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defaultThemeVersion="166925"/>
  <mc:AlternateContent xmlns:mc="http://schemas.openxmlformats.org/markup-compatibility/2006">
    <mc:Choice Requires="x15">
      <x15ac:absPath xmlns:x15ac="http://schemas.microsoft.com/office/spreadsheetml/2010/11/ac" url="https://nrel.sharepoint.com/sites/NREMDBUpdates/Shared Documents/General/B-ATB/"/>
    </mc:Choice>
  </mc:AlternateContent>
  <xr:revisionPtr revIDLastSave="0" documentId="14_{55FDFB4A-11AE-8246-A064-FEE02675B72B}" xr6:coauthVersionLast="47" xr6:coauthVersionMax="47" xr10:uidLastSave="{00000000-0000-0000-0000-000000000000}"/>
  <bookViews>
    <workbookView xWindow="15380" yWindow="2260" windowWidth="45320" windowHeight="26120" xr2:uid="{9E3127F7-ABEA-49B4-A40B-A88989A04C45}"/>
  </bookViews>
  <sheets>
    <sheet name="All Commercial" sheetId="26" r:id="rId1"/>
    <sheet name="Main Data Sources" sheetId="38" r:id="rId2"/>
    <sheet name="Data Sources by Technology" sheetId="37" r:id="rId3"/>
    <sheet name="Tableau Tables" sheetId="43" state="hidden" r:id="rId4"/>
    <sheet name="Tableau- 2023 Typical" sheetId="39" state="hidden" r:id="rId5"/>
    <sheet name="Tableau- Performance" sheetId="40" state="hidden" r:id="rId6"/>
    <sheet name="New Commercial Tech" sheetId="3" state="hidden" r:id="rId7"/>
  </sheets>
  <externalReferences>
    <externalReference r:id="rId8"/>
    <externalReference r:id="rId9"/>
  </externalReferences>
  <definedNames>
    <definedName name="_xlnm._FilterDatabase" localSheetId="0" hidden="1">'All Commercial'!$A$1:$BE$1747</definedName>
    <definedName name="_xlnm._FilterDatabase" localSheetId="2" hidden="1">'Data Sources by Technology'!$A$1:$Y$98</definedName>
    <definedName name="_xlnm._FilterDatabase" localSheetId="3" hidden="1">'Tableau Tables'!$A$2:$AO$1676</definedName>
    <definedName name="CACManMU">#REF!</definedName>
    <definedName name="CNB">#REF!</definedName>
    <definedName name="CNI">#REF!</definedName>
    <definedName name="COB">#REF!</definedName>
    <definedName name="COI">#REF!</definedName>
    <definedName name="ContactList">'[1]Contact List'!$A$1:$H$252</definedName>
    <definedName name="CRB">#REF!</definedName>
    <definedName name="CRI">#REF!</definedName>
    <definedName name="eff_output_categories">'[2]Efficacy Analysis'!$CV$3:$CV$27</definedName>
    <definedName name="eff_output_data">'[2]Efficacy Analysis'!$CX$3:$DW$27</definedName>
    <definedName name="eff_output_headers">'[2]Efficacy Analysis'!$CX$2:$DW$2</definedName>
    <definedName name="FNB">#REF!</definedName>
    <definedName name="FNI">#REF!</definedName>
    <definedName name="FOB">#REF!</definedName>
    <definedName name="FOI">#REF!</definedName>
    <definedName name="FRB">#REF!</definedName>
    <definedName name="FRI">#REF!</definedName>
    <definedName name="FurnManMU">#REF!</definedName>
    <definedName name="HNB">#REF!</definedName>
    <definedName name="HNI">#REF!</definedName>
    <definedName name="HOB">#REF!</definedName>
    <definedName name="HOI">#REF!</definedName>
    <definedName name="HPManMU">#REF!</definedName>
    <definedName name="HRB">#REF!</definedName>
    <definedName name="HRI">#REF!</definedName>
    <definedName name="Rvalue">#REF!,#REF!,#REF!,#REF!,#REF!,#REF!</definedName>
    <definedName name="WHNEB">#REF!</definedName>
    <definedName name="WHNEI">#REF!</definedName>
    <definedName name="WHNGB">#REF!</definedName>
    <definedName name="WHNGI">#REF!</definedName>
    <definedName name="WHNIB">#REF!</definedName>
    <definedName name="WHNII">#REF!</definedName>
    <definedName name="WHNOB">#REF!</definedName>
    <definedName name="WHNOI">#REF!</definedName>
    <definedName name="WHOEB">#REF!</definedName>
    <definedName name="WHOEI">#REF!</definedName>
    <definedName name="WHOGB">#REF!</definedName>
    <definedName name="WHOGI">#REF!</definedName>
    <definedName name="WHOIB">#REF!</definedName>
    <definedName name="WHOII">#REF!</definedName>
    <definedName name="WHOOB">#REF!</definedName>
    <definedName name="WHOOI">#REF!</definedName>
    <definedName name="WHREB">#REF!</definedName>
    <definedName name="WHREI">#REF!</definedName>
    <definedName name="WHRGB">#REF!</definedName>
    <definedName name="WHRGI">#REF!</definedName>
    <definedName name="WHRIB">#REF!</definedName>
    <definedName name="WHRII">#REF!</definedName>
    <definedName name="WHROB">#REF!</definedName>
    <definedName name="WHROI">#REF!</definedName>
    <definedName name="WS_Foam_Hi_Cost">#REF!,#REF!,#REF!</definedName>
    <definedName name="WS_Foam_Hi_Rvalue">#REF!,#REF!,#REF!</definedName>
    <definedName name="WS_Foam_Low_Cost">#REF!,#REF!,#REF!,#REF!,#REF!,#REF!</definedName>
    <definedName name="WS_FOAM_low_Rvalue">#REF!,#REF!,#REF!,#REF!,#REF!,#REF!</definedName>
    <definedName name="WS_Foam_Low_Thickness">#REF!,#REF!,#REF!,#REF!,#REF!,#REF!</definedName>
    <definedName name="WS_Foam_Med_Cost">#REF!,#REF!,#REF!,#REF!,#REF!,#REF!,#REF!,#REF!,#REF!</definedName>
    <definedName name="WS_Foam_Med_Rvalue">#REF!,#REF!,#REF!,#REF!,#REF!,#REF!,#REF!,#REF!,#REF!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479" i="26" l="1"/>
  <c r="AG1480" i="26"/>
  <c r="AG1481" i="26"/>
  <c r="AG1482" i="26"/>
  <c r="AG1483" i="26"/>
  <c r="AG1484" i="26"/>
  <c r="AG1485" i="26"/>
  <c r="AG1486" i="26"/>
  <c r="AG1487" i="26"/>
  <c r="AG1488" i="26"/>
  <c r="AG1489" i="26"/>
  <c r="AG1490" i="26"/>
  <c r="AG1491" i="26"/>
  <c r="AG1492" i="26"/>
  <c r="AG1493" i="26"/>
  <c r="AG1494" i="26"/>
  <c r="AG1495" i="26"/>
  <c r="AG1496" i="26"/>
  <c r="AG1497" i="26"/>
  <c r="AG1498" i="26"/>
  <c r="AG1499" i="26"/>
  <c r="AG1500" i="26"/>
  <c r="AG1501" i="26"/>
  <c r="AG1502" i="26"/>
  <c r="AG1503" i="26"/>
  <c r="AG1504" i="26"/>
  <c r="AG1505" i="26"/>
  <c r="AG1506" i="26"/>
  <c r="AG1507" i="26"/>
  <c r="AG1508" i="26"/>
  <c r="AG1509" i="26"/>
  <c r="AG1510" i="26"/>
  <c r="AG1511" i="26"/>
  <c r="AG1512" i="26"/>
  <c r="AG1513" i="26"/>
  <c r="AG1478" i="26"/>
  <c r="AG739" i="26"/>
  <c r="AG738" i="26"/>
  <c r="AG737" i="26"/>
  <c r="AG736" i="26"/>
  <c r="AG735" i="26"/>
  <c r="AG734" i="26"/>
  <c r="AG733" i="26"/>
  <c r="AG732" i="26"/>
  <c r="AG731" i="26"/>
  <c r="AG730" i="26"/>
  <c r="AG729" i="26"/>
  <c r="AG728" i="26"/>
  <c r="AG727" i="26"/>
  <c r="AG726" i="26"/>
  <c r="AG725" i="26"/>
  <c r="AG724" i="26"/>
  <c r="AG723" i="26"/>
  <c r="AG722" i="26"/>
  <c r="AG721" i="26"/>
  <c r="AG720" i="26"/>
  <c r="AG719" i="26"/>
  <c r="AG718" i="26"/>
  <c r="AG717" i="26"/>
  <c r="AG716" i="26"/>
  <c r="AG715" i="26"/>
  <c r="AG714" i="26"/>
  <c r="AG713" i="26"/>
  <c r="AG712" i="26"/>
  <c r="AG711" i="26"/>
  <c r="AG710" i="26"/>
  <c r="AG709" i="26"/>
  <c r="AG708" i="26"/>
  <c r="AG707" i="26"/>
  <c r="AG706" i="26"/>
  <c r="AG705" i="26"/>
  <c r="AG704" i="26"/>
  <c r="AG163" i="26"/>
  <c r="AH163" i="26"/>
  <c r="AG129" i="26"/>
  <c r="AH129" i="26"/>
  <c r="AG130" i="26"/>
  <c r="AH130" i="26"/>
  <c r="AG131" i="26"/>
  <c r="AH131" i="26"/>
  <c r="AG132" i="26"/>
  <c r="AH132" i="26"/>
  <c r="AG133" i="26"/>
  <c r="AH133" i="26"/>
  <c r="AG134" i="26"/>
  <c r="AH134" i="26"/>
  <c r="AG135" i="26"/>
  <c r="AH135" i="26"/>
  <c r="AG136" i="26"/>
  <c r="AH136" i="26"/>
  <c r="AG137" i="26"/>
  <c r="AH137" i="26"/>
  <c r="AG138" i="26"/>
  <c r="AH138" i="26"/>
  <c r="AG139" i="26"/>
  <c r="AH139" i="26"/>
  <c r="AG140" i="26"/>
  <c r="AH140" i="26"/>
  <c r="AG141" i="26"/>
  <c r="AH141" i="26"/>
  <c r="AG142" i="26"/>
  <c r="AH142" i="26"/>
  <c r="AG143" i="26"/>
  <c r="AH143" i="26"/>
  <c r="AG144" i="26"/>
  <c r="AH144" i="26"/>
  <c r="AG145" i="26"/>
  <c r="AH145" i="26"/>
  <c r="AG146" i="26"/>
  <c r="AH146" i="26"/>
  <c r="AG147" i="26"/>
  <c r="AH147" i="26"/>
  <c r="AG148" i="26"/>
  <c r="AH148" i="26"/>
  <c r="AG149" i="26"/>
  <c r="AH149" i="26"/>
  <c r="AG150" i="26"/>
  <c r="AH150" i="26"/>
  <c r="AG151" i="26"/>
  <c r="AH151" i="26"/>
  <c r="AG152" i="26"/>
  <c r="AH152" i="26"/>
  <c r="AG153" i="26"/>
  <c r="AH153" i="26"/>
  <c r="AG154" i="26"/>
  <c r="AH154" i="26"/>
  <c r="AG155" i="26"/>
  <c r="AH155" i="26"/>
  <c r="AG156" i="26"/>
  <c r="AH156" i="26"/>
  <c r="AG157" i="26"/>
  <c r="AH157" i="26"/>
  <c r="AG158" i="26"/>
  <c r="AH158" i="26"/>
  <c r="AG159" i="26"/>
  <c r="AH159" i="26"/>
  <c r="AG160" i="26"/>
  <c r="AH160" i="26"/>
  <c r="AG161" i="26"/>
  <c r="AH161" i="26"/>
  <c r="AG162" i="26"/>
  <c r="AH162" i="26"/>
  <c r="AH128" i="26"/>
  <c r="AG128" i="26"/>
  <c r="AG91" i="26"/>
  <c r="AG90" i="26"/>
  <c r="AG89" i="26"/>
  <c r="AG88" i="26"/>
  <c r="AG87" i="26"/>
  <c r="AG86" i="26"/>
  <c r="AG85" i="26"/>
  <c r="AG84" i="26"/>
  <c r="AG83" i="26"/>
  <c r="AG82" i="26"/>
  <c r="AG81" i="26"/>
  <c r="AG80" i="26"/>
  <c r="AG79" i="26"/>
  <c r="AG78" i="26"/>
  <c r="AG77" i="26"/>
  <c r="AG76" i="26"/>
  <c r="AG75" i="26"/>
  <c r="AG74" i="26"/>
  <c r="AH73" i="26"/>
  <c r="AG73" i="26"/>
  <c r="AH72" i="26"/>
  <c r="AG72" i="26"/>
  <c r="AH71" i="26"/>
  <c r="AG71" i="26"/>
  <c r="AH70" i="26"/>
  <c r="AG70" i="26"/>
  <c r="AH69" i="26"/>
  <c r="AG69" i="26"/>
  <c r="AH68" i="26"/>
  <c r="AG68" i="26"/>
  <c r="AH67" i="26"/>
  <c r="AG67" i="26"/>
  <c r="AH66" i="26"/>
  <c r="AG66" i="26"/>
  <c r="AH65" i="26"/>
  <c r="AG65" i="26"/>
  <c r="AH64" i="26"/>
  <c r="AG64" i="26"/>
  <c r="AH63" i="26"/>
  <c r="AG63" i="26"/>
  <c r="AH62" i="26"/>
  <c r="AG62" i="26"/>
  <c r="AH61" i="26"/>
  <c r="AG61" i="26"/>
  <c r="AH60" i="26"/>
  <c r="AG60" i="26"/>
  <c r="AH59" i="26"/>
  <c r="AG59" i="26"/>
  <c r="AH58" i="26"/>
  <c r="AG58" i="26"/>
  <c r="AH57" i="26"/>
  <c r="AG57" i="26"/>
  <c r="AH56" i="26"/>
  <c r="AG56" i="26"/>
  <c r="AH55" i="26"/>
  <c r="AG55" i="26"/>
  <c r="AH54" i="26"/>
  <c r="AG54" i="26"/>
  <c r="AH53" i="26"/>
  <c r="AG53" i="26"/>
  <c r="AH52" i="26"/>
  <c r="AG52" i="26"/>
  <c r="AH51" i="26"/>
  <c r="AG51" i="26"/>
  <c r="AH50" i="26"/>
  <c r="AG50" i="26"/>
  <c r="AH49" i="26"/>
  <c r="AG49" i="26"/>
  <c r="AH48" i="26"/>
  <c r="AG48" i="26"/>
  <c r="AH47" i="26"/>
  <c r="AG47" i="26"/>
  <c r="AH46" i="26"/>
  <c r="AG46" i="26"/>
  <c r="AH45" i="26"/>
  <c r="AG45" i="26"/>
  <c r="AH44" i="26"/>
  <c r="AG44" i="26"/>
  <c r="AH43" i="26"/>
  <c r="AG43" i="26"/>
  <c r="AH42" i="26"/>
  <c r="AG42" i="26"/>
  <c r="AH41" i="26"/>
  <c r="AG41" i="26"/>
  <c r="AH40" i="26"/>
  <c r="AG40" i="26"/>
  <c r="AH39" i="26"/>
  <c r="AG39" i="26"/>
  <c r="AH38" i="26"/>
  <c r="AG38" i="26"/>
  <c r="AJ3" i="26"/>
  <c r="AK3" i="26"/>
  <c r="AU3" i="26" s="1"/>
  <c r="AL3" i="26"/>
  <c r="AJ4" i="26"/>
  <c r="AK4" i="26"/>
  <c r="AU4" i="26" s="1"/>
  <c r="AL4" i="26"/>
  <c r="AJ5" i="26"/>
  <c r="AK5" i="26"/>
  <c r="AU5" i="26" s="1"/>
  <c r="AL5" i="26"/>
  <c r="AJ6" i="26"/>
  <c r="AK6" i="26"/>
  <c r="AU6" i="26" s="1"/>
  <c r="AL6" i="26"/>
  <c r="AJ7" i="26"/>
  <c r="AK7" i="26"/>
  <c r="AU7" i="26" s="1"/>
  <c r="AL7" i="26"/>
  <c r="AJ8" i="26"/>
  <c r="AK8" i="26"/>
  <c r="AU8" i="26" s="1"/>
  <c r="AL8" i="26"/>
  <c r="AJ9" i="26"/>
  <c r="AK9" i="26"/>
  <c r="AU9" i="26" s="1"/>
  <c r="AL9" i="26"/>
  <c r="AJ10" i="26"/>
  <c r="AK10" i="26"/>
  <c r="AU10" i="26" s="1"/>
  <c r="AL10" i="26"/>
  <c r="AJ11" i="26"/>
  <c r="AK11" i="26"/>
  <c r="AU11" i="26" s="1"/>
  <c r="AL11" i="26"/>
  <c r="AJ12" i="26"/>
  <c r="AK12" i="26"/>
  <c r="AU12" i="26" s="1"/>
  <c r="AL12" i="26"/>
  <c r="AJ13" i="26"/>
  <c r="AK13" i="26"/>
  <c r="AU13" i="26" s="1"/>
  <c r="AL13" i="26"/>
  <c r="AJ14" i="26"/>
  <c r="AK14" i="26"/>
  <c r="AU14" i="26" s="1"/>
  <c r="AL14" i="26"/>
  <c r="AJ15" i="26"/>
  <c r="AK15" i="26"/>
  <c r="AU15" i="26" s="1"/>
  <c r="AL15" i="26"/>
  <c r="AJ16" i="26"/>
  <c r="AK16" i="26"/>
  <c r="AU16" i="26" s="1"/>
  <c r="AL16" i="26"/>
  <c r="AJ17" i="26"/>
  <c r="AK17" i="26"/>
  <c r="AU17" i="26" s="1"/>
  <c r="AL17" i="26"/>
  <c r="AJ18" i="26"/>
  <c r="AK18" i="26"/>
  <c r="AU18" i="26" s="1"/>
  <c r="AL18" i="26"/>
  <c r="AJ19" i="26"/>
  <c r="AK19" i="26"/>
  <c r="AU19" i="26" s="1"/>
  <c r="AL19" i="26"/>
  <c r="AJ20" i="26"/>
  <c r="AK20" i="26"/>
  <c r="AU20" i="26" s="1"/>
  <c r="AL20" i="26"/>
  <c r="AJ21" i="26"/>
  <c r="AK21" i="26"/>
  <c r="AU21" i="26" s="1"/>
  <c r="AL21" i="26"/>
  <c r="AJ22" i="26"/>
  <c r="AK22" i="26"/>
  <c r="AU22" i="26" s="1"/>
  <c r="AL22" i="26"/>
  <c r="AJ23" i="26"/>
  <c r="AK23" i="26"/>
  <c r="AU23" i="26" s="1"/>
  <c r="AL23" i="26"/>
  <c r="AJ24" i="26"/>
  <c r="AK24" i="26"/>
  <c r="AU24" i="26" s="1"/>
  <c r="AL24" i="26"/>
  <c r="AJ25" i="26"/>
  <c r="AK25" i="26"/>
  <c r="AU25" i="26" s="1"/>
  <c r="AL25" i="26"/>
  <c r="AJ26" i="26"/>
  <c r="AK26" i="26"/>
  <c r="AU26" i="26" s="1"/>
  <c r="AL26" i="26"/>
  <c r="AJ27" i="26"/>
  <c r="AK27" i="26"/>
  <c r="AU27" i="26" s="1"/>
  <c r="AL27" i="26"/>
  <c r="AJ28" i="26"/>
  <c r="AK28" i="26"/>
  <c r="AU28" i="26" s="1"/>
  <c r="AL28" i="26"/>
  <c r="AJ29" i="26"/>
  <c r="AK29" i="26"/>
  <c r="AU29" i="26" s="1"/>
  <c r="AL29" i="26"/>
  <c r="AJ30" i="26"/>
  <c r="AK30" i="26"/>
  <c r="AU30" i="26" s="1"/>
  <c r="AL30" i="26"/>
  <c r="AJ31" i="26"/>
  <c r="AK31" i="26"/>
  <c r="AU31" i="26" s="1"/>
  <c r="AL31" i="26"/>
  <c r="AJ32" i="26"/>
  <c r="AK32" i="26"/>
  <c r="AU32" i="26" s="1"/>
  <c r="AL32" i="26"/>
  <c r="AJ33" i="26"/>
  <c r="AK33" i="26"/>
  <c r="AU33" i="26" s="1"/>
  <c r="AL33" i="26"/>
  <c r="AJ34" i="26"/>
  <c r="AK34" i="26"/>
  <c r="AU34" i="26" s="1"/>
  <c r="AL34" i="26"/>
  <c r="AJ35" i="26"/>
  <c r="AK35" i="26"/>
  <c r="AU35" i="26" s="1"/>
  <c r="AL35" i="26"/>
  <c r="AJ36" i="26"/>
  <c r="AK36" i="26"/>
  <c r="AU36" i="26" s="1"/>
  <c r="AL36" i="26"/>
  <c r="AJ37" i="26"/>
  <c r="AK37" i="26"/>
  <c r="AU37" i="26" s="1"/>
  <c r="AL37" i="26"/>
  <c r="AJ38" i="26"/>
  <c r="AK38" i="26"/>
  <c r="AU38" i="26" s="1"/>
  <c r="AL38" i="26"/>
  <c r="AJ39" i="26"/>
  <c r="AK39" i="26"/>
  <c r="AU39" i="26" s="1"/>
  <c r="AL39" i="26"/>
  <c r="AJ40" i="26"/>
  <c r="AK40" i="26"/>
  <c r="AU40" i="26" s="1"/>
  <c r="AL40" i="26"/>
  <c r="AJ41" i="26"/>
  <c r="AK41" i="26"/>
  <c r="AU41" i="26" s="1"/>
  <c r="AL41" i="26"/>
  <c r="AJ42" i="26"/>
  <c r="AK42" i="26"/>
  <c r="AU42" i="26" s="1"/>
  <c r="AL42" i="26"/>
  <c r="AJ43" i="26"/>
  <c r="AK43" i="26"/>
  <c r="AU43" i="26" s="1"/>
  <c r="AL43" i="26"/>
  <c r="AJ44" i="26"/>
  <c r="AK44" i="26"/>
  <c r="AU44" i="26" s="1"/>
  <c r="AL44" i="26"/>
  <c r="AJ45" i="26"/>
  <c r="AK45" i="26"/>
  <c r="AU45" i="26" s="1"/>
  <c r="AL45" i="26"/>
  <c r="AJ46" i="26"/>
  <c r="AK46" i="26"/>
  <c r="AU46" i="26" s="1"/>
  <c r="AL46" i="26"/>
  <c r="AJ47" i="26"/>
  <c r="AK47" i="26"/>
  <c r="AU47" i="26" s="1"/>
  <c r="AL47" i="26"/>
  <c r="AJ48" i="26"/>
  <c r="AK48" i="26"/>
  <c r="AU48" i="26" s="1"/>
  <c r="AL48" i="26"/>
  <c r="AJ49" i="26"/>
  <c r="AK49" i="26"/>
  <c r="AU49" i="26" s="1"/>
  <c r="AL49" i="26"/>
  <c r="AJ50" i="26"/>
  <c r="AK50" i="26"/>
  <c r="AU50" i="26" s="1"/>
  <c r="AL50" i="26"/>
  <c r="AJ51" i="26"/>
  <c r="AK51" i="26"/>
  <c r="AU51" i="26" s="1"/>
  <c r="AL51" i="26"/>
  <c r="AJ52" i="26"/>
  <c r="AK52" i="26"/>
  <c r="AU52" i="26" s="1"/>
  <c r="AL52" i="26"/>
  <c r="AJ53" i="26"/>
  <c r="AK53" i="26"/>
  <c r="AU53" i="26" s="1"/>
  <c r="AL53" i="26"/>
  <c r="AJ54" i="26"/>
  <c r="AK54" i="26"/>
  <c r="AU54" i="26" s="1"/>
  <c r="AL54" i="26"/>
  <c r="AJ55" i="26"/>
  <c r="AK55" i="26"/>
  <c r="AU55" i="26" s="1"/>
  <c r="AL55" i="26"/>
  <c r="AJ56" i="26"/>
  <c r="AK56" i="26"/>
  <c r="AU56" i="26" s="1"/>
  <c r="AL56" i="26"/>
  <c r="AJ57" i="26"/>
  <c r="AK57" i="26"/>
  <c r="AU57" i="26" s="1"/>
  <c r="AL57" i="26"/>
  <c r="AJ58" i="26"/>
  <c r="AK58" i="26"/>
  <c r="AU58" i="26" s="1"/>
  <c r="AL58" i="26"/>
  <c r="AJ59" i="26"/>
  <c r="AK59" i="26"/>
  <c r="AU59" i="26" s="1"/>
  <c r="AL59" i="26"/>
  <c r="AJ60" i="26"/>
  <c r="AK60" i="26"/>
  <c r="AU60" i="26" s="1"/>
  <c r="AL60" i="26"/>
  <c r="AJ61" i="26"/>
  <c r="AK61" i="26"/>
  <c r="AU61" i="26" s="1"/>
  <c r="AL61" i="26"/>
  <c r="AJ62" i="26"/>
  <c r="AK62" i="26"/>
  <c r="AU62" i="26" s="1"/>
  <c r="AL62" i="26"/>
  <c r="AJ63" i="26"/>
  <c r="AK63" i="26"/>
  <c r="AU63" i="26" s="1"/>
  <c r="AL63" i="26"/>
  <c r="AJ64" i="26"/>
  <c r="AK64" i="26"/>
  <c r="AU64" i="26" s="1"/>
  <c r="AL64" i="26"/>
  <c r="AJ65" i="26"/>
  <c r="AK65" i="26"/>
  <c r="AU65" i="26" s="1"/>
  <c r="AL65" i="26"/>
  <c r="AJ66" i="26"/>
  <c r="AK66" i="26"/>
  <c r="AU66" i="26" s="1"/>
  <c r="AL66" i="26"/>
  <c r="AJ67" i="26"/>
  <c r="AK67" i="26"/>
  <c r="AU67" i="26" s="1"/>
  <c r="AL67" i="26"/>
  <c r="AJ68" i="26"/>
  <c r="AK68" i="26"/>
  <c r="AU68" i="26" s="1"/>
  <c r="AL68" i="26"/>
  <c r="AJ69" i="26"/>
  <c r="AK69" i="26"/>
  <c r="AU69" i="26" s="1"/>
  <c r="AL69" i="26"/>
  <c r="AJ70" i="26"/>
  <c r="AK70" i="26"/>
  <c r="AU70" i="26" s="1"/>
  <c r="AL70" i="26"/>
  <c r="AJ71" i="26"/>
  <c r="AK71" i="26"/>
  <c r="AU71" i="26" s="1"/>
  <c r="AL71" i="26"/>
  <c r="AJ72" i="26"/>
  <c r="AK72" i="26"/>
  <c r="AU72" i="26" s="1"/>
  <c r="AL72" i="26"/>
  <c r="AJ73" i="26"/>
  <c r="AK73" i="26"/>
  <c r="AU73" i="26" s="1"/>
  <c r="AL73" i="26"/>
  <c r="AJ74" i="26"/>
  <c r="AK74" i="26"/>
  <c r="AU74" i="26" s="1"/>
  <c r="AL74" i="26"/>
  <c r="AJ75" i="26"/>
  <c r="AK75" i="26"/>
  <c r="AU75" i="26" s="1"/>
  <c r="AL75" i="26"/>
  <c r="AJ76" i="26"/>
  <c r="AK76" i="26"/>
  <c r="AU76" i="26" s="1"/>
  <c r="AL76" i="26"/>
  <c r="AJ77" i="26"/>
  <c r="AK77" i="26"/>
  <c r="AU77" i="26" s="1"/>
  <c r="AL77" i="26"/>
  <c r="AJ78" i="26"/>
  <c r="AK78" i="26"/>
  <c r="AU78" i="26" s="1"/>
  <c r="AL78" i="26"/>
  <c r="AJ79" i="26"/>
  <c r="AK79" i="26"/>
  <c r="AU79" i="26" s="1"/>
  <c r="AL79" i="26"/>
  <c r="AJ80" i="26"/>
  <c r="AK80" i="26"/>
  <c r="AU80" i="26" s="1"/>
  <c r="AL80" i="26"/>
  <c r="AJ81" i="26"/>
  <c r="AK81" i="26"/>
  <c r="AU81" i="26" s="1"/>
  <c r="AL81" i="26"/>
  <c r="AJ82" i="26"/>
  <c r="AK82" i="26"/>
  <c r="AU82" i="26" s="1"/>
  <c r="AL82" i="26"/>
  <c r="AJ83" i="26"/>
  <c r="AK83" i="26"/>
  <c r="AU83" i="26" s="1"/>
  <c r="AL83" i="26"/>
  <c r="AJ84" i="26"/>
  <c r="AK84" i="26"/>
  <c r="AU84" i="26" s="1"/>
  <c r="AL84" i="26"/>
  <c r="AJ85" i="26"/>
  <c r="AK85" i="26"/>
  <c r="AU85" i="26" s="1"/>
  <c r="AL85" i="26"/>
  <c r="AJ86" i="26"/>
  <c r="AK86" i="26"/>
  <c r="AU86" i="26" s="1"/>
  <c r="AL86" i="26"/>
  <c r="AJ87" i="26"/>
  <c r="AK87" i="26"/>
  <c r="AU87" i="26" s="1"/>
  <c r="AL87" i="26"/>
  <c r="AJ88" i="26"/>
  <c r="AK88" i="26"/>
  <c r="AU88" i="26" s="1"/>
  <c r="AL88" i="26"/>
  <c r="AJ89" i="26"/>
  <c r="AK89" i="26"/>
  <c r="AU89" i="26" s="1"/>
  <c r="AL89" i="26"/>
  <c r="AJ90" i="26"/>
  <c r="AK90" i="26"/>
  <c r="AU90" i="26" s="1"/>
  <c r="AL90" i="26"/>
  <c r="AJ92" i="26"/>
  <c r="AK92" i="26"/>
  <c r="AU92" i="26" s="1"/>
  <c r="AL92" i="26"/>
  <c r="AJ93" i="26"/>
  <c r="AK93" i="26"/>
  <c r="AU93" i="26" s="1"/>
  <c r="AL93" i="26"/>
  <c r="AJ94" i="26"/>
  <c r="AK94" i="26"/>
  <c r="AU94" i="26" s="1"/>
  <c r="AL94" i="26"/>
  <c r="AJ95" i="26"/>
  <c r="AK95" i="26"/>
  <c r="AU95" i="26" s="1"/>
  <c r="AL95" i="26"/>
  <c r="AJ96" i="26"/>
  <c r="AK96" i="26"/>
  <c r="AU96" i="26" s="1"/>
  <c r="AL96" i="26"/>
  <c r="AJ97" i="26"/>
  <c r="AK97" i="26"/>
  <c r="AU97" i="26" s="1"/>
  <c r="AL97" i="26"/>
  <c r="AJ98" i="26"/>
  <c r="AK98" i="26"/>
  <c r="AU98" i="26" s="1"/>
  <c r="AL98" i="26"/>
  <c r="AJ99" i="26"/>
  <c r="AK99" i="26"/>
  <c r="AU99" i="26" s="1"/>
  <c r="AL99" i="26"/>
  <c r="AJ100" i="26"/>
  <c r="AK100" i="26"/>
  <c r="AU100" i="26" s="1"/>
  <c r="AL100" i="26"/>
  <c r="AJ101" i="26"/>
  <c r="AK101" i="26"/>
  <c r="AU101" i="26" s="1"/>
  <c r="AL101" i="26"/>
  <c r="AJ102" i="26"/>
  <c r="AK102" i="26"/>
  <c r="AU102" i="26" s="1"/>
  <c r="AL102" i="26"/>
  <c r="AJ103" i="26"/>
  <c r="AK103" i="26"/>
  <c r="AU103" i="26" s="1"/>
  <c r="AL103" i="26"/>
  <c r="AJ104" i="26"/>
  <c r="AK104" i="26"/>
  <c r="AU104" i="26" s="1"/>
  <c r="AL104" i="26"/>
  <c r="AJ105" i="26"/>
  <c r="AK105" i="26"/>
  <c r="AU105" i="26" s="1"/>
  <c r="AL105" i="26"/>
  <c r="AJ106" i="26"/>
  <c r="AK106" i="26"/>
  <c r="AU106" i="26" s="1"/>
  <c r="AL106" i="26"/>
  <c r="AJ107" i="26"/>
  <c r="AK107" i="26"/>
  <c r="AU107" i="26" s="1"/>
  <c r="AL107" i="26"/>
  <c r="AJ108" i="26"/>
  <c r="AK108" i="26"/>
  <c r="AU108" i="26" s="1"/>
  <c r="AL108" i="26"/>
  <c r="AJ109" i="26"/>
  <c r="AK109" i="26"/>
  <c r="AU109" i="26" s="1"/>
  <c r="AL109" i="26"/>
  <c r="AJ110" i="26"/>
  <c r="AK110" i="26"/>
  <c r="AU110" i="26" s="1"/>
  <c r="AL110" i="26"/>
  <c r="AJ111" i="26"/>
  <c r="AK111" i="26"/>
  <c r="AU111" i="26" s="1"/>
  <c r="AL111" i="26"/>
  <c r="AJ112" i="26"/>
  <c r="AK112" i="26"/>
  <c r="AU112" i="26" s="1"/>
  <c r="AL112" i="26"/>
  <c r="AJ113" i="26"/>
  <c r="AK113" i="26"/>
  <c r="AU113" i="26" s="1"/>
  <c r="AL113" i="26"/>
  <c r="AJ114" i="26"/>
  <c r="AK114" i="26"/>
  <c r="AU114" i="26" s="1"/>
  <c r="AL114" i="26"/>
  <c r="AJ115" i="26"/>
  <c r="AK115" i="26"/>
  <c r="AU115" i="26" s="1"/>
  <c r="AL115" i="26"/>
  <c r="AJ116" i="26"/>
  <c r="AK116" i="26"/>
  <c r="AU116" i="26" s="1"/>
  <c r="AL116" i="26"/>
  <c r="AJ117" i="26"/>
  <c r="AK117" i="26"/>
  <c r="AU117" i="26" s="1"/>
  <c r="AL117" i="26"/>
  <c r="AJ118" i="26"/>
  <c r="AK118" i="26"/>
  <c r="AU118" i="26" s="1"/>
  <c r="AL118" i="26"/>
  <c r="AJ119" i="26"/>
  <c r="AK119" i="26"/>
  <c r="AU119" i="26" s="1"/>
  <c r="AL119" i="26"/>
  <c r="AJ120" i="26"/>
  <c r="AK120" i="26"/>
  <c r="AU120" i="26" s="1"/>
  <c r="AL120" i="26"/>
  <c r="AJ121" i="26"/>
  <c r="AK121" i="26"/>
  <c r="AU121" i="26" s="1"/>
  <c r="AL121" i="26"/>
  <c r="AJ122" i="26"/>
  <c r="AK122" i="26"/>
  <c r="AU122" i="26" s="1"/>
  <c r="AL122" i="26"/>
  <c r="AJ123" i="26"/>
  <c r="AK123" i="26"/>
  <c r="AU123" i="26" s="1"/>
  <c r="AL123" i="26"/>
  <c r="AJ124" i="26"/>
  <c r="AK124" i="26"/>
  <c r="AU124" i="26" s="1"/>
  <c r="AL124" i="26"/>
  <c r="AJ125" i="26"/>
  <c r="AK125" i="26"/>
  <c r="AU125" i="26" s="1"/>
  <c r="AL125" i="26"/>
  <c r="AJ126" i="26"/>
  <c r="AK126" i="26"/>
  <c r="AU126" i="26" s="1"/>
  <c r="AL126" i="26"/>
  <c r="AJ127" i="26"/>
  <c r="AK127" i="26"/>
  <c r="AU127" i="26" s="1"/>
  <c r="AL127" i="26"/>
  <c r="AJ128" i="26"/>
  <c r="AK128" i="26"/>
  <c r="AU128" i="26" s="1"/>
  <c r="AL128" i="26"/>
  <c r="AJ129" i="26"/>
  <c r="AK129" i="26"/>
  <c r="AU129" i="26" s="1"/>
  <c r="AL129" i="26"/>
  <c r="AJ130" i="26"/>
  <c r="AK130" i="26"/>
  <c r="AU130" i="26" s="1"/>
  <c r="AL130" i="26"/>
  <c r="AJ131" i="26"/>
  <c r="AK131" i="26"/>
  <c r="AU131" i="26" s="1"/>
  <c r="AL131" i="26"/>
  <c r="AJ132" i="26"/>
  <c r="AK132" i="26"/>
  <c r="AU132" i="26" s="1"/>
  <c r="AL132" i="26"/>
  <c r="AJ133" i="26"/>
  <c r="AK133" i="26"/>
  <c r="AU133" i="26" s="1"/>
  <c r="AL133" i="26"/>
  <c r="AJ134" i="26"/>
  <c r="AK134" i="26"/>
  <c r="AU134" i="26" s="1"/>
  <c r="AL134" i="26"/>
  <c r="AJ135" i="26"/>
  <c r="AK135" i="26"/>
  <c r="AU135" i="26" s="1"/>
  <c r="AL135" i="26"/>
  <c r="AJ136" i="26"/>
  <c r="AK136" i="26"/>
  <c r="AU136" i="26" s="1"/>
  <c r="AL136" i="26"/>
  <c r="AJ137" i="26"/>
  <c r="AK137" i="26"/>
  <c r="AU137" i="26" s="1"/>
  <c r="AL137" i="26"/>
  <c r="AJ138" i="26"/>
  <c r="AK138" i="26"/>
  <c r="AU138" i="26" s="1"/>
  <c r="AL138" i="26"/>
  <c r="AJ139" i="26"/>
  <c r="AK139" i="26"/>
  <c r="AU139" i="26" s="1"/>
  <c r="AL139" i="26"/>
  <c r="AJ140" i="26"/>
  <c r="AK140" i="26"/>
  <c r="AU140" i="26" s="1"/>
  <c r="AL140" i="26"/>
  <c r="AJ141" i="26"/>
  <c r="AK141" i="26"/>
  <c r="AU141" i="26" s="1"/>
  <c r="AL141" i="26"/>
  <c r="AJ142" i="26"/>
  <c r="AK142" i="26"/>
  <c r="AU142" i="26" s="1"/>
  <c r="AL142" i="26"/>
  <c r="AJ143" i="26"/>
  <c r="AK143" i="26"/>
  <c r="AU143" i="26" s="1"/>
  <c r="AL143" i="26"/>
  <c r="AJ144" i="26"/>
  <c r="AK144" i="26"/>
  <c r="AU144" i="26" s="1"/>
  <c r="AL144" i="26"/>
  <c r="AJ145" i="26"/>
  <c r="AK145" i="26"/>
  <c r="AU145" i="26" s="1"/>
  <c r="AL145" i="26"/>
  <c r="AJ146" i="26"/>
  <c r="AK146" i="26"/>
  <c r="AU146" i="26" s="1"/>
  <c r="AL146" i="26"/>
  <c r="AJ147" i="26"/>
  <c r="AK147" i="26"/>
  <c r="AU147" i="26" s="1"/>
  <c r="AL147" i="26"/>
  <c r="AJ148" i="26"/>
  <c r="AK148" i="26"/>
  <c r="AU148" i="26" s="1"/>
  <c r="AL148" i="26"/>
  <c r="AJ149" i="26"/>
  <c r="AK149" i="26"/>
  <c r="AU149" i="26" s="1"/>
  <c r="AL149" i="26"/>
  <c r="AJ150" i="26"/>
  <c r="AK150" i="26"/>
  <c r="AU150" i="26" s="1"/>
  <c r="AL150" i="26"/>
  <c r="AJ151" i="26"/>
  <c r="AK151" i="26"/>
  <c r="AU151" i="26" s="1"/>
  <c r="AL151" i="26"/>
  <c r="AJ152" i="26"/>
  <c r="AK152" i="26"/>
  <c r="AU152" i="26" s="1"/>
  <c r="AL152" i="26"/>
  <c r="AJ153" i="26"/>
  <c r="AK153" i="26"/>
  <c r="AU153" i="26" s="1"/>
  <c r="AL153" i="26"/>
  <c r="AJ154" i="26"/>
  <c r="AK154" i="26"/>
  <c r="AU154" i="26" s="1"/>
  <c r="AL154" i="26"/>
  <c r="AJ155" i="26"/>
  <c r="AK155" i="26"/>
  <c r="AU155" i="26" s="1"/>
  <c r="AL155" i="26"/>
  <c r="AJ156" i="26"/>
  <c r="AK156" i="26"/>
  <c r="AU156" i="26" s="1"/>
  <c r="AL156" i="26"/>
  <c r="AJ157" i="26"/>
  <c r="AK157" i="26"/>
  <c r="AU157" i="26" s="1"/>
  <c r="AL157" i="26"/>
  <c r="AJ158" i="26"/>
  <c r="AK158" i="26"/>
  <c r="AU158" i="26" s="1"/>
  <c r="AL158" i="26"/>
  <c r="AJ159" i="26"/>
  <c r="AK159" i="26"/>
  <c r="AU159" i="26" s="1"/>
  <c r="AL159" i="26"/>
  <c r="AK164" i="26"/>
  <c r="AU164" i="26" s="1"/>
  <c r="AK165" i="26"/>
  <c r="AU165" i="26" s="1"/>
  <c r="AK166" i="26"/>
  <c r="AU166" i="26" s="1"/>
  <c r="AK167" i="26"/>
  <c r="AU167" i="26" s="1"/>
  <c r="AK168" i="26"/>
  <c r="AU168" i="26" s="1"/>
  <c r="AK169" i="26"/>
  <c r="AU169" i="26" s="1"/>
  <c r="AK170" i="26"/>
  <c r="AU170" i="26" s="1"/>
  <c r="AK171" i="26"/>
  <c r="AU171" i="26" s="1"/>
  <c r="AK172" i="26"/>
  <c r="AU172" i="26" s="1"/>
  <c r="AK173" i="26"/>
  <c r="AU173" i="26" s="1"/>
  <c r="AK174" i="26"/>
  <c r="AU174" i="26" s="1"/>
  <c r="AK175" i="26"/>
  <c r="AU175" i="26" s="1"/>
  <c r="AK176" i="26"/>
  <c r="AU176" i="26" s="1"/>
  <c r="AK177" i="26"/>
  <c r="AU177" i="26" s="1"/>
  <c r="AK178" i="26"/>
  <c r="AU178" i="26" s="1"/>
  <c r="AK179" i="26"/>
  <c r="AU179" i="26" s="1"/>
  <c r="AK180" i="26"/>
  <c r="AU180" i="26" s="1"/>
  <c r="AK181" i="26"/>
  <c r="AU181" i="26" s="1"/>
  <c r="AJ182" i="26"/>
  <c r="AK182" i="26"/>
  <c r="AU182" i="26" s="1"/>
  <c r="AL182" i="26"/>
  <c r="AJ183" i="26"/>
  <c r="AK183" i="26"/>
  <c r="AU183" i="26" s="1"/>
  <c r="AL183" i="26"/>
  <c r="AJ184" i="26"/>
  <c r="AK184" i="26"/>
  <c r="AU184" i="26" s="1"/>
  <c r="AL184" i="26"/>
  <c r="AJ185" i="26"/>
  <c r="AK185" i="26"/>
  <c r="AU185" i="26" s="1"/>
  <c r="AL185" i="26"/>
  <c r="AJ186" i="26"/>
  <c r="AK186" i="26"/>
  <c r="AU186" i="26" s="1"/>
  <c r="AL186" i="26"/>
  <c r="AJ187" i="26"/>
  <c r="AK187" i="26"/>
  <c r="AU187" i="26" s="1"/>
  <c r="AL187" i="26"/>
  <c r="AJ188" i="26"/>
  <c r="AK188" i="26"/>
  <c r="AU188" i="26" s="1"/>
  <c r="AL188" i="26"/>
  <c r="AJ189" i="26"/>
  <c r="AK189" i="26"/>
  <c r="AU189" i="26" s="1"/>
  <c r="AL189" i="26"/>
  <c r="AJ190" i="26"/>
  <c r="AK190" i="26"/>
  <c r="AU190" i="26" s="1"/>
  <c r="AL190" i="26"/>
  <c r="AJ191" i="26"/>
  <c r="AK191" i="26"/>
  <c r="AU191" i="26" s="1"/>
  <c r="AL191" i="26"/>
  <c r="AJ192" i="26"/>
  <c r="AK192" i="26"/>
  <c r="AU192" i="26" s="1"/>
  <c r="AL192" i="26"/>
  <c r="AJ193" i="26"/>
  <c r="AK193" i="26"/>
  <c r="AU193" i="26" s="1"/>
  <c r="AL193" i="26"/>
  <c r="AJ194" i="26"/>
  <c r="AK194" i="26"/>
  <c r="AU194" i="26" s="1"/>
  <c r="AL194" i="26"/>
  <c r="AJ195" i="26"/>
  <c r="AK195" i="26"/>
  <c r="AU195" i="26" s="1"/>
  <c r="AL195" i="26"/>
  <c r="AJ196" i="26"/>
  <c r="AK196" i="26"/>
  <c r="AU196" i="26" s="1"/>
  <c r="AL196" i="26"/>
  <c r="AJ197" i="26"/>
  <c r="AK197" i="26"/>
  <c r="AU197" i="26" s="1"/>
  <c r="AL197" i="26"/>
  <c r="AJ198" i="26"/>
  <c r="AK198" i="26"/>
  <c r="AU198" i="26" s="1"/>
  <c r="AL198" i="26"/>
  <c r="AJ199" i="26"/>
  <c r="AK199" i="26"/>
  <c r="AU199" i="26" s="1"/>
  <c r="AL199" i="26"/>
  <c r="AJ200" i="26"/>
  <c r="AK200" i="26"/>
  <c r="AU200" i="26" s="1"/>
  <c r="AL200" i="26"/>
  <c r="AJ201" i="26"/>
  <c r="AK201" i="26"/>
  <c r="AU201" i="26" s="1"/>
  <c r="AL201" i="26"/>
  <c r="AJ202" i="26"/>
  <c r="AK202" i="26"/>
  <c r="AU202" i="26" s="1"/>
  <c r="AL202" i="26"/>
  <c r="AJ203" i="26"/>
  <c r="AK203" i="26"/>
  <c r="AU203" i="26" s="1"/>
  <c r="AL203" i="26"/>
  <c r="AJ204" i="26"/>
  <c r="AK204" i="26"/>
  <c r="AU204" i="26" s="1"/>
  <c r="AL204" i="26"/>
  <c r="AJ205" i="26"/>
  <c r="AK205" i="26"/>
  <c r="AU205" i="26" s="1"/>
  <c r="AL205" i="26"/>
  <c r="AJ206" i="26"/>
  <c r="AK206" i="26"/>
  <c r="AU206" i="26" s="1"/>
  <c r="AL206" i="26"/>
  <c r="AJ207" i="26"/>
  <c r="AK207" i="26"/>
  <c r="AU207" i="26" s="1"/>
  <c r="AL207" i="26"/>
  <c r="AJ208" i="26"/>
  <c r="AK208" i="26"/>
  <c r="AU208" i="26" s="1"/>
  <c r="AL208" i="26"/>
  <c r="AJ209" i="26"/>
  <c r="AK209" i="26"/>
  <c r="AU209" i="26" s="1"/>
  <c r="AL209" i="26"/>
  <c r="AJ210" i="26"/>
  <c r="AK210" i="26"/>
  <c r="AU210" i="26" s="1"/>
  <c r="AL210" i="26"/>
  <c r="AJ211" i="26"/>
  <c r="AK211" i="26"/>
  <c r="AU211" i="26" s="1"/>
  <c r="AL211" i="26"/>
  <c r="AJ212" i="26"/>
  <c r="AK212" i="26"/>
  <c r="AU212" i="26" s="1"/>
  <c r="AL212" i="26"/>
  <c r="AJ213" i="26"/>
  <c r="AK213" i="26"/>
  <c r="AU213" i="26" s="1"/>
  <c r="AL213" i="26"/>
  <c r="AJ214" i="26"/>
  <c r="AK214" i="26"/>
  <c r="AU214" i="26" s="1"/>
  <c r="AL214" i="26"/>
  <c r="AJ215" i="26"/>
  <c r="AK215" i="26"/>
  <c r="AU215" i="26" s="1"/>
  <c r="AL215" i="26"/>
  <c r="AJ216" i="26"/>
  <c r="AK216" i="26"/>
  <c r="AU216" i="26" s="1"/>
  <c r="AL216" i="26"/>
  <c r="AJ217" i="26"/>
  <c r="AK217" i="26"/>
  <c r="AU217" i="26" s="1"/>
  <c r="AL217" i="26"/>
  <c r="AJ218" i="26"/>
  <c r="AK218" i="26"/>
  <c r="AU218" i="26" s="1"/>
  <c r="AL218" i="26"/>
  <c r="AJ219" i="26"/>
  <c r="AK219" i="26"/>
  <c r="AU219" i="26" s="1"/>
  <c r="AL219" i="26"/>
  <c r="AJ220" i="26"/>
  <c r="AK220" i="26"/>
  <c r="AU220" i="26" s="1"/>
  <c r="AL220" i="26"/>
  <c r="AJ221" i="26"/>
  <c r="AK221" i="26"/>
  <c r="AU221" i="26" s="1"/>
  <c r="AL221" i="26"/>
  <c r="AJ222" i="26"/>
  <c r="AK222" i="26"/>
  <c r="AU222" i="26" s="1"/>
  <c r="AL222" i="26"/>
  <c r="AJ223" i="26"/>
  <c r="AK223" i="26"/>
  <c r="AU223" i="26" s="1"/>
  <c r="AL223" i="26"/>
  <c r="AJ224" i="26"/>
  <c r="AK224" i="26"/>
  <c r="AU224" i="26" s="1"/>
  <c r="AL224" i="26"/>
  <c r="AJ225" i="26"/>
  <c r="AK225" i="26"/>
  <c r="AU225" i="26" s="1"/>
  <c r="AL225" i="26"/>
  <c r="AJ226" i="26"/>
  <c r="AK226" i="26"/>
  <c r="AU226" i="26" s="1"/>
  <c r="AL226" i="26"/>
  <c r="AJ227" i="26"/>
  <c r="AK227" i="26"/>
  <c r="AU227" i="26" s="1"/>
  <c r="AL227" i="26"/>
  <c r="AJ228" i="26"/>
  <c r="AK228" i="26"/>
  <c r="AU228" i="26" s="1"/>
  <c r="AL228" i="26"/>
  <c r="AJ229" i="26"/>
  <c r="AK229" i="26"/>
  <c r="AU229" i="26" s="1"/>
  <c r="AL229" i="26"/>
  <c r="AJ230" i="26"/>
  <c r="AK230" i="26"/>
  <c r="AU230" i="26" s="1"/>
  <c r="AL230" i="26"/>
  <c r="AJ231" i="26"/>
  <c r="AK231" i="26"/>
  <c r="AU231" i="26" s="1"/>
  <c r="AL231" i="26"/>
  <c r="AJ232" i="26"/>
  <c r="AK232" i="26"/>
  <c r="AU232" i="26" s="1"/>
  <c r="AL232" i="26"/>
  <c r="AJ233" i="26"/>
  <c r="AK233" i="26"/>
  <c r="AU233" i="26" s="1"/>
  <c r="AL233" i="26"/>
  <c r="AJ234" i="26"/>
  <c r="AK234" i="26"/>
  <c r="AU234" i="26" s="1"/>
  <c r="AL234" i="26"/>
  <c r="AJ235" i="26"/>
  <c r="AK235" i="26"/>
  <c r="AU235" i="26" s="1"/>
  <c r="AL235" i="26"/>
  <c r="AJ236" i="26"/>
  <c r="AK236" i="26"/>
  <c r="AU236" i="26" s="1"/>
  <c r="AL236" i="26"/>
  <c r="AJ237" i="26"/>
  <c r="AK237" i="26"/>
  <c r="AU237" i="26" s="1"/>
  <c r="AL237" i="26"/>
  <c r="AJ238" i="26"/>
  <c r="AK238" i="26"/>
  <c r="AU238" i="26" s="1"/>
  <c r="AL238" i="26"/>
  <c r="AJ239" i="26"/>
  <c r="AK239" i="26"/>
  <c r="AU239" i="26" s="1"/>
  <c r="AL239" i="26"/>
  <c r="AJ240" i="26"/>
  <c r="AK240" i="26"/>
  <c r="AU240" i="26" s="1"/>
  <c r="AL240" i="26"/>
  <c r="AJ241" i="26"/>
  <c r="AK241" i="26"/>
  <c r="AU241" i="26" s="1"/>
  <c r="AL241" i="26"/>
  <c r="AJ242" i="26"/>
  <c r="AK242" i="26"/>
  <c r="AU242" i="26" s="1"/>
  <c r="AL242" i="26"/>
  <c r="AJ243" i="26"/>
  <c r="AK243" i="26"/>
  <c r="AU243" i="26" s="1"/>
  <c r="AL243" i="26"/>
  <c r="AJ244" i="26"/>
  <c r="AK244" i="26"/>
  <c r="AU244" i="26" s="1"/>
  <c r="AL244" i="26"/>
  <c r="AJ245" i="26"/>
  <c r="AK245" i="26"/>
  <c r="AU245" i="26" s="1"/>
  <c r="AL245" i="26"/>
  <c r="AJ246" i="26"/>
  <c r="AK246" i="26"/>
  <c r="AU246" i="26" s="1"/>
  <c r="AL246" i="26"/>
  <c r="AJ247" i="26"/>
  <c r="AK247" i="26"/>
  <c r="AU247" i="26" s="1"/>
  <c r="AL247" i="26"/>
  <c r="AJ248" i="26"/>
  <c r="AK248" i="26"/>
  <c r="AU248" i="26" s="1"/>
  <c r="AL248" i="26"/>
  <c r="AJ249" i="26"/>
  <c r="AK249" i="26"/>
  <c r="AU249" i="26" s="1"/>
  <c r="AL249" i="26"/>
  <c r="AJ250" i="26"/>
  <c r="AK250" i="26"/>
  <c r="AU250" i="26" s="1"/>
  <c r="AL250" i="26"/>
  <c r="AJ251" i="26"/>
  <c r="AK251" i="26"/>
  <c r="AU251" i="26" s="1"/>
  <c r="AL251" i="26"/>
  <c r="AJ252" i="26"/>
  <c r="AK252" i="26"/>
  <c r="AU252" i="26" s="1"/>
  <c r="AL252" i="26"/>
  <c r="AJ253" i="26"/>
  <c r="AK253" i="26"/>
  <c r="AU253" i="26" s="1"/>
  <c r="AL253" i="26"/>
  <c r="AJ254" i="26"/>
  <c r="AK254" i="26"/>
  <c r="AU254" i="26" s="1"/>
  <c r="AL254" i="26"/>
  <c r="AJ255" i="26"/>
  <c r="AK255" i="26"/>
  <c r="AU255" i="26" s="1"/>
  <c r="AL255" i="26"/>
  <c r="AJ256" i="26"/>
  <c r="AK256" i="26"/>
  <c r="AU256" i="26" s="1"/>
  <c r="AL256" i="26"/>
  <c r="AJ257" i="26"/>
  <c r="AK257" i="26"/>
  <c r="AU257" i="26" s="1"/>
  <c r="AL257" i="26"/>
  <c r="AJ258" i="26"/>
  <c r="AK258" i="26"/>
  <c r="AU258" i="26" s="1"/>
  <c r="AL258" i="26"/>
  <c r="AJ259" i="26"/>
  <c r="AK259" i="26"/>
  <c r="AU259" i="26" s="1"/>
  <c r="AL259" i="26"/>
  <c r="AJ260" i="26"/>
  <c r="AK260" i="26"/>
  <c r="AU260" i="26" s="1"/>
  <c r="AL260" i="26"/>
  <c r="AJ261" i="26"/>
  <c r="AK261" i="26"/>
  <c r="AU261" i="26" s="1"/>
  <c r="AL261" i="26"/>
  <c r="AJ262" i="26"/>
  <c r="AK262" i="26"/>
  <c r="AU262" i="26" s="1"/>
  <c r="AL262" i="26"/>
  <c r="AJ263" i="26"/>
  <c r="AK263" i="26"/>
  <c r="AU263" i="26" s="1"/>
  <c r="AL263" i="26"/>
  <c r="AJ264" i="26"/>
  <c r="AK264" i="26"/>
  <c r="AU264" i="26" s="1"/>
  <c r="AL264" i="26"/>
  <c r="AJ265" i="26"/>
  <c r="AK265" i="26"/>
  <c r="AU265" i="26" s="1"/>
  <c r="AL265" i="26"/>
  <c r="AJ266" i="26"/>
  <c r="AK266" i="26"/>
  <c r="AU266" i="26" s="1"/>
  <c r="AL266" i="26"/>
  <c r="AJ267" i="26"/>
  <c r="AK267" i="26"/>
  <c r="AU267" i="26" s="1"/>
  <c r="AL267" i="26"/>
  <c r="AJ268" i="26"/>
  <c r="AK268" i="26"/>
  <c r="AU268" i="26" s="1"/>
  <c r="AL268" i="26"/>
  <c r="AJ269" i="26"/>
  <c r="AK269" i="26"/>
  <c r="AU269" i="26" s="1"/>
  <c r="AL269" i="26"/>
  <c r="AJ270" i="26"/>
  <c r="AK270" i="26"/>
  <c r="AU270" i="26" s="1"/>
  <c r="AL270" i="26"/>
  <c r="AJ271" i="26"/>
  <c r="AK271" i="26"/>
  <c r="AU271" i="26" s="1"/>
  <c r="AL271" i="26"/>
  <c r="AJ272" i="26"/>
  <c r="AK272" i="26"/>
  <c r="AU272" i="26" s="1"/>
  <c r="AL272" i="26"/>
  <c r="AJ273" i="26"/>
  <c r="AK273" i="26"/>
  <c r="AU273" i="26" s="1"/>
  <c r="AL273" i="26"/>
  <c r="AJ274" i="26"/>
  <c r="AK274" i="26"/>
  <c r="AU274" i="26" s="1"/>
  <c r="AL274" i="26"/>
  <c r="AJ275" i="26"/>
  <c r="AK275" i="26"/>
  <c r="AU275" i="26" s="1"/>
  <c r="AL275" i="26"/>
  <c r="AJ276" i="26"/>
  <c r="AK276" i="26"/>
  <c r="AU276" i="26" s="1"/>
  <c r="AL276" i="26"/>
  <c r="AJ277" i="26"/>
  <c r="AK277" i="26"/>
  <c r="AU277" i="26" s="1"/>
  <c r="AL277" i="26"/>
  <c r="AJ278" i="26"/>
  <c r="AK278" i="26"/>
  <c r="AU278" i="26" s="1"/>
  <c r="AL278" i="26"/>
  <c r="AJ279" i="26"/>
  <c r="AK279" i="26"/>
  <c r="AU279" i="26" s="1"/>
  <c r="AL279" i="26"/>
  <c r="AJ280" i="26"/>
  <c r="AK280" i="26"/>
  <c r="AU280" i="26" s="1"/>
  <c r="AL280" i="26"/>
  <c r="AJ281" i="26"/>
  <c r="AK281" i="26"/>
  <c r="AU281" i="26" s="1"/>
  <c r="AL281" i="26"/>
  <c r="AJ282" i="26"/>
  <c r="AK282" i="26"/>
  <c r="AU282" i="26" s="1"/>
  <c r="AL282" i="26"/>
  <c r="AJ283" i="26"/>
  <c r="AK283" i="26"/>
  <c r="AU283" i="26" s="1"/>
  <c r="AL283" i="26"/>
  <c r="AJ284" i="26"/>
  <c r="AK284" i="26"/>
  <c r="AU284" i="26" s="1"/>
  <c r="AL284" i="26"/>
  <c r="AJ285" i="26"/>
  <c r="AK285" i="26"/>
  <c r="AU285" i="26" s="1"/>
  <c r="AL285" i="26"/>
  <c r="AJ286" i="26"/>
  <c r="AK286" i="26"/>
  <c r="AU286" i="26" s="1"/>
  <c r="AL286" i="26"/>
  <c r="AJ287" i="26"/>
  <c r="AK287" i="26"/>
  <c r="AU287" i="26" s="1"/>
  <c r="AL287" i="26"/>
  <c r="AJ288" i="26"/>
  <c r="AK288" i="26"/>
  <c r="AU288" i="26" s="1"/>
  <c r="AL288" i="26"/>
  <c r="AJ289" i="26"/>
  <c r="AK289" i="26"/>
  <c r="AU289" i="26" s="1"/>
  <c r="AL289" i="26"/>
  <c r="AJ290" i="26"/>
  <c r="AK290" i="26"/>
  <c r="AU290" i="26" s="1"/>
  <c r="AL290" i="26"/>
  <c r="AJ291" i="26"/>
  <c r="AK291" i="26"/>
  <c r="AU291" i="26" s="1"/>
  <c r="AL291" i="26"/>
  <c r="AJ292" i="26"/>
  <c r="AK292" i="26"/>
  <c r="AU292" i="26" s="1"/>
  <c r="AL292" i="26"/>
  <c r="AJ293" i="26"/>
  <c r="AK293" i="26"/>
  <c r="AU293" i="26" s="1"/>
  <c r="AL293" i="26"/>
  <c r="AJ294" i="26"/>
  <c r="AK294" i="26"/>
  <c r="AU294" i="26" s="1"/>
  <c r="AL294" i="26"/>
  <c r="AJ295" i="26"/>
  <c r="AK295" i="26"/>
  <c r="AU295" i="26" s="1"/>
  <c r="AL295" i="26"/>
  <c r="AJ296" i="26"/>
  <c r="AK296" i="26"/>
  <c r="AU296" i="26" s="1"/>
  <c r="AL296" i="26"/>
  <c r="AJ297" i="26"/>
  <c r="AK297" i="26"/>
  <c r="AU297" i="26" s="1"/>
  <c r="AL297" i="26"/>
  <c r="AJ298" i="26"/>
  <c r="AK298" i="26"/>
  <c r="AU298" i="26" s="1"/>
  <c r="AL298" i="26"/>
  <c r="AJ299" i="26"/>
  <c r="AK299" i="26"/>
  <c r="AU299" i="26" s="1"/>
  <c r="AL299" i="26"/>
  <c r="AJ300" i="26"/>
  <c r="AK300" i="26"/>
  <c r="AU300" i="26" s="1"/>
  <c r="AL300" i="26"/>
  <c r="AJ301" i="26"/>
  <c r="AK301" i="26"/>
  <c r="AU301" i="26" s="1"/>
  <c r="AL301" i="26"/>
  <c r="AJ302" i="26"/>
  <c r="AK302" i="26"/>
  <c r="AU302" i="26" s="1"/>
  <c r="AL302" i="26"/>
  <c r="AJ303" i="26"/>
  <c r="AK303" i="26"/>
  <c r="AU303" i="26" s="1"/>
  <c r="AL303" i="26"/>
  <c r="AJ304" i="26"/>
  <c r="AK304" i="26"/>
  <c r="AU304" i="26" s="1"/>
  <c r="AL304" i="26"/>
  <c r="AJ305" i="26"/>
  <c r="AK305" i="26"/>
  <c r="AU305" i="26" s="1"/>
  <c r="AL305" i="26"/>
  <c r="AJ306" i="26"/>
  <c r="AK306" i="26"/>
  <c r="AU306" i="26" s="1"/>
  <c r="AL306" i="26"/>
  <c r="AJ307" i="26"/>
  <c r="AK307" i="26"/>
  <c r="AU307" i="26" s="1"/>
  <c r="AL307" i="26"/>
  <c r="AJ308" i="26"/>
  <c r="AK308" i="26"/>
  <c r="AU308" i="26" s="1"/>
  <c r="AL308" i="26"/>
  <c r="AJ309" i="26"/>
  <c r="AK309" i="26"/>
  <c r="AU309" i="26" s="1"/>
  <c r="AL309" i="26"/>
  <c r="AJ310" i="26"/>
  <c r="AK310" i="26"/>
  <c r="AU310" i="26" s="1"/>
  <c r="AL310" i="26"/>
  <c r="AJ311" i="26"/>
  <c r="AK311" i="26"/>
  <c r="AU311" i="26" s="1"/>
  <c r="AL311" i="26"/>
  <c r="AJ312" i="26"/>
  <c r="AK312" i="26"/>
  <c r="AU312" i="26" s="1"/>
  <c r="AL312" i="26"/>
  <c r="AJ313" i="26"/>
  <c r="AK313" i="26"/>
  <c r="AU313" i="26" s="1"/>
  <c r="AL313" i="26"/>
  <c r="AJ314" i="26"/>
  <c r="AK314" i="26"/>
  <c r="AU314" i="26" s="1"/>
  <c r="AL314" i="26"/>
  <c r="AJ315" i="26"/>
  <c r="AK315" i="26"/>
  <c r="AU315" i="26" s="1"/>
  <c r="AL315" i="26"/>
  <c r="AJ316" i="26"/>
  <c r="AK316" i="26"/>
  <c r="AU316" i="26" s="1"/>
  <c r="AL316" i="26"/>
  <c r="AJ317" i="26"/>
  <c r="AK317" i="26"/>
  <c r="AU317" i="26" s="1"/>
  <c r="AL317" i="26"/>
  <c r="AJ318" i="26"/>
  <c r="AK318" i="26"/>
  <c r="AU318" i="26" s="1"/>
  <c r="AL318" i="26"/>
  <c r="AJ319" i="26"/>
  <c r="AK319" i="26"/>
  <c r="AU319" i="26" s="1"/>
  <c r="AL319" i="26"/>
  <c r="AJ320" i="26"/>
  <c r="AK320" i="26"/>
  <c r="AU320" i="26" s="1"/>
  <c r="AL320" i="26"/>
  <c r="AJ321" i="26"/>
  <c r="AK321" i="26"/>
  <c r="AU321" i="26" s="1"/>
  <c r="AL321" i="26"/>
  <c r="AJ322" i="26"/>
  <c r="AK322" i="26"/>
  <c r="AU322" i="26" s="1"/>
  <c r="AL322" i="26"/>
  <c r="AJ323" i="26"/>
  <c r="AK323" i="26"/>
  <c r="AU323" i="26" s="1"/>
  <c r="AL323" i="26"/>
  <c r="AJ324" i="26"/>
  <c r="AK324" i="26"/>
  <c r="AU324" i="26" s="1"/>
  <c r="AL324" i="26"/>
  <c r="AJ325" i="26"/>
  <c r="AK325" i="26"/>
  <c r="AU325" i="26" s="1"/>
  <c r="AL325" i="26"/>
  <c r="AJ326" i="26"/>
  <c r="AK326" i="26"/>
  <c r="AU326" i="26" s="1"/>
  <c r="AL326" i="26"/>
  <c r="AJ327" i="26"/>
  <c r="AK327" i="26"/>
  <c r="AU327" i="26" s="1"/>
  <c r="AL327" i="26"/>
  <c r="AJ328" i="26"/>
  <c r="AK328" i="26"/>
  <c r="AU328" i="26" s="1"/>
  <c r="AL328" i="26"/>
  <c r="AJ329" i="26"/>
  <c r="AK329" i="26"/>
  <c r="AU329" i="26" s="1"/>
  <c r="AL329" i="26"/>
  <c r="AJ330" i="26"/>
  <c r="AK330" i="26"/>
  <c r="AU330" i="26" s="1"/>
  <c r="AL330" i="26"/>
  <c r="AJ331" i="26"/>
  <c r="AK331" i="26"/>
  <c r="AU331" i="26" s="1"/>
  <c r="AL331" i="26"/>
  <c r="AJ332" i="26"/>
  <c r="AK332" i="26"/>
  <c r="AU332" i="26" s="1"/>
  <c r="AL332" i="26"/>
  <c r="AJ333" i="26"/>
  <c r="AK333" i="26"/>
  <c r="AU333" i="26" s="1"/>
  <c r="AL333" i="26"/>
  <c r="AJ334" i="26"/>
  <c r="AK334" i="26"/>
  <c r="AU334" i="26" s="1"/>
  <c r="AL334" i="26"/>
  <c r="AJ335" i="26"/>
  <c r="AK335" i="26"/>
  <c r="AU335" i="26" s="1"/>
  <c r="AL335" i="26"/>
  <c r="AJ336" i="26"/>
  <c r="AK336" i="26"/>
  <c r="AU336" i="26" s="1"/>
  <c r="AL336" i="26"/>
  <c r="AJ337" i="26"/>
  <c r="AK337" i="26"/>
  <c r="AU337" i="26" s="1"/>
  <c r="AL337" i="26"/>
  <c r="AJ338" i="26"/>
  <c r="AK338" i="26"/>
  <c r="AU338" i="26" s="1"/>
  <c r="AL338" i="26"/>
  <c r="AJ339" i="26"/>
  <c r="AK339" i="26"/>
  <c r="AU339" i="26" s="1"/>
  <c r="AL339" i="26"/>
  <c r="AJ340" i="26"/>
  <c r="AK340" i="26"/>
  <c r="AU340" i="26" s="1"/>
  <c r="AL340" i="26"/>
  <c r="AJ341" i="26"/>
  <c r="AK341" i="26"/>
  <c r="AU341" i="26" s="1"/>
  <c r="AL341" i="26"/>
  <c r="AJ342" i="26"/>
  <c r="AK342" i="26"/>
  <c r="AU342" i="26" s="1"/>
  <c r="AL342" i="26"/>
  <c r="AJ343" i="26"/>
  <c r="AK343" i="26"/>
  <c r="AU343" i="26" s="1"/>
  <c r="AL343" i="26"/>
  <c r="AJ344" i="26"/>
  <c r="AK344" i="26"/>
  <c r="AU344" i="26" s="1"/>
  <c r="AL344" i="26"/>
  <c r="AJ345" i="26"/>
  <c r="AK345" i="26"/>
  <c r="AU345" i="26" s="1"/>
  <c r="AL345" i="26"/>
  <c r="AJ346" i="26"/>
  <c r="AK346" i="26"/>
  <c r="AU346" i="26" s="1"/>
  <c r="AL346" i="26"/>
  <c r="AJ347" i="26"/>
  <c r="AK347" i="26"/>
  <c r="AU347" i="26" s="1"/>
  <c r="AL347" i="26"/>
  <c r="AJ348" i="26"/>
  <c r="AK348" i="26"/>
  <c r="AU348" i="26" s="1"/>
  <c r="AL348" i="26"/>
  <c r="AJ349" i="26"/>
  <c r="AK349" i="26"/>
  <c r="AU349" i="26" s="1"/>
  <c r="AL349" i="26"/>
  <c r="AJ350" i="26"/>
  <c r="AK350" i="26"/>
  <c r="AU350" i="26" s="1"/>
  <c r="AL350" i="26"/>
  <c r="AJ351" i="26"/>
  <c r="AK351" i="26"/>
  <c r="AU351" i="26" s="1"/>
  <c r="AL351" i="26"/>
  <c r="AJ352" i="26"/>
  <c r="AK352" i="26"/>
  <c r="AU352" i="26" s="1"/>
  <c r="AL352" i="26"/>
  <c r="AJ353" i="26"/>
  <c r="AK353" i="26"/>
  <c r="AU353" i="26" s="1"/>
  <c r="AL353" i="26"/>
  <c r="AJ354" i="26"/>
  <c r="AK354" i="26"/>
  <c r="AU354" i="26" s="1"/>
  <c r="AL354" i="26"/>
  <c r="AJ355" i="26"/>
  <c r="AK355" i="26"/>
  <c r="AU355" i="26" s="1"/>
  <c r="AL355" i="26"/>
  <c r="AJ356" i="26"/>
  <c r="AK356" i="26"/>
  <c r="AU356" i="26" s="1"/>
  <c r="AL356" i="26"/>
  <c r="AJ357" i="26"/>
  <c r="AK357" i="26"/>
  <c r="AU357" i="26" s="1"/>
  <c r="AL357" i="26"/>
  <c r="AJ358" i="26"/>
  <c r="AK358" i="26"/>
  <c r="AU358" i="26" s="1"/>
  <c r="AL358" i="26"/>
  <c r="AJ359" i="26"/>
  <c r="AK359" i="26"/>
  <c r="AU359" i="26" s="1"/>
  <c r="AL359" i="26"/>
  <c r="AJ360" i="26"/>
  <c r="AK360" i="26"/>
  <c r="AU360" i="26" s="1"/>
  <c r="AL360" i="26"/>
  <c r="AJ361" i="26"/>
  <c r="AK361" i="26"/>
  <c r="AU361" i="26" s="1"/>
  <c r="AL361" i="26"/>
  <c r="AJ362" i="26"/>
  <c r="AK362" i="26"/>
  <c r="AU362" i="26" s="1"/>
  <c r="AL362" i="26"/>
  <c r="AJ363" i="26"/>
  <c r="AK363" i="26"/>
  <c r="AU363" i="26" s="1"/>
  <c r="AL363" i="26"/>
  <c r="AJ364" i="26"/>
  <c r="AK364" i="26"/>
  <c r="AU364" i="26" s="1"/>
  <c r="AL364" i="26"/>
  <c r="AJ365" i="26"/>
  <c r="AK365" i="26"/>
  <c r="AU365" i="26" s="1"/>
  <c r="AL365" i="26"/>
  <c r="AJ366" i="26"/>
  <c r="AK366" i="26"/>
  <c r="AU366" i="26" s="1"/>
  <c r="AL366" i="26"/>
  <c r="AJ367" i="26"/>
  <c r="AK367" i="26"/>
  <c r="AU367" i="26" s="1"/>
  <c r="AL367" i="26"/>
  <c r="AJ368" i="26"/>
  <c r="AK368" i="26"/>
  <c r="AU368" i="26" s="1"/>
  <c r="AL368" i="26"/>
  <c r="AJ369" i="26"/>
  <c r="AK369" i="26"/>
  <c r="AU369" i="26" s="1"/>
  <c r="AL369" i="26"/>
  <c r="AJ370" i="26"/>
  <c r="AK370" i="26"/>
  <c r="AU370" i="26" s="1"/>
  <c r="AL370" i="26"/>
  <c r="AJ371" i="26"/>
  <c r="AK371" i="26"/>
  <c r="AU371" i="26" s="1"/>
  <c r="AL371" i="26"/>
  <c r="AJ372" i="26"/>
  <c r="AK372" i="26"/>
  <c r="AU372" i="26" s="1"/>
  <c r="AL372" i="26"/>
  <c r="AJ373" i="26"/>
  <c r="AK373" i="26"/>
  <c r="AU373" i="26" s="1"/>
  <c r="AL373" i="26"/>
  <c r="AJ374" i="26"/>
  <c r="AK374" i="26"/>
  <c r="AU374" i="26" s="1"/>
  <c r="AL374" i="26"/>
  <c r="AJ375" i="26"/>
  <c r="AK375" i="26"/>
  <c r="AU375" i="26" s="1"/>
  <c r="AL375" i="26"/>
  <c r="AJ376" i="26"/>
  <c r="AK376" i="26"/>
  <c r="AU376" i="26" s="1"/>
  <c r="AL376" i="26"/>
  <c r="AJ377" i="26"/>
  <c r="AK377" i="26"/>
  <c r="AU377" i="26" s="1"/>
  <c r="AL377" i="26"/>
  <c r="AJ378" i="26"/>
  <c r="AK378" i="26"/>
  <c r="AU378" i="26" s="1"/>
  <c r="AL378" i="26"/>
  <c r="AJ379" i="26"/>
  <c r="AK379" i="26"/>
  <c r="AU379" i="26" s="1"/>
  <c r="AL379" i="26"/>
  <c r="AJ380" i="26"/>
  <c r="AK380" i="26"/>
  <c r="AU380" i="26" s="1"/>
  <c r="AL380" i="26"/>
  <c r="AJ381" i="26"/>
  <c r="AK381" i="26"/>
  <c r="AU381" i="26" s="1"/>
  <c r="AL381" i="26"/>
  <c r="AJ382" i="26"/>
  <c r="AK382" i="26"/>
  <c r="AU382" i="26" s="1"/>
  <c r="AL382" i="26"/>
  <c r="AJ383" i="26"/>
  <c r="AK383" i="26"/>
  <c r="AU383" i="26" s="1"/>
  <c r="AL383" i="26"/>
  <c r="AJ384" i="26"/>
  <c r="AK384" i="26"/>
  <c r="AU384" i="26" s="1"/>
  <c r="AL384" i="26"/>
  <c r="AJ385" i="26"/>
  <c r="AK385" i="26"/>
  <c r="AU385" i="26" s="1"/>
  <c r="AL385" i="26"/>
  <c r="AJ386" i="26"/>
  <c r="AK386" i="26"/>
  <c r="AU386" i="26" s="1"/>
  <c r="AL386" i="26"/>
  <c r="AJ387" i="26"/>
  <c r="AK387" i="26"/>
  <c r="AU387" i="26" s="1"/>
  <c r="AL387" i="26"/>
  <c r="AJ388" i="26"/>
  <c r="AK388" i="26"/>
  <c r="AU388" i="26" s="1"/>
  <c r="AL388" i="26"/>
  <c r="AJ389" i="26"/>
  <c r="AK389" i="26"/>
  <c r="AU389" i="26" s="1"/>
  <c r="AL389" i="26"/>
  <c r="AJ390" i="26"/>
  <c r="AK390" i="26"/>
  <c r="AU390" i="26" s="1"/>
  <c r="AL390" i="26"/>
  <c r="AJ391" i="26"/>
  <c r="AK391" i="26"/>
  <c r="AU391" i="26" s="1"/>
  <c r="AL391" i="26"/>
  <c r="AJ392" i="26"/>
  <c r="AK392" i="26"/>
  <c r="AU392" i="26" s="1"/>
  <c r="AL392" i="26"/>
  <c r="AJ393" i="26"/>
  <c r="AK393" i="26"/>
  <c r="AU393" i="26" s="1"/>
  <c r="AL393" i="26"/>
  <c r="AJ394" i="26"/>
  <c r="AK394" i="26"/>
  <c r="AU394" i="26" s="1"/>
  <c r="AL394" i="26"/>
  <c r="AJ395" i="26"/>
  <c r="AK395" i="26"/>
  <c r="AU395" i="26" s="1"/>
  <c r="AL395" i="26"/>
  <c r="AJ396" i="26"/>
  <c r="AK396" i="26"/>
  <c r="AU396" i="26" s="1"/>
  <c r="AL396" i="26"/>
  <c r="AJ397" i="26"/>
  <c r="AK397" i="26"/>
  <c r="AU397" i="26" s="1"/>
  <c r="AL397" i="26"/>
  <c r="AJ398" i="26"/>
  <c r="AK398" i="26"/>
  <c r="AU398" i="26" s="1"/>
  <c r="AL398" i="26"/>
  <c r="AJ399" i="26"/>
  <c r="AK399" i="26"/>
  <c r="AU399" i="26" s="1"/>
  <c r="AL399" i="26"/>
  <c r="AJ400" i="26"/>
  <c r="AK400" i="26"/>
  <c r="AU400" i="26" s="1"/>
  <c r="AL400" i="26"/>
  <c r="AJ401" i="26"/>
  <c r="AK401" i="26"/>
  <c r="AU401" i="26" s="1"/>
  <c r="AL401" i="26"/>
  <c r="AJ402" i="26"/>
  <c r="AK402" i="26"/>
  <c r="AU402" i="26" s="1"/>
  <c r="AL402" i="26"/>
  <c r="AJ403" i="26"/>
  <c r="AK403" i="26"/>
  <c r="AU403" i="26" s="1"/>
  <c r="AL403" i="26"/>
  <c r="AJ404" i="26"/>
  <c r="AK404" i="26"/>
  <c r="AU404" i="26" s="1"/>
  <c r="AL404" i="26"/>
  <c r="AJ405" i="26"/>
  <c r="AK405" i="26"/>
  <c r="AU405" i="26" s="1"/>
  <c r="AL405" i="26"/>
  <c r="AJ406" i="26"/>
  <c r="AK406" i="26"/>
  <c r="AU406" i="26" s="1"/>
  <c r="AL406" i="26"/>
  <c r="AJ407" i="26"/>
  <c r="AK407" i="26"/>
  <c r="AU407" i="26" s="1"/>
  <c r="AL407" i="26"/>
  <c r="AJ408" i="26"/>
  <c r="AK408" i="26"/>
  <c r="AU408" i="26" s="1"/>
  <c r="AL408" i="26"/>
  <c r="AJ409" i="26"/>
  <c r="AK409" i="26"/>
  <c r="AU409" i="26" s="1"/>
  <c r="AL409" i="26"/>
  <c r="AJ410" i="26"/>
  <c r="AK410" i="26"/>
  <c r="AU410" i="26" s="1"/>
  <c r="AL410" i="26"/>
  <c r="AJ411" i="26"/>
  <c r="AK411" i="26"/>
  <c r="AU411" i="26" s="1"/>
  <c r="AL411" i="26"/>
  <c r="AJ412" i="26"/>
  <c r="AK412" i="26"/>
  <c r="AU412" i="26" s="1"/>
  <c r="AL412" i="26"/>
  <c r="AJ413" i="26"/>
  <c r="AK413" i="26"/>
  <c r="AU413" i="26" s="1"/>
  <c r="AL413" i="26"/>
  <c r="AJ414" i="26"/>
  <c r="AK414" i="26"/>
  <c r="AU414" i="26" s="1"/>
  <c r="AL414" i="26"/>
  <c r="AJ415" i="26"/>
  <c r="AK415" i="26"/>
  <c r="AU415" i="26" s="1"/>
  <c r="AL415" i="26"/>
  <c r="AJ416" i="26"/>
  <c r="AK416" i="26"/>
  <c r="AU416" i="26" s="1"/>
  <c r="AL416" i="26"/>
  <c r="AJ417" i="26"/>
  <c r="AK417" i="26"/>
  <c r="AU417" i="26" s="1"/>
  <c r="AL417" i="26"/>
  <c r="AJ418" i="26"/>
  <c r="AK418" i="26"/>
  <c r="AU418" i="26" s="1"/>
  <c r="AL418" i="26"/>
  <c r="AJ419" i="26"/>
  <c r="AK419" i="26"/>
  <c r="AU419" i="26" s="1"/>
  <c r="AL419" i="26"/>
  <c r="AJ420" i="26"/>
  <c r="AK420" i="26"/>
  <c r="AU420" i="26" s="1"/>
  <c r="AL420" i="26"/>
  <c r="AJ421" i="26"/>
  <c r="AK421" i="26"/>
  <c r="AU421" i="26" s="1"/>
  <c r="AL421" i="26"/>
  <c r="AJ422" i="26"/>
  <c r="AK422" i="26"/>
  <c r="AU422" i="26" s="1"/>
  <c r="AL422" i="26"/>
  <c r="AJ423" i="26"/>
  <c r="AK423" i="26"/>
  <c r="AU423" i="26" s="1"/>
  <c r="AL423" i="26"/>
  <c r="AJ424" i="26"/>
  <c r="AK424" i="26"/>
  <c r="AU424" i="26" s="1"/>
  <c r="AL424" i="26"/>
  <c r="AJ425" i="26"/>
  <c r="AK425" i="26"/>
  <c r="AU425" i="26" s="1"/>
  <c r="AL425" i="26"/>
  <c r="AJ426" i="26"/>
  <c r="AK426" i="26"/>
  <c r="AU426" i="26" s="1"/>
  <c r="AL426" i="26"/>
  <c r="AJ427" i="26"/>
  <c r="AK427" i="26"/>
  <c r="AU427" i="26" s="1"/>
  <c r="AL427" i="26"/>
  <c r="AJ428" i="26"/>
  <c r="AK428" i="26"/>
  <c r="AU428" i="26" s="1"/>
  <c r="AL428" i="26"/>
  <c r="AJ429" i="26"/>
  <c r="AK429" i="26"/>
  <c r="AU429" i="26" s="1"/>
  <c r="AL429" i="26"/>
  <c r="AJ430" i="26"/>
  <c r="AK430" i="26"/>
  <c r="AU430" i="26" s="1"/>
  <c r="AL430" i="26"/>
  <c r="AJ431" i="26"/>
  <c r="AK431" i="26"/>
  <c r="AU431" i="26" s="1"/>
  <c r="AL431" i="26"/>
  <c r="AJ432" i="26"/>
  <c r="AK432" i="26"/>
  <c r="AU432" i="26" s="1"/>
  <c r="AL432" i="26"/>
  <c r="AJ433" i="26"/>
  <c r="AK433" i="26"/>
  <c r="AU433" i="26" s="1"/>
  <c r="AL433" i="26"/>
  <c r="AJ434" i="26"/>
  <c r="AK434" i="26"/>
  <c r="AU434" i="26" s="1"/>
  <c r="AL434" i="26"/>
  <c r="AJ435" i="26"/>
  <c r="AK435" i="26"/>
  <c r="AU435" i="26" s="1"/>
  <c r="AL435" i="26"/>
  <c r="AJ436" i="26"/>
  <c r="AK436" i="26"/>
  <c r="AU436" i="26" s="1"/>
  <c r="AL436" i="26"/>
  <c r="AJ437" i="26"/>
  <c r="AK437" i="26"/>
  <c r="AU437" i="26" s="1"/>
  <c r="AL437" i="26"/>
  <c r="AJ438" i="26"/>
  <c r="AK438" i="26"/>
  <c r="AU438" i="26" s="1"/>
  <c r="AL438" i="26"/>
  <c r="AJ439" i="26"/>
  <c r="AK439" i="26"/>
  <c r="AU439" i="26" s="1"/>
  <c r="AL439" i="26"/>
  <c r="AJ440" i="26"/>
  <c r="AK440" i="26"/>
  <c r="AU440" i="26" s="1"/>
  <c r="AL440" i="26"/>
  <c r="AJ441" i="26"/>
  <c r="AK441" i="26"/>
  <c r="AU441" i="26" s="1"/>
  <c r="AL441" i="26"/>
  <c r="AJ442" i="26"/>
  <c r="AK442" i="26"/>
  <c r="AU442" i="26" s="1"/>
  <c r="AL442" i="26"/>
  <c r="AJ443" i="26"/>
  <c r="AK443" i="26"/>
  <c r="AU443" i="26" s="1"/>
  <c r="AL443" i="26"/>
  <c r="AJ444" i="26"/>
  <c r="AK444" i="26"/>
  <c r="AU444" i="26" s="1"/>
  <c r="AL444" i="26"/>
  <c r="AJ445" i="26"/>
  <c r="AK445" i="26"/>
  <c r="AU445" i="26" s="1"/>
  <c r="AL445" i="26"/>
  <c r="AJ446" i="26"/>
  <c r="AK446" i="26"/>
  <c r="AU446" i="26" s="1"/>
  <c r="AL446" i="26"/>
  <c r="AJ447" i="26"/>
  <c r="AK447" i="26"/>
  <c r="AU447" i="26" s="1"/>
  <c r="AL447" i="26"/>
  <c r="AJ448" i="26"/>
  <c r="AK448" i="26"/>
  <c r="AU448" i="26" s="1"/>
  <c r="AL448" i="26"/>
  <c r="AJ449" i="26"/>
  <c r="AK449" i="26"/>
  <c r="AU449" i="26" s="1"/>
  <c r="AL449" i="26"/>
  <c r="AJ450" i="26"/>
  <c r="AK450" i="26"/>
  <c r="AU450" i="26" s="1"/>
  <c r="AL450" i="26"/>
  <c r="AJ451" i="26"/>
  <c r="AK451" i="26"/>
  <c r="AU451" i="26" s="1"/>
  <c r="AL451" i="26"/>
  <c r="AJ452" i="26"/>
  <c r="AK452" i="26"/>
  <c r="AU452" i="26" s="1"/>
  <c r="AL452" i="26"/>
  <c r="AJ453" i="26"/>
  <c r="AK453" i="26"/>
  <c r="AU453" i="26" s="1"/>
  <c r="AL453" i="26"/>
  <c r="AJ454" i="26"/>
  <c r="AK454" i="26"/>
  <c r="AU454" i="26" s="1"/>
  <c r="AL454" i="26"/>
  <c r="AJ455" i="26"/>
  <c r="AK455" i="26"/>
  <c r="AU455" i="26" s="1"/>
  <c r="AL455" i="26"/>
  <c r="AJ456" i="26"/>
  <c r="AK456" i="26"/>
  <c r="AU456" i="26" s="1"/>
  <c r="AL456" i="26"/>
  <c r="AJ457" i="26"/>
  <c r="AK457" i="26"/>
  <c r="AU457" i="26" s="1"/>
  <c r="AL457" i="26"/>
  <c r="AJ458" i="26"/>
  <c r="AK458" i="26"/>
  <c r="AU458" i="26" s="1"/>
  <c r="AL458" i="26"/>
  <c r="AJ459" i="26"/>
  <c r="AK459" i="26"/>
  <c r="AU459" i="26" s="1"/>
  <c r="AL459" i="26"/>
  <c r="AJ460" i="26"/>
  <c r="AK460" i="26"/>
  <c r="AU460" i="26" s="1"/>
  <c r="AL460" i="26"/>
  <c r="AJ461" i="26"/>
  <c r="AK461" i="26"/>
  <c r="AU461" i="26" s="1"/>
  <c r="AL461" i="26"/>
  <c r="AJ462" i="26"/>
  <c r="AK462" i="26"/>
  <c r="AU462" i="26" s="1"/>
  <c r="AL462" i="26"/>
  <c r="AJ463" i="26"/>
  <c r="AK463" i="26"/>
  <c r="AU463" i="26" s="1"/>
  <c r="AL463" i="26"/>
  <c r="AJ464" i="26"/>
  <c r="AK464" i="26"/>
  <c r="AU464" i="26" s="1"/>
  <c r="AL464" i="26"/>
  <c r="AJ465" i="26"/>
  <c r="AK465" i="26"/>
  <c r="AU465" i="26" s="1"/>
  <c r="AL465" i="26"/>
  <c r="AJ466" i="26"/>
  <c r="AK466" i="26"/>
  <c r="AU466" i="26" s="1"/>
  <c r="AL466" i="26"/>
  <c r="AJ467" i="26"/>
  <c r="AK467" i="26"/>
  <c r="AU467" i="26" s="1"/>
  <c r="AL467" i="26"/>
  <c r="AJ468" i="26"/>
  <c r="AK468" i="26"/>
  <c r="AU468" i="26" s="1"/>
  <c r="AL468" i="26"/>
  <c r="AJ469" i="26"/>
  <c r="AK469" i="26"/>
  <c r="AU469" i="26" s="1"/>
  <c r="AL469" i="26"/>
  <c r="AJ470" i="26"/>
  <c r="AK470" i="26"/>
  <c r="AU470" i="26" s="1"/>
  <c r="AL470" i="26"/>
  <c r="AJ471" i="26"/>
  <c r="AK471" i="26"/>
  <c r="AU471" i="26" s="1"/>
  <c r="AL471" i="26"/>
  <c r="AJ472" i="26"/>
  <c r="AK472" i="26"/>
  <c r="AU472" i="26" s="1"/>
  <c r="AL472" i="26"/>
  <c r="AJ473" i="26"/>
  <c r="AK473" i="26"/>
  <c r="AU473" i="26" s="1"/>
  <c r="AL473" i="26"/>
  <c r="AJ474" i="26"/>
  <c r="AK474" i="26"/>
  <c r="AU474" i="26" s="1"/>
  <c r="AL474" i="26"/>
  <c r="AJ475" i="26"/>
  <c r="AK475" i="26"/>
  <c r="AU475" i="26" s="1"/>
  <c r="AL475" i="26"/>
  <c r="AJ476" i="26"/>
  <c r="AK476" i="26"/>
  <c r="AU476" i="26" s="1"/>
  <c r="AL476" i="26"/>
  <c r="AJ477" i="26"/>
  <c r="AK477" i="26"/>
  <c r="AU477" i="26" s="1"/>
  <c r="AL477" i="26"/>
  <c r="AJ478" i="26"/>
  <c r="AK478" i="26"/>
  <c r="AU478" i="26" s="1"/>
  <c r="AL478" i="26"/>
  <c r="AJ479" i="26"/>
  <c r="AK479" i="26"/>
  <c r="AU479" i="26" s="1"/>
  <c r="AL479" i="26"/>
  <c r="AJ480" i="26"/>
  <c r="AK480" i="26"/>
  <c r="AU480" i="26" s="1"/>
  <c r="AL480" i="26"/>
  <c r="AJ481" i="26"/>
  <c r="AK481" i="26"/>
  <c r="AU481" i="26" s="1"/>
  <c r="AL481" i="26"/>
  <c r="AJ482" i="26"/>
  <c r="AK482" i="26"/>
  <c r="AU482" i="26" s="1"/>
  <c r="AL482" i="26"/>
  <c r="AJ483" i="26"/>
  <c r="AK483" i="26"/>
  <c r="AU483" i="26" s="1"/>
  <c r="AL483" i="26"/>
  <c r="AJ484" i="26"/>
  <c r="AK484" i="26"/>
  <c r="AU484" i="26" s="1"/>
  <c r="AL484" i="26"/>
  <c r="AJ485" i="26"/>
  <c r="AK485" i="26"/>
  <c r="AU485" i="26" s="1"/>
  <c r="AL485" i="26"/>
  <c r="AJ486" i="26"/>
  <c r="AK486" i="26"/>
  <c r="AU486" i="26" s="1"/>
  <c r="AL486" i="26"/>
  <c r="AJ487" i="26"/>
  <c r="AK487" i="26"/>
  <c r="AU487" i="26" s="1"/>
  <c r="AL487" i="26"/>
  <c r="AJ488" i="26"/>
  <c r="AK488" i="26"/>
  <c r="AU488" i="26" s="1"/>
  <c r="AL488" i="26"/>
  <c r="AJ489" i="26"/>
  <c r="AK489" i="26"/>
  <c r="AU489" i="26" s="1"/>
  <c r="AL489" i="26"/>
  <c r="AJ490" i="26"/>
  <c r="AK490" i="26"/>
  <c r="AU490" i="26" s="1"/>
  <c r="AL490" i="26"/>
  <c r="AJ491" i="26"/>
  <c r="AK491" i="26"/>
  <c r="AU491" i="26" s="1"/>
  <c r="AL491" i="26"/>
  <c r="AJ492" i="26"/>
  <c r="AK492" i="26"/>
  <c r="AU492" i="26" s="1"/>
  <c r="AL492" i="26"/>
  <c r="AJ493" i="26"/>
  <c r="AK493" i="26"/>
  <c r="AU493" i="26" s="1"/>
  <c r="AL493" i="26"/>
  <c r="AJ494" i="26"/>
  <c r="AK494" i="26"/>
  <c r="AU494" i="26" s="1"/>
  <c r="AL494" i="26"/>
  <c r="AJ495" i="26"/>
  <c r="AK495" i="26"/>
  <c r="AU495" i="26" s="1"/>
  <c r="AL495" i="26"/>
  <c r="AJ496" i="26"/>
  <c r="AK496" i="26"/>
  <c r="AU496" i="26" s="1"/>
  <c r="AL496" i="26"/>
  <c r="AJ497" i="26"/>
  <c r="AK497" i="26"/>
  <c r="AU497" i="26" s="1"/>
  <c r="AL497" i="26"/>
  <c r="AJ498" i="26"/>
  <c r="AK498" i="26"/>
  <c r="AU498" i="26" s="1"/>
  <c r="AL498" i="26"/>
  <c r="AJ499" i="26"/>
  <c r="AK499" i="26"/>
  <c r="AU499" i="26" s="1"/>
  <c r="AL499" i="26"/>
  <c r="AJ500" i="26"/>
  <c r="AK500" i="26"/>
  <c r="AU500" i="26" s="1"/>
  <c r="AL500" i="26"/>
  <c r="AJ501" i="26"/>
  <c r="AK501" i="26"/>
  <c r="AU501" i="26" s="1"/>
  <c r="AL501" i="26"/>
  <c r="AJ502" i="26"/>
  <c r="AK502" i="26"/>
  <c r="AU502" i="26" s="1"/>
  <c r="AL502" i="26"/>
  <c r="AJ503" i="26"/>
  <c r="AK503" i="26"/>
  <c r="AU503" i="26" s="1"/>
  <c r="AL503" i="26"/>
  <c r="AJ504" i="26"/>
  <c r="AK504" i="26"/>
  <c r="AU504" i="26" s="1"/>
  <c r="AL504" i="26"/>
  <c r="AJ505" i="26"/>
  <c r="AK505" i="26"/>
  <c r="AU505" i="26" s="1"/>
  <c r="AL505" i="26"/>
  <c r="AJ506" i="26"/>
  <c r="AK506" i="26"/>
  <c r="AU506" i="26" s="1"/>
  <c r="AL506" i="26"/>
  <c r="AJ507" i="26"/>
  <c r="AK507" i="26"/>
  <c r="AU507" i="26" s="1"/>
  <c r="AL507" i="26"/>
  <c r="AJ508" i="26"/>
  <c r="AK508" i="26"/>
  <c r="AU508" i="26" s="1"/>
  <c r="AL508" i="26"/>
  <c r="AJ509" i="26"/>
  <c r="AK509" i="26"/>
  <c r="AU509" i="26" s="1"/>
  <c r="AL509" i="26"/>
  <c r="AJ510" i="26"/>
  <c r="AK510" i="26"/>
  <c r="AU510" i="26" s="1"/>
  <c r="AL510" i="26"/>
  <c r="AJ511" i="26"/>
  <c r="AK511" i="26"/>
  <c r="AU511" i="26" s="1"/>
  <c r="AL511" i="26"/>
  <c r="AJ512" i="26"/>
  <c r="AK512" i="26"/>
  <c r="AU512" i="26" s="1"/>
  <c r="AL512" i="26"/>
  <c r="AJ513" i="26"/>
  <c r="AK513" i="26"/>
  <c r="AU513" i="26" s="1"/>
  <c r="AL513" i="26"/>
  <c r="AJ514" i="26"/>
  <c r="AK514" i="26"/>
  <c r="AU514" i="26" s="1"/>
  <c r="AL514" i="26"/>
  <c r="AJ515" i="26"/>
  <c r="AK515" i="26"/>
  <c r="AU515" i="26" s="1"/>
  <c r="AL515" i="26"/>
  <c r="AJ516" i="26"/>
  <c r="AK516" i="26"/>
  <c r="AU516" i="26" s="1"/>
  <c r="AL516" i="26"/>
  <c r="AJ517" i="26"/>
  <c r="AK517" i="26"/>
  <c r="AU517" i="26" s="1"/>
  <c r="AL517" i="26"/>
  <c r="AJ518" i="26"/>
  <c r="AK518" i="26"/>
  <c r="AU518" i="26" s="1"/>
  <c r="AL518" i="26"/>
  <c r="AJ519" i="26"/>
  <c r="AK519" i="26"/>
  <c r="AU519" i="26" s="1"/>
  <c r="AL519" i="26"/>
  <c r="AJ520" i="26"/>
  <c r="AK520" i="26"/>
  <c r="AU520" i="26" s="1"/>
  <c r="AL520" i="26"/>
  <c r="AJ521" i="26"/>
  <c r="AK521" i="26"/>
  <c r="AU521" i="26" s="1"/>
  <c r="AL521" i="26"/>
  <c r="AJ522" i="26"/>
  <c r="AK522" i="26"/>
  <c r="AU522" i="26" s="1"/>
  <c r="AL522" i="26"/>
  <c r="AJ523" i="26"/>
  <c r="AK523" i="26"/>
  <c r="AU523" i="26" s="1"/>
  <c r="AL523" i="26"/>
  <c r="AJ524" i="26"/>
  <c r="AK524" i="26"/>
  <c r="AU524" i="26" s="1"/>
  <c r="AL524" i="26"/>
  <c r="AJ525" i="26"/>
  <c r="AK525" i="26"/>
  <c r="AU525" i="26" s="1"/>
  <c r="AL525" i="26"/>
  <c r="AJ526" i="26"/>
  <c r="AK526" i="26"/>
  <c r="AU526" i="26" s="1"/>
  <c r="AL526" i="26"/>
  <c r="AJ527" i="26"/>
  <c r="AK527" i="26"/>
  <c r="AU527" i="26" s="1"/>
  <c r="AL527" i="26"/>
  <c r="AJ528" i="26"/>
  <c r="AK528" i="26"/>
  <c r="AU528" i="26" s="1"/>
  <c r="AL528" i="26"/>
  <c r="AJ529" i="26"/>
  <c r="AK529" i="26"/>
  <c r="AU529" i="26" s="1"/>
  <c r="AL529" i="26"/>
  <c r="AJ530" i="26"/>
  <c r="AK530" i="26"/>
  <c r="AU530" i="26" s="1"/>
  <c r="AL530" i="26"/>
  <c r="AJ531" i="26"/>
  <c r="AK531" i="26"/>
  <c r="AU531" i="26" s="1"/>
  <c r="AL531" i="26"/>
  <c r="AJ532" i="26"/>
  <c r="AK532" i="26"/>
  <c r="AU532" i="26" s="1"/>
  <c r="AL532" i="26"/>
  <c r="AJ533" i="26"/>
  <c r="AK533" i="26"/>
  <c r="AU533" i="26" s="1"/>
  <c r="AL533" i="26"/>
  <c r="AJ534" i="26"/>
  <c r="AK534" i="26"/>
  <c r="AU534" i="26" s="1"/>
  <c r="AL534" i="26"/>
  <c r="AJ535" i="26"/>
  <c r="AK535" i="26"/>
  <c r="AU535" i="26" s="1"/>
  <c r="AL535" i="26"/>
  <c r="AJ536" i="26"/>
  <c r="AK536" i="26"/>
  <c r="AU536" i="26" s="1"/>
  <c r="AL536" i="26"/>
  <c r="AJ537" i="26"/>
  <c r="AK537" i="26"/>
  <c r="AU537" i="26" s="1"/>
  <c r="AL537" i="26"/>
  <c r="AJ538" i="26"/>
  <c r="AK538" i="26"/>
  <c r="AU538" i="26" s="1"/>
  <c r="AL538" i="26"/>
  <c r="AJ539" i="26"/>
  <c r="AK539" i="26"/>
  <c r="AU539" i="26" s="1"/>
  <c r="AL539" i="26"/>
  <c r="AJ540" i="26"/>
  <c r="AK540" i="26"/>
  <c r="AU540" i="26" s="1"/>
  <c r="AL540" i="26"/>
  <c r="AJ541" i="26"/>
  <c r="AK541" i="26"/>
  <c r="AU541" i="26" s="1"/>
  <c r="AL541" i="26"/>
  <c r="AJ542" i="26"/>
  <c r="AK542" i="26"/>
  <c r="AU542" i="26" s="1"/>
  <c r="AL542" i="26"/>
  <c r="AJ543" i="26"/>
  <c r="AK543" i="26"/>
  <c r="AU543" i="26" s="1"/>
  <c r="AL543" i="26"/>
  <c r="AJ544" i="26"/>
  <c r="AK544" i="26"/>
  <c r="AU544" i="26" s="1"/>
  <c r="AL544" i="26"/>
  <c r="AJ545" i="26"/>
  <c r="AK545" i="26"/>
  <c r="AU545" i="26" s="1"/>
  <c r="AL545" i="26"/>
  <c r="AJ546" i="26"/>
  <c r="AK546" i="26"/>
  <c r="AU546" i="26" s="1"/>
  <c r="AL546" i="26"/>
  <c r="AJ547" i="26"/>
  <c r="AK547" i="26"/>
  <c r="AU547" i="26" s="1"/>
  <c r="AL547" i="26"/>
  <c r="AJ548" i="26"/>
  <c r="AK548" i="26"/>
  <c r="AU548" i="26" s="1"/>
  <c r="AL548" i="26"/>
  <c r="AJ549" i="26"/>
  <c r="AK549" i="26"/>
  <c r="AU549" i="26" s="1"/>
  <c r="AL549" i="26"/>
  <c r="AJ550" i="26"/>
  <c r="AK550" i="26"/>
  <c r="AU550" i="26" s="1"/>
  <c r="AL550" i="26"/>
  <c r="AJ551" i="26"/>
  <c r="AK551" i="26"/>
  <c r="AU551" i="26" s="1"/>
  <c r="AL551" i="26"/>
  <c r="AJ552" i="26"/>
  <c r="AK552" i="26"/>
  <c r="AU552" i="26" s="1"/>
  <c r="AL552" i="26"/>
  <c r="AJ553" i="26"/>
  <c r="AK553" i="26"/>
  <c r="AU553" i="26" s="1"/>
  <c r="AL553" i="26"/>
  <c r="AJ554" i="26"/>
  <c r="AK554" i="26"/>
  <c r="AU554" i="26" s="1"/>
  <c r="AL554" i="26"/>
  <c r="AJ555" i="26"/>
  <c r="AK555" i="26"/>
  <c r="AU555" i="26" s="1"/>
  <c r="AL555" i="26"/>
  <c r="AJ556" i="26"/>
  <c r="AK556" i="26"/>
  <c r="AU556" i="26" s="1"/>
  <c r="AL556" i="26"/>
  <c r="AJ557" i="26"/>
  <c r="AK557" i="26"/>
  <c r="AU557" i="26" s="1"/>
  <c r="AL557" i="26"/>
  <c r="AJ558" i="26"/>
  <c r="AK558" i="26"/>
  <c r="AU558" i="26" s="1"/>
  <c r="AL558" i="26"/>
  <c r="AJ559" i="26"/>
  <c r="AK559" i="26"/>
  <c r="AU559" i="26" s="1"/>
  <c r="AL559" i="26"/>
  <c r="AJ560" i="26"/>
  <c r="AK560" i="26"/>
  <c r="AU560" i="26" s="1"/>
  <c r="AL560" i="26"/>
  <c r="AJ561" i="26"/>
  <c r="AK561" i="26"/>
  <c r="AU561" i="26" s="1"/>
  <c r="AL561" i="26"/>
  <c r="AJ562" i="26"/>
  <c r="AK562" i="26"/>
  <c r="AU562" i="26" s="1"/>
  <c r="AL562" i="26"/>
  <c r="AJ563" i="26"/>
  <c r="AK563" i="26"/>
  <c r="AU563" i="26" s="1"/>
  <c r="AL563" i="26"/>
  <c r="AJ564" i="26"/>
  <c r="AK564" i="26"/>
  <c r="AU564" i="26" s="1"/>
  <c r="AL564" i="26"/>
  <c r="AJ565" i="26"/>
  <c r="AK565" i="26"/>
  <c r="AU565" i="26" s="1"/>
  <c r="AL565" i="26"/>
  <c r="AJ566" i="26"/>
  <c r="AK566" i="26"/>
  <c r="AU566" i="26" s="1"/>
  <c r="AL566" i="26"/>
  <c r="AJ567" i="26"/>
  <c r="AK567" i="26"/>
  <c r="AU567" i="26" s="1"/>
  <c r="AL567" i="26"/>
  <c r="AJ568" i="26"/>
  <c r="AK568" i="26"/>
  <c r="AU568" i="26" s="1"/>
  <c r="AL568" i="26"/>
  <c r="AJ569" i="26"/>
  <c r="AK569" i="26"/>
  <c r="AU569" i="26" s="1"/>
  <c r="AL569" i="26"/>
  <c r="AJ570" i="26"/>
  <c r="AK570" i="26"/>
  <c r="AU570" i="26" s="1"/>
  <c r="AL570" i="26"/>
  <c r="AJ571" i="26"/>
  <c r="AK571" i="26"/>
  <c r="AU571" i="26" s="1"/>
  <c r="AL571" i="26"/>
  <c r="AJ572" i="26"/>
  <c r="AK572" i="26"/>
  <c r="AU572" i="26" s="1"/>
  <c r="AL572" i="26"/>
  <c r="AJ573" i="26"/>
  <c r="AK573" i="26"/>
  <c r="AU573" i="26" s="1"/>
  <c r="AL573" i="26"/>
  <c r="AJ574" i="26"/>
  <c r="AK574" i="26"/>
  <c r="AU574" i="26" s="1"/>
  <c r="AL574" i="26"/>
  <c r="AJ575" i="26"/>
  <c r="AK575" i="26"/>
  <c r="AU575" i="26" s="1"/>
  <c r="AL575" i="26"/>
  <c r="AJ576" i="26"/>
  <c r="AK576" i="26"/>
  <c r="AU576" i="26" s="1"/>
  <c r="AL576" i="26"/>
  <c r="AJ577" i="26"/>
  <c r="AK577" i="26"/>
  <c r="AU577" i="26" s="1"/>
  <c r="AL577" i="26"/>
  <c r="AJ578" i="26"/>
  <c r="AK578" i="26"/>
  <c r="AU578" i="26" s="1"/>
  <c r="AL578" i="26"/>
  <c r="AJ579" i="26"/>
  <c r="AK579" i="26"/>
  <c r="AU579" i="26" s="1"/>
  <c r="AL579" i="26"/>
  <c r="AJ580" i="26"/>
  <c r="AK580" i="26"/>
  <c r="AU580" i="26" s="1"/>
  <c r="AL580" i="26"/>
  <c r="AJ581" i="26"/>
  <c r="AK581" i="26"/>
  <c r="AU581" i="26" s="1"/>
  <c r="AL581" i="26"/>
  <c r="AJ582" i="26"/>
  <c r="AK582" i="26"/>
  <c r="AU582" i="26" s="1"/>
  <c r="AL582" i="26"/>
  <c r="AJ583" i="26"/>
  <c r="AK583" i="26"/>
  <c r="AU583" i="26" s="1"/>
  <c r="AL583" i="26"/>
  <c r="AJ584" i="26"/>
  <c r="AK584" i="26"/>
  <c r="AU584" i="26" s="1"/>
  <c r="AL584" i="26"/>
  <c r="AJ585" i="26"/>
  <c r="AK585" i="26"/>
  <c r="AU585" i="26" s="1"/>
  <c r="AL585" i="26"/>
  <c r="AJ586" i="26"/>
  <c r="AK586" i="26"/>
  <c r="AU586" i="26" s="1"/>
  <c r="AL586" i="26"/>
  <c r="AJ587" i="26"/>
  <c r="AK587" i="26"/>
  <c r="AU587" i="26" s="1"/>
  <c r="AL587" i="26"/>
  <c r="AJ588" i="26"/>
  <c r="AK588" i="26"/>
  <c r="AU588" i="26" s="1"/>
  <c r="AL588" i="26"/>
  <c r="AJ589" i="26"/>
  <c r="AK589" i="26"/>
  <c r="AU589" i="26" s="1"/>
  <c r="AL589" i="26"/>
  <c r="AJ590" i="26"/>
  <c r="AK590" i="26"/>
  <c r="AU590" i="26" s="1"/>
  <c r="AL590" i="26"/>
  <c r="AJ591" i="26"/>
  <c r="AK591" i="26"/>
  <c r="AU591" i="26" s="1"/>
  <c r="AL591" i="26"/>
  <c r="AJ592" i="26"/>
  <c r="AK592" i="26"/>
  <c r="AU592" i="26" s="1"/>
  <c r="AL592" i="26"/>
  <c r="AJ593" i="26"/>
  <c r="AK593" i="26"/>
  <c r="AU593" i="26" s="1"/>
  <c r="AL593" i="26"/>
  <c r="AJ594" i="26"/>
  <c r="AK594" i="26"/>
  <c r="AU594" i="26" s="1"/>
  <c r="AL594" i="26"/>
  <c r="AJ595" i="26"/>
  <c r="AK595" i="26"/>
  <c r="AU595" i="26" s="1"/>
  <c r="AL595" i="26"/>
  <c r="AJ596" i="26"/>
  <c r="AK596" i="26"/>
  <c r="AU596" i="26" s="1"/>
  <c r="AL596" i="26"/>
  <c r="AJ597" i="26"/>
  <c r="AK597" i="26"/>
  <c r="AU597" i="26" s="1"/>
  <c r="AL597" i="26"/>
  <c r="AJ598" i="26"/>
  <c r="AK598" i="26"/>
  <c r="AU598" i="26" s="1"/>
  <c r="AL598" i="26"/>
  <c r="AJ599" i="26"/>
  <c r="AK599" i="26"/>
  <c r="AU599" i="26" s="1"/>
  <c r="AL599" i="26"/>
  <c r="AJ600" i="26"/>
  <c r="AK600" i="26"/>
  <c r="AU600" i="26" s="1"/>
  <c r="AL600" i="26"/>
  <c r="AJ601" i="26"/>
  <c r="AK601" i="26"/>
  <c r="AU601" i="26" s="1"/>
  <c r="AL601" i="26"/>
  <c r="AJ602" i="26"/>
  <c r="AK602" i="26"/>
  <c r="AU602" i="26" s="1"/>
  <c r="AL602" i="26"/>
  <c r="AJ603" i="26"/>
  <c r="AK603" i="26"/>
  <c r="AU603" i="26" s="1"/>
  <c r="AL603" i="26"/>
  <c r="AJ604" i="26"/>
  <c r="AK604" i="26"/>
  <c r="AU604" i="26" s="1"/>
  <c r="AL604" i="26"/>
  <c r="AJ605" i="26"/>
  <c r="AK605" i="26"/>
  <c r="AU605" i="26" s="1"/>
  <c r="AL605" i="26"/>
  <c r="AJ606" i="26"/>
  <c r="AK606" i="26"/>
  <c r="AU606" i="26" s="1"/>
  <c r="AL606" i="26"/>
  <c r="AJ607" i="26"/>
  <c r="AK607" i="26"/>
  <c r="AU607" i="26" s="1"/>
  <c r="AL607" i="26"/>
  <c r="AJ608" i="26"/>
  <c r="AK608" i="26"/>
  <c r="AU608" i="26" s="1"/>
  <c r="AL608" i="26"/>
  <c r="AJ609" i="26"/>
  <c r="AK609" i="26"/>
  <c r="AU609" i="26" s="1"/>
  <c r="AL609" i="26"/>
  <c r="AJ610" i="26"/>
  <c r="AK610" i="26"/>
  <c r="AU610" i="26" s="1"/>
  <c r="AL610" i="26"/>
  <c r="AJ611" i="26"/>
  <c r="AK611" i="26"/>
  <c r="AU611" i="26" s="1"/>
  <c r="AL611" i="26"/>
  <c r="AJ612" i="26"/>
  <c r="AK612" i="26"/>
  <c r="AU612" i="26" s="1"/>
  <c r="AL612" i="26"/>
  <c r="AJ613" i="26"/>
  <c r="AK613" i="26"/>
  <c r="AU613" i="26" s="1"/>
  <c r="AL613" i="26"/>
  <c r="AJ614" i="26"/>
  <c r="AK614" i="26"/>
  <c r="AU614" i="26" s="1"/>
  <c r="AL614" i="26"/>
  <c r="AJ615" i="26"/>
  <c r="AK615" i="26"/>
  <c r="AU615" i="26" s="1"/>
  <c r="AL615" i="26"/>
  <c r="AJ616" i="26"/>
  <c r="AK616" i="26"/>
  <c r="AU616" i="26" s="1"/>
  <c r="AL616" i="26"/>
  <c r="AJ617" i="26"/>
  <c r="AK617" i="26"/>
  <c r="AU617" i="26" s="1"/>
  <c r="AL617" i="26"/>
  <c r="AJ618" i="26"/>
  <c r="AK618" i="26"/>
  <c r="AU618" i="26" s="1"/>
  <c r="AL618" i="26"/>
  <c r="AJ619" i="26"/>
  <c r="AK619" i="26"/>
  <c r="AU619" i="26" s="1"/>
  <c r="AL619" i="26"/>
  <c r="AJ620" i="26"/>
  <c r="AK620" i="26"/>
  <c r="AU620" i="26" s="1"/>
  <c r="AL620" i="26"/>
  <c r="AJ621" i="26"/>
  <c r="AK621" i="26"/>
  <c r="AU621" i="26" s="1"/>
  <c r="AL621" i="26"/>
  <c r="AJ622" i="26"/>
  <c r="AK622" i="26"/>
  <c r="AU622" i="26" s="1"/>
  <c r="AL622" i="26"/>
  <c r="AJ623" i="26"/>
  <c r="AK623" i="26"/>
  <c r="AU623" i="26" s="1"/>
  <c r="AL623" i="26"/>
  <c r="AJ624" i="26"/>
  <c r="AK624" i="26"/>
  <c r="AU624" i="26" s="1"/>
  <c r="AL624" i="26"/>
  <c r="AJ625" i="26"/>
  <c r="AK625" i="26"/>
  <c r="AU625" i="26" s="1"/>
  <c r="AL625" i="26"/>
  <c r="AJ626" i="26"/>
  <c r="AK626" i="26"/>
  <c r="AU626" i="26" s="1"/>
  <c r="AL626" i="26"/>
  <c r="AJ627" i="26"/>
  <c r="AK627" i="26"/>
  <c r="AU627" i="26" s="1"/>
  <c r="AL627" i="26"/>
  <c r="AJ628" i="26"/>
  <c r="AK628" i="26"/>
  <c r="AU628" i="26" s="1"/>
  <c r="AL628" i="26"/>
  <c r="AJ629" i="26"/>
  <c r="AK629" i="26"/>
  <c r="AU629" i="26" s="1"/>
  <c r="AL629" i="26"/>
  <c r="AJ630" i="26"/>
  <c r="AK630" i="26"/>
  <c r="AU630" i="26" s="1"/>
  <c r="AL630" i="26"/>
  <c r="AJ631" i="26"/>
  <c r="AK631" i="26"/>
  <c r="AU631" i="26" s="1"/>
  <c r="AL631" i="26"/>
  <c r="AJ632" i="26"/>
  <c r="AK632" i="26"/>
  <c r="AU632" i="26" s="1"/>
  <c r="AL632" i="26"/>
  <c r="AJ633" i="26"/>
  <c r="AK633" i="26"/>
  <c r="AU633" i="26" s="1"/>
  <c r="AL633" i="26"/>
  <c r="AJ634" i="26"/>
  <c r="AK634" i="26"/>
  <c r="AU634" i="26" s="1"/>
  <c r="AL634" i="26"/>
  <c r="AJ635" i="26"/>
  <c r="AK635" i="26"/>
  <c r="AU635" i="26" s="1"/>
  <c r="AL635" i="26"/>
  <c r="AJ636" i="26"/>
  <c r="AK636" i="26"/>
  <c r="AU636" i="26" s="1"/>
  <c r="AL636" i="26"/>
  <c r="AJ637" i="26"/>
  <c r="AK637" i="26"/>
  <c r="AU637" i="26" s="1"/>
  <c r="AL637" i="26"/>
  <c r="AJ638" i="26"/>
  <c r="AK638" i="26"/>
  <c r="AU638" i="26" s="1"/>
  <c r="AL638" i="26"/>
  <c r="AJ639" i="26"/>
  <c r="AK639" i="26"/>
  <c r="AU639" i="26" s="1"/>
  <c r="AL639" i="26"/>
  <c r="AJ640" i="26"/>
  <c r="AK640" i="26"/>
  <c r="AU640" i="26" s="1"/>
  <c r="AL640" i="26"/>
  <c r="AJ641" i="26"/>
  <c r="AK641" i="26"/>
  <c r="AU641" i="26" s="1"/>
  <c r="AL641" i="26"/>
  <c r="AJ642" i="26"/>
  <c r="AK642" i="26"/>
  <c r="AU642" i="26" s="1"/>
  <c r="AL642" i="26"/>
  <c r="AJ643" i="26"/>
  <c r="AK643" i="26"/>
  <c r="AU643" i="26" s="1"/>
  <c r="AL643" i="26"/>
  <c r="AJ644" i="26"/>
  <c r="AK644" i="26"/>
  <c r="AU644" i="26" s="1"/>
  <c r="AL644" i="26"/>
  <c r="AJ645" i="26"/>
  <c r="AK645" i="26"/>
  <c r="AU645" i="26" s="1"/>
  <c r="AL645" i="26"/>
  <c r="AJ646" i="26"/>
  <c r="AK646" i="26"/>
  <c r="AU646" i="26" s="1"/>
  <c r="AL646" i="26"/>
  <c r="AJ647" i="26"/>
  <c r="AK647" i="26"/>
  <c r="AU647" i="26" s="1"/>
  <c r="AL647" i="26"/>
  <c r="AJ648" i="26"/>
  <c r="AK648" i="26"/>
  <c r="AU648" i="26" s="1"/>
  <c r="AL648" i="26"/>
  <c r="AJ649" i="26"/>
  <c r="AK649" i="26"/>
  <c r="AU649" i="26" s="1"/>
  <c r="AL649" i="26"/>
  <c r="AJ650" i="26"/>
  <c r="AK650" i="26"/>
  <c r="AU650" i="26" s="1"/>
  <c r="AL650" i="26"/>
  <c r="AJ651" i="26"/>
  <c r="AK651" i="26"/>
  <c r="AU651" i="26" s="1"/>
  <c r="AL651" i="26"/>
  <c r="AJ652" i="26"/>
  <c r="AK652" i="26"/>
  <c r="AU652" i="26" s="1"/>
  <c r="AL652" i="26"/>
  <c r="AJ653" i="26"/>
  <c r="AK653" i="26"/>
  <c r="AU653" i="26" s="1"/>
  <c r="AL653" i="26"/>
  <c r="AJ654" i="26"/>
  <c r="AK654" i="26"/>
  <c r="AU654" i="26" s="1"/>
  <c r="AL654" i="26"/>
  <c r="AJ655" i="26"/>
  <c r="AK655" i="26"/>
  <c r="AU655" i="26" s="1"/>
  <c r="AL655" i="26"/>
  <c r="AJ656" i="26"/>
  <c r="AK656" i="26"/>
  <c r="AU656" i="26" s="1"/>
  <c r="AL656" i="26"/>
  <c r="AJ657" i="26"/>
  <c r="AK657" i="26"/>
  <c r="AU657" i="26" s="1"/>
  <c r="AL657" i="26"/>
  <c r="AJ658" i="26"/>
  <c r="AK658" i="26"/>
  <c r="AU658" i="26" s="1"/>
  <c r="AL658" i="26"/>
  <c r="AJ659" i="26"/>
  <c r="AK659" i="26"/>
  <c r="AU659" i="26" s="1"/>
  <c r="AL659" i="26"/>
  <c r="AJ660" i="26"/>
  <c r="AK660" i="26"/>
  <c r="AU660" i="26" s="1"/>
  <c r="AL660" i="26"/>
  <c r="AJ661" i="26"/>
  <c r="AK661" i="26"/>
  <c r="AU661" i="26" s="1"/>
  <c r="AL661" i="26"/>
  <c r="AJ662" i="26"/>
  <c r="AK662" i="26"/>
  <c r="AU662" i="26" s="1"/>
  <c r="AL662" i="26"/>
  <c r="AJ663" i="26"/>
  <c r="AK663" i="26"/>
  <c r="AU663" i="26" s="1"/>
  <c r="AL663" i="26"/>
  <c r="AJ664" i="26"/>
  <c r="AK664" i="26"/>
  <c r="AU664" i="26" s="1"/>
  <c r="AL664" i="26"/>
  <c r="AJ665" i="26"/>
  <c r="AK665" i="26"/>
  <c r="AU665" i="26" s="1"/>
  <c r="AL665" i="26"/>
  <c r="AJ666" i="26"/>
  <c r="AK666" i="26"/>
  <c r="AU666" i="26" s="1"/>
  <c r="AL666" i="26"/>
  <c r="AJ667" i="26"/>
  <c r="AK667" i="26"/>
  <c r="AU667" i="26" s="1"/>
  <c r="AL667" i="26"/>
  <c r="AJ668" i="26"/>
  <c r="AK668" i="26"/>
  <c r="AU668" i="26" s="1"/>
  <c r="AL668" i="26"/>
  <c r="AJ669" i="26"/>
  <c r="AK669" i="26"/>
  <c r="AU669" i="26" s="1"/>
  <c r="AL669" i="26"/>
  <c r="AJ670" i="26"/>
  <c r="AK670" i="26"/>
  <c r="AU670" i="26" s="1"/>
  <c r="AL670" i="26"/>
  <c r="AJ671" i="26"/>
  <c r="AK671" i="26"/>
  <c r="AU671" i="26" s="1"/>
  <c r="AL671" i="26"/>
  <c r="AJ672" i="26"/>
  <c r="AK672" i="26"/>
  <c r="AU672" i="26" s="1"/>
  <c r="AL672" i="26"/>
  <c r="AJ673" i="26"/>
  <c r="AK673" i="26"/>
  <c r="AU673" i="26" s="1"/>
  <c r="AL673" i="26"/>
  <c r="AJ674" i="26"/>
  <c r="AK674" i="26"/>
  <c r="AU674" i="26" s="1"/>
  <c r="AL674" i="26"/>
  <c r="AJ675" i="26"/>
  <c r="AK675" i="26"/>
  <c r="AU675" i="26" s="1"/>
  <c r="AL675" i="26"/>
  <c r="AJ676" i="26"/>
  <c r="AK676" i="26"/>
  <c r="AU676" i="26" s="1"/>
  <c r="AL676" i="26"/>
  <c r="AJ677" i="26"/>
  <c r="AK677" i="26"/>
  <c r="AU677" i="26" s="1"/>
  <c r="AL677" i="26"/>
  <c r="AJ678" i="26"/>
  <c r="AK678" i="26"/>
  <c r="AU678" i="26" s="1"/>
  <c r="AL678" i="26"/>
  <c r="AJ679" i="26"/>
  <c r="AK679" i="26"/>
  <c r="AU679" i="26" s="1"/>
  <c r="AL679" i="26"/>
  <c r="AJ680" i="26"/>
  <c r="AK680" i="26"/>
  <c r="AU680" i="26" s="1"/>
  <c r="AL680" i="26"/>
  <c r="AJ681" i="26"/>
  <c r="AK681" i="26"/>
  <c r="AU681" i="26" s="1"/>
  <c r="AL681" i="26"/>
  <c r="AJ682" i="26"/>
  <c r="AK682" i="26"/>
  <c r="AU682" i="26" s="1"/>
  <c r="AL682" i="26"/>
  <c r="AJ683" i="26"/>
  <c r="AK683" i="26"/>
  <c r="AU683" i="26" s="1"/>
  <c r="AL683" i="26"/>
  <c r="AJ684" i="26"/>
  <c r="AK684" i="26"/>
  <c r="AU684" i="26" s="1"/>
  <c r="AL684" i="26"/>
  <c r="AJ685" i="26"/>
  <c r="AK685" i="26"/>
  <c r="AU685" i="26" s="1"/>
  <c r="AL685" i="26"/>
  <c r="AJ686" i="26"/>
  <c r="AK686" i="26"/>
  <c r="AU686" i="26" s="1"/>
  <c r="AL686" i="26"/>
  <c r="AJ687" i="26"/>
  <c r="AK687" i="26"/>
  <c r="AU687" i="26" s="1"/>
  <c r="AL687" i="26"/>
  <c r="AJ688" i="26"/>
  <c r="AK688" i="26"/>
  <c r="AU688" i="26" s="1"/>
  <c r="AL688" i="26"/>
  <c r="AJ689" i="26"/>
  <c r="AK689" i="26"/>
  <c r="AU689" i="26" s="1"/>
  <c r="AL689" i="26"/>
  <c r="AJ690" i="26"/>
  <c r="AK690" i="26"/>
  <c r="AU690" i="26" s="1"/>
  <c r="AL690" i="26"/>
  <c r="AJ691" i="26"/>
  <c r="AK691" i="26"/>
  <c r="AU691" i="26" s="1"/>
  <c r="AL691" i="26"/>
  <c r="AJ692" i="26"/>
  <c r="AK692" i="26"/>
  <c r="AU692" i="26" s="1"/>
  <c r="AL692" i="26"/>
  <c r="AJ693" i="26"/>
  <c r="AK693" i="26"/>
  <c r="AU693" i="26" s="1"/>
  <c r="AL693" i="26"/>
  <c r="AJ694" i="26"/>
  <c r="AK694" i="26"/>
  <c r="AU694" i="26" s="1"/>
  <c r="AL694" i="26"/>
  <c r="AJ695" i="26"/>
  <c r="AK695" i="26"/>
  <c r="AU695" i="26" s="1"/>
  <c r="AL695" i="26"/>
  <c r="AJ696" i="26"/>
  <c r="AK696" i="26"/>
  <c r="AU696" i="26" s="1"/>
  <c r="AL696" i="26"/>
  <c r="AJ697" i="26"/>
  <c r="AK697" i="26"/>
  <c r="AU697" i="26" s="1"/>
  <c r="AL697" i="26"/>
  <c r="AJ698" i="26"/>
  <c r="AK698" i="26"/>
  <c r="AU698" i="26" s="1"/>
  <c r="AL698" i="26"/>
  <c r="AJ699" i="26"/>
  <c r="AK699" i="26"/>
  <c r="AU699" i="26" s="1"/>
  <c r="AL699" i="26"/>
  <c r="AJ700" i="26"/>
  <c r="AK700" i="26"/>
  <c r="AU700" i="26" s="1"/>
  <c r="AL700" i="26"/>
  <c r="AJ701" i="26"/>
  <c r="AK701" i="26"/>
  <c r="AU701" i="26" s="1"/>
  <c r="AL701" i="26"/>
  <c r="AJ702" i="26"/>
  <c r="AK702" i="26"/>
  <c r="AU702" i="26" s="1"/>
  <c r="AL702" i="26"/>
  <c r="AJ703" i="26"/>
  <c r="AK703" i="26"/>
  <c r="AU703" i="26" s="1"/>
  <c r="AL703" i="26"/>
  <c r="AJ740" i="26"/>
  <c r="AK740" i="26"/>
  <c r="AU740" i="26" s="1"/>
  <c r="AL740" i="26"/>
  <c r="AJ741" i="26"/>
  <c r="AK741" i="26"/>
  <c r="AU741" i="26" s="1"/>
  <c r="AL741" i="26"/>
  <c r="AJ742" i="26"/>
  <c r="AK742" i="26"/>
  <c r="AU742" i="26" s="1"/>
  <c r="AL742" i="26"/>
  <c r="AJ743" i="26"/>
  <c r="AK743" i="26"/>
  <c r="AU743" i="26" s="1"/>
  <c r="AL743" i="26"/>
  <c r="AJ744" i="26"/>
  <c r="AK744" i="26"/>
  <c r="AU744" i="26" s="1"/>
  <c r="AL744" i="26"/>
  <c r="AJ745" i="26"/>
  <c r="AK745" i="26"/>
  <c r="AU745" i="26" s="1"/>
  <c r="AL745" i="26"/>
  <c r="AJ746" i="26"/>
  <c r="AK746" i="26"/>
  <c r="AU746" i="26" s="1"/>
  <c r="AL746" i="26"/>
  <c r="AJ747" i="26"/>
  <c r="AK747" i="26"/>
  <c r="AU747" i="26" s="1"/>
  <c r="AL747" i="26"/>
  <c r="AJ748" i="26"/>
  <c r="AK748" i="26"/>
  <c r="AU748" i="26" s="1"/>
  <c r="AL748" i="26"/>
  <c r="AJ749" i="26"/>
  <c r="AK749" i="26"/>
  <c r="AU749" i="26" s="1"/>
  <c r="AL749" i="26"/>
  <c r="AJ750" i="26"/>
  <c r="AK750" i="26"/>
  <c r="AU750" i="26" s="1"/>
  <c r="AL750" i="26"/>
  <c r="AJ751" i="26"/>
  <c r="AK751" i="26"/>
  <c r="AU751" i="26" s="1"/>
  <c r="AL751" i="26"/>
  <c r="AJ752" i="26"/>
  <c r="AK752" i="26"/>
  <c r="AU752" i="26" s="1"/>
  <c r="AL752" i="26"/>
  <c r="AJ753" i="26"/>
  <c r="AK753" i="26"/>
  <c r="AU753" i="26" s="1"/>
  <c r="AL753" i="26"/>
  <c r="AJ754" i="26"/>
  <c r="AK754" i="26"/>
  <c r="AU754" i="26" s="1"/>
  <c r="AL754" i="26"/>
  <c r="AJ755" i="26"/>
  <c r="AK755" i="26"/>
  <c r="AU755" i="26" s="1"/>
  <c r="AL755" i="26"/>
  <c r="AJ756" i="26"/>
  <c r="AK756" i="26"/>
  <c r="AU756" i="26" s="1"/>
  <c r="AL756" i="26"/>
  <c r="AJ757" i="26"/>
  <c r="AK757" i="26"/>
  <c r="AU757" i="26" s="1"/>
  <c r="AL757" i="26"/>
  <c r="AJ758" i="26"/>
  <c r="AK758" i="26"/>
  <c r="AU758" i="26" s="1"/>
  <c r="AL758" i="26"/>
  <c r="AJ759" i="26"/>
  <c r="AK759" i="26"/>
  <c r="AU759" i="26" s="1"/>
  <c r="AL759" i="26"/>
  <c r="AJ760" i="26"/>
  <c r="AK760" i="26"/>
  <c r="AU760" i="26" s="1"/>
  <c r="AL760" i="26"/>
  <c r="AJ761" i="26"/>
  <c r="AK761" i="26"/>
  <c r="AU761" i="26" s="1"/>
  <c r="AL761" i="26"/>
  <c r="AJ762" i="26"/>
  <c r="AK762" i="26"/>
  <c r="AU762" i="26" s="1"/>
  <c r="AL762" i="26"/>
  <c r="AJ763" i="26"/>
  <c r="AK763" i="26"/>
  <c r="AU763" i="26" s="1"/>
  <c r="AL763" i="26"/>
  <c r="AJ764" i="26"/>
  <c r="AK764" i="26"/>
  <c r="AU764" i="26" s="1"/>
  <c r="AL764" i="26"/>
  <c r="AJ765" i="26"/>
  <c r="AK765" i="26"/>
  <c r="AU765" i="26" s="1"/>
  <c r="AL765" i="26"/>
  <c r="AJ766" i="26"/>
  <c r="AK766" i="26"/>
  <c r="AU766" i="26" s="1"/>
  <c r="AL766" i="26"/>
  <c r="AJ767" i="26"/>
  <c r="AK767" i="26"/>
  <c r="AU767" i="26" s="1"/>
  <c r="AL767" i="26"/>
  <c r="AJ768" i="26"/>
  <c r="AK768" i="26"/>
  <c r="AU768" i="26" s="1"/>
  <c r="AL768" i="26"/>
  <c r="AJ769" i="26"/>
  <c r="AK769" i="26"/>
  <c r="AU769" i="26" s="1"/>
  <c r="AL769" i="26"/>
  <c r="AJ770" i="26"/>
  <c r="AK770" i="26"/>
  <c r="AU770" i="26" s="1"/>
  <c r="AL770" i="26"/>
  <c r="AJ771" i="26"/>
  <c r="AK771" i="26"/>
  <c r="AU771" i="26" s="1"/>
  <c r="AL771" i="26"/>
  <c r="AJ772" i="26"/>
  <c r="AK772" i="26"/>
  <c r="AU772" i="26" s="1"/>
  <c r="AL772" i="26"/>
  <c r="AJ773" i="26"/>
  <c r="AK773" i="26"/>
  <c r="AU773" i="26" s="1"/>
  <c r="AL773" i="26"/>
  <c r="AJ774" i="26"/>
  <c r="AK774" i="26"/>
  <c r="AU774" i="26" s="1"/>
  <c r="AL774" i="26"/>
  <c r="AJ775" i="26"/>
  <c r="AK775" i="26"/>
  <c r="AU775" i="26" s="1"/>
  <c r="AL775" i="26"/>
  <c r="AJ776" i="26"/>
  <c r="AK776" i="26"/>
  <c r="AU776" i="26" s="1"/>
  <c r="AL776" i="26"/>
  <c r="AJ777" i="26"/>
  <c r="AK777" i="26"/>
  <c r="AU777" i="26" s="1"/>
  <c r="AL777" i="26"/>
  <c r="AJ778" i="26"/>
  <c r="AK778" i="26"/>
  <c r="AU778" i="26" s="1"/>
  <c r="AL778" i="26"/>
  <c r="AJ779" i="26"/>
  <c r="AK779" i="26"/>
  <c r="AU779" i="26" s="1"/>
  <c r="AL779" i="26"/>
  <c r="AJ780" i="26"/>
  <c r="AK780" i="26"/>
  <c r="AU780" i="26" s="1"/>
  <c r="AL780" i="26"/>
  <c r="AJ781" i="26"/>
  <c r="AK781" i="26"/>
  <c r="AU781" i="26" s="1"/>
  <c r="AL781" i="26"/>
  <c r="AJ782" i="26"/>
  <c r="AK782" i="26"/>
  <c r="AU782" i="26" s="1"/>
  <c r="AL782" i="26"/>
  <c r="AJ783" i="26"/>
  <c r="AK783" i="26"/>
  <c r="AU783" i="26" s="1"/>
  <c r="AL783" i="26"/>
  <c r="AJ784" i="26"/>
  <c r="AK784" i="26"/>
  <c r="AU784" i="26" s="1"/>
  <c r="AL784" i="26"/>
  <c r="AJ785" i="26"/>
  <c r="AK785" i="26"/>
  <c r="AU785" i="26" s="1"/>
  <c r="AL785" i="26"/>
  <c r="AJ786" i="26"/>
  <c r="AK786" i="26"/>
  <c r="AU786" i="26" s="1"/>
  <c r="AL786" i="26"/>
  <c r="AJ787" i="26"/>
  <c r="AK787" i="26"/>
  <c r="AU787" i="26" s="1"/>
  <c r="AL787" i="26"/>
  <c r="AJ788" i="26"/>
  <c r="AK788" i="26"/>
  <c r="AU788" i="26" s="1"/>
  <c r="AL788" i="26"/>
  <c r="AJ789" i="26"/>
  <c r="AK789" i="26"/>
  <c r="AU789" i="26" s="1"/>
  <c r="AL789" i="26"/>
  <c r="AJ790" i="26"/>
  <c r="AK790" i="26"/>
  <c r="AU790" i="26" s="1"/>
  <c r="AL790" i="26"/>
  <c r="AJ791" i="26"/>
  <c r="AK791" i="26"/>
  <c r="AU791" i="26" s="1"/>
  <c r="AL791" i="26"/>
  <c r="AJ792" i="26"/>
  <c r="AK792" i="26"/>
  <c r="AU792" i="26" s="1"/>
  <c r="AL792" i="26"/>
  <c r="AJ793" i="26"/>
  <c r="AK793" i="26"/>
  <c r="AU793" i="26" s="1"/>
  <c r="AL793" i="26"/>
  <c r="AJ794" i="26"/>
  <c r="AK794" i="26"/>
  <c r="AU794" i="26" s="1"/>
  <c r="AL794" i="26"/>
  <c r="AJ795" i="26"/>
  <c r="AK795" i="26"/>
  <c r="AU795" i="26" s="1"/>
  <c r="AL795" i="26"/>
  <c r="AJ796" i="26"/>
  <c r="AK796" i="26"/>
  <c r="AU796" i="26" s="1"/>
  <c r="AL796" i="26"/>
  <c r="AJ797" i="26"/>
  <c r="AK797" i="26"/>
  <c r="AU797" i="26" s="1"/>
  <c r="AL797" i="26"/>
  <c r="AJ798" i="26"/>
  <c r="AK798" i="26"/>
  <c r="AU798" i="26" s="1"/>
  <c r="AL798" i="26"/>
  <c r="AJ799" i="26"/>
  <c r="AK799" i="26"/>
  <c r="AU799" i="26" s="1"/>
  <c r="AL799" i="26"/>
  <c r="AJ800" i="26"/>
  <c r="AK800" i="26"/>
  <c r="AU800" i="26" s="1"/>
  <c r="AL800" i="26"/>
  <c r="AJ801" i="26"/>
  <c r="AK801" i="26"/>
  <c r="AU801" i="26" s="1"/>
  <c r="AL801" i="26"/>
  <c r="AJ802" i="26"/>
  <c r="AK802" i="26"/>
  <c r="AU802" i="26" s="1"/>
  <c r="AL802" i="26"/>
  <c r="AJ803" i="26"/>
  <c r="AK803" i="26"/>
  <c r="AU803" i="26" s="1"/>
  <c r="AL803" i="26"/>
  <c r="AJ804" i="26"/>
  <c r="AK804" i="26"/>
  <c r="AU804" i="26" s="1"/>
  <c r="AL804" i="26"/>
  <c r="AJ805" i="26"/>
  <c r="AK805" i="26"/>
  <c r="AU805" i="26" s="1"/>
  <c r="AL805" i="26"/>
  <c r="AJ806" i="26"/>
  <c r="AK806" i="26"/>
  <c r="AU806" i="26" s="1"/>
  <c r="AL806" i="26"/>
  <c r="AJ807" i="26"/>
  <c r="AK807" i="26"/>
  <c r="AU807" i="26" s="1"/>
  <c r="AL807" i="26"/>
  <c r="AJ808" i="26"/>
  <c r="AK808" i="26"/>
  <c r="AU808" i="26" s="1"/>
  <c r="AL808" i="26"/>
  <c r="AJ809" i="26"/>
  <c r="AK809" i="26"/>
  <c r="AU809" i="26" s="1"/>
  <c r="AL809" i="26"/>
  <c r="AJ810" i="26"/>
  <c r="AK810" i="26"/>
  <c r="AU810" i="26" s="1"/>
  <c r="AL810" i="26"/>
  <c r="AJ811" i="26"/>
  <c r="AK811" i="26"/>
  <c r="AU811" i="26" s="1"/>
  <c r="AL811" i="26"/>
  <c r="AJ812" i="26"/>
  <c r="AK812" i="26"/>
  <c r="AU812" i="26" s="1"/>
  <c r="AL812" i="26"/>
  <c r="AJ813" i="26"/>
  <c r="AK813" i="26"/>
  <c r="AU813" i="26" s="1"/>
  <c r="AL813" i="26"/>
  <c r="AJ814" i="26"/>
  <c r="AK814" i="26"/>
  <c r="AU814" i="26" s="1"/>
  <c r="AL814" i="26"/>
  <c r="AJ815" i="26"/>
  <c r="AK815" i="26"/>
  <c r="AU815" i="26" s="1"/>
  <c r="AL815" i="26"/>
  <c r="AJ816" i="26"/>
  <c r="AK816" i="26"/>
  <c r="AU816" i="26" s="1"/>
  <c r="AL816" i="26"/>
  <c r="AJ817" i="26"/>
  <c r="AK817" i="26"/>
  <c r="AU817" i="26" s="1"/>
  <c r="AL817" i="26"/>
  <c r="AJ818" i="26"/>
  <c r="AK818" i="26"/>
  <c r="AU818" i="26" s="1"/>
  <c r="AL818" i="26"/>
  <c r="AJ819" i="26"/>
  <c r="AK819" i="26"/>
  <c r="AU819" i="26" s="1"/>
  <c r="AL819" i="26"/>
  <c r="AJ820" i="26"/>
  <c r="AK820" i="26"/>
  <c r="AU820" i="26" s="1"/>
  <c r="AL820" i="26"/>
  <c r="AJ821" i="26"/>
  <c r="AK821" i="26"/>
  <c r="AU821" i="26" s="1"/>
  <c r="AL821" i="26"/>
  <c r="AJ822" i="26"/>
  <c r="AK822" i="26"/>
  <c r="AU822" i="26" s="1"/>
  <c r="AL822" i="26"/>
  <c r="AJ823" i="26"/>
  <c r="AK823" i="26"/>
  <c r="AU823" i="26" s="1"/>
  <c r="AL823" i="26"/>
  <c r="AJ824" i="26"/>
  <c r="AK824" i="26"/>
  <c r="AU824" i="26" s="1"/>
  <c r="AL824" i="26"/>
  <c r="AJ825" i="26"/>
  <c r="AK825" i="26"/>
  <c r="AU825" i="26" s="1"/>
  <c r="AL825" i="26"/>
  <c r="AJ826" i="26"/>
  <c r="AK826" i="26"/>
  <c r="AU826" i="26" s="1"/>
  <c r="AL826" i="26"/>
  <c r="AJ827" i="26"/>
  <c r="AK827" i="26"/>
  <c r="AU827" i="26" s="1"/>
  <c r="AL827" i="26"/>
  <c r="AJ828" i="26"/>
  <c r="AK828" i="26"/>
  <c r="AU828" i="26" s="1"/>
  <c r="AL828" i="26"/>
  <c r="AJ829" i="26"/>
  <c r="AK829" i="26"/>
  <c r="AU829" i="26" s="1"/>
  <c r="AL829" i="26"/>
  <c r="AJ830" i="26"/>
  <c r="AK830" i="26"/>
  <c r="AU830" i="26" s="1"/>
  <c r="AL830" i="26"/>
  <c r="AJ831" i="26"/>
  <c r="AK831" i="26"/>
  <c r="AU831" i="26" s="1"/>
  <c r="AL831" i="26"/>
  <c r="AJ832" i="26"/>
  <c r="AK832" i="26"/>
  <c r="AU832" i="26" s="1"/>
  <c r="AL832" i="26"/>
  <c r="AJ833" i="26"/>
  <c r="AK833" i="26"/>
  <c r="AU833" i="26" s="1"/>
  <c r="AL833" i="26"/>
  <c r="AJ834" i="26"/>
  <c r="AK834" i="26"/>
  <c r="AU834" i="26" s="1"/>
  <c r="AL834" i="26"/>
  <c r="AJ835" i="26"/>
  <c r="AK835" i="26"/>
  <c r="AU835" i="26" s="1"/>
  <c r="AL835" i="26"/>
  <c r="AJ836" i="26"/>
  <c r="AK836" i="26"/>
  <c r="AU836" i="26" s="1"/>
  <c r="AL836" i="26"/>
  <c r="AJ837" i="26"/>
  <c r="AK837" i="26"/>
  <c r="AU837" i="26" s="1"/>
  <c r="AL837" i="26"/>
  <c r="AJ838" i="26"/>
  <c r="AK838" i="26"/>
  <c r="AU838" i="26" s="1"/>
  <c r="AL838" i="26"/>
  <c r="AJ839" i="26"/>
  <c r="AK839" i="26"/>
  <c r="AU839" i="26" s="1"/>
  <c r="AL839" i="26"/>
  <c r="AJ840" i="26"/>
  <c r="AK840" i="26"/>
  <c r="AU840" i="26" s="1"/>
  <c r="AL840" i="26"/>
  <c r="AJ841" i="26"/>
  <c r="AK841" i="26"/>
  <c r="AU841" i="26" s="1"/>
  <c r="AL841" i="26"/>
  <c r="AJ842" i="26"/>
  <c r="AK842" i="26"/>
  <c r="AU842" i="26" s="1"/>
  <c r="AL842" i="26"/>
  <c r="AJ843" i="26"/>
  <c r="AK843" i="26"/>
  <c r="AU843" i="26" s="1"/>
  <c r="AL843" i="26"/>
  <c r="AJ844" i="26"/>
  <c r="AK844" i="26"/>
  <c r="AU844" i="26" s="1"/>
  <c r="AL844" i="26"/>
  <c r="AJ845" i="26"/>
  <c r="AK845" i="26"/>
  <c r="AU845" i="26" s="1"/>
  <c r="AL845" i="26"/>
  <c r="AJ846" i="26"/>
  <c r="AK846" i="26"/>
  <c r="AU846" i="26" s="1"/>
  <c r="AL846" i="26"/>
  <c r="AJ847" i="26"/>
  <c r="AK847" i="26"/>
  <c r="AU847" i="26" s="1"/>
  <c r="AL847" i="26"/>
  <c r="AJ848" i="26"/>
  <c r="AK848" i="26"/>
  <c r="AU848" i="26" s="1"/>
  <c r="AL848" i="26"/>
  <c r="AJ849" i="26"/>
  <c r="AK849" i="26"/>
  <c r="AU849" i="26" s="1"/>
  <c r="AL849" i="26"/>
  <c r="AJ850" i="26"/>
  <c r="AK850" i="26"/>
  <c r="AU850" i="26" s="1"/>
  <c r="AL850" i="26"/>
  <c r="AJ851" i="26"/>
  <c r="AK851" i="26"/>
  <c r="AU851" i="26" s="1"/>
  <c r="AL851" i="26"/>
  <c r="AJ852" i="26"/>
  <c r="AK852" i="26"/>
  <c r="AU852" i="26" s="1"/>
  <c r="AL852" i="26"/>
  <c r="AJ853" i="26"/>
  <c r="AK853" i="26"/>
  <c r="AU853" i="26" s="1"/>
  <c r="AL853" i="26"/>
  <c r="AJ854" i="26"/>
  <c r="AK854" i="26"/>
  <c r="AU854" i="26" s="1"/>
  <c r="AL854" i="26"/>
  <c r="AJ855" i="26"/>
  <c r="AK855" i="26"/>
  <c r="AU855" i="26" s="1"/>
  <c r="AL855" i="26"/>
  <c r="AJ856" i="26"/>
  <c r="AK856" i="26"/>
  <c r="AU856" i="26" s="1"/>
  <c r="AL856" i="26"/>
  <c r="AJ857" i="26"/>
  <c r="AK857" i="26"/>
  <c r="AU857" i="26" s="1"/>
  <c r="AL857" i="26"/>
  <c r="AJ858" i="26"/>
  <c r="AK858" i="26"/>
  <c r="AU858" i="26" s="1"/>
  <c r="AL858" i="26"/>
  <c r="AJ859" i="26"/>
  <c r="AK859" i="26"/>
  <c r="AU859" i="26" s="1"/>
  <c r="AL859" i="26"/>
  <c r="AJ860" i="26"/>
  <c r="AK860" i="26"/>
  <c r="AU860" i="26" s="1"/>
  <c r="AL860" i="26"/>
  <c r="AJ861" i="26"/>
  <c r="AK861" i="26"/>
  <c r="AU861" i="26" s="1"/>
  <c r="AL861" i="26"/>
  <c r="AJ862" i="26"/>
  <c r="AK862" i="26"/>
  <c r="AU862" i="26" s="1"/>
  <c r="AL862" i="26"/>
  <c r="AJ863" i="26"/>
  <c r="AK863" i="26"/>
  <c r="AU863" i="26" s="1"/>
  <c r="AL863" i="26"/>
  <c r="AJ864" i="26"/>
  <c r="AK864" i="26"/>
  <c r="AU864" i="26" s="1"/>
  <c r="AL864" i="26"/>
  <c r="AJ865" i="26"/>
  <c r="AK865" i="26"/>
  <c r="AU865" i="26" s="1"/>
  <c r="AL865" i="26"/>
  <c r="AJ866" i="26"/>
  <c r="AK866" i="26"/>
  <c r="AU866" i="26" s="1"/>
  <c r="AL866" i="26"/>
  <c r="AJ867" i="26"/>
  <c r="AK867" i="26"/>
  <c r="AU867" i="26" s="1"/>
  <c r="AL867" i="26"/>
  <c r="AJ868" i="26"/>
  <c r="AK868" i="26"/>
  <c r="AU868" i="26" s="1"/>
  <c r="AL868" i="26"/>
  <c r="AJ869" i="26"/>
  <c r="AK869" i="26"/>
  <c r="AU869" i="26" s="1"/>
  <c r="AL869" i="26"/>
  <c r="AJ870" i="26"/>
  <c r="AK870" i="26"/>
  <c r="AU870" i="26" s="1"/>
  <c r="AL870" i="26"/>
  <c r="AJ871" i="26"/>
  <c r="AK871" i="26"/>
  <c r="AU871" i="26" s="1"/>
  <c r="AL871" i="26"/>
  <c r="AJ872" i="26"/>
  <c r="AK872" i="26"/>
  <c r="AU872" i="26" s="1"/>
  <c r="AL872" i="26"/>
  <c r="AJ873" i="26"/>
  <c r="AK873" i="26"/>
  <c r="AU873" i="26" s="1"/>
  <c r="AL873" i="26"/>
  <c r="AJ874" i="26"/>
  <c r="AK874" i="26"/>
  <c r="AU874" i="26" s="1"/>
  <c r="AL874" i="26"/>
  <c r="AJ875" i="26"/>
  <c r="AK875" i="26"/>
  <c r="AU875" i="26" s="1"/>
  <c r="AL875" i="26"/>
  <c r="AJ876" i="26"/>
  <c r="AK876" i="26"/>
  <c r="AU876" i="26" s="1"/>
  <c r="AL876" i="26"/>
  <c r="AJ877" i="26"/>
  <c r="AK877" i="26"/>
  <c r="AU877" i="26" s="1"/>
  <c r="AL877" i="26"/>
  <c r="AJ878" i="26"/>
  <c r="AK878" i="26"/>
  <c r="AU878" i="26" s="1"/>
  <c r="AL878" i="26"/>
  <c r="AJ879" i="26"/>
  <c r="AK879" i="26"/>
  <c r="AU879" i="26" s="1"/>
  <c r="AL879" i="26"/>
  <c r="AJ880" i="26"/>
  <c r="AK880" i="26"/>
  <c r="AU880" i="26" s="1"/>
  <c r="AL880" i="26"/>
  <c r="AJ881" i="26"/>
  <c r="AK881" i="26"/>
  <c r="AU881" i="26" s="1"/>
  <c r="AL881" i="26"/>
  <c r="AJ882" i="26"/>
  <c r="AK882" i="26"/>
  <c r="AU882" i="26" s="1"/>
  <c r="AL882" i="26"/>
  <c r="AJ883" i="26"/>
  <c r="AK883" i="26"/>
  <c r="AU883" i="26" s="1"/>
  <c r="AL883" i="26"/>
  <c r="AJ884" i="26"/>
  <c r="AK884" i="26"/>
  <c r="AU884" i="26" s="1"/>
  <c r="AL884" i="26"/>
  <c r="AJ885" i="26"/>
  <c r="AK885" i="26"/>
  <c r="AU885" i="26" s="1"/>
  <c r="AL885" i="26"/>
  <c r="AJ886" i="26"/>
  <c r="AK886" i="26"/>
  <c r="AU886" i="26" s="1"/>
  <c r="AL886" i="26"/>
  <c r="AJ887" i="26"/>
  <c r="AK887" i="26"/>
  <c r="AU887" i="26" s="1"/>
  <c r="AL887" i="26"/>
  <c r="AJ888" i="26"/>
  <c r="AK888" i="26"/>
  <c r="AU888" i="26" s="1"/>
  <c r="AL888" i="26"/>
  <c r="AJ889" i="26"/>
  <c r="AK889" i="26"/>
  <c r="AU889" i="26" s="1"/>
  <c r="AL889" i="26"/>
  <c r="AJ890" i="26"/>
  <c r="AK890" i="26"/>
  <c r="AU890" i="26" s="1"/>
  <c r="AL890" i="26"/>
  <c r="AJ891" i="26"/>
  <c r="AK891" i="26"/>
  <c r="AU891" i="26" s="1"/>
  <c r="AL891" i="26"/>
  <c r="AJ892" i="26"/>
  <c r="AK892" i="26"/>
  <c r="AU892" i="26" s="1"/>
  <c r="AL892" i="26"/>
  <c r="AJ893" i="26"/>
  <c r="AK893" i="26"/>
  <c r="AU893" i="26" s="1"/>
  <c r="AL893" i="26"/>
  <c r="AJ894" i="26"/>
  <c r="AK894" i="26"/>
  <c r="AU894" i="26" s="1"/>
  <c r="AL894" i="26"/>
  <c r="AJ895" i="26"/>
  <c r="AK895" i="26"/>
  <c r="AU895" i="26" s="1"/>
  <c r="AL895" i="26"/>
  <c r="AJ896" i="26"/>
  <c r="AK896" i="26"/>
  <c r="AU896" i="26" s="1"/>
  <c r="AL896" i="26"/>
  <c r="AJ897" i="26"/>
  <c r="AK897" i="26"/>
  <c r="AU897" i="26" s="1"/>
  <c r="AL897" i="26"/>
  <c r="AJ898" i="26"/>
  <c r="AK898" i="26"/>
  <c r="AU898" i="26" s="1"/>
  <c r="AL898" i="26"/>
  <c r="AJ899" i="26"/>
  <c r="AK899" i="26"/>
  <c r="AU899" i="26" s="1"/>
  <c r="AL899" i="26"/>
  <c r="AJ900" i="26"/>
  <c r="AK900" i="26"/>
  <c r="AU900" i="26" s="1"/>
  <c r="AL900" i="26"/>
  <c r="AJ901" i="26"/>
  <c r="AK901" i="26"/>
  <c r="AU901" i="26" s="1"/>
  <c r="AL901" i="26"/>
  <c r="AJ902" i="26"/>
  <c r="AK902" i="26"/>
  <c r="AU902" i="26" s="1"/>
  <c r="AL902" i="26"/>
  <c r="AJ903" i="26"/>
  <c r="AK903" i="26"/>
  <c r="AU903" i="26" s="1"/>
  <c r="AL903" i="26"/>
  <c r="AJ904" i="26"/>
  <c r="AK904" i="26"/>
  <c r="AU904" i="26" s="1"/>
  <c r="AL904" i="26"/>
  <c r="AJ905" i="26"/>
  <c r="AK905" i="26"/>
  <c r="AU905" i="26" s="1"/>
  <c r="AL905" i="26"/>
  <c r="AJ906" i="26"/>
  <c r="AK906" i="26"/>
  <c r="AU906" i="26" s="1"/>
  <c r="AL906" i="26"/>
  <c r="AJ907" i="26"/>
  <c r="AK907" i="26"/>
  <c r="AU907" i="26" s="1"/>
  <c r="AL907" i="26"/>
  <c r="AJ908" i="26"/>
  <c r="AK908" i="26"/>
  <c r="AU908" i="26" s="1"/>
  <c r="AL908" i="26"/>
  <c r="AJ909" i="26"/>
  <c r="AK909" i="26"/>
  <c r="AU909" i="26" s="1"/>
  <c r="AL909" i="26"/>
  <c r="AJ910" i="26"/>
  <c r="AK910" i="26"/>
  <c r="AU910" i="26" s="1"/>
  <c r="AL910" i="26"/>
  <c r="AJ911" i="26"/>
  <c r="AK911" i="26"/>
  <c r="AU911" i="26" s="1"/>
  <c r="AL911" i="26"/>
  <c r="AJ912" i="26"/>
  <c r="AK912" i="26"/>
  <c r="AU912" i="26" s="1"/>
  <c r="AL912" i="26"/>
  <c r="AJ913" i="26"/>
  <c r="AK913" i="26"/>
  <c r="AU913" i="26" s="1"/>
  <c r="AL913" i="26"/>
  <c r="AJ914" i="26"/>
  <c r="AK914" i="26"/>
  <c r="AU914" i="26" s="1"/>
  <c r="AL914" i="26"/>
  <c r="AJ915" i="26"/>
  <c r="AK915" i="26"/>
  <c r="AU915" i="26" s="1"/>
  <c r="AL915" i="26"/>
  <c r="AJ916" i="26"/>
  <c r="AK916" i="26"/>
  <c r="AU916" i="26" s="1"/>
  <c r="AL916" i="26"/>
  <c r="AJ917" i="26"/>
  <c r="AK917" i="26"/>
  <c r="AU917" i="26" s="1"/>
  <c r="AL917" i="26"/>
  <c r="AJ918" i="26"/>
  <c r="AK918" i="26"/>
  <c r="AU918" i="26" s="1"/>
  <c r="AL918" i="26"/>
  <c r="AJ919" i="26"/>
  <c r="AK919" i="26"/>
  <c r="AU919" i="26" s="1"/>
  <c r="AL919" i="26"/>
  <c r="AJ920" i="26"/>
  <c r="AK920" i="26"/>
  <c r="AU920" i="26" s="1"/>
  <c r="AL920" i="26"/>
  <c r="AJ921" i="26"/>
  <c r="AK921" i="26"/>
  <c r="AU921" i="26" s="1"/>
  <c r="AL921" i="26"/>
  <c r="AJ922" i="26"/>
  <c r="AK922" i="26"/>
  <c r="AU922" i="26" s="1"/>
  <c r="AL922" i="26"/>
  <c r="AJ923" i="26"/>
  <c r="AK923" i="26"/>
  <c r="AU923" i="26" s="1"/>
  <c r="AL923" i="26"/>
  <c r="AJ924" i="26"/>
  <c r="AK924" i="26"/>
  <c r="AU924" i="26" s="1"/>
  <c r="AL924" i="26"/>
  <c r="AJ925" i="26"/>
  <c r="AK925" i="26"/>
  <c r="AU925" i="26" s="1"/>
  <c r="AL925" i="26"/>
  <c r="AJ926" i="26"/>
  <c r="AK926" i="26"/>
  <c r="AU926" i="26" s="1"/>
  <c r="AL926" i="26"/>
  <c r="AJ927" i="26"/>
  <c r="AK927" i="26"/>
  <c r="AU927" i="26" s="1"/>
  <c r="AL927" i="26"/>
  <c r="AJ928" i="26"/>
  <c r="AK928" i="26"/>
  <c r="AU928" i="26" s="1"/>
  <c r="AL928" i="26"/>
  <c r="AJ929" i="26"/>
  <c r="AK929" i="26"/>
  <c r="AU929" i="26" s="1"/>
  <c r="AL929" i="26"/>
  <c r="AJ930" i="26"/>
  <c r="AK930" i="26"/>
  <c r="AU930" i="26" s="1"/>
  <c r="AL930" i="26"/>
  <c r="AJ931" i="26"/>
  <c r="AK931" i="26"/>
  <c r="AU931" i="26" s="1"/>
  <c r="AL931" i="26"/>
  <c r="AJ932" i="26"/>
  <c r="AK932" i="26"/>
  <c r="AU932" i="26" s="1"/>
  <c r="AL932" i="26"/>
  <c r="AJ933" i="26"/>
  <c r="AK933" i="26"/>
  <c r="AU933" i="26" s="1"/>
  <c r="AL933" i="26"/>
  <c r="AJ934" i="26"/>
  <c r="AK934" i="26"/>
  <c r="AU934" i="26" s="1"/>
  <c r="AL934" i="26"/>
  <c r="AJ935" i="26"/>
  <c r="AK935" i="26"/>
  <c r="AU935" i="26" s="1"/>
  <c r="AL935" i="26"/>
  <c r="AJ936" i="26"/>
  <c r="AK936" i="26"/>
  <c r="AU936" i="26" s="1"/>
  <c r="AL936" i="26"/>
  <c r="AJ937" i="26"/>
  <c r="AK937" i="26"/>
  <c r="AU937" i="26" s="1"/>
  <c r="AL937" i="26"/>
  <c r="AJ938" i="26"/>
  <c r="AK938" i="26"/>
  <c r="AU938" i="26" s="1"/>
  <c r="AL938" i="26"/>
  <c r="AJ939" i="26"/>
  <c r="AK939" i="26"/>
  <c r="AU939" i="26" s="1"/>
  <c r="AL939" i="26"/>
  <c r="AJ940" i="26"/>
  <c r="AK940" i="26"/>
  <c r="AU940" i="26" s="1"/>
  <c r="AL940" i="26"/>
  <c r="AJ941" i="26"/>
  <c r="AK941" i="26"/>
  <c r="AU941" i="26" s="1"/>
  <c r="AL941" i="26"/>
  <c r="AJ942" i="26"/>
  <c r="AK942" i="26"/>
  <c r="AU942" i="26" s="1"/>
  <c r="AL942" i="26"/>
  <c r="AJ943" i="26"/>
  <c r="AK943" i="26"/>
  <c r="AU943" i="26" s="1"/>
  <c r="AL943" i="26"/>
  <c r="AJ944" i="26"/>
  <c r="AK944" i="26"/>
  <c r="AU944" i="26" s="1"/>
  <c r="AL944" i="26"/>
  <c r="AJ945" i="26"/>
  <c r="AK945" i="26"/>
  <c r="AU945" i="26" s="1"/>
  <c r="AL945" i="26"/>
  <c r="AJ946" i="26"/>
  <c r="AK946" i="26"/>
  <c r="AU946" i="26" s="1"/>
  <c r="AL946" i="26"/>
  <c r="AJ947" i="26"/>
  <c r="AK947" i="26"/>
  <c r="AU947" i="26" s="1"/>
  <c r="AL947" i="26"/>
  <c r="AJ948" i="26"/>
  <c r="AK948" i="26"/>
  <c r="AU948" i="26" s="1"/>
  <c r="AL948" i="26"/>
  <c r="AJ949" i="26"/>
  <c r="AK949" i="26"/>
  <c r="AU949" i="26" s="1"/>
  <c r="AL949" i="26"/>
  <c r="AJ950" i="26"/>
  <c r="AK950" i="26"/>
  <c r="AU950" i="26" s="1"/>
  <c r="AL950" i="26"/>
  <c r="AJ951" i="26"/>
  <c r="AK951" i="26"/>
  <c r="AU951" i="26" s="1"/>
  <c r="AL951" i="26"/>
  <c r="AJ952" i="26"/>
  <c r="AK952" i="26"/>
  <c r="AU952" i="26" s="1"/>
  <c r="AL952" i="26"/>
  <c r="AJ953" i="26"/>
  <c r="AK953" i="26"/>
  <c r="AU953" i="26" s="1"/>
  <c r="AL953" i="26"/>
  <c r="AJ954" i="26"/>
  <c r="AK954" i="26"/>
  <c r="AU954" i="26" s="1"/>
  <c r="AL954" i="26"/>
  <c r="AJ955" i="26"/>
  <c r="AK955" i="26"/>
  <c r="AU955" i="26" s="1"/>
  <c r="AL955" i="26"/>
  <c r="AJ956" i="26"/>
  <c r="AK956" i="26"/>
  <c r="AU956" i="26" s="1"/>
  <c r="AL956" i="26"/>
  <c r="AJ957" i="26"/>
  <c r="AK957" i="26"/>
  <c r="AU957" i="26" s="1"/>
  <c r="AL957" i="26"/>
  <c r="AJ958" i="26"/>
  <c r="AK958" i="26"/>
  <c r="AU958" i="26" s="1"/>
  <c r="AL958" i="26"/>
  <c r="AJ959" i="26"/>
  <c r="AK959" i="26"/>
  <c r="AU959" i="26" s="1"/>
  <c r="AL959" i="26"/>
  <c r="AJ960" i="26"/>
  <c r="AK960" i="26"/>
  <c r="AU960" i="26" s="1"/>
  <c r="AL960" i="26"/>
  <c r="AJ961" i="26"/>
  <c r="AK961" i="26"/>
  <c r="AU961" i="26" s="1"/>
  <c r="AL961" i="26"/>
  <c r="AJ962" i="26"/>
  <c r="AK962" i="26"/>
  <c r="AU962" i="26" s="1"/>
  <c r="AL962" i="26"/>
  <c r="AJ963" i="26"/>
  <c r="AK963" i="26"/>
  <c r="AU963" i="26" s="1"/>
  <c r="AL963" i="26"/>
  <c r="AJ964" i="26"/>
  <c r="AK964" i="26"/>
  <c r="AU964" i="26" s="1"/>
  <c r="AL964" i="26"/>
  <c r="AJ965" i="26"/>
  <c r="AK965" i="26"/>
  <c r="AU965" i="26" s="1"/>
  <c r="AL965" i="26"/>
  <c r="AJ966" i="26"/>
  <c r="AK966" i="26"/>
  <c r="AU966" i="26" s="1"/>
  <c r="AL966" i="26"/>
  <c r="AJ967" i="26"/>
  <c r="AK967" i="26"/>
  <c r="AU967" i="26" s="1"/>
  <c r="AL967" i="26"/>
  <c r="AJ968" i="26"/>
  <c r="AK968" i="26"/>
  <c r="AU968" i="26" s="1"/>
  <c r="AL968" i="26"/>
  <c r="AJ969" i="26"/>
  <c r="AK969" i="26"/>
  <c r="AU969" i="26" s="1"/>
  <c r="AL969" i="26"/>
  <c r="AJ970" i="26"/>
  <c r="AK970" i="26"/>
  <c r="AU970" i="26" s="1"/>
  <c r="AL970" i="26"/>
  <c r="AJ971" i="26"/>
  <c r="AK971" i="26"/>
  <c r="AU971" i="26" s="1"/>
  <c r="AL971" i="26"/>
  <c r="AJ972" i="26"/>
  <c r="AK972" i="26"/>
  <c r="AU972" i="26" s="1"/>
  <c r="AL972" i="26"/>
  <c r="AJ973" i="26"/>
  <c r="AK973" i="26"/>
  <c r="AU973" i="26" s="1"/>
  <c r="AL973" i="26"/>
  <c r="AJ974" i="26"/>
  <c r="AK974" i="26"/>
  <c r="AU974" i="26" s="1"/>
  <c r="AL974" i="26"/>
  <c r="AJ975" i="26"/>
  <c r="AK975" i="26"/>
  <c r="AU975" i="26" s="1"/>
  <c r="AL975" i="26"/>
  <c r="AJ976" i="26"/>
  <c r="AK976" i="26"/>
  <c r="AU976" i="26" s="1"/>
  <c r="AL976" i="26"/>
  <c r="AJ977" i="26"/>
  <c r="AK977" i="26"/>
  <c r="AU977" i="26" s="1"/>
  <c r="AL977" i="26"/>
  <c r="AJ978" i="26"/>
  <c r="AK978" i="26"/>
  <c r="AU978" i="26" s="1"/>
  <c r="AL978" i="26"/>
  <c r="AJ979" i="26"/>
  <c r="AK979" i="26"/>
  <c r="AU979" i="26" s="1"/>
  <c r="AL979" i="26"/>
  <c r="AJ980" i="26"/>
  <c r="AK980" i="26"/>
  <c r="AU980" i="26" s="1"/>
  <c r="AL980" i="26"/>
  <c r="AJ981" i="26"/>
  <c r="AK981" i="26"/>
  <c r="AU981" i="26" s="1"/>
  <c r="AL981" i="26"/>
  <c r="AJ982" i="26"/>
  <c r="AK982" i="26"/>
  <c r="AU982" i="26" s="1"/>
  <c r="AL982" i="26"/>
  <c r="AJ983" i="26"/>
  <c r="AK983" i="26"/>
  <c r="AU983" i="26" s="1"/>
  <c r="AL983" i="26"/>
  <c r="AJ984" i="26"/>
  <c r="AK984" i="26"/>
  <c r="AU984" i="26" s="1"/>
  <c r="AL984" i="26"/>
  <c r="AJ985" i="26"/>
  <c r="AK985" i="26"/>
  <c r="AU985" i="26" s="1"/>
  <c r="AL985" i="26"/>
  <c r="AJ986" i="26"/>
  <c r="AK986" i="26"/>
  <c r="AU986" i="26" s="1"/>
  <c r="AL986" i="26"/>
  <c r="AJ987" i="26"/>
  <c r="AK987" i="26"/>
  <c r="AU987" i="26" s="1"/>
  <c r="AL987" i="26"/>
  <c r="AJ988" i="26"/>
  <c r="AK988" i="26"/>
  <c r="AU988" i="26" s="1"/>
  <c r="AL988" i="26"/>
  <c r="AJ989" i="26"/>
  <c r="AK989" i="26"/>
  <c r="AU989" i="26" s="1"/>
  <c r="AL989" i="26"/>
  <c r="AJ990" i="26"/>
  <c r="AK990" i="26"/>
  <c r="AU990" i="26" s="1"/>
  <c r="AL990" i="26"/>
  <c r="AJ991" i="26"/>
  <c r="AK991" i="26"/>
  <c r="AU991" i="26" s="1"/>
  <c r="AL991" i="26"/>
  <c r="AJ992" i="26"/>
  <c r="AK992" i="26"/>
  <c r="AU992" i="26" s="1"/>
  <c r="AL992" i="26"/>
  <c r="AJ993" i="26"/>
  <c r="AK993" i="26"/>
  <c r="AU993" i="26" s="1"/>
  <c r="AL993" i="26"/>
  <c r="AJ994" i="26"/>
  <c r="AK994" i="26"/>
  <c r="AU994" i="26" s="1"/>
  <c r="AL994" i="26"/>
  <c r="AJ995" i="26"/>
  <c r="AK995" i="26"/>
  <c r="AU995" i="26" s="1"/>
  <c r="AL995" i="26"/>
  <c r="AJ996" i="26"/>
  <c r="AK996" i="26"/>
  <c r="AU996" i="26" s="1"/>
  <c r="AL996" i="26"/>
  <c r="AJ997" i="26"/>
  <c r="AK997" i="26"/>
  <c r="AU997" i="26" s="1"/>
  <c r="AL997" i="26"/>
  <c r="AJ998" i="26"/>
  <c r="AK998" i="26"/>
  <c r="AU998" i="26" s="1"/>
  <c r="AL998" i="26"/>
  <c r="AJ999" i="26"/>
  <c r="AK999" i="26"/>
  <c r="AU999" i="26" s="1"/>
  <c r="AL999" i="26"/>
  <c r="AJ1000" i="26"/>
  <c r="AK1000" i="26"/>
  <c r="AU1000" i="26" s="1"/>
  <c r="AL1000" i="26"/>
  <c r="AJ1001" i="26"/>
  <c r="AK1001" i="26"/>
  <c r="AU1001" i="26" s="1"/>
  <c r="AL1001" i="26"/>
  <c r="AJ1002" i="26"/>
  <c r="AK1002" i="26"/>
  <c r="AU1002" i="26" s="1"/>
  <c r="AL1002" i="26"/>
  <c r="AJ1003" i="26"/>
  <c r="AK1003" i="26"/>
  <c r="AU1003" i="26" s="1"/>
  <c r="AL1003" i="26"/>
  <c r="AJ1004" i="26"/>
  <c r="AK1004" i="26"/>
  <c r="AU1004" i="26" s="1"/>
  <c r="AL1004" i="26"/>
  <c r="AJ1005" i="26"/>
  <c r="AK1005" i="26"/>
  <c r="AU1005" i="26" s="1"/>
  <c r="AL1005" i="26"/>
  <c r="AJ1006" i="26"/>
  <c r="AK1006" i="26"/>
  <c r="AU1006" i="26" s="1"/>
  <c r="AL1006" i="26"/>
  <c r="AJ1007" i="26"/>
  <c r="AK1007" i="26"/>
  <c r="AU1007" i="26" s="1"/>
  <c r="AL1007" i="26"/>
  <c r="AJ1008" i="26"/>
  <c r="AK1008" i="26"/>
  <c r="AU1008" i="26" s="1"/>
  <c r="AL1008" i="26"/>
  <c r="AJ1009" i="26"/>
  <c r="AK1009" i="26"/>
  <c r="AU1009" i="26" s="1"/>
  <c r="AL1009" i="26"/>
  <c r="AJ1010" i="26"/>
  <c r="AK1010" i="26"/>
  <c r="AU1010" i="26" s="1"/>
  <c r="AL1010" i="26"/>
  <c r="AJ1011" i="26"/>
  <c r="AK1011" i="26"/>
  <c r="AU1011" i="26" s="1"/>
  <c r="AL1011" i="26"/>
  <c r="AJ1012" i="26"/>
  <c r="AK1012" i="26"/>
  <c r="AU1012" i="26" s="1"/>
  <c r="AL1012" i="26"/>
  <c r="AJ1013" i="26"/>
  <c r="AK1013" i="26"/>
  <c r="AU1013" i="26" s="1"/>
  <c r="AL1013" i="26"/>
  <c r="AJ1014" i="26"/>
  <c r="AK1014" i="26"/>
  <c r="AU1014" i="26" s="1"/>
  <c r="AL1014" i="26"/>
  <c r="AJ1015" i="26"/>
  <c r="AK1015" i="26"/>
  <c r="AU1015" i="26" s="1"/>
  <c r="AL1015" i="26"/>
  <c r="AJ1016" i="26"/>
  <c r="AK1016" i="26"/>
  <c r="AU1016" i="26" s="1"/>
  <c r="AL1016" i="26"/>
  <c r="AJ1017" i="26"/>
  <c r="AK1017" i="26"/>
  <c r="AU1017" i="26" s="1"/>
  <c r="AL1017" i="26"/>
  <c r="AJ1018" i="26"/>
  <c r="AK1018" i="26"/>
  <c r="AU1018" i="26" s="1"/>
  <c r="AL1018" i="26"/>
  <c r="AJ1019" i="26"/>
  <c r="AK1019" i="26"/>
  <c r="AU1019" i="26" s="1"/>
  <c r="AL1019" i="26"/>
  <c r="AJ1020" i="26"/>
  <c r="AK1020" i="26"/>
  <c r="AU1020" i="26" s="1"/>
  <c r="AL1020" i="26"/>
  <c r="AJ1021" i="26"/>
  <c r="AK1021" i="26"/>
  <c r="AU1021" i="26" s="1"/>
  <c r="AL1021" i="26"/>
  <c r="AJ1022" i="26"/>
  <c r="AK1022" i="26"/>
  <c r="AU1022" i="26" s="1"/>
  <c r="AL1022" i="26"/>
  <c r="AJ1023" i="26"/>
  <c r="AK1023" i="26"/>
  <c r="AU1023" i="26" s="1"/>
  <c r="AL1023" i="26"/>
  <c r="AJ1024" i="26"/>
  <c r="AK1024" i="26"/>
  <c r="AU1024" i="26" s="1"/>
  <c r="AL1024" i="26"/>
  <c r="AJ1025" i="26"/>
  <c r="AK1025" i="26"/>
  <c r="AU1025" i="26" s="1"/>
  <c r="AL1025" i="26"/>
  <c r="AJ1026" i="26"/>
  <c r="AK1026" i="26"/>
  <c r="AU1026" i="26" s="1"/>
  <c r="AL1026" i="26"/>
  <c r="AJ1027" i="26"/>
  <c r="AK1027" i="26"/>
  <c r="AU1027" i="26" s="1"/>
  <c r="AL1027" i="26"/>
  <c r="AJ1028" i="26"/>
  <c r="AK1028" i="26"/>
  <c r="AU1028" i="26" s="1"/>
  <c r="AL1028" i="26"/>
  <c r="AJ1029" i="26"/>
  <c r="AK1029" i="26"/>
  <c r="AU1029" i="26" s="1"/>
  <c r="AL1029" i="26"/>
  <c r="AJ1030" i="26"/>
  <c r="AK1030" i="26"/>
  <c r="AU1030" i="26" s="1"/>
  <c r="AL1030" i="26"/>
  <c r="AJ1031" i="26"/>
  <c r="AK1031" i="26"/>
  <c r="AU1031" i="26" s="1"/>
  <c r="AL1031" i="26"/>
  <c r="AJ1032" i="26"/>
  <c r="AK1032" i="26"/>
  <c r="AU1032" i="26" s="1"/>
  <c r="AL1032" i="26"/>
  <c r="AJ1033" i="26"/>
  <c r="AK1033" i="26"/>
  <c r="AU1033" i="26" s="1"/>
  <c r="AL1033" i="26"/>
  <c r="AJ1034" i="26"/>
  <c r="AK1034" i="26"/>
  <c r="AU1034" i="26" s="1"/>
  <c r="AL1034" i="26"/>
  <c r="AJ1035" i="26"/>
  <c r="AK1035" i="26"/>
  <c r="AU1035" i="26" s="1"/>
  <c r="AL1035" i="26"/>
  <c r="AJ1036" i="26"/>
  <c r="AK1036" i="26"/>
  <c r="AU1036" i="26" s="1"/>
  <c r="AL1036" i="26"/>
  <c r="AJ1037" i="26"/>
  <c r="AK1037" i="26"/>
  <c r="AU1037" i="26" s="1"/>
  <c r="AL1037" i="26"/>
  <c r="AJ1038" i="26"/>
  <c r="AK1038" i="26"/>
  <c r="AU1038" i="26" s="1"/>
  <c r="AL1038" i="26"/>
  <c r="AJ1039" i="26"/>
  <c r="AK1039" i="26"/>
  <c r="AU1039" i="26" s="1"/>
  <c r="AL1039" i="26"/>
  <c r="AJ1040" i="26"/>
  <c r="AK1040" i="26"/>
  <c r="AU1040" i="26" s="1"/>
  <c r="AL1040" i="26"/>
  <c r="AJ1041" i="26"/>
  <c r="AK1041" i="26"/>
  <c r="AU1041" i="26" s="1"/>
  <c r="AL1041" i="26"/>
  <c r="AJ1042" i="26"/>
  <c r="AK1042" i="26"/>
  <c r="AU1042" i="26" s="1"/>
  <c r="AL1042" i="26"/>
  <c r="AJ1043" i="26"/>
  <c r="AK1043" i="26"/>
  <c r="AU1043" i="26" s="1"/>
  <c r="AL1043" i="26"/>
  <c r="AJ1044" i="26"/>
  <c r="AK1044" i="26"/>
  <c r="AU1044" i="26" s="1"/>
  <c r="AL1044" i="26"/>
  <c r="AJ1045" i="26"/>
  <c r="AK1045" i="26"/>
  <c r="AU1045" i="26" s="1"/>
  <c r="AL1045" i="26"/>
  <c r="AJ1046" i="26"/>
  <c r="AK1046" i="26"/>
  <c r="AU1046" i="26" s="1"/>
  <c r="AL1046" i="26"/>
  <c r="AJ1047" i="26"/>
  <c r="AK1047" i="26"/>
  <c r="AU1047" i="26" s="1"/>
  <c r="AL1047" i="26"/>
  <c r="AJ1048" i="26"/>
  <c r="AK1048" i="26"/>
  <c r="AU1048" i="26" s="1"/>
  <c r="AL1048" i="26"/>
  <c r="AJ1049" i="26"/>
  <c r="AK1049" i="26"/>
  <c r="AU1049" i="26" s="1"/>
  <c r="AL1049" i="26"/>
  <c r="AJ1050" i="26"/>
  <c r="AK1050" i="26"/>
  <c r="AU1050" i="26" s="1"/>
  <c r="AL1050" i="26"/>
  <c r="AJ1051" i="26"/>
  <c r="AK1051" i="26"/>
  <c r="AU1051" i="26" s="1"/>
  <c r="AL1051" i="26"/>
  <c r="AJ1052" i="26"/>
  <c r="AK1052" i="26"/>
  <c r="AU1052" i="26" s="1"/>
  <c r="AL1052" i="26"/>
  <c r="AJ1053" i="26"/>
  <c r="AK1053" i="26"/>
  <c r="AU1053" i="26" s="1"/>
  <c r="AL1053" i="26"/>
  <c r="AJ1054" i="26"/>
  <c r="AK1054" i="26"/>
  <c r="AU1054" i="26" s="1"/>
  <c r="AL1054" i="26"/>
  <c r="AJ1055" i="26"/>
  <c r="AK1055" i="26"/>
  <c r="AU1055" i="26" s="1"/>
  <c r="AL1055" i="26"/>
  <c r="AJ1056" i="26"/>
  <c r="AK1056" i="26"/>
  <c r="AU1056" i="26" s="1"/>
  <c r="AL1056" i="26"/>
  <c r="AJ1057" i="26"/>
  <c r="AK1057" i="26"/>
  <c r="AU1057" i="26" s="1"/>
  <c r="AL1057" i="26"/>
  <c r="AJ1058" i="26"/>
  <c r="AK1058" i="26"/>
  <c r="AU1058" i="26" s="1"/>
  <c r="AL1058" i="26"/>
  <c r="AJ1059" i="26"/>
  <c r="AK1059" i="26"/>
  <c r="AU1059" i="26" s="1"/>
  <c r="AL1059" i="26"/>
  <c r="AJ1060" i="26"/>
  <c r="AK1060" i="26"/>
  <c r="AU1060" i="26" s="1"/>
  <c r="AL1060" i="26"/>
  <c r="AJ1061" i="26"/>
  <c r="AK1061" i="26"/>
  <c r="AU1061" i="26" s="1"/>
  <c r="AL1061" i="26"/>
  <c r="AJ1062" i="26"/>
  <c r="AK1062" i="26"/>
  <c r="AU1062" i="26" s="1"/>
  <c r="AL1062" i="26"/>
  <c r="AJ1063" i="26"/>
  <c r="AK1063" i="26"/>
  <c r="AU1063" i="26" s="1"/>
  <c r="AL1063" i="26"/>
  <c r="AJ1064" i="26"/>
  <c r="AK1064" i="26"/>
  <c r="AU1064" i="26" s="1"/>
  <c r="AL1064" i="26"/>
  <c r="AJ1065" i="26"/>
  <c r="AK1065" i="26"/>
  <c r="AU1065" i="26" s="1"/>
  <c r="AL1065" i="26"/>
  <c r="AJ1066" i="26"/>
  <c r="AK1066" i="26"/>
  <c r="AU1066" i="26" s="1"/>
  <c r="AL1066" i="26"/>
  <c r="AJ1067" i="26"/>
  <c r="AK1067" i="26"/>
  <c r="AU1067" i="26" s="1"/>
  <c r="AL1067" i="26"/>
  <c r="AJ1068" i="26"/>
  <c r="AK1068" i="26"/>
  <c r="AU1068" i="26" s="1"/>
  <c r="AL1068" i="26"/>
  <c r="AJ1069" i="26"/>
  <c r="AK1069" i="26"/>
  <c r="AU1069" i="26" s="1"/>
  <c r="AL1069" i="26"/>
  <c r="AJ1070" i="26"/>
  <c r="AK1070" i="26"/>
  <c r="AU1070" i="26" s="1"/>
  <c r="AL1070" i="26"/>
  <c r="AJ1071" i="26"/>
  <c r="AK1071" i="26"/>
  <c r="AU1071" i="26" s="1"/>
  <c r="AL1071" i="26"/>
  <c r="AJ1072" i="26"/>
  <c r="AK1072" i="26"/>
  <c r="AU1072" i="26" s="1"/>
  <c r="AL1072" i="26"/>
  <c r="AJ1073" i="26"/>
  <c r="AK1073" i="26"/>
  <c r="AU1073" i="26" s="1"/>
  <c r="AL1073" i="26"/>
  <c r="AJ1074" i="26"/>
  <c r="AK1074" i="26"/>
  <c r="AU1074" i="26" s="1"/>
  <c r="AL1074" i="26"/>
  <c r="AJ1075" i="26"/>
  <c r="AK1075" i="26"/>
  <c r="AU1075" i="26" s="1"/>
  <c r="AL1075" i="26"/>
  <c r="AJ1076" i="26"/>
  <c r="AK1076" i="26"/>
  <c r="AU1076" i="26" s="1"/>
  <c r="AL1076" i="26"/>
  <c r="AJ1077" i="26"/>
  <c r="AK1077" i="26"/>
  <c r="AU1077" i="26" s="1"/>
  <c r="AL1077" i="26"/>
  <c r="AJ1078" i="26"/>
  <c r="AK1078" i="26"/>
  <c r="AU1078" i="26" s="1"/>
  <c r="AL1078" i="26"/>
  <c r="AJ1079" i="26"/>
  <c r="AK1079" i="26"/>
  <c r="AU1079" i="26" s="1"/>
  <c r="AL1079" i="26"/>
  <c r="AJ1080" i="26"/>
  <c r="AK1080" i="26"/>
  <c r="AU1080" i="26" s="1"/>
  <c r="AL1080" i="26"/>
  <c r="AJ1081" i="26"/>
  <c r="AK1081" i="26"/>
  <c r="AU1081" i="26" s="1"/>
  <c r="AL1081" i="26"/>
  <c r="AJ1082" i="26"/>
  <c r="AK1082" i="26"/>
  <c r="AU1082" i="26" s="1"/>
  <c r="AL1082" i="26"/>
  <c r="AJ1083" i="26"/>
  <c r="AK1083" i="26"/>
  <c r="AU1083" i="26" s="1"/>
  <c r="AL1083" i="26"/>
  <c r="AJ1084" i="26"/>
  <c r="AK1084" i="26"/>
  <c r="AU1084" i="26" s="1"/>
  <c r="AL1084" i="26"/>
  <c r="AJ1085" i="26"/>
  <c r="AK1085" i="26"/>
  <c r="AU1085" i="26" s="1"/>
  <c r="AL1085" i="26"/>
  <c r="AJ1086" i="26"/>
  <c r="AK1086" i="26"/>
  <c r="AU1086" i="26" s="1"/>
  <c r="AL1086" i="26"/>
  <c r="AJ1087" i="26"/>
  <c r="AK1087" i="26"/>
  <c r="AU1087" i="26" s="1"/>
  <c r="AL1087" i="26"/>
  <c r="AJ1088" i="26"/>
  <c r="AK1088" i="26"/>
  <c r="AU1088" i="26" s="1"/>
  <c r="AL1088" i="26"/>
  <c r="AJ1089" i="26"/>
  <c r="AK1089" i="26"/>
  <c r="AU1089" i="26" s="1"/>
  <c r="AL1089" i="26"/>
  <c r="AJ1090" i="26"/>
  <c r="AK1090" i="26"/>
  <c r="AU1090" i="26" s="1"/>
  <c r="AL1090" i="26"/>
  <c r="AJ1091" i="26"/>
  <c r="AK1091" i="26"/>
  <c r="AU1091" i="26" s="1"/>
  <c r="AL1091" i="26"/>
  <c r="AJ1092" i="26"/>
  <c r="AK1092" i="26"/>
  <c r="AU1092" i="26" s="1"/>
  <c r="AL1092" i="26"/>
  <c r="AJ1093" i="26"/>
  <c r="AK1093" i="26"/>
  <c r="AU1093" i="26" s="1"/>
  <c r="AL1093" i="26"/>
  <c r="AJ1094" i="26"/>
  <c r="AK1094" i="26"/>
  <c r="AU1094" i="26" s="1"/>
  <c r="AL1094" i="26"/>
  <c r="AJ1095" i="26"/>
  <c r="AK1095" i="26"/>
  <c r="AU1095" i="26" s="1"/>
  <c r="AL1095" i="26"/>
  <c r="AJ1096" i="26"/>
  <c r="AK1096" i="26"/>
  <c r="AU1096" i="26" s="1"/>
  <c r="AL1096" i="26"/>
  <c r="AJ1097" i="26"/>
  <c r="AK1097" i="26"/>
  <c r="AU1097" i="26" s="1"/>
  <c r="AL1097" i="26"/>
  <c r="AJ1098" i="26"/>
  <c r="AK1098" i="26"/>
  <c r="AU1098" i="26" s="1"/>
  <c r="AL1098" i="26"/>
  <c r="AJ1099" i="26"/>
  <c r="AK1099" i="26"/>
  <c r="AU1099" i="26" s="1"/>
  <c r="AL1099" i="26"/>
  <c r="AJ1100" i="26"/>
  <c r="AK1100" i="26"/>
  <c r="AU1100" i="26" s="1"/>
  <c r="AL1100" i="26"/>
  <c r="AJ1101" i="26"/>
  <c r="AK1101" i="26"/>
  <c r="AU1101" i="26" s="1"/>
  <c r="AL1101" i="26"/>
  <c r="AJ1102" i="26"/>
  <c r="AK1102" i="26"/>
  <c r="AU1102" i="26" s="1"/>
  <c r="AL1102" i="26"/>
  <c r="AJ1103" i="26"/>
  <c r="AK1103" i="26"/>
  <c r="AU1103" i="26" s="1"/>
  <c r="AL1103" i="26"/>
  <c r="AJ1104" i="26"/>
  <c r="AK1104" i="26"/>
  <c r="AU1104" i="26" s="1"/>
  <c r="AL1104" i="26"/>
  <c r="AJ1105" i="26"/>
  <c r="AK1105" i="26"/>
  <c r="AU1105" i="26" s="1"/>
  <c r="AL1105" i="26"/>
  <c r="AJ1106" i="26"/>
  <c r="AK1106" i="26"/>
  <c r="AU1106" i="26" s="1"/>
  <c r="AL1106" i="26"/>
  <c r="AJ1107" i="26"/>
  <c r="AK1107" i="26"/>
  <c r="AU1107" i="26" s="1"/>
  <c r="AL1107" i="26"/>
  <c r="AJ1108" i="26"/>
  <c r="AK1108" i="26"/>
  <c r="AU1108" i="26" s="1"/>
  <c r="AL1108" i="26"/>
  <c r="AJ1109" i="26"/>
  <c r="AK1109" i="26"/>
  <c r="AU1109" i="26" s="1"/>
  <c r="AL1109" i="26"/>
  <c r="AJ1110" i="26"/>
  <c r="AK1110" i="26"/>
  <c r="AU1110" i="26" s="1"/>
  <c r="AL1110" i="26"/>
  <c r="AJ1111" i="26"/>
  <c r="AK1111" i="26"/>
  <c r="AU1111" i="26" s="1"/>
  <c r="AL1111" i="26"/>
  <c r="AJ1112" i="26"/>
  <c r="AK1112" i="26"/>
  <c r="AU1112" i="26" s="1"/>
  <c r="AL1112" i="26"/>
  <c r="AJ1113" i="26"/>
  <c r="AK1113" i="26"/>
  <c r="AU1113" i="26" s="1"/>
  <c r="AL1113" i="26"/>
  <c r="AJ1114" i="26"/>
  <c r="AK1114" i="26"/>
  <c r="AU1114" i="26" s="1"/>
  <c r="AL1114" i="26"/>
  <c r="AJ1115" i="26"/>
  <c r="AK1115" i="26"/>
  <c r="AU1115" i="26" s="1"/>
  <c r="AL1115" i="26"/>
  <c r="AJ1116" i="26"/>
  <c r="AK1116" i="26"/>
  <c r="AU1116" i="26" s="1"/>
  <c r="AL1116" i="26"/>
  <c r="AJ1117" i="26"/>
  <c r="AK1117" i="26"/>
  <c r="AU1117" i="26" s="1"/>
  <c r="AL1117" i="26"/>
  <c r="AJ1118" i="26"/>
  <c r="AK1118" i="26"/>
  <c r="AU1118" i="26" s="1"/>
  <c r="AL1118" i="26"/>
  <c r="AJ1119" i="26"/>
  <c r="AK1119" i="26"/>
  <c r="AU1119" i="26" s="1"/>
  <c r="AL1119" i="26"/>
  <c r="AJ1120" i="26"/>
  <c r="AK1120" i="26"/>
  <c r="AU1120" i="26" s="1"/>
  <c r="AL1120" i="26"/>
  <c r="AJ1121" i="26"/>
  <c r="AK1121" i="26"/>
  <c r="AU1121" i="26" s="1"/>
  <c r="AL1121" i="26"/>
  <c r="AJ1122" i="26"/>
  <c r="AK1122" i="26"/>
  <c r="AU1122" i="26" s="1"/>
  <c r="AL1122" i="26"/>
  <c r="AJ1123" i="26"/>
  <c r="AK1123" i="26"/>
  <c r="AU1123" i="26" s="1"/>
  <c r="AL1123" i="26"/>
  <c r="AJ1124" i="26"/>
  <c r="AK1124" i="26"/>
  <c r="AU1124" i="26" s="1"/>
  <c r="AL1124" i="26"/>
  <c r="AJ1125" i="26"/>
  <c r="AK1125" i="26"/>
  <c r="AU1125" i="26" s="1"/>
  <c r="AL1125" i="26"/>
  <c r="AJ1126" i="26"/>
  <c r="AK1126" i="26"/>
  <c r="AU1126" i="26" s="1"/>
  <c r="AL1126" i="26"/>
  <c r="AJ1127" i="26"/>
  <c r="AK1127" i="26"/>
  <c r="AU1127" i="26" s="1"/>
  <c r="AL1127" i="26"/>
  <c r="AJ1128" i="26"/>
  <c r="AK1128" i="26"/>
  <c r="AU1128" i="26" s="1"/>
  <c r="AL1128" i="26"/>
  <c r="AJ1129" i="26"/>
  <c r="AK1129" i="26"/>
  <c r="AU1129" i="26" s="1"/>
  <c r="AL1129" i="26"/>
  <c r="AJ1130" i="26"/>
  <c r="AK1130" i="26"/>
  <c r="AU1130" i="26" s="1"/>
  <c r="AL1130" i="26"/>
  <c r="AJ1131" i="26"/>
  <c r="AK1131" i="26"/>
  <c r="AU1131" i="26" s="1"/>
  <c r="AL1131" i="26"/>
  <c r="AJ1132" i="26"/>
  <c r="AK1132" i="26"/>
  <c r="AU1132" i="26" s="1"/>
  <c r="AL1132" i="26"/>
  <c r="AJ1133" i="26"/>
  <c r="AK1133" i="26"/>
  <c r="AU1133" i="26" s="1"/>
  <c r="AL1133" i="26"/>
  <c r="AJ1134" i="26"/>
  <c r="AK1134" i="26"/>
  <c r="AU1134" i="26" s="1"/>
  <c r="AL1134" i="26"/>
  <c r="AJ1135" i="26"/>
  <c r="AK1135" i="26"/>
  <c r="AU1135" i="26" s="1"/>
  <c r="AL1135" i="26"/>
  <c r="AJ1136" i="26"/>
  <c r="AK1136" i="26"/>
  <c r="AU1136" i="26" s="1"/>
  <c r="AL1136" i="26"/>
  <c r="AJ1137" i="26"/>
  <c r="AK1137" i="26"/>
  <c r="AU1137" i="26" s="1"/>
  <c r="AL1137" i="26"/>
  <c r="AJ1138" i="26"/>
  <c r="AK1138" i="26"/>
  <c r="AU1138" i="26" s="1"/>
  <c r="AL1138" i="26"/>
  <c r="AJ1139" i="26"/>
  <c r="AK1139" i="26"/>
  <c r="AU1139" i="26" s="1"/>
  <c r="AL1139" i="26"/>
  <c r="AJ1140" i="26"/>
  <c r="AK1140" i="26"/>
  <c r="AU1140" i="26" s="1"/>
  <c r="AL1140" i="26"/>
  <c r="AJ1141" i="26"/>
  <c r="AK1141" i="26"/>
  <c r="AU1141" i="26" s="1"/>
  <c r="AL1141" i="26"/>
  <c r="AJ1142" i="26"/>
  <c r="AK1142" i="26"/>
  <c r="AU1142" i="26" s="1"/>
  <c r="AL1142" i="26"/>
  <c r="AJ1143" i="26"/>
  <c r="AK1143" i="26"/>
  <c r="AU1143" i="26" s="1"/>
  <c r="AL1143" i="26"/>
  <c r="AJ1144" i="26"/>
  <c r="AK1144" i="26"/>
  <c r="AU1144" i="26" s="1"/>
  <c r="AL1144" i="26"/>
  <c r="AJ1145" i="26"/>
  <c r="AK1145" i="26"/>
  <c r="AU1145" i="26" s="1"/>
  <c r="AL1145" i="26"/>
  <c r="AJ1146" i="26"/>
  <c r="AK1146" i="26"/>
  <c r="AU1146" i="26" s="1"/>
  <c r="AL1146" i="26"/>
  <c r="AJ1147" i="26"/>
  <c r="AK1147" i="26"/>
  <c r="AU1147" i="26" s="1"/>
  <c r="AL1147" i="26"/>
  <c r="AJ1148" i="26"/>
  <c r="AK1148" i="26"/>
  <c r="AU1148" i="26" s="1"/>
  <c r="AL1148" i="26"/>
  <c r="AJ1149" i="26"/>
  <c r="AK1149" i="26"/>
  <c r="AU1149" i="26" s="1"/>
  <c r="AL1149" i="26"/>
  <c r="AJ1150" i="26"/>
  <c r="AK1150" i="26"/>
  <c r="AU1150" i="26" s="1"/>
  <c r="AL1150" i="26"/>
  <c r="AJ1151" i="26"/>
  <c r="AK1151" i="26"/>
  <c r="AU1151" i="26" s="1"/>
  <c r="AL1151" i="26"/>
  <c r="AJ1152" i="26"/>
  <c r="AK1152" i="26"/>
  <c r="AU1152" i="26" s="1"/>
  <c r="AL1152" i="26"/>
  <c r="AJ1153" i="26"/>
  <c r="AK1153" i="26"/>
  <c r="AU1153" i="26" s="1"/>
  <c r="AL1153" i="26"/>
  <c r="AJ1154" i="26"/>
  <c r="AK1154" i="26"/>
  <c r="AU1154" i="26" s="1"/>
  <c r="AL1154" i="26"/>
  <c r="AJ1155" i="26"/>
  <c r="AK1155" i="26"/>
  <c r="AU1155" i="26" s="1"/>
  <c r="AL1155" i="26"/>
  <c r="AJ1156" i="26"/>
  <c r="AK1156" i="26"/>
  <c r="AU1156" i="26" s="1"/>
  <c r="AL1156" i="26"/>
  <c r="AJ1157" i="26"/>
  <c r="AK1157" i="26"/>
  <c r="AU1157" i="26" s="1"/>
  <c r="AL1157" i="26"/>
  <c r="AJ1158" i="26"/>
  <c r="AK1158" i="26"/>
  <c r="AU1158" i="26" s="1"/>
  <c r="AL1158" i="26"/>
  <c r="AJ1159" i="26"/>
  <c r="AK1159" i="26"/>
  <c r="AU1159" i="26" s="1"/>
  <c r="AL1159" i="26"/>
  <c r="AJ1160" i="26"/>
  <c r="AK1160" i="26"/>
  <c r="AU1160" i="26" s="1"/>
  <c r="AL1160" i="26"/>
  <c r="AJ1161" i="26"/>
  <c r="AK1161" i="26"/>
  <c r="AU1161" i="26" s="1"/>
  <c r="AL1161" i="26"/>
  <c r="AJ1162" i="26"/>
  <c r="AK1162" i="26"/>
  <c r="AU1162" i="26" s="1"/>
  <c r="AL1162" i="26"/>
  <c r="AJ1163" i="26"/>
  <c r="AK1163" i="26"/>
  <c r="AU1163" i="26" s="1"/>
  <c r="AL1163" i="26"/>
  <c r="AJ1164" i="26"/>
  <c r="AK1164" i="26"/>
  <c r="AU1164" i="26" s="1"/>
  <c r="AL1164" i="26"/>
  <c r="AJ1165" i="26"/>
  <c r="AK1165" i="26"/>
  <c r="AU1165" i="26" s="1"/>
  <c r="AL1165" i="26"/>
  <c r="AJ1166" i="26"/>
  <c r="AK1166" i="26"/>
  <c r="AU1166" i="26" s="1"/>
  <c r="AL1166" i="26"/>
  <c r="AJ1167" i="26"/>
  <c r="AK1167" i="26"/>
  <c r="AU1167" i="26" s="1"/>
  <c r="AL1167" i="26"/>
  <c r="AJ1168" i="26"/>
  <c r="AK1168" i="26"/>
  <c r="AU1168" i="26" s="1"/>
  <c r="AL1168" i="26"/>
  <c r="AJ1169" i="26"/>
  <c r="AK1169" i="26"/>
  <c r="AU1169" i="26" s="1"/>
  <c r="AL1169" i="26"/>
  <c r="AJ1170" i="26"/>
  <c r="AK1170" i="26"/>
  <c r="AU1170" i="26" s="1"/>
  <c r="AL1170" i="26"/>
  <c r="AJ1171" i="26"/>
  <c r="AK1171" i="26"/>
  <c r="AU1171" i="26" s="1"/>
  <c r="AL1171" i="26"/>
  <c r="AJ1172" i="26"/>
  <c r="AK1172" i="26"/>
  <c r="AU1172" i="26" s="1"/>
  <c r="AL1172" i="26"/>
  <c r="AJ1173" i="26"/>
  <c r="AK1173" i="26"/>
  <c r="AU1173" i="26" s="1"/>
  <c r="AL1173" i="26"/>
  <c r="AJ1174" i="26"/>
  <c r="AK1174" i="26"/>
  <c r="AU1174" i="26" s="1"/>
  <c r="AL1174" i="26"/>
  <c r="AJ1175" i="26"/>
  <c r="AK1175" i="26"/>
  <c r="AU1175" i="26" s="1"/>
  <c r="AL1175" i="26"/>
  <c r="AJ1176" i="26"/>
  <c r="AK1176" i="26"/>
  <c r="AU1176" i="26" s="1"/>
  <c r="AL1176" i="26"/>
  <c r="AJ1177" i="26"/>
  <c r="AK1177" i="26"/>
  <c r="AU1177" i="26" s="1"/>
  <c r="AL1177" i="26"/>
  <c r="AJ1178" i="26"/>
  <c r="AK1178" i="26"/>
  <c r="AU1178" i="26" s="1"/>
  <c r="AL1178" i="26"/>
  <c r="AJ1179" i="26"/>
  <c r="AK1179" i="26"/>
  <c r="AU1179" i="26" s="1"/>
  <c r="AL1179" i="26"/>
  <c r="AJ1180" i="26"/>
  <c r="AK1180" i="26"/>
  <c r="AU1180" i="26" s="1"/>
  <c r="AL1180" i="26"/>
  <c r="AJ1181" i="26"/>
  <c r="AK1181" i="26"/>
  <c r="AU1181" i="26" s="1"/>
  <c r="AL1181" i="26"/>
  <c r="AJ1182" i="26"/>
  <c r="AK1182" i="26"/>
  <c r="AU1182" i="26" s="1"/>
  <c r="AL1182" i="26"/>
  <c r="AJ1183" i="26"/>
  <c r="AK1183" i="26"/>
  <c r="AU1183" i="26" s="1"/>
  <c r="AL1183" i="26"/>
  <c r="AJ1184" i="26"/>
  <c r="AK1184" i="26"/>
  <c r="AU1184" i="26" s="1"/>
  <c r="AL1184" i="26"/>
  <c r="AJ1185" i="26"/>
  <c r="AK1185" i="26"/>
  <c r="AU1185" i="26" s="1"/>
  <c r="AL1185" i="26"/>
  <c r="AJ1186" i="26"/>
  <c r="AK1186" i="26"/>
  <c r="AU1186" i="26" s="1"/>
  <c r="AL1186" i="26"/>
  <c r="AJ1187" i="26"/>
  <c r="AK1187" i="26"/>
  <c r="AU1187" i="26" s="1"/>
  <c r="AL1187" i="26"/>
  <c r="AJ1188" i="26"/>
  <c r="AK1188" i="26"/>
  <c r="AU1188" i="26" s="1"/>
  <c r="AL1188" i="26"/>
  <c r="AJ1189" i="26"/>
  <c r="AK1189" i="26"/>
  <c r="AU1189" i="26" s="1"/>
  <c r="AL1189" i="26"/>
  <c r="AJ1190" i="26"/>
  <c r="AK1190" i="26"/>
  <c r="AU1190" i="26" s="1"/>
  <c r="AL1190" i="26"/>
  <c r="AJ1191" i="26"/>
  <c r="AK1191" i="26"/>
  <c r="AU1191" i="26" s="1"/>
  <c r="AL1191" i="26"/>
  <c r="AJ1192" i="26"/>
  <c r="AK1192" i="26"/>
  <c r="AU1192" i="26" s="1"/>
  <c r="AL1192" i="26"/>
  <c r="AJ1193" i="26"/>
  <c r="AK1193" i="26"/>
  <c r="AU1193" i="26" s="1"/>
  <c r="AL1193" i="26"/>
  <c r="AJ1194" i="26"/>
  <c r="AK1194" i="26"/>
  <c r="AU1194" i="26" s="1"/>
  <c r="AL1194" i="26"/>
  <c r="AJ1195" i="26"/>
  <c r="AK1195" i="26"/>
  <c r="AU1195" i="26" s="1"/>
  <c r="AL1195" i="26"/>
  <c r="AJ1196" i="26"/>
  <c r="AK1196" i="26"/>
  <c r="AU1196" i="26" s="1"/>
  <c r="AL1196" i="26"/>
  <c r="AJ1197" i="26"/>
  <c r="AK1197" i="26"/>
  <c r="AU1197" i="26" s="1"/>
  <c r="AL1197" i="26"/>
  <c r="AJ1198" i="26"/>
  <c r="AK1198" i="26"/>
  <c r="AU1198" i="26" s="1"/>
  <c r="AL1198" i="26"/>
  <c r="AJ1199" i="26"/>
  <c r="AK1199" i="26"/>
  <c r="AU1199" i="26" s="1"/>
  <c r="AL1199" i="26"/>
  <c r="AJ1200" i="26"/>
  <c r="AK1200" i="26"/>
  <c r="AU1200" i="26" s="1"/>
  <c r="AL1200" i="26"/>
  <c r="AJ1201" i="26"/>
  <c r="AK1201" i="26"/>
  <c r="AU1201" i="26" s="1"/>
  <c r="AL1201" i="26"/>
  <c r="AJ1202" i="26"/>
  <c r="AK1202" i="26"/>
  <c r="AU1202" i="26" s="1"/>
  <c r="AL1202" i="26"/>
  <c r="AJ1203" i="26"/>
  <c r="AK1203" i="26"/>
  <c r="AU1203" i="26" s="1"/>
  <c r="AL1203" i="26"/>
  <c r="AJ1204" i="26"/>
  <c r="AK1204" i="26"/>
  <c r="AU1204" i="26" s="1"/>
  <c r="AL1204" i="26"/>
  <c r="AJ1205" i="26"/>
  <c r="AK1205" i="26"/>
  <c r="AU1205" i="26" s="1"/>
  <c r="AL1205" i="26"/>
  <c r="AJ1206" i="26"/>
  <c r="AK1206" i="26"/>
  <c r="AU1206" i="26" s="1"/>
  <c r="AL1206" i="26"/>
  <c r="AJ1207" i="26"/>
  <c r="AK1207" i="26"/>
  <c r="AU1207" i="26" s="1"/>
  <c r="AL1207" i="26"/>
  <c r="AJ1208" i="26"/>
  <c r="AK1208" i="26"/>
  <c r="AU1208" i="26" s="1"/>
  <c r="AL1208" i="26"/>
  <c r="AJ1209" i="26"/>
  <c r="AK1209" i="26"/>
  <c r="AU1209" i="26" s="1"/>
  <c r="AL1209" i="26"/>
  <c r="AJ1210" i="26"/>
  <c r="AK1210" i="26"/>
  <c r="AU1210" i="26" s="1"/>
  <c r="AL1210" i="26"/>
  <c r="AJ1211" i="26"/>
  <c r="AK1211" i="26"/>
  <c r="AU1211" i="26" s="1"/>
  <c r="AL1211" i="26"/>
  <c r="AJ1212" i="26"/>
  <c r="AK1212" i="26"/>
  <c r="AU1212" i="26" s="1"/>
  <c r="AL1212" i="26"/>
  <c r="AJ1213" i="26"/>
  <c r="AK1213" i="26"/>
  <c r="AU1213" i="26" s="1"/>
  <c r="AL1213" i="26"/>
  <c r="AJ1214" i="26"/>
  <c r="AK1214" i="26"/>
  <c r="AU1214" i="26" s="1"/>
  <c r="AL1214" i="26"/>
  <c r="AJ1215" i="26"/>
  <c r="AK1215" i="26"/>
  <c r="AU1215" i="26" s="1"/>
  <c r="AL1215" i="26"/>
  <c r="AJ1216" i="26"/>
  <c r="AK1216" i="26"/>
  <c r="AU1216" i="26" s="1"/>
  <c r="AL1216" i="26"/>
  <c r="AJ1217" i="26"/>
  <c r="AK1217" i="26"/>
  <c r="AU1217" i="26" s="1"/>
  <c r="AL1217" i="26"/>
  <c r="AJ1218" i="26"/>
  <c r="AK1218" i="26"/>
  <c r="AU1218" i="26" s="1"/>
  <c r="AL1218" i="26"/>
  <c r="AJ1219" i="26"/>
  <c r="AK1219" i="26"/>
  <c r="AU1219" i="26" s="1"/>
  <c r="AL1219" i="26"/>
  <c r="AJ1220" i="26"/>
  <c r="AK1220" i="26"/>
  <c r="AU1220" i="26" s="1"/>
  <c r="AL1220" i="26"/>
  <c r="AJ1221" i="26"/>
  <c r="AK1221" i="26"/>
  <c r="AU1221" i="26" s="1"/>
  <c r="AL1221" i="26"/>
  <c r="AJ1222" i="26"/>
  <c r="AK1222" i="26"/>
  <c r="AU1222" i="26" s="1"/>
  <c r="AL1222" i="26"/>
  <c r="AJ1223" i="26"/>
  <c r="AK1223" i="26"/>
  <c r="AU1223" i="26" s="1"/>
  <c r="AL1223" i="26"/>
  <c r="AJ1224" i="26"/>
  <c r="AK1224" i="26"/>
  <c r="AU1224" i="26" s="1"/>
  <c r="AL1224" i="26"/>
  <c r="AJ1225" i="26"/>
  <c r="AK1225" i="26"/>
  <c r="AU1225" i="26" s="1"/>
  <c r="AL1225" i="26"/>
  <c r="AJ1226" i="26"/>
  <c r="AK1226" i="26"/>
  <c r="AU1226" i="26" s="1"/>
  <c r="AL1226" i="26"/>
  <c r="AJ1227" i="26"/>
  <c r="AK1227" i="26"/>
  <c r="AU1227" i="26" s="1"/>
  <c r="AL1227" i="26"/>
  <c r="AJ1228" i="26"/>
  <c r="AK1228" i="26"/>
  <c r="AU1228" i="26" s="1"/>
  <c r="AL1228" i="26"/>
  <c r="AJ1229" i="26"/>
  <c r="AK1229" i="26"/>
  <c r="AU1229" i="26" s="1"/>
  <c r="AL1229" i="26"/>
  <c r="AJ1230" i="26"/>
  <c r="AK1230" i="26"/>
  <c r="AU1230" i="26" s="1"/>
  <c r="AL1230" i="26"/>
  <c r="AJ1231" i="26"/>
  <c r="AK1231" i="26"/>
  <c r="AU1231" i="26" s="1"/>
  <c r="AL1231" i="26"/>
  <c r="AJ1232" i="26"/>
  <c r="AK1232" i="26"/>
  <c r="AU1232" i="26" s="1"/>
  <c r="AL1232" i="26"/>
  <c r="AJ1233" i="26"/>
  <c r="AK1233" i="26"/>
  <c r="AU1233" i="26" s="1"/>
  <c r="AL1233" i="26"/>
  <c r="AJ1234" i="26"/>
  <c r="AK1234" i="26"/>
  <c r="AU1234" i="26" s="1"/>
  <c r="AL1234" i="26"/>
  <c r="AJ1235" i="26"/>
  <c r="AK1235" i="26"/>
  <c r="AU1235" i="26" s="1"/>
  <c r="AL1235" i="26"/>
  <c r="AJ1236" i="26"/>
  <c r="AK1236" i="26"/>
  <c r="AU1236" i="26" s="1"/>
  <c r="AL1236" i="26"/>
  <c r="AJ1237" i="26"/>
  <c r="AK1237" i="26"/>
  <c r="AU1237" i="26" s="1"/>
  <c r="AL1237" i="26"/>
  <c r="AJ1238" i="26"/>
  <c r="AK1238" i="26"/>
  <c r="AU1238" i="26" s="1"/>
  <c r="AL1238" i="26"/>
  <c r="AJ1239" i="26"/>
  <c r="AK1239" i="26"/>
  <c r="AU1239" i="26" s="1"/>
  <c r="AL1239" i="26"/>
  <c r="AJ1240" i="26"/>
  <c r="AK1240" i="26"/>
  <c r="AU1240" i="26" s="1"/>
  <c r="AL1240" i="26"/>
  <c r="AJ1241" i="26"/>
  <c r="AK1241" i="26"/>
  <c r="AU1241" i="26" s="1"/>
  <c r="AL1241" i="26"/>
  <c r="AJ1242" i="26"/>
  <c r="AK1242" i="26"/>
  <c r="AU1242" i="26" s="1"/>
  <c r="AL1242" i="26"/>
  <c r="AJ1243" i="26"/>
  <c r="AK1243" i="26"/>
  <c r="AU1243" i="26" s="1"/>
  <c r="AL1243" i="26"/>
  <c r="AJ1244" i="26"/>
  <c r="AK1244" i="26"/>
  <c r="AU1244" i="26" s="1"/>
  <c r="AL1244" i="26"/>
  <c r="AJ1245" i="26"/>
  <c r="AK1245" i="26"/>
  <c r="AU1245" i="26" s="1"/>
  <c r="AL1245" i="26"/>
  <c r="AJ1246" i="26"/>
  <c r="AK1246" i="26"/>
  <c r="AU1246" i="26" s="1"/>
  <c r="AL1246" i="26"/>
  <c r="AJ1247" i="26"/>
  <c r="AK1247" i="26"/>
  <c r="AU1247" i="26" s="1"/>
  <c r="AL1247" i="26"/>
  <c r="AJ1248" i="26"/>
  <c r="AK1248" i="26"/>
  <c r="AU1248" i="26" s="1"/>
  <c r="AL1248" i="26"/>
  <c r="AJ1249" i="26"/>
  <c r="AK1249" i="26"/>
  <c r="AU1249" i="26" s="1"/>
  <c r="AL1249" i="26"/>
  <c r="AJ1250" i="26"/>
  <c r="AK1250" i="26"/>
  <c r="AU1250" i="26" s="1"/>
  <c r="AL1250" i="26"/>
  <c r="AJ1251" i="26"/>
  <c r="AK1251" i="26"/>
  <c r="AU1251" i="26" s="1"/>
  <c r="AL1251" i="26"/>
  <c r="AJ1252" i="26"/>
  <c r="AK1252" i="26"/>
  <c r="AU1252" i="26" s="1"/>
  <c r="AL1252" i="26"/>
  <c r="AJ1253" i="26"/>
  <c r="AK1253" i="26"/>
  <c r="AU1253" i="26" s="1"/>
  <c r="AL1253" i="26"/>
  <c r="AJ1254" i="26"/>
  <c r="AK1254" i="26"/>
  <c r="AU1254" i="26" s="1"/>
  <c r="AL1254" i="26"/>
  <c r="AJ1255" i="26"/>
  <c r="AK1255" i="26"/>
  <c r="AU1255" i="26" s="1"/>
  <c r="AL1255" i="26"/>
  <c r="AJ1256" i="26"/>
  <c r="AK1256" i="26"/>
  <c r="AU1256" i="26" s="1"/>
  <c r="AL1256" i="26"/>
  <c r="AJ1257" i="26"/>
  <c r="AK1257" i="26"/>
  <c r="AU1257" i="26" s="1"/>
  <c r="AL1257" i="26"/>
  <c r="AJ1258" i="26"/>
  <c r="AK1258" i="26"/>
  <c r="AU1258" i="26" s="1"/>
  <c r="AL1258" i="26"/>
  <c r="AJ1259" i="26"/>
  <c r="AK1259" i="26"/>
  <c r="AU1259" i="26" s="1"/>
  <c r="AL1259" i="26"/>
  <c r="AJ1260" i="26"/>
  <c r="AK1260" i="26"/>
  <c r="AU1260" i="26" s="1"/>
  <c r="AL1260" i="26"/>
  <c r="AJ1261" i="26"/>
  <c r="AK1261" i="26"/>
  <c r="AU1261" i="26" s="1"/>
  <c r="AL1261" i="26"/>
  <c r="AJ1262" i="26"/>
  <c r="AK1262" i="26"/>
  <c r="AU1262" i="26" s="1"/>
  <c r="AL1262" i="26"/>
  <c r="AJ1263" i="26"/>
  <c r="AK1263" i="26"/>
  <c r="AU1263" i="26" s="1"/>
  <c r="AL1263" i="26"/>
  <c r="AJ1264" i="26"/>
  <c r="AK1264" i="26"/>
  <c r="AU1264" i="26" s="1"/>
  <c r="AL1264" i="26"/>
  <c r="AJ1265" i="26"/>
  <c r="AK1265" i="26"/>
  <c r="AU1265" i="26" s="1"/>
  <c r="AL1265" i="26"/>
  <c r="AJ1266" i="26"/>
  <c r="AK1266" i="26"/>
  <c r="AU1266" i="26" s="1"/>
  <c r="AL1266" i="26"/>
  <c r="AJ1267" i="26"/>
  <c r="AK1267" i="26"/>
  <c r="AU1267" i="26" s="1"/>
  <c r="AL1267" i="26"/>
  <c r="AJ1268" i="26"/>
  <c r="AK1268" i="26"/>
  <c r="AU1268" i="26" s="1"/>
  <c r="AL1268" i="26"/>
  <c r="AJ1269" i="26"/>
  <c r="AK1269" i="26"/>
  <c r="AU1269" i="26" s="1"/>
  <c r="AL1269" i="26"/>
  <c r="AJ1270" i="26"/>
  <c r="AK1270" i="26"/>
  <c r="AU1270" i="26" s="1"/>
  <c r="AL1270" i="26"/>
  <c r="AJ1271" i="26"/>
  <c r="AK1271" i="26"/>
  <c r="AU1271" i="26" s="1"/>
  <c r="AL1271" i="26"/>
  <c r="AJ1272" i="26"/>
  <c r="AK1272" i="26"/>
  <c r="AU1272" i="26" s="1"/>
  <c r="AL1272" i="26"/>
  <c r="AJ1273" i="26"/>
  <c r="AK1273" i="26"/>
  <c r="AU1273" i="26" s="1"/>
  <c r="AL1273" i="26"/>
  <c r="AJ1274" i="26"/>
  <c r="AK1274" i="26"/>
  <c r="AU1274" i="26" s="1"/>
  <c r="AL1274" i="26"/>
  <c r="AJ1275" i="26"/>
  <c r="AK1275" i="26"/>
  <c r="AU1275" i="26" s="1"/>
  <c r="AL1275" i="26"/>
  <c r="AJ1276" i="26"/>
  <c r="AK1276" i="26"/>
  <c r="AU1276" i="26" s="1"/>
  <c r="AL1276" i="26"/>
  <c r="AJ1277" i="26"/>
  <c r="AK1277" i="26"/>
  <c r="AU1277" i="26" s="1"/>
  <c r="AL1277" i="26"/>
  <c r="AJ1278" i="26"/>
  <c r="AK1278" i="26"/>
  <c r="AU1278" i="26" s="1"/>
  <c r="AL1278" i="26"/>
  <c r="AJ1279" i="26"/>
  <c r="AK1279" i="26"/>
  <c r="AU1279" i="26" s="1"/>
  <c r="AL1279" i="26"/>
  <c r="AJ1280" i="26"/>
  <c r="AK1280" i="26"/>
  <c r="AU1280" i="26" s="1"/>
  <c r="AL1280" i="26"/>
  <c r="AJ1281" i="26"/>
  <c r="AK1281" i="26"/>
  <c r="AU1281" i="26" s="1"/>
  <c r="AL1281" i="26"/>
  <c r="AJ1282" i="26"/>
  <c r="AK1282" i="26"/>
  <c r="AU1282" i="26" s="1"/>
  <c r="AL1282" i="26"/>
  <c r="AJ1283" i="26"/>
  <c r="AK1283" i="26"/>
  <c r="AU1283" i="26" s="1"/>
  <c r="AL1283" i="26"/>
  <c r="AJ1284" i="26"/>
  <c r="AK1284" i="26"/>
  <c r="AU1284" i="26" s="1"/>
  <c r="AL1284" i="26"/>
  <c r="AJ1285" i="26"/>
  <c r="AK1285" i="26"/>
  <c r="AU1285" i="26" s="1"/>
  <c r="AL1285" i="26"/>
  <c r="AJ1286" i="26"/>
  <c r="AK1286" i="26"/>
  <c r="AU1286" i="26" s="1"/>
  <c r="AL1286" i="26"/>
  <c r="AJ1287" i="26"/>
  <c r="AK1287" i="26"/>
  <c r="AU1287" i="26" s="1"/>
  <c r="AL1287" i="26"/>
  <c r="AJ1288" i="26"/>
  <c r="AK1288" i="26"/>
  <c r="AU1288" i="26" s="1"/>
  <c r="AL1288" i="26"/>
  <c r="AJ1289" i="26"/>
  <c r="AK1289" i="26"/>
  <c r="AU1289" i="26" s="1"/>
  <c r="AL1289" i="26"/>
  <c r="AJ1290" i="26"/>
  <c r="AK1290" i="26"/>
  <c r="AU1290" i="26" s="1"/>
  <c r="AL1290" i="26"/>
  <c r="AJ1291" i="26"/>
  <c r="AK1291" i="26"/>
  <c r="AU1291" i="26" s="1"/>
  <c r="AL1291" i="26"/>
  <c r="AJ1292" i="26"/>
  <c r="AK1292" i="26"/>
  <c r="AU1292" i="26" s="1"/>
  <c r="AL1292" i="26"/>
  <c r="AJ1293" i="26"/>
  <c r="AK1293" i="26"/>
  <c r="AU1293" i="26" s="1"/>
  <c r="AL1293" i="26"/>
  <c r="AJ1294" i="26"/>
  <c r="AK1294" i="26"/>
  <c r="AU1294" i="26" s="1"/>
  <c r="AL1294" i="26"/>
  <c r="AJ1295" i="26"/>
  <c r="AK1295" i="26"/>
  <c r="AU1295" i="26" s="1"/>
  <c r="AL1295" i="26"/>
  <c r="AJ1296" i="26"/>
  <c r="AK1296" i="26"/>
  <c r="AU1296" i="26" s="1"/>
  <c r="AL1296" i="26"/>
  <c r="AJ1297" i="26"/>
  <c r="AK1297" i="26"/>
  <c r="AU1297" i="26" s="1"/>
  <c r="AL1297" i="26"/>
  <c r="AJ1298" i="26"/>
  <c r="AK1298" i="26"/>
  <c r="AU1298" i="26" s="1"/>
  <c r="AL1298" i="26"/>
  <c r="AJ1299" i="26"/>
  <c r="AK1299" i="26"/>
  <c r="AU1299" i="26" s="1"/>
  <c r="AL1299" i="26"/>
  <c r="AJ1300" i="26"/>
  <c r="AK1300" i="26"/>
  <c r="AU1300" i="26" s="1"/>
  <c r="AL1300" i="26"/>
  <c r="AJ1301" i="26"/>
  <c r="AK1301" i="26"/>
  <c r="AU1301" i="26" s="1"/>
  <c r="AL1301" i="26"/>
  <c r="AJ1302" i="26"/>
  <c r="AK1302" i="26"/>
  <c r="AU1302" i="26" s="1"/>
  <c r="AL1302" i="26"/>
  <c r="AJ1303" i="26"/>
  <c r="AK1303" i="26"/>
  <c r="AU1303" i="26" s="1"/>
  <c r="AL1303" i="26"/>
  <c r="AJ1304" i="26"/>
  <c r="AK1304" i="26"/>
  <c r="AU1304" i="26" s="1"/>
  <c r="AL1304" i="26"/>
  <c r="AJ1305" i="26"/>
  <c r="AK1305" i="26"/>
  <c r="AU1305" i="26" s="1"/>
  <c r="AL1305" i="26"/>
  <c r="AJ1306" i="26"/>
  <c r="AK1306" i="26"/>
  <c r="AU1306" i="26" s="1"/>
  <c r="AL1306" i="26"/>
  <c r="AJ1307" i="26"/>
  <c r="AK1307" i="26"/>
  <c r="AU1307" i="26" s="1"/>
  <c r="AL1307" i="26"/>
  <c r="AJ1308" i="26"/>
  <c r="AK1308" i="26"/>
  <c r="AU1308" i="26" s="1"/>
  <c r="AL1308" i="26"/>
  <c r="AJ1309" i="26"/>
  <c r="AK1309" i="26"/>
  <c r="AU1309" i="26" s="1"/>
  <c r="AL1309" i="26"/>
  <c r="AJ1310" i="26"/>
  <c r="AK1310" i="26"/>
  <c r="AU1310" i="26" s="1"/>
  <c r="AL1310" i="26"/>
  <c r="AJ1311" i="26"/>
  <c r="AK1311" i="26"/>
  <c r="AU1311" i="26" s="1"/>
  <c r="AL1311" i="26"/>
  <c r="AJ1312" i="26"/>
  <c r="AK1312" i="26"/>
  <c r="AU1312" i="26" s="1"/>
  <c r="AL1312" i="26"/>
  <c r="AJ1313" i="26"/>
  <c r="AK1313" i="26"/>
  <c r="AU1313" i="26" s="1"/>
  <c r="AL1313" i="26"/>
  <c r="AJ1314" i="26"/>
  <c r="AK1314" i="26"/>
  <c r="AU1314" i="26" s="1"/>
  <c r="AL1314" i="26"/>
  <c r="AJ1315" i="26"/>
  <c r="AK1315" i="26"/>
  <c r="AU1315" i="26" s="1"/>
  <c r="AL1315" i="26"/>
  <c r="AJ1316" i="26"/>
  <c r="AK1316" i="26"/>
  <c r="AU1316" i="26" s="1"/>
  <c r="AL1316" i="26"/>
  <c r="AJ1317" i="26"/>
  <c r="AK1317" i="26"/>
  <c r="AU1317" i="26" s="1"/>
  <c r="AL1317" i="26"/>
  <c r="AJ1318" i="26"/>
  <c r="AK1318" i="26"/>
  <c r="AU1318" i="26" s="1"/>
  <c r="AL1318" i="26"/>
  <c r="AJ1319" i="26"/>
  <c r="AK1319" i="26"/>
  <c r="AU1319" i="26" s="1"/>
  <c r="AL1319" i="26"/>
  <c r="AJ1320" i="26"/>
  <c r="AK1320" i="26"/>
  <c r="AU1320" i="26" s="1"/>
  <c r="AL1320" i="26"/>
  <c r="AJ1321" i="26"/>
  <c r="AK1321" i="26"/>
  <c r="AU1321" i="26" s="1"/>
  <c r="AL1321" i="26"/>
  <c r="AJ1322" i="26"/>
  <c r="AK1322" i="26"/>
  <c r="AU1322" i="26" s="1"/>
  <c r="AL1322" i="26"/>
  <c r="AJ1323" i="26"/>
  <c r="AK1323" i="26"/>
  <c r="AU1323" i="26" s="1"/>
  <c r="AL1323" i="26"/>
  <c r="AJ1324" i="26"/>
  <c r="AK1324" i="26"/>
  <c r="AU1324" i="26" s="1"/>
  <c r="AL1324" i="26"/>
  <c r="AJ1325" i="26"/>
  <c r="AK1325" i="26"/>
  <c r="AU1325" i="26" s="1"/>
  <c r="AL1325" i="26"/>
  <c r="AJ1326" i="26"/>
  <c r="AK1326" i="26"/>
  <c r="AU1326" i="26" s="1"/>
  <c r="AL1326" i="26"/>
  <c r="AJ1327" i="26"/>
  <c r="AK1327" i="26"/>
  <c r="AU1327" i="26" s="1"/>
  <c r="AL1327" i="26"/>
  <c r="AJ1328" i="26"/>
  <c r="AK1328" i="26"/>
  <c r="AU1328" i="26" s="1"/>
  <c r="AL1328" i="26"/>
  <c r="AJ1329" i="26"/>
  <c r="AK1329" i="26"/>
  <c r="AU1329" i="26" s="1"/>
  <c r="AL1329" i="26"/>
  <c r="AJ1330" i="26"/>
  <c r="AK1330" i="26"/>
  <c r="AU1330" i="26" s="1"/>
  <c r="AL1330" i="26"/>
  <c r="AJ1331" i="26"/>
  <c r="AK1331" i="26"/>
  <c r="AU1331" i="26" s="1"/>
  <c r="AL1331" i="26"/>
  <c r="AJ1332" i="26"/>
  <c r="AK1332" i="26"/>
  <c r="AU1332" i="26" s="1"/>
  <c r="AL1332" i="26"/>
  <c r="AJ1333" i="26"/>
  <c r="AK1333" i="26"/>
  <c r="AU1333" i="26" s="1"/>
  <c r="AL1333" i="26"/>
  <c r="AJ1334" i="26"/>
  <c r="AK1334" i="26"/>
  <c r="AU1334" i="26" s="1"/>
  <c r="AL1334" i="26"/>
  <c r="AJ1335" i="26"/>
  <c r="AK1335" i="26"/>
  <c r="AU1335" i="26" s="1"/>
  <c r="AL1335" i="26"/>
  <c r="AJ1336" i="26"/>
  <c r="AK1336" i="26"/>
  <c r="AU1336" i="26" s="1"/>
  <c r="AL1336" i="26"/>
  <c r="AJ1337" i="26"/>
  <c r="AK1337" i="26"/>
  <c r="AU1337" i="26" s="1"/>
  <c r="AL1337" i="26"/>
  <c r="AJ1338" i="26"/>
  <c r="AK1338" i="26"/>
  <c r="AU1338" i="26" s="1"/>
  <c r="AL1338" i="26"/>
  <c r="AJ1339" i="26"/>
  <c r="AK1339" i="26"/>
  <c r="AU1339" i="26" s="1"/>
  <c r="AL1339" i="26"/>
  <c r="AJ1340" i="26"/>
  <c r="AK1340" i="26"/>
  <c r="AU1340" i="26" s="1"/>
  <c r="AL1340" i="26"/>
  <c r="AJ1341" i="26"/>
  <c r="AK1341" i="26"/>
  <c r="AU1341" i="26" s="1"/>
  <c r="AL1341" i="26"/>
  <c r="AJ1342" i="26"/>
  <c r="AK1342" i="26"/>
  <c r="AU1342" i="26" s="1"/>
  <c r="AL1342" i="26"/>
  <c r="AJ1343" i="26"/>
  <c r="AK1343" i="26"/>
  <c r="AU1343" i="26" s="1"/>
  <c r="AL1343" i="26"/>
  <c r="AJ1344" i="26"/>
  <c r="AK1344" i="26"/>
  <c r="AU1344" i="26" s="1"/>
  <c r="AL1344" i="26"/>
  <c r="AJ1345" i="26"/>
  <c r="AK1345" i="26"/>
  <c r="AU1345" i="26" s="1"/>
  <c r="AL1345" i="26"/>
  <c r="AJ1346" i="26"/>
  <c r="AK1346" i="26"/>
  <c r="AU1346" i="26" s="1"/>
  <c r="AL1346" i="26"/>
  <c r="AJ1347" i="26"/>
  <c r="AK1347" i="26"/>
  <c r="AU1347" i="26" s="1"/>
  <c r="AL1347" i="26"/>
  <c r="AJ1348" i="26"/>
  <c r="AK1348" i="26"/>
  <c r="AU1348" i="26" s="1"/>
  <c r="AL1348" i="26"/>
  <c r="AJ1349" i="26"/>
  <c r="AK1349" i="26"/>
  <c r="AU1349" i="26" s="1"/>
  <c r="AL1349" i="26"/>
  <c r="AJ1350" i="26"/>
  <c r="AK1350" i="26"/>
  <c r="AU1350" i="26" s="1"/>
  <c r="AL1350" i="26"/>
  <c r="AJ1351" i="26"/>
  <c r="AK1351" i="26"/>
  <c r="AU1351" i="26" s="1"/>
  <c r="AL1351" i="26"/>
  <c r="AJ1352" i="26"/>
  <c r="AK1352" i="26"/>
  <c r="AU1352" i="26" s="1"/>
  <c r="AL1352" i="26"/>
  <c r="AJ1353" i="26"/>
  <c r="AK1353" i="26"/>
  <c r="AU1353" i="26" s="1"/>
  <c r="AL1353" i="26"/>
  <c r="AJ1354" i="26"/>
  <c r="AK1354" i="26"/>
  <c r="AU1354" i="26" s="1"/>
  <c r="AL1354" i="26"/>
  <c r="AJ1355" i="26"/>
  <c r="AK1355" i="26"/>
  <c r="AU1355" i="26" s="1"/>
  <c r="AL1355" i="26"/>
  <c r="AJ1356" i="26"/>
  <c r="AK1356" i="26"/>
  <c r="AU1356" i="26" s="1"/>
  <c r="AL1356" i="26"/>
  <c r="AJ1357" i="26"/>
  <c r="AK1357" i="26"/>
  <c r="AU1357" i="26" s="1"/>
  <c r="AL1357" i="26"/>
  <c r="AJ1358" i="26"/>
  <c r="AK1358" i="26"/>
  <c r="AU1358" i="26" s="1"/>
  <c r="AL1358" i="26"/>
  <c r="AJ1359" i="26"/>
  <c r="AK1359" i="26"/>
  <c r="AU1359" i="26" s="1"/>
  <c r="AL1359" i="26"/>
  <c r="AJ1360" i="26"/>
  <c r="AK1360" i="26"/>
  <c r="AU1360" i="26" s="1"/>
  <c r="AL1360" i="26"/>
  <c r="AJ1361" i="26"/>
  <c r="AK1361" i="26"/>
  <c r="AU1361" i="26" s="1"/>
  <c r="AL1361" i="26"/>
  <c r="AJ1362" i="26"/>
  <c r="AK1362" i="26"/>
  <c r="AU1362" i="26" s="1"/>
  <c r="AL1362" i="26"/>
  <c r="AJ1363" i="26"/>
  <c r="AK1363" i="26"/>
  <c r="AU1363" i="26" s="1"/>
  <c r="AL1363" i="26"/>
  <c r="AJ1364" i="26"/>
  <c r="AK1364" i="26"/>
  <c r="AU1364" i="26" s="1"/>
  <c r="AL1364" i="26"/>
  <c r="AJ1365" i="26"/>
  <c r="AK1365" i="26"/>
  <c r="AU1365" i="26" s="1"/>
  <c r="AL1365" i="26"/>
  <c r="AJ1366" i="26"/>
  <c r="AK1366" i="26"/>
  <c r="AU1366" i="26" s="1"/>
  <c r="AL1366" i="26"/>
  <c r="AJ1367" i="26"/>
  <c r="AK1367" i="26"/>
  <c r="AU1367" i="26" s="1"/>
  <c r="AL1367" i="26"/>
  <c r="AJ1368" i="26"/>
  <c r="AK1368" i="26"/>
  <c r="AU1368" i="26" s="1"/>
  <c r="AL1368" i="26"/>
  <c r="AJ1369" i="26"/>
  <c r="AK1369" i="26"/>
  <c r="AU1369" i="26" s="1"/>
  <c r="AL1369" i="26"/>
  <c r="AJ1370" i="26"/>
  <c r="AK1370" i="26"/>
  <c r="AU1370" i="26" s="1"/>
  <c r="AL1370" i="26"/>
  <c r="AJ1371" i="26"/>
  <c r="AK1371" i="26"/>
  <c r="AU1371" i="26" s="1"/>
  <c r="AL1371" i="26"/>
  <c r="AJ1372" i="26"/>
  <c r="AK1372" i="26"/>
  <c r="AU1372" i="26" s="1"/>
  <c r="AL1372" i="26"/>
  <c r="AJ1373" i="26"/>
  <c r="AK1373" i="26"/>
  <c r="AU1373" i="26" s="1"/>
  <c r="AL1373" i="26"/>
  <c r="AJ1374" i="26"/>
  <c r="AK1374" i="26"/>
  <c r="AU1374" i="26" s="1"/>
  <c r="AL1374" i="26"/>
  <c r="AJ1375" i="26"/>
  <c r="AK1375" i="26"/>
  <c r="AU1375" i="26" s="1"/>
  <c r="AL1375" i="26"/>
  <c r="AJ1376" i="26"/>
  <c r="AK1376" i="26"/>
  <c r="AU1376" i="26" s="1"/>
  <c r="AL1376" i="26"/>
  <c r="AJ1377" i="26"/>
  <c r="AK1377" i="26"/>
  <c r="AU1377" i="26" s="1"/>
  <c r="AL1377" i="26"/>
  <c r="AJ1378" i="26"/>
  <c r="AK1378" i="26"/>
  <c r="AU1378" i="26" s="1"/>
  <c r="AL1378" i="26"/>
  <c r="AJ1379" i="26"/>
  <c r="AK1379" i="26"/>
  <c r="AU1379" i="26" s="1"/>
  <c r="AL1379" i="26"/>
  <c r="AJ1380" i="26"/>
  <c r="AK1380" i="26"/>
  <c r="AU1380" i="26" s="1"/>
  <c r="AL1380" i="26"/>
  <c r="AJ1381" i="26"/>
  <c r="AK1381" i="26"/>
  <c r="AU1381" i="26" s="1"/>
  <c r="AL1381" i="26"/>
  <c r="AJ1382" i="26"/>
  <c r="AK1382" i="26"/>
  <c r="AU1382" i="26" s="1"/>
  <c r="AL1382" i="26"/>
  <c r="AJ1383" i="26"/>
  <c r="AK1383" i="26"/>
  <c r="AU1383" i="26" s="1"/>
  <c r="AL1383" i="26"/>
  <c r="AJ1384" i="26"/>
  <c r="AK1384" i="26"/>
  <c r="AU1384" i="26" s="1"/>
  <c r="AL1384" i="26"/>
  <c r="AJ1385" i="26"/>
  <c r="AK1385" i="26"/>
  <c r="AU1385" i="26" s="1"/>
  <c r="AL1385" i="26"/>
  <c r="AJ1386" i="26"/>
  <c r="AK1386" i="26"/>
  <c r="AU1386" i="26" s="1"/>
  <c r="AL1386" i="26"/>
  <c r="AJ1387" i="26"/>
  <c r="AK1387" i="26"/>
  <c r="AU1387" i="26" s="1"/>
  <c r="AL1387" i="26"/>
  <c r="AJ1388" i="26"/>
  <c r="AK1388" i="26"/>
  <c r="AU1388" i="26" s="1"/>
  <c r="AL1388" i="26"/>
  <c r="AJ1389" i="26"/>
  <c r="AK1389" i="26"/>
  <c r="AU1389" i="26" s="1"/>
  <c r="AL1389" i="26"/>
  <c r="AJ1390" i="26"/>
  <c r="AK1390" i="26"/>
  <c r="AU1390" i="26" s="1"/>
  <c r="AL1390" i="26"/>
  <c r="AJ1391" i="26"/>
  <c r="AK1391" i="26"/>
  <c r="AU1391" i="26" s="1"/>
  <c r="AL1391" i="26"/>
  <c r="AJ1392" i="26"/>
  <c r="AK1392" i="26"/>
  <c r="AU1392" i="26" s="1"/>
  <c r="AL1392" i="26"/>
  <c r="AJ1393" i="26"/>
  <c r="AK1393" i="26"/>
  <c r="AU1393" i="26" s="1"/>
  <c r="AL1393" i="26"/>
  <c r="AJ1394" i="26"/>
  <c r="AK1394" i="26"/>
  <c r="AU1394" i="26" s="1"/>
  <c r="AL1394" i="26"/>
  <c r="AJ1395" i="26"/>
  <c r="AK1395" i="26"/>
  <c r="AU1395" i="26" s="1"/>
  <c r="AL1395" i="26"/>
  <c r="AJ1396" i="26"/>
  <c r="AK1396" i="26"/>
  <c r="AU1396" i="26" s="1"/>
  <c r="AL1396" i="26"/>
  <c r="AJ1397" i="26"/>
  <c r="AK1397" i="26"/>
  <c r="AU1397" i="26" s="1"/>
  <c r="AL1397" i="26"/>
  <c r="AJ1398" i="26"/>
  <c r="AK1398" i="26"/>
  <c r="AU1398" i="26" s="1"/>
  <c r="AL1398" i="26"/>
  <c r="AJ1399" i="26"/>
  <c r="AK1399" i="26"/>
  <c r="AU1399" i="26" s="1"/>
  <c r="AL1399" i="26"/>
  <c r="AJ1400" i="26"/>
  <c r="AK1400" i="26"/>
  <c r="AU1400" i="26" s="1"/>
  <c r="AL1400" i="26"/>
  <c r="AJ1401" i="26"/>
  <c r="AK1401" i="26"/>
  <c r="AU1401" i="26" s="1"/>
  <c r="AL1401" i="26"/>
  <c r="AJ1402" i="26"/>
  <c r="AK1402" i="26"/>
  <c r="AU1402" i="26" s="1"/>
  <c r="AL1402" i="26"/>
  <c r="AJ1403" i="26"/>
  <c r="AK1403" i="26"/>
  <c r="AU1403" i="26" s="1"/>
  <c r="AL1403" i="26"/>
  <c r="AJ1404" i="26"/>
  <c r="AK1404" i="26"/>
  <c r="AU1404" i="26" s="1"/>
  <c r="AL1404" i="26"/>
  <c r="AJ1405" i="26"/>
  <c r="AK1405" i="26"/>
  <c r="AU1405" i="26" s="1"/>
  <c r="AL1405" i="26"/>
  <c r="AJ1406" i="26"/>
  <c r="AK1406" i="26"/>
  <c r="AU1406" i="26" s="1"/>
  <c r="AL1406" i="26"/>
  <c r="AJ1407" i="26"/>
  <c r="AK1407" i="26"/>
  <c r="AU1407" i="26" s="1"/>
  <c r="AL1407" i="26"/>
  <c r="AJ1408" i="26"/>
  <c r="AK1408" i="26"/>
  <c r="AU1408" i="26" s="1"/>
  <c r="AL1408" i="26"/>
  <c r="AJ1409" i="26"/>
  <c r="AK1409" i="26"/>
  <c r="AU1409" i="26" s="1"/>
  <c r="AL1409" i="26"/>
  <c r="AJ1410" i="26"/>
  <c r="AK1410" i="26"/>
  <c r="AU1410" i="26" s="1"/>
  <c r="AL1410" i="26"/>
  <c r="AJ1411" i="26"/>
  <c r="AK1411" i="26"/>
  <c r="AU1411" i="26" s="1"/>
  <c r="AL1411" i="26"/>
  <c r="AJ1412" i="26"/>
  <c r="AK1412" i="26"/>
  <c r="AU1412" i="26" s="1"/>
  <c r="AL1412" i="26"/>
  <c r="AJ1413" i="26"/>
  <c r="AK1413" i="26"/>
  <c r="AU1413" i="26" s="1"/>
  <c r="AL1413" i="26"/>
  <c r="AJ1414" i="26"/>
  <c r="AK1414" i="26"/>
  <c r="AU1414" i="26" s="1"/>
  <c r="AL1414" i="26"/>
  <c r="AJ1415" i="26"/>
  <c r="AK1415" i="26"/>
  <c r="AU1415" i="26" s="1"/>
  <c r="AL1415" i="26"/>
  <c r="AJ1416" i="26"/>
  <c r="AK1416" i="26"/>
  <c r="AU1416" i="26" s="1"/>
  <c r="AL1416" i="26"/>
  <c r="AJ1417" i="26"/>
  <c r="AK1417" i="26"/>
  <c r="AU1417" i="26" s="1"/>
  <c r="AL1417" i="26"/>
  <c r="AJ1418" i="26"/>
  <c r="AK1418" i="26"/>
  <c r="AU1418" i="26" s="1"/>
  <c r="AL1418" i="26"/>
  <c r="AJ1419" i="26"/>
  <c r="AK1419" i="26"/>
  <c r="AU1419" i="26" s="1"/>
  <c r="AL1419" i="26"/>
  <c r="AJ1420" i="26"/>
  <c r="AK1420" i="26"/>
  <c r="AU1420" i="26" s="1"/>
  <c r="AL1420" i="26"/>
  <c r="AJ1421" i="26"/>
  <c r="AK1421" i="26"/>
  <c r="AU1421" i="26" s="1"/>
  <c r="AL1421" i="26"/>
  <c r="AJ1422" i="26"/>
  <c r="AK1422" i="26"/>
  <c r="AU1422" i="26" s="1"/>
  <c r="AL1422" i="26"/>
  <c r="AJ1423" i="26"/>
  <c r="AK1423" i="26"/>
  <c r="AU1423" i="26" s="1"/>
  <c r="AL1423" i="26"/>
  <c r="AJ1424" i="26"/>
  <c r="AK1424" i="26"/>
  <c r="AU1424" i="26" s="1"/>
  <c r="AL1424" i="26"/>
  <c r="AJ1425" i="26"/>
  <c r="AK1425" i="26"/>
  <c r="AU1425" i="26" s="1"/>
  <c r="AL1425" i="26"/>
  <c r="AJ1426" i="26"/>
  <c r="AK1426" i="26"/>
  <c r="AU1426" i="26" s="1"/>
  <c r="AL1426" i="26"/>
  <c r="AJ1427" i="26"/>
  <c r="AK1427" i="26"/>
  <c r="AU1427" i="26" s="1"/>
  <c r="AL1427" i="26"/>
  <c r="AJ1428" i="26"/>
  <c r="AK1428" i="26"/>
  <c r="AU1428" i="26" s="1"/>
  <c r="AL1428" i="26"/>
  <c r="AJ1429" i="26"/>
  <c r="AK1429" i="26"/>
  <c r="AU1429" i="26" s="1"/>
  <c r="AL1429" i="26"/>
  <c r="AJ1430" i="26"/>
  <c r="AK1430" i="26"/>
  <c r="AU1430" i="26" s="1"/>
  <c r="AL1430" i="26"/>
  <c r="AJ1431" i="26"/>
  <c r="AK1431" i="26"/>
  <c r="AU1431" i="26" s="1"/>
  <c r="AL1431" i="26"/>
  <c r="AJ1432" i="26"/>
  <c r="AK1432" i="26"/>
  <c r="AU1432" i="26" s="1"/>
  <c r="AL1432" i="26"/>
  <c r="AJ1433" i="26"/>
  <c r="AK1433" i="26"/>
  <c r="AU1433" i="26" s="1"/>
  <c r="AL1433" i="26"/>
  <c r="AJ1434" i="26"/>
  <c r="AK1434" i="26"/>
  <c r="AU1434" i="26" s="1"/>
  <c r="AL1434" i="26"/>
  <c r="AJ1435" i="26"/>
  <c r="AK1435" i="26"/>
  <c r="AU1435" i="26" s="1"/>
  <c r="AL1435" i="26"/>
  <c r="AJ1436" i="26"/>
  <c r="AK1436" i="26"/>
  <c r="AU1436" i="26" s="1"/>
  <c r="AL1436" i="26"/>
  <c r="AJ1437" i="26"/>
  <c r="AK1437" i="26"/>
  <c r="AU1437" i="26" s="1"/>
  <c r="AL1437" i="26"/>
  <c r="AJ1438" i="26"/>
  <c r="AK1438" i="26"/>
  <c r="AU1438" i="26" s="1"/>
  <c r="AL1438" i="26"/>
  <c r="AJ1439" i="26"/>
  <c r="AK1439" i="26"/>
  <c r="AU1439" i="26" s="1"/>
  <c r="AL1439" i="26"/>
  <c r="AJ1440" i="26"/>
  <c r="AK1440" i="26"/>
  <c r="AU1440" i="26" s="1"/>
  <c r="AL1440" i="26"/>
  <c r="AJ1441" i="26"/>
  <c r="AK1441" i="26"/>
  <c r="AU1441" i="26" s="1"/>
  <c r="AL1441" i="26"/>
  <c r="AJ1442" i="26"/>
  <c r="AK1442" i="26"/>
  <c r="AU1442" i="26" s="1"/>
  <c r="AL1442" i="26"/>
  <c r="AJ1443" i="26"/>
  <c r="AK1443" i="26"/>
  <c r="AU1443" i="26" s="1"/>
  <c r="AL1443" i="26"/>
  <c r="AJ1444" i="26"/>
  <c r="AK1444" i="26"/>
  <c r="AU1444" i="26" s="1"/>
  <c r="AL1444" i="26"/>
  <c r="AJ1445" i="26"/>
  <c r="AK1445" i="26"/>
  <c r="AU1445" i="26" s="1"/>
  <c r="AL1445" i="26"/>
  <c r="AJ1446" i="26"/>
  <c r="AK1446" i="26"/>
  <c r="AU1446" i="26" s="1"/>
  <c r="AL1446" i="26"/>
  <c r="AJ1447" i="26"/>
  <c r="AK1447" i="26"/>
  <c r="AU1447" i="26" s="1"/>
  <c r="AL1447" i="26"/>
  <c r="AJ1448" i="26"/>
  <c r="AK1448" i="26"/>
  <c r="AU1448" i="26" s="1"/>
  <c r="AL1448" i="26"/>
  <c r="AJ1449" i="26"/>
  <c r="AK1449" i="26"/>
  <c r="AU1449" i="26" s="1"/>
  <c r="AL1449" i="26"/>
  <c r="AJ1450" i="26"/>
  <c r="AK1450" i="26"/>
  <c r="AU1450" i="26" s="1"/>
  <c r="AL1450" i="26"/>
  <c r="AJ1451" i="26"/>
  <c r="AK1451" i="26"/>
  <c r="AU1451" i="26" s="1"/>
  <c r="AL1451" i="26"/>
  <c r="AJ1452" i="26"/>
  <c r="AK1452" i="26"/>
  <c r="AU1452" i="26" s="1"/>
  <c r="AL1452" i="26"/>
  <c r="AJ1453" i="26"/>
  <c r="AK1453" i="26"/>
  <c r="AU1453" i="26" s="1"/>
  <c r="AL1453" i="26"/>
  <c r="AJ1454" i="26"/>
  <c r="AK1454" i="26"/>
  <c r="AU1454" i="26" s="1"/>
  <c r="AL1454" i="26"/>
  <c r="AJ1455" i="26"/>
  <c r="AK1455" i="26"/>
  <c r="AU1455" i="26" s="1"/>
  <c r="AL1455" i="26"/>
  <c r="AJ1456" i="26"/>
  <c r="AK1456" i="26"/>
  <c r="AU1456" i="26" s="1"/>
  <c r="AL1456" i="26"/>
  <c r="AJ1457" i="26"/>
  <c r="AK1457" i="26"/>
  <c r="AU1457" i="26" s="1"/>
  <c r="AL1457" i="26"/>
  <c r="AJ1458" i="26"/>
  <c r="AK1458" i="26"/>
  <c r="AU1458" i="26" s="1"/>
  <c r="AL1458" i="26"/>
  <c r="AJ1459" i="26"/>
  <c r="AK1459" i="26"/>
  <c r="AU1459" i="26" s="1"/>
  <c r="AL1459" i="26"/>
  <c r="AJ1460" i="26"/>
  <c r="AK1460" i="26"/>
  <c r="AU1460" i="26" s="1"/>
  <c r="AL1460" i="26"/>
  <c r="AJ1461" i="26"/>
  <c r="AK1461" i="26"/>
  <c r="AU1461" i="26" s="1"/>
  <c r="AL1461" i="26"/>
  <c r="AJ1462" i="26"/>
  <c r="AK1462" i="26"/>
  <c r="AU1462" i="26" s="1"/>
  <c r="AL1462" i="26"/>
  <c r="AJ1463" i="26"/>
  <c r="AK1463" i="26"/>
  <c r="AU1463" i="26" s="1"/>
  <c r="AL1463" i="26"/>
  <c r="AJ1464" i="26"/>
  <c r="AK1464" i="26"/>
  <c r="AU1464" i="26" s="1"/>
  <c r="AL1464" i="26"/>
  <c r="AJ1465" i="26"/>
  <c r="AK1465" i="26"/>
  <c r="AU1465" i="26" s="1"/>
  <c r="AL1465" i="26"/>
  <c r="AJ1466" i="26"/>
  <c r="AK1466" i="26"/>
  <c r="AU1466" i="26" s="1"/>
  <c r="AL1466" i="26"/>
  <c r="AJ1467" i="26"/>
  <c r="AK1467" i="26"/>
  <c r="AU1467" i="26" s="1"/>
  <c r="AL1467" i="26"/>
  <c r="AJ1468" i="26"/>
  <c r="AK1468" i="26"/>
  <c r="AU1468" i="26" s="1"/>
  <c r="AL1468" i="26"/>
  <c r="AJ1469" i="26"/>
  <c r="AK1469" i="26"/>
  <c r="AU1469" i="26" s="1"/>
  <c r="AL1469" i="26"/>
  <c r="AJ1470" i="26"/>
  <c r="AK1470" i="26"/>
  <c r="AU1470" i="26" s="1"/>
  <c r="AL1470" i="26"/>
  <c r="AJ1471" i="26"/>
  <c r="AK1471" i="26"/>
  <c r="AU1471" i="26" s="1"/>
  <c r="AL1471" i="26"/>
  <c r="AJ1472" i="26"/>
  <c r="AK1472" i="26"/>
  <c r="AU1472" i="26" s="1"/>
  <c r="AL1472" i="26"/>
  <c r="AJ1473" i="26"/>
  <c r="AK1473" i="26"/>
  <c r="AU1473" i="26" s="1"/>
  <c r="AL1473" i="26"/>
  <c r="AJ1474" i="26"/>
  <c r="AK1474" i="26"/>
  <c r="AU1474" i="26" s="1"/>
  <c r="AL1474" i="26"/>
  <c r="AJ1475" i="26"/>
  <c r="AK1475" i="26"/>
  <c r="AU1475" i="26" s="1"/>
  <c r="AL1475" i="26"/>
  <c r="AJ1476" i="26"/>
  <c r="AK1476" i="26"/>
  <c r="AU1476" i="26" s="1"/>
  <c r="AL1476" i="26"/>
  <c r="AJ1477" i="26"/>
  <c r="AK1477" i="26"/>
  <c r="AU1477" i="26" s="1"/>
  <c r="AL1477" i="26"/>
  <c r="AJ1514" i="26"/>
  <c r="AK1514" i="26"/>
  <c r="AU1514" i="26" s="1"/>
  <c r="AL1514" i="26"/>
  <c r="AJ1515" i="26"/>
  <c r="AK1515" i="26"/>
  <c r="AU1515" i="26" s="1"/>
  <c r="AL1515" i="26"/>
  <c r="AJ1516" i="26"/>
  <c r="AK1516" i="26"/>
  <c r="AU1516" i="26" s="1"/>
  <c r="AL1516" i="26"/>
  <c r="AJ1517" i="26"/>
  <c r="AK1517" i="26"/>
  <c r="AU1517" i="26" s="1"/>
  <c r="AL1517" i="26"/>
  <c r="AJ1518" i="26"/>
  <c r="AK1518" i="26"/>
  <c r="AU1518" i="26" s="1"/>
  <c r="AL1518" i="26"/>
  <c r="AJ1519" i="26"/>
  <c r="AK1519" i="26"/>
  <c r="AU1519" i="26" s="1"/>
  <c r="AL1519" i="26"/>
  <c r="AJ1520" i="26"/>
  <c r="AK1520" i="26"/>
  <c r="AU1520" i="26" s="1"/>
  <c r="AL1520" i="26"/>
  <c r="AJ1521" i="26"/>
  <c r="AK1521" i="26"/>
  <c r="AU1521" i="26" s="1"/>
  <c r="AL1521" i="26"/>
  <c r="AJ1522" i="26"/>
  <c r="AK1522" i="26"/>
  <c r="AU1522" i="26" s="1"/>
  <c r="AL1522" i="26"/>
  <c r="AJ1523" i="26"/>
  <c r="AK1523" i="26"/>
  <c r="AU1523" i="26" s="1"/>
  <c r="AL1523" i="26"/>
  <c r="AJ1524" i="26"/>
  <c r="AK1524" i="26"/>
  <c r="AU1524" i="26" s="1"/>
  <c r="AL1524" i="26"/>
  <c r="AJ1525" i="26"/>
  <c r="AK1525" i="26"/>
  <c r="AU1525" i="26" s="1"/>
  <c r="AL1525" i="26"/>
  <c r="AJ1526" i="26"/>
  <c r="AK1526" i="26"/>
  <c r="AU1526" i="26" s="1"/>
  <c r="AL1526" i="26"/>
  <c r="AJ1527" i="26"/>
  <c r="AK1527" i="26"/>
  <c r="AU1527" i="26" s="1"/>
  <c r="AL1527" i="26"/>
  <c r="AJ1528" i="26"/>
  <c r="AK1528" i="26"/>
  <c r="AU1528" i="26" s="1"/>
  <c r="AL1528" i="26"/>
  <c r="AJ1529" i="26"/>
  <c r="AK1529" i="26"/>
  <c r="AU1529" i="26" s="1"/>
  <c r="AL1529" i="26"/>
  <c r="AJ1530" i="26"/>
  <c r="AK1530" i="26"/>
  <c r="AU1530" i="26" s="1"/>
  <c r="AL1530" i="26"/>
  <c r="AJ1531" i="26"/>
  <c r="AK1531" i="26"/>
  <c r="AU1531" i="26" s="1"/>
  <c r="AL1531" i="26"/>
  <c r="AJ1532" i="26"/>
  <c r="AK1532" i="26"/>
  <c r="AU1532" i="26" s="1"/>
  <c r="AL1532" i="26"/>
  <c r="AJ1533" i="26"/>
  <c r="AK1533" i="26"/>
  <c r="AU1533" i="26" s="1"/>
  <c r="AL1533" i="26"/>
  <c r="AJ1534" i="26"/>
  <c r="AK1534" i="26"/>
  <c r="AU1534" i="26" s="1"/>
  <c r="AL1534" i="26"/>
  <c r="AJ1535" i="26"/>
  <c r="AK1535" i="26"/>
  <c r="AU1535" i="26" s="1"/>
  <c r="AL1535" i="26"/>
  <c r="AJ1536" i="26"/>
  <c r="AK1536" i="26"/>
  <c r="AU1536" i="26" s="1"/>
  <c r="AL1536" i="26"/>
  <c r="AJ1537" i="26"/>
  <c r="AK1537" i="26"/>
  <c r="AU1537" i="26" s="1"/>
  <c r="AL1537" i="26"/>
  <c r="AJ1538" i="26"/>
  <c r="AK1538" i="26"/>
  <c r="AU1538" i="26" s="1"/>
  <c r="AL1538" i="26"/>
  <c r="AJ1539" i="26"/>
  <c r="AK1539" i="26"/>
  <c r="AU1539" i="26" s="1"/>
  <c r="AL1539" i="26"/>
  <c r="AJ1540" i="26"/>
  <c r="AK1540" i="26"/>
  <c r="AU1540" i="26" s="1"/>
  <c r="AL1540" i="26"/>
  <c r="AJ1541" i="26"/>
  <c r="AK1541" i="26"/>
  <c r="AU1541" i="26" s="1"/>
  <c r="AL1541" i="26"/>
  <c r="AJ1542" i="26"/>
  <c r="AK1542" i="26"/>
  <c r="AU1542" i="26" s="1"/>
  <c r="AL1542" i="26"/>
  <c r="AJ1543" i="26"/>
  <c r="AK1543" i="26"/>
  <c r="AU1543" i="26" s="1"/>
  <c r="AL1543" i="26"/>
  <c r="AJ1544" i="26"/>
  <c r="AK1544" i="26"/>
  <c r="AU1544" i="26" s="1"/>
  <c r="AL1544" i="26"/>
  <c r="AJ1545" i="26"/>
  <c r="AK1545" i="26"/>
  <c r="AU1545" i="26" s="1"/>
  <c r="AL1545" i="26"/>
  <c r="AJ1546" i="26"/>
  <c r="AK1546" i="26"/>
  <c r="AU1546" i="26" s="1"/>
  <c r="AL1546" i="26"/>
  <c r="AJ1547" i="26"/>
  <c r="AK1547" i="26"/>
  <c r="AU1547" i="26" s="1"/>
  <c r="AL1547" i="26"/>
  <c r="AJ1548" i="26"/>
  <c r="AK1548" i="26"/>
  <c r="AU1548" i="26" s="1"/>
  <c r="AL1548" i="26"/>
  <c r="AJ1549" i="26"/>
  <c r="AK1549" i="26"/>
  <c r="AU1549" i="26" s="1"/>
  <c r="AL1549" i="26"/>
  <c r="AJ1551" i="26"/>
  <c r="AK1551" i="26"/>
  <c r="AU1551" i="26" s="1"/>
  <c r="AL1551" i="26"/>
  <c r="AJ1552" i="26"/>
  <c r="AK1552" i="26"/>
  <c r="AU1552" i="26" s="1"/>
  <c r="AL1552" i="26"/>
  <c r="AJ1553" i="26"/>
  <c r="AK1553" i="26"/>
  <c r="AU1553" i="26" s="1"/>
  <c r="AL1553" i="26"/>
  <c r="AJ1554" i="26"/>
  <c r="AK1554" i="26"/>
  <c r="AU1554" i="26" s="1"/>
  <c r="AL1554" i="26"/>
  <c r="AJ1555" i="26"/>
  <c r="AK1555" i="26"/>
  <c r="AU1555" i="26" s="1"/>
  <c r="AL1555" i="26"/>
  <c r="AJ1556" i="26"/>
  <c r="AK1556" i="26"/>
  <c r="AU1556" i="26" s="1"/>
  <c r="AL1556" i="26"/>
  <c r="AJ1557" i="26"/>
  <c r="AK1557" i="26"/>
  <c r="AU1557" i="26" s="1"/>
  <c r="AL1557" i="26"/>
  <c r="AJ1558" i="26"/>
  <c r="AK1558" i="26"/>
  <c r="AU1558" i="26" s="1"/>
  <c r="AL1558" i="26"/>
  <c r="AJ1559" i="26"/>
  <c r="AK1559" i="26"/>
  <c r="AU1559" i="26" s="1"/>
  <c r="AL1559" i="26"/>
  <c r="AJ1560" i="26"/>
  <c r="AK1560" i="26"/>
  <c r="AU1560" i="26" s="1"/>
  <c r="AL1560" i="26"/>
  <c r="AJ1561" i="26"/>
  <c r="AK1561" i="26"/>
  <c r="AU1561" i="26" s="1"/>
  <c r="AL1561" i="26"/>
  <c r="AJ1562" i="26"/>
  <c r="AK1562" i="26"/>
  <c r="AU1562" i="26" s="1"/>
  <c r="AL1562" i="26"/>
  <c r="AJ1563" i="26"/>
  <c r="AK1563" i="26"/>
  <c r="AU1563" i="26" s="1"/>
  <c r="AL1563" i="26"/>
  <c r="AJ1564" i="26"/>
  <c r="AK1564" i="26"/>
  <c r="AU1564" i="26" s="1"/>
  <c r="AL1564" i="26"/>
  <c r="AJ1565" i="26"/>
  <c r="AK1565" i="26"/>
  <c r="AU1565" i="26" s="1"/>
  <c r="AL1565" i="26"/>
  <c r="AJ1566" i="26"/>
  <c r="AK1566" i="26"/>
  <c r="AU1566" i="26" s="1"/>
  <c r="AL1566" i="26"/>
  <c r="AJ1567" i="26"/>
  <c r="AK1567" i="26"/>
  <c r="AU1567" i="26" s="1"/>
  <c r="AL1567" i="26"/>
  <c r="AJ1568" i="26"/>
  <c r="AK1568" i="26"/>
  <c r="AU1568" i="26" s="1"/>
  <c r="AL1568" i="26"/>
  <c r="AJ1569" i="26"/>
  <c r="AK1569" i="26"/>
  <c r="AU1569" i="26" s="1"/>
  <c r="AL1569" i="26"/>
  <c r="AJ1570" i="26"/>
  <c r="AK1570" i="26"/>
  <c r="AU1570" i="26" s="1"/>
  <c r="AL1570" i="26"/>
  <c r="AJ1571" i="26"/>
  <c r="AK1571" i="26"/>
  <c r="AU1571" i="26" s="1"/>
  <c r="AL1571" i="26"/>
  <c r="AJ1572" i="26"/>
  <c r="AK1572" i="26"/>
  <c r="AU1572" i="26" s="1"/>
  <c r="AL1572" i="26"/>
  <c r="AJ1573" i="26"/>
  <c r="AK1573" i="26"/>
  <c r="AU1573" i="26" s="1"/>
  <c r="AL1573" i="26"/>
  <c r="AJ1574" i="26"/>
  <c r="AK1574" i="26"/>
  <c r="AU1574" i="26" s="1"/>
  <c r="AL1574" i="26"/>
  <c r="AJ1575" i="26"/>
  <c r="AK1575" i="26"/>
  <c r="AU1575" i="26" s="1"/>
  <c r="AL1575" i="26"/>
  <c r="AJ1576" i="26"/>
  <c r="AK1576" i="26"/>
  <c r="AU1576" i="26" s="1"/>
  <c r="AL1576" i="26"/>
  <c r="AJ1577" i="26"/>
  <c r="AK1577" i="26"/>
  <c r="AU1577" i="26" s="1"/>
  <c r="AL1577" i="26"/>
  <c r="AJ1578" i="26"/>
  <c r="AK1578" i="26"/>
  <c r="AU1578" i="26" s="1"/>
  <c r="AL1578" i="26"/>
  <c r="AJ1579" i="26"/>
  <c r="AK1579" i="26"/>
  <c r="AU1579" i="26" s="1"/>
  <c r="AL1579" i="26"/>
  <c r="AJ1580" i="26"/>
  <c r="AK1580" i="26"/>
  <c r="AU1580" i="26" s="1"/>
  <c r="AL1580" i="26"/>
  <c r="AJ1581" i="26"/>
  <c r="AK1581" i="26"/>
  <c r="AU1581" i="26" s="1"/>
  <c r="AL1581" i="26"/>
  <c r="AJ1582" i="26"/>
  <c r="AK1582" i="26"/>
  <c r="AU1582" i="26" s="1"/>
  <c r="AL1582" i="26"/>
  <c r="AJ1583" i="26"/>
  <c r="AK1583" i="26"/>
  <c r="AU1583" i="26" s="1"/>
  <c r="AL1583" i="26"/>
  <c r="AJ1584" i="26"/>
  <c r="AK1584" i="26"/>
  <c r="AU1584" i="26" s="1"/>
  <c r="AL1584" i="26"/>
  <c r="AJ1585" i="26"/>
  <c r="AK1585" i="26"/>
  <c r="AU1585" i="26" s="1"/>
  <c r="AL1585" i="26"/>
  <c r="AJ1586" i="26"/>
  <c r="AK1586" i="26"/>
  <c r="AU1586" i="26" s="1"/>
  <c r="AL1586" i="26"/>
  <c r="AJ1587" i="26"/>
  <c r="AK1587" i="26"/>
  <c r="AU1587" i="26" s="1"/>
  <c r="AL1587" i="26"/>
  <c r="AJ1588" i="26"/>
  <c r="AK1588" i="26"/>
  <c r="AU1588" i="26" s="1"/>
  <c r="AL1588" i="26"/>
  <c r="AJ1589" i="26"/>
  <c r="AK1589" i="26"/>
  <c r="AU1589" i="26" s="1"/>
  <c r="AL1589" i="26"/>
  <c r="AJ1590" i="26"/>
  <c r="AK1590" i="26"/>
  <c r="AU1590" i="26" s="1"/>
  <c r="AL1590" i="26"/>
  <c r="AJ1591" i="26"/>
  <c r="AK1591" i="26"/>
  <c r="AU1591" i="26" s="1"/>
  <c r="AL1591" i="26"/>
  <c r="AJ1592" i="26"/>
  <c r="AK1592" i="26"/>
  <c r="AU1592" i="26" s="1"/>
  <c r="AL1592" i="26"/>
  <c r="AJ1593" i="26"/>
  <c r="AK1593" i="26"/>
  <c r="AU1593" i="26" s="1"/>
  <c r="AL1593" i="26"/>
  <c r="AJ1594" i="26"/>
  <c r="AK1594" i="26"/>
  <c r="AU1594" i="26" s="1"/>
  <c r="AL1594" i="26"/>
  <c r="AJ1595" i="26"/>
  <c r="AK1595" i="26"/>
  <c r="AU1595" i="26" s="1"/>
  <c r="AL1595" i="26"/>
  <c r="AJ1596" i="26"/>
  <c r="AK1596" i="26"/>
  <c r="AU1596" i="26" s="1"/>
  <c r="AL1596" i="26"/>
  <c r="AJ1597" i="26"/>
  <c r="AK1597" i="26"/>
  <c r="AU1597" i="26" s="1"/>
  <c r="AL1597" i="26"/>
  <c r="AJ1598" i="26"/>
  <c r="AK1598" i="26"/>
  <c r="AU1598" i="26" s="1"/>
  <c r="AL1598" i="26"/>
  <c r="AJ1599" i="26"/>
  <c r="AK1599" i="26"/>
  <c r="AU1599" i="26" s="1"/>
  <c r="AL1599" i="26"/>
  <c r="AJ1600" i="26"/>
  <c r="AK1600" i="26"/>
  <c r="AU1600" i="26" s="1"/>
  <c r="AL1600" i="26"/>
  <c r="AJ1601" i="26"/>
  <c r="AK1601" i="26"/>
  <c r="AU1601" i="26" s="1"/>
  <c r="AL1601" i="26"/>
  <c r="AJ1602" i="26"/>
  <c r="AK1602" i="26"/>
  <c r="AU1602" i="26" s="1"/>
  <c r="AL1602" i="26"/>
  <c r="AJ1603" i="26"/>
  <c r="AK1603" i="26"/>
  <c r="AU1603" i="26" s="1"/>
  <c r="AL1603" i="26"/>
  <c r="AJ1604" i="26"/>
  <c r="AK1604" i="26"/>
  <c r="AU1604" i="26" s="1"/>
  <c r="AL1604" i="26"/>
  <c r="AJ1605" i="26"/>
  <c r="AK1605" i="26"/>
  <c r="AU1605" i="26" s="1"/>
  <c r="AL1605" i="26"/>
  <c r="AJ1606" i="26"/>
  <c r="AK1606" i="26"/>
  <c r="AU1606" i="26" s="1"/>
  <c r="AL1606" i="26"/>
  <c r="AJ1607" i="26"/>
  <c r="AK1607" i="26"/>
  <c r="AU1607" i="26" s="1"/>
  <c r="AL1607" i="26"/>
  <c r="AJ1608" i="26"/>
  <c r="AK1608" i="26"/>
  <c r="AU1608" i="26" s="1"/>
  <c r="AL1608" i="26"/>
  <c r="AJ1609" i="26"/>
  <c r="AK1609" i="26"/>
  <c r="AU1609" i="26" s="1"/>
  <c r="AL1609" i="26"/>
  <c r="AJ1610" i="26"/>
  <c r="AK1610" i="26"/>
  <c r="AU1610" i="26" s="1"/>
  <c r="AL1610" i="26"/>
  <c r="AJ1611" i="26"/>
  <c r="AK1611" i="26"/>
  <c r="AU1611" i="26" s="1"/>
  <c r="AL1611" i="26"/>
  <c r="AJ1612" i="26"/>
  <c r="AK1612" i="26"/>
  <c r="AU1612" i="26" s="1"/>
  <c r="AL1612" i="26"/>
  <c r="AJ1613" i="26"/>
  <c r="AK1613" i="26"/>
  <c r="AU1613" i="26" s="1"/>
  <c r="AL1613" i="26"/>
  <c r="AJ1614" i="26"/>
  <c r="AK1614" i="26"/>
  <c r="AU1614" i="26" s="1"/>
  <c r="AL1614" i="26"/>
  <c r="AJ1615" i="26"/>
  <c r="AK1615" i="26"/>
  <c r="AU1615" i="26" s="1"/>
  <c r="AL1615" i="26"/>
  <c r="AJ1616" i="26"/>
  <c r="AK1616" i="26"/>
  <c r="AU1616" i="26" s="1"/>
  <c r="AL1616" i="26"/>
  <c r="AJ1617" i="26"/>
  <c r="AK1617" i="26"/>
  <c r="AU1617" i="26" s="1"/>
  <c r="AL1617" i="26"/>
  <c r="AJ1618" i="26"/>
  <c r="AK1618" i="26"/>
  <c r="AU1618" i="26" s="1"/>
  <c r="AL1618" i="26"/>
  <c r="AJ1619" i="26"/>
  <c r="AK1619" i="26"/>
  <c r="AU1619" i="26" s="1"/>
  <c r="AL1619" i="26"/>
  <c r="AJ1620" i="26"/>
  <c r="AK1620" i="26"/>
  <c r="AU1620" i="26" s="1"/>
  <c r="AL1620" i="26"/>
  <c r="AJ1621" i="26"/>
  <c r="AK1621" i="26"/>
  <c r="AU1621" i="26" s="1"/>
  <c r="AL1621" i="26"/>
  <c r="AJ1622" i="26"/>
  <c r="AK1622" i="26"/>
  <c r="AU1622" i="26" s="1"/>
  <c r="AL1622" i="26"/>
  <c r="AJ1623" i="26"/>
  <c r="AK1623" i="26"/>
  <c r="AU1623" i="26" s="1"/>
  <c r="AL1623" i="26"/>
  <c r="AJ1624" i="26"/>
  <c r="AK1624" i="26"/>
  <c r="AU1624" i="26" s="1"/>
  <c r="AL1624" i="26"/>
  <c r="AJ1625" i="26"/>
  <c r="AK1625" i="26"/>
  <c r="AU1625" i="26" s="1"/>
  <c r="AL1625" i="26"/>
  <c r="AJ1626" i="26"/>
  <c r="AK1626" i="26"/>
  <c r="AU1626" i="26" s="1"/>
  <c r="AL1626" i="26"/>
  <c r="AJ1627" i="26"/>
  <c r="AK1627" i="26"/>
  <c r="AU1627" i="26" s="1"/>
  <c r="AL1627" i="26"/>
  <c r="AJ1628" i="26"/>
  <c r="AK1628" i="26"/>
  <c r="AU1628" i="26" s="1"/>
  <c r="AL1628" i="26"/>
  <c r="AJ1629" i="26"/>
  <c r="AK1629" i="26"/>
  <c r="AU1629" i="26" s="1"/>
  <c r="AL1629" i="26"/>
  <c r="AJ1630" i="26"/>
  <c r="AK1630" i="26"/>
  <c r="AU1630" i="26" s="1"/>
  <c r="AL1630" i="26"/>
  <c r="AJ1631" i="26"/>
  <c r="AK1631" i="26"/>
  <c r="AU1631" i="26" s="1"/>
  <c r="AL1631" i="26"/>
  <c r="AJ1632" i="26"/>
  <c r="AK1632" i="26"/>
  <c r="AU1632" i="26" s="1"/>
  <c r="AL1632" i="26"/>
  <c r="AJ1633" i="26"/>
  <c r="AK1633" i="26"/>
  <c r="AU1633" i="26" s="1"/>
  <c r="AL1633" i="26"/>
  <c r="AJ1634" i="26"/>
  <c r="AK1634" i="26"/>
  <c r="AU1634" i="26" s="1"/>
  <c r="AL1634" i="26"/>
  <c r="AJ1635" i="26"/>
  <c r="AK1635" i="26"/>
  <c r="AU1635" i="26" s="1"/>
  <c r="AL1635" i="26"/>
  <c r="AJ1636" i="26"/>
  <c r="AK1636" i="26"/>
  <c r="AU1636" i="26" s="1"/>
  <c r="AL1636" i="26"/>
  <c r="AJ1637" i="26"/>
  <c r="AK1637" i="26"/>
  <c r="AU1637" i="26" s="1"/>
  <c r="AL1637" i="26"/>
  <c r="AJ1638" i="26"/>
  <c r="AK1638" i="26"/>
  <c r="AU1638" i="26" s="1"/>
  <c r="AL1638" i="26"/>
  <c r="AJ1639" i="26"/>
  <c r="AK1639" i="26"/>
  <c r="AU1639" i="26" s="1"/>
  <c r="AL1639" i="26"/>
  <c r="AJ1640" i="26"/>
  <c r="AK1640" i="26"/>
  <c r="AU1640" i="26" s="1"/>
  <c r="AL1640" i="26"/>
  <c r="AJ1641" i="26"/>
  <c r="AK1641" i="26"/>
  <c r="AU1641" i="26" s="1"/>
  <c r="AL1641" i="26"/>
  <c r="AJ1642" i="26"/>
  <c r="AK1642" i="26"/>
  <c r="AU1642" i="26" s="1"/>
  <c r="AL1642" i="26"/>
  <c r="AJ1643" i="26"/>
  <c r="AK1643" i="26"/>
  <c r="AU1643" i="26" s="1"/>
  <c r="AL1643" i="26"/>
  <c r="AJ1644" i="26"/>
  <c r="AK1644" i="26"/>
  <c r="AU1644" i="26" s="1"/>
  <c r="AL1644" i="26"/>
  <c r="AJ1645" i="26"/>
  <c r="AK1645" i="26"/>
  <c r="AU1645" i="26" s="1"/>
  <c r="AL1645" i="26"/>
  <c r="AJ1646" i="26"/>
  <c r="AK1646" i="26"/>
  <c r="AU1646" i="26" s="1"/>
  <c r="AL1646" i="26"/>
  <c r="AJ1647" i="26"/>
  <c r="AK1647" i="26"/>
  <c r="AU1647" i="26" s="1"/>
  <c r="AL1647" i="26"/>
  <c r="AJ1648" i="26"/>
  <c r="AK1648" i="26"/>
  <c r="AU1648" i="26" s="1"/>
  <c r="AL1648" i="26"/>
  <c r="AJ1649" i="26"/>
  <c r="AK1649" i="26"/>
  <c r="AU1649" i="26" s="1"/>
  <c r="AL1649" i="26"/>
  <c r="AJ1650" i="26"/>
  <c r="AK1650" i="26"/>
  <c r="AU1650" i="26" s="1"/>
  <c r="AL1650" i="26"/>
  <c r="AJ1651" i="26"/>
  <c r="AK1651" i="26"/>
  <c r="AU1651" i="26" s="1"/>
  <c r="AL1651" i="26"/>
  <c r="AJ1652" i="26"/>
  <c r="AK1652" i="26"/>
  <c r="AU1652" i="26" s="1"/>
  <c r="AL1652" i="26"/>
  <c r="AJ1653" i="26"/>
  <c r="AK1653" i="26"/>
  <c r="AU1653" i="26" s="1"/>
  <c r="AL1653" i="26"/>
  <c r="AJ1654" i="26"/>
  <c r="AK1654" i="26"/>
  <c r="AU1654" i="26" s="1"/>
  <c r="AL1654" i="26"/>
  <c r="AJ1655" i="26"/>
  <c r="AK1655" i="26"/>
  <c r="AU1655" i="26" s="1"/>
  <c r="AL1655" i="26"/>
  <c r="AJ1656" i="26"/>
  <c r="AK1656" i="26"/>
  <c r="AU1656" i="26" s="1"/>
  <c r="AL1656" i="26"/>
  <c r="AJ1657" i="26"/>
  <c r="AK1657" i="26"/>
  <c r="AU1657" i="26" s="1"/>
  <c r="AL1657" i="26"/>
  <c r="AJ1658" i="26"/>
  <c r="AK1658" i="26"/>
  <c r="AU1658" i="26" s="1"/>
  <c r="AL1658" i="26"/>
  <c r="AJ1659" i="26"/>
  <c r="AK1659" i="26"/>
  <c r="AU1659" i="26" s="1"/>
  <c r="AL1659" i="26"/>
  <c r="AJ1660" i="26"/>
  <c r="AK1660" i="26"/>
  <c r="AU1660" i="26" s="1"/>
  <c r="AL1660" i="26"/>
  <c r="AJ1661" i="26"/>
  <c r="AK1661" i="26"/>
  <c r="AU1661" i="26" s="1"/>
  <c r="AL1661" i="26"/>
  <c r="AJ1662" i="26"/>
  <c r="AK1662" i="26"/>
  <c r="AU1662" i="26" s="1"/>
  <c r="AL1662" i="26"/>
  <c r="AJ1663" i="26"/>
  <c r="AK1663" i="26"/>
  <c r="AU1663" i="26" s="1"/>
  <c r="AL1663" i="26"/>
  <c r="AJ1664" i="26"/>
  <c r="AK1664" i="26"/>
  <c r="AU1664" i="26" s="1"/>
  <c r="AL1664" i="26"/>
  <c r="AJ1665" i="26"/>
  <c r="AK1665" i="26"/>
  <c r="AU1665" i="26" s="1"/>
  <c r="AL1665" i="26"/>
  <c r="AJ1666" i="26"/>
  <c r="AK1666" i="26"/>
  <c r="AU1666" i="26" s="1"/>
  <c r="AL1666" i="26"/>
  <c r="AJ1667" i="26"/>
  <c r="AK1667" i="26"/>
  <c r="AU1667" i="26" s="1"/>
  <c r="AL1667" i="26"/>
  <c r="AJ1668" i="26"/>
  <c r="AK1668" i="26"/>
  <c r="AU1668" i="26" s="1"/>
  <c r="AL1668" i="26"/>
  <c r="AJ1669" i="26"/>
  <c r="AK1669" i="26"/>
  <c r="AU1669" i="26" s="1"/>
  <c r="AL1669" i="26"/>
  <c r="AJ1670" i="26"/>
  <c r="AK1670" i="26"/>
  <c r="AU1670" i="26" s="1"/>
  <c r="AL1670" i="26"/>
  <c r="AJ1671" i="26"/>
  <c r="AK1671" i="26"/>
  <c r="AU1671" i="26" s="1"/>
  <c r="AL1671" i="26"/>
  <c r="AJ1672" i="26"/>
  <c r="AK1672" i="26"/>
  <c r="AU1672" i="26" s="1"/>
  <c r="AL1672" i="26"/>
  <c r="AJ1673" i="26"/>
  <c r="AK1673" i="26"/>
  <c r="AU1673" i="26" s="1"/>
  <c r="AL1673" i="26"/>
  <c r="AJ1674" i="26"/>
  <c r="AK1674" i="26"/>
  <c r="AU1674" i="26" s="1"/>
  <c r="AL1674" i="26"/>
  <c r="AJ1675" i="26"/>
  <c r="AK1675" i="26"/>
  <c r="AU1675" i="26" s="1"/>
  <c r="AL1675" i="26"/>
  <c r="AJ1676" i="26"/>
  <c r="AK1676" i="26"/>
  <c r="AU1676" i="26" s="1"/>
  <c r="AL1676" i="26"/>
  <c r="AJ1677" i="26"/>
  <c r="AK1677" i="26"/>
  <c r="AU1677" i="26" s="1"/>
  <c r="AL1677" i="26"/>
  <c r="AJ1678" i="26"/>
  <c r="AK1678" i="26"/>
  <c r="AU1678" i="26" s="1"/>
  <c r="AL1678" i="26"/>
  <c r="AJ1679" i="26"/>
  <c r="AK1679" i="26"/>
  <c r="AU1679" i="26" s="1"/>
  <c r="AL1679" i="26"/>
  <c r="AJ1680" i="26"/>
  <c r="AK1680" i="26"/>
  <c r="AU1680" i="26" s="1"/>
  <c r="AL1680" i="26"/>
  <c r="AJ1681" i="26"/>
  <c r="AK1681" i="26"/>
  <c r="AU1681" i="26" s="1"/>
  <c r="AL1681" i="26"/>
  <c r="AJ1682" i="26"/>
  <c r="AK1682" i="26"/>
  <c r="AU1682" i="26" s="1"/>
  <c r="AL1682" i="26"/>
  <c r="AJ1683" i="26"/>
  <c r="AK1683" i="26"/>
  <c r="AU1683" i="26" s="1"/>
  <c r="AL1683" i="26"/>
  <c r="AJ1684" i="26"/>
  <c r="AK1684" i="26"/>
  <c r="AU1684" i="26" s="1"/>
  <c r="AL1684" i="26"/>
  <c r="AJ1685" i="26"/>
  <c r="AK1685" i="26"/>
  <c r="AU1685" i="26" s="1"/>
  <c r="AL1685" i="26"/>
  <c r="AJ1686" i="26"/>
  <c r="AK1686" i="26"/>
  <c r="AU1686" i="26" s="1"/>
  <c r="AL1686" i="26"/>
  <c r="AJ1687" i="26"/>
  <c r="AK1687" i="26"/>
  <c r="AU1687" i="26" s="1"/>
  <c r="AL1687" i="26"/>
  <c r="AJ1688" i="26"/>
  <c r="AK1688" i="26"/>
  <c r="AU1688" i="26" s="1"/>
  <c r="AL1688" i="26"/>
  <c r="AJ1689" i="26"/>
  <c r="AK1689" i="26"/>
  <c r="AU1689" i="26" s="1"/>
  <c r="AL1689" i="26"/>
  <c r="AJ1690" i="26"/>
  <c r="AK1690" i="26"/>
  <c r="AU1690" i="26" s="1"/>
  <c r="AL1690" i="26"/>
  <c r="AJ1691" i="26"/>
  <c r="AK1691" i="26"/>
  <c r="AU1691" i="26" s="1"/>
  <c r="AL1691" i="26"/>
  <c r="AJ1692" i="26"/>
  <c r="AK1692" i="26"/>
  <c r="AU1692" i="26" s="1"/>
  <c r="AL1692" i="26"/>
  <c r="AJ1693" i="26"/>
  <c r="AK1693" i="26"/>
  <c r="AU1693" i="26" s="1"/>
  <c r="AL1693" i="26"/>
  <c r="AJ1694" i="26"/>
  <c r="AK1694" i="26"/>
  <c r="AU1694" i="26" s="1"/>
  <c r="AL1694" i="26"/>
  <c r="AJ1695" i="26"/>
  <c r="AK1695" i="26"/>
  <c r="AU1695" i="26" s="1"/>
  <c r="AL1695" i="26"/>
  <c r="AJ1696" i="26"/>
  <c r="AK1696" i="26"/>
  <c r="AU1696" i="26" s="1"/>
  <c r="AL1696" i="26"/>
  <c r="AJ1697" i="26"/>
  <c r="AK1697" i="26"/>
  <c r="AU1697" i="26" s="1"/>
  <c r="AL1697" i="26"/>
  <c r="AJ1698" i="26"/>
  <c r="AK1698" i="26"/>
  <c r="AU1698" i="26" s="1"/>
  <c r="AL1698" i="26"/>
  <c r="AJ1699" i="26"/>
  <c r="AK1699" i="26"/>
  <c r="AU1699" i="26" s="1"/>
  <c r="AL1699" i="26"/>
  <c r="AJ1700" i="26"/>
  <c r="AK1700" i="26"/>
  <c r="AU1700" i="26" s="1"/>
  <c r="AL1700" i="26"/>
  <c r="AJ1701" i="26"/>
  <c r="AK1701" i="26"/>
  <c r="AU1701" i="26" s="1"/>
  <c r="AL1701" i="26"/>
  <c r="AJ1702" i="26"/>
  <c r="AK1702" i="26"/>
  <c r="AU1702" i="26" s="1"/>
  <c r="AL1702" i="26"/>
  <c r="AJ1703" i="26"/>
  <c r="AK1703" i="26"/>
  <c r="AU1703" i="26" s="1"/>
  <c r="AL1703" i="26"/>
  <c r="AJ1704" i="26"/>
  <c r="AK1704" i="26"/>
  <c r="AU1704" i="26" s="1"/>
  <c r="AL1704" i="26"/>
  <c r="AJ1705" i="26"/>
  <c r="AK1705" i="26"/>
  <c r="AU1705" i="26" s="1"/>
  <c r="AL1705" i="26"/>
  <c r="AJ1706" i="26"/>
  <c r="AK1706" i="26"/>
  <c r="AU1706" i="26" s="1"/>
  <c r="AL1706" i="26"/>
  <c r="AJ1707" i="26"/>
  <c r="AK1707" i="26"/>
  <c r="AU1707" i="26" s="1"/>
  <c r="AL1707" i="26"/>
  <c r="AJ1708" i="26"/>
  <c r="AK1708" i="26"/>
  <c r="AU1708" i="26" s="1"/>
  <c r="AL1708" i="26"/>
  <c r="AJ1709" i="26"/>
  <c r="AK1709" i="26"/>
  <c r="AU1709" i="26" s="1"/>
  <c r="AL1709" i="26"/>
  <c r="AJ1710" i="26"/>
  <c r="AK1710" i="26"/>
  <c r="AU1710" i="26" s="1"/>
  <c r="AL1710" i="26"/>
  <c r="AJ1711" i="26"/>
  <c r="AK1711" i="26"/>
  <c r="AU1711" i="26" s="1"/>
  <c r="AL1711" i="26"/>
  <c r="AJ1712" i="26"/>
  <c r="AK1712" i="26"/>
  <c r="AU1712" i="26" s="1"/>
  <c r="AL1712" i="26"/>
  <c r="AJ1713" i="26"/>
  <c r="AK1713" i="26"/>
  <c r="AU1713" i="26" s="1"/>
  <c r="AL1713" i="26"/>
  <c r="AJ1714" i="26"/>
  <c r="AK1714" i="26"/>
  <c r="AU1714" i="26" s="1"/>
  <c r="AL1714" i="26"/>
  <c r="AJ1715" i="26"/>
  <c r="AK1715" i="26"/>
  <c r="AU1715" i="26" s="1"/>
  <c r="AL1715" i="26"/>
  <c r="AJ1716" i="26"/>
  <c r="AK1716" i="26"/>
  <c r="AU1716" i="26" s="1"/>
  <c r="AL1716" i="26"/>
  <c r="AJ1717" i="26"/>
  <c r="AK1717" i="26"/>
  <c r="AU1717" i="26" s="1"/>
  <c r="AL1717" i="26"/>
  <c r="AJ1718" i="26"/>
  <c r="AK1718" i="26"/>
  <c r="AU1718" i="26" s="1"/>
  <c r="AL1718" i="26"/>
  <c r="AJ1719" i="26"/>
  <c r="AK1719" i="26"/>
  <c r="AU1719" i="26" s="1"/>
  <c r="AL1719" i="26"/>
  <c r="AJ1720" i="26"/>
  <c r="AK1720" i="26"/>
  <c r="AU1720" i="26" s="1"/>
  <c r="AL1720" i="26"/>
  <c r="AJ1721" i="26"/>
  <c r="AK1721" i="26"/>
  <c r="AU1721" i="26" s="1"/>
  <c r="AL1721" i="26"/>
  <c r="AJ1722" i="26"/>
  <c r="AK1722" i="26"/>
  <c r="AU1722" i="26" s="1"/>
  <c r="AL1722" i="26"/>
  <c r="AJ1723" i="26"/>
  <c r="AK1723" i="26"/>
  <c r="AU1723" i="26" s="1"/>
  <c r="AL1723" i="26"/>
  <c r="AJ1724" i="26"/>
  <c r="AK1724" i="26"/>
  <c r="AU1724" i="26" s="1"/>
  <c r="AL1724" i="26"/>
  <c r="AJ1725" i="26"/>
  <c r="AK1725" i="26"/>
  <c r="AU1725" i="26" s="1"/>
  <c r="AL1725" i="26"/>
  <c r="AJ1726" i="26"/>
  <c r="AK1726" i="26"/>
  <c r="AU1726" i="26" s="1"/>
  <c r="AL1726" i="26"/>
  <c r="AJ1727" i="26"/>
  <c r="AK1727" i="26"/>
  <c r="AU1727" i="26" s="1"/>
  <c r="AL1727" i="26"/>
  <c r="AJ1728" i="26"/>
  <c r="AK1728" i="26"/>
  <c r="AU1728" i="26" s="1"/>
  <c r="AL1728" i="26"/>
  <c r="AJ1729" i="26"/>
  <c r="AK1729" i="26"/>
  <c r="AU1729" i="26" s="1"/>
  <c r="AL1729" i="26"/>
  <c r="AJ1730" i="26"/>
  <c r="AK1730" i="26"/>
  <c r="AU1730" i="26" s="1"/>
  <c r="AL1730" i="26"/>
  <c r="AJ1731" i="26"/>
  <c r="AK1731" i="26"/>
  <c r="AU1731" i="26" s="1"/>
  <c r="AL1731" i="26"/>
  <c r="AJ1732" i="26"/>
  <c r="AK1732" i="26"/>
  <c r="AU1732" i="26" s="1"/>
  <c r="AL1732" i="26"/>
  <c r="AJ1733" i="26"/>
  <c r="AK1733" i="26"/>
  <c r="AU1733" i="26" s="1"/>
  <c r="AL1733" i="26"/>
  <c r="AJ1734" i="26"/>
  <c r="AK1734" i="26"/>
  <c r="AU1734" i="26" s="1"/>
  <c r="AL1734" i="26"/>
  <c r="AJ1735" i="26"/>
  <c r="AK1735" i="26"/>
  <c r="AU1735" i="26" s="1"/>
  <c r="AL1735" i="26"/>
  <c r="AJ1736" i="26"/>
  <c r="AK1736" i="26"/>
  <c r="AU1736" i="26" s="1"/>
  <c r="AL1736" i="26"/>
  <c r="AJ1737" i="26"/>
  <c r="AK1737" i="26"/>
  <c r="AU1737" i="26" s="1"/>
  <c r="AL1737" i="26"/>
  <c r="AJ1738" i="26"/>
  <c r="AK1738" i="26"/>
  <c r="AU1738" i="26" s="1"/>
  <c r="AL1738" i="26"/>
  <c r="AJ1739" i="26"/>
  <c r="AK1739" i="26"/>
  <c r="AU1739" i="26" s="1"/>
  <c r="AL1739" i="26"/>
  <c r="AJ1740" i="26"/>
  <c r="AK1740" i="26"/>
  <c r="AU1740" i="26" s="1"/>
  <c r="AL1740" i="26"/>
  <c r="AJ1741" i="26"/>
  <c r="AK1741" i="26"/>
  <c r="AU1741" i="26" s="1"/>
  <c r="AL1741" i="26"/>
  <c r="AJ1742" i="26"/>
  <c r="AK1742" i="26"/>
  <c r="AU1742" i="26" s="1"/>
  <c r="AL1742" i="26"/>
  <c r="AJ1743" i="26"/>
  <c r="AK1743" i="26"/>
  <c r="AU1743" i="26" s="1"/>
  <c r="AL1743" i="26"/>
  <c r="AJ1744" i="26"/>
  <c r="AK1744" i="26"/>
  <c r="AU1744" i="26" s="1"/>
  <c r="AL1744" i="26"/>
  <c r="AJ1745" i="26"/>
  <c r="AK1745" i="26"/>
  <c r="AU1745" i="26" s="1"/>
  <c r="AL1745" i="26"/>
  <c r="AJ1746" i="26"/>
  <c r="AK1746" i="26"/>
  <c r="AU1746" i="26" s="1"/>
  <c r="AL1746" i="26"/>
  <c r="AJ1747" i="26"/>
  <c r="AK1747" i="26"/>
  <c r="AU1747" i="26" s="1"/>
  <c r="AL1747" i="26"/>
  <c r="AL2" i="26"/>
  <c r="AK2" i="26"/>
  <c r="AJ2" i="26"/>
  <c r="AF181" i="26"/>
  <c r="AD181" i="26"/>
  <c r="N181" i="26"/>
  <c r="L181" i="26"/>
  <c r="AF180" i="26"/>
  <c r="AD180" i="26"/>
  <c r="N180" i="26"/>
  <c r="L180" i="26"/>
  <c r="AF179" i="26"/>
  <c r="AD179" i="26"/>
  <c r="N179" i="26"/>
  <c r="L179" i="26"/>
  <c r="AF178" i="26"/>
  <c r="AD178" i="26"/>
  <c r="N178" i="26"/>
  <c r="L178" i="26"/>
  <c r="AF177" i="26"/>
  <c r="AD177" i="26"/>
  <c r="N177" i="26"/>
  <c r="L177" i="26"/>
  <c r="AF176" i="26"/>
  <c r="AD176" i="26"/>
  <c r="N176" i="26"/>
  <c r="L176" i="26"/>
  <c r="AF175" i="26"/>
  <c r="AD175" i="26"/>
  <c r="N175" i="26"/>
  <c r="L175" i="26"/>
  <c r="AF174" i="26"/>
  <c r="AD174" i="26"/>
  <c r="N174" i="26"/>
  <c r="L174" i="26"/>
  <c r="AF173" i="26"/>
  <c r="AD173" i="26"/>
  <c r="N173" i="26"/>
  <c r="L173" i="26"/>
  <c r="AF172" i="26"/>
  <c r="AD172" i="26"/>
  <c r="N172" i="26"/>
  <c r="L172" i="26"/>
  <c r="AF171" i="26"/>
  <c r="AD171" i="26"/>
  <c r="N171" i="26"/>
  <c r="L171" i="26"/>
  <c r="AF170" i="26"/>
  <c r="AD170" i="26"/>
  <c r="N170" i="26"/>
  <c r="L170" i="26"/>
  <c r="AF169" i="26"/>
  <c r="AD169" i="26"/>
  <c r="N169" i="26"/>
  <c r="L169" i="26"/>
  <c r="AF168" i="26"/>
  <c r="AD168" i="26"/>
  <c r="N168" i="26"/>
  <c r="L168" i="26"/>
  <c r="AF167" i="26"/>
  <c r="AD167" i="26"/>
  <c r="N167" i="26"/>
  <c r="L167" i="26"/>
  <c r="AF166" i="26"/>
  <c r="AD166" i="26"/>
  <c r="N166" i="26"/>
  <c r="L166" i="26"/>
  <c r="AF165" i="26"/>
  <c r="AD165" i="26"/>
  <c r="N165" i="26"/>
  <c r="L165" i="26"/>
  <c r="AF164" i="26"/>
  <c r="AD164" i="26"/>
  <c r="N164" i="26"/>
  <c r="L164" i="26"/>
  <c r="AW381" i="43"/>
  <c r="AX381" i="43" s="1"/>
  <c r="AW382" i="43"/>
  <c r="AX382" i="43" s="1"/>
  <c r="AW383" i="43"/>
  <c r="AX383" i="43" s="1"/>
  <c r="AW384" i="43"/>
  <c r="AY384" i="43" s="1"/>
  <c r="AX384" i="43"/>
  <c r="AW385" i="43"/>
  <c r="AX385" i="43" s="1"/>
  <c r="AW386" i="43"/>
  <c r="AX386" i="43" s="1"/>
  <c r="AW387" i="43"/>
  <c r="AY387" i="43" s="1"/>
  <c r="AW388" i="43"/>
  <c r="AX388" i="43" s="1"/>
  <c r="AW389" i="43"/>
  <c r="AX389" i="43" s="1"/>
  <c r="AW390" i="43"/>
  <c r="AY390" i="43" s="1"/>
  <c r="AX390" i="43"/>
  <c r="AW391" i="43"/>
  <c r="AX391" i="43" s="1"/>
  <c r="AW392" i="43"/>
  <c r="AX392" i="43" s="1"/>
  <c r="AY392" i="43"/>
  <c r="AW393" i="43"/>
  <c r="AX393" i="43" s="1"/>
  <c r="AW394" i="43"/>
  <c r="AX394" i="43" s="1"/>
  <c r="AW395" i="43"/>
  <c r="AX395" i="43" s="1"/>
  <c r="AW396" i="43"/>
  <c r="AY396" i="43" s="1"/>
  <c r="AW397" i="43"/>
  <c r="AX397" i="43" s="1"/>
  <c r="AW398" i="43"/>
  <c r="AX398" i="43" s="1"/>
  <c r="AW363" i="43"/>
  <c r="AX363" i="43" s="1"/>
  <c r="AW364" i="43"/>
  <c r="AX364" i="43" s="1"/>
  <c r="AY364" i="43"/>
  <c r="AW365" i="43"/>
  <c r="AX365" i="43" s="1"/>
  <c r="AW366" i="43"/>
  <c r="AX366" i="43" s="1"/>
  <c r="AW367" i="43"/>
  <c r="AX367" i="43" s="1"/>
  <c r="AW368" i="43"/>
  <c r="AX368" i="43" s="1"/>
  <c r="AW369" i="43"/>
  <c r="AX369" i="43" s="1"/>
  <c r="AW370" i="43"/>
  <c r="AX370" i="43" s="1"/>
  <c r="AY370" i="43"/>
  <c r="AW371" i="43"/>
  <c r="AX371" i="43" s="1"/>
  <c r="AW372" i="43"/>
  <c r="AX372" i="43" s="1"/>
  <c r="AW373" i="43"/>
  <c r="AX373" i="43" s="1"/>
  <c r="AW374" i="43"/>
  <c r="AY374" i="43" s="1"/>
  <c r="AX374" i="43"/>
  <c r="AW375" i="43"/>
  <c r="AX375" i="43" s="1"/>
  <c r="AW376" i="43"/>
  <c r="AX376" i="43" s="1"/>
  <c r="AW377" i="43"/>
  <c r="AX377" i="43" s="1"/>
  <c r="AW378" i="43"/>
  <c r="AY378" i="43" s="1"/>
  <c r="AW379" i="43"/>
  <c r="AX379" i="43" s="1"/>
  <c r="AW380" i="43"/>
  <c r="AX380" i="43" s="1"/>
  <c r="AW612" i="43"/>
  <c r="AX612" i="43" s="1"/>
  <c r="AW613" i="43"/>
  <c r="AW614" i="43"/>
  <c r="AY614" i="43" s="1"/>
  <c r="AW597" i="43"/>
  <c r="AY597" i="43" s="1"/>
  <c r="AW598" i="43"/>
  <c r="AY598" i="43" s="1"/>
  <c r="AW599" i="43"/>
  <c r="AY599" i="43" s="1"/>
  <c r="AW600" i="43"/>
  <c r="AX600" i="43" s="1"/>
  <c r="AW601" i="43"/>
  <c r="AY601" i="43" s="1"/>
  <c r="AW602" i="43"/>
  <c r="AY602" i="43" s="1"/>
  <c r="AW603" i="43"/>
  <c r="AY603" i="43" s="1"/>
  <c r="AW604" i="43"/>
  <c r="AX604" i="43" s="1"/>
  <c r="AW605" i="43"/>
  <c r="AX605" i="43" s="1"/>
  <c r="AW606" i="43"/>
  <c r="AW607" i="43"/>
  <c r="AX607" i="43" s="1"/>
  <c r="AW608" i="43"/>
  <c r="AX608" i="43" s="1"/>
  <c r="AW609" i="43"/>
  <c r="AW610" i="43"/>
  <c r="AY610" i="43" s="1"/>
  <c r="AW611" i="43"/>
  <c r="AX611" i="43" s="1"/>
  <c r="AX613" i="43"/>
  <c r="AY609" i="43"/>
  <c r="AY606" i="43"/>
  <c r="AY607" i="43"/>
  <c r="AX606" i="43"/>
  <c r="AX609" i="43"/>
  <c r="AW705" i="43"/>
  <c r="AW706" i="43"/>
  <c r="AW707" i="43"/>
  <c r="AW708" i="43"/>
  <c r="AW709" i="43"/>
  <c r="AW710" i="43"/>
  <c r="AW711" i="43"/>
  <c r="AW712" i="43"/>
  <c r="AW713" i="43"/>
  <c r="AW714" i="43"/>
  <c r="AW715" i="43"/>
  <c r="AW716" i="43"/>
  <c r="AW717" i="43"/>
  <c r="AW718" i="43"/>
  <c r="AW719" i="43"/>
  <c r="AW720" i="43"/>
  <c r="AW721" i="43"/>
  <c r="AW722" i="43"/>
  <c r="AW776" i="43"/>
  <c r="AY776" i="43" s="1"/>
  <c r="AW1641" i="43"/>
  <c r="AX1641" i="43"/>
  <c r="AY1641" i="43"/>
  <c r="AW1642" i="43"/>
  <c r="AX1642" i="43"/>
  <c r="AY1642" i="43"/>
  <c r="AW1643" i="43"/>
  <c r="AX1643" i="43"/>
  <c r="AY1643" i="43"/>
  <c r="AW1644" i="43"/>
  <c r="AX1644" i="43"/>
  <c r="AY1644" i="43"/>
  <c r="AW1645" i="43"/>
  <c r="AX1645" i="43"/>
  <c r="AY1645" i="43"/>
  <c r="AW1646" i="43"/>
  <c r="AX1646" i="43"/>
  <c r="AY1646" i="43"/>
  <c r="AW1647" i="43"/>
  <c r="AX1647" i="43"/>
  <c r="AY1647" i="43"/>
  <c r="AW1648" i="43"/>
  <c r="AX1648" i="43"/>
  <c r="AY1648" i="43"/>
  <c r="AW1649" i="43"/>
  <c r="AX1649" i="43"/>
  <c r="AY1649" i="43"/>
  <c r="AW1650" i="43"/>
  <c r="AX1650" i="43"/>
  <c r="AY1650" i="43"/>
  <c r="AW1651" i="43"/>
  <c r="AX1651" i="43"/>
  <c r="AY1651" i="43"/>
  <c r="AW1652" i="43"/>
  <c r="AX1652" i="43"/>
  <c r="AY1652" i="43"/>
  <c r="AW1653" i="43"/>
  <c r="AX1653" i="43"/>
  <c r="AY1653" i="43"/>
  <c r="AW1654" i="43"/>
  <c r="AX1654" i="43"/>
  <c r="AY1654" i="43"/>
  <c r="AW1655" i="43"/>
  <c r="AX1655" i="43"/>
  <c r="AY1655" i="43"/>
  <c r="AW1656" i="43"/>
  <c r="AX1656" i="43"/>
  <c r="AY1656" i="43"/>
  <c r="AW1657" i="43"/>
  <c r="AX1657" i="43"/>
  <c r="AY1657" i="43"/>
  <c r="AW1658" i="43"/>
  <c r="AX1658" i="43"/>
  <c r="AY1658" i="43"/>
  <c r="AW1605" i="43"/>
  <c r="AX1605" i="43"/>
  <c r="AY1605" i="43"/>
  <c r="AW1606" i="43"/>
  <c r="AX1606" i="43"/>
  <c r="AY1606" i="43"/>
  <c r="AW1607" i="43"/>
  <c r="AX1607" i="43"/>
  <c r="AY1607" i="43"/>
  <c r="AW1608" i="43"/>
  <c r="AX1608" i="43"/>
  <c r="AY1608" i="43"/>
  <c r="AW1609" i="43"/>
  <c r="AX1609" i="43"/>
  <c r="AY1609" i="43"/>
  <c r="AW1610" i="43"/>
  <c r="AX1610" i="43"/>
  <c r="AY1610" i="43"/>
  <c r="AW1611" i="43"/>
  <c r="AX1611" i="43"/>
  <c r="AY1611" i="43"/>
  <c r="AW1612" i="43"/>
  <c r="AX1612" i="43"/>
  <c r="AY1612" i="43"/>
  <c r="AW1613" i="43"/>
  <c r="AX1613" i="43"/>
  <c r="AY1613" i="43"/>
  <c r="AW1614" i="43"/>
  <c r="AX1614" i="43"/>
  <c r="AY1614" i="43"/>
  <c r="AW1615" i="43"/>
  <c r="AX1615" i="43"/>
  <c r="AY1615" i="43"/>
  <c r="AW1616" i="43"/>
  <c r="AX1616" i="43"/>
  <c r="AY1616" i="43"/>
  <c r="AW1617" i="43"/>
  <c r="AX1617" i="43"/>
  <c r="AY1617" i="43"/>
  <c r="AW1618" i="43"/>
  <c r="AX1618" i="43"/>
  <c r="AY1618" i="43"/>
  <c r="AW1619" i="43"/>
  <c r="AX1619" i="43"/>
  <c r="AY1619" i="43"/>
  <c r="AW1620" i="43"/>
  <c r="AX1620" i="43"/>
  <c r="AY1620" i="43"/>
  <c r="AW1621" i="43"/>
  <c r="AX1621" i="43"/>
  <c r="AY1621" i="43"/>
  <c r="AW1622" i="43"/>
  <c r="AX1622" i="43"/>
  <c r="AY1622" i="43"/>
  <c r="AW1587" i="43"/>
  <c r="AX1587" i="43"/>
  <c r="AY1587" i="43"/>
  <c r="AW1588" i="43"/>
  <c r="AX1588" i="43"/>
  <c r="AY1588" i="43"/>
  <c r="AW1589" i="43"/>
  <c r="AX1589" i="43"/>
  <c r="AY1589" i="43"/>
  <c r="AW1590" i="43"/>
  <c r="AX1590" i="43"/>
  <c r="AY1590" i="43"/>
  <c r="AW1591" i="43"/>
  <c r="AX1591" i="43"/>
  <c r="AY1591" i="43"/>
  <c r="AW1592" i="43"/>
  <c r="AX1592" i="43"/>
  <c r="AY1592" i="43"/>
  <c r="AW1593" i="43"/>
  <c r="AX1593" i="43"/>
  <c r="AY1593" i="43"/>
  <c r="AW1594" i="43"/>
  <c r="AX1594" i="43"/>
  <c r="AY1594" i="43"/>
  <c r="AW1595" i="43"/>
  <c r="AX1595" i="43"/>
  <c r="AY1595" i="43"/>
  <c r="AW1596" i="43"/>
  <c r="AX1596" i="43"/>
  <c r="AY1596" i="43"/>
  <c r="AW1597" i="43"/>
  <c r="AX1597" i="43"/>
  <c r="AY1597" i="43"/>
  <c r="AW1598" i="43"/>
  <c r="AX1598" i="43"/>
  <c r="AY1598" i="43"/>
  <c r="AW1599" i="43"/>
  <c r="AX1599" i="43"/>
  <c r="AY1599" i="43"/>
  <c r="AW1600" i="43"/>
  <c r="AX1600" i="43"/>
  <c r="AY1600" i="43"/>
  <c r="AW1601" i="43"/>
  <c r="AX1601" i="43"/>
  <c r="AY1601" i="43"/>
  <c r="AW1602" i="43"/>
  <c r="AX1602" i="43"/>
  <c r="AY1602" i="43"/>
  <c r="AW1603" i="43"/>
  <c r="AX1603" i="43"/>
  <c r="AY1603" i="43"/>
  <c r="AW1604" i="43"/>
  <c r="AX1604" i="43"/>
  <c r="AY1604" i="43"/>
  <c r="AW1551" i="43"/>
  <c r="AX1551" i="43"/>
  <c r="AY1551" i="43"/>
  <c r="AW1552" i="43"/>
  <c r="AX1552" i="43"/>
  <c r="AY1552" i="43"/>
  <c r="AW1553" i="43"/>
  <c r="AX1553" i="43"/>
  <c r="AY1553" i="43"/>
  <c r="AW1554" i="43"/>
  <c r="AX1554" i="43"/>
  <c r="AY1554" i="43"/>
  <c r="AW1555" i="43"/>
  <c r="AX1555" i="43"/>
  <c r="AY1555" i="43"/>
  <c r="AW1556" i="43"/>
  <c r="AX1556" i="43"/>
  <c r="AY1556" i="43"/>
  <c r="AW1557" i="43"/>
  <c r="AX1557" i="43"/>
  <c r="AY1557" i="43"/>
  <c r="AW1558" i="43"/>
  <c r="AX1558" i="43"/>
  <c r="AY1558" i="43"/>
  <c r="AW1559" i="43"/>
  <c r="AX1559" i="43"/>
  <c r="AY1559" i="43"/>
  <c r="AW1560" i="43"/>
  <c r="AX1560" i="43"/>
  <c r="AY1560" i="43"/>
  <c r="AW1561" i="43"/>
  <c r="AX1561" i="43"/>
  <c r="AY1561" i="43"/>
  <c r="AW1562" i="43"/>
  <c r="AX1562" i="43"/>
  <c r="AY1562" i="43"/>
  <c r="AW1563" i="43"/>
  <c r="AX1563" i="43"/>
  <c r="AY1563" i="43"/>
  <c r="AW1564" i="43"/>
  <c r="AX1564" i="43"/>
  <c r="AY1564" i="43"/>
  <c r="AW1565" i="43"/>
  <c r="AX1565" i="43"/>
  <c r="AY1565" i="43"/>
  <c r="AW1566" i="43"/>
  <c r="AX1566" i="43"/>
  <c r="AY1566" i="43"/>
  <c r="AW1567" i="43"/>
  <c r="AX1567" i="43"/>
  <c r="AY1567" i="43"/>
  <c r="AW1568" i="43"/>
  <c r="AX1568" i="43"/>
  <c r="AY1568" i="43"/>
  <c r="AW1533" i="43"/>
  <c r="AX1533" i="43"/>
  <c r="AY1533" i="43"/>
  <c r="AW1534" i="43"/>
  <c r="AX1534" i="43"/>
  <c r="AY1534" i="43"/>
  <c r="AW1535" i="43"/>
  <c r="AX1535" i="43"/>
  <c r="AY1535" i="43"/>
  <c r="AW1536" i="43"/>
  <c r="AX1536" i="43"/>
  <c r="AY1536" i="43"/>
  <c r="AW1537" i="43"/>
  <c r="AX1537" i="43"/>
  <c r="AY1537" i="43"/>
  <c r="AW1538" i="43"/>
  <c r="AX1538" i="43"/>
  <c r="AY1538" i="43"/>
  <c r="AW1539" i="43"/>
  <c r="AX1539" i="43"/>
  <c r="AY1539" i="43"/>
  <c r="AW1540" i="43"/>
  <c r="AX1540" i="43"/>
  <c r="AY1540" i="43"/>
  <c r="AW1541" i="43"/>
  <c r="AX1541" i="43"/>
  <c r="AY1541" i="43"/>
  <c r="AW1542" i="43"/>
  <c r="AX1542" i="43"/>
  <c r="AY1542" i="43"/>
  <c r="AW1543" i="43"/>
  <c r="AX1543" i="43"/>
  <c r="AY1543" i="43"/>
  <c r="AW1544" i="43"/>
  <c r="AX1544" i="43"/>
  <c r="AY1544" i="43"/>
  <c r="AW1545" i="43"/>
  <c r="AX1545" i="43"/>
  <c r="AY1545" i="43"/>
  <c r="AW1546" i="43"/>
  <c r="AX1546" i="43"/>
  <c r="AY1546" i="43"/>
  <c r="AW1547" i="43"/>
  <c r="AX1547" i="43"/>
  <c r="AY1547" i="43"/>
  <c r="AW1548" i="43"/>
  <c r="AX1548" i="43"/>
  <c r="AY1548" i="43"/>
  <c r="AW1549" i="43"/>
  <c r="AX1549" i="43"/>
  <c r="AY1549" i="43"/>
  <c r="AW1550" i="43"/>
  <c r="AX1550" i="43"/>
  <c r="AY1550" i="43"/>
  <c r="AW1515" i="43"/>
  <c r="AX1515" i="43"/>
  <c r="AY1515" i="43"/>
  <c r="AW1516" i="43"/>
  <c r="AX1516" i="43"/>
  <c r="AY1516" i="43"/>
  <c r="AW1517" i="43"/>
  <c r="AX1517" i="43"/>
  <c r="AY1517" i="43"/>
  <c r="AW1518" i="43"/>
  <c r="AX1518" i="43"/>
  <c r="AY1518" i="43"/>
  <c r="AW1519" i="43"/>
  <c r="AX1519" i="43"/>
  <c r="AY1519" i="43"/>
  <c r="AW1520" i="43"/>
  <c r="AX1520" i="43"/>
  <c r="AY1520" i="43"/>
  <c r="AW1521" i="43"/>
  <c r="AX1521" i="43"/>
  <c r="AY1521" i="43"/>
  <c r="AW1522" i="43"/>
  <c r="AX1522" i="43"/>
  <c r="AY1522" i="43"/>
  <c r="AW1523" i="43"/>
  <c r="AX1523" i="43"/>
  <c r="AY1523" i="43"/>
  <c r="AW1524" i="43"/>
  <c r="AX1524" i="43"/>
  <c r="AY1524" i="43"/>
  <c r="AW1525" i="43"/>
  <c r="AX1525" i="43"/>
  <c r="AY1525" i="43"/>
  <c r="AW1526" i="43"/>
  <c r="AX1526" i="43"/>
  <c r="AY1526" i="43"/>
  <c r="AW1527" i="43"/>
  <c r="AX1527" i="43"/>
  <c r="AY1527" i="43"/>
  <c r="AW1528" i="43"/>
  <c r="AX1528" i="43"/>
  <c r="AY1528" i="43"/>
  <c r="AW1529" i="43"/>
  <c r="AX1529" i="43"/>
  <c r="AY1529" i="43"/>
  <c r="AW1530" i="43"/>
  <c r="AX1530" i="43"/>
  <c r="AY1530" i="43"/>
  <c r="AW1531" i="43"/>
  <c r="AX1531" i="43"/>
  <c r="AY1531" i="43"/>
  <c r="AW1532" i="43"/>
  <c r="AX1532" i="43"/>
  <c r="AY1532" i="43"/>
  <c r="AW1497" i="43"/>
  <c r="AX1497" i="43"/>
  <c r="AY1497" i="43"/>
  <c r="AW1498" i="43"/>
  <c r="AX1498" i="43"/>
  <c r="AY1498" i="43"/>
  <c r="AW1499" i="43"/>
  <c r="AX1499" i="43"/>
  <c r="AY1499" i="43"/>
  <c r="AW1500" i="43"/>
  <c r="AX1500" i="43"/>
  <c r="AY1500" i="43"/>
  <c r="AW1501" i="43"/>
  <c r="AX1501" i="43"/>
  <c r="AY1501" i="43"/>
  <c r="AW1502" i="43"/>
  <c r="AX1502" i="43"/>
  <c r="AY1502" i="43"/>
  <c r="AW1503" i="43"/>
  <c r="AX1503" i="43"/>
  <c r="AY1503" i="43"/>
  <c r="AW1504" i="43"/>
  <c r="AX1504" i="43"/>
  <c r="AY1504" i="43"/>
  <c r="AW1505" i="43"/>
  <c r="AX1505" i="43"/>
  <c r="AY1505" i="43"/>
  <c r="AW1506" i="43"/>
  <c r="AX1506" i="43"/>
  <c r="AY1506" i="43"/>
  <c r="AW1507" i="43"/>
  <c r="AX1507" i="43"/>
  <c r="AY1507" i="43"/>
  <c r="AW1508" i="43"/>
  <c r="AX1508" i="43"/>
  <c r="AY1508" i="43"/>
  <c r="AW1509" i="43"/>
  <c r="AX1509" i="43"/>
  <c r="AY1509" i="43"/>
  <c r="AW1510" i="43"/>
  <c r="AX1510" i="43"/>
  <c r="AY1510" i="43"/>
  <c r="AW1511" i="43"/>
  <c r="AX1511" i="43"/>
  <c r="AY1511" i="43"/>
  <c r="AW1512" i="43"/>
  <c r="AX1512" i="43"/>
  <c r="AY1512" i="43"/>
  <c r="AW1513" i="43"/>
  <c r="AX1513" i="43"/>
  <c r="AY1513" i="43"/>
  <c r="AW1514" i="43"/>
  <c r="AX1514" i="43"/>
  <c r="AY1514" i="43"/>
  <c r="AW1479" i="43"/>
  <c r="AX1479" i="43"/>
  <c r="AY1479" i="43"/>
  <c r="AW1480" i="43"/>
  <c r="AX1480" i="43"/>
  <c r="AY1480" i="43"/>
  <c r="AW1481" i="43"/>
  <c r="AX1481" i="43"/>
  <c r="AY1481" i="43"/>
  <c r="AW1482" i="43"/>
  <c r="AX1482" i="43"/>
  <c r="AY1482" i="43"/>
  <c r="AW1483" i="43"/>
  <c r="AX1483" i="43"/>
  <c r="AY1483" i="43"/>
  <c r="AW1484" i="43"/>
  <c r="AX1484" i="43"/>
  <c r="AY1484" i="43"/>
  <c r="AW1485" i="43"/>
  <c r="AX1485" i="43"/>
  <c r="AY1485" i="43"/>
  <c r="AW1486" i="43"/>
  <c r="AX1486" i="43"/>
  <c r="AY1486" i="43"/>
  <c r="AW1487" i="43"/>
  <c r="AX1487" i="43"/>
  <c r="AY1487" i="43"/>
  <c r="AW1488" i="43"/>
  <c r="AX1488" i="43"/>
  <c r="AY1488" i="43"/>
  <c r="AW1489" i="43"/>
  <c r="AX1489" i="43"/>
  <c r="AY1489" i="43"/>
  <c r="AW1490" i="43"/>
  <c r="AX1490" i="43"/>
  <c r="AY1490" i="43"/>
  <c r="AW1491" i="43"/>
  <c r="AX1491" i="43"/>
  <c r="AY1491" i="43"/>
  <c r="AW1492" i="43"/>
  <c r="AX1492" i="43"/>
  <c r="AY1492" i="43"/>
  <c r="AW1493" i="43"/>
  <c r="AX1493" i="43"/>
  <c r="AY1493" i="43"/>
  <c r="AW1494" i="43"/>
  <c r="AX1494" i="43"/>
  <c r="AY1494" i="43"/>
  <c r="AW1495" i="43"/>
  <c r="AX1495" i="43"/>
  <c r="AY1495" i="43"/>
  <c r="AW1496" i="43"/>
  <c r="AX1496" i="43"/>
  <c r="AY1496" i="43"/>
  <c r="AW1461" i="43"/>
  <c r="AX1461" i="43"/>
  <c r="AY1461" i="43"/>
  <c r="AW1462" i="43"/>
  <c r="AX1462" i="43"/>
  <c r="AY1462" i="43"/>
  <c r="AW1463" i="43"/>
  <c r="AX1463" i="43"/>
  <c r="AY1463" i="43"/>
  <c r="AW1464" i="43"/>
  <c r="AX1464" i="43"/>
  <c r="AY1464" i="43"/>
  <c r="AW1465" i="43"/>
  <c r="AX1465" i="43"/>
  <c r="AY1465" i="43"/>
  <c r="AW1466" i="43"/>
  <c r="AX1466" i="43"/>
  <c r="AY1466" i="43"/>
  <c r="AW1467" i="43"/>
  <c r="AX1467" i="43"/>
  <c r="AY1467" i="43"/>
  <c r="AW1468" i="43"/>
  <c r="AX1468" i="43"/>
  <c r="AY1468" i="43"/>
  <c r="AW1469" i="43"/>
  <c r="AX1469" i="43"/>
  <c r="AY1469" i="43"/>
  <c r="AW1470" i="43"/>
  <c r="AX1470" i="43"/>
  <c r="AY1470" i="43"/>
  <c r="AW1471" i="43"/>
  <c r="AX1471" i="43"/>
  <c r="AY1471" i="43"/>
  <c r="AW1472" i="43"/>
  <c r="AX1472" i="43"/>
  <c r="AY1472" i="43"/>
  <c r="AW1473" i="43"/>
  <c r="AX1473" i="43"/>
  <c r="AY1473" i="43"/>
  <c r="AW1474" i="43"/>
  <c r="AX1474" i="43"/>
  <c r="AY1474" i="43"/>
  <c r="AW1475" i="43"/>
  <c r="AX1475" i="43"/>
  <c r="AY1475" i="43"/>
  <c r="AW1476" i="43"/>
  <c r="AX1476" i="43"/>
  <c r="AY1476" i="43"/>
  <c r="AW1477" i="43"/>
  <c r="AX1477" i="43"/>
  <c r="AY1477" i="43"/>
  <c r="AW1478" i="43"/>
  <c r="AX1478" i="43"/>
  <c r="AY1478" i="43"/>
  <c r="AW1443" i="43"/>
  <c r="AX1443" i="43"/>
  <c r="AY1443" i="43"/>
  <c r="AW1444" i="43"/>
  <c r="AX1444" i="43"/>
  <c r="AY1444" i="43"/>
  <c r="AW1445" i="43"/>
  <c r="AX1445" i="43"/>
  <c r="AY1445" i="43"/>
  <c r="AW1446" i="43"/>
  <c r="AX1446" i="43"/>
  <c r="AY1446" i="43"/>
  <c r="AW1447" i="43"/>
  <c r="AX1447" i="43"/>
  <c r="AY1447" i="43"/>
  <c r="AW1448" i="43"/>
  <c r="AX1448" i="43"/>
  <c r="AY1448" i="43"/>
  <c r="AW1449" i="43"/>
  <c r="AX1449" i="43"/>
  <c r="AY1449" i="43"/>
  <c r="AW1450" i="43"/>
  <c r="AX1450" i="43"/>
  <c r="AY1450" i="43"/>
  <c r="AW1451" i="43"/>
  <c r="AX1451" i="43"/>
  <c r="AY1451" i="43"/>
  <c r="AW1452" i="43"/>
  <c r="AX1452" i="43"/>
  <c r="AY1452" i="43"/>
  <c r="AW1453" i="43"/>
  <c r="AX1453" i="43"/>
  <c r="AY1453" i="43"/>
  <c r="AW1454" i="43"/>
  <c r="AX1454" i="43"/>
  <c r="AY1454" i="43"/>
  <c r="AW1455" i="43"/>
  <c r="AX1455" i="43"/>
  <c r="AY1455" i="43"/>
  <c r="AW1456" i="43"/>
  <c r="AX1456" i="43"/>
  <c r="AY1456" i="43"/>
  <c r="AW1457" i="43"/>
  <c r="AX1457" i="43"/>
  <c r="AY1457" i="43"/>
  <c r="AW1458" i="43"/>
  <c r="AX1458" i="43"/>
  <c r="AY1458" i="43"/>
  <c r="AW1459" i="43"/>
  <c r="AX1459" i="43"/>
  <c r="AY1459" i="43"/>
  <c r="AW1460" i="43"/>
  <c r="AX1460" i="43"/>
  <c r="AY1460" i="43"/>
  <c r="AW1425" i="43"/>
  <c r="AX1425" i="43"/>
  <c r="AY1425" i="43"/>
  <c r="AW1426" i="43"/>
  <c r="AX1426" i="43"/>
  <c r="AY1426" i="43"/>
  <c r="AW1427" i="43"/>
  <c r="AX1427" i="43"/>
  <c r="AY1427" i="43"/>
  <c r="AW1428" i="43"/>
  <c r="AX1428" i="43"/>
  <c r="AY1428" i="43"/>
  <c r="AW1429" i="43"/>
  <c r="AX1429" i="43"/>
  <c r="AY1429" i="43"/>
  <c r="AW1430" i="43"/>
  <c r="AX1430" i="43"/>
  <c r="AY1430" i="43"/>
  <c r="AW1431" i="43"/>
  <c r="AX1431" i="43"/>
  <c r="AY1431" i="43"/>
  <c r="AW1432" i="43"/>
  <c r="AX1432" i="43"/>
  <c r="AY1432" i="43"/>
  <c r="AW1433" i="43"/>
  <c r="AX1433" i="43"/>
  <c r="AY1433" i="43"/>
  <c r="AW1434" i="43"/>
  <c r="AX1434" i="43"/>
  <c r="AY1434" i="43"/>
  <c r="AW1435" i="43"/>
  <c r="AX1435" i="43"/>
  <c r="AY1435" i="43"/>
  <c r="AW1436" i="43"/>
  <c r="AX1436" i="43"/>
  <c r="AY1436" i="43"/>
  <c r="AW1437" i="43"/>
  <c r="AX1437" i="43"/>
  <c r="AY1437" i="43"/>
  <c r="AW1438" i="43"/>
  <c r="AX1438" i="43"/>
  <c r="AY1438" i="43"/>
  <c r="AW1439" i="43"/>
  <c r="AX1439" i="43"/>
  <c r="AY1439" i="43"/>
  <c r="AW1440" i="43"/>
  <c r="AX1440" i="43"/>
  <c r="AY1440" i="43"/>
  <c r="AW1441" i="43"/>
  <c r="AX1441" i="43"/>
  <c r="AY1441" i="43"/>
  <c r="AW1442" i="43"/>
  <c r="AX1442" i="43"/>
  <c r="AY1442" i="43"/>
  <c r="AW1407" i="43"/>
  <c r="AX1407" i="43"/>
  <c r="AY1407" i="43"/>
  <c r="AW1408" i="43"/>
  <c r="AX1408" i="43"/>
  <c r="AY1408" i="43"/>
  <c r="AW1409" i="43"/>
  <c r="AX1409" i="43"/>
  <c r="AY1409" i="43"/>
  <c r="AW1410" i="43"/>
  <c r="AX1410" i="43"/>
  <c r="AY1410" i="43"/>
  <c r="AW1411" i="43"/>
  <c r="AX1411" i="43"/>
  <c r="AY1411" i="43"/>
  <c r="AW1412" i="43"/>
  <c r="AX1412" i="43"/>
  <c r="AY1412" i="43"/>
  <c r="AW1413" i="43"/>
  <c r="AX1413" i="43"/>
  <c r="AY1413" i="43"/>
  <c r="AW1414" i="43"/>
  <c r="AX1414" i="43"/>
  <c r="AY1414" i="43"/>
  <c r="AW1415" i="43"/>
  <c r="AX1415" i="43"/>
  <c r="AY1415" i="43"/>
  <c r="AW1416" i="43"/>
  <c r="AX1416" i="43"/>
  <c r="AY1416" i="43"/>
  <c r="AW1417" i="43"/>
  <c r="AX1417" i="43"/>
  <c r="AY1417" i="43"/>
  <c r="AW1418" i="43"/>
  <c r="AX1418" i="43"/>
  <c r="AY1418" i="43"/>
  <c r="AW1419" i="43"/>
  <c r="AX1419" i="43"/>
  <c r="AY1419" i="43"/>
  <c r="AW1420" i="43"/>
  <c r="AX1420" i="43"/>
  <c r="AY1420" i="43"/>
  <c r="AW1421" i="43"/>
  <c r="AX1421" i="43"/>
  <c r="AY1421" i="43"/>
  <c r="AW1422" i="43"/>
  <c r="AX1422" i="43"/>
  <c r="AY1422" i="43"/>
  <c r="AW1423" i="43"/>
  <c r="AX1423" i="43"/>
  <c r="AY1423" i="43"/>
  <c r="AW1424" i="43"/>
  <c r="AX1424" i="43"/>
  <c r="AY1424" i="43"/>
  <c r="AW1403" i="43"/>
  <c r="AX1403" i="43"/>
  <c r="AY1403" i="43"/>
  <c r="AW1404" i="43"/>
  <c r="AX1404" i="43"/>
  <c r="AY1404" i="43"/>
  <c r="AW1405" i="43"/>
  <c r="AX1405" i="43"/>
  <c r="AY1405" i="43"/>
  <c r="AW1406" i="43"/>
  <c r="AX1406" i="43"/>
  <c r="AY1406" i="43"/>
  <c r="AW1389" i="43"/>
  <c r="AX1389" i="43"/>
  <c r="AY1389" i="43"/>
  <c r="AW1390" i="43"/>
  <c r="AX1390" i="43"/>
  <c r="AY1390" i="43"/>
  <c r="AW1391" i="43"/>
  <c r="AX1391" i="43"/>
  <c r="AY1391" i="43"/>
  <c r="AW1392" i="43"/>
  <c r="AX1392" i="43"/>
  <c r="AY1392" i="43"/>
  <c r="AW1393" i="43"/>
  <c r="AX1393" i="43"/>
  <c r="AY1393" i="43"/>
  <c r="AW1394" i="43"/>
  <c r="AX1394" i="43"/>
  <c r="AY1394" i="43"/>
  <c r="AW1395" i="43"/>
  <c r="AX1395" i="43"/>
  <c r="AY1395" i="43"/>
  <c r="AW1396" i="43"/>
  <c r="AX1396" i="43"/>
  <c r="AY1396" i="43"/>
  <c r="AW1397" i="43"/>
  <c r="AX1397" i="43"/>
  <c r="AY1397" i="43"/>
  <c r="AW1398" i="43"/>
  <c r="AX1398" i="43"/>
  <c r="AY1398" i="43"/>
  <c r="AW1399" i="43"/>
  <c r="AX1399" i="43"/>
  <c r="AY1399" i="43"/>
  <c r="AW1400" i="43"/>
  <c r="AX1400" i="43"/>
  <c r="AY1400" i="43"/>
  <c r="AW1401" i="43"/>
  <c r="AX1401" i="43"/>
  <c r="AY1401" i="43"/>
  <c r="AW1402" i="43"/>
  <c r="AX1402" i="43"/>
  <c r="AY1402" i="43"/>
  <c r="AW1371" i="43"/>
  <c r="AX1371" i="43"/>
  <c r="AY1371" i="43"/>
  <c r="AW1372" i="43"/>
  <c r="AX1372" i="43"/>
  <c r="AY1372" i="43"/>
  <c r="AW1373" i="43"/>
  <c r="AX1373" i="43"/>
  <c r="AY1373" i="43"/>
  <c r="AW1374" i="43"/>
  <c r="AX1374" i="43"/>
  <c r="AY1374" i="43"/>
  <c r="AW1375" i="43"/>
  <c r="AX1375" i="43"/>
  <c r="AY1375" i="43"/>
  <c r="AW1376" i="43"/>
  <c r="AX1376" i="43"/>
  <c r="AY1376" i="43"/>
  <c r="AW1377" i="43"/>
  <c r="AX1377" i="43"/>
  <c r="AY1377" i="43"/>
  <c r="AW1378" i="43"/>
  <c r="AX1378" i="43"/>
  <c r="AY1378" i="43"/>
  <c r="AW1379" i="43"/>
  <c r="AX1379" i="43"/>
  <c r="AY1379" i="43"/>
  <c r="AW1380" i="43"/>
  <c r="AX1380" i="43"/>
  <c r="AY1380" i="43"/>
  <c r="AW1381" i="43"/>
  <c r="AX1381" i="43"/>
  <c r="AY1381" i="43"/>
  <c r="AW1382" i="43"/>
  <c r="AX1382" i="43"/>
  <c r="AY1382" i="43"/>
  <c r="AW1383" i="43"/>
  <c r="AX1383" i="43"/>
  <c r="AY1383" i="43"/>
  <c r="AW1384" i="43"/>
  <c r="AX1384" i="43"/>
  <c r="AY1384" i="43"/>
  <c r="AW1385" i="43"/>
  <c r="AX1385" i="43"/>
  <c r="AY1385" i="43"/>
  <c r="AW1386" i="43"/>
  <c r="AX1386" i="43"/>
  <c r="AY1386" i="43"/>
  <c r="AW1387" i="43"/>
  <c r="AX1387" i="43"/>
  <c r="AY1387" i="43"/>
  <c r="AW1388" i="43"/>
  <c r="AX1388" i="43"/>
  <c r="AY1388" i="43"/>
  <c r="AW1353" i="43"/>
  <c r="AX1353" i="43"/>
  <c r="AY1353" i="43"/>
  <c r="AW1354" i="43"/>
  <c r="AX1354" i="43"/>
  <c r="AY1354" i="43"/>
  <c r="AW1355" i="43"/>
  <c r="AX1355" i="43"/>
  <c r="AY1355" i="43"/>
  <c r="AW1356" i="43"/>
  <c r="AX1356" i="43"/>
  <c r="AY1356" i="43"/>
  <c r="AW1357" i="43"/>
  <c r="AX1357" i="43"/>
  <c r="AY1357" i="43"/>
  <c r="AW1358" i="43"/>
  <c r="AX1358" i="43"/>
  <c r="AY1358" i="43"/>
  <c r="AW1359" i="43"/>
  <c r="AX1359" i="43"/>
  <c r="AY1359" i="43"/>
  <c r="AW1360" i="43"/>
  <c r="AX1360" i="43"/>
  <c r="AY1360" i="43"/>
  <c r="AW1361" i="43"/>
  <c r="AX1361" i="43"/>
  <c r="AY1361" i="43"/>
  <c r="AW1362" i="43"/>
  <c r="AX1362" i="43"/>
  <c r="AY1362" i="43"/>
  <c r="AW1363" i="43"/>
  <c r="AX1363" i="43"/>
  <c r="AY1363" i="43"/>
  <c r="AW1364" i="43"/>
  <c r="AX1364" i="43"/>
  <c r="AY1364" i="43"/>
  <c r="AW1365" i="43"/>
  <c r="AX1365" i="43"/>
  <c r="AY1365" i="43"/>
  <c r="AW1366" i="43"/>
  <c r="AX1366" i="43"/>
  <c r="AY1366" i="43"/>
  <c r="AW1367" i="43"/>
  <c r="AX1367" i="43"/>
  <c r="AY1367" i="43"/>
  <c r="AW1368" i="43"/>
  <c r="AX1368" i="43"/>
  <c r="AY1368" i="43"/>
  <c r="AW1369" i="43"/>
  <c r="AX1369" i="43"/>
  <c r="AY1369" i="43"/>
  <c r="AW1370" i="43"/>
  <c r="AX1370" i="43"/>
  <c r="AY1370" i="43"/>
  <c r="AW1263" i="43"/>
  <c r="AX1263" i="43"/>
  <c r="AY1263" i="43"/>
  <c r="AW1264" i="43"/>
  <c r="AX1264" i="43"/>
  <c r="AY1264" i="43"/>
  <c r="AW1265" i="43"/>
  <c r="AX1265" i="43"/>
  <c r="AY1265" i="43"/>
  <c r="AW1266" i="43"/>
  <c r="AX1266" i="43"/>
  <c r="AY1266" i="43"/>
  <c r="AW1267" i="43"/>
  <c r="AX1267" i="43"/>
  <c r="AY1267" i="43"/>
  <c r="AW1268" i="43"/>
  <c r="AX1268" i="43"/>
  <c r="AY1268" i="43"/>
  <c r="AW1269" i="43"/>
  <c r="AX1269" i="43"/>
  <c r="AY1269" i="43"/>
  <c r="AW1270" i="43"/>
  <c r="AX1270" i="43"/>
  <c r="AY1270" i="43"/>
  <c r="AW1271" i="43"/>
  <c r="AX1271" i="43"/>
  <c r="AY1271" i="43"/>
  <c r="AW1272" i="43"/>
  <c r="AX1272" i="43"/>
  <c r="AY1272" i="43"/>
  <c r="AW1273" i="43"/>
  <c r="AX1273" i="43"/>
  <c r="AY1273" i="43"/>
  <c r="AW1274" i="43"/>
  <c r="AX1274" i="43"/>
  <c r="AY1274" i="43"/>
  <c r="AW1275" i="43"/>
  <c r="AX1275" i="43"/>
  <c r="AY1275" i="43"/>
  <c r="AW1276" i="43"/>
  <c r="AX1276" i="43"/>
  <c r="AY1276" i="43"/>
  <c r="AW1277" i="43"/>
  <c r="AX1277" i="43"/>
  <c r="AY1277" i="43"/>
  <c r="AW1278" i="43"/>
  <c r="AX1278" i="43"/>
  <c r="AY1278" i="43"/>
  <c r="AW1279" i="43"/>
  <c r="AX1279" i="43"/>
  <c r="AY1279" i="43"/>
  <c r="AW1280" i="43"/>
  <c r="AX1280" i="43"/>
  <c r="AY1280" i="43"/>
  <c r="AW1245" i="43"/>
  <c r="AX1245" i="43"/>
  <c r="AY1245" i="43"/>
  <c r="AW1246" i="43"/>
  <c r="AX1246" i="43"/>
  <c r="AY1246" i="43"/>
  <c r="AW1247" i="43"/>
  <c r="AX1247" i="43"/>
  <c r="AY1247" i="43"/>
  <c r="AW1248" i="43"/>
  <c r="AX1248" i="43"/>
  <c r="AY1248" i="43"/>
  <c r="AW1249" i="43"/>
  <c r="AX1249" i="43"/>
  <c r="AY1249" i="43"/>
  <c r="AW1250" i="43"/>
  <c r="AX1250" i="43"/>
  <c r="AY1250" i="43"/>
  <c r="AW1251" i="43"/>
  <c r="AX1251" i="43"/>
  <c r="AY1251" i="43"/>
  <c r="AW1252" i="43"/>
  <c r="AX1252" i="43"/>
  <c r="AY1252" i="43"/>
  <c r="AW1253" i="43"/>
  <c r="AX1253" i="43"/>
  <c r="AY1253" i="43"/>
  <c r="AW1254" i="43"/>
  <c r="AX1254" i="43"/>
  <c r="AY1254" i="43"/>
  <c r="AW1255" i="43"/>
  <c r="AX1255" i="43"/>
  <c r="AY1255" i="43"/>
  <c r="AW1256" i="43"/>
  <c r="AX1256" i="43"/>
  <c r="AY1256" i="43"/>
  <c r="AW1257" i="43"/>
  <c r="AX1257" i="43"/>
  <c r="AY1257" i="43"/>
  <c r="AW1258" i="43"/>
  <c r="AX1258" i="43"/>
  <c r="AY1258" i="43"/>
  <c r="AW1259" i="43"/>
  <c r="AX1259" i="43"/>
  <c r="AY1259" i="43"/>
  <c r="AW1260" i="43"/>
  <c r="AX1260" i="43"/>
  <c r="AY1260" i="43"/>
  <c r="AW1261" i="43"/>
  <c r="AX1261" i="43"/>
  <c r="AY1261" i="43"/>
  <c r="AW1262" i="43"/>
  <c r="AX1262" i="43"/>
  <c r="AY1262" i="43"/>
  <c r="AW1191" i="43"/>
  <c r="AX1191" i="43"/>
  <c r="AY1191" i="43"/>
  <c r="AW1192" i="43"/>
  <c r="AX1192" i="43"/>
  <c r="AY1192" i="43"/>
  <c r="AW1193" i="43"/>
  <c r="AX1193" i="43"/>
  <c r="AY1193" i="43"/>
  <c r="AW1194" i="43"/>
  <c r="AX1194" i="43"/>
  <c r="AY1194" i="43"/>
  <c r="AW1195" i="43"/>
  <c r="AX1195" i="43"/>
  <c r="AY1195" i="43"/>
  <c r="AW1196" i="43"/>
  <c r="AX1196" i="43"/>
  <c r="AY1196" i="43"/>
  <c r="AW1197" i="43"/>
  <c r="AX1197" i="43"/>
  <c r="AY1197" i="43"/>
  <c r="AW1198" i="43"/>
  <c r="AX1198" i="43"/>
  <c r="AY1198" i="43"/>
  <c r="AW1199" i="43"/>
  <c r="AX1199" i="43"/>
  <c r="AY1199" i="43"/>
  <c r="AW1200" i="43"/>
  <c r="AX1200" i="43"/>
  <c r="AY1200" i="43"/>
  <c r="AW1201" i="43"/>
  <c r="AX1201" i="43"/>
  <c r="AY1201" i="43"/>
  <c r="AW1202" i="43"/>
  <c r="AX1202" i="43"/>
  <c r="AY1202" i="43"/>
  <c r="AW1203" i="43"/>
  <c r="AX1203" i="43"/>
  <c r="AY1203" i="43"/>
  <c r="AW1204" i="43"/>
  <c r="AX1204" i="43"/>
  <c r="AY1204" i="43"/>
  <c r="AW1205" i="43"/>
  <c r="AX1205" i="43"/>
  <c r="AY1205" i="43"/>
  <c r="AW1206" i="43"/>
  <c r="AX1206" i="43"/>
  <c r="AY1206" i="43"/>
  <c r="AW1207" i="43"/>
  <c r="AX1207" i="43"/>
  <c r="AY1207" i="43"/>
  <c r="AW1208" i="43"/>
  <c r="AX1208" i="43"/>
  <c r="AY1208" i="43"/>
  <c r="AW1011" i="43"/>
  <c r="AX1011" i="43"/>
  <c r="AY1011" i="43"/>
  <c r="AW1012" i="43"/>
  <c r="AX1012" i="43"/>
  <c r="AY1012" i="43"/>
  <c r="AW1013" i="43"/>
  <c r="AX1013" i="43"/>
  <c r="AY1013" i="43"/>
  <c r="AW1014" i="43"/>
  <c r="AX1014" i="43"/>
  <c r="AY1014" i="43"/>
  <c r="AW1015" i="43"/>
  <c r="AX1015" i="43"/>
  <c r="AY1015" i="43"/>
  <c r="AW1016" i="43"/>
  <c r="AX1016" i="43"/>
  <c r="AY1016" i="43"/>
  <c r="AW1017" i="43"/>
  <c r="AX1017" i="43"/>
  <c r="AY1017" i="43"/>
  <c r="AW1018" i="43"/>
  <c r="AX1018" i="43"/>
  <c r="AY1018" i="43"/>
  <c r="AW1019" i="43"/>
  <c r="AX1019" i="43"/>
  <c r="AY1019" i="43"/>
  <c r="AW1020" i="43"/>
  <c r="AX1020" i="43"/>
  <c r="AY1020" i="43"/>
  <c r="AW1021" i="43"/>
  <c r="AX1021" i="43"/>
  <c r="AY1021" i="43"/>
  <c r="AW1022" i="43"/>
  <c r="AX1022" i="43"/>
  <c r="AY1022" i="43"/>
  <c r="AW1023" i="43"/>
  <c r="AX1023" i="43"/>
  <c r="AY1023" i="43"/>
  <c r="AW1024" i="43"/>
  <c r="AX1024" i="43"/>
  <c r="AY1024" i="43"/>
  <c r="AW1025" i="43"/>
  <c r="AX1025" i="43"/>
  <c r="AY1025" i="43"/>
  <c r="AW1026" i="43"/>
  <c r="AX1026" i="43"/>
  <c r="AY1026" i="43"/>
  <c r="AW1027" i="43"/>
  <c r="AX1027" i="43"/>
  <c r="AY1027" i="43"/>
  <c r="AW1028" i="43"/>
  <c r="AX1028" i="43"/>
  <c r="AY1028" i="43"/>
  <c r="AW993" i="43"/>
  <c r="AX993" i="43"/>
  <c r="AY993" i="43"/>
  <c r="AW994" i="43"/>
  <c r="AX994" i="43"/>
  <c r="AY994" i="43"/>
  <c r="AW995" i="43"/>
  <c r="AX995" i="43"/>
  <c r="AY995" i="43"/>
  <c r="AW996" i="43"/>
  <c r="AX996" i="43"/>
  <c r="AY996" i="43"/>
  <c r="AW997" i="43"/>
  <c r="AX997" i="43"/>
  <c r="AY997" i="43"/>
  <c r="AW998" i="43"/>
  <c r="AX998" i="43"/>
  <c r="AY998" i="43"/>
  <c r="AW999" i="43"/>
  <c r="AX999" i="43"/>
  <c r="AY999" i="43"/>
  <c r="AW1000" i="43"/>
  <c r="AX1000" i="43"/>
  <c r="AY1000" i="43"/>
  <c r="AW1001" i="43"/>
  <c r="AX1001" i="43"/>
  <c r="AY1001" i="43"/>
  <c r="AW1002" i="43"/>
  <c r="AX1002" i="43"/>
  <c r="AY1002" i="43"/>
  <c r="AW1003" i="43"/>
  <c r="AX1003" i="43"/>
  <c r="AY1003" i="43"/>
  <c r="AW1004" i="43"/>
  <c r="AX1004" i="43"/>
  <c r="AY1004" i="43"/>
  <c r="AW1005" i="43"/>
  <c r="AX1005" i="43"/>
  <c r="AY1005" i="43"/>
  <c r="AW1006" i="43"/>
  <c r="AX1006" i="43"/>
  <c r="AY1006" i="43"/>
  <c r="AW1007" i="43"/>
  <c r="AX1007" i="43"/>
  <c r="AY1007" i="43"/>
  <c r="AW1008" i="43"/>
  <c r="AX1008" i="43"/>
  <c r="AY1008" i="43"/>
  <c r="AW1009" i="43"/>
  <c r="AX1009" i="43"/>
  <c r="AY1009" i="43"/>
  <c r="AW1010" i="43"/>
  <c r="AX1010" i="43"/>
  <c r="AY1010" i="43"/>
  <c r="AW975" i="43"/>
  <c r="AX975" i="43"/>
  <c r="AY975" i="43"/>
  <c r="AW976" i="43"/>
  <c r="AX976" i="43"/>
  <c r="AY976" i="43"/>
  <c r="AW977" i="43"/>
  <c r="AX977" i="43"/>
  <c r="AY977" i="43"/>
  <c r="AW978" i="43"/>
  <c r="AX978" i="43"/>
  <c r="AY978" i="43"/>
  <c r="AW979" i="43"/>
  <c r="AX979" i="43"/>
  <c r="AY979" i="43"/>
  <c r="AW980" i="43"/>
  <c r="AX980" i="43"/>
  <c r="AY980" i="43"/>
  <c r="AW981" i="43"/>
  <c r="AX981" i="43"/>
  <c r="AY981" i="43"/>
  <c r="AW982" i="43"/>
  <c r="AX982" i="43"/>
  <c r="AY982" i="43"/>
  <c r="AW983" i="43"/>
  <c r="AX983" i="43"/>
  <c r="AY983" i="43"/>
  <c r="AW984" i="43"/>
  <c r="AX984" i="43"/>
  <c r="AY984" i="43"/>
  <c r="AW985" i="43"/>
  <c r="AX985" i="43"/>
  <c r="AY985" i="43"/>
  <c r="AW986" i="43"/>
  <c r="AX986" i="43"/>
  <c r="AY986" i="43"/>
  <c r="AW987" i="43"/>
  <c r="AX987" i="43"/>
  <c r="AY987" i="43"/>
  <c r="AW988" i="43"/>
  <c r="AX988" i="43"/>
  <c r="AY988" i="43"/>
  <c r="AW989" i="43"/>
  <c r="AX989" i="43"/>
  <c r="AY989" i="43"/>
  <c r="AW990" i="43"/>
  <c r="AX990" i="43"/>
  <c r="AY990" i="43"/>
  <c r="AW991" i="43"/>
  <c r="AX991" i="43"/>
  <c r="AY991" i="43"/>
  <c r="AW992" i="43"/>
  <c r="AX992" i="43"/>
  <c r="AY992" i="43"/>
  <c r="AW957" i="43"/>
  <c r="AX957" i="43"/>
  <c r="AY957" i="43"/>
  <c r="AW958" i="43"/>
  <c r="AX958" i="43"/>
  <c r="AY958" i="43"/>
  <c r="AW959" i="43"/>
  <c r="AX959" i="43"/>
  <c r="AY959" i="43"/>
  <c r="AW960" i="43"/>
  <c r="AX960" i="43"/>
  <c r="AY960" i="43"/>
  <c r="AW961" i="43"/>
  <c r="AX961" i="43"/>
  <c r="AY961" i="43"/>
  <c r="AW962" i="43"/>
  <c r="AX962" i="43"/>
  <c r="AY962" i="43"/>
  <c r="AW963" i="43"/>
  <c r="AX963" i="43"/>
  <c r="AY963" i="43"/>
  <c r="AW964" i="43"/>
  <c r="AX964" i="43"/>
  <c r="AY964" i="43"/>
  <c r="AW965" i="43"/>
  <c r="AX965" i="43"/>
  <c r="AY965" i="43"/>
  <c r="AW966" i="43"/>
  <c r="AX966" i="43"/>
  <c r="AY966" i="43"/>
  <c r="AW967" i="43"/>
  <c r="AX967" i="43"/>
  <c r="AY967" i="43"/>
  <c r="AW968" i="43"/>
  <c r="AX968" i="43"/>
  <c r="AY968" i="43"/>
  <c r="AW969" i="43"/>
  <c r="AX969" i="43"/>
  <c r="AY969" i="43"/>
  <c r="AW970" i="43"/>
  <c r="AX970" i="43"/>
  <c r="AY970" i="43"/>
  <c r="AW971" i="43"/>
  <c r="AX971" i="43"/>
  <c r="AY971" i="43"/>
  <c r="AW972" i="43"/>
  <c r="AX972" i="43"/>
  <c r="AY972" i="43"/>
  <c r="AW973" i="43"/>
  <c r="AX973" i="43"/>
  <c r="AY973" i="43"/>
  <c r="AW974" i="43"/>
  <c r="AX974" i="43"/>
  <c r="AY974" i="43"/>
  <c r="AW939" i="43"/>
  <c r="AX939" i="43"/>
  <c r="AY939" i="43"/>
  <c r="AW940" i="43"/>
  <c r="AX940" i="43"/>
  <c r="AY940" i="43"/>
  <c r="AW941" i="43"/>
  <c r="AX941" i="43"/>
  <c r="AY941" i="43"/>
  <c r="AW942" i="43"/>
  <c r="AX942" i="43"/>
  <c r="AY942" i="43"/>
  <c r="AW943" i="43"/>
  <c r="AX943" i="43"/>
  <c r="AY943" i="43"/>
  <c r="AW944" i="43"/>
  <c r="AX944" i="43"/>
  <c r="AY944" i="43"/>
  <c r="AW945" i="43"/>
  <c r="AX945" i="43"/>
  <c r="AY945" i="43"/>
  <c r="AW946" i="43"/>
  <c r="AX946" i="43"/>
  <c r="AY946" i="43"/>
  <c r="AW947" i="43"/>
  <c r="AX947" i="43"/>
  <c r="AY947" i="43"/>
  <c r="AW948" i="43"/>
  <c r="AX948" i="43"/>
  <c r="AY948" i="43"/>
  <c r="AW949" i="43"/>
  <c r="AX949" i="43"/>
  <c r="AY949" i="43"/>
  <c r="AW950" i="43"/>
  <c r="AX950" i="43"/>
  <c r="AY950" i="43"/>
  <c r="AW951" i="43"/>
  <c r="AX951" i="43"/>
  <c r="AY951" i="43"/>
  <c r="AW952" i="43"/>
  <c r="AX952" i="43"/>
  <c r="AY952" i="43"/>
  <c r="AW953" i="43"/>
  <c r="AX953" i="43"/>
  <c r="AY953" i="43"/>
  <c r="AW954" i="43"/>
  <c r="AX954" i="43"/>
  <c r="AY954" i="43"/>
  <c r="AW955" i="43"/>
  <c r="AX955" i="43"/>
  <c r="AY955" i="43"/>
  <c r="AW956" i="43"/>
  <c r="AX956" i="43"/>
  <c r="AY956" i="43"/>
  <c r="AW921" i="43"/>
  <c r="AX921" i="43"/>
  <c r="AY921" i="43"/>
  <c r="AW922" i="43"/>
  <c r="AX922" i="43"/>
  <c r="AY922" i="43"/>
  <c r="AW923" i="43"/>
  <c r="AX923" i="43"/>
  <c r="AY923" i="43"/>
  <c r="AW924" i="43"/>
  <c r="AX924" i="43"/>
  <c r="AY924" i="43"/>
  <c r="AW925" i="43"/>
  <c r="AX925" i="43"/>
  <c r="AY925" i="43"/>
  <c r="AW926" i="43"/>
  <c r="AX926" i="43"/>
  <c r="AY926" i="43"/>
  <c r="AW927" i="43"/>
  <c r="AX927" i="43"/>
  <c r="AY927" i="43"/>
  <c r="AW928" i="43"/>
  <c r="AX928" i="43"/>
  <c r="AY928" i="43"/>
  <c r="AW929" i="43"/>
  <c r="AX929" i="43"/>
  <c r="AY929" i="43"/>
  <c r="AW930" i="43"/>
  <c r="AX930" i="43"/>
  <c r="AY930" i="43"/>
  <c r="AW931" i="43"/>
  <c r="AX931" i="43"/>
  <c r="AY931" i="43"/>
  <c r="AW932" i="43"/>
  <c r="AX932" i="43"/>
  <c r="AY932" i="43"/>
  <c r="AW933" i="43"/>
  <c r="AX933" i="43"/>
  <c r="AY933" i="43"/>
  <c r="AW934" i="43"/>
  <c r="AX934" i="43"/>
  <c r="AY934" i="43"/>
  <c r="AW935" i="43"/>
  <c r="AX935" i="43"/>
  <c r="AY935" i="43"/>
  <c r="AW936" i="43"/>
  <c r="AX936" i="43"/>
  <c r="AY936" i="43"/>
  <c r="AW937" i="43"/>
  <c r="AX937" i="43"/>
  <c r="AY937" i="43"/>
  <c r="AW938" i="43"/>
  <c r="AX938" i="43"/>
  <c r="AY938" i="43"/>
  <c r="AW903" i="43"/>
  <c r="AX903" i="43"/>
  <c r="AY903" i="43"/>
  <c r="AW904" i="43"/>
  <c r="AX904" i="43"/>
  <c r="AY904" i="43"/>
  <c r="AW905" i="43"/>
  <c r="AX905" i="43"/>
  <c r="AY905" i="43"/>
  <c r="AW906" i="43"/>
  <c r="AX906" i="43"/>
  <c r="AY906" i="43"/>
  <c r="AW907" i="43"/>
  <c r="AX907" i="43"/>
  <c r="AY907" i="43"/>
  <c r="AW908" i="43"/>
  <c r="AX908" i="43"/>
  <c r="AY908" i="43"/>
  <c r="AW909" i="43"/>
  <c r="AX909" i="43"/>
  <c r="AY909" i="43"/>
  <c r="AW910" i="43"/>
  <c r="AX910" i="43"/>
  <c r="AY910" i="43"/>
  <c r="AW911" i="43"/>
  <c r="AX911" i="43"/>
  <c r="AY911" i="43"/>
  <c r="AW912" i="43"/>
  <c r="AX912" i="43"/>
  <c r="AY912" i="43"/>
  <c r="AW913" i="43"/>
  <c r="AX913" i="43"/>
  <c r="AY913" i="43"/>
  <c r="AW914" i="43"/>
  <c r="AX914" i="43"/>
  <c r="AY914" i="43"/>
  <c r="AW915" i="43"/>
  <c r="AX915" i="43"/>
  <c r="AY915" i="43"/>
  <c r="AW916" i="43"/>
  <c r="AX916" i="43"/>
  <c r="AY916" i="43"/>
  <c r="AW917" i="43"/>
  <c r="AX917" i="43"/>
  <c r="AY917" i="43"/>
  <c r="AW918" i="43"/>
  <c r="AX918" i="43"/>
  <c r="AY918" i="43"/>
  <c r="AW919" i="43"/>
  <c r="AX919" i="43"/>
  <c r="AY919" i="43"/>
  <c r="AW920" i="43"/>
  <c r="AX920" i="43"/>
  <c r="AY920" i="43"/>
  <c r="AW885" i="43"/>
  <c r="AX885" i="43"/>
  <c r="AY885" i="43"/>
  <c r="AW886" i="43"/>
  <c r="AX886" i="43"/>
  <c r="AY886" i="43"/>
  <c r="AW887" i="43"/>
  <c r="AX887" i="43"/>
  <c r="AY887" i="43"/>
  <c r="AW888" i="43"/>
  <c r="AX888" i="43"/>
  <c r="AY888" i="43"/>
  <c r="AW889" i="43"/>
  <c r="AX889" i="43"/>
  <c r="AY889" i="43"/>
  <c r="AW890" i="43"/>
  <c r="AX890" i="43"/>
  <c r="AY890" i="43"/>
  <c r="AW891" i="43"/>
  <c r="AX891" i="43"/>
  <c r="AY891" i="43"/>
  <c r="AW892" i="43"/>
  <c r="AX892" i="43"/>
  <c r="AY892" i="43"/>
  <c r="AW893" i="43"/>
  <c r="AX893" i="43"/>
  <c r="AY893" i="43"/>
  <c r="AW894" i="43"/>
  <c r="AX894" i="43"/>
  <c r="AY894" i="43"/>
  <c r="AW895" i="43"/>
  <c r="AX895" i="43"/>
  <c r="AY895" i="43"/>
  <c r="AW896" i="43"/>
  <c r="AX896" i="43"/>
  <c r="AY896" i="43"/>
  <c r="AW897" i="43"/>
  <c r="AX897" i="43"/>
  <c r="AY897" i="43"/>
  <c r="AW898" i="43"/>
  <c r="AX898" i="43"/>
  <c r="AY898" i="43"/>
  <c r="AW899" i="43"/>
  <c r="AX899" i="43"/>
  <c r="AY899" i="43"/>
  <c r="AW900" i="43"/>
  <c r="AX900" i="43"/>
  <c r="AY900" i="43"/>
  <c r="AW901" i="43"/>
  <c r="AX901" i="43"/>
  <c r="AY901" i="43"/>
  <c r="AW902" i="43"/>
  <c r="AX902" i="43"/>
  <c r="AY902" i="43"/>
  <c r="AW867" i="43"/>
  <c r="AX867" i="43"/>
  <c r="AY867" i="43"/>
  <c r="AW868" i="43"/>
  <c r="AX868" i="43"/>
  <c r="AY868" i="43"/>
  <c r="AW869" i="43"/>
  <c r="AX869" i="43"/>
  <c r="AY869" i="43"/>
  <c r="AW870" i="43"/>
  <c r="AX870" i="43"/>
  <c r="AY870" i="43"/>
  <c r="AW871" i="43"/>
  <c r="AX871" i="43"/>
  <c r="AY871" i="43"/>
  <c r="AW872" i="43"/>
  <c r="AX872" i="43"/>
  <c r="AY872" i="43"/>
  <c r="AW873" i="43"/>
  <c r="AX873" i="43"/>
  <c r="AY873" i="43"/>
  <c r="AW874" i="43"/>
  <c r="AX874" i="43"/>
  <c r="AY874" i="43"/>
  <c r="AW875" i="43"/>
  <c r="AX875" i="43"/>
  <c r="AY875" i="43"/>
  <c r="AW876" i="43"/>
  <c r="AX876" i="43"/>
  <c r="AY876" i="43"/>
  <c r="AW877" i="43"/>
  <c r="AX877" i="43"/>
  <c r="AY877" i="43"/>
  <c r="AW878" i="43"/>
  <c r="AX878" i="43"/>
  <c r="AY878" i="43"/>
  <c r="AW879" i="43"/>
  <c r="AX879" i="43"/>
  <c r="AY879" i="43"/>
  <c r="AW880" i="43"/>
  <c r="AX880" i="43"/>
  <c r="AY880" i="43"/>
  <c r="AW881" i="43"/>
  <c r="AX881" i="43"/>
  <c r="AY881" i="43"/>
  <c r="AW882" i="43"/>
  <c r="AX882" i="43"/>
  <c r="AY882" i="43"/>
  <c r="AW883" i="43"/>
  <c r="AX883" i="43"/>
  <c r="AY883" i="43"/>
  <c r="AW884" i="43"/>
  <c r="AX884" i="43"/>
  <c r="AY884" i="43"/>
  <c r="AW849" i="43"/>
  <c r="AX849" i="43"/>
  <c r="AY849" i="43"/>
  <c r="AW850" i="43"/>
  <c r="AX850" i="43"/>
  <c r="AY850" i="43"/>
  <c r="AW851" i="43"/>
  <c r="AX851" i="43"/>
  <c r="AY851" i="43"/>
  <c r="AW852" i="43"/>
  <c r="AX852" i="43"/>
  <c r="AY852" i="43"/>
  <c r="AW853" i="43"/>
  <c r="AX853" i="43"/>
  <c r="AY853" i="43"/>
  <c r="AW854" i="43"/>
  <c r="AX854" i="43"/>
  <c r="AY854" i="43"/>
  <c r="AW855" i="43"/>
  <c r="AX855" i="43"/>
  <c r="AY855" i="43"/>
  <c r="AW856" i="43"/>
  <c r="AX856" i="43"/>
  <c r="AY856" i="43"/>
  <c r="AW857" i="43"/>
  <c r="AX857" i="43"/>
  <c r="AY857" i="43"/>
  <c r="AW858" i="43"/>
  <c r="AX858" i="43"/>
  <c r="AY858" i="43"/>
  <c r="AW859" i="43"/>
  <c r="AX859" i="43"/>
  <c r="AY859" i="43"/>
  <c r="AW860" i="43"/>
  <c r="AX860" i="43"/>
  <c r="AY860" i="43"/>
  <c r="AW861" i="43"/>
  <c r="AX861" i="43"/>
  <c r="AY861" i="43"/>
  <c r="AW862" i="43"/>
  <c r="AX862" i="43"/>
  <c r="AY862" i="43"/>
  <c r="AW863" i="43"/>
  <c r="AX863" i="43"/>
  <c r="AY863" i="43"/>
  <c r="AW864" i="43"/>
  <c r="AX864" i="43"/>
  <c r="AY864" i="43"/>
  <c r="AW865" i="43"/>
  <c r="AX865" i="43"/>
  <c r="AY865" i="43"/>
  <c r="AW866" i="43"/>
  <c r="AX866" i="43"/>
  <c r="AY866" i="43"/>
  <c r="AW831" i="43"/>
  <c r="AX831" i="43"/>
  <c r="AY831" i="43"/>
  <c r="AW832" i="43"/>
  <c r="AX832" i="43"/>
  <c r="AY832" i="43"/>
  <c r="AW833" i="43"/>
  <c r="AX833" i="43"/>
  <c r="AY833" i="43"/>
  <c r="AW834" i="43"/>
  <c r="AX834" i="43"/>
  <c r="AY834" i="43"/>
  <c r="AW835" i="43"/>
  <c r="AX835" i="43"/>
  <c r="AY835" i="43"/>
  <c r="AW836" i="43"/>
  <c r="AX836" i="43"/>
  <c r="AY836" i="43"/>
  <c r="AW837" i="43"/>
  <c r="AX837" i="43"/>
  <c r="AY837" i="43"/>
  <c r="AW838" i="43"/>
  <c r="AX838" i="43"/>
  <c r="AY838" i="43"/>
  <c r="AW839" i="43"/>
  <c r="AX839" i="43"/>
  <c r="AY839" i="43"/>
  <c r="AW840" i="43"/>
  <c r="AX840" i="43"/>
  <c r="AY840" i="43"/>
  <c r="AW841" i="43"/>
  <c r="AX841" i="43"/>
  <c r="AY841" i="43"/>
  <c r="AW842" i="43"/>
  <c r="AX842" i="43"/>
  <c r="AY842" i="43"/>
  <c r="AW843" i="43"/>
  <c r="AX843" i="43"/>
  <c r="AY843" i="43"/>
  <c r="AW844" i="43"/>
  <c r="AX844" i="43"/>
  <c r="AY844" i="43"/>
  <c r="AW845" i="43"/>
  <c r="AX845" i="43"/>
  <c r="AY845" i="43"/>
  <c r="AW846" i="43"/>
  <c r="AX846" i="43"/>
  <c r="AY846" i="43"/>
  <c r="AW847" i="43"/>
  <c r="AX847" i="43"/>
  <c r="AY847" i="43"/>
  <c r="AW848" i="43"/>
  <c r="AX848" i="43"/>
  <c r="AY848" i="43"/>
  <c r="AX705" i="43"/>
  <c r="AY705" i="43"/>
  <c r="AX706" i="43"/>
  <c r="AY706" i="43"/>
  <c r="AX707" i="43"/>
  <c r="AY707" i="43"/>
  <c r="AX708" i="43"/>
  <c r="AY708" i="43"/>
  <c r="AX709" i="43"/>
  <c r="AY709" i="43"/>
  <c r="AX710" i="43"/>
  <c r="AY710" i="43"/>
  <c r="AX711" i="43"/>
  <c r="AY711" i="43"/>
  <c r="AX712" i="43"/>
  <c r="AY712" i="43"/>
  <c r="AX713" i="43"/>
  <c r="AY713" i="43"/>
  <c r="AX714" i="43"/>
  <c r="AY714" i="43"/>
  <c r="AX715" i="43"/>
  <c r="AY715" i="43"/>
  <c r="AX716" i="43"/>
  <c r="AY716" i="43"/>
  <c r="AX717" i="43"/>
  <c r="AY717" i="43"/>
  <c r="AX718" i="43"/>
  <c r="AY718" i="43"/>
  <c r="AX719" i="43"/>
  <c r="AY719" i="43"/>
  <c r="AX720" i="43"/>
  <c r="AY720" i="43"/>
  <c r="AX721" i="43"/>
  <c r="AY721" i="43"/>
  <c r="AX722" i="43"/>
  <c r="AY722" i="43"/>
  <c r="AW435" i="43"/>
  <c r="AX435" i="43"/>
  <c r="AY435" i="43"/>
  <c r="AW436" i="43"/>
  <c r="AX436" i="43"/>
  <c r="AY436" i="43"/>
  <c r="AW437" i="43"/>
  <c r="AX437" i="43"/>
  <c r="AY437" i="43"/>
  <c r="AW438" i="43"/>
  <c r="AX438" i="43"/>
  <c r="AY438" i="43"/>
  <c r="AW439" i="43"/>
  <c r="AX439" i="43"/>
  <c r="AY439" i="43"/>
  <c r="AW440" i="43"/>
  <c r="AX440" i="43"/>
  <c r="AY440" i="43"/>
  <c r="AW441" i="43"/>
  <c r="AX441" i="43"/>
  <c r="AY441" i="43"/>
  <c r="AW442" i="43"/>
  <c r="AX442" i="43"/>
  <c r="AY442" i="43"/>
  <c r="AW443" i="43"/>
  <c r="AX443" i="43"/>
  <c r="AY443" i="43"/>
  <c r="AW444" i="43"/>
  <c r="AX444" i="43"/>
  <c r="AY444" i="43"/>
  <c r="AW445" i="43"/>
  <c r="AX445" i="43"/>
  <c r="AY445" i="43"/>
  <c r="AW446" i="43"/>
  <c r="AX446" i="43"/>
  <c r="AY446" i="43"/>
  <c r="AW447" i="43"/>
  <c r="AX447" i="43"/>
  <c r="AY447" i="43"/>
  <c r="AW448" i="43"/>
  <c r="AX448" i="43"/>
  <c r="AY448" i="43"/>
  <c r="AW449" i="43"/>
  <c r="AX449" i="43"/>
  <c r="AY449" i="43"/>
  <c r="AW450" i="43"/>
  <c r="AX450" i="43"/>
  <c r="AY450" i="43"/>
  <c r="AW451" i="43"/>
  <c r="AX451" i="43"/>
  <c r="AY451" i="43"/>
  <c r="AW452" i="43"/>
  <c r="AX452" i="43"/>
  <c r="AY452" i="43"/>
  <c r="AW273" i="43"/>
  <c r="AX273" i="43"/>
  <c r="AY273" i="43"/>
  <c r="AW274" i="43"/>
  <c r="AX274" i="43"/>
  <c r="AY274" i="43"/>
  <c r="AW275" i="43"/>
  <c r="AX275" i="43"/>
  <c r="AY275" i="43"/>
  <c r="AW276" i="43"/>
  <c r="AX276" i="43"/>
  <c r="AY276" i="43"/>
  <c r="AW277" i="43"/>
  <c r="AX277" i="43"/>
  <c r="AY277" i="43"/>
  <c r="AW278" i="43"/>
  <c r="AX278" i="43"/>
  <c r="AY278" i="43"/>
  <c r="AW279" i="43"/>
  <c r="AX279" i="43"/>
  <c r="AY279" i="43"/>
  <c r="AW280" i="43"/>
  <c r="AX280" i="43"/>
  <c r="AY280" i="43"/>
  <c r="AW281" i="43"/>
  <c r="AX281" i="43"/>
  <c r="AY281" i="43"/>
  <c r="AW282" i="43"/>
  <c r="AX282" i="43"/>
  <c r="AY282" i="43"/>
  <c r="AW283" i="43"/>
  <c r="AX283" i="43"/>
  <c r="AY283" i="43"/>
  <c r="AW284" i="43"/>
  <c r="AX284" i="43"/>
  <c r="AY284" i="43"/>
  <c r="AW285" i="43"/>
  <c r="AX285" i="43"/>
  <c r="AY285" i="43"/>
  <c r="AW286" i="43"/>
  <c r="AX286" i="43"/>
  <c r="AY286" i="43"/>
  <c r="AW287" i="43"/>
  <c r="AX287" i="43"/>
  <c r="AY287" i="43"/>
  <c r="AW288" i="43"/>
  <c r="AX288" i="43"/>
  <c r="AY288" i="43"/>
  <c r="AW289" i="43"/>
  <c r="AX289" i="43"/>
  <c r="AY289" i="43"/>
  <c r="AW290" i="43"/>
  <c r="AX290" i="43"/>
  <c r="AY290" i="43"/>
  <c r="AW237" i="43"/>
  <c r="AX237" i="43"/>
  <c r="AY237" i="43"/>
  <c r="AW238" i="43"/>
  <c r="AX238" i="43"/>
  <c r="AY238" i="43"/>
  <c r="AW239" i="43"/>
  <c r="AX239" i="43"/>
  <c r="AY239" i="43"/>
  <c r="AW240" i="43"/>
  <c r="AX240" i="43"/>
  <c r="AY240" i="43"/>
  <c r="AW241" i="43"/>
  <c r="AX241" i="43"/>
  <c r="AY241" i="43"/>
  <c r="AW242" i="43"/>
  <c r="AX242" i="43"/>
  <c r="AY242" i="43"/>
  <c r="AW243" i="43"/>
  <c r="AX243" i="43"/>
  <c r="AY243" i="43"/>
  <c r="AW244" i="43"/>
  <c r="AX244" i="43"/>
  <c r="AY244" i="43"/>
  <c r="AW245" i="43"/>
  <c r="AX245" i="43"/>
  <c r="AY245" i="43"/>
  <c r="AW246" i="43"/>
  <c r="AX246" i="43"/>
  <c r="AY246" i="43"/>
  <c r="AW247" i="43"/>
  <c r="AX247" i="43"/>
  <c r="AY247" i="43"/>
  <c r="AW248" i="43"/>
  <c r="AX248" i="43"/>
  <c r="AY248" i="43"/>
  <c r="AW249" i="43"/>
  <c r="AX249" i="43"/>
  <c r="AY249" i="43"/>
  <c r="AW250" i="43"/>
  <c r="AX250" i="43"/>
  <c r="AY250" i="43"/>
  <c r="AW251" i="43"/>
  <c r="AX251" i="43"/>
  <c r="AY251" i="43"/>
  <c r="AW252" i="43"/>
  <c r="AX252" i="43"/>
  <c r="AY252" i="43"/>
  <c r="AW253" i="43"/>
  <c r="AX253" i="43"/>
  <c r="AY253" i="43"/>
  <c r="AW254" i="43"/>
  <c r="AX254" i="43"/>
  <c r="AY254" i="43"/>
  <c r="AW219" i="43"/>
  <c r="AX219" i="43"/>
  <c r="AY219" i="43"/>
  <c r="AW220" i="43"/>
  <c r="AX220" i="43"/>
  <c r="AY220" i="43"/>
  <c r="AW221" i="43"/>
  <c r="AX221" i="43"/>
  <c r="AY221" i="43"/>
  <c r="AW222" i="43"/>
  <c r="AX222" i="43"/>
  <c r="AY222" i="43"/>
  <c r="AW223" i="43"/>
  <c r="AX223" i="43"/>
  <c r="AY223" i="43"/>
  <c r="AW224" i="43"/>
  <c r="AX224" i="43"/>
  <c r="AY224" i="43"/>
  <c r="AW225" i="43"/>
  <c r="AX225" i="43"/>
  <c r="AY225" i="43"/>
  <c r="AW226" i="43"/>
  <c r="AX226" i="43"/>
  <c r="AY226" i="43"/>
  <c r="AW227" i="43"/>
  <c r="AX227" i="43"/>
  <c r="AY227" i="43"/>
  <c r="AW228" i="43"/>
  <c r="AX228" i="43"/>
  <c r="AY228" i="43"/>
  <c r="AW229" i="43"/>
  <c r="AX229" i="43"/>
  <c r="AY229" i="43"/>
  <c r="AW230" i="43"/>
  <c r="AX230" i="43"/>
  <c r="AY230" i="43"/>
  <c r="AW231" i="43"/>
  <c r="AX231" i="43"/>
  <c r="AY231" i="43"/>
  <c r="AW232" i="43"/>
  <c r="AX232" i="43"/>
  <c r="AY232" i="43"/>
  <c r="AW233" i="43"/>
  <c r="AX233" i="43"/>
  <c r="AY233" i="43"/>
  <c r="AW234" i="43"/>
  <c r="AX234" i="43"/>
  <c r="AY234" i="43"/>
  <c r="AW235" i="43"/>
  <c r="AX235" i="43"/>
  <c r="AY235" i="43"/>
  <c r="AW236" i="43"/>
  <c r="AX236" i="43"/>
  <c r="AY236" i="43"/>
  <c r="AW183" i="43"/>
  <c r="AX183" i="43"/>
  <c r="AY183" i="43"/>
  <c r="AW184" i="43"/>
  <c r="AX184" i="43"/>
  <c r="AY184" i="43"/>
  <c r="AW185" i="43"/>
  <c r="AX185" i="43"/>
  <c r="AY185" i="43"/>
  <c r="AW186" i="43"/>
  <c r="AX186" i="43"/>
  <c r="AY186" i="43"/>
  <c r="AW187" i="43"/>
  <c r="AX187" i="43"/>
  <c r="AY187" i="43"/>
  <c r="AW188" i="43"/>
  <c r="AX188" i="43"/>
  <c r="AY188" i="43"/>
  <c r="AW189" i="43"/>
  <c r="AX189" i="43"/>
  <c r="AY189" i="43"/>
  <c r="AW190" i="43"/>
  <c r="AX190" i="43"/>
  <c r="AY190" i="43"/>
  <c r="AW191" i="43"/>
  <c r="AX191" i="43"/>
  <c r="AY191" i="43"/>
  <c r="AW192" i="43"/>
  <c r="AX192" i="43"/>
  <c r="AY192" i="43"/>
  <c r="AW193" i="43"/>
  <c r="AX193" i="43"/>
  <c r="AY193" i="43"/>
  <c r="AW194" i="43"/>
  <c r="AX194" i="43"/>
  <c r="AY194" i="43"/>
  <c r="AW195" i="43"/>
  <c r="AX195" i="43"/>
  <c r="AY195" i="43"/>
  <c r="AW196" i="43"/>
  <c r="AX196" i="43"/>
  <c r="AY196" i="43"/>
  <c r="AW197" i="43"/>
  <c r="AX197" i="43"/>
  <c r="AY197" i="43"/>
  <c r="AW198" i="43"/>
  <c r="AX198" i="43"/>
  <c r="AY198" i="43"/>
  <c r="AW199" i="43"/>
  <c r="AX199" i="43"/>
  <c r="AY199" i="43"/>
  <c r="AW200" i="43"/>
  <c r="AX200" i="43"/>
  <c r="AY200" i="43"/>
  <c r="AW165" i="43"/>
  <c r="AX165" i="43"/>
  <c r="AY165" i="43"/>
  <c r="AW166" i="43"/>
  <c r="AX166" i="43"/>
  <c r="AY166" i="43"/>
  <c r="AW167" i="43"/>
  <c r="AX167" i="43"/>
  <c r="AY167" i="43"/>
  <c r="AW168" i="43"/>
  <c r="AX168" i="43"/>
  <c r="AY168" i="43"/>
  <c r="AW169" i="43"/>
  <c r="AX169" i="43"/>
  <c r="AY169" i="43"/>
  <c r="AW170" i="43"/>
  <c r="AX170" i="43"/>
  <c r="AY170" i="43"/>
  <c r="AW171" i="43"/>
  <c r="AX171" i="43"/>
  <c r="AY171" i="43"/>
  <c r="AW172" i="43"/>
  <c r="AX172" i="43"/>
  <c r="AY172" i="43"/>
  <c r="AW173" i="43"/>
  <c r="AX173" i="43"/>
  <c r="AY173" i="43"/>
  <c r="AW174" i="43"/>
  <c r="AX174" i="43"/>
  <c r="AY174" i="43"/>
  <c r="AW175" i="43"/>
  <c r="AX175" i="43"/>
  <c r="AY175" i="43"/>
  <c r="AW176" i="43"/>
  <c r="AX176" i="43"/>
  <c r="AY176" i="43"/>
  <c r="AW177" i="43"/>
  <c r="AX177" i="43"/>
  <c r="AY177" i="43"/>
  <c r="AW178" i="43"/>
  <c r="AX178" i="43"/>
  <c r="AY178" i="43"/>
  <c r="AW179" i="43"/>
  <c r="AX179" i="43"/>
  <c r="AY179" i="43"/>
  <c r="AW180" i="43"/>
  <c r="AX180" i="43"/>
  <c r="AY180" i="43"/>
  <c r="AW181" i="43"/>
  <c r="AX181" i="43"/>
  <c r="AY181" i="43"/>
  <c r="AW182" i="43"/>
  <c r="AX182" i="43"/>
  <c r="AY182" i="43"/>
  <c r="AW148" i="43"/>
  <c r="AX148" i="43"/>
  <c r="AY148" i="43"/>
  <c r="AW149" i="43"/>
  <c r="AX149" i="43"/>
  <c r="AY149" i="43"/>
  <c r="AW150" i="43"/>
  <c r="AX150" i="43"/>
  <c r="AY150" i="43"/>
  <c r="AW151" i="43"/>
  <c r="AX151" i="43"/>
  <c r="AY151" i="43"/>
  <c r="AW152" i="43"/>
  <c r="AX152" i="43"/>
  <c r="AY152" i="43"/>
  <c r="AW153" i="43"/>
  <c r="AX153" i="43"/>
  <c r="AY153" i="43"/>
  <c r="AW154" i="43"/>
  <c r="AX154" i="43"/>
  <c r="AY154" i="43"/>
  <c r="AW155" i="43"/>
  <c r="AX155" i="43"/>
  <c r="AY155" i="43"/>
  <c r="AW156" i="43"/>
  <c r="AX156" i="43"/>
  <c r="AY156" i="43"/>
  <c r="AW157" i="43"/>
  <c r="AX157" i="43"/>
  <c r="AY157" i="43"/>
  <c r="AW158" i="43"/>
  <c r="AX158" i="43"/>
  <c r="AY158" i="43"/>
  <c r="AW159" i="43"/>
  <c r="AX159" i="43"/>
  <c r="AY159" i="43"/>
  <c r="AW160" i="43"/>
  <c r="AX160" i="43"/>
  <c r="AY160" i="43"/>
  <c r="AW161" i="43"/>
  <c r="AX161" i="43"/>
  <c r="AY161" i="43"/>
  <c r="AW162" i="43"/>
  <c r="AX162" i="43"/>
  <c r="AY162" i="43"/>
  <c r="AW163" i="43"/>
  <c r="AX163" i="43"/>
  <c r="AY163" i="43"/>
  <c r="AW164" i="43"/>
  <c r="AX164" i="43"/>
  <c r="AY164" i="43"/>
  <c r="AY147" i="43"/>
  <c r="AX147" i="43"/>
  <c r="AW147" i="43"/>
  <c r="AW130" i="43"/>
  <c r="AX130" i="43"/>
  <c r="AY130" i="43"/>
  <c r="AW131" i="43"/>
  <c r="AX131" i="43"/>
  <c r="AY131" i="43"/>
  <c r="AW132" i="43"/>
  <c r="AX132" i="43"/>
  <c r="AY132" i="43"/>
  <c r="AW133" i="43"/>
  <c r="AX133" i="43"/>
  <c r="AY133" i="43"/>
  <c r="AW134" i="43"/>
  <c r="AX134" i="43"/>
  <c r="AY134" i="43"/>
  <c r="AW135" i="43"/>
  <c r="AX135" i="43"/>
  <c r="AY135" i="43"/>
  <c r="AW136" i="43"/>
  <c r="AX136" i="43"/>
  <c r="AY136" i="43"/>
  <c r="AW137" i="43"/>
  <c r="AX137" i="43"/>
  <c r="AY137" i="43"/>
  <c r="AW138" i="43"/>
  <c r="AX138" i="43"/>
  <c r="AY138" i="43"/>
  <c r="AW139" i="43"/>
  <c r="AX139" i="43"/>
  <c r="AY139" i="43"/>
  <c r="AW140" i="43"/>
  <c r="AX140" i="43"/>
  <c r="AY140" i="43"/>
  <c r="AW141" i="43"/>
  <c r="AX141" i="43"/>
  <c r="AY141" i="43"/>
  <c r="AW142" i="43"/>
  <c r="AX142" i="43"/>
  <c r="AY142" i="43"/>
  <c r="AW143" i="43"/>
  <c r="AX143" i="43"/>
  <c r="AY143" i="43"/>
  <c r="AW144" i="43"/>
  <c r="AX144" i="43"/>
  <c r="AY144" i="43"/>
  <c r="AW145" i="43"/>
  <c r="AX145" i="43"/>
  <c r="AY145" i="43"/>
  <c r="AW146" i="43"/>
  <c r="AX146" i="43"/>
  <c r="AY146" i="43"/>
  <c r="AY129" i="43"/>
  <c r="AX129" i="43"/>
  <c r="AW129" i="43"/>
  <c r="AW39" i="43"/>
  <c r="AW1659" i="43"/>
  <c r="AX1659" i="43" s="1"/>
  <c r="AW1660" i="43"/>
  <c r="AX1660" i="43" s="1"/>
  <c r="AW1661" i="43"/>
  <c r="AY1661" i="43" s="1"/>
  <c r="AW1662" i="43"/>
  <c r="AX1662" i="43" s="1"/>
  <c r="AW1663" i="43"/>
  <c r="AX1663" i="43" s="1"/>
  <c r="AW1664" i="43"/>
  <c r="AX1664" i="43" s="1"/>
  <c r="AW1665" i="43"/>
  <c r="AX1665" i="43" s="1"/>
  <c r="AW1666" i="43"/>
  <c r="AX1666" i="43" s="1"/>
  <c r="AW1667" i="43"/>
  <c r="AX1667" i="43" s="1"/>
  <c r="AW1668" i="43"/>
  <c r="AX1668" i="43" s="1"/>
  <c r="AW1669" i="43"/>
  <c r="AY1669" i="43" s="1"/>
  <c r="AW1670" i="43"/>
  <c r="AX1670" i="43" s="1"/>
  <c r="AW1671" i="43"/>
  <c r="AX1671" i="43" s="1"/>
  <c r="AW1672" i="43"/>
  <c r="AX1672" i="43" s="1"/>
  <c r="AW1673" i="43"/>
  <c r="AX1673" i="43" s="1"/>
  <c r="AW1674" i="43"/>
  <c r="AX1674" i="43" s="1"/>
  <c r="AW1675" i="43"/>
  <c r="AX1675" i="43" s="1"/>
  <c r="AW1676" i="43"/>
  <c r="AX1676" i="43" s="1"/>
  <c r="AW1640" i="43"/>
  <c r="AY1640" i="43" s="1"/>
  <c r="AW1639" i="43"/>
  <c r="AX1639" i="43" s="1"/>
  <c r="AW1638" i="43"/>
  <c r="AX1638" i="43" s="1"/>
  <c r="AW1637" i="43"/>
  <c r="AY1637" i="43" s="1"/>
  <c r="AW1636" i="43"/>
  <c r="AX1636" i="43" s="1"/>
  <c r="AW1635" i="43"/>
  <c r="AX1635" i="43" s="1"/>
  <c r="AW1634" i="43"/>
  <c r="AW1633" i="43"/>
  <c r="AW1632" i="43"/>
  <c r="AY1632" i="43" s="1"/>
  <c r="AW1631" i="43"/>
  <c r="AY1631" i="43" s="1"/>
  <c r="AW1630" i="43"/>
  <c r="AX1630" i="43" s="1"/>
  <c r="AW1629" i="43"/>
  <c r="AX1629" i="43" s="1"/>
  <c r="AW1628" i="43"/>
  <c r="AY1628" i="43" s="1"/>
  <c r="AW1627" i="43"/>
  <c r="AX1627" i="43" s="1"/>
  <c r="AW1626" i="43"/>
  <c r="AX1626" i="43" s="1"/>
  <c r="AW1625" i="43"/>
  <c r="AY1625" i="43" s="1"/>
  <c r="AW1624" i="43"/>
  <c r="AX1624" i="43" s="1"/>
  <c r="AW1623" i="43"/>
  <c r="AY1623" i="43" s="1"/>
  <c r="AW1569" i="43"/>
  <c r="AY1569" i="43" s="1"/>
  <c r="AW1570" i="43"/>
  <c r="AX1570" i="43" s="1"/>
  <c r="AW1571" i="43"/>
  <c r="AY1571" i="43" s="1"/>
  <c r="AX1571" i="43"/>
  <c r="AW1572" i="43"/>
  <c r="AX1572" i="43" s="1"/>
  <c r="AW1573" i="43"/>
  <c r="AY1573" i="43" s="1"/>
  <c r="AW1574" i="43"/>
  <c r="AX1574" i="43" s="1"/>
  <c r="AW1575" i="43"/>
  <c r="AX1575" i="43" s="1"/>
  <c r="AW1576" i="43"/>
  <c r="AX1576" i="43" s="1"/>
  <c r="AW1577" i="43"/>
  <c r="AY1577" i="43" s="1"/>
  <c r="AW1578" i="43"/>
  <c r="AX1578" i="43" s="1"/>
  <c r="AW1579" i="43"/>
  <c r="AX1579" i="43" s="1"/>
  <c r="AW1580" i="43"/>
  <c r="AX1580" i="43" s="1"/>
  <c r="AW1581" i="43"/>
  <c r="AY1581" i="43" s="1"/>
  <c r="AW1582" i="43"/>
  <c r="AY1582" i="43" s="1"/>
  <c r="AW1583" i="43"/>
  <c r="AX1583" i="43" s="1"/>
  <c r="AW1584" i="43"/>
  <c r="AX1584" i="43" s="1"/>
  <c r="AW1585" i="43"/>
  <c r="AY1585" i="43" s="1"/>
  <c r="AW1586" i="43"/>
  <c r="AY1586" i="43" s="1"/>
  <c r="AW1335" i="43"/>
  <c r="AX1335" i="43" s="1"/>
  <c r="AW1336" i="43"/>
  <c r="AY1336" i="43" s="1"/>
  <c r="AW1337" i="43"/>
  <c r="AX1337" i="43" s="1"/>
  <c r="AW1338" i="43"/>
  <c r="AY1338" i="43" s="1"/>
  <c r="AW1339" i="43"/>
  <c r="AX1339" i="43" s="1"/>
  <c r="AW1340" i="43"/>
  <c r="AY1340" i="43" s="1"/>
  <c r="AW1341" i="43"/>
  <c r="AX1341" i="43" s="1"/>
  <c r="AW1342" i="43"/>
  <c r="AX1342" i="43" s="1"/>
  <c r="AW1343" i="43"/>
  <c r="AY1343" i="43" s="1"/>
  <c r="AW1344" i="43"/>
  <c r="AY1344" i="43" s="1"/>
  <c r="AW1345" i="43"/>
  <c r="AX1345" i="43" s="1"/>
  <c r="AW1346" i="43"/>
  <c r="AX1346" i="43" s="1"/>
  <c r="AW1347" i="43"/>
  <c r="AX1347" i="43" s="1"/>
  <c r="AW1348" i="43"/>
  <c r="AY1348" i="43" s="1"/>
  <c r="AW1349" i="43"/>
  <c r="AX1349" i="43" s="1"/>
  <c r="AW1350" i="43"/>
  <c r="AX1350" i="43" s="1"/>
  <c r="AW1351" i="43"/>
  <c r="AX1351" i="43" s="1"/>
  <c r="AW1352" i="43"/>
  <c r="AY1352" i="43" s="1"/>
  <c r="AW1317" i="43"/>
  <c r="AX1317" i="43" s="1"/>
  <c r="AW1318" i="43"/>
  <c r="AX1318" i="43" s="1"/>
  <c r="AW1319" i="43"/>
  <c r="AY1319" i="43" s="1"/>
  <c r="AW1320" i="43"/>
  <c r="AW1321" i="43"/>
  <c r="AX1321" i="43" s="1"/>
  <c r="AW1322" i="43"/>
  <c r="AX1322" i="43" s="1"/>
  <c r="AW1323" i="43"/>
  <c r="AY1323" i="43" s="1"/>
  <c r="AW1324" i="43"/>
  <c r="AW1325" i="43"/>
  <c r="AY1325" i="43" s="1"/>
  <c r="AW1326" i="43"/>
  <c r="AX1326" i="43" s="1"/>
  <c r="AW1327" i="43"/>
  <c r="AX1327" i="43" s="1"/>
  <c r="AW1328" i="43"/>
  <c r="AW1329" i="43"/>
  <c r="AY1329" i="43" s="1"/>
  <c r="AW1330" i="43"/>
  <c r="AX1330" i="43" s="1"/>
  <c r="AW1331" i="43"/>
  <c r="AX1331" i="43" s="1"/>
  <c r="AW1332" i="43"/>
  <c r="AW1333" i="43"/>
  <c r="AY1333" i="43" s="1"/>
  <c r="AW1334" i="43"/>
  <c r="AX1334" i="43" s="1"/>
  <c r="AW1299" i="43"/>
  <c r="AX1299" i="43" s="1"/>
  <c r="AW1300" i="43"/>
  <c r="AW1301" i="43"/>
  <c r="AY1301" i="43" s="1"/>
  <c r="AW1302" i="43"/>
  <c r="AX1302" i="43" s="1"/>
  <c r="AW1303" i="43"/>
  <c r="AX1303" i="43" s="1"/>
  <c r="AW1304" i="43"/>
  <c r="AW1305" i="43"/>
  <c r="AX1305" i="43" s="1"/>
  <c r="AY1305" i="43"/>
  <c r="AW1306" i="43"/>
  <c r="AX1306" i="43" s="1"/>
  <c r="AW1307" i="43"/>
  <c r="AX1307" i="43" s="1"/>
  <c r="AW1308" i="43"/>
  <c r="AW1309" i="43"/>
  <c r="AX1309" i="43" s="1"/>
  <c r="AW1310" i="43"/>
  <c r="AX1310" i="43" s="1"/>
  <c r="AW1311" i="43"/>
  <c r="AX1311" i="43" s="1"/>
  <c r="AW1312" i="43"/>
  <c r="AW1313" i="43"/>
  <c r="AX1313" i="43" s="1"/>
  <c r="AW1314" i="43"/>
  <c r="AX1314" i="43" s="1"/>
  <c r="AW1315" i="43"/>
  <c r="AX1315" i="43" s="1"/>
  <c r="AW1316" i="43"/>
  <c r="AW1281" i="43"/>
  <c r="AX1281" i="43" s="1"/>
  <c r="AW1282" i="43"/>
  <c r="AX1282" i="43" s="1"/>
  <c r="AW1283" i="43"/>
  <c r="AX1283" i="43" s="1"/>
  <c r="AW1284" i="43"/>
  <c r="AW1285" i="43"/>
  <c r="AX1285" i="43" s="1"/>
  <c r="AW1286" i="43"/>
  <c r="AX1286" i="43" s="1"/>
  <c r="AW1287" i="43"/>
  <c r="AW1288" i="43"/>
  <c r="AW1289" i="43"/>
  <c r="AX1289" i="43" s="1"/>
  <c r="AW1290" i="43"/>
  <c r="AX1290" i="43" s="1"/>
  <c r="AW1291" i="43"/>
  <c r="AW1292" i="43"/>
  <c r="AW1293" i="43"/>
  <c r="AX1293" i="43" s="1"/>
  <c r="AW1294" i="43"/>
  <c r="AX1294" i="43" s="1"/>
  <c r="AW1295" i="43"/>
  <c r="AW1296" i="43"/>
  <c r="AW1297" i="43"/>
  <c r="AX1297" i="43" s="1"/>
  <c r="AW1298" i="43"/>
  <c r="AX1298" i="43" s="1"/>
  <c r="AW1227" i="43"/>
  <c r="AW1228" i="43"/>
  <c r="AW1229" i="43"/>
  <c r="AY1229" i="43" s="1"/>
  <c r="AW1230" i="43"/>
  <c r="AX1230" i="43" s="1"/>
  <c r="AW1231" i="43"/>
  <c r="AW1232" i="43"/>
  <c r="AW1233" i="43"/>
  <c r="AY1233" i="43" s="1"/>
  <c r="AW1234" i="43"/>
  <c r="AX1234" i="43" s="1"/>
  <c r="AW1235" i="43"/>
  <c r="AW1236" i="43"/>
  <c r="AW1237" i="43"/>
  <c r="AY1237" i="43" s="1"/>
  <c r="AW1238" i="43"/>
  <c r="AX1238" i="43" s="1"/>
  <c r="AW1239" i="43"/>
  <c r="AW1240" i="43"/>
  <c r="AW1241" i="43"/>
  <c r="AY1241" i="43" s="1"/>
  <c r="AW1242" i="43"/>
  <c r="AX1242" i="43" s="1"/>
  <c r="AW1243" i="43"/>
  <c r="AW1244" i="43"/>
  <c r="AW1209" i="43"/>
  <c r="AX1209" i="43" s="1"/>
  <c r="AW1210" i="43"/>
  <c r="AX1210" i="43" s="1"/>
  <c r="AW1211" i="43"/>
  <c r="AW1212" i="43"/>
  <c r="AW1213" i="43"/>
  <c r="AY1213" i="43" s="1"/>
  <c r="AW1214" i="43"/>
  <c r="AX1214" i="43" s="1"/>
  <c r="AW1215" i="43"/>
  <c r="AW1216" i="43"/>
  <c r="AW1217" i="43"/>
  <c r="AY1217" i="43" s="1"/>
  <c r="AW1218" i="43"/>
  <c r="AX1218" i="43" s="1"/>
  <c r="AW1219" i="43"/>
  <c r="AW1220" i="43"/>
  <c r="AW1221" i="43"/>
  <c r="AX1221" i="43" s="1"/>
  <c r="AW1222" i="43"/>
  <c r="AX1222" i="43" s="1"/>
  <c r="AW1223" i="43"/>
  <c r="AY1223" i="43" s="1"/>
  <c r="AW1224" i="43"/>
  <c r="AW1225" i="43"/>
  <c r="AY1225" i="43" s="1"/>
  <c r="AW1226" i="43"/>
  <c r="AX1226" i="43" s="1"/>
  <c r="AW1173" i="43"/>
  <c r="AY1173" i="43" s="1"/>
  <c r="AW1174" i="43"/>
  <c r="AY1174" i="43" s="1"/>
  <c r="AW1175" i="43"/>
  <c r="AX1175" i="43" s="1"/>
  <c r="AW1176" i="43"/>
  <c r="AX1176" i="43" s="1"/>
  <c r="AW1177" i="43"/>
  <c r="AW1178" i="43"/>
  <c r="AY1178" i="43" s="1"/>
  <c r="AW1179" i="43"/>
  <c r="AX1179" i="43" s="1"/>
  <c r="AW1180" i="43"/>
  <c r="AW1181" i="43"/>
  <c r="AY1181" i="43" s="1"/>
  <c r="AW1182" i="43"/>
  <c r="AY1182" i="43" s="1"/>
  <c r="AW1183" i="43"/>
  <c r="AX1183" i="43" s="1"/>
  <c r="AW1184" i="43"/>
  <c r="AX1184" i="43" s="1"/>
  <c r="AW1185" i="43"/>
  <c r="AW1186" i="43"/>
  <c r="AY1186" i="43" s="1"/>
  <c r="AW1187" i="43"/>
  <c r="AX1187" i="43" s="1"/>
  <c r="AW1188" i="43"/>
  <c r="AX1188" i="43" s="1"/>
  <c r="AW1189" i="43"/>
  <c r="AY1189" i="43" s="1"/>
  <c r="AW1190" i="43"/>
  <c r="AY1190" i="43" s="1"/>
  <c r="AW1155" i="43"/>
  <c r="AX1155" i="43" s="1"/>
  <c r="AW1156" i="43"/>
  <c r="AY1156" i="43" s="1"/>
  <c r="AW1157" i="43"/>
  <c r="AX1157" i="43" s="1"/>
  <c r="AW1158" i="43"/>
  <c r="AY1158" i="43" s="1"/>
  <c r="AW1159" i="43"/>
  <c r="AX1159" i="43" s="1"/>
  <c r="AW1160" i="43"/>
  <c r="AY1160" i="43" s="1"/>
  <c r="AW1161" i="43"/>
  <c r="AX1161" i="43" s="1"/>
  <c r="AW1162" i="43"/>
  <c r="AY1162" i="43" s="1"/>
  <c r="AW1163" i="43"/>
  <c r="AY1163" i="43" s="1"/>
  <c r="AW1164" i="43"/>
  <c r="AY1164" i="43" s="1"/>
  <c r="AW1165" i="43"/>
  <c r="AY1165" i="43" s="1"/>
  <c r="AW1166" i="43"/>
  <c r="AY1166" i="43" s="1"/>
  <c r="AW1167" i="43"/>
  <c r="AY1167" i="43" s="1"/>
  <c r="AW1168" i="43"/>
  <c r="AY1168" i="43" s="1"/>
  <c r="AW1169" i="43"/>
  <c r="AY1169" i="43" s="1"/>
  <c r="AW1170" i="43"/>
  <c r="AY1170" i="43" s="1"/>
  <c r="AW1171" i="43"/>
  <c r="AX1171" i="43" s="1"/>
  <c r="AW1172" i="43"/>
  <c r="AY1172" i="43" s="1"/>
  <c r="AW1137" i="43"/>
  <c r="AX1137" i="43" s="1"/>
  <c r="AW1138" i="43"/>
  <c r="AY1138" i="43" s="1"/>
  <c r="AW1139" i="43"/>
  <c r="AY1139" i="43" s="1"/>
  <c r="AW1140" i="43"/>
  <c r="AY1140" i="43" s="1"/>
  <c r="AW1141" i="43"/>
  <c r="AY1141" i="43" s="1"/>
  <c r="AW1142" i="43"/>
  <c r="AX1142" i="43" s="1"/>
  <c r="AW1143" i="43"/>
  <c r="AW1144" i="43"/>
  <c r="AY1144" i="43" s="1"/>
  <c r="AW1145" i="43"/>
  <c r="AW1146" i="43"/>
  <c r="AX1146" i="43" s="1"/>
  <c r="AW1147" i="43"/>
  <c r="AY1147" i="43" s="1"/>
  <c r="AW1148" i="43"/>
  <c r="AX1148" i="43" s="1"/>
  <c r="AW1149" i="43"/>
  <c r="AY1149" i="43" s="1"/>
  <c r="AW1150" i="43"/>
  <c r="AY1150" i="43" s="1"/>
  <c r="AW1151" i="43"/>
  <c r="AX1151" i="43" s="1"/>
  <c r="AW1152" i="43"/>
  <c r="AX1152" i="43" s="1"/>
  <c r="AW1153" i="43"/>
  <c r="AY1153" i="43" s="1"/>
  <c r="AW1154" i="43"/>
  <c r="AX1154" i="43" s="1"/>
  <c r="AW1119" i="43"/>
  <c r="AX1119" i="43" s="1"/>
  <c r="AY1119" i="43"/>
  <c r="AW1120" i="43"/>
  <c r="AW1121" i="43"/>
  <c r="AX1121" i="43" s="1"/>
  <c r="AW1122" i="43"/>
  <c r="AX1122" i="43" s="1"/>
  <c r="AW1123" i="43"/>
  <c r="AX1123" i="43" s="1"/>
  <c r="AW1124" i="43"/>
  <c r="AY1124" i="43" s="1"/>
  <c r="AW1125" i="43"/>
  <c r="AW1126" i="43"/>
  <c r="AX1126" i="43" s="1"/>
  <c r="AW1127" i="43"/>
  <c r="AY1127" i="43" s="1"/>
  <c r="AW1128" i="43"/>
  <c r="AY1128" i="43" s="1"/>
  <c r="AW1129" i="43"/>
  <c r="AX1129" i="43" s="1"/>
  <c r="AW1130" i="43"/>
  <c r="AW1131" i="43"/>
  <c r="AX1131" i="43" s="1"/>
  <c r="AW1132" i="43"/>
  <c r="AW1133" i="43"/>
  <c r="AX1133" i="43" s="1"/>
  <c r="AW1134" i="43"/>
  <c r="AX1134" i="43" s="1"/>
  <c r="AW1135" i="43"/>
  <c r="AY1135" i="43" s="1"/>
  <c r="AW1136" i="43"/>
  <c r="AY1136" i="43" s="1"/>
  <c r="AW1101" i="43"/>
  <c r="AX1101" i="43" s="1"/>
  <c r="AW1102" i="43"/>
  <c r="AX1102" i="43" s="1"/>
  <c r="AW1103" i="43"/>
  <c r="AW1104" i="43"/>
  <c r="AX1104" i="43" s="1"/>
  <c r="AW1105" i="43"/>
  <c r="AY1105" i="43" s="1"/>
  <c r="AW1106" i="43"/>
  <c r="AY1106" i="43" s="1"/>
  <c r="AW1107" i="43"/>
  <c r="AY1107" i="43" s="1"/>
  <c r="AW1108" i="43"/>
  <c r="AX1108" i="43" s="1"/>
  <c r="AW1109" i="43"/>
  <c r="AX1109" i="43" s="1"/>
  <c r="AW1110" i="43"/>
  <c r="AY1110" i="43" s="1"/>
  <c r="AW1111" i="43"/>
  <c r="AX1111" i="43"/>
  <c r="AY1111" i="43"/>
  <c r="AW1112" i="43"/>
  <c r="AY1112" i="43" s="1"/>
  <c r="AW1113" i="43"/>
  <c r="AX1113" i="43" s="1"/>
  <c r="AW1114" i="43"/>
  <c r="AY1114" i="43" s="1"/>
  <c r="AW1115" i="43"/>
  <c r="AX1115" i="43" s="1"/>
  <c r="AW1116" i="43"/>
  <c r="AY1116" i="43" s="1"/>
  <c r="AW1117" i="43"/>
  <c r="AX1117" i="43" s="1"/>
  <c r="AW1118" i="43"/>
  <c r="AY1118" i="43" s="1"/>
  <c r="AW1083" i="43"/>
  <c r="AY1083" i="43" s="1"/>
  <c r="AX1083" i="43"/>
  <c r="AW1084" i="43"/>
  <c r="AX1084" i="43" s="1"/>
  <c r="AW1085" i="43"/>
  <c r="AY1085" i="43" s="1"/>
  <c r="AW1086" i="43"/>
  <c r="AY1086" i="43" s="1"/>
  <c r="AW1087" i="43"/>
  <c r="AW1088" i="43"/>
  <c r="AX1088" i="43" s="1"/>
  <c r="AW1089" i="43"/>
  <c r="AY1089" i="43" s="1"/>
  <c r="AW1090" i="43"/>
  <c r="AX1090" i="43" s="1"/>
  <c r="AW1091" i="43"/>
  <c r="AY1091" i="43" s="1"/>
  <c r="AW1092" i="43"/>
  <c r="AX1092" i="43" s="1"/>
  <c r="AW1093" i="43"/>
  <c r="AY1093" i="43" s="1"/>
  <c r="AW1094" i="43"/>
  <c r="AY1094" i="43" s="1"/>
  <c r="AW1095" i="43"/>
  <c r="AY1095" i="43" s="1"/>
  <c r="AW1096" i="43"/>
  <c r="AX1096" i="43" s="1"/>
  <c r="AW1097" i="43"/>
  <c r="AY1097" i="43" s="1"/>
  <c r="AW1098" i="43"/>
  <c r="AX1098" i="43" s="1"/>
  <c r="AW1099" i="43"/>
  <c r="AW1100" i="43"/>
  <c r="AX1100" i="43" s="1"/>
  <c r="AW1065" i="43"/>
  <c r="AY1065" i="43" s="1"/>
  <c r="AW1066" i="43"/>
  <c r="AX1066" i="43" s="1"/>
  <c r="AW1067" i="43"/>
  <c r="AY1067" i="43" s="1"/>
  <c r="AW1068" i="43"/>
  <c r="AX1068" i="43" s="1"/>
  <c r="AW1069" i="43"/>
  <c r="AY1069" i="43" s="1"/>
  <c r="AW1070" i="43"/>
  <c r="AX1070" i="43" s="1"/>
  <c r="AW1071" i="43"/>
  <c r="AY1071" i="43" s="1"/>
  <c r="AW1072" i="43"/>
  <c r="AX1072" i="43" s="1"/>
  <c r="AW1073" i="43"/>
  <c r="AY1073" i="43" s="1"/>
  <c r="AW1074" i="43"/>
  <c r="AX1074" i="43" s="1"/>
  <c r="AW1075" i="43"/>
  <c r="AX1075" i="43" s="1"/>
  <c r="AW1076" i="43"/>
  <c r="AY1076" i="43" s="1"/>
  <c r="AW1077" i="43"/>
  <c r="AY1077" i="43" s="1"/>
  <c r="AW1078" i="43"/>
  <c r="AX1078" i="43" s="1"/>
  <c r="AW1079" i="43"/>
  <c r="AX1079" i="43" s="1"/>
  <c r="AW1080" i="43"/>
  <c r="AX1080" i="43" s="1"/>
  <c r="AW1081" i="43"/>
  <c r="AY1081" i="43" s="1"/>
  <c r="AW1082" i="43"/>
  <c r="AX1082" i="43" s="1"/>
  <c r="AW1047" i="43"/>
  <c r="AX1047" i="43" s="1"/>
  <c r="AW1048" i="43"/>
  <c r="AY1048" i="43" s="1"/>
  <c r="AW1049" i="43"/>
  <c r="AY1049" i="43" s="1"/>
  <c r="AW1050" i="43"/>
  <c r="AY1050" i="43" s="1"/>
  <c r="AW1051" i="43"/>
  <c r="AX1051" i="43" s="1"/>
  <c r="AW1052" i="43"/>
  <c r="AY1052" i="43" s="1"/>
  <c r="AW1053" i="43"/>
  <c r="AY1053" i="43" s="1"/>
  <c r="AW1054" i="43"/>
  <c r="AX1054" i="43" s="1"/>
  <c r="AW1055" i="43"/>
  <c r="AX1055" i="43" s="1"/>
  <c r="AW1056" i="43"/>
  <c r="AY1056" i="43" s="1"/>
  <c r="AW1057" i="43"/>
  <c r="AY1057" i="43" s="1"/>
  <c r="AW1058" i="43"/>
  <c r="AX1058" i="43" s="1"/>
  <c r="AW1059" i="43"/>
  <c r="AX1059" i="43" s="1"/>
  <c r="AW1060" i="43"/>
  <c r="AY1060" i="43" s="1"/>
  <c r="AW1061" i="43"/>
  <c r="AY1061" i="43" s="1"/>
  <c r="AW1062" i="43"/>
  <c r="AX1062" i="43" s="1"/>
  <c r="AW1063" i="43"/>
  <c r="AX1063" i="43" s="1"/>
  <c r="AW1064" i="43"/>
  <c r="AX1064" i="43" s="1"/>
  <c r="AW741" i="43"/>
  <c r="AY741" i="43" s="1"/>
  <c r="AW742" i="43"/>
  <c r="AX742" i="43" s="1"/>
  <c r="AW743" i="43"/>
  <c r="AX743" i="43" s="1"/>
  <c r="AW744" i="43"/>
  <c r="AY744" i="43" s="1"/>
  <c r="AW745" i="43"/>
  <c r="AY745" i="43" s="1"/>
  <c r="AW746" i="43"/>
  <c r="AX746" i="43" s="1"/>
  <c r="AW747" i="43"/>
  <c r="AY747" i="43" s="1"/>
  <c r="AW748" i="43"/>
  <c r="AX748" i="43" s="1"/>
  <c r="AY748" i="43"/>
  <c r="AW749" i="43"/>
  <c r="AY749" i="43" s="1"/>
  <c r="AW750" i="43"/>
  <c r="AX750" i="43" s="1"/>
  <c r="AW751" i="43"/>
  <c r="AX751" i="43" s="1"/>
  <c r="AW752" i="43"/>
  <c r="AY752" i="43" s="1"/>
  <c r="AW753" i="43"/>
  <c r="AY753" i="43" s="1"/>
  <c r="AW754" i="43"/>
  <c r="AX754" i="43" s="1"/>
  <c r="AW755" i="43"/>
  <c r="AX755" i="43" s="1"/>
  <c r="AW756" i="43"/>
  <c r="AX756" i="43" s="1"/>
  <c r="AW757" i="43"/>
  <c r="AY757" i="43" s="1"/>
  <c r="AW758" i="43"/>
  <c r="AY758" i="43" s="1"/>
  <c r="AW687" i="43"/>
  <c r="AX687" i="43" s="1"/>
  <c r="AW688" i="43"/>
  <c r="AX688" i="43" s="1"/>
  <c r="AW689" i="43"/>
  <c r="AX689" i="43" s="1"/>
  <c r="AW690" i="43"/>
  <c r="AX690" i="43" s="1"/>
  <c r="AW691" i="43"/>
  <c r="AY691" i="43" s="1"/>
  <c r="AW692" i="43"/>
  <c r="AY692" i="43" s="1"/>
  <c r="AW693" i="43"/>
  <c r="AX693" i="43" s="1"/>
  <c r="AW694" i="43"/>
  <c r="AY694" i="43" s="1"/>
  <c r="AW695" i="43"/>
  <c r="AX695" i="43" s="1"/>
  <c r="AW696" i="43"/>
  <c r="AY696" i="43" s="1"/>
  <c r="AW697" i="43"/>
  <c r="AX697" i="43" s="1"/>
  <c r="AW698" i="43"/>
  <c r="AX698" i="43" s="1"/>
  <c r="AW699" i="43"/>
  <c r="AY699" i="43" s="1"/>
  <c r="AW700" i="43"/>
  <c r="AX700" i="43" s="1"/>
  <c r="AW701" i="43"/>
  <c r="AW702" i="43"/>
  <c r="AX702" i="43" s="1"/>
  <c r="AW703" i="43"/>
  <c r="AX703" i="43" s="1"/>
  <c r="AW704" i="43"/>
  <c r="AX704" i="43" s="1"/>
  <c r="AW669" i="43"/>
  <c r="AX669" i="43" s="1"/>
  <c r="AW670" i="43"/>
  <c r="AX670" i="43" s="1"/>
  <c r="AW671" i="43"/>
  <c r="AX671" i="43" s="1"/>
  <c r="AW672" i="43"/>
  <c r="AY672" i="43" s="1"/>
  <c r="AW673" i="43"/>
  <c r="AX673" i="43" s="1"/>
  <c r="AW674" i="43"/>
  <c r="AY674" i="43" s="1"/>
  <c r="AW675" i="43"/>
  <c r="AY675" i="43" s="1"/>
  <c r="AW676" i="43"/>
  <c r="AX676" i="43" s="1"/>
  <c r="AW677" i="43"/>
  <c r="AX677" i="43" s="1"/>
  <c r="AW678" i="43"/>
  <c r="AX678" i="43" s="1"/>
  <c r="AW679" i="43"/>
  <c r="AX679" i="43" s="1"/>
  <c r="AW680" i="43"/>
  <c r="AW681" i="43"/>
  <c r="AX681" i="43" s="1"/>
  <c r="AW682" i="43"/>
  <c r="AX682" i="43" s="1"/>
  <c r="AW683" i="43"/>
  <c r="AY683" i="43" s="1"/>
  <c r="AW684" i="43"/>
  <c r="AX684" i="43" s="1"/>
  <c r="AW685" i="43"/>
  <c r="AX685" i="43" s="1"/>
  <c r="AW686" i="43"/>
  <c r="AY686" i="43" s="1"/>
  <c r="AW651" i="43"/>
  <c r="AX651" i="43" s="1"/>
  <c r="AW652" i="43"/>
  <c r="AX652" i="43" s="1"/>
  <c r="AW653" i="43"/>
  <c r="AY653" i="43" s="1"/>
  <c r="AW654" i="43"/>
  <c r="AY654" i="43" s="1"/>
  <c r="AW655" i="43"/>
  <c r="AX655" i="43" s="1"/>
  <c r="AW656" i="43"/>
  <c r="AX656" i="43" s="1"/>
  <c r="AW657" i="43"/>
  <c r="AY657" i="43" s="1"/>
  <c r="AW658" i="43"/>
  <c r="AY658" i="43" s="1"/>
  <c r="AW659" i="43"/>
  <c r="AX659" i="43" s="1"/>
  <c r="AW660" i="43"/>
  <c r="AY660" i="43" s="1"/>
  <c r="AW661" i="43"/>
  <c r="AX661" i="43" s="1"/>
  <c r="AW662" i="43"/>
  <c r="AX662" i="43" s="1"/>
  <c r="AW663" i="43"/>
  <c r="AX663" i="43" s="1"/>
  <c r="AW664" i="43"/>
  <c r="AX664" i="43" s="1"/>
  <c r="AW665" i="43"/>
  <c r="AX665" i="43" s="1"/>
  <c r="AW666" i="43"/>
  <c r="AY666" i="43" s="1"/>
  <c r="AW667" i="43"/>
  <c r="AX667" i="43" s="1"/>
  <c r="AW668" i="43"/>
  <c r="AX668" i="43" s="1"/>
  <c r="AW633" i="43"/>
  <c r="AX633" i="43" s="1"/>
  <c r="AW634" i="43"/>
  <c r="AX634" i="43" s="1"/>
  <c r="AW635" i="43"/>
  <c r="AX635" i="43" s="1"/>
  <c r="AW636" i="43"/>
  <c r="AX636" i="43" s="1"/>
  <c r="AW637" i="43"/>
  <c r="AX637" i="43" s="1"/>
  <c r="AW638" i="43"/>
  <c r="AX638" i="43" s="1"/>
  <c r="AW639" i="43"/>
  <c r="AX639" i="43" s="1"/>
  <c r="AW640" i="43"/>
  <c r="AX640" i="43" s="1"/>
  <c r="AW641" i="43"/>
  <c r="AX641" i="43" s="1"/>
  <c r="AW642" i="43"/>
  <c r="AX642" i="43" s="1"/>
  <c r="AW643" i="43"/>
  <c r="AX643" i="43" s="1"/>
  <c r="AW644" i="43"/>
  <c r="AX644" i="43" s="1"/>
  <c r="AW645" i="43"/>
  <c r="AX645" i="43" s="1"/>
  <c r="AW646" i="43"/>
  <c r="AX646" i="43" s="1"/>
  <c r="AW647" i="43"/>
  <c r="AX647" i="43" s="1"/>
  <c r="AW648" i="43"/>
  <c r="AX648" i="43" s="1"/>
  <c r="AW649" i="43"/>
  <c r="AX649" i="43" s="1"/>
  <c r="AW650" i="43"/>
  <c r="AX650" i="43" s="1"/>
  <c r="AW615" i="43"/>
  <c r="AY615" i="43" s="1"/>
  <c r="AW616" i="43"/>
  <c r="AY616" i="43" s="1"/>
  <c r="AW617" i="43"/>
  <c r="AX617" i="43" s="1"/>
  <c r="AW618" i="43"/>
  <c r="AX618" i="43" s="1"/>
  <c r="AW619" i="43"/>
  <c r="AX619" i="43" s="1"/>
  <c r="AW620" i="43"/>
  <c r="AY620" i="43" s="1"/>
  <c r="AW621" i="43"/>
  <c r="AX621" i="43" s="1"/>
  <c r="AW622" i="43"/>
  <c r="AX622" i="43" s="1"/>
  <c r="AW623" i="43"/>
  <c r="AY623" i="43" s="1"/>
  <c r="AW624" i="43"/>
  <c r="AX624" i="43" s="1"/>
  <c r="AW625" i="43"/>
  <c r="AX625" i="43" s="1"/>
  <c r="AW626" i="43"/>
  <c r="AY626" i="43" s="1"/>
  <c r="AW627" i="43"/>
  <c r="AX627" i="43" s="1"/>
  <c r="AW628" i="43"/>
  <c r="AX628" i="43" s="1"/>
  <c r="AW629" i="43"/>
  <c r="AX629" i="43" s="1"/>
  <c r="AW630" i="43"/>
  <c r="AX630" i="43" s="1"/>
  <c r="AW631" i="43"/>
  <c r="AX631" i="43" s="1"/>
  <c r="AW632" i="43"/>
  <c r="AX632" i="43" s="1"/>
  <c r="AW579" i="43"/>
  <c r="AX579" i="43" s="1"/>
  <c r="AW580" i="43"/>
  <c r="AX580" i="43" s="1"/>
  <c r="AW581" i="43"/>
  <c r="AX581" i="43" s="1"/>
  <c r="AW582" i="43"/>
  <c r="AX582" i="43" s="1"/>
  <c r="AW583" i="43"/>
  <c r="AX583" i="43" s="1"/>
  <c r="AW584" i="43"/>
  <c r="AX584" i="43" s="1"/>
  <c r="AW585" i="43"/>
  <c r="AX585" i="43" s="1"/>
  <c r="AW586" i="43"/>
  <c r="AX586" i="43" s="1"/>
  <c r="AW587" i="43"/>
  <c r="AX587" i="43" s="1"/>
  <c r="AW588" i="43"/>
  <c r="AX588" i="43" s="1"/>
  <c r="AW589" i="43"/>
  <c r="AX589" i="43" s="1"/>
  <c r="AW590" i="43"/>
  <c r="AY590" i="43" s="1"/>
  <c r="AW591" i="43"/>
  <c r="AY591" i="43" s="1"/>
  <c r="AW592" i="43"/>
  <c r="AX592" i="43" s="1"/>
  <c r="AW593" i="43"/>
  <c r="AX593" i="43" s="1"/>
  <c r="AW594" i="43"/>
  <c r="AY594" i="43" s="1"/>
  <c r="AW595" i="43"/>
  <c r="AX595" i="43" s="1"/>
  <c r="AW596" i="43"/>
  <c r="AX596" i="43" s="1"/>
  <c r="AW507" i="43"/>
  <c r="AX507" i="43" s="1"/>
  <c r="AW508" i="43"/>
  <c r="AX508" i="43" s="1"/>
  <c r="AW509" i="43"/>
  <c r="AX509" i="43" s="1"/>
  <c r="AW510" i="43"/>
  <c r="AY510" i="43" s="1"/>
  <c r="AW511" i="43"/>
  <c r="AX511" i="43" s="1"/>
  <c r="AW512" i="43"/>
  <c r="AX512" i="43" s="1"/>
  <c r="AW513" i="43"/>
  <c r="AX513" i="43" s="1"/>
  <c r="AW514" i="43"/>
  <c r="AY514" i="43" s="1"/>
  <c r="AW515" i="43"/>
  <c r="AX515" i="43" s="1"/>
  <c r="AW516" i="43"/>
  <c r="AX516" i="43" s="1"/>
  <c r="AW517" i="43"/>
  <c r="AX517" i="43" s="1"/>
  <c r="AW518" i="43"/>
  <c r="AX518" i="43" s="1"/>
  <c r="AW519" i="43"/>
  <c r="AX519" i="43" s="1"/>
  <c r="AW520" i="43"/>
  <c r="AX520" i="43" s="1"/>
  <c r="AW521" i="43"/>
  <c r="AX521" i="43" s="1"/>
  <c r="AW522" i="43"/>
  <c r="AY522" i="43" s="1"/>
  <c r="AW523" i="43"/>
  <c r="AX523" i="43" s="1"/>
  <c r="AW524" i="43"/>
  <c r="AX524" i="43" s="1"/>
  <c r="AW399" i="43"/>
  <c r="AX399" i="43" s="1"/>
  <c r="AW400" i="43"/>
  <c r="AX400" i="43" s="1"/>
  <c r="AW401" i="43"/>
  <c r="AY401" i="43" s="1"/>
  <c r="AW402" i="43"/>
  <c r="AX402" i="43" s="1"/>
  <c r="AW403" i="43"/>
  <c r="AX403" i="43" s="1"/>
  <c r="AW404" i="43"/>
  <c r="AX404" i="43" s="1"/>
  <c r="AW405" i="43"/>
  <c r="AY405" i="43" s="1"/>
  <c r="AW406" i="43"/>
  <c r="AY406" i="43" s="1"/>
  <c r="AW407" i="43"/>
  <c r="AX407" i="43" s="1"/>
  <c r="AW408" i="43"/>
  <c r="AX408" i="43" s="1"/>
  <c r="AW409" i="43"/>
  <c r="AY409" i="43" s="1"/>
  <c r="AW410" i="43"/>
  <c r="AY410" i="43" s="1"/>
  <c r="AW411" i="43"/>
  <c r="AY411" i="43" s="1"/>
  <c r="AW412" i="43"/>
  <c r="AX412" i="43" s="1"/>
  <c r="AW413" i="43"/>
  <c r="AY413" i="43" s="1"/>
  <c r="AW414" i="43"/>
  <c r="AX414" i="43" s="1"/>
  <c r="AW415" i="43"/>
  <c r="AX415" i="43" s="1"/>
  <c r="AW416" i="43"/>
  <c r="AX416" i="43" s="1"/>
  <c r="AW345" i="43"/>
  <c r="AX345" i="43" s="1"/>
  <c r="AW346" i="43"/>
  <c r="AY346" i="43" s="1"/>
  <c r="AW347" i="43"/>
  <c r="AX347" i="43" s="1"/>
  <c r="AW348" i="43"/>
  <c r="AX348" i="43" s="1"/>
  <c r="AW349" i="43"/>
  <c r="AX349" i="43" s="1"/>
  <c r="AW350" i="43"/>
  <c r="AY350" i="43" s="1"/>
  <c r="AW351" i="43"/>
  <c r="AX351" i="43" s="1"/>
  <c r="AW352" i="43"/>
  <c r="AY352" i="43" s="1"/>
  <c r="AW353" i="43"/>
  <c r="AX353" i="43" s="1"/>
  <c r="AW354" i="43"/>
  <c r="AX354" i="43" s="1"/>
  <c r="AW355" i="43"/>
  <c r="AX355" i="43" s="1"/>
  <c r="AY355" i="43"/>
  <c r="AW356" i="43"/>
  <c r="AX356" i="43" s="1"/>
  <c r="AW357" i="43"/>
  <c r="AX357" i="43" s="1"/>
  <c r="AW358" i="43"/>
  <c r="AX358" i="43" s="1"/>
  <c r="AW359" i="43"/>
  <c r="AX359" i="43" s="1"/>
  <c r="AW360" i="43"/>
  <c r="AX360" i="43" s="1"/>
  <c r="AW361" i="43"/>
  <c r="AX361" i="43" s="1"/>
  <c r="AW362" i="43"/>
  <c r="AX362" i="43" s="1"/>
  <c r="AW327" i="43"/>
  <c r="AX327" i="43" s="1"/>
  <c r="AW328" i="43"/>
  <c r="AY328" i="43" s="1"/>
  <c r="AW329" i="43"/>
  <c r="AY329" i="43" s="1"/>
  <c r="AW330" i="43"/>
  <c r="AX330" i="43" s="1"/>
  <c r="AW331" i="43"/>
  <c r="AX331" i="43" s="1"/>
  <c r="AW332" i="43"/>
  <c r="AX332" i="43" s="1"/>
  <c r="AW333" i="43"/>
  <c r="AX333" i="43" s="1"/>
  <c r="AW334" i="43"/>
  <c r="AX334" i="43" s="1"/>
  <c r="AW335" i="43"/>
  <c r="AX335" i="43" s="1"/>
  <c r="AW336" i="43"/>
  <c r="AY336" i="43" s="1"/>
  <c r="AW337" i="43"/>
  <c r="AX337" i="43" s="1"/>
  <c r="AW338" i="43"/>
  <c r="AY338" i="43" s="1"/>
  <c r="AW339" i="43"/>
  <c r="AX339" i="43" s="1"/>
  <c r="AW340" i="43"/>
  <c r="AY340" i="43" s="1"/>
  <c r="AW341" i="43"/>
  <c r="AY341" i="43" s="1"/>
  <c r="AW342" i="43"/>
  <c r="AX342" i="43" s="1"/>
  <c r="AW343" i="43"/>
  <c r="AX343" i="43" s="1"/>
  <c r="AW344" i="43"/>
  <c r="AY344" i="43" s="1"/>
  <c r="AW309" i="43"/>
  <c r="AX309" i="43" s="1"/>
  <c r="AW310" i="43"/>
  <c r="AY310" i="43" s="1"/>
  <c r="AW311" i="43"/>
  <c r="AY311" i="43" s="1"/>
  <c r="AW312" i="43"/>
  <c r="AX312" i="43" s="1"/>
  <c r="AW313" i="43"/>
  <c r="AX313" i="43" s="1"/>
  <c r="AW314" i="43"/>
  <c r="AY314" i="43" s="1"/>
  <c r="AW315" i="43"/>
  <c r="AX315" i="43" s="1"/>
  <c r="AW316" i="43"/>
  <c r="AX316" i="43" s="1"/>
  <c r="AW317" i="43"/>
  <c r="AX317" i="43" s="1"/>
  <c r="AW318" i="43"/>
  <c r="AX318" i="43" s="1"/>
  <c r="AW319" i="43"/>
  <c r="AX319" i="43" s="1"/>
  <c r="AW320" i="43"/>
  <c r="AY320" i="43" s="1"/>
  <c r="AW321" i="43"/>
  <c r="AY321" i="43" s="1"/>
  <c r="AW322" i="43"/>
  <c r="AY322" i="43" s="1"/>
  <c r="AW323" i="43"/>
  <c r="AX323" i="43" s="1"/>
  <c r="AW324" i="43"/>
  <c r="AX324" i="43" s="1"/>
  <c r="AW325" i="43"/>
  <c r="AX325" i="43" s="1"/>
  <c r="AW326" i="43"/>
  <c r="AX326" i="43" s="1"/>
  <c r="AW291" i="43"/>
  <c r="AX291" i="43" s="1"/>
  <c r="AW292" i="43"/>
  <c r="AX292" i="43" s="1"/>
  <c r="AW293" i="43"/>
  <c r="AY293" i="43" s="1"/>
  <c r="AW294" i="43"/>
  <c r="AX294" i="43" s="1"/>
  <c r="AW295" i="43"/>
  <c r="AY295" i="43" s="1"/>
  <c r="AW296" i="43"/>
  <c r="AX296" i="43" s="1"/>
  <c r="AW297" i="43"/>
  <c r="AX297" i="43" s="1"/>
  <c r="AW298" i="43"/>
  <c r="AX298" i="43" s="1"/>
  <c r="AW299" i="43"/>
  <c r="AX299" i="43" s="1"/>
  <c r="AW300" i="43"/>
  <c r="AX300" i="43" s="1"/>
  <c r="AW301" i="43"/>
  <c r="AX301" i="43" s="1"/>
  <c r="AW302" i="43"/>
  <c r="AX302" i="43" s="1"/>
  <c r="AW303" i="43"/>
  <c r="AX303" i="43" s="1"/>
  <c r="AW304" i="43"/>
  <c r="AX304" i="43" s="1"/>
  <c r="AW305" i="43"/>
  <c r="AX305" i="43" s="1"/>
  <c r="AW306" i="43"/>
  <c r="AX306" i="43" s="1"/>
  <c r="AW307" i="43"/>
  <c r="AX307" i="43" s="1"/>
  <c r="AW308" i="43"/>
  <c r="AX308" i="43" s="1"/>
  <c r="AW93" i="43"/>
  <c r="AX93" i="43" s="1"/>
  <c r="AW94" i="43"/>
  <c r="AX94" i="43" s="1"/>
  <c r="AW95" i="43"/>
  <c r="AY95" i="43" s="1"/>
  <c r="AW96" i="43"/>
  <c r="AY96" i="43" s="1"/>
  <c r="AW97" i="43"/>
  <c r="AX97" i="43" s="1"/>
  <c r="AW98" i="43"/>
  <c r="AX98" i="43" s="1"/>
  <c r="AW99" i="43"/>
  <c r="AX99" i="43" s="1"/>
  <c r="AW100" i="43"/>
  <c r="AX100" i="43" s="1"/>
  <c r="AW101" i="43"/>
  <c r="AX101" i="43" s="1"/>
  <c r="AW102" i="43"/>
  <c r="AX102" i="43" s="1"/>
  <c r="AW103" i="43"/>
  <c r="AX103" i="43" s="1"/>
  <c r="AW104" i="43"/>
  <c r="AX104" i="43" s="1"/>
  <c r="AW105" i="43"/>
  <c r="AY105" i="43" s="1"/>
  <c r="AW106" i="43"/>
  <c r="AY106" i="43" s="1"/>
  <c r="AW107" i="43"/>
  <c r="AX107" i="43" s="1"/>
  <c r="AW108" i="43"/>
  <c r="AX108" i="43" s="1"/>
  <c r="AW109" i="43"/>
  <c r="AX109" i="43" s="1"/>
  <c r="AW110" i="43"/>
  <c r="AX110" i="43" s="1"/>
  <c r="AW21" i="43"/>
  <c r="AX21" i="43" s="1"/>
  <c r="AW22" i="43"/>
  <c r="AX22" i="43" s="1"/>
  <c r="AW23" i="43"/>
  <c r="AX23" i="43" s="1"/>
  <c r="AW24" i="43"/>
  <c r="AX24" i="43" s="1"/>
  <c r="AW25" i="43"/>
  <c r="AX25" i="43" s="1"/>
  <c r="AW26" i="43"/>
  <c r="AX26" i="43" s="1"/>
  <c r="AW27" i="43"/>
  <c r="AY27" i="43" s="1"/>
  <c r="AW28" i="43"/>
  <c r="AX28" i="43" s="1"/>
  <c r="AW29" i="43"/>
  <c r="AX29" i="43" s="1"/>
  <c r="AW30" i="43"/>
  <c r="AX30" i="43" s="1"/>
  <c r="AW31" i="43"/>
  <c r="AX31" i="43" s="1"/>
  <c r="AW32" i="43"/>
  <c r="AY32" i="43" s="1"/>
  <c r="AW33" i="43"/>
  <c r="AX33" i="43" s="1"/>
  <c r="AW34" i="43"/>
  <c r="AX34" i="43" s="1"/>
  <c r="AW35" i="43"/>
  <c r="AY35" i="43" s="1"/>
  <c r="AW36" i="43"/>
  <c r="AY36" i="43" s="1"/>
  <c r="AW37" i="43"/>
  <c r="AX37" i="43" s="1"/>
  <c r="AW38" i="43"/>
  <c r="AX38" i="43" s="1"/>
  <c r="AW20" i="43"/>
  <c r="AY20" i="43" s="1"/>
  <c r="AW19" i="43"/>
  <c r="AX19" i="43" s="1"/>
  <c r="AW18" i="43"/>
  <c r="AY18" i="43" s="1"/>
  <c r="AW17" i="43"/>
  <c r="AY17" i="43" s="1"/>
  <c r="AW16" i="43"/>
  <c r="AY16" i="43" s="1"/>
  <c r="AW15" i="43"/>
  <c r="AX15" i="43" s="1"/>
  <c r="AW14" i="43"/>
  <c r="AX14" i="43" s="1"/>
  <c r="AW13" i="43"/>
  <c r="AX13" i="43" s="1"/>
  <c r="AW12" i="43"/>
  <c r="AX12" i="43" s="1"/>
  <c r="AW11" i="43"/>
  <c r="AY11" i="43" s="1"/>
  <c r="AW10" i="43"/>
  <c r="AY10" i="43" s="1"/>
  <c r="AW9" i="43"/>
  <c r="AY9" i="43" s="1"/>
  <c r="AW8" i="43"/>
  <c r="AY8" i="43" s="1"/>
  <c r="AW7" i="43"/>
  <c r="AY7" i="43" s="1"/>
  <c r="AW6" i="43"/>
  <c r="AX6" i="43" s="1"/>
  <c r="AW5" i="43"/>
  <c r="AY5" i="43" s="1"/>
  <c r="AW4" i="43"/>
  <c r="AX4" i="43" s="1"/>
  <c r="AW3" i="43"/>
  <c r="AY3" i="43" s="1"/>
  <c r="AW58" i="43"/>
  <c r="AS1224" i="26" l="1"/>
  <c r="AV1224" i="26"/>
  <c r="AQ1225" i="26"/>
  <c r="AT1225" i="26"/>
  <c r="AS1225" i="26"/>
  <c r="AV1225" i="26"/>
  <c r="AQ1226" i="26"/>
  <c r="AT1226" i="26"/>
  <c r="AS1226" i="26"/>
  <c r="AV1226" i="26"/>
  <c r="AQ1227" i="26"/>
  <c r="AT1227" i="26"/>
  <c r="AS1227" i="26"/>
  <c r="AV1227" i="26"/>
  <c r="AQ1228" i="26"/>
  <c r="AT1228" i="26"/>
  <c r="AS1228" i="26"/>
  <c r="AV1228" i="26"/>
  <c r="AQ1229" i="26"/>
  <c r="AT1229" i="26"/>
  <c r="AS1229" i="26"/>
  <c r="AV1229" i="26"/>
  <c r="AQ1230" i="26"/>
  <c r="AT1230" i="26"/>
  <c r="AS1230" i="26"/>
  <c r="AV1230" i="26"/>
  <c r="AQ1231" i="26"/>
  <c r="AT1231" i="26"/>
  <c r="AS1231" i="26"/>
  <c r="AV1231" i="26"/>
  <c r="AQ1232" i="26"/>
  <c r="AT1232" i="26"/>
  <c r="AS1232" i="26"/>
  <c r="AV1232" i="26"/>
  <c r="AQ1233" i="26"/>
  <c r="AT1233" i="26"/>
  <c r="AS1233" i="26"/>
  <c r="AV1233" i="26"/>
  <c r="AQ1234" i="26"/>
  <c r="AT1234" i="26"/>
  <c r="AS1234" i="26"/>
  <c r="AV1234" i="26"/>
  <c r="AQ1235" i="26"/>
  <c r="AT1235" i="26"/>
  <c r="AS1235" i="26"/>
  <c r="AV1235" i="26"/>
  <c r="AQ1236" i="26"/>
  <c r="AT1236" i="26"/>
  <c r="AS1236" i="26"/>
  <c r="AV1236" i="26"/>
  <c r="AQ1237" i="26"/>
  <c r="AT1237" i="26"/>
  <c r="AS1237" i="26"/>
  <c r="AV1237" i="26"/>
  <c r="AQ1238" i="26"/>
  <c r="AT1238" i="26"/>
  <c r="AS1238" i="26"/>
  <c r="AV1238" i="26"/>
  <c r="AQ1239" i="26"/>
  <c r="AT1239" i="26"/>
  <c r="AS1239" i="26"/>
  <c r="AV1239" i="26"/>
  <c r="AQ1240" i="26"/>
  <c r="AT1240" i="26"/>
  <c r="AS1240" i="26"/>
  <c r="AV1240" i="26"/>
  <c r="AQ1241" i="26"/>
  <c r="AT1241" i="26"/>
  <c r="AS1241" i="26"/>
  <c r="AV1241" i="26"/>
  <c r="AQ1242" i="26"/>
  <c r="AT1242" i="26"/>
  <c r="AS1242" i="26"/>
  <c r="AV1242" i="26"/>
  <c r="AQ1243" i="26"/>
  <c r="AT1243" i="26"/>
  <c r="AS1243" i="26"/>
  <c r="AV1243" i="26"/>
  <c r="AQ1244" i="26"/>
  <c r="AT1244" i="26"/>
  <c r="AS1244" i="26"/>
  <c r="AV1244" i="26"/>
  <c r="AQ1245" i="26"/>
  <c r="AT1245" i="26"/>
  <c r="AS1245" i="26"/>
  <c r="AV1245" i="26"/>
  <c r="AQ1246" i="26"/>
  <c r="AT1246" i="26"/>
  <c r="AS1246" i="26"/>
  <c r="AV1246" i="26"/>
  <c r="AQ1247" i="26"/>
  <c r="AT1247" i="26"/>
  <c r="AS1247" i="26"/>
  <c r="AV1247" i="26"/>
  <c r="AQ1248" i="26"/>
  <c r="AT1248" i="26"/>
  <c r="AS1248" i="26"/>
  <c r="AV1248" i="26"/>
  <c r="AQ1249" i="26"/>
  <c r="AT1249" i="26"/>
  <c r="AS1249" i="26"/>
  <c r="AV1249" i="26"/>
  <c r="AQ1250" i="26"/>
  <c r="AT1250" i="26"/>
  <c r="AS1250" i="26"/>
  <c r="AV1250" i="26"/>
  <c r="AQ1251" i="26"/>
  <c r="AT1251" i="26"/>
  <c r="AS1251" i="26"/>
  <c r="AV1251" i="26"/>
  <c r="AQ1252" i="26"/>
  <c r="AT1252" i="26"/>
  <c r="AS1252" i="26"/>
  <c r="AV1252" i="26"/>
  <c r="AQ1253" i="26"/>
  <c r="AT1253" i="26"/>
  <c r="AS1253" i="26"/>
  <c r="AV1253" i="26"/>
  <c r="AQ1254" i="26"/>
  <c r="AT1254" i="26"/>
  <c r="AS1254" i="26"/>
  <c r="AV1254" i="26"/>
  <c r="AQ1255" i="26"/>
  <c r="AT1255" i="26"/>
  <c r="AS1255" i="26"/>
  <c r="AV1255" i="26"/>
  <c r="AQ1256" i="26"/>
  <c r="AT1256" i="26"/>
  <c r="AS1256" i="26"/>
  <c r="AV1256" i="26"/>
  <c r="AQ1257" i="26"/>
  <c r="AT1257" i="26"/>
  <c r="AS1257" i="26"/>
  <c r="AV1257" i="26"/>
  <c r="AQ1258" i="26"/>
  <c r="AT1258" i="26"/>
  <c r="AS1258" i="26"/>
  <c r="AV1258" i="26"/>
  <c r="AQ1259" i="26"/>
  <c r="AT1259" i="26"/>
  <c r="AS1259" i="26"/>
  <c r="AV1259" i="26"/>
  <c r="AQ1260" i="26"/>
  <c r="AT1260" i="26"/>
  <c r="AS1260" i="26"/>
  <c r="AV1260" i="26"/>
  <c r="AQ1261" i="26"/>
  <c r="AT1261" i="26"/>
  <c r="AS1261" i="26"/>
  <c r="AV1261" i="26"/>
  <c r="AQ1262" i="26"/>
  <c r="AT1262" i="26"/>
  <c r="AS1262" i="26"/>
  <c r="AV1262" i="26"/>
  <c r="AQ1263" i="26"/>
  <c r="AT1263" i="26"/>
  <c r="AS1263" i="26"/>
  <c r="AV1263" i="26"/>
  <c r="AQ1264" i="26"/>
  <c r="AT1264" i="26"/>
  <c r="AS1264" i="26"/>
  <c r="AV1264" i="26"/>
  <c r="AQ1265" i="26"/>
  <c r="AT1265" i="26"/>
  <c r="AS1265" i="26"/>
  <c r="AV1265" i="26"/>
  <c r="AQ1266" i="26"/>
  <c r="AT1266" i="26"/>
  <c r="AS1266" i="26"/>
  <c r="AV1266" i="26"/>
  <c r="AQ1267" i="26"/>
  <c r="AT1267" i="26"/>
  <c r="AS1267" i="26"/>
  <c r="AV1267" i="26"/>
  <c r="AQ1268" i="26"/>
  <c r="AT1268" i="26"/>
  <c r="AS1268" i="26"/>
  <c r="AV1268" i="26"/>
  <c r="AQ1269" i="26"/>
  <c r="AT1269" i="26"/>
  <c r="AS1269" i="26"/>
  <c r="AV1269" i="26"/>
  <c r="AQ1270" i="26"/>
  <c r="AT1270" i="26"/>
  <c r="AS1270" i="26"/>
  <c r="AV1270" i="26"/>
  <c r="AQ1271" i="26"/>
  <c r="AT1271" i="26"/>
  <c r="AS1271" i="26"/>
  <c r="AV1271" i="26"/>
  <c r="AQ1272" i="26"/>
  <c r="AT1272" i="26"/>
  <c r="AS1272" i="26"/>
  <c r="AV1272" i="26"/>
  <c r="AQ1273" i="26"/>
  <c r="AT1273" i="26"/>
  <c r="AS1273" i="26"/>
  <c r="AV1273" i="26"/>
  <c r="AQ1274" i="26"/>
  <c r="AT1274" i="26"/>
  <c r="AS1274" i="26"/>
  <c r="AV1274" i="26"/>
  <c r="AQ1275" i="26"/>
  <c r="AT1275" i="26"/>
  <c r="AS1275" i="26"/>
  <c r="AV1275" i="26"/>
  <c r="AQ1276" i="26"/>
  <c r="AT1276" i="26"/>
  <c r="AS1276" i="26"/>
  <c r="AV1276" i="26"/>
  <c r="AQ1277" i="26"/>
  <c r="AT1277" i="26"/>
  <c r="AS1277" i="26"/>
  <c r="AV1277" i="26"/>
  <c r="AQ1278" i="26"/>
  <c r="AT1278" i="26"/>
  <c r="AS1278" i="26"/>
  <c r="AV1278" i="26"/>
  <c r="AQ1279" i="26"/>
  <c r="AT1279" i="26"/>
  <c r="AS1279" i="26"/>
  <c r="AV1279" i="26"/>
  <c r="AQ1280" i="26"/>
  <c r="AT1280" i="26"/>
  <c r="AS1280" i="26"/>
  <c r="AV1280" i="26"/>
  <c r="AQ1281" i="26"/>
  <c r="AT1281" i="26"/>
  <c r="AS1281" i="26"/>
  <c r="AV1281" i="26"/>
  <c r="AQ1282" i="26"/>
  <c r="AT1282" i="26"/>
  <c r="AS1282" i="26"/>
  <c r="AV1282" i="26"/>
  <c r="AQ1283" i="26"/>
  <c r="AT1283" i="26"/>
  <c r="AS1283" i="26"/>
  <c r="AV1283" i="26"/>
  <c r="AQ1284" i="26"/>
  <c r="AT1284" i="26"/>
  <c r="AS1284" i="26"/>
  <c r="AV1284" i="26"/>
  <c r="AQ1285" i="26"/>
  <c r="AT1285" i="26"/>
  <c r="AS1285" i="26"/>
  <c r="AV1285" i="26"/>
  <c r="AQ1286" i="26"/>
  <c r="AT1286" i="26"/>
  <c r="AS1286" i="26"/>
  <c r="AV1286" i="26"/>
  <c r="AQ1287" i="26"/>
  <c r="AT1287" i="26"/>
  <c r="AS1287" i="26"/>
  <c r="AV1287" i="26"/>
  <c r="AQ1288" i="26"/>
  <c r="AT1288" i="26"/>
  <c r="AS1288" i="26"/>
  <c r="AV1288" i="26"/>
  <c r="AQ1289" i="26"/>
  <c r="AT1289" i="26"/>
  <c r="AS1289" i="26"/>
  <c r="AV1289" i="26"/>
  <c r="AQ1290" i="26"/>
  <c r="AT1290" i="26"/>
  <c r="AS1290" i="26"/>
  <c r="AV1290" i="26"/>
  <c r="AQ1291" i="26"/>
  <c r="AT1291" i="26"/>
  <c r="AS1291" i="26"/>
  <c r="AV1291" i="26"/>
  <c r="AQ1292" i="26"/>
  <c r="AT1292" i="26"/>
  <c r="AS1292" i="26"/>
  <c r="AV1292" i="26"/>
  <c r="AQ1293" i="26"/>
  <c r="AT1293" i="26"/>
  <c r="AS1293" i="26"/>
  <c r="AV1293" i="26"/>
  <c r="AQ1294" i="26"/>
  <c r="AT1294" i="26"/>
  <c r="AS1294" i="26"/>
  <c r="AV1294" i="26"/>
  <c r="AQ1295" i="26"/>
  <c r="AT1295" i="26"/>
  <c r="AS1295" i="26"/>
  <c r="AV1295" i="26"/>
  <c r="AQ1296" i="26"/>
  <c r="AT1296" i="26"/>
  <c r="AS1296" i="26"/>
  <c r="AV1296" i="26"/>
  <c r="AQ1297" i="26"/>
  <c r="AT1297" i="26"/>
  <c r="AS1297" i="26"/>
  <c r="AV1297" i="26"/>
  <c r="AQ1298" i="26"/>
  <c r="AT1298" i="26"/>
  <c r="AS1298" i="26"/>
  <c r="AV1298" i="26"/>
  <c r="AQ1299" i="26"/>
  <c r="AT1299" i="26"/>
  <c r="AS1299" i="26"/>
  <c r="AV1299" i="26"/>
  <c r="AQ1300" i="26"/>
  <c r="AT1300" i="26"/>
  <c r="AS1300" i="26"/>
  <c r="AV1300" i="26"/>
  <c r="AQ1301" i="26"/>
  <c r="AT1301" i="26"/>
  <c r="AS1301" i="26"/>
  <c r="AV1301" i="26"/>
  <c r="AQ1302" i="26"/>
  <c r="AT1302" i="26"/>
  <c r="AS1302" i="26"/>
  <c r="AV1302" i="26"/>
  <c r="AQ1303" i="26"/>
  <c r="AT1303" i="26"/>
  <c r="AS1303" i="26"/>
  <c r="AV1303" i="26"/>
  <c r="AQ1304" i="26"/>
  <c r="AT1304" i="26"/>
  <c r="AS1304" i="26"/>
  <c r="AV1304" i="26"/>
  <c r="AQ1305" i="26"/>
  <c r="AT1305" i="26"/>
  <c r="AS1305" i="26"/>
  <c r="AV1305" i="26"/>
  <c r="AQ1306" i="26"/>
  <c r="AT1306" i="26"/>
  <c r="AS1306" i="26"/>
  <c r="AV1306" i="26"/>
  <c r="AQ1307" i="26"/>
  <c r="AT1307" i="26"/>
  <c r="AS1307" i="26"/>
  <c r="AV1307" i="26"/>
  <c r="AQ1308" i="26"/>
  <c r="AT1308" i="26"/>
  <c r="AS1308" i="26"/>
  <c r="AV1308" i="26"/>
  <c r="AQ1309" i="26"/>
  <c r="AT1309" i="26"/>
  <c r="AS1309" i="26"/>
  <c r="AV1309" i="26"/>
  <c r="AQ1310" i="26"/>
  <c r="AT1310" i="26"/>
  <c r="AS1310" i="26"/>
  <c r="AV1310" i="26"/>
  <c r="AQ1311" i="26"/>
  <c r="AT1311" i="26"/>
  <c r="AS1311" i="26"/>
  <c r="AV1311" i="26"/>
  <c r="AQ1312" i="26"/>
  <c r="AT1312" i="26"/>
  <c r="AS1312" i="26"/>
  <c r="AV1312" i="26"/>
  <c r="AQ1313" i="26"/>
  <c r="AT1313" i="26"/>
  <c r="AS1313" i="26"/>
  <c r="AV1313" i="26"/>
  <c r="AQ1314" i="26"/>
  <c r="AT1314" i="26"/>
  <c r="AS1314" i="26"/>
  <c r="AV1314" i="26"/>
  <c r="AQ1315" i="26"/>
  <c r="AT1315" i="26"/>
  <c r="AS1315" i="26"/>
  <c r="AV1315" i="26"/>
  <c r="AQ1316" i="26"/>
  <c r="AT1316" i="26"/>
  <c r="AS1316" i="26"/>
  <c r="AV1316" i="26"/>
  <c r="AQ1317" i="26"/>
  <c r="AT1317" i="26"/>
  <c r="AS1317" i="26"/>
  <c r="AV1317" i="26"/>
  <c r="AQ1318" i="26"/>
  <c r="AT1318" i="26"/>
  <c r="AS1318" i="26"/>
  <c r="AV1318" i="26"/>
  <c r="AQ1319" i="26"/>
  <c r="AT1319" i="26"/>
  <c r="AS1319" i="26"/>
  <c r="AV1319" i="26"/>
  <c r="AQ1320" i="26"/>
  <c r="AT1320" i="26"/>
  <c r="AS1320" i="26"/>
  <c r="AV1320" i="26"/>
  <c r="AQ1321" i="26"/>
  <c r="AT1321" i="26"/>
  <c r="AS1321" i="26"/>
  <c r="AV1321" i="26"/>
  <c r="AQ1322" i="26"/>
  <c r="AT1322" i="26"/>
  <c r="AS1322" i="26"/>
  <c r="AV1322" i="26"/>
  <c r="AQ1323" i="26"/>
  <c r="AT1323" i="26"/>
  <c r="AS1323" i="26"/>
  <c r="AV1323" i="26"/>
  <c r="AQ1324" i="26"/>
  <c r="AT1324" i="26"/>
  <c r="AS1324" i="26"/>
  <c r="AV1324" i="26"/>
  <c r="AQ1325" i="26"/>
  <c r="AT1325" i="26"/>
  <c r="AS1325" i="26"/>
  <c r="AV1325" i="26"/>
  <c r="AQ1326" i="26"/>
  <c r="AT1326" i="26"/>
  <c r="AS1326" i="26"/>
  <c r="AV1326" i="26"/>
  <c r="AQ1327" i="26"/>
  <c r="AT1327" i="26"/>
  <c r="AS1327" i="26"/>
  <c r="AV1327" i="26"/>
  <c r="AQ1328" i="26"/>
  <c r="AT1328" i="26"/>
  <c r="AS1328" i="26"/>
  <c r="AV1328" i="26"/>
  <c r="AQ1329" i="26"/>
  <c r="AT1329" i="26"/>
  <c r="AS1329" i="26"/>
  <c r="AV1329" i="26"/>
  <c r="AQ1330" i="26"/>
  <c r="AT1330" i="26"/>
  <c r="AS1330" i="26"/>
  <c r="AV1330" i="26"/>
  <c r="AQ1331" i="26"/>
  <c r="AT1331" i="26"/>
  <c r="AS1331" i="26"/>
  <c r="AV1331" i="26"/>
  <c r="AQ1332" i="26"/>
  <c r="AT1332" i="26"/>
  <c r="AS1332" i="26"/>
  <c r="AV1332" i="26"/>
  <c r="AQ1333" i="26"/>
  <c r="AT1333" i="26"/>
  <c r="AS1333" i="26"/>
  <c r="AV1333" i="26"/>
  <c r="AQ1334" i="26"/>
  <c r="AT1334" i="26"/>
  <c r="AS1334" i="26"/>
  <c r="AV1334" i="26"/>
  <c r="AQ1335" i="26"/>
  <c r="AT1335" i="26"/>
  <c r="AS1335" i="26"/>
  <c r="AV1335" i="26"/>
  <c r="AQ1336" i="26"/>
  <c r="AT1336" i="26"/>
  <c r="AS1336" i="26"/>
  <c r="AV1336" i="26"/>
  <c r="AQ1337" i="26"/>
  <c r="AT1337" i="26"/>
  <c r="AS1337" i="26"/>
  <c r="AV1337" i="26"/>
  <c r="AQ1338" i="26"/>
  <c r="AT1338" i="26"/>
  <c r="AS1338" i="26"/>
  <c r="AV1338" i="26"/>
  <c r="AQ1339" i="26"/>
  <c r="AT1339" i="26"/>
  <c r="AS1339" i="26"/>
  <c r="AV1339" i="26"/>
  <c r="AQ1340" i="26"/>
  <c r="AT1340" i="26"/>
  <c r="AS1340" i="26"/>
  <c r="AV1340" i="26"/>
  <c r="AQ1341" i="26"/>
  <c r="AT1341" i="26"/>
  <c r="AS1341" i="26"/>
  <c r="AV1341" i="26"/>
  <c r="AQ1342" i="26"/>
  <c r="AT1342" i="26"/>
  <c r="AS1342" i="26"/>
  <c r="AV1342" i="26"/>
  <c r="AQ1343" i="26"/>
  <c r="AT1343" i="26"/>
  <c r="AS1343" i="26"/>
  <c r="AV1343" i="26"/>
  <c r="AQ1344" i="26"/>
  <c r="AT1344" i="26"/>
  <c r="AS1344" i="26"/>
  <c r="AV1344" i="26"/>
  <c r="AQ1345" i="26"/>
  <c r="AT1345" i="26"/>
  <c r="AS1345" i="26"/>
  <c r="AV1345" i="26"/>
  <c r="AQ1346" i="26"/>
  <c r="AT1346" i="26"/>
  <c r="AS1346" i="26"/>
  <c r="AV1346" i="26"/>
  <c r="AQ1347" i="26"/>
  <c r="AT1347" i="26"/>
  <c r="AS1347" i="26"/>
  <c r="AV1347" i="26"/>
  <c r="AQ1348" i="26"/>
  <c r="AT1348" i="26"/>
  <c r="AS1348" i="26"/>
  <c r="AV1348" i="26"/>
  <c r="AQ1349" i="26"/>
  <c r="AT1349" i="26"/>
  <c r="AS1349" i="26"/>
  <c r="AV1349" i="26"/>
  <c r="AQ1350" i="26"/>
  <c r="AT1350" i="26"/>
  <c r="AS1350" i="26"/>
  <c r="AV1350" i="26"/>
  <c r="AQ1351" i="26"/>
  <c r="AT1351" i="26"/>
  <c r="AS1351" i="26"/>
  <c r="AV1351" i="26"/>
  <c r="AQ1352" i="26"/>
  <c r="AT1352" i="26"/>
  <c r="AS1352" i="26"/>
  <c r="AV1352" i="26"/>
  <c r="AQ1353" i="26"/>
  <c r="AT1353" i="26"/>
  <c r="AS1353" i="26"/>
  <c r="AV1353" i="26"/>
  <c r="AQ1354" i="26"/>
  <c r="AT1354" i="26"/>
  <c r="AS1354" i="26"/>
  <c r="AV1354" i="26"/>
  <c r="AQ1355" i="26"/>
  <c r="AT1355" i="26"/>
  <c r="AS1355" i="26"/>
  <c r="AV1355" i="26"/>
  <c r="AQ1356" i="26"/>
  <c r="AT1356" i="26"/>
  <c r="AS1356" i="26"/>
  <c r="AV1356" i="26"/>
  <c r="AQ1357" i="26"/>
  <c r="AT1357" i="26"/>
  <c r="AS1357" i="26"/>
  <c r="AV1357" i="26"/>
  <c r="AQ1358" i="26"/>
  <c r="AT1358" i="26"/>
  <c r="AS1358" i="26"/>
  <c r="AV1358" i="26"/>
  <c r="AQ1359" i="26"/>
  <c r="AT1359" i="26"/>
  <c r="AS1359" i="26"/>
  <c r="AV1359" i="26"/>
  <c r="AQ1360" i="26"/>
  <c r="AT1360" i="26"/>
  <c r="AS1360" i="26"/>
  <c r="AV1360" i="26"/>
  <c r="AQ1361" i="26"/>
  <c r="AT1361" i="26"/>
  <c r="AS1361" i="26"/>
  <c r="AV1361" i="26"/>
  <c r="AQ1362" i="26"/>
  <c r="AT1362" i="26"/>
  <c r="AS1362" i="26"/>
  <c r="AV1362" i="26"/>
  <c r="AQ1363" i="26"/>
  <c r="AT1363" i="26"/>
  <c r="AS1363" i="26"/>
  <c r="AV1363" i="26"/>
  <c r="AQ1364" i="26"/>
  <c r="AT1364" i="26"/>
  <c r="AS1364" i="26"/>
  <c r="AV1364" i="26"/>
  <c r="AQ1365" i="26"/>
  <c r="AT1365" i="26"/>
  <c r="AS1365" i="26"/>
  <c r="AV1365" i="26"/>
  <c r="AQ1366" i="26"/>
  <c r="AT1366" i="26"/>
  <c r="AS1366" i="26"/>
  <c r="AV1366" i="26"/>
  <c r="AQ1367" i="26"/>
  <c r="AT1367" i="26"/>
  <c r="AS1367" i="26"/>
  <c r="AV1367" i="26"/>
  <c r="AQ1368" i="26"/>
  <c r="AT1368" i="26"/>
  <c r="AS1368" i="26"/>
  <c r="AV1368" i="26"/>
  <c r="AQ1369" i="26"/>
  <c r="AT1369" i="26"/>
  <c r="AS1369" i="26"/>
  <c r="AV1369" i="26"/>
  <c r="AQ1370" i="26"/>
  <c r="AT1370" i="26"/>
  <c r="AS1370" i="26"/>
  <c r="AV1370" i="26"/>
  <c r="AQ1371" i="26"/>
  <c r="AT1371" i="26"/>
  <c r="AS1371" i="26"/>
  <c r="AV1371" i="26"/>
  <c r="AQ1372" i="26"/>
  <c r="AT1372" i="26"/>
  <c r="AS1372" i="26"/>
  <c r="AV1372" i="26"/>
  <c r="AQ1373" i="26"/>
  <c r="AT1373" i="26"/>
  <c r="AS1373" i="26"/>
  <c r="AV1373" i="26"/>
  <c r="AQ1374" i="26"/>
  <c r="AT1374" i="26"/>
  <c r="AS1374" i="26"/>
  <c r="AV1374" i="26"/>
  <c r="AQ1375" i="26"/>
  <c r="AT1375" i="26"/>
  <c r="AS1375" i="26"/>
  <c r="AV1375" i="26"/>
  <c r="AQ1376" i="26"/>
  <c r="AT1376" i="26"/>
  <c r="AS1376" i="26"/>
  <c r="AV1376" i="26"/>
  <c r="AQ1377" i="26"/>
  <c r="AT1377" i="26"/>
  <c r="AS1377" i="26"/>
  <c r="AV1377" i="26"/>
  <c r="AQ1378" i="26"/>
  <c r="AT1378" i="26"/>
  <c r="AS1378" i="26"/>
  <c r="AV1378" i="26"/>
  <c r="AQ1379" i="26"/>
  <c r="AT1379" i="26"/>
  <c r="AS1379" i="26"/>
  <c r="AV1379" i="26"/>
  <c r="AQ1380" i="26"/>
  <c r="AT1380" i="26"/>
  <c r="AS1380" i="26"/>
  <c r="AV1380" i="26"/>
  <c r="AQ1381" i="26"/>
  <c r="AT1381" i="26"/>
  <c r="AS1381" i="26"/>
  <c r="AV1381" i="26"/>
  <c r="AQ1382" i="26"/>
  <c r="AT1382" i="26"/>
  <c r="AS1382" i="26"/>
  <c r="AV1382" i="26"/>
  <c r="AQ1383" i="26"/>
  <c r="AT1383" i="26"/>
  <c r="AS1383" i="26"/>
  <c r="AV1383" i="26"/>
  <c r="AQ1384" i="26"/>
  <c r="AT1384" i="26"/>
  <c r="AS1384" i="26"/>
  <c r="AV1384" i="26"/>
  <c r="AQ1385" i="26"/>
  <c r="AT1385" i="26"/>
  <c r="AS1385" i="26"/>
  <c r="AV1385" i="26"/>
  <c r="AQ1386" i="26"/>
  <c r="AT1386" i="26"/>
  <c r="AS1386" i="26"/>
  <c r="AV1386" i="26"/>
  <c r="AQ1387" i="26"/>
  <c r="AT1387" i="26"/>
  <c r="AS1387" i="26"/>
  <c r="AV1387" i="26"/>
  <c r="AQ1388" i="26"/>
  <c r="AT1388" i="26"/>
  <c r="AS1388" i="26"/>
  <c r="AV1388" i="26"/>
  <c r="AQ1389" i="26"/>
  <c r="AT1389" i="26"/>
  <c r="AS1389" i="26"/>
  <c r="AV1389" i="26"/>
  <c r="AQ1390" i="26"/>
  <c r="AT1390" i="26"/>
  <c r="AS1390" i="26"/>
  <c r="AV1390" i="26"/>
  <c r="AQ1391" i="26"/>
  <c r="AT1391" i="26"/>
  <c r="AS1391" i="26"/>
  <c r="AV1391" i="26"/>
  <c r="AQ1392" i="26"/>
  <c r="AT1392" i="26"/>
  <c r="AS1392" i="26"/>
  <c r="AV1392" i="26"/>
  <c r="AQ1393" i="26"/>
  <c r="AT1393" i="26"/>
  <c r="AS1393" i="26"/>
  <c r="AV1393" i="26"/>
  <c r="AQ1394" i="26"/>
  <c r="AT1394" i="26"/>
  <c r="AS1394" i="26"/>
  <c r="AV1394" i="26"/>
  <c r="AQ1395" i="26"/>
  <c r="AT1395" i="26"/>
  <c r="AS1395" i="26"/>
  <c r="AV1395" i="26"/>
  <c r="AQ1396" i="26"/>
  <c r="AT1396" i="26"/>
  <c r="AS1396" i="26"/>
  <c r="AV1396" i="26"/>
  <c r="AQ1397" i="26"/>
  <c r="AT1397" i="26"/>
  <c r="AS1397" i="26"/>
  <c r="AV1397" i="26"/>
  <c r="AQ1398" i="26"/>
  <c r="AT1398" i="26"/>
  <c r="AS1398" i="26"/>
  <c r="AV1398" i="26"/>
  <c r="AQ1399" i="26"/>
  <c r="AT1399" i="26"/>
  <c r="AS1399" i="26"/>
  <c r="AV1399" i="26"/>
  <c r="AQ1400" i="26"/>
  <c r="AT1400" i="26"/>
  <c r="AS1400" i="26"/>
  <c r="AV1400" i="26"/>
  <c r="AQ1401" i="26"/>
  <c r="AT1401" i="26"/>
  <c r="AS1401" i="26"/>
  <c r="AV1401" i="26"/>
  <c r="AQ1402" i="26"/>
  <c r="AT1402" i="26"/>
  <c r="AS1402" i="26"/>
  <c r="AV1402" i="26"/>
  <c r="AQ1403" i="26"/>
  <c r="AT1403" i="26"/>
  <c r="AS1403" i="26"/>
  <c r="AV1403" i="26"/>
  <c r="AQ1404" i="26"/>
  <c r="AT1404" i="26"/>
  <c r="AS1404" i="26"/>
  <c r="AV1404" i="26"/>
  <c r="AQ1405" i="26"/>
  <c r="AT1405" i="26"/>
  <c r="AS1405" i="26"/>
  <c r="AV1405" i="26"/>
  <c r="AQ1406" i="26"/>
  <c r="AT1406" i="26"/>
  <c r="AS1406" i="26"/>
  <c r="AV1406" i="26"/>
  <c r="AQ1407" i="26"/>
  <c r="AT1407" i="26"/>
  <c r="AS1407" i="26"/>
  <c r="AV1407" i="26"/>
  <c r="AQ1408" i="26"/>
  <c r="AT1408" i="26"/>
  <c r="AS1408" i="26"/>
  <c r="AV1408" i="26"/>
  <c r="AQ1409" i="26"/>
  <c r="AT1409" i="26"/>
  <c r="AS1409" i="26"/>
  <c r="AV1409" i="26"/>
  <c r="AQ1410" i="26"/>
  <c r="AT1410" i="26"/>
  <c r="AS1410" i="26"/>
  <c r="AV1410" i="26"/>
  <c r="AQ1411" i="26"/>
  <c r="AT1411" i="26"/>
  <c r="AS1411" i="26"/>
  <c r="AV1411" i="26"/>
  <c r="AQ1412" i="26"/>
  <c r="AT1412" i="26"/>
  <c r="AS1412" i="26"/>
  <c r="AV1412" i="26"/>
  <c r="AQ1413" i="26"/>
  <c r="AT1413" i="26"/>
  <c r="AS1413" i="26"/>
  <c r="AV1413" i="26"/>
  <c r="AQ1414" i="26"/>
  <c r="AT1414" i="26"/>
  <c r="AS1414" i="26"/>
  <c r="AV1414" i="26"/>
  <c r="AQ1415" i="26"/>
  <c r="AT1415" i="26"/>
  <c r="AS1415" i="26"/>
  <c r="AV1415" i="26"/>
  <c r="AQ1416" i="26"/>
  <c r="AT1416" i="26"/>
  <c r="AS1416" i="26"/>
  <c r="AV1416" i="26"/>
  <c r="AQ1417" i="26"/>
  <c r="AT1417" i="26"/>
  <c r="AS1417" i="26"/>
  <c r="AV1417" i="26"/>
  <c r="AQ1418" i="26"/>
  <c r="AT1418" i="26"/>
  <c r="AS1418" i="26"/>
  <c r="AV1418" i="26"/>
  <c r="AQ1419" i="26"/>
  <c r="AT1419" i="26"/>
  <c r="AS1419" i="26"/>
  <c r="AV1419" i="26"/>
  <c r="AQ1420" i="26"/>
  <c r="AT1420" i="26"/>
  <c r="AS1420" i="26"/>
  <c r="AV1420" i="26"/>
  <c r="AQ1421" i="26"/>
  <c r="AT1421" i="26"/>
  <c r="AS1421" i="26"/>
  <c r="AV1421" i="26"/>
  <c r="AQ1422" i="26"/>
  <c r="AT1422" i="26"/>
  <c r="AS1422" i="26"/>
  <c r="AV1422" i="26"/>
  <c r="AQ1423" i="26"/>
  <c r="AT1423" i="26"/>
  <c r="AS1423" i="26"/>
  <c r="AV1423" i="26"/>
  <c r="AQ1424" i="26"/>
  <c r="AT1424" i="26"/>
  <c r="AS1424" i="26"/>
  <c r="AV1424" i="26"/>
  <c r="AQ1425" i="26"/>
  <c r="AT1425" i="26"/>
  <c r="AS1425" i="26"/>
  <c r="AV1425" i="26"/>
  <c r="AQ1426" i="26"/>
  <c r="AT1426" i="26"/>
  <c r="AS1426" i="26"/>
  <c r="AV1426" i="26"/>
  <c r="AQ1427" i="26"/>
  <c r="AT1427" i="26"/>
  <c r="AS1427" i="26"/>
  <c r="AV1427" i="26"/>
  <c r="AQ1428" i="26"/>
  <c r="AT1428" i="26"/>
  <c r="AS1428" i="26"/>
  <c r="AV1428" i="26"/>
  <c r="AQ1429" i="26"/>
  <c r="AT1429" i="26"/>
  <c r="AS1429" i="26"/>
  <c r="AV1429" i="26"/>
  <c r="AQ1430" i="26"/>
  <c r="AT1430" i="26"/>
  <c r="AS1430" i="26"/>
  <c r="AV1430" i="26"/>
  <c r="AQ1431" i="26"/>
  <c r="AT1431" i="26"/>
  <c r="AS1431" i="26"/>
  <c r="AV1431" i="26"/>
  <c r="AQ1432" i="26"/>
  <c r="AT1432" i="26"/>
  <c r="AS1432" i="26"/>
  <c r="AV1432" i="26"/>
  <c r="AQ1433" i="26"/>
  <c r="AT1433" i="26"/>
  <c r="AS1433" i="26"/>
  <c r="AV1433" i="26"/>
  <c r="AQ1434" i="26"/>
  <c r="AT1434" i="26"/>
  <c r="AS1434" i="26"/>
  <c r="AV1434" i="26"/>
  <c r="AQ1435" i="26"/>
  <c r="AT1435" i="26"/>
  <c r="AS1435" i="26"/>
  <c r="AV1435" i="26"/>
  <c r="AQ1436" i="26"/>
  <c r="AT1436" i="26"/>
  <c r="AS1436" i="26"/>
  <c r="AV1436" i="26"/>
  <c r="AQ1437" i="26"/>
  <c r="AT1437" i="26"/>
  <c r="AS1437" i="26"/>
  <c r="AV1437" i="26"/>
  <c r="AQ1438" i="26"/>
  <c r="AT1438" i="26"/>
  <c r="AS1438" i="26"/>
  <c r="AV1438" i="26"/>
  <c r="AQ1439" i="26"/>
  <c r="AT1439" i="26"/>
  <c r="AS1439" i="26"/>
  <c r="AV1439" i="26"/>
  <c r="AQ1440" i="26"/>
  <c r="AT1440" i="26"/>
  <c r="AS1440" i="26"/>
  <c r="AV1440" i="26"/>
  <c r="AQ1441" i="26"/>
  <c r="AT1441" i="26"/>
  <c r="AS1441" i="26"/>
  <c r="AV1441" i="26"/>
  <c r="AQ1442" i="26"/>
  <c r="AT1442" i="26"/>
  <c r="AS1442" i="26"/>
  <c r="AV1442" i="26"/>
  <c r="AQ1443" i="26"/>
  <c r="AT1443" i="26"/>
  <c r="AS1443" i="26"/>
  <c r="AV1443" i="26"/>
  <c r="AQ1444" i="26"/>
  <c r="AT1444" i="26"/>
  <c r="AS1444" i="26"/>
  <c r="AV1444" i="26"/>
  <c r="AQ1445" i="26"/>
  <c r="AT1445" i="26"/>
  <c r="AS1445" i="26"/>
  <c r="AV1445" i="26"/>
  <c r="AQ1446" i="26"/>
  <c r="AT1446" i="26"/>
  <c r="AS1446" i="26"/>
  <c r="AV1446" i="26"/>
  <c r="AQ1447" i="26"/>
  <c r="AT1447" i="26"/>
  <c r="AS1447" i="26"/>
  <c r="AV1447" i="26"/>
  <c r="AQ1448" i="26"/>
  <c r="AT1448" i="26"/>
  <c r="AS1448" i="26"/>
  <c r="AV1448" i="26"/>
  <c r="AQ1449" i="26"/>
  <c r="AT1449" i="26"/>
  <c r="AS1449" i="26"/>
  <c r="AV1449" i="26"/>
  <c r="AQ1450" i="26"/>
  <c r="AT1450" i="26"/>
  <c r="AS1450" i="26"/>
  <c r="AV1450" i="26"/>
  <c r="AQ1451" i="26"/>
  <c r="AT1451" i="26"/>
  <c r="AS1451" i="26"/>
  <c r="AV1451" i="26"/>
  <c r="AQ1452" i="26"/>
  <c r="AT1452" i="26"/>
  <c r="AS1452" i="26"/>
  <c r="AV1452" i="26"/>
  <c r="AQ1453" i="26"/>
  <c r="AT1453" i="26"/>
  <c r="AS1453" i="26"/>
  <c r="AV1453" i="26"/>
  <c r="AQ1454" i="26"/>
  <c r="AT1454" i="26"/>
  <c r="AS1454" i="26"/>
  <c r="AV1454" i="26"/>
  <c r="AQ1455" i="26"/>
  <c r="AT1455" i="26"/>
  <c r="AS1455" i="26"/>
  <c r="AV1455" i="26"/>
  <c r="AQ1456" i="26"/>
  <c r="AT1456" i="26"/>
  <c r="AS1456" i="26"/>
  <c r="AV1456" i="26"/>
  <c r="AQ1457" i="26"/>
  <c r="AT1457" i="26"/>
  <c r="AS1457" i="26"/>
  <c r="AV1457" i="26"/>
  <c r="AQ1458" i="26"/>
  <c r="AT1458" i="26"/>
  <c r="AS1458" i="26"/>
  <c r="AV1458" i="26"/>
  <c r="AQ1459" i="26"/>
  <c r="AT1459" i="26"/>
  <c r="AS1459" i="26"/>
  <c r="AV1459" i="26"/>
  <c r="AQ1460" i="26"/>
  <c r="AT1460" i="26"/>
  <c r="AS1460" i="26"/>
  <c r="AV1460" i="26"/>
  <c r="AQ1461" i="26"/>
  <c r="AT1461" i="26"/>
  <c r="AS1461" i="26"/>
  <c r="AV1461" i="26"/>
  <c r="AQ1462" i="26"/>
  <c r="AT1462" i="26"/>
  <c r="AS1462" i="26"/>
  <c r="AV1462" i="26"/>
  <c r="AQ1463" i="26"/>
  <c r="AT1463" i="26"/>
  <c r="AS1463" i="26"/>
  <c r="AV1463" i="26"/>
  <c r="AQ1464" i="26"/>
  <c r="AT1464" i="26"/>
  <c r="AS1464" i="26"/>
  <c r="AV1464" i="26"/>
  <c r="AQ1465" i="26"/>
  <c r="AT1465" i="26"/>
  <c r="AS1465" i="26"/>
  <c r="AV1465" i="26"/>
  <c r="AQ1466" i="26"/>
  <c r="AT1466" i="26"/>
  <c r="AS1466" i="26"/>
  <c r="AV1466" i="26"/>
  <c r="AQ1467" i="26"/>
  <c r="AT1467" i="26"/>
  <c r="AS1467" i="26"/>
  <c r="AV1467" i="26"/>
  <c r="AQ1468" i="26"/>
  <c r="AT1468" i="26"/>
  <c r="AS1468" i="26"/>
  <c r="AV1468" i="26"/>
  <c r="AQ1469" i="26"/>
  <c r="AT1469" i="26"/>
  <c r="AS1469" i="26"/>
  <c r="AV1469" i="26"/>
  <c r="AQ1470" i="26"/>
  <c r="AT1470" i="26"/>
  <c r="AS1470" i="26"/>
  <c r="AV1470" i="26"/>
  <c r="AQ1471" i="26"/>
  <c r="AT1471" i="26"/>
  <c r="AS1471" i="26"/>
  <c r="AV1471" i="26"/>
  <c r="AQ1472" i="26"/>
  <c r="AT1472" i="26"/>
  <c r="AS1472" i="26"/>
  <c r="AV1472" i="26"/>
  <c r="AQ1473" i="26"/>
  <c r="AT1473" i="26"/>
  <c r="AS1473" i="26"/>
  <c r="AV1473" i="26"/>
  <c r="AQ1474" i="26"/>
  <c r="AT1474" i="26"/>
  <c r="AS1474" i="26"/>
  <c r="AV1474" i="26"/>
  <c r="AQ1475" i="26"/>
  <c r="AT1475" i="26"/>
  <c r="AS1475" i="26"/>
  <c r="AV1475" i="26"/>
  <c r="AQ1476" i="26"/>
  <c r="AT1476" i="26"/>
  <c r="AS1476" i="26"/>
  <c r="AV1476" i="26"/>
  <c r="AQ1477" i="26"/>
  <c r="AT1477" i="26"/>
  <c r="AS1477" i="26"/>
  <c r="AV1477" i="26"/>
  <c r="AQ1514" i="26"/>
  <c r="AT1514" i="26"/>
  <c r="AS1514" i="26"/>
  <c r="AV1514" i="26"/>
  <c r="AQ1515" i="26"/>
  <c r="AT1515" i="26"/>
  <c r="AS1515" i="26"/>
  <c r="AV1515" i="26"/>
  <c r="AQ1516" i="26"/>
  <c r="AT1516" i="26"/>
  <c r="AS1516" i="26"/>
  <c r="AV1516" i="26"/>
  <c r="AQ1517" i="26"/>
  <c r="AT1517" i="26"/>
  <c r="AS1517" i="26"/>
  <c r="AV1517" i="26"/>
  <c r="AQ1518" i="26"/>
  <c r="AT1518" i="26"/>
  <c r="AS1518" i="26"/>
  <c r="AV1518" i="26"/>
  <c r="AQ1519" i="26"/>
  <c r="AT1519" i="26"/>
  <c r="AS1519" i="26"/>
  <c r="AV1519" i="26"/>
  <c r="AQ1520" i="26"/>
  <c r="AT1520" i="26"/>
  <c r="AS1520" i="26"/>
  <c r="AV1520" i="26"/>
  <c r="AQ1521" i="26"/>
  <c r="AT1521" i="26"/>
  <c r="AS1521" i="26"/>
  <c r="AV1521" i="26"/>
  <c r="AQ1522" i="26"/>
  <c r="AT1522" i="26"/>
  <c r="AS1522" i="26"/>
  <c r="AV1522" i="26"/>
  <c r="AQ1523" i="26"/>
  <c r="AT1523" i="26"/>
  <c r="AS1523" i="26"/>
  <c r="AV1523" i="26"/>
  <c r="AQ1524" i="26"/>
  <c r="AT1524" i="26"/>
  <c r="AS1524" i="26"/>
  <c r="AV1524" i="26"/>
  <c r="AQ1525" i="26"/>
  <c r="AT1525" i="26"/>
  <c r="AS1525" i="26"/>
  <c r="AV1525" i="26"/>
  <c r="AQ1526" i="26"/>
  <c r="AT1526" i="26"/>
  <c r="AS1526" i="26"/>
  <c r="AV1526" i="26"/>
  <c r="AQ1527" i="26"/>
  <c r="AT1527" i="26"/>
  <c r="AS1527" i="26"/>
  <c r="AV1527" i="26"/>
  <c r="AQ1528" i="26"/>
  <c r="AT1528" i="26"/>
  <c r="AS1528" i="26"/>
  <c r="AV1528" i="26"/>
  <c r="AQ1529" i="26"/>
  <c r="AT1529" i="26"/>
  <c r="AS1529" i="26"/>
  <c r="AV1529" i="26"/>
  <c r="AQ1530" i="26"/>
  <c r="AT1530" i="26"/>
  <c r="AS1530" i="26"/>
  <c r="AV1530" i="26"/>
  <c r="AQ1531" i="26"/>
  <c r="AT1531" i="26"/>
  <c r="AS1531" i="26"/>
  <c r="AV1531" i="26"/>
  <c r="AQ1532" i="26"/>
  <c r="AT1532" i="26"/>
  <c r="AS1532" i="26"/>
  <c r="AV1532" i="26"/>
  <c r="AQ1533" i="26"/>
  <c r="AT1533" i="26"/>
  <c r="AS1533" i="26"/>
  <c r="AV1533" i="26"/>
  <c r="AQ1534" i="26"/>
  <c r="AT1534" i="26"/>
  <c r="AS1534" i="26"/>
  <c r="AV1534" i="26"/>
  <c r="AQ1535" i="26"/>
  <c r="AT1535" i="26"/>
  <c r="AS1535" i="26"/>
  <c r="AV1535" i="26"/>
  <c r="AQ1536" i="26"/>
  <c r="AT1536" i="26"/>
  <c r="AS1536" i="26"/>
  <c r="AV1536" i="26"/>
  <c r="AQ1537" i="26"/>
  <c r="AT1537" i="26"/>
  <c r="AS1537" i="26"/>
  <c r="AV1537" i="26"/>
  <c r="AQ1538" i="26"/>
  <c r="AT1538" i="26"/>
  <c r="AS1538" i="26"/>
  <c r="AV1538" i="26"/>
  <c r="AQ1539" i="26"/>
  <c r="AT1539" i="26"/>
  <c r="AS1539" i="26"/>
  <c r="AV1539" i="26"/>
  <c r="AQ1540" i="26"/>
  <c r="AT1540" i="26"/>
  <c r="AS1540" i="26"/>
  <c r="AV1540" i="26"/>
  <c r="AQ1541" i="26"/>
  <c r="AT1541" i="26"/>
  <c r="AS1541" i="26"/>
  <c r="AV1541" i="26"/>
  <c r="AQ1542" i="26"/>
  <c r="AT1542" i="26"/>
  <c r="AS1542" i="26"/>
  <c r="AV1542" i="26"/>
  <c r="AQ1543" i="26"/>
  <c r="AT1543" i="26"/>
  <c r="AS1543" i="26"/>
  <c r="AV1543" i="26"/>
  <c r="AQ1544" i="26"/>
  <c r="AT1544" i="26"/>
  <c r="AS1544" i="26"/>
  <c r="AV1544" i="26"/>
  <c r="AQ1545" i="26"/>
  <c r="AT1545" i="26"/>
  <c r="AS1545" i="26"/>
  <c r="AV1545" i="26"/>
  <c r="AQ1546" i="26"/>
  <c r="AT1546" i="26"/>
  <c r="AS1546" i="26"/>
  <c r="AV1546" i="26"/>
  <c r="AQ1547" i="26"/>
  <c r="AT1547" i="26"/>
  <c r="AS1547" i="26"/>
  <c r="AV1547" i="26"/>
  <c r="AQ1548" i="26"/>
  <c r="AT1548" i="26"/>
  <c r="AS1548" i="26"/>
  <c r="AV1548" i="26"/>
  <c r="AQ1549" i="26"/>
  <c r="AT1549" i="26"/>
  <c r="AS1549" i="26"/>
  <c r="AV1549" i="26"/>
  <c r="AQ1551" i="26"/>
  <c r="AT1551" i="26"/>
  <c r="AS1551" i="26"/>
  <c r="AV1551" i="26"/>
  <c r="AQ1552" i="26"/>
  <c r="AT1552" i="26"/>
  <c r="AS1552" i="26"/>
  <c r="AV1552" i="26"/>
  <c r="AQ1553" i="26"/>
  <c r="AT1553" i="26"/>
  <c r="AS1553" i="26"/>
  <c r="AV1553" i="26"/>
  <c r="AQ1554" i="26"/>
  <c r="AT1554" i="26"/>
  <c r="AS1554" i="26"/>
  <c r="AV1554" i="26"/>
  <c r="AQ1555" i="26"/>
  <c r="AT1555" i="26"/>
  <c r="AS1555" i="26"/>
  <c r="AV1555" i="26"/>
  <c r="AQ1556" i="26"/>
  <c r="AT1556" i="26"/>
  <c r="AS1556" i="26"/>
  <c r="AV1556" i="26"/>
  <c r="AQ1557" i="26"/>
  <c r="AT1557" i="26"/>
  <c r="AS1557" i="26"/>
  <c r="AV1557" i="26"/>
  <c r="AQ1558" i="26"/>
  <c r="AT1558" i="26"/>
  <c r="AS1558" i="26"/>
  <c r="AV1558" i="26"/>
  <c r="AQ1559" i="26"/>
  <c r="AT1559" i="26"/>
  <c r="AS1559" i="26"/>
  <c r="AV1559" i="26"/>
  <c r="AQ1560" i="26"/>
  <c r="AT1560" i="26"/>
  <c r="AS1560" i="26"/>
  <c r="AV1560" i="26"/>
  <c r="AQ1561" i="26"/>
  <c r="AT1561" i="26"/>
  <c r="AS1561" i="26"/>
  <c r="AV1561" i="26"/>
  <c r="AQ1562" i="26"/>
  <c r="AT1562" i="26"/>
  <c r="AS1562" i="26"/>
  <c r="AV1562" i="26"/>
  <c r="AQ1563" i="26"/>
  <c r="AT1563" i="26"/>
  <c r="AS1563" i="26"/>
  <c r="AV1563" i="26"/>
  <c r="AQ1564" i="26"/>
  <c r="AT1564" i="26"/>
  <c r="AS1564" i="26"/>
  <c r="AV1564" i="26"/>
  <c r="AQ1565" i="26"/>
  <c r="AT1565" i="26"/>
  <c r="AS1565" i="26"/>
  <c r="AV1565" i="26"/>
  <c r="AQ1566" i="26"/>
  <c r="AT1566" i="26"/>
  <c r="AS1566" i="26"/>
  <c r="AV1566" i="26"/>
  <c r="AQ1567" i="26"/>
  <c r="AT1567" i="26"/>
  <c r="AS1567" i="26"/>
  <c r="AV1567" i="26"/>
  <c r="AQ1568" i="26"/>
  <c r="AT1568" i="26"/>
  <c r="AS1568" i="26"/>
  <c r="AV1568" i="26"/>
  <c r="AQ1569" i="26"/>
  <c r="AT1569" i="26"/>
  <c r="AS1569" i="26"/>
  <c r="AV1569" i="26"/>
  <c r="AQ1570" i="26"/>
  <c r="AT1570" i="26"/>
  <c r="AS1570" i="26"/>
  <c r="AV1570" i="26"/>
  <c r="AQ1571" i="26"/>
  <c r="AT1571" i="26"/>
  <c r="AS1571" i="26"/>
  <c r="AV1571" i="26"/>
  <c r="AQ1572" i="26"/>
  <c r="AT1572" i="26"/>
  <c r="AS1572" i="26"/>
  <c r="AV1572" i="26"/>
  <c r="AQ1573" i="26"/>
  <c r="AT1573" i="26"/>
  <c r="AS1573" i="26"/>
  <c r="AV1573" i="26"/>
  <c r="AQ1574" i="26"/>
  <c r="AT1574" i="26"/>
  <c r="AS1574" i="26"/>
  <c r="AV1574" i="26"/>
  <c r="AQ1575" i="26"/>
  <c r="AT1575" i="26"/>
  <c r="AS1575" i="26"/>
  <c r="AV1575" i="26"/>
  <c r="AQ1576" i="26"/>
  <c r="AT1576" i="26"/>
  <c r="AS1576" i="26"/>
  <c r="AV1576" i="26"/>
  <c r="AQ1577" i="26"/>
  <c r="AT1577" i="26"/>
  <c r="AS1577" i="26"/>
  <c r="AV1577" i="26"/>
  <c r="AQ1578" i="26"/>
  <c r="AT1578" i="26"/>
  <c r="AS1578" i="26"/>
  <c r="AV1578" i="26"/>
  <c r="AQ1579" i="26"/>
  <c r="AT1579" i="26"/>
  <c r="AS1579" i="26"/>
  <c r="AV1579" i="26"/>
  <c r="AQ1580" i="26"/>
  <c r="AT1580" i="26"/>
  <c r="AS1580" i="26"/>
  <c r="AV1580" i="26"/>
  <c r="AQ1581" i="26"/>
  <c r="AT1581" i="26"/>
  <c r="AS1581" i="26"/>
  <c r="AV1581" i="26"/>
  <c r="AQ1582" i="26"/>
  <c r="AT1582" i="26"/>
  <c r="AS1582" i="26"/>
  <c r="AV1582" i="26"/>
  <c r="AQ1583" i="26"/>
  <c r="AT1583" i="26"/>
  <c r="AS1583" i="26"/>
  <c r="AV1583" i="26"/>
  <c r="AQ1584" i="26"/>
  <c r="AT1584" i="26"/>
  <c r="AS1584" i="26"/>
  <c r="AV1584" i="26"/>
  <c r="AQ1585" i="26"/>
  <c r="AT1585" i="26"/>
  <c r="AS1585" i="26"/>
  <c r="AV1585" i="26"/>
  <c r="AQ1586" i="26"/>
  <c r="AT1586" i="26"/>
  <c r="AS1586" i="26"/>
  <c r="AV1586" i="26"/>
  <c r="AQ1587" i="26"/>
  <c r="AT1587" i="26"/>
  <c r="AS1587" i="26"/>
  <c r="AV1587" i="26"/>
  <c r="AQ1588" i="26"/>
  <c r="AT1588" i="26"/>
  <c r="AS1588" i="26"/>
  <c r="AV1588" i="26"/>
  <c r="AQ1589" i="26"/>
  <c r="AT1589" i="26"/>
  <c r="AS1589" i="26"/>
  <c r="AV1589" i="26"/>
  <c r="AQ1590" i="26"/>
  <c r="AT1590" i="26"/>
  <c r="AS1590" i="26"/>
  <c r="AV1590" i="26"/>
  <c r="AQ1591" i="26"/>
  <c r="AT1591" i="26"/>
  <c r="AS1591" i="26"/>
  <c r="AV1591" i="26"/>
  <c r="AQ1592" i="26"/>
  <c r="AT1592" i="26"/>
  <c r="AS1592" i="26"/>
  <c r="AV1592" i="26"/>
  <c r="AQ1593" i="26"/>
  <c r="AT1593" i="26"/>
  <c r="AS1593" i="26"/>
  <c r="AV1593" i="26"/>
  <c r="AQ1594" i="26"/>
  <c r="AT1594" i="26"/>
  <c r="AS1594" i="26"/>
  <c r="AV1594" i="26"/>
  <c r="AQ1595" i="26"/>
  <c r="AT1595" i="26"/>
  <c r="AS1595" i="26"/>
  <c r="AV1595" i="26"/>
  <c r="AQ1596" i="26"/>
  <c r="AT1596" i="26"/>
  <c r="AS1596" i="26"/>
  <c r="AV1596" i="26"/>
  <c r="AQ1597" i="26"/>
  <c r="AT1597" i="26"/>
  <c r="AS1597" i="26"/>
  <c r="AV1597" i="26"/>
  <c r="AQ1598" i="26"/>
  <c r="AT1598" i="26"/>
  <c r="AS1598" i="26"/>
  <c r="AV1598" i="26"/>
  <c r="AQ1599" i="26"/>
  <c r="AT1599" i="26"/>
  <c r="AS1599" i="26"/>
  <c r="AV1599" i="26"/>
  <c r="AQ1600" i="26"/>
  <c r="AT1600" i="26"/>
  <c r="AS1600" i="26"/>
  <c r="AV1600" i="26"/>
  <c r="AQ1601" i="26"/>
  <c r="AT1601" i="26"/>
  <c r="AS1601" i="26"/>
  <c r="AV1601" i="26"/>
  <c r="AQ1602" i="26"/>
  <c r="AT1602" i="26"/>
  <c r="AS1602" i="26"/>
  <c r="AV1602" i="26"/>
  <c r="AQ1603" i="26"/>
  <c r="AT1603" i="26"/>
  <c r="AS1603" i="26"/>
  <c r="AV1603" i="26"/>
  <c r="AQ1604" i="26"/>
  <c r="AT1604" i="26"/>
  <c r="AS1604" i="26"/>
  <c r="AV1604" i="26"/>
  <c r="AQ1605" i="26"/>
  <c r="AT1605" i="26"/>
  <c r="AS1605" i="26"/>
  <c r="AV1605" i="26"/>
  <c r="AQ1606" i="26"/>
  <c r="AT1606" i="26"/>
  <c r="AS1606" i="26"/>
  <c r="AV1606" i="26"/>
  <c r="AQ1607" i="26"/>
  <c r="AT1607" i="26"/>
  <c r="AS1607" i="26"/>
  <c r="AV1607" i="26"/>
  <c r="AQ1608" i="26"/>
  <c r="AT1608" i="26"/>
  <c r="AS1608" i="26"/>
  <c r="AV1608" i="26"/>
  <c r="AQ1609" i="26"/>
  <c r="AT1609" i="26"/>
  <c r="AS1609" i="26"/>
  <c r="AV1609" i="26"/>
  <c r="AQ1610" i="26"/>
  <c r="AT1610" i="26"/>
  <c r="AS1610" i="26"/>
  <c r="AV1610" i="26"/>
  <c r="AQ1611" i="26"/>
  <c r="AT1611" i="26"/>
  <c r="AS1611" i="26"/>
  <c r="AV1611" i="26"/>
  <c r="AQ1612" i="26"/>
  <c r="AT1612" i="26"/>
  <c r="AS1612" i="26"/>
  <c r="AV1612" i="26"/>
  <c r="AQ1613" i="26"/>
  <c r="AT1613" i="26"/>
  <c r="AS1613" i="26"/>
  <c r="AV1613" i="26"/>
  <c r="AQ1614" i="26"/>
  <c r="AT1614" i="26"/>
  <c r="AS1614" i="26"/>
  <c r="AV1614" i="26"/>
  <c r="AQ1615" i="26"/>
  <c r="AT1615" i="26"/>
  <c r="AS1615" i="26"/>
  <c r="AV1615" i="26"/>
  <c r="AQ1616" i="26"/>
  <c r="AT1616" i="26"/>
  <c r="AS1616" i="26"/>
  <c r="AV1616" i="26"/>
  <c r="AQ1617" i="26"/>
  <c r="AT1617" i="26"/>
  <c r="AS1617" i="26"/>
  <c r="AV1617" i="26"/>
  <c r="AQ1618" i="26"/>
  <c r="AT1618" i="26"/>
  <c r="AS1618" i="26"/>
  <c r="AV1618" i="26"/>
  <c r="AQ1619" i="26"/>
  <c r="AT1619" i="26"/>
  <c r="AS1619" i="26"/>
  <c r="AV1619" i="26"/>
  <c r="AQ1620" i="26"/>
  <c r="AT1620" i="26"/>
  <c r="AS1620" i="26"/>
  <c r="AV1620" i="26"/>
  <c r="AQ1621" i="26"/>
  <c r="AT1621" i="26"/>
  <c r="AS1621" i="26"/>
  <c r="AV1621" i="26"/>
  <c r="AQ1622" i="26"/>
  <c r="AT1622" i="26"/>
  <c r="AS1622" i="26"/>
  <c r="AV1622" i="26"/>
  <c r="AQ1623" i="26"/>
  <c r="AT1623" i="26"/>
  <c r="AS1623" i="26"/>
  <c r="AV1623" i="26"/>
  <c r="AQ1624" i="26"/>
  <c r="AT1624" i="26"/>
  <c r="AS1624" i="26"/>
  <c r="AV1624" i="26"/>
  <c r="AQ1625" i="26"/>
  <c r="AT1625" i="26"/>
  <c r="AS1625" i="26"/>
  <c r="AV1625" i="26"/>
  <c r="AQ1626" i="26"/>
  <c r="AT1626" i="26"/>
  <c r="AS1626" i="26"/>
  <c r="AV1626" i="26"/>
  <c r="AQ1627" i="26"/>
  <c r="AT1627" i="26"/>
  <c r="AS1627" i="26"/>
  <c r="AV1627" i="26"/>
  <c r="AQ1628" i="26"/>
  <c r="AT1628" i="26"/>
  <c r="AS1628" i="26"/>
  <c r="AV1628" i="26"/>
  <c r="AQ1629" i="26"/>
  <c r="AT1629" i="26"/>
  <c r="AS1629" i="26"/>
  <c r="AV1629" i="26"/>
  <c r="AQ1630" i="26"/>
  <c r="AT1630" i="26"/>
  <c r="AS1630" i="26"/>
  <c r="AV1630" i="26"/>
  <c r="AQ1631" i="26"/>
  <c r="AT1631" i="26"/>
  <c r="AS1631" i="26"/>
  <c r="AV1631" i="26"/>
  <c r="AQ1632" i="26"/>
  <c r="AT1632" i="26"/>
  <c r="AS1632" i="26"/>
  <c r="AV1632" i="26"/>
  <c r="AQ1633" i="26"/>
  <c r="AT1633" i="26"/>
  <c r="AS1633" i="26"/>
  <c r="AV1633" i="26"/>
  <c r="AQ1634" i="26"/>
  <c r="AT1634" i="26"/>
  <c r="AS1634" i="26"/>
  <c r="AV1634" i="26"/>
  <c r="AQ1635" i="26"/>
  <c r="AT1635" i="26"/>
  <c r="AS1635" i="26"/>
  <c r="AV1635" i="26"/>
  <c r="AQ1636" i="26"/>
  <c r="AT1636" i="26"/>
  <c r="AS1636" i="26"/>
  <c r="AV1636" i="26"/>
  <c r="AQ1637" i="26"/>
  <c r="AT1637" i="26"/>
  <c r="AS1637" i="26"/>
  <c r="AV1637" i="26"/>
  <c r="AS77" i="26"/>
  <c r="AV77" i="26"/>
  <c r="AS353" i="26"/>
  <c r="AV353" i="26"/>
  <c r="AQ354" i="26"/>
  <c r="AT354" i="26"/>
  <c r="AS354" i="26"/>
  <c r="AV354" i="26"/>
  <c r="AQ355" i="26"/>
  <c r="AT355" i="26"/>
  <c r="AS355" i="26"/>
  <c r="AV355" i="26"/>
  <c r="AQ356" i="26"/>
  <c r="AT356" i="26"/>
  <c r="AS356" i="26"/>
  <c r="AV356" i="26"/>
  <c r="AQ357" i="26"/>
  <c r="AT357" i="26"/>
  <c r="AS357" i="26"/>
  <c r="AV357" i="26"/>
  <c r="AQ358" i="26"/>
  <c r="AT358" i="26"/>
  <c r="AS358" i="26"/>
  <c r="AV358" i="26"/>
  <c r="AQ359" i="26"/>
  <c r="AT359" i="26"/>
  <c r="AS359" i="26"/>
  <c r="AV359" i="26"/>
  <c r="AQ360" i="26"/>
  <c r="AT360" i="26"/>
  <c r="AS360" i="26"/>
  <c r="AV360" i="26"/>
  <c r="AQ361" i="26"/>
  <c r="AT361" i="26"/>
  <c r="AS361" i="26"/>
  <c r="AV361" i="26"/>
  <c r="AQ362" i="26"/>
  <c r="AT362" i="26"/>
  <c r="AS362" i="26"/>
  <c r="AV362" i="26"/>
  <c r="AQ363" i="26"/>
  <c r="AT363" i="26"/>
  <c r="AS363" i="26"/>
  <c r="AV363" i="26"/>
  <c r="AQ364" i="26"/>
  <c r="AT364" i="26"/>
  <c r="AS364" i="26"/>
  <c r="AV364" i="26"/>
  <c r="AQ365" i="26"/>
  <c r="AT365" i="26"/>
  <c r="AS365" i="26"/>
  <c r="AV365" i="26"/>
  <c r="AQ366" i="26"/>
  <c r="AT366" i="26"/>
  <c r="AS366" i="26"/>
  <c r="AV366" i="26"/>
  <c r="AQ367" i="26"/>
  <c r="AT367" i="26"/>
  <c r="AS367" i="26"/>
  <c r="AV367" i="26"/>
  <c r="AQ368" i="26"/>
  <c r="AT368" i="26"/>
  <c r="AS368" i="26"/>
  <c r="AV368" i="26"/>
  <c r="AQ369" i="26"/>
  <c r="AT369" i="26"/>
  <c r="AS369" i="26"/>
  <c r="AV369" i="26"/>
  <c r="AQ370" i="26"/>
  <c r="AT370" i="26"/>
  <c r="AS370" i="26"/>
  <c r="AV370" i="26"/>
  <c r="AQ371" i="26"/>
  <c r="AT371" i="26"/>
  <c r="AS371" i="26"/>
  <c r="AV371" i="26"/>
  <c r="AQ372" i="26"/>
  <c r="AT372" i="26"/>
  <c r="AS372" i="26"/>
  <c r="AV372" i="26"/>
  <c r="AQ373" i="26"/>
  <c r="AT373" i="26"/>
  <c r="AS373" i="26"/>
  <c r="AV373" i="26"/>
  <c r="AQ374" i="26"/>
  <c r="AT374" i="26"/>
  <c r="AS374" i="26"/>
  <c r="AV374" i="26"/>
  <c r="AQ375" i="26"/>
  <c r="AT375" i="26"/>
  <c r="AS375" i="26"/>
  <c r="AV375" i="26"/>
  <c r="AQ376" i="26"/>
  <c r="AT376" i="26"/>
  <c r="AS376" i="26"/>
  <c r="AV376" i="26"/>
  <c r="AQ377" i="26"/>
  <c r="AT377" i="26"/>
  <c r="AS377" i="26"/>
  <c r="AV377" i="26"/>
  <c r="AQ378" i="26"/>
  <c r="AT378" i="26"/>
  <c r="AS378" i="26"/>
  <c r="AV378" i="26"/>
  <c r="AQ379" i="26"/>
  <c r="AT379" i="26"/>
  <c r="AS379" i="26"/>
  <c r="AV379" i="26"/>
  <c r="AQ380" i="26"/>
  <c r="AT380" i="26"/>
  <c r="AS380" i="26"/>
  <c r="AV380" i="26"/>
  <c r="AQ381" i="26"/>
  <c r="AT381" i="26"/>
  <c r="AS381" i="26"/>
  <c r="AV381" i="26"/>
  <c r="AQ382" i="26"/>
  <c r="AT382" i="26"/>
  <c r="AS382" i="26"/>
  <c r="AV382" i="26"/>
  <c r="AQ383" i="26"/>
  <c r="AT383" i="26"/>
  <c r="AS383" i="26"/>
  <c r="AV383" i="26"/>
  <c r="AQ384" i="26"/>
  <c r="AT384" i="26"/>
  <c r="AS384" i="26"/>
  <c r="AV384" i="26"/>
  <c r="AQ385" i="26"/>
  <c r="AT385" i="26"/>
  <c r="AS385" i="26"/>
  <c r="AV385" i="26"/>
  <c r="AQ386" i="26"/>
  <c r="AT386" i="26"/>
  <c r="AS386" i="26"/>
  <c r="AV386" i="26"/>
  <c r="AQ387" i="26"/>
  <c r="AT387" i="26"/>
  <c r="AS387" i="26"/>
  <c r="AV387" i="26"/>
  <c r="AQ388" i="26"/>
  <c r="AT388" i="26"/>
  <c r="AS388" i="26"/>
  <c r="AV388" i="26"/>
  <c r="AQ389" i="26"/>
  <c r="AT389" i="26"/>
  <c r="AS389" i="26"/>
  <c r="AV389" i="26"/>
  <c r="AQ390" i="26"/>
  <c r="AT390" i="26"/>
  <c r="AS390" i="26"/>
  <c r="AV390" i="26"/>
  <c r="AQ391" i="26"/>
  <c r="AT391" i="26"/>
  <c r="AS391" i="26"/>
  <c r="AV391" i="26"/>
  <c r="AQ392" i="26"/>
  <c r="AT392" i="26"/>
  <c r="AS392" i="26"/>
  <c r="AV392" i="26"/>
  <c r="AQ393" i="26"/>
  <c r="AT393" i="26"/>
  <c r="AS393" i="26"/>
  <c r="AV393" i="26"/>
  <c r="AQ394" i="26"/>
  <c r="AT394" i="26"/>
  <c r="AS394" i="26"/>
  <c r="AV394" i="26"/>
  <c r="AQ395" i="26"/>
  <c r="AT395" i="26"/>
  <c r="AS395" i="26"/>
  <c r="AV395" i="26"/>
  <c r="AQ396" i="26"/>
  <c r="AT396" i="26"/>
  <c r="AS396" i="26"/>
  <c r="AV396" i="26"/>
  <c r="AQ397" i="26"/>
  <c r="AT397" i="26"/>
  <c r="AS397" i="26"/>
  <c r="AV397" i="26"/>
  <c r="AQ398" i="26"/>
  <c r="AT398" i="26"/>
  <c r="AS398" i="26"/>
  <c r="AV398" i="26"/>
  <c r="AQ399" i="26"/>
  <c r="AT399" i="26"/>
  <c r="AS399" i="26"/>
  <c r="AV399" i="26"/>
  <c r="AQ400" i="26"/>
  <c r="AT400" i="26"/>
  <c r="AS400" i="26"/>
  <c r="AV400" i="26"/>
  <c r="AQ401" i="26"/>
  <c r="AT401" i="26"/>
  <c r="AS401" i="26"/>
  <c r="AV401" i="26"/>
  <c r="AQ402" i="26"/>
  <c r="AT402" i="26"/>
  <c r="AS402" i="26"/>
  <c r="AV402" i="26"/>
  <c r="AQ403" i="26"/>
  <c r="AT403" i="26"/>
  <c r="AS403" i="26"/>
  <c r="AV403" i="26"/>
  <c r="AQ404" i="26"/>
  <c r="AT404" i="26"/>
  <c r="AS404" i="26"/>
  <c r="AV404" i="26"/>
  <c r="AQ405" i="26"/>
  <c r="AT405" i="26"/>
  <c r="AS405" i="26"/>
  <c r="AV405" i="26"/>
  <c r="AQ406" i="26"/>
  <c r="AT406" i="26"/>
  <c r="AS406" i="26"/>
  <c r="AV406" i="26"/>
  <c r="AQ407" i="26"/>
  <c r="AT407" i="26"/>
  <c r="AS407" i="26"/>
  <c r="AV407" i="26"/>
  <c r="AQ408" i="26"/>
  <c r="AT408" i="26"/>
  <c r="AS408" i="26"/>
  <c r="AV408" i="26"/>
  <c r="AQ409" i="26"/>
  <c r="AT409" i="26"/>
  <c r="AS409" i="26"/>
  <c r="AV409" i="26"/>
  <c r="AQ410" i="26"/>
  <c r="AT410" i="26"/>
  <c r="AS410" i="26"/>
  <c r="AV410" i="26"/>
  <c r="AQ411" i="26"/>
  <c r="AT411" i="26"/>
  <c r="AS411" i="26"/>
  <c r="AV411" i="26"/>
  <c r="AQ412" i="26"/>
  <c r="AT412" i="26"/>
  <c r="AS412" i="26"/>
  <c r="AV412" i="26"/>
  <c r="AQ413" i="26"/>
  <c r="AT413" i="26"/>
  <c r="AS413" i="26"/>
  <c r="AV413" i="26"/>
  <c r="AQ414" i="26"/>
  <c r="AT414" i="26"/>
  <c r="AS414" i="26"/>
  <c r="AV414" i="26"/>
  <c r="AQ415" i="26"/>
  <c r="AT415" i="26"/>
  <c r="AS415" i="26"/>
  <c r="AV415" i="26"/>
  <c r="AQ416" i="26"/>
  <c r="AT416" i="26"/>
  <c r="AS416" i="26"/>
  <c r="AV416" i="26"/>
  <c r="AQ417" i="26"/>
  <c r="AT417" i="26"/>
  <c r="AS417" i="26"/>
  <c r="AV417" i="26"/>
  <c r="AQ418" i="26"/>
  <c r="AT418" i="26"/>
  <c r="AS418" i="26"/>
  <c r="AV418" i="26"/>
  <c r="AQ419" i="26"/>
  <c r="AT419" i="26"/>
  <c r="AS419" i="26"/>
  <c r="AV419" i="26"/>
  <c r="AQ420" i="26"/>
  <c r="AT420" i="26"/>
  <c r="AS420" i="26"/>
  <c r="AV420" i="26"/>
  <c r="AQ421" i="26"/>
  <c r="AT421" i="26"/>
  <c r="AS421" i="26"/>
  <c r="AV421" i="26"/>
  <c r="AQ422" i="26"/>
  <c r="AT422" i="26"/>
  <c r="AS422" i="26"/>
  <c r="AV422" i="26"/>
  <c r="AQ423" i="26"/>
  <c r="AT423" i="26"/>
  <c r="AS423" i="26"/>
  <c r="AV423" i="26"/>
  <c r="AQ424" i="26"/>
  <c r="AT424" i="26"/>
  <c r="AS424" i="26"/>
  <c r="AV424" i="26"/>
  <c r="AQ425" i="26"/>
  <c r="AT425" i="26"/>
  <c r="AS425" i="26"/>
  <c r="AV425" i="26"/>
  <c r="AQ426" i="26"/>
  <c r="AT426" i="26"/>
  <c r="AS426" i="26"/>
  <c r="AV426" i="26"/>
  <c r="AQ427" i="26"/>
  <c r="AT427" i="26"/>
  <c r="AS427" i="26"/>
  <c r="AV427" i="26"/>
  <c r="AQ428" i="26"/>
  <c r="AT428" i="26"/>
  <c r="AS428" i="26"/>
  <c r="AV428" i="26"/>
  <c r="AQ429" i="26"/>
  <c r="AT429" i="26"/>
  <c r="AS429" i="26"/>
  <c r="AV429" i="26"/>
  <c r="AQ430" i="26"/>
  <c r="AT430" i="26"/>
  <c r="AS430" i="26"/>
  <c r="AV430" i="26"/>
  <c r="AQ431" i="26"/>
  <c r="AT431" i="26"/>
  <c r="AS431" i="26"/>
  <c r="AV431" i="26"/>
  <c r="AQ432" i="26"/>
  <c r="AT432" i="26"/>
  <c r="AS432" i="26"/>
  <c r="AV432" i="26"/>
  <c r="AQ433" i="26"/>
  <c r="AT433" i="26"/>
  <c r="AS433" i="26"/>
  <c r="AV433" i="26"/>
  <c r="AQ434" i="26"/>
  <c r="AT434" i="26"/>
  <c r="AS434" i="26"/>
  <c r="AV434" i="26"/>
  <c r="AQ435" i="26"/>
  <c r="AT435" i="26"/>
  <c r="AS435" i="26"/>
  <c r="AV435" i="26"/>
  <c r="AQ436" i="26"/>
  <c r="AT436" i="26"/>
  <c r="AS436" i="26"/>
  <c r="AV436" i="26"/>
  <c r="AQ437" i="26"/>
  <c r="AT437" i="26"/>
  <c r="AS437" i="26"/>
  <c r="AV437" i="26"/>
  <c r="AQ438" i="26"/>
  <c r="AT438" i="26"/>
  <c r="AS438" i="26"/>
  <c r="AV438" i="26"/>
  <c r="AQ439" i="26"/>
  <c r="AT439" i="26"/>
  <c r="AS439" i="26"/>
  <c r="AV439" i="26"/>
  <c r="AQ440" i="26"/>
  <c r="AT440" i="26"/>
  <c r="AS440" i="26"/>
  <c r="AV440" i="26"/>
  <c r="AQ441" i="26"/>
  <c r="AT441" i="26"/>
  <c r="AS441" i="26"/>
  <c r="AV441" i="26"/>
  <c r="AQ442" i="26"/>
  <c r="AT442" i="26"/>
  <c r="AS442" i="26"/>
  <c r="AV442" i="26"/>
  <c r="AQ443" i="26"/>
  <c r="AT443" i="26"/>
  <c r="AS443" i="26"/>
  <c r="AV443" i="26"/>
  <c r="AQ444" i="26"/>
  <c r="AT444" i="26"/>
  <c r="AS444" i="26"/>
  <c r="AV444" i="26"/>
  <c r="AQ445" i="26"/>
  <c r="AT445" i="26"/>
  <c r="AS445" i="26"/>
  <c r="AV445" i="26"/>
  <c r="AQ446" i="26"/>
  <c r="AT446" i="26"/>
  <c r="AS446" i="26"/>
  <c r="AV446" i="26"/>
  <c r="AQ447" i="26"/>
  <c r="AT447" i="26"/>
  <c r="AS447" i="26"/>
  <c r="AV447" i="26"/>
  <c r="AQ448" i="26"/>
  <c r="AT448" i="26"/>
  <c r="AS448" i="26"/>
  <c r="AV448" i="26"/>
  <c r="AQ449" i="26"/>
  <c r="AT449" i="26"/>
  <c r="AS449" i="26"/>
  <c r="AV449" i="26"/>
  <c r="AQ450" i="26"/>
  <c r="AT450" i="26"/>
  <c r="AS450" i="26"/>
  <c r="AV450" i="26"/>
  <c r="AQ451" i="26"/>
  <c r="AT451" i="26"/>
  <c r="AS451" i="26"/>
  <c r="AV451" i="26"/>
  <c r="AQ452" i="26"/>
  <c r="AT452" i="26"/>
  <c r="AS452" i="26"/>
  <c r="AV452" i="26"/>
  <c r="AQ453" i="26"/>
  <c r="AT453" i="26"/>
  <c r="AS453" i="26"/>
  <c r="AV453" i="26"/>
  <c r="AQ454" i="26"/>
  <c r="AT454" i="26"/>
  <c r="AS454" i="26"/>
  <c r="AV454" i="26"/>
  <c r="AQ455" i="26"/>
  <c r="AT455" i="26"/>
  <c r="AS455" i="26"/>
  <c r="AV455" i="26"/>
  <c r="AQ456" i="26"/>
  <c r="AT456" i="26"/>
  <c r="AS456" i="26"/>
  <c r="AV456" i="26"/>
  <c r="AQ457" i="26"/>
  <c r="AT457" i="26"/>
  <c r="AS457" i="26"/>
  <c r="AV457" i="26"/>
  <c r="AQ458" i="26"/>
  <c r="AT458" i="26"/>
  <c r="AS458" i="26"/>
  <c r="AV458" i="26"/>
  <c r="AQ459" i="26"/>
  <c r="AT459" i="26"/>
  <c r="AS459" i="26"/>
  <c r="AV459" i="26"/>
  <c r="AQ460" i="26"/>
  <c r="AT460" i="26"/>
  <c r="AS460" i="26"/>
  <c r="AV460" i="26"/>
  <c r="AQ461" i="26"/>
  <c r="AT461" i="26"/>
  <c r="AS461" i="26"/>
  <c r="AV461" i="26"/>
  <c r="AQ462" i="26"/>
  <c r="AT462" i="26"/>
  <c r="AS462" i="26"/>
  <c r="AV462" i="26"/>
  <c r="AQ463" i="26"/>
  <c r="AT463" i="26"/>
  <c r="AS463" i="26"/>
  <c r="AV463" i="26"/>
  <c r="AQ464" i="26"/>
  <c r="AT464" i="26"/>
  <c r="AS464" i="26"/>
  <c r="AV464" i="26"/>
  <c r="AQ465" i="26"/>
  <c r="AT465" i="26"/>
  <c r="AS465" i="26"/>
  <c r="AV465" i="26"/>
  <c r="AQ466" i="26"/>
  <c r="AT466" i="26"/>
  <c r="AS466" i="26"/>
  <c r="AV466" i="26"/>
  <c r="AQ467" i="26"/>
  <c r="AT467" i="26"/>
  <c r="AS467" i="26"/>
  <c r="AV467" i="26"/>
  <c r="AQ468" i="26"/>
  <c r="AT468" i="26"/>
  <c r="AS468" i="26"/>
  <c r="AV468" i="26"/>
  <c r="AQ469" i="26"/>
  <c r="AT469" i="26"/>
  <c r="AS469" i="26"/>
  <c r="AV469" i="26"/>
  <c r="AQ470" i="26"/>
  <c r="AT470" i="26"/>
  <c r="AS470" i="26"/>
  <c r="AV470" i="26"/>
  <c r="AQ471" i="26"/>
  <c r="AT471" i="26"/>
  <c r="AS471" i="26"/>
  <c r="AV471" i="26"/>
  <c r="AQ472" i="26"/>
  <c r="AT472" i="26"/>
  <c r="AS472" i="26"/>
  <c r="AV472" i="26"/>
  <c r="AQ473" i="26"/>
  <c r="AT473" i="26"/>
  <c r="AS473" i="26"/>
  <c r="AV473" i="26"/>
  <c r="AQ474" i="26"/>
  <c r="AT474" i="26"/>
  <c r="AS474" i="26"/>
  <c r="AV474" i="26"/>
  <c r="AQ475" i="26"/>
  <c r="AT475" i="26"/>
  <c r="AS475" i="26"/>
  <c r="AV475" i="26"/>
  <c r="AQ476" i="26"/>
  <c r="AT476" i="26"/>
  <c r="AS476" i="26"/>
  <c r="AV476" i="26"/>
  <c r="AQ477" i="26"/>
  <c r="AT477" i="26"/>
  <c r="AS477" i="26"/>
  <c r="AV477" i="26"/>
  <c r="AQ478" i="26"/>
  <c r="AT478" i="26"/>
  <c r="AS478" i="26"/>
  <c r="AV478" i="26"/>
  <c r="AQ479" i="26"/>
  <c r="AT479" i="26"/>
  <c r="AS479" i="26"/>
  <c r="AV479" i="26"/>
  <c r="AQ480" i="26"/>
  <c r="AT480" i="26"/>
  <c r="AS480" i="26"/>
  <c r="AV480" i="26"/>
  <c r="AQ481" i="26"/>
  <c r="AT481" i="26"/>
  <c r="AS481" i="26"/>
  <c r="AV481" i="26"/>
  <c r="AQ482" i="26"/>
  <c r="AT482" i="26"/>
  <c r="AS482" i="26"/>
  <c r="AV482" i="26"/>
  <c r="AQ483" i="26"/>
  <c r="AT483" i="26"/>
  <c r="AS483" i="26"/>
  <c r="AV483" i="26"/>
  <c r="AQ484" i="26"/>
  <c r="AT484" i="26"/>
  <c r="AS484" i="26"/>
  <c r="AV484" i="26"/>
  <c r="AQ485" i="26"/>
  <c r="AT485" i="26"/>
  <c r="AS485" i="26"/>
  <c r="AV485" i="26"/>
  <c r="AQ486" i="26"/>
  <c r="AT486" i="26"/>
  <c r="AS486" i="26"/>
  <c r="AV486" i="26"/>
  <c r="AQ487" i="26"/>
  <c r="AT487" i="26"/>
  <c r="AS487" i="26"/>
  <c r="AV487" i="26"/>
  <c r="AQ488" i="26"/>
  <c r="AT488" i="26"/>
  <c r="AS488" i="26"/>
  <c r="AV488" i="26"/>
  <c r="AQ489" i="26"/>
  <c r="AT489" i="26"/>
  <c r="AS489" i="26"/>
  <c r="AV489" i="26"/>
  <c r="AQ490" i="26"/>
  <c r="AT490" i="26"/>
  <c r="AS490" i="26"/>
  <c r="AV490" i="26"/>
  <c r="AQ491" i="26"/>
  <c r="AT491" i="26"/>
  <c r="AS491" i="26"/>
  <c r="AV491" i="26"/>
  <c r="AQ492" i="26"/>
  <c r="AT492" i="26"/>
  <c r="AS492" i="26"/>
  <c r="AV492" i="26"/>
  <c r="AQ493" i="26"/>
  <c r="AT493" i="26"/>
  <c r="AS493" i="26"/>
  <c r="AV493" i="26"/>
  <c r="AQ494" i="26"/>
  <c r="AT494" i="26"/>
  <c r="AS494" i="26"/>
  <c r="AV494" i="26"/>
  <c r="AQ495" i="26"/>
  <c r="AT495" i="26"/>
  <c r="AS495" i="26"/>
  <c r="AV495" i="26"/>
  <c r="AQ496" i="26"/>
  <c r="AT496" i="26"/>
  <c r="AS496" i="26"/>
  <c r="AV496" i="26"/>
  <c r="AQ497" i="26"/>
  <c r="AT497" i="26"/>
  <c r="AS497" i="26"/>
  <c r="AV497" i="26"/>
  <c r="AQ498" i="26"/>
  <c r="AT498" i="26"/>
  <c r="AS498" i="26"/>
  <c r="AV498" i="26"/>
  <c r="AQ499" i="26"/>
  <c r="AT499" i="26"/>
  <c r="AS499" i="26"/>
  <c r="AV499" i="26"/>
  <c r="AQ500" i="26"/>
  <c r="AT500" i="26"/>
  <c r="AS500" i="26"/>
  <c r="AV500" i="26"/>
  <c r="AQ501" i="26"/>
  <c r="AT501" i="26"/>
  <c r="AS501" i="26"/>
  <c r="AV501" i="26"/>
  <c r="AQ502" i="26"/>
  <c r="AT502" i="26"/>
  <c r="AS502" i="26"/>
  <c r="AV502" i="26"/>
  <c r="AQ503" i="26"/>
  <c r="AT503" i="26"/>
  <c r="AS503" i="26"/>
  <c r="AV503" i="26"/>
  <c r="AQ504" i="26"/>
  <c r="AT504" i="26"/>
  <c r="AS504" i="26"/>
  <c r="AV504" i="26"/>
  <c r="AQ505" i="26"/>
  <c r="AT505" i="26"/>
  <c r="AS505" i="26"/>
  <c r="AV505" i="26"/>
  <c r="AQ506" i="26"/>
  <c r="AT506" i="26"/>
  <c r="AS506" i="26"/>
  <c r="AV506" i="26"/>
  <c r="AQ507" i="26"/>
  <c r="AT507" i="26"/>
  <c r="AS507" i="26"/>
  <c r="AV507" i="26"/>
  <c r="AQ508" i="26"/>
  <c r="AT508" i="26"/>
  <c r="AS508" i="26"/>
  <c r="AV508" i="26"/>
  <c r="AQ509" i="26"/>
  <c r="AT509" i="26"/>
  <c r="AS509" i="26"/>
  <c r="AV509" i="26"/>
  <c r="AQ510" i="26"/>
  <c r="AT510" i="26"/>
  <c r="AS510" i="26"/>
  <c r="AV510" i="26"/>
  <c r="AQ511" i="26"/>
  <c r="AT511" i="26"/>
  <c r="AS511" i="26"/>
  <c r="AV511" i="26"/>
  <c r="AQ512" i="26"/>
  <c r="AT512" i="26"/>
  <c r="AS512" i="26"/>
  <c r="AV512" i="26"/>
  <c r="AQ513" i="26"/>
  <c r="AT513" i="26"/>
  <c r="AS513" i="26"/>
  <c r="AV513" i="26"/>
  <c r="AQ514" i="26"/>
  <c r="AT514" i="26"/>
  <c r="AS514" i="26"/>
  <c r="AV514" i="26"/>
  <c r="AQ515" i="26"/>
  <c r="AT515" i="26"/>
  <c r="AS515" i="26"/>
  <c r="AV515" i="26"/>
  <c r="AQ516" i="26"/>
  <c r="AT516" i="26"/>
  <c r="AS516" i="26"/>
  <c r="AV516" i="26"/>
  <c r="AQ517" i="26"/>
  <c r="AT517" i="26"/>
  <c r="AS517" i="26"/>
  <c r="AV517" i="26"/>
  <c r="AQ518" i="26"/>
  <c r="AT518" i="26"/>
  <c r="AS518" i="26"/>
  <c r="AV518" i="26"/>
  <c r="AQ519" i="26"/>
  <c r="AT519" i="26"/>
  <c r="AS519" i="26"/>
  <c r="AV519" i="26"/>
  <c r="AQ520" i="26"/>
  <c r="AT520" i="26"/>
  <c r="AS520" i="26"/>
  <c r="AV520" i="26"/>
  <c r="AQ521" i="26"/>
  <c r="AT521" i="26"/>
  <c r="AS521" i="26"/>
  <c r="AV521" i="26"/>
  <c r="AQ522" i="26"/>
  <c r="AT522" i="26"/>
  <c r="AS522" i="26"/>
  <c r="AV522" i="26"/>
  <c r="AQ523" i="26"/>
  <c r="AT523" i="26"/>
  <c r="AS523" i="26"/>
  <c r="AV523" i="26"/>
  <c r="AQ524" i="26"/>
  <c r="AT524" i="26"/>
  <c r="AS524" i="26"/>
  <c r="AV524" i="26"/>
  <c r="AQ525" i="26"/>
  <c r="AT525" i="26"/>
  <c r="AS525" i="26"/>
  <c r="AV525" i="26"/>
  <c r="AQ526" i="26"/>
  <c r="AT526" i="26"/>
  <c r="AS526" i="26"/>
  <c r="AV526" i="26"/>
  <c r="AQ527" i="26"/>
  <c r="AT527" i="26"/>
  <c r="AS527" i="26"/>
  <c r="AV527" i="26"/>
  <c r="AQ528" i="26"/>
  <c r="AT528" i="26"/>
  <c r="AS528" i="26"/>
  <c r="AV528" i="26"/>
  <c r="AQ529" i="26"/>
  <c r="AT529" i="26"/>
  <c r="AS529" i="26"/>
  <c r="AV529" i="26"/>
  <c r="AQ530" i="26"/>
  <c r="AT530" i="26"/>
  <c r="AS530" i="26"/>
  <c r="AV530" i="26"/>
  <c r="AQ531" i="26"/>
  <c r="AT531" i="26"/>
  <c r="AS531" i="26"/>
  <c r="AV531" i="26"/>
  <c r="AQ532" i="26"/>
  <c r="AT532" i="26"/>
  <c r="AS532" i="26"/>
  <c r="AV532" i="26"/>
  <c r="AQ533" i="26"/>
  <c r="AT533" i="26"/>
  <c r="AS533" i="26"/>
  <c r="AV533" i="26"/>
  <c r="AQ534" i="26"/>
  <c r="AT534" i="26"/>
  <c r="AS534" i="26"/>
  <c r="AV534" i="26"/>
  <c r="AQ535" i="26"/>
  <c r="AT535" i="26"/>
  <c r="AS535" i="26"/>
  <c r="AV535" i="26"/>
  <c r="AQ536" i="26"/>
  <c r="AT536" i="26"/>
  <c r="AS536" i="26"/>
  <c r="AV536" i="26"/>
  <c r="AQ537" i="26"/>
  <c r="AT537" i="26"/>
  <c r="AS537" i="26"/>
  <c r="AV537" i="26"/>
  <c r="AQ538" i="26"/>
  <c r="AT538" i="26"/>
  <c r="AS538" i="26"/>
  <c r="AV538" i="26"/>
  <c r="AQ539" i="26"/>
  <c r="AT539" i="26"/>
  <c r="AS539" i="26"/>
  <c r="AV539" i="26"/>
  <c r="AQ540" i="26"/>
  <c r="AT540" i="26"/>
  <c r="AS540" i="26"/>
  <c r="AV540" i="26"/>
  <c r="AQ541" i="26"/>
  <c r="AT541" i="26"/>
  <c r="AS541" i="26"/>
  <c r="AV541" i="26"/>
  <c r="AQ542" i="26"/>
  <c r="AT542" i="26"/>
  <c r="AS542" i="26"/>
  <c r="AV542" i="26"/>
  <c r="AQ543" i="26"/>
  <c r="AT543" i="26"/>
  <c r="AS543" i="26"/>
  <c r="AV543" i="26"/>
  <c r="AQ544" i="26"/>
  <c r="AT544" i="26"/>
  <c r="AS544" i="26"/>
  <c r="AV544" i="26"/>
  <c r="AQ545" i="26"/>
  <c r="AT545" i="26"/>
  <c r="AS545" i="26"/>
  <c r="AV545" i="26"/>
  <c r="AQ546" i="26"/>
  <c r="AT546" i="26"/>
  <c r="AS546" i="26"/>
  <c r="AV546" i="26"/>
  <c r="AQ547" i="26"/>
  <c r="AT547" i="26"/>
  <c r="AS547" i="26"/>
  <c r="AV547" i="26"/>
  <c r="AQ548" i="26"/>
  <c r="AT548" i="26"/>
  <c r="AS548" i="26"/>
  <c r="AV548" i="26"/>
  <c r="AQ549" i="26"/>
  <c r="AT549" i="26"/>
  <c r="AS549" i="26"/>
  <c r="AV549" i="26"/>
  <c r="AQ550" i="26"/>
  <c r="AT550" i="26"/>
  <c r="AS550" i="26"/>
  <c r="AV550" i="26"/>
  <c r="AQ551" i="26"/>
  <c r="AT551" i="26"/>
  <c r="AS551" i="26"/>
  <c r="AV551" i="26"/>
  <c r="AQ552" i="26"/>
  <c r="AT552" i="26"/>
  <c r="AS552" i="26"/>
  <c r="AV552" i="26"/>
  <c r="AQ553" i="26"/>
  <c r="AT553" i="26"/>
  <c r="AS553" i="26"/>
  <c r="AV553" i="26"/>
  <c r="AQ554" i="26"/>
  <c r="AT554" i="26"/>
  <c r="AS554" i="26"/>
  <c r="AV554" i="26"/>
  <c r="AQ555" i="26"/>
  <c r="AT555" i="26"/>
  <c r="AS555" i="26"/>
  <c r="AV555" i="26"/>
  <c r="AQ556" i="26"/>
  <c r="AT556" i="26"/>
  <c r="AS556" i="26"/>
  <c r="AV556" i="26"/>
  <c r="AQ557" i="26"/>
  <c r="AT557" i="26"/>
  <c r="AS557" i="26"/>
  <c r="AV557" i="26"/>
  <c r="AQ558" i="26"/>
  <c r="AT558" i="26"/>
  <c r="AS558" i="26"/>
  <c r="AV558" i="26"/>
  <c r="AQ559" i="26"/>
  <c r="AT559" i="26"/>
  <c r="AS559" i="26"/>
  <c r="AV559" i="26"/>
  <c r="AQ560" i="26"/>
  <c r="AT560" i="26"/>
  <c r="AS560" i="26"/>
  <c r="AV560" i="26"/>
  <c r="AQ561" i="26"/>
  <c r="AT561" i="26"/>
  <c r="AS561" i="26"/>
  <c r="AV561" i="26"/>
  <c r="AQ562" i="26"/>
  <c r="AT562" i="26"/>
  <c r="AS562" i="26"/>
  <c r="AV562" i="26"/>
  <c r="AQ563" i="26"/>
  <c r="AT563" i="26"/>
  <c r="AS563" i="26"/>
  <c r="AV563" i="26"/>
  <c r="AQ564" i="26"/>
  <c r="AT564" i="26"/>
  <c r="AS564" i="26"/>
  <c r="AV564" i="26"/>
  <c r="AQ565" i="26"/>
  <c r="AT565" i="26"/>
  <c r="AS565" i="26"/>
  <c r="AV565" i="26"/>
  <c r="AQ566" i="26"/>
  <c r="AT566" i="26"/>
  <c r="AS566" i="26"/>
  <c r="AV566" i="26"/>
  <c r="AQ567" i="26"/>
  <c r="AT567" i="26"/>
  <c r="AS567" i="26"/>
  <c r="AV567" i="26"/>
  <c r="AQ568" i="26"/>
  <c r="AT568" i="26"/>
  <c r="AS568" i="26"/>
  <c r="AV568" i="26"/>
  <c r="AQ569" i="26"/>
  <c r="AT569" i="26"/>
  <c r="AS569" i="26"/>
  <c r="AV569" i="26"/>
  <c r="AQ570" i="26"/>
  <c r="AT570" i="26"/>
  <c r="AS570" i="26"/>
  <c r="AV570" i="26"/>
  <c r="AQ571" i="26"/>
  <c r="AT571" i="26"/>
  <c r="AS571" i="26"/>
  <c r="AV571" i="26"/>
  <c r="AQ572" i="26"/>
  <c r="AT572" i="26"/>
  <c r="AS572" i="26"/>
  <c r="AV572" i="26"/>
  <c r="AQ573" i="26"/>
  <c r="AT573" i="26"/>
  <c r="AS573" i="26"/>
  <c r="AV573" i="26"/>
  <c r="AQ574" i="26"/>
  <c r="AT574" i="26"/>
  <c r="AS574" i="26"/>
  <c r="AV574" i="26"/>
  <c r="AQ575" i="26"/>
  <c r="AT575" i="26"/>
  <c r="AS575" i="26"/>
  <c r="AV575" i="26"/>
  <c r="AQ576" i="26"/>
  <c r="AT576" i="26"/>
  <c r="AS576" i="26"/>
  <c r="AV576" i="26"/>
  <c r="AQ577" i="26"/>
  <c r="AT577" i="26"/>
  <c r="AS577" i="26"/>
  <c r="AV577" i="26"/>
  <c r="AQ578" i="26"/>
  <c r="AT578" i="26"/>
  <c r="AS578" i="26"/>
  <c r="AV578" i="26"/>
  <c r="AQ579" i="26"/>
  <c r="AT579" i="26"/>
  <c r="AS579" i="26"/>
  <c r="AV579" i="26"/>
  <c r="AQ580" i="26"/>
  <c r="AT580" i="26"/>
  <c r="AS580" i="26"/>
  <c r="AV580" i="26"/>
  <c r="AQ581" i="26"/>
  <c r="AT581" i="26"/>
  <c r="AS581" i="26"/>
  <c r="AV581" i="26"/>
  <c r="AQ582" i="26"/>
  <c r="AT582" i="26"/>
  <c r="AS582" i="26"/>
  <c r="AV582" i="26"/>
  <c r="AQ583" i="26"/>
  <c r="AT583" i="26"/>
  <c r="AS583" i="26"/>
  <c r="AV583" i="26"/>
  <c r="AQ584" i="26"/>
  <c r="AT584" i="26"/>
  <c r="AS584" i="26"/>
  <c r="AV584" i="26"/>
  <c r="AQ585" i="26"/>
  <c r="AT585" i="26"/>
  <c r="AS585" i="26"/>
  <c r="AV585" i="26"/>
  <c r="AQ586" i="26"/>
  <c r="AT586" i="26"/>
  <c r="AS586" i="26"/>
  <c r="AV586" i="26"/>
  <c r="AQ587" i="26"/>
  <c r="AT587" i="26"/>
  <c r="AS587" i="26"/>
  <c r="AV587" i="26"/>
  <c r="AQ588" i="26"/>
  <c r="AT588" i="26"/>
  <c r="AS588" i="26"/>
  <c r="AV588" i="26"/>
  <c r="AQ589" i="26"/>
  <c r="AT589" i="26"/>
  <c r="AS589" i="26"/>
  <c r="AV589" i="26"/>
  <c r="AQ590" i="26"/>
  <c r="AT590" i="26"/>
  <c r="AS590" i="26"/>
  <c r="AV590" i="26"/>
  <c r="AQ591" i="26"/>
  <c r="AT591" i="26"/>
  <c r="AS591" i="26"/>
  <c r="AV591" i="26"/>
  <c r="AQ592" i="26"/>
  <c r="AT592" i="26"/>
  <c r="AS592" i="26"/>
  <c r="AV592" i="26"/>
  <c r="AQ593" i="26"/>
  <c r="AT593" i="26"/>
  <c r="AS593" i="26"/>
  <c r="AV593" i="26"/>
  <c r="AQ594" i="26"/>
  <c r="AT594" i="26"/>
  <c r="AS594" i="26"/>
  <c r="AV594" i="26"/>
  <c r="AQ595" i="26"/>
  <c r="AT595" i="26"/>
  <c r="AS595" i="26"/>
  <c r="AV595" i="26"/>
  <c r="AQ596" i="26"/>
  <c r="AT596" i="26"/>
  <c r="AS596" i="26"/>
  <c r="AV596" i="26"/>
  <c r="AQ597" i="26"/>
  <c r="AT597" i="26"/>
  <c r="AS597" i="26"/>
  <c r="AV597" i="26"/>
  <c r="AQ598" i="26"/>
  <c r="AT598" i="26"/>
  <c r="AS598" i="26"/>
  <c r="AV598" i="26"/>
  <c r="AQ599" i="26"/>
  <c r="AT599" i="26"/>
  <c r="AS599" i="26"/>
  <c r="AV599" i="26"/>
  <c r="AQ600" i="26"/>
  <c r="AT600" i="26"/>
  <c r="AS600" i="26"/>
  <c r="AV600" i="26"/>
  <c r="AQ601" i="26"/>
  <c r="AT601" i="26"/>
  <c r="AS601" i="26"/>
  <c r="AV601" i="26"/>
  <c r="AQ602" i="26"/>
  <c r="AT602" i="26"/>
  <c r="AS602" i="26"/>
  <c r="AV602" i="26"/>
  <c r="AQ603" i="26"/>
  <c r="AT603" i="26"/>
  <c r="AS603" i="26"/>
  <c r="AV603" i="26"/>
  <c r="AQ604" i="26"/>
  <c r="AT604" i="26"/>
  <c r="AS604" i="26"/>
  <c r="AV604" i="26"/>
  <c r="AQ605" i="26"/>
  <c r="AT605" i="26"/>
  <c r="AS605" i="26"/>
  <c r="AV605" i="26"/>
  <c r="AQ606" i="26"/>
  <c r="AT606" i="26"/>
  <c r="AS606" i="26"/>
  <c r="AV606" i="26"/>
  <c r="AQ607" i="26"/>
  <c r="AT607" i="26"/>
  <c r="AS607" i="26"/>
  <c r="AV607" i="26"/>
  <c r="AQ608" i="26"/>
  <c r="AT608" i="26"/>
  <c r="AS608" i="26"/>
  <c r="AV608" i="26"/>
  <c r="AQ609" i="26"/>
  <c r="AT609" i="26"/>
  <c r="AS609" i="26"/>
  <c r="AV609" i="26"/>
  <c r="AQ610" i="26"/>
  <c r="AT610" i="26"/>
  <c r="AS610" i="26"/>
  <c r="AV610" i="26"/>
  <c r="AQ611" i="26"/>
  <c r="AT611" i="26"/>
  <c r="AS611" i="26"/>
  <c r="AV611" i="26"/>
  <c r="AQ612" i="26"/>
  <c r="AT612" i="26"/>
  <c r="AS612" i="26"/>
  <c r="AV612" i="26"/>
  <c r="AQ613" i="26"/>
  <c r="AT613" i="26"/>
  <c r="AS613" i="26"/>
  <c r="AV613" i="26"/>
  <c r="AQ614" i="26"/>
  <c r="AT614" i="26"/>
  <c r="AS614" i="26"/>
  <c r="AV614" i="26"/>
  <c r="AQ615" i="26"/>
  <c r="AT615" i="26"/>
  <c r="AS615" i="26"/>
  <c r="AV615" i="26"/>
  <c r="AQ616" i="26"/>
  <c r="AT616" i="26"/>
  <c r="AS616" i="26"/>
  <c r="AV616" i="26"/>
  <c r="AQ617" i="26"/>
  <c r="AT617" i="26"/>
  <c r="AS617" i="26"/>
  <c r="AV617" i="26"/>
  <c r="AQ618" i="26"/>
  <c r="AT618" i="26"/>
  <c r="AS618" i="26"/>
  <c r="AV618" i="26"/>
  <c r="AQ619" i="26"/>
  <c r="AT619" i="26"/>
  <c r="AS619" i="26"/>
  <c r="AV619" i="26"/>
  <c r="AQ620" i="26"/>
  <c r="AT620" i="26"/>
  <c r="AS620" i="26"/>
  <c r="AV620" i="26"/>
  <c r="AQ621" i="26"/>
  <c r="AT621" i="26"/>
  <c r="AS621" i="26"/>
  <c r="AV621" i="26"/>
  <c r="AQ622" i="26"/>
  <c r="AT622" i="26"/>
  <c r="AS622" i="26"/>
  <c r="AV622" i="26"/>
  <c r="AQ623" i="26"/>
  <c r="AT623" i="26"/>
  <c r="AS623" i="26"/>
  <c r="AV623" i="26"/>
  <c r="AQ624" i="26"/>
  <c r="AT624" i="26"/>
  <c r="AS624" i="26"/>
  <c r="AV624" i="26"/>
  <c r="AQ625" i="26"/>
  <c r="AT625" i="26"/>
  <c r="AS625" i="26"/>
  <c r="AV625" i="26"/>
  <c r="AQ626" i="26"/>
  <c r="AT626" i="26"/>
  <c r="AS626" i="26"/>
  <c r="AV626" i="26"/>
  <c r="AQ627" i="26"/>
  <c r="AT627" i="26"/>
  <c r="AS627" i="26"/>
  <c r="AV627" i="26"/>
  <c r="AQ628" i="26"/>
  <c r="AT628" i="26"/>
  <c r="AS628" i="26"/>
  <c r="AV628" i="26"/>
  <c r="AQ629" i="26"/>
  <c r="AT629" i="26"/>
  <c r="AS629" i="26"/>
  <c r="AV629" i="26"/>
  <c r="AQ630" i="26"/>
  <c r="AT630" i="26"/>
  <c r="AS630" i="26"/>
  <c r="AV630" i="26"/>
  <c r="AQ631" i="26"/>
  <c r="AT631" i="26"/>
  <c r="AS631" i="26"/>
  <c r="AV631" i="26"/>
  <c r="AQ632" i="26"/>
  <c r="AT632" i="26"/>
  <c r="AS632" i="26"/>
  <c r="AV632" i="26"/>
  <c r="AQ633" i="26"/>
  <c r="AT633" i="26"/>
  <c r="AS633" i="26"/>
  <c r="AV633" i="26"/>
  <c r="AQ634" i="26"/>
  <c r="AT634" i="26"/>
  <c r="AS634" i="26"/>
  <c r="AV634" i="26"/>
  <c r="AQ635" i="26"/>
  <c r="AT635" i="26"/>
  <c r="AS635" i="26"/>
  <c r="AV635" i="26"/>
  <c r="AQ636" i="26"/>
  <c r="AT636" i="26"/>
  <c r="AS636" i="26"/>
  <c r="AV636" i="26"/>
  <c r="AQ637" i="26"/>
  <c r="AT637" i="26"/>
  <c r="AS637" i="26"/>
  <c r="AV637" i="26"/>
  <c r="AQ638" i="26"/>
  <c r="AT638" i="26"/>
  <c r="AS638" i="26"/>
  <c r="AV638" i="26"/>
  <c r="AQ639" i="26"/>
  <c r="AT639" i="26"/>
  <c r="AS639" i="26"/>
  <c r="AV639" i="26"/>
  <c r="AQ640" i="26"/>
  <c r="AT640" i="26"/>
  <c r="AS640" i="26"/>
  <c r="AV640" i="26"/>
  <c r="AQ641" i="26"/>
  <c r="AT641" i="26"/>
  <c r="AS641" i="26"/>
  <c r="AV641" i="26"/>
  <c r="AQ642" i="26"/>
  <c r="AT642" i="26"/>
  <c r="AS642" i="26"/>
  <c r="AV642" i="26"/>
  <c r="AQ643" i="26"/>
  <c r="AT643" i="26"/>
  <c r="AS643" i="26"/>
  <c r="AV643" i="26"/>
  <c r="AQ644" i="26"/>
  <c r="AT644" i="26"/>
  <c r="AS644" i="26"/>
  <c r="AV644" i="26"/>
  <c r="AQ645" i="26"/>
  <c r="AT645" i="26"/>
  <c r="AS645" i="26"/>
  <c r="AV645" i="26"/>
  <c r="AQ646" i="26"/>
  <c r="AT646" i="26"/>
  <c r="AS646" i="26"/>
  <c r="AV646" i="26"/>
  <c r="AQ647" i="26"/>
  <c r="AT647" i="26"/>
  <c r="AS647" i="26"/>
  <c r="AV647" i="26"/>
  <c r="AQ648" i="26"/>
  <c r="AT648" i="26"/>
  <c r="AS648" i="26"/>
  <c r="AV648" i="26"/>
  <c r="AQ649" i="26"/>
  <c r="AT649" i="26"/>
  <c r="AS649" i="26"/>
  <c r="AV649" i="26"/>
  <c r="AQ650" i="26"/>
  <c r="AT650" i="26"/>
  <c r="AS650" i="26"/>
  <c r="AV650" i="26"/>
  <c r="AQ651" i="26"/>
  <c r="AT651" i="26"/>
  <c r="AS651" i="26"/>
  <c r="AV651" i="26"/>
  <c r="AQ652" i="26"/>
  <c r="AT652" i="26"/>
  <c r="AS652" i="26"/>
  <c r="AV652" i="26"/>
  <c r="AQ653" i="26"/>
  <c r="AT653" i="26"/>
  <c r="AS653" i="26"/>
  <c r="AV653" i="26"/>
  <c r="AQ654" i="26"/>
  <c r="AT654" i="26"/>
  <c r="AS654" i="26"/>
  <c r="AV654" i="26"/>
  <c r="AQ655" i="26"/>
  <c r="AT655" i="26"/>
  <c r="AS655" i="26"/>
  <c r="AV655" i="26"/>
  <c r="AQ656" i="26"/>
  <c r="AT656" i="26"/>
  <c r="AS656" i="26"/>
  <c r="AV656" i="26"/>
  <c r="AQ657" i="26"/>
  <c r="AT657" i="26"/>
  <c r="AS657" i="26"/>
  <c r="AV657" i="26"/>
  <c r="AQ658" i="26"/>
  <c r="AT658" i="26"/>
  <c r="AS658" i="26"/>
  <c r="AV658" i="26"/>
  <c r="AQ659" i="26"/>
  <c r="AT659" i="26"/>
  <c r="AS659" i="26"/>
  <c r="AV659" i="26"/>
  <c r="AQ660" i="26"/>
  <c r="AT660" i="26"/>
  <c r="AS660" i="26"/>
  <c r="AV660" i="26"/>
  <c r="AQ661" i="26"/>
  <c r="AT661" i="26"/>
  <c r="AS661" i="26"/>
  <c r="AV661" i="26"/>
  <c r="AQ662" i="26"/>
  <c r="AT662" i="26"/>
  <c r="AS662" i="26"/>
  <c r="AV662" i="26"/>
  <c r="AQ663" i="26"/>
  <c r="AT663" i="26"/>
  <c r="AS663" i="26"/>
  <c r="AV663" i="26"/>
  <c r="AQ664" i="26"/>
  <c r="AT664" i="26"/>
  <c r="AS664" i="26"/>
  <c r="AV664" i="26"/>
  <c r="AQ665" i="26"/>
  <c r="AT665" i="26"/>
  <c r="AS665" i="26"/>
  <c r="AV665" i="26"/>
  <c r="AQ666" i="26"/>
  <c r="AT666" i="26"/>
  <c r="AS666" i="26"/>
  <c r="AV666" i="26"/>
  <c r="AQ667" i="26"/>
  <c r="AT667" i="26"/>
  <c r="AS667" i="26"/>
  <c r="AV667" i="26"/>
  <c r="AQ668" i="26"/>
  <c r="AT668" i="26"/>
  <c r="AS668" i="26"/>
  <c r="AV668" i="26"/>
  <c r="AQ669" i="26"/>
  <c r="AT669" i="26"/>
  <c r="AS669" i="26"/>
  <c r="AV669" i="26"/>
  <c r="AQ670" i="26"/>
  <c r="AT670" i="26"/>
  <c r="AS670" i="26"/>
  <c r="AV670" i="26"/>
  <c r="AQ671" i="26"/>
  <c r="AT671" i="26"/>
  <c r="AS671" i="26"/>
  <c r="AV671" i="26"/>
  <c r="AQ672" i="26"/>
  <c r="AT672" i="26"/>
  <c r="AS672" i="26"/>
  <c r="AV672" i="26"/>
  <c r="AQ673" i="26"/>
  <c r="AT673" i="26"/>
  <c r="AS673" i="26"/>
  <c r="AV673" i="26"/>
  <c r="AQ674" i="26"/>
  <c r="AT674" i="26"/>
  <c r="AS674" i="26"/>
  <c r="AV674" i="26"/>
  <c r="AQ675" i="26"/>
  <c r="AT675" i="26"/>
  <c r="AS675" i="26"/>
  <c r="AV675" i="26"/>
  <c r="AQ676" i="26"/>
  <c r="AT676" i="26"/>
  <c r="AS676" i="26"/>
  <c r="AV676" i="26"/>
  <c r="AQ677" i="26"/>
  <c r="AT677" i="26"/>
  <c r="AS677" i="26"/>
  <c r="AV677" i="26"/>
  <c r="AQ678" i="26"/>
  <c r="AT678" i="26"/>
  <c r="AS678" i="26"/>
  <c r="AV678" i="26"/>
  <c r="AQ679" i="26"/>
  <c r="AT679" i="26"/>
  <c r="AS679" i="26"/>
  <c r="AV679" i="26"/>
  <c r="AQ680" i="26"/>
  <c r="AT680" i="26"/>
  <c r="AS680" i="26"/>
  <c r="AV680" i="26"/>
  <c r="AQ681" i="26"/>
  <c r="AT681" i="26"/>
  <c r="AS681" i="26"/>
  <c r="AV681" i="26"/>
  <c r="AQ682" i="26"/>
  <c r="AT682" i="26"/>
  <c r="AS682" i="26"/>
  <c r="AV682" i="26"/>
  <c r="AQ683" i="26"/>
  <c r="AT683" i="26"/>
  <c r="AS683" i="26"/>
  <c r="AV683" i="26"/>
  <c r="AQ684" i="26"/>
  <c r="AT684" i="26"/>
  <c r="AS684" i="26"/>
  <c r="AV684" i="26"/>
  <c r="AQ685" i="26"/>
  <c r="AT685" i="26"/>
  <c r="AS685" i="26"/>
  <c r="AV685" i="26"/>
  <c r="AQ686" i="26"/>
  <c r="AT686" i="26"/>
  <c r="AS686" i="26"/>
  <c r="AV686" i="26"/>
  <c r="AQ687" i="26"/>
  <c r="AT687" i="26"/>
  <c r="AS687" i="26"/>
  <c r="AV687" i="26"/>
  <c r="AQ688" i="26"/>
  <c r="AT688" i="26"/>
  <c r="AS688" i="26"/>
  <c r="AV688" i="26"/>
  <c r="AQ689" i="26"/>
  <c r="AT689" i="26"/>
  <c r="AS689" i="26"/>
  <c r="AV689" i="26"/>
  <c r="AQ690" i="26"/>
  <c r="AT690" i="26"/>
  <c r="AS690" i="26"/>
  <c r="AV690" i="26"/>
  <c r="AQ691" i="26"/>
  <c r="AT691" i="26"/>
  <c r="AS691" i="26"/>
  <c r="AV691" i="26"/>
  <c r="AQ692" i="26"/>
  <c r="AT692" i="26"/>
  <c r="AS692" i="26"/>
  <c r="AV692" i="26"/>
  <c r="AQ693" i="26"/>
  <c r="AT693" i="26"/>
  <c r="AS693" i="26"/>
  <c r="AV693" i="26"/>
  <c r="AQ694" i="26"/>
  <c r="AT694" i="26"/>
  <c r="AS694" i="26"/>
  <c r="AV694" i="26"/>
  <c r="AQ695" i="26"/>
  <c r="AT695" i="26"/>
  <c r="AS695" i="26"/>
  <c r="AV695" i="26"/>
  <c r="AQ696" i="26"/>
  <c r="AT696" i="26"/>
  <c r="AS696" i="26"/>
  <c r="AV696" i="26"/>
  <c r="AQ697" i="26"/>
  <c r="AT697" i="26"/>
  <c r="AS697" i="26"/>
  <c r="AV697" i="26"/>
  <c r="AQ698" i="26"/>
  <c r="AT698" i="26"/>
  <c r="AS698" i="26"/>
  <c r="AV698" i="26"/>
  <c r="AQ699" i="26"/>
  <c r="AT699" i="26"/>
  <c r="AS699" i="26"/>
  <c r="AV699" i="26"/>
  <c r="AQ700" i="26"/>
  <c r="AT700" i="26"/>
  <c r="AS700" i="26"/>
  <c r="AV700" i="26"/>
  <c r="AQ701" i="26"/>
  <c r="AT701" i="26"/>
  <c r="AS701" i="26"/>
  <c r="AV701" i="26"/>
  <c r="AQ702" i="26"/>
  <c r="AT702" i="26"/>
  <c r="AS702" i="26"/>
  <c r="AV702" i="26"/>
  <c r="AQ703" i="26"/>
  <c r="AT703" i="26"/>
  <c r="AS703" i="26"/>
  <c r="AV703" i="26"/>
  <c r="AQ740" i="26"/>
  <c r="AT740" i="26"/>
  <c r="AS740" i="26"/>
  <c r="AV740" i="26"/>
  <c r="AQ741" i="26"/>
  <c r="AT741" i="26"/>
  <c r="AS741" i="26"/>
  <c r="AV741" i="26"/>
  <c r="AQ742" i="26"/>
  <c r="AT742" i="26"/>
  <c r="AS742" i="26"/>
  <c r="AV742" i="26"/>
  <c r="AQ743" i="26"/>
  <c r="AT743" i="26"/>
  <c r="AS743" i="26"/>
  <c r="AV743" i="26"/>
  <c r="AQ744" i="26"/>
  <c r="AT744" i="26"/>
  <c r="AS744" i="26"/>
  <c r="AV744" i="26"/>
  <c r="AQ745" i="26"/>
  <c r="AT745" i="26"/>
  <c r="AS745" i="26"/>
  <c r="AV745" i="26"/>
  <c r="AQ746" i="26"/>
  <c r="AT746" i="26"/>
  <c r="AS746" i="26"/>
  <c r="AV746" i="26"/>
  <c r="AQ747" i="26"/>
  <c r="AT747" i="26"/>
  <c r="AS747" i="26"/>
  <c r="AV747" i="26"/>
  <c r="AQ748" i="26"/>
  <c r="AT748" i="26"/>
  <c r="AS748" i="26"/>
  <c r="AV748" i="26"/>
  <c r="AQ749" i="26"/>
  <c r="AT749" i="26"/>
  <c r="AS749" i="26"/>
  <c r="AV749" i="26"/>
  <c r="AQ750" i="26"/>
  <c r="AT750" i="26"/>
  <c r="AS750" i="26"/>
  <c r="AV750" i="26"/>
  <c r="AQ751" i="26"/>
  <c r="AT751" i="26"/>
  <c r="AS751" i="26"/>
  <c r="AV751" i="26"/>
  <c r="AQ752" i="26"/>
  <c r="AT752" i="26"/>
  <c r="AS752" i="26"/>
  <c r="AV752" i="26"/>
  <c r="AQ753" i="26"/>
  <c r="AT753" i="26"/>
  <c r="AS753" i="26"/>
  <c r="AV753" i="26"/>
  <c r="AQ754" i="26"/>
  <c r="AT754" i="26"/>
  <c r="AS754" i="26"/>
  <c r="AV754" i="26"/>
  <c r="AQ755" i="26"/>
  <c r="AT755" i="26"/>
  <c r="AS755" i="26"/>
  <c r="AV755" i="26"/>
  <c r="AQ756" i="26"/>
  <c r="AT756" i="26"/>
  <c r="AS756" i="26"/>
  <c r="AV756" i="26"/>
  <c r="AQ757" i="26"/>
  <c r="AT757" i="26"/>
  <c r="AS757" i="26"/>
  <c r="AV757" i="26"/>
  <c r="AQ758" i="26"/>
  <c r="AT758" i="26"/>
  <c r="AS758" i="26"/>
  <c r="AV758" i="26"/>
  <c r="AQ759" i="26"/>
  <c r="AT759" i="26"/>
  <c r="AS759" i="26"/>
  <c r="AV759" i="26"/>
  <c r="AQ760" i="26"/>
  <c r="AT760" i="26"/>
  <c r="AS760" i="26"/>
  <c r="AV760" i="26"/>
  <c r="AQ761" i="26"/>
  <c r="AT761" i="26"/>
  <c r="AS761" i="26"/>
  <c r="AV761" i="26"/>
  <c r="AQ762" i="26"/>
  <c r="AT762" i="26"/>
  <c r="AS762" i="26"/>
  <c r="AV762" i="26"/>
  <c r="AQ763" i="26"/>
  <c r="AT763" i="26"/>
  <c r="AS763" i="26"/>
  <c r="AV763" i="26"/>
  <c r="AQ764" i="26"/>
  <c r="AT764" i="26"/>
  <c r="AS764" i="26"/>
  <c r="AV764" i="26"/>
  <c r="AQ765" i="26"/>
  <c r="AT765" i="26"/>
  <c r="AS765" i="26"/>
  <c r="AV765" i="26"/>
  <c r="AQ766" i="26"/>
  <c r="AT766" i="26"/>
  <c r="AS766" i="26"/>
  <c r="AV766" i="26"/>
  <c r="AQ767" i="26"/>
  <c r="AT767" i="26"/>
  <c r="AS767" i="26"/>
  <c r="AV767" i="26"/>
  <c r="AQ768" i="26"/>
  <c r="AT768" i="26"/>
  <c r="AS768" i="26"/>
  <c r="AV768" i="26"/>
  <c r="AQ769" i="26"/>
  <c r="AT769" i="26"/>
  <c r="AS769" i="26"/>
  <c r="AV769" i="26"/>
  <c r="AQ770" i="26"/>
  <c r="AT770" i="26"/>
  <c r="AS770" i="26"/>
  <c r="AV770" i="26"/>
  <c r="AQ771" i="26"/>
  <c r="AT771" i="26"/>
  <c r="AS771" i="26"/>
  <c r="AV771" i="26"/>
  <c r="AQ772" i="26"/>
  <c r="AT772" i="26"/>
  <c r="AS772" i="26"/>
  <c r="AV772" i="26"/>
  <c r="AQ773" i="26"/>
  <c r="AT773" i="26"/>
  <c r="AS773" i="26"/>
  <c r="AV773" i="26"/>
  <c r="AQ774" i="26"/>
  <c r="AT774" i="26"/>
  <c r="AS774" i="26"/>
  <c r="AV774" i="26"/>
  <c r="AQ775" i="26"/>
  <c r="AT775" i="26"/>
  <c r="AS775" i="26"/>
  <c r="AV775" i="26"/>
  <c r="AQ776" i="26"/>
  <c r="AT776" i="26"/>
  <c r="AS776" i="26"/>
  <c r="AV776" i="26"/>
  <c r="AQ777" i="26"/>
  <c r="AT777" i="26"/>
  <c r="AS777" i="26"/>
  <c r="AV777" i="26"/>
  <c r="AQ778" i="26"/>
  <c r="AT778" i="26"/>
  <c r="AS778" i="26"/>
  <c r="AV778" i="26"/>
  <c r="AQ779" i="26"/>
  <c r="AT779" i="26"/>
  <c r="AS779" i="26"/>
  <c r="AV779" i="26"/>
  <c r="AQ780" i="26"/>
  <c r="AT780" i="26"/>
  <c r="AS780" i="26"/>
  <c r="AV780" i="26"/>
  <c r="AQ781" i="26"/>
  <c r="AT781" i="26"/>
  <c r="AS781" i="26"/>
  <c r="AV781" i="26"/>
  <c r="AQ782" i="26"/>
  <c r="AT782" i="26"/>
  <c r="AS782" i="26"/>
  <c r="AV782" i="26"/>
  <c r="AQ783" i="26"/>
  <c r="AT783" i="26"/>
  <c r="AS783" i="26"/>
  <c r="AV783" i="26"/>
  <c r="AQ784" i="26"/>
  <c r="AT784" i="26"/>
  <c r="AS784" i="26"/>
  <c r="AV784" i="26"/>
  <c r="AQ785" i="26"/>
  <c r="AT785" i="26"/>
  <c r="AS785" i="26"/>
  <c r="AV785" i="26"/>
  <c r="AQ786" i="26"/>
  <c r="AT786" i="26"/>
  <c r="AS786" i="26"/>
  <c r="AV786" i="26"/>
  <c r="AQ787" i="26"/>
  <c r="AT787" i="26"/>
  <c r="AS787" i="26"/>
  <c r="AV787" i="26"/>
  <c r="AQ788" i="26"/>
  <c r="AT788" i="26"/>
  <c r="AS788" i="26"/>
  <c r="AV788" i="26"/>
  <c r="AQ789" i="26"/>
  <c r="AT789" i="26"/>
  <c r="AS789" i="26"/>
  <c r="AV789" i="26"/>
  <c r="AQ790" i="26"/>
  <c r="AT790" i="26"/>
  <c r="AS790" i="26"/>
  <c r="AV790" i="26"/>
  <c r="AQ791" i="26"/>
  <c r="AT791" i="26"/>
  <c r="AS791" i="26"/>
  <c r="AV791" i="26"/>
  <c r="AQ792" i="26"/>
  <c r="AT792" i="26"/>
  <c r="AS792" i="26"/>
  <c r="AV792" i="26"/>
  <c r="AQ793" i="26"/>
  <c r="AT793" i="26"/>
  <c r="AS793" i="26"/>
  <c r="AV793" i="26"/>
  <c r="AQ794" i="26"/>
  <c r="AT794" i="26"/>
  <c r="AS794" i="26"/>
  <c r="AV794" i="26"/>
  <c r="AQ795" i="26"/>
  <c r="AT795" i="26"/>
  <c r="AS795" i="26"/>
  <c r="AV795" i="26"/>
  <c r="AQ796" i="26"/>
  <c r="AT796" i="26"/>
  <c r="AS796" i="26"/>
  <c r="AV796" i="26"/>
  <c r="AQ797" i="26"/>
  <c r="AT797" i="26"/>
  <c r="AS797" i="26"/>
  <c r="AV797" i="26"/>
  <c r="AQ798" i="26"/>
  <c r="AT798" i="26"/>
  <c r="AS798" i="26"/>
  <c r="AV798" i="26"/>
  <c r="AQ799" i="26"/>
  <c r="AT799" i="26"/>
  <c r="AS799" i="26"/>
  <c r="AV799" i="26"/>
  <c r="AQ800" i="26"/>
  <c r="AT800" i="26"/>
  <c r="AS800" i="26"/>
  <c r="AV800" i="26"/>
  <c r="AQ801" i="26"/>
  <c r="AT801" i="26"/>
  <c r="AS801" i="26"/>
  <c r="AV801" i="26"/>
  <c r="AQ802" i="26"/>
  <c r="AT802" i="26"/>
  <c r="AS802" i="26"/>
  <c r="AV802" i="26"/>
  <c r="AQ803" i="26"/>
  <c r="AT803" i="26"/>
  <c r="AS803" i="26"/>
  <c r="AV803" i="26"/>
  <c r="AQ804" i="26"/>
  <c r="AT804" i="26"/>
  <c r="AS804" i="26"/>
  <c r="AV804" i="26"/>
  <c r="AQ805" i="26"/>
  <c r="AT805" i="26"/>
  <c r="AS805" i="26"/>
  <c r="AV805" i="26"/>
  <c r="AQ806" i="26"/>
  <c r="AT806" i="26"/>
  <c r="AS806" i="26"/>
  <c r="AV806" i="26"/>
  <c r="AQ807" i="26"/>
  <c r="AT807" i="26"/>
  <c r="AS807" i="26"/>
  <c r="AV807" i="26"/>
  <c r="AQ808" i="26"/>
  <c r="AT808" i="26"/>
  <c r="AS808" i="26"/>
  <c r="AV808" i="26"/>
  <c r="AQ809" i="26"/>
  <c r="AT809" i="26"/>
  <c r="AS809" i="26"/>
  <c r="AV809" i="26"/>
  <c r="AQ810" i="26"/>
  <c r="AT810" i="26"/>
  <c r="AS810" i="26"/>
  <c r="AV810" i="26"/>
  <c r="AQ811" i="26"/>
  <c r="AT811" i="26"/>
  <c r="AS811" i="26"/>
  <c r="AV811" i="26"/>
  <c r="AQ812" i="26"/>
  <c r="AT812" i="26"/>
  <c r="AS812" i="26"/>
  <c r="AV812" i="26"/>
  <c r="AQ813" i="26"/>
  <c r="AT813" i="26"/>
  <c r="AS813" i="26"/>
  <c r="AV813" i="26"/>
  <c r="AQ814" i="26"/>
  <c r="AT814" i="26"/>
  <c r="AS814" i="26"/>
  <c r="AV814" i="26"/>
  <c r="AQ815" i="26"/>
  <c r="AT815" i="26"/>
  <c r="AS815" i="26"/>
  <c r="AV815" i="26"/>
  <c r="AQ816" i="26"/>
  <c r="AT816" i="26"/>
  <c r="AS816" i="26"/>
  <c r="AV816" i="26"/>
  <c r="AQ817" i="26"/>
  <c r="AT817" i="26"/>
  <c r="AS817" i="26"/>
  <c r="AV817" i="26"/>
  <c r="AQ818" i="26"/>
  <c r="AT818" i="26"/>
  <c r="AS818" i="26"/>
  <c r="AV818" i="26"/>
  <c r="AQ819" i="26"/>
  <c r="AT819" i="26"/>
  <c r="AS819" i="26"/>
  <c r="AV819" i="26"/>
  <c r="AQ820" i="26"/>
  <c r="AT820" i="26"/>
  <c r="AS820" i="26"/>
  <c r="AV820" i="26"/>
  <c r="AQ821" i="26"/>
  <c r="AT821" i="26"/>
  <c r="AS821" i="26"/>
  <c r="AV821" i="26"/>
  <c r="AQ822" i="26"/>
  <c r="AT822" i="26"/>
  <c r="AS822" i="26"/>
  <c r="AV822" i="26"/>
  <c r="AQ823" i="26"/>
  <c r="AT823" i="26"/>
  <c r="AS823" i="26"/>
  <c r="AV823" i="26"/>
  <c r="AQ824" i="26"/>
  <c r="AT824" i="26"/>
  <c r="AS824" i="26"/>
  <c r="AV824" i="26"/>
  <c r="AQ825" i="26"/>
  <c r="AT825" i="26"/>
  <c r="AS825" i="26"/>
  <c r="AV825" i="26"/>
  <c r="AQ826" i="26"/>
  <c r="AT826" i="26"/>
  <c r="AS826" i="26"/>
  <c r="AV826" i="26"/>
  <c r="AQ827" i="26"/>
  <c r="AT827" i="26"/>
  <c r="AS827" i="26"/>
  <c r="AV827" i="26"/>
  <c r="AQ828" i="26"/>
  <c r="AT828" i="26"/>
  <c r="AS828" i="26"/>
  <c r="AV828" i="26"/>
  <c r="AQ829" i="26"/>
  <c r="AT829" i="26"/>
  <c r="AS829" i="26"/>
  <c r="AV829" i="26"/>
  <c r="AQ830" i="26"/>
  <c r="AT830" i="26"/>
  <c r="AS830" i="26"/>
  <c r="AV830" i="26"/>
  <c r="AQ831" i="26"/>
  <c r="AT831" i="26"/>
  <c r="AS831" i="26"/>
  <c r="AV831" i="26"/>
  <c r="AQ832" i="26"/>
  <c r="AT832" i="26"/>
  <c r="AS832" i="26"/>
  <c r="AV832" i="26"/>
  <c r="AQ833" i="26"/>
  <c r="AT833" i="26"/>
  <c r="AS833" i="26"/>
  <c r="AV833" i="26"/>
  <c r="AQ834" i="26"/>
  <c r="AT834" i="26"/>
  <c r="AS834" i="26"/>
  <c r="AV834" i="26"/>
  <c r="AQ835" i="26"/>
  <c r="AT835" i="26"/>
  <c r="AS835" i="26"/>
  <c r="AV835" i="26"/>
  <c r="AQ836" i="26"/>
  <c r="AT836" i="26"/>
  <c r="AS836" i="26"/>
  <c r="AV836" i="26"/>
  <c r="AQ837" i="26"/>
  <c r="AT837" i="26"/>
  <c r="AS837" i="26"/>
  <c r="AV837" i="26"/>
  <c r="AQ838" i="26"/>
  <c r="AT838" i="26"/>
  <c r="AS838" i="26"/>
  <c r="AV838" i="26"/>
  <c r="AQ839" i="26"/>
  <c r="AT839" i="26"/>
  <c r="AS839" i="26"/>
  <c r="AV839" i="26"/>
  <c r="AQ840" i="26"/>
  <c r="AT840" i="26"/>
  <c r="AS840" i="26"/>
  <c r="AV840" i="26"/>
  <c r="AQ841" i="26"/>
  <c r="AT841" i="26"/>
  <c r="AS841" i="26"/>
  <c r="AV841" i="26"/>
  <c r="AQ842" i="26"/>
  <c r="AT842" i="26"/>
  <c r="AS842" i="26"/>
  <c r="AV842" i="26"/>
  <c r="AQ843" i="26"/>
  <c r="AT843" i="26"/>
  <c r="AS843" i="26"/>
  <c r="AV843" i="26"/>
  <c r="AQ844" i="26"/>
  <c r="AT844" i="26"/>
  <c r="AS844" i="26"/>
  <c r="AV844" i="26"/>
  <c r="AQ845" i="26"/>
  <c r="AT845" i="26"/>
  <c r="AS845" i="26"/>
  <c r="AV845" i="26"/>
  <c r="AQ846" i="26"/>
  <c r="AT846" i="26"/>
  <c r="AS846" i="26"/>
  <c r="AV846" i="26"/>
  <c r="AQ847" i="26"/>
  <c r="AT847" i="26"/>
  <c r="AS1115" i="26"/>
  <c r="AV1115" i="26"/>
  <c r="AQ1116" i="26"/>
  <c r="AT1116" i="26"/>
  <c r="AS1116" i="26"/>
  <c r="AV1116" i="26"/>
  <c r="AQ1117" i="26"/>
  <c r="AT1117" i="26"/>
  <c r="AS1117" i="26"/>
  <c r="AV1117" i="26"/>
  <c r="AQ1118" i="26"/>
  <c r="AT1118" i="26"/>
  <c r="AS1118" i="26"/>
  <c r="AV1118" i="26"/>
  <c r="AQ1119" i="26"/>
  <c r="AT1119" i="26"/>
  <c r="AS1119" i="26"/>
  <c r="AV1119" i="26"/>
  <c r="AQ1120" i="26"/>
  <c r="AT1120" i="26"/>
  <c r="AS1120" i="26"/>
  <c r="AV1120" i="26"/>
  <c r="AQ1121" i="26"/>
  <c r="AT1121" i="26"/>
  <c r="AS1121" i="26"/>
  <c r="AV1121" i="26"/>
  <c r="AQ1122" i="26"/>
  <c r="AT1122" i="26"/>
  <c r="AS1122" i="26"/>
  <c r="AV1122" i="26"/>
  <c r="AQ1123" i="26"/>
  <c r="AT1123" i="26"/>
  <c r="AS1123" i="26"/>
  <c r="AV1123" i="26"/>
  <c r="AQ1124" i="26"/>
  <c r="AT1124" i="26"/>
  <c r="AS1124" i="26"/>
  <c r="AV1124" i="26"/>
  <c r="AQ1125" i="26"/>
  <c r="AT1125" i="26"/>
  <c r="AS1125" i="26"/>
  <c r="AV1125" i="26"/>
  <c r="AQ1126" i="26"/>
  <c r="AT1126" i="26"/>
  <c r="AS1126" i="26"/>
  <c r="AV1126" i="26"/>
  <c r="AQ1127" i="26"/>
  <c r="AT1127" i="26"/>
  <c r="AS1127" i="26"/>
  <c r="AV1127" i="26"/>
  <c r="AQ1128" i="26"/>
  <c r="AT1128" i="26"/>
  <c r="AS1128" i="26"/>
  <c r="AV1128" i="26"/>
  <c r="AQ1129" i="26"/>
  <c r="AT1129" i="26"/>
  <c r="AS1129" i="26"/>
  <c r="AV1129" i="26"/>
  <c r="AQ1130" i="26"/>
  <c r="AT1130" i="26"/>
  <c r="AS1130" i="26"/>
  <c r="AV1130" i="26"/>
  <c r="AQ1131" i="26"/>
  <c r="AT1131" i="26"/>
  <c r="AS1131" i="26"/>
  <c r="AV1131" i="26"/>
  <c r="AQ1132" i="26"/>
  <c r="AT1132" i="26"/>
  <c r="AS1132" i="26"/>
  <c r="AV1132" i="26"/>
  <c r="AQ1133" i="26"/>
  <c r="AT1133" i="26"/>
  <c r="AS1133" i="26"/>
  <c r="AV1133" i="26"/>
  <c r="AQ1134" i="26"/>
  <c r="AT1134" i="26"/>
  <c r="AS1134" i="26"/>
  <c r="AV1134" i="26"/>
  <c r="AQ1135" i="26"/>
  <c r="AT1135" i="26"/>
  <c r="AS1135" i="26"/>
  <c r="AV1135" i="26"/>
  <c r="AQ1136" i="26"/>
  <c r="AT1136" i="26"/>
  <c r="AS1136" i="26"/>
  <c r="AV1136" i="26"/>
  <c r="AQ1137" i="26"/>
  <c r="AT1137" i="26"/>
  <c r="AS1137" i="26"/>
  <c r="AV1137" i="26"/>
  <c r="AQ1138" i="26"/>
  <c r="AT1138" i="26"/>
  <c r="AS1138" i="26"/>
  <c r="AV1138" i="26"/>
  <c r="AQ1139" i="26"/>
  <c r="AT1139" i="26"/>
  <c r="AS1139" i="26"/>
  <c r="AV1139" i="26"/>
  <c r="AQ1140" i="26"/>
  <c r="AT1140" i="26"/>
  <c r="AS1140" i="26"/>
  <c r="AV1140" i="26"/>
  <c r="AQ1141" i="26"/>
  <c r="AT1141" i="26"/>
  <c r="AS1141" i="26"/>
  <c r="AV1141" i="26"/>
  <c r="AQ1142" i="26"/>
  <c r="AT1142" i="26"/>
  <c r="AS1142" i="26"/>
  <c r="AV1142" i="26"/>
  <c r="AQ1143" i="26"/>
  <c r="AT1143" i="26"/>
  <c r="AS1143" i="26"/>
  <c r="AV1143" i="26"/>
  <c r="AQ1144" i="26"/>
  <c r="AT1144" i="26"/>
  <c r="AS1144" i="26"/>
  <c r="AV1144" i="26"/>
  <c r="AQ1145" i="26"/>
  <c r="AT1145" i="26"/>
  <c r="AS1145" i="26"/>
  <c r="AV1145" i="26"/>
  <c r="AQ1146" i="26"/>
  <c r="AT1146" i="26"/>
  <c r="AS1146" i="26"/>
  <c r="AV1146" i="26"/>
  <c r="AQ1147" i="26"/>
  <c r="AT1147" i="26"/>
  <c r="AS1147" i="26"/>
  <c r="AV1147" i="26"/>
  <c r="AQ1148" i="26"/>
  <c r="AT1148" i="26"/>
  <c r="AS1148" i="26"/>
  <c r="AV1148" i="26"/>
  <c r="AQ1149" i="26"/>
  <c r="AT1149" i="26"/>
  <c r="AS1149" i="26"/>
  <c r="AV1149" i="26"/>
  <c r="AQ1150" i="26"/>
  <c r="AT1150" i="26"/>
  <c r="AS1150" i="26"/>
  <c r="AV1150" i="26"/>
  <c r="AQ1151" i="26"/>
  <c r="AT1151" i="26"/>
  <c r="AS1151" i="26"/>
  <c r="AV1151" i="26"/>
  <c r="AQ1152" i="26"/>
  <c r="AT1152" i="26"/>
  <c r="AS1152" i="26"/>
  <c r="AV1152" i="26"/>
  <c r="AQ1153" i="26"/>
  <c r="AT1153" i="26"/>
  <c r="AS1153" i="26"/>
  <c r="AV1153" i="26"/>
  <c r="AQ1154" i="26"/>
  <c r="AT1154" i="26"/>
  <c r="AS1154" i="26"/>
  <c r="AV1154" i="26"/>
  <c r="AQ1155" i="26"/>
  <c r="AT1155" i="26"/>
  <c r="AS1155" i="26"/>
  <c r="AV1155" i="26"/>
  <c r="AQ1156" i="26"/>
  <c r="AT1156" i="26"/>
  <c r="AS1156" i="26"/>
  <c r="AV1156" i="26"/>
  <c r="AQ1157" i="26"/>
  <c r="AT1157" i="26"/>
  <c r="AS1157" i="26"/>
  <c r="AV1157" i="26"/>
  <c r="AQ1158" i="26"/>
  <c r="AT1158" i="26"/>
  <c r="AS1158" i="26"/>
  <c r="AV1158" i="26"/>
  <c r="AQ1159" i="26"/>
  <c r="AT1159" i="26"/>
  <c r="AS1159" i="26"/>
  <c r="AV1159" i="26"/>
  <c r="AQ1160" i="26"/>
  <c r="AT1160" i="26"/>
  <c r="AS1160" i="26"/>
  <c r="AV1160" i="26"/>
  <c r="AQ1161" i="26"/>
  <c r="AT1161" i="26"/>
  <c r="AS1161" i="26"/>
  <c r="AV1161" i="26"/>
  <c r="AQ1162" i="26"/>
  <c r="AT1162" i="26"/>
  <c r="AS1162" i="26"/>
  <c r="AV1162" i="26"/>
  <c r="AQ1163" i="26"/>
  <c r="AT1163" i="26"/>
  <c r="AS1163" i="26"/>
  <c r="AV1163" i="26"/>
  <c r="AQ1164" i="26"/>
  <c r="AT1164" i="26"/>
  <c r="AS1164" i="26"/>
  <c r="AV1164" i="26"/>
  <c r="AQ1165" i="26"/>
  <c r="AT1165" i="26"/>
  <c r="AS1165" i="26"/>
  <c r="AV1165" i="26"/>
  <c r="AQ1166" i="26"/>
  <c r="AT1166" i="26"/>
  <c r="AS1166" i="26"/>
  <c r="AV1166" i="26"/>
  <c r="AQ1167" i="26"/>
  <c r="AT1167" i="26"/>
  <c r="AS1167" i="26"/>
  <c r="AV1167" i="26"/>
  <c r="AQ1168" i="26"/>
  <c r="AT1168" i="26"/>
  <c r="AS1168" i="26"/>
  <c r="AV1168" i="26"/>
  <c r="AQ1169" i="26"/>
  <c r="AT1169" i="26"/>
  <c r="AS1169" i="26"/>
  <c r="AV1169" i="26"/>
  <c r="AQ1170" i="26"/>
  <c r="AT1170" i="26"/>
  <c r="AS1170" i="26"/>
  <c r="AV1170" i="26"/>
  <c r="AQ1171" i="26"/>
  <c r="AT1171" i="26"/>
  <c r="AS1171" i="26"/>
  <c r="AV1171" i="26"/>
  <c r="AQ1172" i="26"/>
  <c r="AT1172" i="26"/>
  <c r="AS1172" i="26"/>
  <c r="AV1172" i="26"/>
  <c r="AQ1173" i="26"/>
  <c r="AT1173" i="26"/>
  <c r="AS1173" i="26"/>
  <c r="AV1173" i="26"/>
  <c r="AQ1174" i="26"/>
  <c r="AT1174" i="26"/>
  <c r="AS1174" i="26"/>
  <c r="AV1174" i="26"/>
  <c r="AQ1175" i="26"/>
  <c r="AT1175" i="26"/>
  <c r="AS1175" i="26"/>
  <c r="AV1175" i="26"/>
  <c r="AQ1176" i="26"/>
  <c r="AT1176" i="26"/>
  <c r="AS1176" i="26"/>
  <c r="AV1176" i="26"/>
  <c r="AQ1177" i="26"/>
  <c r="AT1177" i="26"/>
  <c r="AS1177" i="26"/>
  <c r="AV1177" i="26"/>
  <c r="AQ1178" i="26"/>
  <c r="AT1178" i="26"/>
  <c r="AS1178" i="26"/>
  <c r="AV1178" i="26"/>
  <c r="AQ1179" i="26"/>
  <c r="AT1179" i="26"/>
  <c r="AS1179" i="26"/>
  <c r="AV1179" i="26"/>
  <c r="AQ1180" i="26"/>
  <c r="AT1180" i="26"/>
  <c r="AS1180" i="26"/>
  <c r="AV1180" i="26"/>
  <c r="AQ1181" i="26"/>
  <c r="AT1181" i="26"/>
  <c r="AS1181" i="26"/>
  <c r="AV1181" i="26"/>
  <c r="AQ1182" i="26"/>
  <c r="AT1182" i="26"/>
  <c r="AS1182" i="26"/>
  <c r="AV1182" i="26"/>
  <c r="AQ1183" i="26"/>
  <c r="AT1183" i="26"/>
  <c r="AS1183" i="26"/>
  <c r="AV1183" i="26"/>
  <c r="AQ1184" i="26"/>
  <c r="AT1184" i="26"/>
  <c r="AS1184" i="26"/>
  <c r="AV1184" i="26"/>
  <c r="AQ1185" i="26"/>
  <c r="AT1185" i="26"/>
  <c r="AS1185" i="26"/>
  <c r="AV1185" i="26"/>
  <c r="AQ1186" i="26"/>
  <c r="AT1186" i="26"/>
  <c r="AS1186" i="26"/>
  <c r="AV1186" i="26"/>
  <c r="AQ1187" i="26"/>
  <c r="AT1187" i="26"/>
  <c r="AS1187" i="26"/>
  <c r="AV1187" i="26"/>
  <c r="AQ1188" i="26"/>
  <c r="AT1188" i="26"/>
  <c r="AS1188" i="26"/>
  <c r="AV1188" i="26"/>
  <c r="AQ1189" i="26"/>
  <c r="AT1189" i="26"/>
  <c r="AS1189" i="26"/>
  <c r="AV1189" i="26"/>
  <c r="AQ1190" i="26"/>
  <c r="AT1190" i="26"/>
  <c r="AS1190" i="26"/>
  <c r="AV1190" i="26"/>
  <c r="AQ1191" i="26"/>
  <c r="AT1191" i="26"/>
  <c r="AS1191" i="26"/>
  <c r="AV1191" i="26"/>
  <c r="AQ1192" i="26"/>
  <c r="AT1192" i="26"/>
  <c r="AS1192" i="26"/>
  <c r="AV1192" i="26"/>
  <c r="AQ1193" i="26"/>
  <c r="AT1193" i="26"/>
  <c r="AS1193" i="26"/>
  <c r="AV1193" i="26"/>
  <c r="AQ1194" i="26"/>
  <c r="AT1194" i="26"/>
  <c r="AS1194" i="26"/>
  <c r="AV1194" i="26"/>
  <c r="AQ1195" i="26"/>
  <c r="AT1195" i="26"/>
  <c r="AS1195" i="26"/>
  <c r="AV1195" i="26"/>
  <c r="AQ1196" i="26"/>
  <c r="AT1196" i="26"/>
  <c r="AS1196" i="26"/>
  <c r="AV1196" i="26"/>
  <c r="AQ1197" i="26"/>
  <c r="AT1197" i="26"/>
  <c r="AS1197" i="26"/>
  <c r="AV1197" i="26"/>
  <c r="AQ1198" i="26"/>
  <c r="AT1198" i="26"/>
  <c r="AS1198" i="26"/>
  <c r="AV1198" i="26"/>
  <c r="AQ1199" i="26"/>
  <c r="AT1199" i="26"/>
  <c r="AS1199" i="26"/>
  <c r="AV1199" i="26"/>
  <c r="AQ1200" i="26"/>
  <c r="AT1200" i="26"/>
  <c r="AS1200" i="26"/>
  <c r="AV1200" i="26"/>
  <c r="AQ1201" i="26"/>
  <c r="AT1201" i="26"/>
  <c r="AS1201" i="26"/>
  <c r="AV1201" i="26"/>
  <c r="AQ1202" i="26"/>
  <c r="AT1202" i="26"/>
  <c r="AS1202" i="26"/>
  <c r="AV1202" i="26"/>
  <c r="AQ1203" i="26"/>
  <c r="AT1203" i="26"/>
  <c r="AS1203" i="26"/>
  <c r="AV1203" i="26"/>
  <c r="AQ1204" i="26"/>
  <c r="AT1204" i="26"/>
  <c r="AS1204" i="26"/>
  <c r="AV1204" i="26"/>
  <c r="AQ1205" i="26"/>
  <c r="AT1205" i="26"/>
  <c r="AS1205" i="26"/>
  <c r="AV1205" i="26"/>
  <c r="AQ1206" i="26"/>
  <c r="AT1206" i="26"/>
  <c r="AS1206" i="26"/>
  <c r="AV1206" i="26"/>
  <c r="AQ1207" i="26"/>
  <c r="AT1207" i="26"/>
  <c r="AS1207" i="26"/>
  <c r="AV1207" i="26"/>
  <c r="AQ1208" i="26"/>
  <c r="AT1208" i="26"/>
  <c r="AS1208" i="26"/>
  <c r="AV1208" i="26"/>
  <c r="AQ1209" i="26"/>
  <c r="AT1209" i="26"/>
  <c r="AS1209" i="26"/>
  <c r="AV1209" i="26"/>
  <c r="AQ1210" i="26"/>
  <c r="AT1210" i="26"/>
  <c r="AS1210" i="26"/>
  <c r="AV1210" i="26"/>
  <c r="AQ1211" i="26"/>
  <c r="AT1211" i="26"/>
  <c r="AS1211" i="26"/>
  <c r="AV1211" i="26"/>
  <c r="AQ1212" i="26"/>
  <c r="AT1212" i="26"/>
  <c r="AS1212" i="26"/>
  <c r="AV1212" i="26"/>
  <c r="AQ1213" i="26"/>
  <c r="AT1213" i="26"/>
  <c r="AS1213" i="26"/>
  <c r="AV1213" i="26"/>
  <c r="AQ1214" i="26"/>
  <c r="AT1214" i="26"/>
  <c r="AS1214" i="26"/>
  <c r="AV1214" i="26"/>
  <c r="AQ1215" i="26"/>
  <c r="AT1215" i="26"/>
  <c r="AS1215" i="26"/>
  <c r="AV1215" i="26"/>
  <c r="AQ1216" i="26"/>
  <c r="AT1216" i="26"/>
  <c r="AS1216" i="26"/>
  <c r="AV1216" i="26"/>
  <c r="AQ1217" i="26"/>
  <c r="AT1217" i="26"/>
  <c r="AS1217" i="26"/>
  <c r="AV1217" i="26"/>
  <c r="AQ1218" i="26"/>
  <c r="AT1218" i="26"/>
  <c r="AS1218" i="26"/>
  <c r="AV1218" i="26"/>
  <c r="AQ1219" i="26"/>
  <c r="AT1219" i="26"/>
  <c r="AS1219" i="26"/>
  <c r="AV1219" i="26"/>
  <c r="AQ1220" i="26"/>
  <c r="AT1220" i="26"/>
  <c r="AS1220" i="26"/>
  <c r="AV1220" i="26"/>
  <c r="AQ1221" i="26"/>
  <c r="AT1221" i="26"/>
  <c r="AS1221" i="26"/>
  <c r="AV1221" i="26"/>
  <c r="AQ1222" i="26"/>
  <c r="AT1222" i="26"/>
  <c r="AS1222" i="26"/>
  <c r="AV1222" i="26"/>
  <c r="AQ1223" i="26"/>
  <c r="AT1223" i="26"/>
  <c r="AS1223" i="26"/>
  <c r="AV1223" i="26"/>
  <c r="AQ1224" i="26"/>
  <c r="AT1224" i="26"/>
  <c r="AQ1638" i="26"/>
  <c r="AT1638" i="26"/>
  <c r="AS1638" i="26"/>
  <c r="AV1638" i="26"/>
  <c r="AQ1639" i="26"/>
  <c r="AT1639" i="26"/>
  <c r="AS1639" i="26"/>
  <c r="AV1639" i="26"/>
  <c r="AQ1640" i="26"/>
  <c r="AT1640" i="26"/>
  <c r="AS1640" i="26"/>
  <c r="AV1640" i="26"/>
  <c r="AQ1641" i="26"/>
  <c r="AT1641" i="26"/>
  <c r="AS1641" i="26"/>
  <c r="AV1641" i="26"/>
  <c r="AQ1642" i="26"/>
  <c r="AT1642" i="26"/>
  <c r="AS1642" i="26"/>
  <c r="AV1642" i="26"/>
  <c r="AQ1643" i="26"/>
  <c r="AT1643" i="26"/>
  <c r="AS1643" i="26"/>
  <c r="AV1643" i="26"/>
  <c r="AQ1644" i="26"/>
  <c r="AT1644" i="26"/>
  <c r="AS1644" i="26"/>
  <c r="AV1644" i="26"/>
  <c r="AQ1645" i="26"/>
  <c r="AT1645" i="26"/>
  <c r="AS1645" i="26"/>
  <c r="AV1645" i="26"/>
  <c r="AQ1646" i="26"/>
  <c r="AT1646" i="26"/>
  <c r="AS1646" i="26"/>
  <c r="AV1646" i="26"/>
  <c r="AQ1647" i="26"/>
  <c r="AT1647" i="26"/>
  <c r="AS1647" i="26"/>
  <c r="AV1647" i="26"/>
  <c r="AQ1648" i="26"/>
  <c r="AT1648" i="26"/>
  <c r="AS1648" i="26"/>
  <c r="AV1648" i="26"/>
  <c r="AQ1649" i="26"/>
  <c r="AT1649" i="26"/>
  <c r="AS1649" i="26"/>
  <c r="AV1649" i="26"/>
  <c r="AQ1650" i="26"/>
  <c r="AT1650" i="26"/>
  <c r="AS1650" i="26"/>
  <c r="AV1650" i="26"/>
  <c r="AQ1651" i="26"/>
  <c r="AT1651" i="26"/>
  <c r="AS1651" i="26"/>
  <c r="AV1651" i="26"/>
  <c r="AQ1652" i="26"/>
  <c r="AT1652" i="26"/>
  <c r="AS1652" i="26"/>
  <c r="AV1652" i="26"/>
  <c r="AQ1653" i="26"/>
  <c r="AT1653" i="26"/>
  <c r="AS1653" i="26"/>
  <c r="AV1653" i="26"/>
  <c r="AQ1654" i="26"/>
  <c r="AT1654" i="26"/>
  <c r="AS1654" i="26"/>
  <c r="AV1654" i="26"/>
  <c r="AQ1655" i="26"/>
  <c r="AT1655" i="26"/>
  <c r="AS1655" i="26"/>
  <c r="AV1655" i="26"/>
  <c r="AQ1656" i="26"/>
  <c r="AT1656" i="26"/>
  <c r="AS1656" i="26"/>
  <c r="AV1656" i="26"/>
  <c r="AQ1657" i="26"/>
  <c r="AT1657" i="26"/>
  <c r="AS1657" i="26"/>
  <c r="AV1657" i="26"/>
  <c r="AQ1658" i="26"/>
  <c r="AT1658" i="26"/>
  <c r="AS1658" i="26"/>
  <c r="AV1658" i="26"/>
  <c r="AQ1659" i="26"/>
  <c r="AT1659" i="26"/>
  <c r="AS1659" i="26"/>
  <c r="AV1659" i="26"/>
  <c r="AQ1660" i="26"/>
  <c r="AT1660" i="26"/>
  <c r="AS1660" i="26"/>
  <c r="AV1660" i="26"/>
  <c r="AQ1661" i="26"/>
  <c r="AT1661" i="26"/>
  <c r="AS1661" i="26"/>
  <c r="AV1661" i="26"/>
  <c r="AQ1662" i="26"/>
  <c r="AT1662" i="26"/>
  <c r="AS1662" i="26"/>
  <c r="AV1662" i="26"/>
  <c r="AQ1663" i="26"/>
  <c r="AT1663" i="26"/>
  <c r="AS1663" i="26"/>
  <c r="AV1663" i="26"/>
  <c r="AQ1664" i="26"/>
  <c r="AT1664" i="26"/>
  <c r="AS1664" i="26"/>
  <c r="AV1664" i="26"/>
  <c r="AQ1665" i="26"/>
  <c r="AT1665" i="26"/>
  <c r="AS1665" i="26"/>
  <c r="AV1665" i="26"/>
  <c r="AQ1666" i="26"/>
  <c r="AT1666" i="26"/>
  <c r="AS1666" i="26"/>
  <c r="AV1666" i="26"/>
  <c r="AQ1667" i="26"/>
  <c r="AT1667" i="26"/>
  <c r="AS1667" i="26"/>
  <c r="AV1667" i="26"/>
  <c r="AQ1668" i="26"/>
  <c r="AT1668" i="26"/>
  <c r="AS1668" i="26"/>
  <c r="AV1668" i="26"/>
  <c r="AQ1669" i="26"/>
  <c r="AT1669" i="26"/>
  <c r="AS1669" i="26"/>
  <c r="AV1669" i="26"/>
  <c r="AQ1670" i="26"/>
  <c r="AT1670" i="26"/>
  <c r="AS1670" i="26"/>
  <c r="AV1670" i="26"/>
  <c r="AQ1671" i="26"/>
  <c r="AT1671" i="26"/>
  <c r="AS1671" i="26"/>
  <c r="AV1671" i="26"/>
  <c r="AQ1672" i="26"/>
  <c r="AT1672" i="26"/>
  <c r="AS1672" i="26"/>
  <c r="AV1672" i="26"/>
  <c r="AQ1673" i="26"/>
  <c r="AT1673" i="26"/>
  <c r="AS1673" i="26"/>
  <c r="AV1673" i="26"/>
  <c r="AQ1674" i="26"/>
  <c r="AT1674" i="26"/>
  <c r="AS1674" i="26"/>
  <c r="AV1674" i="26"/>
  <c r="AQ1675" i="26"/>
  <c r="AT1675" i="26"/>
  <c r="AS1675" i="26"/>
  <c r="AV1675" i="26"/>
  <c r="AQ1676" i="26"/>
  <c r="AT1676" i="26"/>
  <c r="AS1676" i="26"/>
  <c r="AV1676" i="26"/>
  <c r="AQ1677" i="26"/>
  <c r="AT1677" i="26"/>
  <c r="AS1677" i="26"/>
  <c r="AV1677" i="26"/>
  <c r="AQ1678" i="26"/>
  <c r="AT1678" i="26"/>
  <c r="AS1678" i="26"/>
  <c r="AV1678" i="26"/>
  <c r="AQ1679" i="26"/>
  <c r="AT1679" i="26"/>
  <c r="AS1679" i="26"/>
  <c r="AV1679" i="26"/>
  <c r="AQ1680" i="26"/>
  <c r="AT1680" i="26"/>
  <c r="AS1680" i="26"/>
  <c r="AV1680" i="26"/>
  <c r="AQ1681" i="26"/>
  <c r="AT1681" i="26"/>
  <c r="AS1681" i="26"/>
  <c r="AV1681" i="26"/>
  <c r="AQ1682" i="26"/>
  <c r="AT1682" i="26"/>
  <c r="AS1682" i="26"/>
  <c r="AV1682" i="26"/>
  <c r="AQ1683" i="26"/>
  <c r="AT1683" i="26"/>
  <c r="AS1683" i="26"/>
  <c r="AV1683" i="26"/>
  <c r="AQ1684" i="26"/>
  <c r="AT1684" i="26"/>
  <c r="AS1684" i="26"/>
  <c r="AV1684" i="26"/>
  <c r="AQ1685" i="26"/>
  <c r="AT1685" i="26"/>
  <c r="AS1685" i="26"/>
  <c r="AV1685" i="26"/>
  <c r="AQ1686" i="26"/>
  <c r="AT1686" i="26"/>
  <c r="AS1686" i="26"/>
  <c r="AV1686" i="26"/>
  <c r="AQ1687" i="26"/>
  <c r="AT1687" i="26"/>
  <c r="AS1687" i="26"/>
  <c r="AV1687" i="26"/>
  <c r="AQ1688" i="26"/>
  <c r="AT1688" i="26"/>
  <c r="AS1688" i="26"/>
  <c r="AV1688" i="26"/>
  <c r="AQ1689" i="26"/>
  <c r="AT1689" i="26"/>
  <c r="AS1689" i="26"/>
  <c r="AV1689" i="26"/>
  <c r="AQ1690" i="26"/>
  <c r="AT1690" i="26"/>
  <c r="AS1690" i="26"/>
  <c r="AV1690" i="26"/>
  <c r="AQ1691" i="26"/>
  <c r="AT1691" i="26"/>
  <c r="AS1691" i="26"/>
  <c r="AV1691" i="26"/>
  <c r="AQ3" i="26"/>
  <c r="AT3" i="26"/>
  <c r="AS3" i="26"/>
  <c r="AV3" i="26"/>
  <c r="AQ4" i="26"/>
  <c r="AT4" i="26"/>
  <c r="AS4" i="26"/>
  <c r="AV4" i="26"/>
  <c r="AQ5" i="26"/>
  <c r="AT5" i="26"/>
  <c r="AS5" i="26"/>
  <c r="AV5" i="26"/>
  <c r="AQ6" i="26"/>
  <c r="AT6" i="26"/>
  <c r="AS6" i="26"/>
  <c r="AV6" i="26"/>
  <c r="AQ7" i="26"/>
  <c r="AT7" i="26"/>
  <c r="AS7" i="26"/>
  <c r="AV7" i="26"/>
  <c r="AQ8" i="26"/>
  <c r="AT8" i="26"/>
  <c r="AS8" i="26"/>
  <c r="AV8" i="26"/>
  <c r="AQ9" i="26"/>
  <c r="AT9" i="26"/>
  <c r="AS9" i="26"/>
  <c r="AV9" i="26"/>
  <c r="AQ10" i="26"/>
  <c r="AT10" i="26"/>
  <c r="AS10" i="26"/>
  <c r="AV10" i="26"/>
  <c r="AQ11" i="26"/>
  <c r="AT11" i="26"/>
  <c r="AS11" i="26"/>
  <c r="AV11" i="26"/>
  <c r="AQ12" i="26"/>
  <c r="AT12" i="26"/>
  <c r="AS12" i="26"/>
  <c r="AV12" i="26"/>
  <c r="AQ13" i="26"/>
  <c r="AT13" i="26"/>
  <c r="AS13" i="26"/>
  <c r="AV13" i="26"/>
  <c r="AQ14" i="26"/>
  <c r="AT14" i="26"/>
  <c r="AS14" i="26"/>
  <c r="AV14" i="26"/>
  <c r="AQ15" i="26"/>
  <c r="AT15" i="26"/>
  <c r="AS15" i="26"/>
  <c r="AV15" i="26"/>
  <c r="AQ16" i="26"/>
  <c r="AT16" i="26"/>
  <c r="AS16" i="26"/>
  <c r="AV16" i="26"/>
  <c r="AQ17" i="26"/>
  <c r="AT17" i="26"/>
  <c r="AS17" i="26"/>
  <c r="AV17" i="26"/>
  <c r="AQ18" i="26"/>
  <c r="AT18" i="26"/>
  <c r="AS18" i="26"/>
  <c r="AV18" i="26"/>
  <c r="AQ19" i="26"/>
  <c r="AT19" i="26"/>
  <c r="AS19" i="26"/>
  <c r="AV19" i="26"/>
  <c r="AQ20" i="26"/>
  <c r="AT20" i="26"/>
  <c r="AS20" i="26"/>
  <c r="AV20" i="26"/>
  <c r="AQ21" i="26"/>
  <c r="AT21" i="26"/>
  <c r="AS21" i="26"/>
  <c r="AV21" i="26"/>
  <c r="AQ22" i="26"/>
  <c r="AT22" i="26"/>
  <c r="AS22" i="26"/>
  <c r="AV22" i="26"/>
  <c r="AQ23" i="26"/>
  <c r="AT23" i="26"/>
  <c r="AS23" i="26"/>
  <c r="AV23" i="26"/>
  <c r="AQ24" i="26"/>
  <c r="AT24" i="26"/>
  <c r="AS24" i="26"/>
  <c r="AV24" i="26"/>
  <c r="AQ25" i="26"/>
  <c r="AT25" i="26"/>
  <c r="AS25" i="26"/>
  <c r="AV25" i="26"/>
  <c r="AQ26" i="26"/>
  <c r="AT26" i="26"/>
  <c r="AS26" i="26"/>
  <c r="AV26" i="26"/>
  <c r="AQ27" i="26"/>
  <c r="AT27" i="26"/>
  <c r="AS27" i="26"/>
  <c r="AV27" i="26"/>
  <c r="AQ28" i="26"/>
  <c r="AT28" i="26"/>
  <c r="AS28" i="26"/>
  <c r="AV28" i="26"/>
  <c r="AQ29" i="26"/>
  <c r="AT29" i="26"/>
  <c r="AS29" i="26"/>
  <c r="AV29" i="26"/>
  <c r="AQ30" i="26"/>
  <c r="AT30" i="26"/>
  <c r="AS30" i="26"/>
  <c r="AV30" i="26"/>
  <c r="AQ31" i="26"/>
  <c r="AT31" i="26"/>
  <c r="AS31" i="26"/>
  <c r="AV31" i="26"/>
  <c r="AQ32" i="26"/>
  <c r="AT32" i="26"/>
  <c r="AS32" i="26"/>
  <c r="AV32" i="26"/>
  <c r="AQ33" i="26"/>
  <c r="AT33" i="26"/>
  <c r="AS33" i="26"/>
  <c r="AV33" i="26"/>
  <c r="AQ34" i="26"/>
  <c r="AT34" i="26"/>
  <c r="AS34" i="26"/>
  <c r="AV34" i="26"/>
  <c r="AQ35" i="26"/>
  <c r="AT35" i="26"/>
  <c r="AS35" i="26"/>
  <c r="AV35" i="26"/>
  <c r="AQ36" i="26"/>
  <c r="AT36" i="26"/>
  <c r="AS36" i="26"/>
  <c r="AV36" i="26"/>
  <c r="AQ37" i="26"/>
  <c r="AT37" i="26"/>
  <c r="AS37" i="26"/>
  <c r="AV37" i="26"/>
  <c r="AQ38" i="26"/>
  <c r="AT38" i="26"/>
  <c r="AS38" i="26"/>
  <c r="AV38" i="26"/>
  <c r="AQ39" i="26"/>
  <c r="AT39" i="26"/>
  <c r="AS39" i="26"/>
  <c r="AV39" i="26"/>
  <c r="AQ40" i="26"/>
  <c r="AT40" i="26"/>
  <c r="AS40" i="26"/>
  <c r="AV40" i="26"/>
  <c r="AQ41" i="26"/>
  <c r="AT41" i="26"/>
  <c r="AS41" i="26"/>
  <c r="AV41" i="26"/>
  <c r="AQ42" i="26"/>
  <c r="AT42" i="26"/>
  <c r="AS42" i="26"/>
  <c r="AV42" i="26"/>
  <c r="AQ43" i="26"/>
  <c r="AT43" i="26"/>
  <c r="AS43" i="26"/>
  <c r="AV43" i="26"/>
  <c r="AQ44" i="26"/>
  <c r="AT44" i="26"/>
  <c r="AS44" i="26"/>
  <c r="AV44" i="26"/>
  <c r="AQ45" i="26"/>
  <c r="AT45" i="26"/>
  <c r="AS45" i="26"/>
  <c r="AV45" i="26"/>
  <c r="AQ46" i="26"/>
  <c r="AT46" i="26"/>
  <c r="AS46" i="26"/>
  <c r="AV46" i="26"/>
  <c r="AQ47" i="26"/>
  <c r="AT47" i="26"/>
  <c r="AS47" i="26"/>
  <c r="AV47" i="26"/>
  <c r="AQ48" i="26"/>
  <c r="AT48" i="26"/>
  <c r="AS48" i="26"/>
  <c r="AV48" i="26"/>
  <c r="AQ49" i="26"/>
  <c r="AT49" i="26"/>
  <c r="AS49" i="26"/>
  <c r="AV49" i="26"/>
  <c r="AQ50" i="26"/>
  <c r="AT50" i="26"/>
  <c r="AS50" i="26"/>
  <c r="AV50" i="26"/>
  <c r="AQ51" i="26"/>
  <c r="AT51" i="26"/>
  <c r="AS51" i="26"/>
  <c r="AV51" i="26"/>
  <c r="AQ52" i="26"/>
  <c r="AT52" i="26"/>
  <c r="AS52" i="26"/>
  <c r="AV52" i="26"/>
  <c r="AQ53" i="26"/>
  <c r="AT53" i="26"/>
  <c r="AS53" i="26"/>
  <c r="AV53" i="26"/>
  <c r="AQ54" i="26"/>
  <c r="AT54" i="26"/>
  <c r="AS54" i="26"/>
  <c r="AV54" i="26"/>
  <c r="AQ55" i="26"/>
  <c r="AT55" i="26"/>
  <c r="AS55" i="26"/>
  <c r="AV55" i="26"/>
  <c r="AQ56" i="26"/>
  <c r="AT56" i="26"/>
  <c r="AS56" i="26"/>
  <c r="AV56" i="26"/>
  <c r="AQ57" i="26"/>
  <c r="AT57" i="26"/>
  <c r="AS57" i="26"/>
  <c r="AV57" i="26"/>
  <c r="AQ58" i="26"/>
  <c r="AT58" i="26"/>
  <c r="AS58" i="26"/>
  <c r="AV58" i="26"/>
  <c r="AQ59" i="26"/>
  <c r="AT59" i="26"/>
  <c r="AS59" i="26"/>
  <c r="AV59" i="26"/>
  <c r="AQ60" i="26"/>
  <c r="AT60" i="26"/>
  <c r="AS60" i="26"/>
  <c r="AV60" i="26"/>
  <c r="AQ61" i="26"/>
  <c r="AT61" i="26"/>
  <c r="AS61" i="26"/>
  <c r="AV61" i="26"/>
  <c r="AQ62" i="26"/>
  <c r="AT62" i="26"/>
  <c r="AS62" i="26"/>
  <c r="AV62" i="26"/>
  <c r="AQ63" i="26"/>
  <c r="AT63" i="26"/>
  <c r="AS63" i="26"/>
  <c r="AV63" i="26"/>
  <c r="AQ64" i="26"/>
  <c r="AT64" i="26"/>
  <c r="AS64" i="26"/>
  <c r="AV64" i="26"/>
  <c r="AQ65" i="26"/>
  <c r="AT65" i="26"/>
  <c r="AS65" i="26"/>
  <c r="AV65" i="26"/>
  <c r="AQ66" i="26"/>
  <c r="AT66" i="26"/>
  <c r="AS66" i="26"/>
  <c r="AV66" i="26"/>
  <c r="AQ67" i="26"/>
  <c r="AT67" i="26"/>
  <c r="AS67" i="26"/>
  <c r="AV67" i="26"/>
  <c r="AQ68" i="26"/>
  <c r="AT68" i="26"/>
  <c r="AS68" i="26"/>
  <c r="AV68" i="26"/>
  <c r="AQ69" i="26"/>
  <c r="AT69" i="26"/>
  <c r="AS69" i="26"/>
  <c r="AV69" i="26"/>
  <c r="AQ70" i="26"/>
  <c r="AT70" i="26"/>
  <c r="AS70" i="26"/>
  <c r="AV70" i="26"/>
  <c r="AQ71" i="26"/>
  <c r="AT71" i="26"/>
  <c r="AS71" i="26"/>
  <c r="AV71" i="26"/>
  <c r="AQ72" i="26"/>
  <c r="AT72" i="26"/>
  <c r="AS72" i="26"/>
  <c r="AV72" i="26"/>
  <c r="AQ73" i="26"/>
  <c r="AT73" i="26"/>
  <c r="AS73" i="26"/>
  <c r="AV73" i="26"/>
  <c r="AQ74" i="26"/>
  <c r="AT74" i="26"/>
  <c r="AS74" i="26"/>
  <c r="AV74" i="26"/>
  <c r="AQ75" i="26"/>
  <c r="AT75" i="26"/>
  <c r="AS75" i="26"/>
  <c r="AV75" i="26"/>
  <c r="AQ76" i="26"/>
  <c r="AT76" i="26"/>
  <c r="AS76" i="26"/>
  <c r="AV76" i="26"/>
  <c r="AQ77" i="26"/>
  <c r="AT77" i="26"/>
  <c r="AQ78" i="26"/>
  <c r="AT78" i="26"/>
  <c r="AS78" i="26"/>
  <c r="AV78" i="26"/>
  <c r="AQ79" i="26"/>
  <c r="AT79" i="26"/>
  <c r="AS79" i="26"/>
  <c r="AV79" i="26"/>
  <c r="AQ80" i="26"/>
  <c r="AT80" i="26"/>
  <c r="AS80" i="26"/>
  <c r="AV80" i="26"/>
  <c r="AQ81" i="26"/>
  <c r="AT81" i="26"/>
  <c r="AS81" i="26"/>
  <c r="AV81" i="26"/>
  <c r="AQ82" i="26"/>
  <c r="AT82" i="26"/>
  <c r="AS82" i="26"/>
  <c r="AV82" i="26"/>
  <c r="AQ83" i="26"/>
  <c r="AT83" i="26"/>
  <c r="AS83" i="26"/>
  <c r="AV83" i="26"/>
  <c r="AQ84" i="26"/>
  <c r="AT84" i="26"/>
  <c r="AS84" i="26"/>
  <c r="AV84" i="26"/>
  <c r="AQ85" i="26"/>
  <c r="AT85" i="26"/>
  <c r="AS85" i="26"/>
  <c r="AV85" i="26"/>
  <c r="AQ86" i="26"/>
  <c r="AT86" i="26"/>
  <c r="AS86" i="26"/>
  <c r="AV86" i="26"/>
  <c r="AQ87" i="26"/>
  <c r="AT87" i="26"/>
  <c r="AS87" i="26"/>
  <c r="AV87" i="26"/>
  <c r="AQ88" i="26"/>
  <c r="AT88" i="26"/>
  <c r="AS88" i="26"/>
  <c r="AV88" i="26"/>
  <c r="AQ89" i="26"/>
  <c r="AT89" i="26"/>
  <c r="AS89" i="26"/>
  <c r="AV89" i="26"/>
  <c r="AQ90" i="26"/>
  <c r="AT90" i="26"/>
  <c r="AS90" i="26"/>
  <c r="AV90" i="26"/>
  <c r="AQ92" i="26"/>
  <c r="AT92" i="26"/>
  <c r="AS92" i="26"/>
  <c r="AV92" i="26"/>
  <c r="AQ93" i="26"/>
  <c r="AT93" i="26"/>
  <c r="AS93" i="26"/>
  <c r="AV93" i="26"/>
  <c r="AQ94" i="26"/>
  <c r="AT94" i="26"/>
  <c r="AS94" i="26"/>
  <c r="AV94" i="26"/>
  <c r="AQ95" i="26"/>
  <c r="AT95" i="26"/>
  <c r="AS95" i="26"/>
  <c r="AV95" i="26"/>
  <c r="AQ96" i="26"/>
  <c r="AT96" i="26"/>
  <c r="AS96" i="26"/>
  <c r="AV96" i="26"/>
  <c r="AQ97" i="26"/>
  <c r="AT97" i="26"/>
  <c r="AS97" i="26"/>
  <c r="AV97" i="26"/>
  <c r="AQ98" i="26"/>
  <c r="AT98" i="26"/>
  <c r="AS98" i="26"/>
  <c r="AV98" i="26"/>
  <c r="AQ99" i="26"/>
  <c r="AT99" i="26"/>
  <c r="AS99" i="26"/>
  <c r="AV99" i="26"/>
  <c r="AQ100" i="26"/>
  <c r="AT100" i="26"/>
  <c r="AS100" i="26"/>
  <c r="AV100" i="26"/>
  <c r="AQ101" i="26"/>
  <c r="AT101" i="26"/>
  <c r="AS101" i="26"/>
  <c r="AV101" i="26"/>
  <c r="AQ102" i="26"/>
  <c r="AT102" i="26"/>
  <c r="AS102" i="26"/>
  <c r="AV102" i="26"/>
  <c r="AQ103" i="26"/>
  <c r="AT103" i="26"/>
  <c r="AS103" i="26"/>
  <c r="AV103" i="26"/>
  <c r="AQ104" i="26"/>
  <c r="AT104" i="26"/>
  <c r="AS104" i="26"/>
  <c r="AV104" i="26"/>
  <c r="AQ105" i="26"/>
  <c r="AT105" i="26"/>
  <c r="AS105" i="26"/>
  <c r="AV105" i="26"/>
  <c r="AQ106" i="26"/>
  <c r="AT106" i="26"/>
  <c r="AS106" i="26"/>
  <c r="AV106" i="26"/>
  <c r="AQ107" i="26"/>
  <c r="AT107" i="26"/>
  <c r="AS107" i="26"/>
  <c r="AV107" i="26"/>
  <c r="AQ108" i="26"/>
  <c r="AT108" i="26"/>
  <c r="AS108" i="26"/>
  <c r="AV108" i="26"/>
  <c r="AQ109" i="26"/>
  <c r="AT109" i="26"/>
  <c r="AS109" i="26"/>
  <c r="AV109" i="26"/>
  <c r="AQ110" i="26"/>
  <c r="AT110" i="26"/>
  <c r="AS110" i="26"/>
  <c r="AV110" i="26"/>
  <c r="AQ111" i="26"/>
  <c r="AT111" i="26"/>
  <c r="AS111" i="26"/>
  <c r="AV111" i="26"/>
  <c r="AQ112" i="26"/>
  <c r="AT112" i="26"/>
  <c r="AS112" i="26"/>
  <c r="AV112" i="26"/>
  <c r="AQ113" i="26"/>
  <c r="AT113" i="26"/>
  <c r="AS113" i="26"/>
  <c r="AV113" i="26"/>
  <c r="AQ114" i="26"/>
  <c r="AT114" i="26"/>
  <c r="AS114" i="26"/>
  <c r="AV114" i="26"/>
  <c r="AQ115" i="26"/>
  <c r="AT115" i="26"/>
  <c r="AS115" i="26"/>
  <c r="AV115" i="26"/>
  <c r="AQ116" i="26"/>
  <c r="AT116" i="26"/>
  <c r="AS116" i="26"/>
  <c r="AV116" i="26"/>
  <c r="AQ117" i="26"/>
  <c r="AT117" i="26"/>
  <c r="AS117" i="26"/>
  <c r="AV117" i="26"/>
  <c r="AQ118" i="26"/>
  <c r="AT118" i="26"/>
  <c r="AS118" i="26"/>
  <c r="AV118" i="26"/>
  <c r="AQ119" i="26"/>
  <c r="AT119" i="26"/>
  <c r="AS119" i="26"/>
  <c r="AV119" i="26"/>
  <c r="AQ120" i="26"/>
  <c r="AT120" i="26"/>
  <c r="AS120" i="26"/>
  <c r="AV120" i="26"/>
  <c r="AQ121" i="26"/>
  <c r="AT121" i="26"/>
  <c r="AS121" i="26"/>
  <c r="AV121" i="26"/>
  <c r="AQ122" i="26"/>
  <c r="AT122" i="26"/>
  <c r="AS122" i="26"/>
  <c r="AV122" i="26"/>
  <c r="AQ123" i="26"/>
  <c r="AT123" i="26"/>
  <c r="AS123" i="26"/>
  <c r="AV123" i="26"/>
  <c r="AQ124" i="26"/>
  <c r="AT124" i="26"/>
  <c r="AS124" i="26"/>
  <c r="AV124" i="26"/>
  <c r="AQ125" i="26"/>
  <c r="AT125" i="26"/>
  <c r="AS125" i="26"/>
  <c r="AV125" i="26"/>
  <c r="AQ126" i="26"/>
  <c r="AT126" i="26"/>
  <c r="AS126" i="26"/>
  <c r="AV126" i="26"/>
  <c r="AQ127" i="26"/>
  <c r="AT127" i="26"/>
  <c r="AS127" i="26"/>
  <c r="AV127" i="26"/>
  <c r="AQ128" i="26"/>
  <c r="AT128" i="26"/>
  <c r="AS128" i="26"/>
  <c r="AV128" i="26"/>
  <c r="AQ129" i="26"/>
  <c r="AT129" i="26"/>
  <c r="AS129" i="26"/>
  <c r="AV129" i="26"/>
  <c r="AQ130" i="26"/>
  <c r="AT130" i="26"/>
  <c r="AS130" i="26"/>
  <c r="AV130" i="26"/>
  <c r="AQ131" i="26"/>
  <c r="AT131" i="26"/>
  <c r="AS131" i="26"/>
  <c r="AV131" i="26"/>
  <c r="AQ132" i="26"/>
  <c r="AT132" i="26"/>
  <c r="AS132" i="26"/>
  <c r="AV132" i="26"/>
  <c r="AQ133" i="26"/>
  <c r="AT133" i="26"/>
  <c r="AS133" i="26"/>
  <c r="AV133" i="26"/>
  <c r="AQ134" i="26"/>
  <c r="AT134" i="26"/>
  <c r="AS134" i="26"/>
  <c r="AV134" i="26"/>
  <c r="AQ135" i="26"/>
  <c r="AT135" i="26"/>
  <c r="AS135" i="26"/>
  <c r="AV135" i="26"/>
  <c r="AQ136" i="26"/>
  <c r="AT136" i="26"/>
  <c r="AS136" i="26"/>
  <c r="AV136" i="26"/>
  <c r="AQ137" i="26"/>
  <c r="AT137" i="26"/>
  <c r="AS137" i="26"/>
  <c r="AV137" i="26"/>
  <c r="AQ138" i="26"/>
  <c r="AT138" i="26"/>
  <c r="AS138" i="26"/>
  <c r="AV138" i="26"/>
  <c r="AQ139" i="26"/>
  <c r="AT139" i="26"/>
  <c r="AS139" i="26"/>
  <c r="AV139" i="26"/>
  <c r="AQ140" i="26"/>
  <c r="AT140" i="26"/>
  <c r="AS140" i="26"/>
  <c r="AV140" i="26"/>
  <c r="AQ141" i="26"/>
  <c r="AT141" i="26"/>
  <c r="AS141" i="26"/>
  <c r="AV141" i="26"/>
  <c r="AQ142" i="26"/>
  <c r="AT142" i="26"/>
  <c r="AS142" i="26"/>
  <c r="AV142" i="26"/>
  <c r="AQ143" i="26"/>
  <c r="AT143" i="26"/>
  <c r="AS143" i="26"/>
  <c r="AV143" i="26"/>
  <c r="AQ144" i="26"/>
  <c r="AT144" i="26"/>
  <c r="AS144" i="26"/>
  <c r="AV144" i="26"/>
  <c r="AQ145" i="26"/>
  <c r="AT145" i="26"/>
  <c r="AS145" i="26"/>
  <c r="AV145" i="26"/>
  <c r="AQ146" i="26"/>
  <c r="AT146" i="26"/>
  <c r="AS146" i="26"/>
  <c r="AV146" i="26"/>
  <c r="AQ147" i="26"/>
  <c r="AT147" i="26"/>
  <c r="AS147" i="26"/>
  <c r="AV147" i="26"/>
  <c r="AQ148" i="26"/>
  <c r="AT148" i="26"/>
  <c r="AS148" i="26"/>
  <c r="AV148" i="26"/>
  <c r="AQ149" i="26"/>
  <c r="AT149" i="26"/>
  <c r="AS149" i="26"/>
  <c r="AV149" i="26"/>
  <c r="AQ150" i="26"/>
  <c r="AT150" i="26"/>
  <c r="AS150" i="26"/>
  <c r="AV150" i="26"/>
  <c r="AQ151" i="26"/>
  <c r="AT151" i="26"/>
  <c r="AS151" i="26"/>
  <c r="AV151" i="26"/>
  <c r="AQ152" i="26"/>
  <c r="AT152" i="26"/>
  <c r="AS152" i="26"/>
  <c r="AV152" i="26"/>
  <c r="AQ153" i="26"/>
  <c r="AT153" i="26"/>
  <c r="AS153" i="26"/>
  <c r="AV153" i="26"/>
  <c r="AQ154" i="26"/>
  <c r="AT154" i="26"/>
  <c r="AS154" i="26"/>
  <c r="AV154" i="26"/>
  <c r="AQ155" i="26"/>
  <c r="AT155" i="26"/>
  <c r="AS155" i="26"/>
  <c r="AV155" i="26"/>
  <c r="AQ156" i="26"/>
  <c r="AT156" i="26"/>
  <c r="AS156" i="26"/>
  <c r="AV156" i="26"/>
  <c r="AQ157" i="26"/>
  <c r="AT157" i="26"/>
  <c r="AS157" i="26"/>
  <c r="AV157" i="26"/>
  <c r="AQ158" i="26"/>
  <c r="AT158" i="26"/>
  <c r="AS158" i="26"/>
  <c r="AV158" i="26"/>
  <c r="AQ159" i="26"/>
  <c r="AT159" i="26"/>
  <c r="AS159" i="26"/>
  <c r="AV159" i="26"/>
  <c r="AQ182" i="26"/>
  <c r="AT182" i="26"/>
  <c r="AS182" i="26"/>
  <c r="AV182" i="26"/>
  <c r="AQ183" i="26"/>
  <c r="AT183" i="26"/>
  <c r="AS183" i="26"/>
  <c r="AV183" i="26"/>
  <c r="AQ184" i="26"/>
  <c r="AT184" i="26"/>
  <c r="AS184" i="26"/>
  <c r="AV184" i="26"/>
  <c r="AQ185" i="26"/>
  <c r="AT185" i="26"/>
  <c r="AS185" i="26"/>
  <c r="AV185" i="26"/>
  <c r="AQ186" i="26"/>
  <c r="AT186" i="26"/>
  <c r="AS186" i="26"/>
  <c r="AV186" i="26"/>
  <c r="AQ187" i="26"/>
  <c r="AT187" i="26"/>
  <c r="AS187" i="26"/>
  <c r="AV187" i="26"/>
  <c r="AQ188" i="26"/>
  <c r="AT188" i="26"/>
  <c r="AS188" i="26"/>
  <c r="AV188" i="26"/>
  <c r="AQ189" i="26"/>
  <c r="AT189" i="26"/>
  <c r="AS189" i="26"/>
  <c r="AV189" i="26"/>
  <c r="AQ190" i="26"/>
  <c r="AT190" i="26"/>
  <c r="AS190" i="26"/>
  <c r="AV190" i="26"/>
  <c r="AQ191" i="26"/>
  <c r="AT191" i="26"/>
  <c r="AS191" i="26"/>
  <c r="AV191" i="26"/>
  <c r="AQ192" i="26"/>
  <c r="AT192" i="26"/>
  <c r="AS192" i="26"/>
  <c r="AV192" i="26"/>
  <c r="AQ193" i="26"/>
  <c r="AT193" i="26"/>
  <c r="AS193" i="26"/>
  <c r="AV193" i="26"/>
  <c r="AQ194" i="26"/>
  <c r="AT194" i="26"/>
  <c r="AS194" i="26"/>
  <c r="AV194" i="26"/>
  <c r="AQ195" i="26"/>
  <c r="AT195" i="26"/>
  <c r="AS195" i="26"/>
  <c r="AV195" i="26"/>
  <c r="AQ196" i="26"/>
  <c r="AT196" i="26"/>
  <c r="AS196" i="26"/>
  <c r="AV196" i="26"/>
  <c r="AQ197" i="26"/>
  <c r="AT197" i="26"/>
  <c r="AS197" i="26"/>
  <c r="AV197" i="26"/>
  <c r="AQ198" i="26"/>
  <c r="AT198" i="26"/>
  <c r="AS198" i="26"/>
  <c r="AV198" i="26"/>
  <c r="AQ199" i="26"/>
  <c r="AT199" i="26"/>
  <c r="AS199" i="26"/>
  <c r="AV199" i="26"/>
  <c r="AQ200" i="26"/>
  <c r="AT200" i="26"/>
  <c r="AS200" i="26"/>
  <c r="AV200" i="26"/>
  <c r="AQ201" i="26"/>
  <c r="AT201" i="26"/>
  <c r="AS201" i="26"/>
  <c r="AV201" i="26"/>
  <c r="AQ202" i="26"/>
  <c r="AT202" i="26"/>
  <c r="AS202" i="26"/>
  <c r="AV202" i="26"/>
  <c r="AQ203" i="26"/>
  <c r="AT203" i="26"/>
  <c r="AS203" i="26"/>
  <c r="AV203" i="26"/>
  <c r="AQ204" i="26"/>
  <c r="AT204" i="26"/>
  <c r="AS204" i="26"/>
  <c r="AV204" i="26"/>
  <c r="AQ205" i="26"/>
  <c r="AT205" i="26"/>
  <c r="AS205" i="26"/>
  <c r="AV205" i="26"/>
  <c r="AQ206" i="26"/>
  <c r="AT206" i="26"/>
  <c r="AS206" i="26"/>
  <c r="AV206" i="26"/>
  <c r="AQ207" i="26"/>
  <c r="AT207" i="26"/>
  <c r="AS207" i="26"/>
  <c r="AV207" i="26"/>
  <c r="AQ208" i="26"/>
  <c r="AT208" i="26"/>
  <c r="AS208" i="26"/>
  <c r="AV208" i="26"/>
  <c r="AQ209" i="26"/>
  <c r="AT209" i="26"/>
  <c r="AS209" i="26"/>
  <c r="AV209" i="26"/>
  <c r="AQ210" i="26"/>
  <c r="AT210" i="26"/>
  <c r="AS210" i="26"/>
  <c r="AV210" i="26"/>
  <c r="AQ211" i="26"/>
  <c r="AT211" i="26"/>
  <c r="AS211" i="26"/>
  <c r="AV211" i="26"/>
  <c r="AQ212" i="26"/>
  <c r="AT212" i="26"/>
  <c r="AS212" i="26"/>
  <c r="AV212" i="26"/>
  <c r="AQ213" i="26"/>
  <c r="AT213" i="26"/>
  <c r="AS213" i="26"/>
  <c r="AV213" i="26"/>
  <c r="AQ214" i="26"/>
  <c r="AT214" i="26"/>
  <c r="AS214" i="26"/>
  <c r="AV214" i="26"/>
  <c r="AQ215" i="26"/>
  <c r="AT215" i="26"/>
  <c r="AS215" i="26"/>
  <c r="AV215" i="26"/>
  <c r="AQ216" i="26"/>
  <c r="AT216" i="26"/>
  <c r="AS216" i="26"/>
  <c r="AV216" i="26"/>
  <c r="AQ217" i="26"/>
  <c r="AT217" i="26"/>
  <c r="AS217" i="26"/>
  <c r="AV217" i="26"/>
  <c r="AQ218" i="26"/>
  <c r="AT218" i="26"/>
  <c r="AS218" i="26"/>
  <c r="AV218" i="26"/>
  <c r="AQ219" i="26"/>
  <c r="AT219" i="26"/>
  <c r="AS219" i="26"/>
  <c r="AV219" i="26"/>
  <c r="AQ220" i="26"/>
  <c r="AT220" i="26"/>
  <c r="AS220" i="26"/>
  <c r="AV220" i="26"/>
  <c r="AQ221" i="26"/>
  <c r="AT221" i="26"/>
  <c r="AS221" i="26"/>
  <c r="AV221" i="26"/>
  <c r="AQ222" i="26"/>
  <c r="AT222" i="26"/>
  <c r="AS222" i="26"/>
  <c r="AV222" i="26"/>
  <c r="AQ223" i="26"/>
  <c r="AT223" i="26"/>
  <c r="AS223" i="26"/>
  <c r="AV223" i="26"/>
  <c r="AQ224" i="26"/>
  <c r="AT224" i="26"/>
  <c r="AS224" i="26"/>
  <c r="AV224" i="26"/>
  <c r="AQ225" i="26"/>
  <c r="AT225" i="26"/>
  <c r="AS225" i="26"/>
  <c r="AV225" i="26"/>
  <c r="AQ226" i="26"/>
  <c r="AT226" i="26"/>
  <c r="AS226" i="26"/>
  <c r="AV226" i="26"/>
  <c r="AQ227" i="26"/>
  <c r="AT227" i="26"/>
  <c r="AS227" i="26"/>
  <c r="AV227" i="26"/>
  <c r="AQ228" i="26"/>
  <c r="AT228" i="26"/>
  <c r="AS228" i="26"/>
  <c r="AV228" i="26"/>
  <c r="AQ229" i="26"/>
  <c r="AT229" i="26"/>
  <c r="AS229" i="26"/>
  <c r="AV229" i="26"/>
  <c r="AQ230" i="26"/>
  <c r="AT230" i="26"/>
  <c r="AS230" i="26"/>
  <c r="AV230" i="26"/>
  <c r="AQ231" i="26"/>
  <c r="AT231" i="26"/>
  <c r="AS231" i="26"/>
  <c r="AV231" i="26"/>
  <c r="AQ232" i="26"/>
  <c r="AT232" i="26"/>
  <c r="AS232" i="26"/>
  <c r="AV232" i="26"/>
  <c r="AQ233" i="26"/>
  <c r="AT233" i="26"/>
  <c r="AS233" i="26"/>
  <c r="AV233" i="26"/>
  <c r="AQ234" i="26"/>
  <c r="AT234" i="26"/>
  <c r="AS234" i="26"/>
  <c r="AV234" i="26"/>
  <c r="AQ235" i="26"/>
  <c r="AT235" i="26"/>
  <c r="AS235" i="26"/>
  <c r="AV235" i="26"/>
  <c r="AQ236" i="26"/>
  <c r="AT236" i="26"/>
  <c r="AS236" i="26"/>
  <c r="AV236" i="26"/>
  <c r="AQ237" i="26"/>
  <c r="AT237" i="26"/>
  <c r="AS237" i="26"/>
  <c r="AV237" i="26"/>
  <c r="AQ238" i="26"/>
  <c r="AT238" i="26"/>
  <c r="AS238" i="26"/>
  <c r="AV238" i="26"/>
  <c r="AQ239" i="26"/>
  <c r="AT239" i="26"/>
  <c r="AS239" i="26"/>
  <c r="AV239" i="26"/>
  <c r="AQ240" i="26"/>
  <c r="AT240" i="26"/>
  <c r="AS240" i="26"/>
  <c r="AV240" i="26"/>
  <c r="AQ241" i="26"/>
  <c r="AT241" i="26"/>
  <c r="AS241" i="26"/>
  <c r="AV241" i="26"/>
  <c r="AQ242" i="26"/>
  <c r="AT242" i="26"/>
  <c r="AS242" i="26"/>
  <c r="AV242" i="26"/>
  <c r="AQ243" i="26"/>
  <c r="AT243" i="26"/>
  <c r="AS243" i="26"/>
  <c r="AV243" i="26"/>
  <c r="AQ244" i="26"/>
  <c r="AT244" i="26"/>
  <c r="AS244" i="26"/>
  <c r="AV244" i="26"/>
  <c r="AQ245" i="26"/>
  <c r="AT245" i="26"/>
  <c r="AS245" i="26"/>
  <c r="AV245" i="26"/>
  <c r="AQ246" i="26"/>
  <c r="AT246" i="26"/>
  <c r="AS246" i="26"/>
  <c r="AV246" i="26"/>
  <c r="AQ247" i="26"/>
  <c r="AT247" i="26"/>
  <c r="AS247" i="26"/>
  <c r="AV247" i="26"/>
  <c r="AQ248" i="26"/>
  <c r="AT248" i="26"/>
  <c r="AS248" i="26"/>
  <c r="AV248" i="26"/>
  <c r="AQ249" i="26"/>
  <c r="AT249" i="26"/>
  <c r="AS249" i="26"/>
  <c r="AV249" i="26"/>
  <c r="AQ250" i="26"/>
  <c r="AT250" i="26"/>
  <c r="AS250" i="26"/>
  <c r="AV250" i="26"/>
  <c r="AQ251" i="26"/>
  <c r="AT251" i="26"/>
  <c r="AS251" i="26"/>
  <c r="AV251" i="26"/>
  <c r="AQ252" i="26"/>
  <c r="AT252" i="26"/>
  <c r="AS252" i="26"/>
  <c r="AV252" i="26"/>
  <c r="AQ253" i="26"/>
  <c r="AT253" i="26"/>
  <c r="AS253" i="26"/>
  <c r="AV253" i="26"/>
  <c r="AQ254" i="26"/>
  <c r="AT254" i="26"/>
  <c r="AS254" i="26"/>
  <c r="AV254" i="26"/>
  <c r="AQ255" i="26"/>
  <c r="AT255" i="26"/>
  <c r="AS255" i="26"/>
  <c r="AV255" i="26"/>
  <c r="AQ256" i="26"/>
  <c r="AT256" i="26"/>
  <c r="AS256" i="26"/>
  <c r="AV256" i="26"/>
  <c r="AQ257" i="26"/>
  <c r="AT257" i="26"/>
  <c r="AS257" i="26"/>
  <c r="AV257" i="26"/>
  <c r="AQ258" i="26"/>
  <c r="AT258" i="26"/>
  <c r="AS258" i="26"/>
  <c r="AV258" i="26"/>
  <c r="AQ259" i="26"/>
  <c r="AT259" i="26"/>
  <c r="AS259" i="26"/>
  <c r="AV259" i="26"/>
  <c r="AQ260" i="26"/>
  <c r="AT260" i="26"/>
  <c r="AS260" i="26"/>
  <c r="AV260" i="26"/>
  <c r="AQ261" i="26"/>
  <c r="AT261" i="26"/>
  <c r="AS261" i="26"/>
  <c r="AV261" i="26"/>
  <c r="AQ262" i="26"/>
  <c r="AT262" i="26"/>
  <c r="AS262" i="26"/>
  <c r="AV262" i="26"/>
  <c r="AQ263" i="26"/>
  <c r="AT263" i="26"/>
  <c r="AS263" i="26"/>
  <c r="AV263" i="26"/>
  <c r="AQ264" i="26"/>
  <c r="AT264" i="26"/>
  <c r="AS264" i="26"/>
  <c r="AV264" i="26"/>
  <c r="AQ265" i="26"/>
  <c r="AT265" i="26"/>
  <c r="AS265" i="26"/>
  <c r="AV265" i="26"/>
  <c r="AQ266" i="26"/>
  <c r="AT266" i="26"/>
  <c r="AS266" i="26"/>
  <c r="AV266" i="26"/>
  <c r="AQ267" i="26"/>
  <c r="AT267" i="26"/>
  <c r="AS267" i="26"/>
  <c r="AV267" i="26"/>
  <c r="AQ268" i="26"/>
  <c r="AT268" i="26"/>
  <c r="AS268" i="26"/>
  <c r="AV268" i="26"/>
  <c r="AQ269" i="26"/>
  <c r="AT269" i="26"/>
  <c r="AS269" i="26"/>
  <c r="AV269" i="26"/>
  <c r="AQ270" i="26"/>
  <c r="AT270" i="26"/>
  <c r="AS270" i="26"/>
  <c r="AV270" i="26"/>
  <c r="AQ271" i="26"/>
  <c r="AT271" i="26"/>
  <c r="AS271" i="26"/>
  <c r="AV271" i="26"/>
  <c r="AQ272" i="26"/>
  <c r="AT272" i="26"/>
  <c r="AS272" i="26"/>
  <c r="AV272" i="26"/>
  <c r="AQ273" i="26"/>
  <c r="AT273" i="26"/>
  <c r="AS273" i="26"/>
  <c r="AV273" i="26"/>
  <c r="AQ274" i="26"/>
  <c r="AT274" i="26"/>
  <c r="AS274" i="26"/>
  <c r="AV274" i="26"/>
  <c r="AQ275" i="26"/>
  <c r="AT275" i="26"/>
  <c r="AS275" i="26"/>
  <c r="AV275" i="26"/>
  <c r="AQ276" i="26"/>
  <c r="AT276" i="26"/>
  <c r="AS276" i="26"/>
  <c r="AV276" i="26"/>
  <c r="AQ277" i="26"/>
  <c r="AT277" i="26"/>
  <c r="AS277" i="26"/>
  <c r="AV277" i="26"/>
  <c r="AQ278" i="26"/>
  <c r="AT278" i="26"/>
  <c r="AS278" i="26"/>
  <c r="AV278" i="26"/>
  <c r="AQ279" i="26"/>
  <c r="AT279" i="26"/>
  <c r="AS279" i="26"/>
  <c r="AV279" i="26"/>
  <c r="AQ280" i="26"/>
  <c r="AT280" i="26"/>
  <c r="AS280" i="26"/>
  <c r="AV280" i="26"/>
  <c r="AQ281" i="26"/>
  <c r="AT281" i="26"/>
  <c r="AS281" i="26"/>
  <c r="AV281" i="26"/>
  <c r="AQ282" i="26"/>
  <c r="AT282" i="26"/>
  <c r="AS282" i="26"/>
  <c r="AV282" i="26"/>
  <c r="AQ283" i="26"/>
  <c r="AT283" i="26"/>
  <c r="AS283" i="26"/>
  <c r="AV283" i="26"/>
  <c r="AQ284" i="26"/>
  <c r="AT284" i="26"/>
  <c r="AS284" i="26"/>
  <c r="AV284" i="26"/>
  <c r="AQ285" i="26"/>
  <c r="AT285" i="26"/>
  <c r="AS285" i="26"/>
  <c r="AV285" i="26"/>
  <c r="AQ286" i="26"/>
  <c r="AT286" i="26"/>
  <c r="AS286" i="26"/>
  <c r="AV286" i="26"/>
  <c r="AQ287" i="26"/>
  <c r="AT287" i="26"/>
  <c r="AS287" i="26"/>
  <c r="AV287" i="26"/>
  <c r="AQ288" i="26"/>
  <c r="AT288" i="26"/>
  <c r="AS288" i="26"/>
  <c r="AV288" i="26"/>
  <c r="AQ289" i="26"/>
  <c r="AT289" i="26"/>
  <c r="AS289" i="26"/>
  <c r="AV289" i="26"/>
  <c r="AQ290" i="26"/>
  <c r="AT290" i="26"/>
  <c r="AS290" i="26"/>
  <c r="AV290" i="26"/>
  <c r="AQ291" i="26"/>
  <c r="AT291" i="26"/>
  <c r="AS291" i="26"/>
  <c r="AV291" i="26"/>
  <c r="AQ292" i="26"/>
  <c r="AT292" i="26"/>
  <c r="AS292" i="26"/>
  <c r="AV292" i="26"/>
  <c r="AQ293" i="26"/>
  <c r="AT293" i="26"/>
  <c r="AS293" i="26"/>
  <c r="AV293" i="26"/>
  <c r="AQ294" i="26"/>
  <c r="AT294" i="26"/>
  <c r="AS294" i="26"/>
  <c r="AV294" i="26"/>
  <c r="AQ295" i="26"/>
  <c r="AT295" i="26"/>
  <c r="AS295" i="26"/>
  <c r="AV295" i="26"/>
  <c r="AQ296" i="26"/>
  <c r="AT296" i="26"/>
  <c r="AS296" i="26"/>
  <c r="AV296" i="26"/>
  <c r="AQ297" i="26"/>
  <c r="AT297" i="26"/>
  <c r="AS297" i="26"/>
  <c r="AV297" i="26"/>
  <c r="AQ298" i="26"/>
  <c r="AT298" i="26"/>
  <c r="AS298" i="26"/>
  <c r="AV298" i="26"/>
  <c r="AQ299" i="26"/>
  <c r="AT299" i="26"/>
  <c r="AS299" i="26"/>
  <c r="AV299" i="26"/>
  <c r="AQ300" i="26"/>
  <c r="AT300" i="26"/>
  <c r="AS300" i="26"/>
  <c r="AV300" i="26"/>
  <c r="AQ301" i="26"/>
  <c r="AT301" i="26"/>
  <c r="AS301" i="26"/>
  <c r="AV301" i="26"/>
  <c r="AQ302" i="26"/>
  <c r="AT302" i="26"/>
  <c r="AS302" i="26"/>
  <c r="AV302" i="26"/>
  <c r="AQ303" i="26"/>
  <c r="AT303" i="26"/>
  <c r="AS303" i="26"/>
  <c r="AV303" i="26"/>
  <c r="AQ304" i="26"/>
  <c r="AT304" i="26"/>
  <c r="AS304" i="26"/>
  <c r="AV304" i="26"/>
  <c r="AQ305" i="26"/>
  <c r="AT305" i="26"/>
  <c r="AS305" i="26"/>
  <c r="AV305" i="26"/>
  <c r="AQ306" i="26"/>
  <c r="AT306" i="26"/>
  <c r="AS306" i="26"/>
  <c r="AV306" i="26"/>
  <c r="AQ307" i="26"/>
  <c r="AT307" i="26"/>
  <c r="AS307" i="26"/>
  <c r="AV307" i="26"/>
  <c r="AQ308" i="26"/>
  <c r="AT308" i="26"/>
  <c r="AS308" i="26"/>
  <c r="AV308" i="26"/>
  <c r="AQ309" i="26"/>
  <c r="AT309" i="26"/>
  <c r="AS309" i="26"/>
  <c r="AV309" i="26"/>
  <c r="AQ310" i="26"/>
  <c r="AT310" i="26"/>
  <c r="AS310" i="26"/>
  <c r="AV310" i="26"/>
  <c r="AQ311" i="26"/>
  <c r="AT311" i="26"/>
  <c r="AS311" i="26"/>
  <c r="AV311" i="26"/>
  <c r="AQ312" i="26"/>
  <c r="AT312" i="26"/>
  <c r="AS312" i="26"/>
  <c r="AV312" i="26"/>
  <c r="AQ313" i="26"/>
  <c r="AT313" i="26"/>
  <c r="AS313" i="26"/>
  <c r="AV313" i="26"/>
  <c r="AQ314" i="26"/>
  <c r="AT314" i="26"/>
  <c r="AS314" i="26"/>
  <c r="AV314" i="26"/>
  <c r="AQ315" i="26"/>
  <c r="AT315" i="26"/>
  <c r="AS315" i="26"/>
  <c r="AV315" i="26"/>
  <c r="AQ316" i="26"/>
  <c r="AT316" i="26"/>
  <c r="AS316" i="26"/>
  <c r="AV316" i="26"/>
  <c r="AQ317" i="26"/>
  <c r="AT317" i="26"/>
  <c r="AS317" i="26"/>
  <c r="AV317" i="26"/>
  <c r="AQ318" i="26"/>
  <c r="AT318" i="26"/>
  <c r="AS318" i="26"/>
  <c r="AV318" i="26"/>
  <c r="AQ319" i="26"/>
  <c r="AT319" i="26"/>
  <c r="AS319" i="26"/>
  <c r="AV319" i="26"/>
  <c r="AQ320" i="26"/>
  <c r="AT320" i="26"/>
  <c r="AS320" i="26"/>
  <c r="AV320" i="26"/>
  <c r="AQ321" i="26"/>
  <c r="AT321" i="26"/>
  <c r="AS321" i="26"/>
  <c r="AV321" i="26"/>
  <c r="AQ322" i="26"/>
  <c r="AT322" i="26"/>
  <c r="AS322" i="26"/>
  <c r="AV322" i="26"/>
  <c r="AQ323" i="26"/>
  <c r="AT323" i="26"/>
  <c r="AS323" i="26"/>
  <c r="AV323" i="26"/>
  <c r="AQ324" i="26"/>
  <c r="AT324" i="26"/>
  <c r="AS324" i="26"/>
  <c r="AV324" i="26"/>
  <c r="AQ325" i="26"/>
  <c r="AT325" i="26"/>
  <c r="AS325" i="26"/>
  <c r="AV325" i="26"/>
  <c r="AQ326" i="26"/>
  <c r="AT326" i="26"/>
  <c r="AS326" i="26"/>
  <c r="AV326" i="26"/>
  <c r="AQ327" i="26"/>
  <c r="AT327" i="26"/>
  <c r="AS327" i="26"/>
  <c r="AV327" i="26"/>
  <c r="AQ328" i="26"/>
  <c r="AT328" i="26"/>
  <c r="AS328" i="26"/>
  <c r="AV328" i="26"/>
  <c r="AQ329" i="26"/>
  <c r="AT329" i="26"/>
  <c r="AS329" i="26"/>
  <c r="AV329" i="26"/>
  <c r="AQ330" i="26"/>
  <c r="AT330" i="26"/>
  <c r="AS330" i="26"/>
  <c r="AV330" i="26"/>
  <c r="AQ331" i="26"/>
  <c r="AT331" i="26"/>
  <c r="AS331" i="26"/>
  <c r="AV331" i="26"/>
  <c r="AQ332" i="26"/>
  <c r="AT332" i="26"/>
  <c r="AS332" i="26"/>
  <c r="AV332" i="26"/>
  <c r="AQ333" i="26"/>
  <c r="AT333" i="26"/>
  <c r="AS333" i="26"/>
  <c r="AV333" i="26"/>
  <c r="AQ334" i="26"/>
  <c r="AT334" i="26"/>
  <c r="AS334" i="26"/>
  <c r="AV334" i="26"/>
  <c r="AQ335" i="26"/>
  <c r="AT335" i="26"/>
  <c r="AS335" i="26"/>
  <c r="AV335" i="26"/>
  <c r="AQ336" i="26"/>
  <c r="AT336" i="26"/>
  <c r="AS336" i="26"/>
  <c r="AV336" i="26"/>
  <c r="AQ337" i="26"/>
  <c r="AT337" i="26"/>
  <c r="AS337" i="26"/>
  <c r="AV337" i="26"/>
  <c r="AQ338" i="26"/>
  <c r="AT338" i="26"/>
  <c r="AS338" i="26"/>
  <c r="AV338" i="26"/>
  <c r="AQ339" i="26"/>
  <c r="AT339" i="26"/>
  <c r="AS339" i="26"/>
  <c r="AV339" i="26"/>
  <c r="AQ340" i="26"/>
  <c r="AT340" i="26"/>
  <c r="AS340" i="26"/>
  <c r="AV340" i="26"/>
  <c r="AQ341" i="26"/>
  <c r="AT341" i="26"/>
  <c r="AS341" i="26"/>
  <c r="AV341" i="26"/>
  <c r="AQ342" i="26"/>
  <c r="AT342" i="26"/>
  <c r="AS342" i="26"/>
  <c r="AV342" i="26"/>
  <c r="AQ343" i="26"/>
  <c r="AT343" i="26"/>
  <c r="AS343" i="26"/>
  <c r="AV343" i="26"/>
  <c r="AQ344" i="26"/>
  <c r="AT344" i="26"/>
  <c r="AS344" i="26"/>
  <c r="AV344" i="26"/>
  <c r="AQ345" i="26"/>
  <c r="AT345" i="26"/>
  <c r="AS345" i="26"/>
  <c r="AV345" i="26"/>
  <c r="AQ346" i="26"/>
  <c r="AT346" i="26"/>
  <c r="AS346" i="26"/>
  <c r="AV346" i="26"/>
  <c r="AQ347" i="26"/>
  <c r="AT347" i="26"/>
  <c r="AS347" i="26"/>
  <c r="AV347" i="26"/>
  <c r="AQ348" i="26"/>
  <c r="AT348" i="26"/>
  <c r="AS348" i="26"/>
  <c r="AV348" i="26"/>
  <c r="AQ349" i="26"/>
  <c r="AT349" i="26"/>
  <c r="AS349" i="26"/>
  <c r="AV349" i="26"/>
  <c r="AQ350" i="26"/>
  <c r="AT350" i="26"/>
  <c r="AS350" i="26"/>
  <c r="AV350" i="26"/>
  <c r="AQ351" i="26"/>
  <c r="AT351" i="26"/>
  <c r="AS351" i="26"/>
  <c r="AV351" i="26"/>
  <c r="AQ352" i="26"/>
  <c r="AT352" i="26"/>
  <c r="AS352" i="26"/>
  <c r="AV352" i="26"/>
  <c r="AQ353" i="26"/>
  <c r="AT353" i="26"/>
  <c r="AR444" i="26"/>
  <c r="AR495" i="26"/>
  <c r="AR496" i="26"/>
  <c r="AR497" i="26"/>
  <c r="AR498" i="26"/>
  <c r="AR499" i="26"/>
  <c r="AR500" i="26"/>
  <c r="AR501" i="26"/>
  <c r="AR502" i="26"/>
  <c r="AR503" i="26"/>
  <c r="AR504" i="26"/>
  <c r="AR505" i="26"/>
  <c r="AR506" i="26"/>
  <c r="AR507" i="26"/>
  <c r="AR508" i="26"/>
  <c r="AR509" i="26"/>
  <c r="AR510" i="26"/>
  <c r="AR511" i="26"/>
  <c r="AR512" i="26"/>
  <c r="AR513" i="26"/>
  <c r="AR514" i="26"/>
  <c r="AR515" i="26"/>
  <c r="AR516" i="26"/>
  <c r="AR517" i="26"/>
  <c r="AR518" i="26"/>
  <c r="AR519" i="26"/>
  <c r="AR520" i="26"/>
  <c r="AR521" i="26"/>
  <c r="AR522" i="26"/>
  <c r="AR523" i="26"/>
  <c r="AR524" i="26"/>
  <c r="AR525" i="26"/>
  <c r="AR526" i="26"/>
  <c r="AR527" i="26"/>
  <c r="AR528" i="26"/>
  <c r="AR529" i="26"/>
  <c r="AR530" i="26"/>
  <c r="AR531" i="26"/>
  <c r="AR532" i="26"/>
  <c r="AR533" i="26"/>
  <c r="AR534" i="26"/>
  <c r="AR535" i="26"/>
  <c r="AR536" i="26"/>
  <c r="AR537" i="26"/>
  <c r="AR538" i="26"/>
  <c r="AR539" i="26"/>
  <c r="AR540" i="26"/>
  <c r="AR541" i="26"/>
  <c r="AR542" i="26"/>
  <c r="AR543" i="26"/>
  <c r="AR544" i="26"/>
  <c r="AR545" i="26"/>
  <c r="AR546" i="26"/>
  <c r="AR547" i="26"/>
  <c r="AR548" i="26"/>
  <c r="AR549" i="26"/>
  <c r="AR550" i="26"/>
  <c r="AR551" i="26"/>
  <c r="AR552" i="26"/>
  <c r="AR553" i="26"/>
  <c r="AR554" i="26"/>
  <c r="AR555" i="26"/>
  <c r="AR556" i="26"/>
  <c r="AR557" i="26"/>
  <c r="AR558" i="26"/>
  <c r="AR559" i="26"/>
  <c r="AR560" i="26"/>
  <c r="AR561" i="26"/>
  <c r="AR562" i="26"/>
  <c r="AR563" i="26"/>
  <c r="AR564" i="26"/>
  <c r="AR565" i="26"/>
  <c r="AR566" i="26"/>
  <c r="AR567" i="26"/>
  <c r="AR568" i="26"/>
  <c r="AR569" i="26"/>
  <c r="AR570" i="26"/>
  <c r="AR571" i="26"/>
  <c r="AR572" i="26"/>
  <c r="AR573" i="26"/>
  <c r="AR574" i="26"/>
  <c r="AR575" i="26"/>
  <c r="AR576" i="26"/>
  <c r="AR577" i="26"/>
  <c r="AR578" i="26"/>
  <c r="AR579" i="26"/>
  <c r="AR580" i="26"/>
  <c r="AR581" i="26"/>
  <c r="AR582" i="26"/>
  <c r="AR583" i="26"/>
  <c r="AR584" i="26"/>
  <c r="AR585" i="26"/>
  <c r="AR586" i="26"/>
  <c r="AR587" i="26"/>
  <c r="AR588" i="26"/>
  <c r="AR589" i="26"/>
  <c r="AR590" i="26"/>
  <c r="AR591" i="26"/>
  <c r="AR592" i="26"/>
  <c r="AR593" i="26"/>
  <c r="AR594" i="26"/>
  <c r="AR595" i="26"/>
  <c r="AR596" i="26"/>
  <c r="AR597" i="26"/>
  <c r="AR598" i="26"/>
  <c r="AR599" i="26"/>
  <c r="AR600" i="26"/>
  <c r="AR601" i="26"/>
  <c r="AR602" i="26"/>
  <c r="AR603" i="26"/>
  <c r="AR604" i="26"/>
  <c r="AR605" i="26"/>
  <c r="AR606" i="26"/>
  <c r="AR607" i="26"/>
  <c r="AR608" i="26"/>
  <c r="AR609" i="26"/>
  <c r="AR610" i="26"/>
  <c r="AR611" i="26"/>
  <c r="AR612" i="26"/>
  <c r="AR613" i="26"/>
  <c r="AR614" i="26"/>
  <c r="AR615" i="26"/>
  <c r="AR616" i="26"/>
  <c r="AR617" i="26"/>
  <c r="AR618" i="26"/>
  <c r="AR619" i="26"/>
  <c r="AR620" i="26"/>
  <c r="AR621" i="26"/>
  <c r="AR622" i="26"/>
  <c r="AR623" i="26"/>
  <c r="AR624" i="26"/>
  <c r="AR625" i="26"/>
  <c r="AR626" i="26"/>
  <c r="AR627" i="26"/>
  <c r="AR628" i="26"/>
  <c r="AR629" i="26"/>
  <c r="AR630" i="26"/>
  <c r="AR631" i="26"/>
  <c r="AR632" i="26"/>
  <c r="AR633" i="26"/>
  <c r="AR634" i="26"/>
  <c r="AR635" i="26"/>
  <c r="AR636" i="26"/>
  <c r="AR637" i="26"/>
  <c r="AR638" i="26"/>
  <c r="AR639" i="26"/>
  <c r="AR640" i="26"/>
  <c r="AR641" i="26"/>
  <c r="AR642" i="26"/>
  <c r="AR643" i="26"/>
  <c r="AR644" i="26"/>
  <c r="AR645" i="26"/>
  <c r="AR646" i="26"/>
  <c r="AR647" i="26"/>
  <c r="AR648" i="26"/>
  <c r="AR649" i="26"/>
  <c r="AR650" i="26"/>
  <c r="AR651" i="26"/>
  <c r="AR652" i="26"/>
  <c r="AR653" i="26"/>
  <c r="AR654" i="26"/>
  <c r="AR655" i="26"/>
  <c r="AR656" i="26"/>
  <c r="AR657" i="26"/>
  <c r="AR658" i="26"/>
  <c r="AR659" i="26"/>
  <c r="AR660" i="26"/>
  <c r="AR661" i="26"/>
  <c r="AR662" i="26"/>
  <c r="AR663" i="26"/>
  <c r="AR664" i="26"/>
  <c r="AR665" i="26"/>
  <c r="AR666" i="26"/>
  <c r="AR667" i="26"/>
  <c r="AR668" i="26"/>
  <c r="AR669" i="26"/>
  <c r="AR670" i="26"/>
  <c r="AR671" i="26"/>
  <c r="AR672" i="26"/>
  <c r="AR673" i="26"/>
  <c r="AR674" i="26"/>
  <c r="AR675" i="26"/>
  <c r="AR676" i="26"/>
  <c r="AR677" i="26"/>
  <c r="AR678" i="26"/>
  <c r="AR679" i="26"/>
  <c r="AR680" i="26"/>
  <c r="AR681" i="26"/>
  <c r="AR682" i="26"/>
  <c r="AR683" i="26"/>
  <c r="AR684" i="26"/>
  <c r="AR685" i="26"/>
  <c r="AR686" i="26"/>
  <c r="AR687" i="26"/>
  <c r="AR688" i="26"/>
  <c r="AR689" i="26"/>
  <c r="AR690" i="26"/>
  <c r="AR691" i="26"/>
  <c r="AR692" i="26"/>
  <c r="AR693" i="26"/>
  <c r="AR694" i="26"/>
  <c r="AR695" i="26"/>
  <c r="AR696" i="26"/>
  <c r="AR697" i="26"/>
  <c r="AR698" i="26"/>
  <c r="AR699" i="26"/>
  <c r="AR700" i="26"/>
  <c r="AR701" i="26"/>
  <c r="AR702" i="26"/>
  <c r="AR703" i="26"/>
  <c r="AR740" i="26"/>
  <c r="AR741" i="26"/>
  <c r="AR742" i="26"/>
  <c r="AR743" i="26"/>
  <c r="AR744" i="26"/>
  <c r="AR745" i="26"/>
  <c r="AR746" i="26"/>
  <c r="AR747" i="26"/>
  <c r="AR748" i="26"/>
  <c r="AR749" i="26"/>
  <c r="AR750" i="26"/>
  <c r="AR751" i="26"/>
  <c r="AR752" i="26"/>
  <c r="AR753" i="26"/>
  <c r="AR754" i="26"/>
  <c r="AR755" i="26"/>
  <c r="AR756" i="26"/>
  <c r="AR757" i="26"/>
  <c r="AR758" i="26"/>
  <c r="AR759" i="26"/>
  <c r="AR760" i="26"/>
  <c r="AR761" i="26"/>
  <c r="AR762" i="26"/>
  <c r="AR763" i="26"/>
  <c r="AR764" i="26"/>
  <c r="AR765" i="26"/>
  <c r="AR766" i="26"/>
  <c r="AR767" i="26"/>
  <c r="AR768" i="26"/>
  <c r="AR769" i="26"/>
  <c r="AR770" i="26"/>
  <c r="AR771" i="26"/>
  <c r="AR772" i="26"/>
  <c r="AR773" i="26"/>
  <c r="AR774" i="26"/>
  <c r="AR775" i="26"/>
  <c r="AR776" i="26"/>
  <c r="AR777" i="26"/>
  <c r="AR778" i="26"/>
  <c r="AR779" i="26"/>
  <c r="AR780" i="26"/>
  <c r="AR781" i="26"/>
  <c r="AR782" i="26"/>
  <c r="AR783" i="26"/>
  <c r="AR784" i="26"/>
  <c r="AR785" i="26"/>
  <c r="AS847" i="26"/>
  <c r="AV847" i="26"/>
  <c r="AQ848" i="26"/>
  <c r="AT848" i="26"/>
  <c r="AS848" i="26"/>
  <c r="AV848" i="26"/>
  <c r="AQ849" i="26"/>
  <c r="AT849" i="26"/>
  <c r="AS849" i="26"/>
  <c r="AV849" i="26"/>
  <c r="AQ850" i="26"/>
  <c r="AT850" i="26"/>
  <c r="AS850" i="26"/>
  <c r="AV850" i="26"/>
  <c r="AQ851" i="26"/>
  <c r="AT851" i="26"/>
  <c r="AS851" i="26"/>
  <c r="AV851" i="26"/>
  <c r="AQ852" i="26"/>
  <c r="AT852" i="26"/>
  <c r="AS852" i="26"/>
  <c r="AV852" i="26"/>
  <c r="AQ853" i="26"/>
  <c r="AT853" i="26"/>
  <c r="AS853" i="26"/>
  <c r="AV853" i="26"/>
  <c r="AQ854" i="26"/>
  <c r="AT854" i="26"/>
  <c r="AS854" i="26"/>
  <c r="AV854" i="26"/>
  <c r="AQ855" i="26"/>
  <c r="AT855" i="26"/>
  <c r="AS855" i="26"/>
  <c r="AV855" i="26"/>
  <c r="AQ856" i="26"/>
  <c r="AT856" i="26"/>
  <c r="AS856" i="26"/>
  <c r="AV856" i="26"/>
  <c r="AQ857" i="26"/>
  <c r="AT857" i="26"/>
  <c r="AS857" i="26"/>
  <c r="AV857" i="26"/>
  <c r="AQ858" i="26"/>
  <c r="AT858" i="26"/>
  <c r="AS858" i="26"/>
  <c r="AV858" i="26"/>
  <c r="AQ859" i="26"/>
  <c r="AT859" i="26"/>
  <c r="AS859" i="26"/>
  <c r="AV859" i="26"/>
  <c r="AQ860" i="26"/>
  <c r="AT860" i="26"/>
  <c r="AS860" i="26"/>
  <c r="AV860" i="26"/>
  <c r="AQ861" i="26"/>
  <c r="AT861" i="26"/>
  <c r="AS861" i="26"/>
  <c r="AV861" i="26"/>
  <c r="AQ862" i="26"/>
  <c r="AT862" i="26"/>
  <c r="AS862" i="26"/>
  <c r="AV862" i="26"/>
  <c r="AQ863" i="26"/>
  <c r="AT863" i="26"/>
  <c r="AS863" i="26"/>
  <c r="AV863" i="26"/>
  <c r="AQ864" i="26"/>
  <c r="AT864" i="26"/>
  <c r="AS864" i="26"/>
  <c r="AV864" i="26"/>
  <c r="AQ865" i="26"/>
  <c r="AT865" i="26"/>
  <c r="AS865" i="26"/>
  <c r="AV865" i="26"/>
  <c r="AQ866" i="26"/>
  <c r="AT866" i="26"/>
  <c r="AS866" i="26"/>
  <c r="AV866" i="26"/>
  <c r="AQ867" i="26"/>
  <c r="AT867" i="26"/>
  <c r="AS867" i="26"/>
  <c r="AV867" i="26"/>
  <c r="AQ868" i="26"/>
  <c r="AT868" i="26"/>
  <c r="AS868" i="26"/>
  <c r="AV868" i="26"/>
  <c r="AQ869" i="26"/>
  <c r="AT869" i="26"/>
  <c r="AS869" i="26"/>
  <c r="AV869" i="26"/>
  <c r="AQ870" i="26"/>
  <c r="AT870" i="26"/>
  <c r="AS870" i="26"/>
  <c r="AV870" i="26"/>
  <c r="AQ871" i="26"/>
  <c r="AT871" i="26"/>
  <c r="AS871" i="26"/>
  <c r="AV871" i="26"/>
  <c r="AQ872" i="26"/>
  <c r="AT872" i="26"/>
  <c r="AS872" i="26"/>
  <c r="AV872" i="26"/>
  <c r="AQ873" i="26"/>
  <c r="AT873" i="26"/>
  <c r="AS873" i="26"/>
  <c r="AV873" i="26"/>
  <c r="AQ874" i="26"/>
  <c r="AT874" i="26"/>
  <c r="AS874" i="26"/>
  <c r="AV874" i="26"/>
  <c r="AQ875" i="26"/>
  <c r="AT875" i="26"/>
  <c r="AS875" i="26"/>
  <c r="AV875" i="26"/>
  <c r="AQ876" i="26"/>
  <c r="AT876" i="26"/>
  <c r="AS876" i="26"/>
  <c r="AV876" i="26"/>
  <c r="AQ877" i="26"/>
  <c r="AT877" i="26"/>
  <c r="AS877" i="26"/>
  <c r="AV877" i="26"/>
  <c r="AQ878" i="26"/>
  <c r="AT878" i="26"/>
  <c r="AS878" i="26"/>
  <c r="AV878" i="26"/>
  <c r="AQ879" i="26"/>
  <c r="AT879" i="26"/>
  <c r="AS879" i="26"/>
  <c r="AV879" i="26"/>
  <c r="AQ880" i="26"/>
  <c r="AT880" i="26"/>
  <c r="AS880" i="26"/>
  <c r="AV880" i="26"/>
  <c r="AQ881" i="26"/>
  <c r="AT881" i="26"/>
  <c r="AS881" i="26"/>
  <c r="AV881" i="26"/>
  <c r="AQ882" i="26"/>
  <c r="AT882" i="26"/>
  <c r="AS882" i="26"/>
  <c r="AV882" i="26"/>
  <c r="AQ883" i="26"/>
  <c r="AT883" i="26"/>
  <c r="AS883" i="26"/>
  <c r="AV883" i="26"/>
  <c r="AQ884" i="26"/>
  <c r="AT884" i="26"/>
  <c r="AS884" i="26"/>
  <c r="AV884" i="26"/>
  <c r="AQ885" i="26"/>
  <c r="AT885" i="26"/>
  <c r="AS885" i="26"/>
  <c r="AV885" i="26"/>
  <c r="AQ886" i="26"/>
  <c r="AT886" i="26"/>
  <c r="AS886" i="26"/>
  <c r="AV886" i="26"/>
  <c r="AQ887" i="26"/>
  <c r="AT887" i="26"/>
  <c r="AS887" i="26"/>
  <c r="AV887" i="26"/>
  <c r="AQ888" i="26"/>
  <c r="AT888" i="26"/>
  <c r="AS888" i="26"/>
  <c r="AV888" i="26"/>
  <c r="AQ889" i="26"/>
  <c r="AT889" i="26"/>
  <c r="AS889" i="26"/>
  <c r="AV889" i="26"/>
  <c r="AQ890" i="26"/>
  <c r="AT890" i="26"/>
  <c r="AS890" i="26"/>
  <c r="AV890" i="26"/>
  <c r="AQ891" i="26"/>
  <c r="AT891" i="26"/>
  <c r="AS891" i="26"/>
  <c r="AV891" i="26"/>
  <c r="AQ892" i="26"/>
  <c r="AT892" i="26"/>
  <c r="AS892" i="26"/>
  <c r="AV892" i="26"/>
  <c r="AQ893" i="26"/>
  <c r="AT893" i="26"/>
  <c r="AS893" i="26"/>
  <c r="AV893" i="26"/>
  <c r="AQ894" i="26"/>
  <c r="AT894" i="26"/>
  <c r="AS894" i="26"/>
  <c r="AV894" i="26"/>
  <c r="AQ895" i="26"/>
  <c r="AT895" i="26"/>
  <c r="AS895" i="26"/>
  <c r="AV895" i="26"/>
  <c r="AQ896" i="26"/>
  <c r="AT896" i="26"/>
  <c r="AS896" i="26"/>
  <c r="AV896" i="26"/>
  <c r="AQ897" i="26"/>
  <c r="AT897" i="26"/>
  <c r="AS897" i="26"/>
  <c r="AV897" i="26"/>
  <c r="AQ898" i="26"/>
  <c r="AT898" i="26"/>
  <c r="AS898" i="26"/>
  <c r="AV898" i="26"/>
  <c r="AQ899" i="26"/>
  <c r="AT899" i="26"/>
  <c r="AS899" i="26"/>
  <c r="AV899" i="26"/>
  <c r="AQ900" i="26"/>
  <c r="AT900" i="26"/>
  <c r="AS900" i="26"/>
  <c r="AV900" i="26"/>
  <c r="AQ901" i="26"/>
  <c r="AT901" i="26"/>
  <c r="AS901" i="26"/>
  <c r="AV901" i="26"/>
  <c r="AQ902" i="26"/>
  <c r="AT902" i="26"/>
  <c r="AS902" i="26"/>
  <c r="AV902" i="26"/>
  <c r="AQ903" i="26"/>
  <c r="AT903" i="26"/>
  <c r="AS903" i="26"/>
  <c r="AV903" i="26"/>
  <c r="AQ904" i="26"/>
  <c r="AT904" i="26"/>
  <c r="AS904" i="26"/>
  <c r="AV904" i="26"/>
  <c r="AQ905" i="26"/>
  <c r="AT905" i="26"/>
  <c r="AS905" i="26"/>
  <c r="AV905" i="26"/>
  <c r="AQ906" i="26"/>
  <c r="AT906" i="26"/>
  <c r="AS906" i="26"/>
  <c r="AV906" i="26"/>
  <c r="AQ907" i="26"/>
  <c r="AT907" i="26"/>
  <c r="AS907" i="26"/>
  <c r="AV907" i="26"/>
  <c r="AQ908" i="26"/>
  <c r="AT908" i="26"/>
  <c r="AS908" i="26"/>
  <c r="AV908" i="26"/>
  <c r="AQ909" i="26"/>
  <c r="AT909" i="26"/>
  <c r="AS909" i="26"/>
  <c r="AV909" i="26"/>
  <c r="AQ910" i="26"/>
  <c r="AT910" i="26"/>
  <c r="AS910" i="26"/>
  <c r="AV910" i="26"/>
  <c r="AQ911" i="26"/>
  <c r="AT911" i="26"/>
  <c r="AS911" i="26"/>
  <c r="AV911" i="26"/>
  <c r="AQ912" i="26"/>
  <c r="AT912" i="26"/>
  <c r="AS912" i="26"/>
  <c r="AV912" i="26"/>
  <c r="AQ913" i="26"/>
  <c r="AT913" i="26"/>
  <c r="AS913" i="26"/>
  <c r="AV913" i="26"/>
  <c r="AQ914" i="26"/>
  <c r="AT914" i="26"/>
  <c r="AS914" i="26"/>
  <c r="AV914" i="26"/>
  <c r="AQ915" i="26"/>
  <c r="AT915" i="26"/>
  <c r="AS915" i="26"/>
  <c r="AV915" i="26"/>
  <c r="AQ916" i="26"/>
  <c r="AT916" i="26"/>
  <c r="AS916" i="26"/>
  <c r="AV916" i="26"/>
  <c r="AQ917" i="26"/>
  <c r="AT917" i="26"/>
  <c r="AS917" i="26"/>
  <c r="AV917" i="26"/>
  <c r="AQ918" i="26"/>
  <c r="AT918" i="26"/>
  <c r="AS918" i="26"/>
  <c r="AV918" i="26"/>
  <c r="AQ919" i="26"/>
  <c r="AT919" i="26"/>
  <c r="AS919" i="26"/>
  <c r="AV919" i="26"/>
  <c r="AQ920" i="26"/>
  <c r="AT920" i="26"/>
  <c r="AS920" i="26"/>
  <c r="AV920" i="26"/>
  <c r="AQ921" i="26"/>
  <c r="AT921" i="26"/>
  <c r="AS921" i="26"/>
  <c r="AV921" i="26"/>
  <c r="AQ922" i="26"/>
  <c r="AT922" i="26"/>
  <c r="AS922" i="26"/>
  <c r="AV922" i="26"/>
  <c r="AQ923" i="26"/>
  <c r="AT923" i="26"/>
  <c r="AS923" i="26"/>
  <c r="AV923" i="26"/>
  <c r="AQ924" i="26"/>
  <c r="AT924" i="26"/>
  <c r="AS924" i="26"/>
  <c r="AV924" i="26"/>
  <c r="AQ925" i="26"/>
  <c r="AT925" i="26"/>
  <c r="AS925" i="26"/>
  <c r="AV925" i="26"/>
  <c r="AQ926" i="26"/>
  <c r="AT926" i="26"/>
  <c r="AS926" i="26"/>
  <c r="AV926" i="26"/>
  <c r="AQ927" i="26"/>
  <c r="AT927" i="26"/>
  <c r="AS927" i="26"/>
  <c r="AV927" i="26"/>
  <c r="AQ928" i="26"/>
  <c r="AT928" i="26"/>
  <c r="AS928" i="26"/>
  <c r="AV928" i="26"/>
  <c r="AQ929" i="26"/>
  <c r="AT929" i="26"/>
  <c r="AS929" i="26"/>
  <c r="AV929" i="26"/>
  <c r="AQ930" i="26"/>
  <c r="AT930" i="26"/>
  <c r="AS930" i="26"/>
  <c r="AV930" i="26"/>
  <c r="AQ931" i="26"/>
  <c r="AT931" i="26"/>
  <c r="AS931" i="26"/>
  <c r="AV931" i="26"/>
  <c r="AQ932" i="26"/>
  <c r="AT932" i="26"/>
  <c r="AS932" i="26"/>
  <c r="AV932" i="26"/>
  <c r="AQ933" i="26"/>
  <c r="AT933" i="26"/>
  <c r="AS933" i="26"/>
  <c r="AV933" i="26"/>
  <c r="AQ934" i="26"/>
  <c r="AT934" i="26"/>
  <c r="AS934" i="26"/>
  <c r="AV934" i="26"/>
  <c r="AQ935" i="26"/>
  <c r="AT935" i="26"/>
  <c r="AS935" i="26"/>
  <c r="AV935" i="26"/>
  <c r="AQ936" i="26"/>
  <c r="AT936" i="26"/>
  <c r="AS936" i="26"/>
  <c r="AV936" i="26"/>
  <c r="AQ937" i="26"/>
  <c r="AT937" i="26"/>
  <c r="AS937" i="26"/>
  <c r="AV937" i="26"/>
  <c r="AQ938" i="26"/>
  <c r="AT938" i="26"/>
  <c r="AS938" i="26"/>
  <c r="AV938" i="26"/>
  <c r="AQ939" i="26"/>
  <c r="AT939" i="26"/>
  <c r="AS939" i="26"/>
  <c r="AV939" i="26"/>
  <c r="AQ940" i="26"/>
  <c r="AT940" i="26"/>
  <c r="AS940" i="26"/>
  <c r="AV940" i="26"/>
  <c r="AQ941" i="26"/>
  <c r="AT941" i="26"/>
  <c r="AS941" i="26"/>
  <c r="AV941" i="26"/>
  <c r="AQ942" i="26"/>
  <c r="AT942" i="26"/>
  <c r="AS942" i="26"/>
  <c r="AV942" i="26"/>
  <c r="AQ943" i="26"/>
  <c r="AT943" i="26"/>
  <c r="AS943" i="26"/>
  <c r="AV943" i="26"/>
  <c r="AQ944" i="26"/>
  <c r="AT944" i="26"/>
  <c r="AS944" i="26"/>
  <c r="AV944" i="26"/>
  <c r="AQ945" i="26"/>
  <c r="AT945" i="26"/>
  <c r="AS945" i="26"/>
  <c r="AV945" i="26"/>
  <c r="AQ946" i="26"/>
  <c r="AT946" i="26"/>
  <c r="AS946" i="26"/>
  <c r="AV946" i="26"/>
  <c r="AQ947" i="26"/>
  <c r="AT947" i="26"/>
  <c r="AS947" i="26"/>
  <c r="AV947" i="26"/>
  <c r="AQ948" i="26"/>
  <c r="AT948" i="26"/>
  <c r="AS948" i="26"/>
  <c r="AV948" i="26"/>
  <c r="AQ949" i="26"/>
  <c r="AT949" i="26"/>
  <c r="AS949" i="26"/>
  <c r="AV949" i="26"/>
  <c r="AQ950" i="26"/>
  <c r="AT950" i="26"/>
  <c r="AS950" i="26"/>
  <c r="AV950" i="26"/>
  <c r="AQ951" i="26"/>
  <c r="AT951" i="26"/>
  <c r="AS951" i="26"/>
  <c r="AV951" i="26"/>
  <c r="AQ952" i="26"/>
  <c r="AT952" i="26"/>
  <c r="AS952" i="26"/>
  <c r="AV952" i="26"/>
  <c r="AQ953" i="26"/>
  <c r="AT953" i="26"/>
  <c r="AS953" i="26"/>
  <c r="AV953" i="26"/>
  <c r="AQ954" i="26"/>
  <c r="AT954" i="26"/>
  <c r="AS954" i="26"/>
  <c r="AV954" i="26"/>
  <c r="AQ955" i="26"/>
  <c r="AT955" i="26"/>
  <c r="AS955" i="26"/>
  <c r="AV955" i="26"/>
  <c r="AQ956" i="26"/>
  <c r="AT956" i="26"/>
  <c r="AS956" i="26"/>
  <c r="AV956" i="26"/>
  <c r="AQ957" i="26"/>
  <c r="AT957" i="26"/>
  <c r="AS957" i="26"/>
  <c r="AV957" i="26"/>
  <c r="AQ958" i="26"/>
  <c r="AT958" i="26"/>
  <c r="AS958" i="26"/>
  <c r="AV958" i="26"/>
  <c r="AQ959" i="26"/>
  <c r="AT959" i="26"/>
  <c r="AS959" i="26"/>
  <c r="AV959" i="26"/>
  <c r="AQ960" i="26"/>
  <c r="AT960" i="26"/>
  <c r="AS960" i="26"/>
  <c r="AV960" i="26"/>
  <c r="AQ961" i="26"/>
  <c r="AT961" i="26"/>
  <c r="AS961" i="26"/>
  <c r="AV961" i="26"/>
  <c r="AQ962" i="26"/>
  <c r="AT962" i="26"/>
  <c r="AS962" i="26"/>
  <c r="AV962" i="26"/>
  <c r="AQ963" i="26"/>
  <c r="AT963" i="26"/>
  <c r="AS963" i="26"/>
  <c r="AV963" i="26"/>
  <c r="AQ964" i="26"/>
  <c r="AT964" i="26"/>
  <c r="AS964" i="26"/>
  <c r="AV964" i="26"/>
  <c r="AQ965" i="26"/>
  <c r="AT965" i="26"/>
  <c r="AS965" i="26"/>
  <c r="AV965" i="26"/>
  <c r="AQ966" i="26"/>
  <c r="AT966" i="26"/>
  <c r="AS966" i="26"/>
  <c r="AV966" i="26"/>
  <c r="AQ967" i="26"/>
  <c r="AT967" i="26"/>
  <c r="AS967" i="26"/>
  <c r="AV967" i="26"/>
  <c r="AQ968" i="26"/>
  <c r="AT968" i="26"/>
  <c r="AS968" i="26"/>
  <c r="AV968" i="26"/>
  <c r="AQ969" i="26"/>
  <c r="AT969" i="26"/>
  <c r="AS969" i="26"/>
  <c r="AV969" i="26"/>
  <c r="AQ970" i="26"/>
  <c r="AT970" i="26"/>
  <c r="AS970" i="26"/>
  <c r="AV970" i="26"/>
  <c r="AQ971" i="26"/>
  <c r="AT971" i="26"/>
  <c r="AS971" i="26"/>
  <c r="AV971" i="26"/>
  <c r="AQ972" i="26"/>
  <c r="AT972" i="26"/>
  <c r="AS972" i="26"/>
  <c r="AV972" i="26"/>
  <c r="AQ973" i="26"/>
  <c r="AT973" i="26"/>
  <c r="AS973" i="26"/>
  <c r="AV973" i="26"/>
  <c r="AQ974" i="26"/>
  <c r="AT974" i="26"/>
  <c r="AS974" i="26"/>
  <c r="AV974" i="26"/>
  <c r="AQ975" i="26"/>
  <c r="AT975" i="26"/>
  <c r="AS975" i="26"/>
  <c r="AV975" i="26"/>
  <c r="AQ976" i="26"/>
  <c r="AT976" i="26"/>
  <c r="AS976" i="26"/>
  <c r="AV976" i="26"/>
  <c r="AQ977" i="26"/>
  <c r="AT977" i="26"/>
  <c r="AS977" i="26"/>
  <c r="AV977" i="26"/>
  <c r="AQ978" i="26"/>
  <c r="AT978" i="26"/>
  <c r="AS978" i="26"/>
  <c r="AV978" i="26"/>
  <c r="AQ979" i="26"/>
  <c r="AT979" i="26"/>
  <c r="AS979" i="26"/>
  <c r="AV979" i="26"/>
  <c r="AQ980" i="26"/>
  <c r="AT980" i="26"/>
  <c r="AS980" i="26"/>
  <c r="AV980" i="26"/>
  <c r="AQ981" i="26"/>
  <c r="AT981" i="26"/>
  <c r="AS981" i="26"/>
  <c r="AV981" i="26"/>
  <c r="AQ982" i="26"/>
  <c r="AT982" i="26"/>
  <c r="AS982" i="26"/>
  <c r="AV982" i="26"/>
  <c r="AQ983" i="26"/>
  <c r="AT983" i="26"/>
  <c r="AS983" i="26"/>
  <c r="AV983" i="26"/>
  <c r="AQ984" i="26"/>
  <c r="AT984" i="26"/>
  <c r="AS984" i="26"/>
  <c r="AV984" i="26"/>
  <c r="AQ985" i="26"/>
  <c r="AT985" i="26"/>
  <c r="AS985" i="26"/>
  <c r="AV985" i="26"/>
  <c r="AQ986" i="26"/>
  <c r="AT986" i="26"/>
  <c r="AS986" i="26"/>
  <c r="AV986" i="26"/>
  <c r="AQ987" i="26"/>
  <c r="AT987" i="26"/>
  <c r="AS987" i="26"/>
  <c r="AV987" i="26"/>
  <c r="AQ988" i="26"/>
  <c r="AT988" i="26"/>
  <c r="AS988" i="26"/>
  <c r="AV988" i="26"/>
  <c r="AQ989" i="26"/>
  <c r="AT989" i="26"/>
  <c r="AS989" i="26"/>
  <c r="AV989" i="26"/>
  <c r="AQ990" i="26"/>
  <c r="AT990" i="26"/>
  <c r="AS990" i="26"/>
  <c r="AV990" i="26"/>
  <c r="AQ991" i="26"/>
  <c r="AT991" i="26"/>
  <c r="AS991" i="26"/>
  <c r="AV991" i="26"/>
  <c r="AQ992" i="26"/>
  <c r="AT992" i="26"/>
  <c r="AS992" i="26"/>
  <c r="AV992" i="26"/>
  <c r="AQ993" i="26"/>
  <c r="AT993" i="26"/>
  <c r="AS993" i="26"/>
  <c r="AV993" i="26"/>
  <c r="AQ994" i="26"/>
  <c r="AT994" i="26"/>
  <c r="AS994" i="26"/>
  <c r="AV994" i="26"/>
  <c r="AQ995" i="26"/>
  <c r="AT995" i="26"/>
  <c r="AS995" i="26"/>
  <c r="AV995" i="26"/>
  <c r="AQ996" i="26"/>
  <c r="AT996" i="26"/>
  <c r="AS996" i="26"/>
  <c r="AV996" i="26"/>
  <c r="AQ997" i="26"/>
  <c r="AT997" i="26"/>
  <c r="AS997" i="26"/>
  <c r="AV997" i="26"/>
  <c r="AQ998" i="26"/>
  <c r="AT998" i="26"/>
  <c r="AS998" i="26"/>
  <c r="AV998" i="26"/>
  <c r="AQ999" i="26"/>
  <c r="AT999" i="26"/>
  <c r="AS999" i="26"/>
  <c r="AV999" i="26"/>
  <c r="AQ1000" i="26"/>
  <c r="AT1000" i="26"/>
  <c r="AS1000" i="26"/>
  <c r="AV1000" i="26"/>
  <c r="AQ1001" i="26"/>
  <c r="AT1001" i="26"/>
  <c r="AS1001" i="26"/>
  <c r="AV1001" i="26"/>
  <c r="AQ1002" i="26"/>
  <c r="AT1002" i="26"/>
  <c r="AS1002" i="26"/>
  <c r="AV1002" i="26"/>
  <c r="AQ1003" i="26"/>
  <c r="AT1003" i="26"/>
  <c r="AS1003" i="26"/>
  <c r="AV1003" i="26"/>
  <c r="AQ1004" i="26"/>
  <c r="AT1004" i="26"/>
  <c r="AS1004" i="26"/>
  <c r="AV1004" i="26"/>
  <c r="AQ1005" i="26"/>
  <c r="AT1005" i="26"/>
  <c r="AS1005" i="26"/>
  <c r="AV1005" i="26"/>
  <c r="AQ1006" i="26"/>
  <c r="AT1006" i="26"/>
  <c r="AS1006" i="26"/>
  <c r="AV1006" i="26"/>
  <c r="AQ1007" i="26"/>
  <c r="AT1007" i="26"/>
  <c r="AS1007" i="26"/>
  <c r="AV1007" i="26"/>
  <c r="AQ1008" i="26"/>
  <c r="AT1008" i="26"/>
  <c r="AS1008" i="26"/>
  <c r="AV1008" i="26"/>
  <c r="AQ1009" i="26"/>
  <c r="AT1009" i="26"/>
  <c r="AS1009" i="26"/>
  <c r="AV1009" i="26"/>
  <c r="AQ1010" i="26"/>
  <c r="AT1010" i="26"/>
  <c r="AS1010" i="26"/>
  <c r="AV1010" i="26"/>
  <c r="AQ1011" i="26"/>
  <c r="AT1011" i="26"/>
  <c r="AS1011" i="26"/>
  <c r="AV1011" i="26"/>
  <c r="AQ1012" i="26"/>
  <c r="AT1012" i="26"/>
  <c r="AS1012" i="26"/>
  <c r="AV1012" i="26"/>
  <c r="AQ1013" i="26"/>
  <c r="AT1013" i="26"/>
  <c r="AS1013" i="26"/>
  <c r="AV1013" i="26"/>
  <c r="AQ1014" i="26"/>
  <c r="AT1014" i="26"/>
  <c r="AS1014" i="26"/>
  <c r="AV1014" i="26"/>
  <c r="AQ1015" i="26"/>
  <c r="AT1015" i="26"/>
  <c r="AS1015" i="26"/>
  <c r="AV1015" i="26"/>
  <c r="AQ1016" i="26"/>
  <c r="AT1016" i="26"/>
  <c r="AS1016" i="26"/>
  <c r="AV1016" i="26"/>
  <c r="AQ1017" i="26"/>
  <c r="AT1017" i="26"/>
  <c r="AS1017" i="26"/>
  <c r="AV1017" i="26"/>
  <c r="AQ1018" i="26"/>
  <c r="AT1018" i="26"/>
  <c r="AS1018" i="26"/>
  <c r="AV1018" i="26"/>
  <c r="AQ1019" i="26"/>
  <c r="AT1019" i="26"/>
  <c r="AS1019" i="26"/>
  <c r="AV1019" i="26"/>
  <c r="AQ1020" i="26"/>
  <c r="AT1020" i="26"/>
  <c r="AS1020" i="26"/>
  <c r="AV1020" i="26"/>
  <c r="AQ1021" i="26"/>
  <c r="AT1021" i="26"/>
  <c r="AS1021" i="26"/>
  <c r="AV1021" i="26"/>
  <c r="AQ1022" i="26"/>
  <c r="AT1022" i="26"/>
  <c r="AS1022" i="26"/>
  <c r="AV1022" i="26"/>
  <c r="AQ1023" i="26"/>
  <c r="AT1023" i="26"/>
  <c r="AS1023" i="26"/>
  <c r="AV1023" i="26"/>
  <c r="AQ1024" i="26"/>
  <c r="AT1024" i="26"/>
  <c r="AS1024" i="26"/>
  <c r="AV1024" i="26"/>
  <c r="AQ1025" i="26"/>
  <c r="AT1025" i="26"/>
  <c r="AS1025" i="26"/>
  <c r="AV1025" i="26"/>
  <c r="AQ1026" i="26"/>
  <c r="AT1026" i="26"/>
  <c r="AS1026" i="26"/>
  <c r="AV1026" i="26"/>
  <c r="AQ1027" i="26"/>
  <c r="AT1027" i="26"/>
  <c r="AS1027" i="26"/>
  <c r="AV1027" i="26"/>
  <c r="AQ1028" i="26"/>
  <c r="AT1028" i="26"/>
  <c r="AS1028" i="26"/>
  <c r="AV1028" i="26"/>
  <c r="AQ1029" i="26"/>
  <c r="AT1029" i="26"/>
  <c r="AS1029" i="26"/>
  <c r="AV1029" i="26"/>
  <c r="AQ1030" i="26"/>
  <c r="AT1030" i="26"/>
  <c r="AS1030" i="26"/>
  <c r="AV1030" i="26"/>
  <c r="AQ1031" i="26"/>
  <c r="AT1031" i="26"/>
  <c r="AS1031" i="26"/>
  <c r="AV1031" i="26"/>
  <c r="AQ1032" i="26"/>
  <c r="AT1032" i="26"/>
  <c r="AS1032" i="26"/>
  <c r="AV1032" i="26"/>
  <c r="AQ1033" i="26"/>
  <c r="AT1033" i="26"/>
  <c r="AS1033" i="26"/>
  <c r="AV1033" i="26"/>
  <c r="AQ1034" i="26"/>
  <c r="AT1034" i="26"/>
  <c r="AS1034" i="26"/>
  <c r="AV1034" i="26"/>
  <c r="AQ1035" i="26"/>
  <c r="AT1035" i="26"/>
  <c r="AS1035" i="26"/>
  <c r="AV1035" i="26"/>
  <c r="AQ1036" i="26"/>
  <c r="AT1036" i="26"/>
  <c r="AS1036" i="26"/>
  <c r="AV1036" i="26"/>
  <c r="AQ1037" i="26"/>
  <c r="AT1037" i="26"/>
  <c r="AS1037" i="26"/>
  <c r="AV1037" i="26"/>
  <c r="AQ1038" i="26"/>
  <c r="AT1038" i="26"/>
  <c r="AS1038" i="26"/>
  <c r="AV1038" i="26"/>
  <c r="AQ1039" i="26"/>
  <c r="AT1039" i="26"/>
  <c r="AS1039" i="26"/>
  <c r="AV1039" i="26"/>
  <c r="AQ1040" i="26"/>
  <c r="AT1040" i="26"/>
  <c r="AS1040" i="26"/>
  <c r="AV1040" i="26"/>
  <c r="AQ1041" i="26"/>
  <c r="AT1041" i="26"/>
  <c r="AS1041" i="26"/>
  <c r="AV1041" i="26"/>
  <c r="AQ1042" i="26"/>
  <c r="AT1042" i="26"/>
  <c r="AS1042" i="26"/>
  <c r="AV1042" i="26"/>
  <c r="AQ1043" i="26"/>
  <c r="AT1043" i="26"/>
  <c r="AS1043" i="26"/>
  <c r="AV1043" i="26"/>
  <c r="AQ1044" i="26"/>
  <c r="AT1044" i="26"/>
  <c r="AS1044" i="26"/>
  <c r="AV1044" i="26"/>
  <c r="AQ1045" i="26"/>
  <c r="AT1045" i="26"/>
  <c r="AS1045" i="26"/>
  <c r="AV1045" i="26"/>
  <c r="AQ1046" i="26"/>
  <c r="AT1046" i="26"/>
  <c r="AS1046" i="26"/>
  <c r="AV1046" i="26"/>
  <c r="AQ1047" i="26"/>
  <c r="AT1047" i="26"/>
  <c r="AS1047" i="26"/>
  <c r="AV1047" i="26"/>
  <c r="AQ1048" i="26"/>
  <c r="AT1048" i="26"/>
  <c r="AS1048" i="26"/>
  <c r="AV1048" i="26"/>
  <c r="AQ1049" i="26"/>
  <c r="AT1049" i="26"/>
  <c r="AS1049" i="26"/>
  <c r="AV1049" i="26"/>
  <c r="AQ1050" i="26"/>
  <c r="AT1050" i="26"/>
  <c r="AS1050" i="26"/>
  <c r="AV1050" i="26"/>
  <c r="AQ1051" i="26"/>
  <c r="AT1051" i="26"/>
  <c r="AS1051" i="26"/>
  <c r="AV1051" i="26"/>
  <c r="AQ1052" i="26"/>
  <c r="AT1052" i="26"/>
  <c r="AS1052" i="26"/>
  <c r="AV1052" i="26"/>
  <c r="AQ1053" i="26"/>
  <c r="AT1053" i="26"/>
  <c r="AS1053" i="26"/>
  <c r="AV1053" i="26"/>
  <c r="AQ1054" i="26"/>
  <c r="AT1054" i="26"/>
  <c r="AS1054" i="26"/>
  <c r="AV1054" i="26"/>
  <c r="AQ1055" i="26"/>
  <c r="AT1055" i="26"/>
  <c r="AS1055" i="26"/>
  <c r="AV1055" i="26"/>
  <c r="AQ1056" i="26"/>
  <c r="AT1056" i="26"/>
  <c r="AS1056" i="26"/>
  <c r="AV1056" i="26"/>
  <c r="AQ1057" i="26"/>
  <c r="AT1057" i="26"/>
  <c r="AS1057" i="26"/>
  <c r="AV1057" i="26"/>
  <c r="AQ1058" i="26"/>
  <c r="AT1058" i="26"/>
  <c r="AS1058" i="26"/>
  <c r="AV1058" i="26"/>
  <c r="AQ1059" i="26"/>
  <c r="AT1059" i="26"/>
  <c r="AS1059" i="26"/>
  <c r="AV1059" i="26"/>
  <c r="AQ1060" i="26"/>
  <c r="AT1060" i="26"/>
  <c r="AS1060" i="26"/>
  <c r="AV1060" i="26"/>
  <c r="AQ1061" i="26"/>
  <c r="AT1061" i="26"/>
  <c r="AS1061" i="26"/>
  <c r="AV1061" i="26"/>
  <c r="AQ1062" i="26"/>
  <c r="AT1062" i="26"/>
  <c r="AS1062" i="26"/>
  <c r="AV1062" i="26"/>
  <c r="AQ1063" i="26"/>
  <c r="AT1063" i="26"/>
  <c r="AS1063" i="26"/>
  <c r="AV1063" i="26"/>
  <c r="AQ1064" i="26"/>
  <c r="AT1064" i="26"/>
  <c r="AS1064" i="26"/>
  <c r="AV1064" i="26"/>
  <c r="AQ1065" i="26"/>
  <c r="AT1065" i="26"/>
  <c r="AS1065" i="26"/>
  <c r="AV1065" i="26"/>
  <c r="AQ1066" i="26"/>
  <c r="AT1066" i="26"/>
  <c r="AS1066" i="26"/>
  <c r="AV1066" i="26"/>
  <c r="AQ1067" i="26"/>
  <c r="AT1067" i="26"/>
  <c r="AS1067" i="26"/>
  <c r="AV1067" i="26"/>
  <c r="AQ1068" i="26"/>
  <c r="AT1068" i="26"/>
  <c r="AS1068" i="26"/>
  <c r="AV1068" i="26"/>
  <c r="AQ1069" i="26"/>
  <c r="AT1069" i="26"/>
  <c r="AS1069" i="26"/>
  <c r="AV1069" i="26"/>
  <c r="AQ1070" i="26"/>
  <c r="AT1070" i="26"/>
  <c r="AS1070" i="26"/>
  <c r="AV1070" i="26"/>
  <c r="AQ1071" i="26"/>
  <c r="AT1071" i="26"/>
  <c r="AS1071" i="26"/>
  <c r="AV1071" i="26"/>
  <c r="AQ1072" i="26"/>
  <c r="AT1072" i="26"/>
  <c r="AS1072" i="26"/>
  <c r="AV1072" i="26"/>
  <c r="AQ1073" i="26"/>
  <c r="AT1073" i="26"/>
  <c r="AS1073" i="26"/>
  <c r="AV1073" i="26"/>
  <c r="AQ1074" i="26"/>
  <c r="AT1074" i="26"/>
  <c r="AS1074" i="26"/>
  <c r="AV1074" i="26"/>
  <c r="AQ1075" i="26"/>
  <c r="AT1075" i="26"/>
  <c r="AS1075" i="26"/>
  <c r="AV1075" i="26"/>
  <c r="AQ1076" i="26"/>
  <c r="AT1076" i="26"/>
  <c r="AS1076" i="26"/>
  <c r="AV1076" i="26"/>
  <c r="AQ1077" i="26"/>
  <c r="AT1077" i="26"/>
  <c r="AS1077" i="26"/>
  <c r="AV1077" i="26"/>
  <c r="AQ1078" i="26"/>
  <c r="AT1078" i="26"/>
  <c r="AS1078" i="26"/>
  <c r="AV1078" i="26"/>
  <c r="AQ1079" i="26"/>
  <c r="AT1079" i="26"/>
  <c r="AS1079" i="26"/>
  <c r="AV1079" i="26"/>
  <c r="AQ1080" i="26"/>
  <c r="AT1080" i="26"/>
  <c r="AS1080" i="26"/>
  <c r="AV1080" i="26"/>
  <c r="AQ1081" i="26"/>
  <c r="AT1081" i="26"/>
  <c r="AS1081" i="26"/>
  <c r="AV1081" i="26"/>
  <c r="AQ1082" i="26"/>
  <c r="AT1082" i="26"/>
  <c r="AS1082" i="26"/>
  <c r="AV1082" i="26"/>
  <c r="AQ1083" i="26"/>
  <c r="AT1083" i="26"/>
  <c r="AS1083" i="26"/>
  <c r="AV1083" i="26"/>
  <c r="AQ1084" i="26"/>
  <c r="AT1084" i="26"/>
  <c r="AS1084" i="26"/>
  <c r="AV1084" i="26"/>
  <c r="AQ1085" i="26"/>
  <c r="AT1085" i="26"/>
  <c r="AS1085" i="26"/>
  <c r="AV1085" i="26"/>
  <c r="AQ1086" i="26"/>
  <c r="AT1086" i="26"/>
  <c r="AS1086" i="26"/>
  <c r="AV1086" i="26"/>
  <c r="AQ1087" i="26"/>
  <c r="AT1087" i="26"/>
  <c r="AS1087" i="26"/>
  <c r="AV1087" i="26"/>
  <c r="AQ1088" i="26"/>
  <c r="AT1088" i="26"/>
  <c r="AS1088" i="26"/>
  <c r="AV1088" i="26"/>
  <c r="AQ1089" i="26"/>
  <c r="AT1089" i="26"/>
  <c r="AS1089" i="26"/>
  <c r="AV1089" i="26"/>
  <c r="AQ1090" i="26"/>
  <c r="AT1090" i="26"/>
  <c r="AS1090" i="26"/>
  <c r="AV1090" i="26"/>
  <c r="AQ1091" i="26"/>
  <c r="AT1091" i="26"/>
  <c r="AS1091" i="26"/>
  <c r="AV1091" i="26"/>
  <c r="AQ1092" i="26"/>
  <c r="AT1092" i="26"/>
  <c r="AS1092" i="26"/>
  <c r="AV1092" i="26"/>
  <c r="AQ1093" i="26"/>
  <c r="AT1093" i="26"/>
  <c r="AS1093" i="26"/>
  <c r="AV1093" i="26"/>
  <c r="AQ1094" i="26"/>
  <c r="AT1094" i="26"/>
  <c r="AS1094" i="26"/>
  <c r="AV1094" i="26"/>
  <c r="AQ1095" i="26"/>
  <c r="AT1095" i="26"/>
  <c r="AS1095" i="26"/>
  <c r="AV1095" i="26"/>
  <c r="AQ1096" i="26"/>
  <c r="AT1096" i="26"/>
  <c r="AS1096" i="26"/>
  <c r="AV1096" i="26"/>
  <c r="AQ1097" i="26"/>
  <c r="AT1097" i="26"/>
  <c r="AS1097" i="26"/>
  <c r="AV1097" i="26"/>
  <c r="AQ1098" i="26"/>
  <c r="AT1098" i="26"/>
  <c r="AS1098" i="26"/>
  <c r="AV1098" i="26"/>
  <c r="AQ1099" i="26"/>
  <c r="AT1099" i="26"/>
  <c r="AS1099" i="26"/>
  <c r="AV1099" i="26"/>
  <c r="AQ1100" i="26"/>
  <c r="AT1100" i="26"/>
  <c r="AS1100" i="26"/>
  <c r="AV1100" i="26"/>
  <c r="AQ1101" i="26"/>
  <c r="AT1101" i="26"/>
  <c r="AS1101" i="26"/>
  <c r="AV1101" i="26"/>
  <c r="AQ1102" i="26"/>
  <c r="AT1102" i="26"/>
  <c r="AS1102" i="26"/>
  <c r="AV1102" i="26"/>
  <c r="AQ1103" i="26"/>
  <c r="AT1103" i="26"/>
  <c r="AS1103" i="26"/>
  <c r="AV1103" i="26"/>
  <c r="AQ1104" i="26"/>
  <c r="AT1104" i="26"/>
  <c r="AS1104" i="26"/>
  <c r="AV1104" i="26"/>
  <c r="AQ1105" i="26"/>
  <c r="AT1105" i="26"/>
  <c r="AS1105" i="26"/>
  <c r="AV1105" i="26"/>
  <c r="AQ1106" i="26"/>
  <c r="AT1106" i="26"/>
  <c r="AS1106" i="26"/>
  <c r="AV1106" i="26"/>
  <c r="AQ1107" i="26"/>
  <c r="AT1107" i="26"/>
  <c r="AS1107" i="26"/>
  <c r="AV1107" i="26"/>
  <c r="AQ1108" i="26"/>
  <c r="AT1108" i="26"/>
  <c r="AS1108" i="26"/>
  <c r="AV1108" i="26"/>
  <c r="AQ1109" i="26"/>
  <c r="AT1109" i="26"/>
  <c r="AS1109" i="26"/>
  <c r="AV1109" i="26"/>
  <c r="AQ1110" i="26"/>
  <c r="AT1110" i="26"/>
  <c r="AS1110" i="26"/>
  <c r="AV1110" i="26"/>
  <c r="AQ1111" i="26"/>
  <c r="AT1111" i="26"/>
  <c r="AS1111" i="26"/>
  <c r="AV1111" i="26"/>
  <c r="AQ1112" i="26"/>
  <c r="AT1112" i="26"/>
  <c r="AS1112" i="26"/>
  <c r="AV1112" i="26"/>
  <c r="AQ1113" i="26"/>
  <c r="AT1113" i="26"/>
  <c r="AS1113" i="26"/>
  <c r="AV1113" i="26"/>
  <c r="AQ1114" i="26"/>
  <c r="AT1114" i="26"/>
  <c r="AS1114" i="26"/>
  <c r="AV1114" i="26"/>
  <c r="AQ1115" i="26"/>
  <c r="AT1115" i="26"/>
  <c r="AR1375" i="26"/>
  <c r="AR1376" i="26"/>
  <c r="AR1377" i="26"/>
  <c r="AR1378" i="26"/>
  <c r="AR1379" i="26"/>
  <c r="AR1380" i="26"/>
  <c r="AR1381" i="26"/>
  <c r="AR1382" i="26"/>
  <c r="AR1383" i="26"/>
  <c r="AR1384" i="26"/>
  <c r="AR1385" i="26"/>
  <c r="AR1386" i="26"/>
  <c r="AR1387" i="26"/>
  <c r="AR1388" i="26"/>
  <c r="AR1389" i="26"/>
  <c r="AR1390" i="26"/>
  <c r="AR1391" i="26"/>
  <c r="AR1392" i="26"/>
  <c r="AR1393" i="26"/>
  <c r="AR1394" i="26"/>
  <c r="AR1395" i="26"/>
  <c r="AR1396" i="26"/>
  <c r="AR1397" i="26"/>
  <c r="AR1398" i="26"/>
  <c r="AR1399" i="26"/>
  <c r="AR1400" i="26"/>
  <c r="AR1401" i="26"/>
  <c r="AR1402" i="26"/>
  <c r="AR1403" i="26"/>
  <c r="AR1404" i="26"/>
  <c r="AR1405" i="26"/>
  <c r="AR1406" i="26"/>
  <c r="AR1407" i="26"/>
  <c r="AR1408" i="26"/>
  <c r="AR1409" i="26"/>
  <c r="AR1410" i="26"/>
  <c r="AR1411" i="26"/>
  <c r="AR1412" i="26"/>
  <c r="AR1413" i="26"/>
  <c r="AR1414" i="26"/>
  <c r="AR1415" i="26"/>
  <c r="AR1416" i="26"/>
  <c r="AR1417" i="26"/>
  <c r="AR1418" i="26"/>
  <c r="AR1419" i="26"/>
  <c r="AR1420" i="26"/>
  <c r="AR1421" i="26"/>
  <c r="AR1422" i="26"/>
  <c r="AR1423" i="26"/>
  <c r="AR1424" i="26"/>
  <c r="AR1425" i="26"/>
  <c r="AR1426" i="26"/>
  <c r="AR1427" i="26"/>
  <c r="AR1428" i="26"/>
  <c r="AR1429" i="26"/>
  <c r="AR1430" i="26"/>
  <c r="AR1431" i="26"/>
  <c r="AR1432" i="26"/>
  <c r="AR1433" i="26"/>
  <c r="AR1434" i="26"/>
  <c r="AR1435" i="26"/>
  <c r="AR1436" i="26"/>
  <c r="AR1437" i="26"/>
  <c r="AR1438" i="26"/>
  <c r="AR1439" i="26"/>
  <c r="AR1440" i="26"/>
  <c r="AR1441" i="26"/>
  <c r="AR1442" i="26"/>
  <c r="AR1443" i="26"/>
  <c r="AR1444" i="26"/>
  <c r="AR1445" i="26"/>
  <c r="AR1446" i="26"/>
  <c r="AR1447" i="26"/>
  <c r="AR1448" i="26"/>
  <c r="AR1449" i="26"/>
  <c r="AR1450" i="26"/>
  <c r="AR1451" i="26"/>
  <c r="AR1452" i="26"/>
  <c r="AR1453" i="26"/>
  <c r="AR1454" i="26"/>
  <c r="AR1455" i="26"/>
  <c r="AR1456" i="26"/>
  <c r="AR1457" i="26"/>
  <c r="AR1458" i="26"/>
  <c r="AR1459" i="26"/>
  <c r="AR1460" i="26"/>
  <c r="AR1461" i="26"/>
  <c r="AR1462" i="26"/>
  <c r="AR1463" i="26"/>
  <c r="AR1464" i="26"/>
  <c r="AR1465" i="26"/>
  <c r="AR1466" i="26"/>
  <c r="AR1467" i="26"/>
  <c r="AR1468" i="26"/>
  <c r="AR1469" i="26"/>
  <c r="AR1470" i="26"/>
  <c r="AR1471" i="26"/>
  <c r="AR1472" i="26"/>
  <c r="AR1473" i="26"/>
  <c r="AR1474" i="26"/>
  <c r="AR1475" i="26"/>
  <c r="AR1476" i="26"/>
  <c r="AR1477" i="26"/>
  <c r="AR1514" i="26"/>
  <c r="AR1515" i="26"/>
  <c r="AR1516" i="26"/>
  <c r="AR1517" i="26"/>
  <c r="AR1518" i="26"/>
  <c r="AR1519" i="26"/>
  <c r="AR1520" i="26"/>
  <c r="AR1521" i="26"/>
  <c r="AR1522" i="26"/>
  <c r="AR1523" i="26"/>
  <c r="AR1524" i="26"/>
  <c r="AR1525" i="26"/>
  <c r="AR1526" i="26"/>
  <c r="AR1527" i="26"/>
  <c r="AR1528" i="26"/>
  <c r="AR1529" i="26"/>
  <c r="AR1530" i="26"/>
  <c r="AR1531" i="26"/>
  <c r="AR1532" i="26"/>
  <c r="AR1533" i="26"/>
  <c r="AR1534" i="26"/>
  <c r="AR1535" i="26"/>
  <c r="AR1536" i="26"/>
  <c r="AR1537" i="26"/>
  <c r="AR1538" i="26"/>
  <c r="AR1539" i="26"/>
  <c r="AR1540" i="26"/>
  <c r="AR1541" i="26"/>
  <c r="AR1542" i="26"/>
  <c r="AR1543" i="26"/>
  <c r="AR1544" i="26"/>
  <c r="AR1545" i="26"/>
  <c r="AR1546" i="26"/>
  <c r="AR1547" i="26"/>
  <c r="AR1548" i="26"/>
  <c r="AR1549" i="26"/>
  <c r="AR1551" i="26"/>
  <c r="AR1552" i="26"/>
  <c r="AR1553" i="26"/>
  <c r="AR1554" i="26"/>
  <c r="AR1555" i="26"/>
  <c r="AR1556" i="26"/>
  <c r="AR1557" i="26"/>
  <c r="AR1558" i="26"/>
  <c r="AR1559" i="26"/>
  <c r="AR1560" i="26"/>
  <c r="AR1561" i="26"/>
  <c r="AR1562" i="26"/>
  <c r="AR1563" i="26"/>
  <c r="AR1564" i="26"/>
  <c r="AR1565" i="26"/>
  <c r="AR1566" i="26"/>
  <c r="AR1567" i="26"/>
  <c r="AR1568" i="26"/>
  <c r="AQ1692" i="26"/>
  <c r="AT1692" i="26"/>
  <c r="AS1692" i="26"/>
  <c r="AV1692" i="26"/>
  <c r="AQ1693" i="26"/>
  <c r="AT1693" i="26"/>
  <c r="AS1693" i="26"/>
  <c r="AV1693" i="26"/>
  <c r="AQ1694" i="26"/>
  <c r="AT1694" i="26"/>
  <c r="AS1694" i="26"/>
  <c r="AV1694" i="26"/>
  <c r="AQ1695" i="26"/>
  <c r="AT1695" i="26"/>
  <c r="AS1695" i="26"/>
  <c r="AV1695" i="26"/>
  <c r="AQ1696" i="26"/>
  <c r="AT1696" i="26"/>
  <c r="AS1696" i="26"/>
  <c r="AV1696" i="26"/>
  <c r="AQ1697" i="26"/>
  <c r="AT1697" i="26"/>
  <c r="AS1697" i="26"/>
  <c r="AV1697" i="26"/>
  <c r="AQ1698" i="26"/>
  <c r="AT1698" i="26"/>
  <c r="AS1698" i="26"/>
  <c r="AV1698" i="26"/>
  <c r="AQ1699" i="26"/>
  <c r="AT1699" i="26"/>
  <c r="AS1699" i="26"/>
  <c r="AV1699" i="26"/>
  <c r="AQ1700" i="26"/>
  <c r="AT1700" i="26"/>
  <c r="AS1700" i="26"/>
  <c r="AV1700" i="26"/>
  <c r="AQ1701" i="26"/>
  <c r="AT1701" i="26"/>
  <c r="AS1701" i="26"/>
  <c r="AV1701" i="26"/>
  <c r="AQ1702" i="26"/>
  <c r="AT1702" i="26"/>
  <c r="AS1702" i="26"/>
  <c r="AV1702" i="26"/>
  <c r="AQ1703" i="26"/>
  <c r="AT1703" i="26"/>
  <c r="AS1703" i="26"/>
  <c r="AV1703" i="26"/>
  <c r="AQ1704" i="26"/>
  <c r="AT1704" i="26"/>
  <c r="AS1704" i="26"/>
  <c r="AV1704" i="26"/>
  <c r="AQ1705" i="26"/>
  <c r="AT1705" i="26"/>
  <c r="AS1705" i="26"/>
  <c r="AV1705" i="26"/>
  <c r="AQ1706" i="26"/>
  <c r="AT1706" i="26"/>
  <c r="AS1706" i="26"/>
  <c r="AV1706" i="26"/>
  <c r="AQ1707" i="26"/>
  <c r="AT1707" i="26"/>
  <c r="AS1707" i="26"/>
  <c r="AV1707" i="26"/>
  <c r="AQ1708" i="26"/>
  <c r="AT1708" i="26"/>
  <c r="AS1708" i="26"/>
  <c r="AV1708" i="26"/>
  <c r="AQ1709" i="26"/>
  <c r="AT1709" i="26"/>
  <c r="AS1709" i="26"/>
  <c r="AV1709" i="26"/>
  <c r="AQ1710" i="26"/>
  <c r="AT1710" i="26"/>
  <c r="AS1710" i="26"/>
  <c r="AV1710" i="26"/>
  <c r="AQ1711" i="26"/>
  <c r="AT1711" i="26"/>
  <c r="AS1711" i="26"/>
  <c r="AV1711" i="26"/>
  <c r="AQ1712" i="26"/>
  <c r="AT1712" i="26"/>
  <c r="AS1712" i="26"/>
  <c r="AV1712" i="26"/>
  <c r="AQ1713" i="26"/>
  <c r="AT1713" i="26"/>
  <c r="AS1713" i="26"/>
  <c r="AV1713" i="26"/>
  <c r="AQ1714" i="26"/>
  <c r="AT1714" i="26"/>
  <c r="AS1714" i="26"/>
  <c r="AV1714" i="26"/>
  <c r="AQ1715" i="26"/>
  <c r="AT1715" i="26"/>
  <c r="AS1715" i="26"/>
  <c r="AV1715" i="26"/>
  <c r="AQ1716" i="26"/>
  <c r="AT1716" i="26"/>
  <c r="AS1716" i="26"/>
  <c r="AV1716" i="26"/>
  <c r="AQ1717" i="26"/>
  <c r="AT1717" i="26"/>
  <c r="AS1717" i="26"/>
  <c r="AV1717" i="26"/>
  <c r="AQ1718" i="26"/>
  <c r="AT1718" i="26"/>
  <c r="AS1718" i="26"/>
  <c r="AV1718" i="26"/>
  <c r="AQ1719" i="26"/>
  <c r="AT1719" i="26"/>
  <c r="AS1719" i="26"/>
  <c r="AV1719" i="26"/>
  <c r="AQ1720" i="26"/>
  <c r="AT1720" i="26"/>
  <c r="AS1720" i="26"/>
  <c r="AV1720" i="26"/>
  <c r="AQ1721" i="26"/>
  <c r="AT1721" i="26"/>
  <c r="AS1721" i="26"/>
  <c r="AV1721" i="26"/>
  <c r="AQ1722" i="26"/>
  <c r="AT1722" i="26"/>
  <c r="AS1722" i="26"/>
  <c r="AV1722" i="26"/>
  <c r="AQ1723" i="26"/>
  <c r="AT1723" i="26"/>
  <c r="AS1723" i="26"/>
  <c r="AV1723" i="26"/>
  <c r="AQ1724" i="26"/>
  <c r="AT1724" i="26"/>
  <c r="AS1724" i="26"/>
  <c r="AV1724" i="26"/>
  <c r="AQ1725" i="26"/>
  <c r="AT1725" i="26"/>
  <c r="AS1725" i="26"/>
  <c r="AV1725" i="26"/>
  <c r="AQ1726" i="26"/>
  <c r="AT1726" i="26"/>
  <c r="AS1726" i="26"/>
  <c r="AV1726" i="26"/>
  <c r="AQ1727" i="26"/>
  <c r="AT1727" i="26"/>
  <c r="AS1727" i="26"/>
  <c r="AV1727" i="26"/>
  <c r="AQ1728" i="26"/>
  <c r="AT1728" i="26"/>
  <c r="AS1728" i="26"/>
  <c r="AV1728" i="26"/>
  <c r="AQ1729" i="26"/>
  <c r="AT1729" i="26"/>
  <c r="AS1729" i="26"/>
  <c r="AV1729" i="26"/>
  <c r="AQ1730" i="26"/>
  <c r="AT1730" i="26"/>
  <c r="AS1730" i="26"/>
  <c r="AV1730" i="26"/>
  <c r="AQ1731" i="26"/>
  <c r="AT1731" i="26"/>
  <c r="AS1731" i="26"/>
  <c r="AV1731" i="26"/>
  <c r="AQ1732" i="26"/>
  <c r="AT1732" i="26"/>
  <c r="AS1732" i="26"/>
  <c r="AV1732" i="26"/>
  <c r="AQ1733" i="26"/>
  <c r="AT1733" i="26"/>
  <c r="AS1733" i="26"/>
  <c r="AV1733" i="26"/>
  <c r="AQ1734" i="26"/>
  <c r="AT1734" i="26"/>
  <c r="AS1734" i="26"/>
  <c r="AV1734" i="26"/>
  <c r="AQ1735" i="26"/>
  <c r="AT1735" i="26"/>
  <c r="AS1735" i="26"/>
  <c r="AV1735" i="26"/>
  <c r="AQ1736" i="26"/>
  <c r="AT1736" i="26"/>
  <c r="AS1736" i="26"/>
  <c r="AV1736" i="26"/>
  <c r="AQ1737" i="26"/>
  <c r="AT1737" i="26"/>
  <c r="AS1737" i="26"/>
  <c r="AV1737" i="26"/>
  <c r="AQ1738" i="26"/>
  <c r="AT1738" i="26"/>
  <c r="AS1738" i="26"/>
  <c r="AV1738" i="26"/>
  <c r="AQ1739" i="26"/>
  <c r="AT1739" i="26"/>
  <c r="AS1739" i="26"/>
  <c r="AV1739" i="26"/>
  <c r="AQ1740" i="26"/>
  <c r="AT1740" i="26"/>
  <c r="AS1740" i="26"/>
  <c r="AV1740" i="26"/>
  <c r="AQ1741" i="26"/>
  <c r="AT1741" i="26"/>
  <c r="AS1741" i="26"/>
  <c r="AV1741" i="26"/>
  <c r="AQ1742" i="26"/>
  <c r="AT1742" i="26"/>
  <c r="AS1742" i="26"/>
  <c r="AV1742" i="26"/>
  <c r="AQ1743" i="26"/>
  <c r="AT1743" i="26"/>
  <c r="AS1743" i="26"/>
  <c r="AV1743" i="26"/>
  <c r="AQ1744" i="26"/>
  <c r="AT1744" i="26"/>
  <c r="AS1744" i="26"/>
  <c r="AV1744" i="26"/>
  <c r="AQ1745" i="26"/>
  <c r="AT1745" i="26"/>
  <c r="AS1745" i="26"/>
  <c r="AV1745" i="26"/>
  <c r="AQ1746" i="26"/>
  <c r="AT1746" i="26"/>
  <c r="AS1746" i="26"/>
  <c r="AV1746" i="26"/>
  <c r="AQ1747" i="26"/>
  <c r="AT1747" i="26"/>
  <c r="AS1747" i="26"/>
  <c r="AV1747" i="26"/>
  <c r="AL181" i="26"/>
  <c r="AJ181" i="26"/>
  <c r="AL180" i="26"/>
  <c r="AJ180" i="26"/>
  <c r="AR3" i="26"/>
  <c r="AR4" i="26"/>
  <c r="AR5" i="26"/>
  <c r="AR6" i="26"/>
  <c r="AR7" i="26"/>
  <c r="AR8" i="26"/>
  <c r="AR9" i="26"/>
  <c r="AR10" i="26"/>
  <c r="AR11" i="26"/>
  <c r="AR12" i="26"/>
  <c r="AR13" i="26"/>
  <c r="AR14" i="26"/>
  <c r="AR15" i="26"/>
  <c r="AR16" i="26"/>
  <c r="AR17" i="26"/>
  <c r="AR18" i="26"/>
  <c r="AR19" i="26"/>
  <c r="AR20" i="26"/>
  <c r="AR21" i="26"/>
  <c r="AR22" i="26"/>
  <c r="AR23" i="26"/>
  <c r="AR24" i="26"/>
  <c r="AR25" i="26"/>
  <c r="AR26" i="26"/>
  <c r="AR27" i="26"/>
  <c r="AR28" i="26"/>
  <c r="AR29" i="26"/>
  <c r="AR30" i="26"/>
  <c r="AR31" i="26"/>
  <c r="AR32" i="26"/>
  <c r="AR33" i="26"/>
  <c r="AR34" i="26"/>
  <c r="AR35" i="26"/>
  <c r="AR36" i="26"/>
  <c r="AR37" i="26"/>
  <c r="AR38" i="26"/>
  <c r="AR39" i="26"/>
  <c r="AR40" i="26"/>
  <c r="AR41" i="26"/>
  <c r="AR42" i="26"/>
  <c r="AR43" i="26"/>
  <c r="AR44" i="26"/>
  <c r="AR45" i="26"/>
  <c r="AR46" i="26"/>
  <c r="AR47" i="26"/>
  <c r="AR48" i="26"/>
  <c r="AR49" i="26"/>
  <c r="AR50" i="26"/>
  <c r="AR51" i="26"/>
  <c r="AR52" i="26"/>
  <c r="AR53" i="26"/>
  <c r="AR54" i="26"/>
  <c r="AR55" i="26"/>
  <c r="AR56" i="26"/>
  <c r="AR57" i="26"/>
  <c r="AR58" i="26"/>
  <c r="AR59" i="26"/>
  <c r="AR60" i="26"/>
  <c r="AR61" i="26"/>
  <c r="AR62" i="26"/>
  <c r="AR63" i="26"/>
  <c r="AR64" i="26"/>
  <c r="AR65" i="26"/>
  <c r="AR66" i="26"/>
  <c r="AR67" i="26"/>
  <c r="AR68" i="26"/>
  <c r="AR69" i="26"/>
  <c r="AR70" i="26"/>
  <c r="AR71" i="26"/>
  <c r="AR72" i="26"/>
  <c r="AR73" i="26"/>
  <c r="AR74" i="26"/>
  <c r="AR75" i="26"/>
  <c r="AR76" i="26"/>
  <c r="AR77" i="26"/>
  <c r="AR78" i="26"/>
  <c r="AR79" i="26"/>
  <c r="AR80" i="26"/>
  <c r="AR81" i="26"/>
  <c r="AR82" i="26"/>
  <c r="AR83" i="26"/>
  <c r="AR84" i="26"/>
  <c r="AR85" i="26"/>
  <c r="AR86" i="26"/>
  <c r="AR87" i="26"/>
  <c r="AR88" i="26"/>
  <c r="AR89" i="26"/>
  <c r="AR90" i="26"/>
  <c r="AR92" i="26"/>
  <c r="AR93" i="26"/>
  <c r="AR94" i="26"/>
  <c r="AR95" i="26"/>
  <c r="AR96" i="26"/>
  <c r="AR97" i="26"/>
  <c r="AR98" i="26"/>
  <c r="AR99" i="26"/>
  <c r="AR100" i="26"/>
  <c r="AR101" i="26"/>
  <c r="AR102" i="26"/>
  <c r="AR103" i="26"/>
  <c r="AR104" i="26"/>
  <c r="AR105" i="26"/>
  <c r="AR106" i="26"/>
  <c r="AR107" i="26"/>
  <c r="AR108" i="26"/>
  <c r="AR109" i="26"/>
  <c r="AR110" i="26"/>
  <c r="AR111" i="26"/>
  <c r="AR112" i="26"/>
  <c r="AR113" i="26"/>
  <c r="AR114" i="26"/>
  <c r="AR115" i="26"/>
  <c r="AR116" i="26"/>
  <c r="AR117" i="26"/>
  <c r="AR118" i="26"/>
  <c r="AR119" i="26"/>
  <c r="AR120" i="26"/>
  <c r="AR121" i="26"/>
  <c r="AR122" i="26"/>
  <c r="AR123" i="26"/>
  <c r="AR124" i="26"/>
  <c r="AR125" i="26"/>
  <c r="AR126" i="26"/>
  <c r="AR127" i="26"/>
  <c r="AR128" i="26"/>
  <c r="AR129" i="26"/>
  <c r="AR130" i="26"/>
  <c r="AR131" i="26"/>
  <c r="AR132" i="26"/>
  <c r="AR133" i="26"/>
  <c r="AR134" i="26"/>
  <c r="AR135" i="26"/>
  <c r="AR136" i="26"/>
  <c r="AR137" i="26"/>
  <c r="AR138" i="26"/>
  <c r="AR139" i="26"/>
  <c r="AR140" i="26"/>
  <c r="AR141" i="26"/>
  <c r="AR142" i="26"/>
  <c r="AR143" i="26"/>
  <c r="AR144" i="26"/>
  <c r="AR145" i="26"/>
  <c r="AR146" i="26"/>
  <c r="AR147" i="26"/>
  <c r="AR148" i="26"/>
  <c r="AR149" i="26"/>
  <c r="AR150" i="26"/>
  <c r="AR151" i="26"/>
  <c r="AR152" i="26"/>
  <c r="AR153" i="26"/>
  <c r="AR154" i="26"/>
  <c r="AR155" i="26"/>
  <c r="AR156" i="26"/>
  <c r="AR157" i="26"/>
  <c r="AR158" i="26"/>
  <c r="AR159" i="26"/>
  <c r="AR164" i="26"/>
  <c r="AR165" i="26"/>
  <c r="AR166" i="26"/>
  <c r="AR167" i="26"/>
  <c r="AR168" i="26"/>
  <c r="AR169" i="26"/>
  <c r="AR170" i="26"/>
  <c r="AR171" i="26"/>
  <c r="AR172" i="26"/>
  <c r="AR173" i="26"/>
  <c r="AR174" i="26"/>
  <c r="AR175" i="26"/>
  <c r="AR176" i="26"/>
  <c r="AR177" i="26"/>
  <c r="AR178" i="26"/>
  <c r="AR179" i="26"/>
  <c r="AR180" i="26"/>
  <c r="AR181" i="26"/>
  <c r="AR182" i="26"/>
  <c r="AR183" i="26"/>
  <c r="AR184" i="26"/>
  <c r="AR185" i="26"/>
  <c r="AR186" i="26"/>
  <c r="AR187" i="26"/>
  <c r="AR188" i="26"/>
  <c r="AR189" i="26"/>
  <c r="AR190" i="26"/>
  <c r="AR191" i="26"/>
  <c r="AR192" i="26"/>
  <c r="AR193" i="26"/>
  <c r="AR194" i="26"/>
  <c r="AR195" i="26"/>
  <c r="AR196" i="26"/>
  <c r="AR197" i="26"/>
  <c r="AR198" i="26"/>
  <c r="AR199" i="26"/>
  <c r="AR200" i="26"/>
  <c r="AR201" i="26"/>
  <c r="AR202" i="26"/>
  <c r="AR203" i="26"/>
  <c r="AR204" i="26"/>
  <c r="AR205" i="26"/>
  <c r="AR206" i="26"/>
  <c r="AR207" i="26"/>
  <c r="AR208" i="26"/>
  <c r="AR209" i="26"/>
  <c r="AR210" i="26"/>
  <c r="AR211" i="26"/>
  <c r="AR212" i="26"/>
  <c r="AR213" i="26"/>
  <c r="AR214" i="26"/>
  <c r="AR215" i="26"/>
  <c r="AR216" i="26"/>
  <c r="AR217" i="26"/>
  <c r="AR218" i="26"/>
  <c r="AR219" i="26"/>
  <c r="AR220" i="26"/>
  <c r="AR221" i="26"/>
  <c r="AR222" i="26"/>
  <c r="AR223" i="26"/>
  <c r="AR224" i="26"/>
  <c r="AR225" i="26"/>
  <c r="AR226" i="26"/>
  <c r="AR227" i="26"/>
  <c r="AR228" i="26"/>
  <c r="AR229" i="26"/>
  <c r="AR230" i="26"/>
  <c r="AR231" i="26"/>
  <c r="AR232" i="26"/>
  <c r="AR233" i="26"/>
  <c r="AR234" i="26"/>
  <c r="AR235" i="26"/>
  <c r="AR236" i="26"/>
  <c r="AR237" i="26"/>
  <c r="AR238" i="26"/>
  <c r="AR239" i="26"/>
  <c r="AR240" i="26"/>
  <c r="AR241" i="26"/>
  <c r="AR242" i="26"/>
  <c r="AR243" i="26"/>
  <c r="AR244" i="26"/>
  <c r="AR245" i="26"/>
  <c r="AR246" i="26"/>
  <c r="AR247" i="26"/>
  <c r="AR248" i="26"/>
  <c r="AR249" i="26"/>
  <c r="AR250" i="26"/>
  <c r="AR251" i="26"/>
  <c r="AR252" i="26"/>
  <c r="AR253" i="26"/>
  <c r="AR254" i="26"/>
  <c r="AR255" i="26"/>
  <c r="AR256" i="26"/>
  <c r="AR257" i="26"/>
  <c r="AR258" i="26"/>
  <c r="AR259" i="26"/>
  <c r="AR260" i="26"/>
  <c r="AR261" i="26"/>
  <c r="AR262" i="26"/>
  <c r="AR263" i="26"/>
  <c r="AR264" i="26"/>
  <c r="AR265" i="26"/>
  <c r="AR266" i="26"/>
  <c r="AR267" i="26"/>
  <c r="AR268" i="26"/>
  <c r="AR269" i="26"/>
  <c r="AR270" i="26"/>
  <c r="AR271" i="26"/>
  <c r="AR272" i="26"/>
  <c r="AR273" i="26"/>
  <c r="AR274" i="26"/>
  <c r="AR275" i="26"/>
  <c r="AR276" i="26"/>
  <c r="AR277" i="26"/>
  <c r="AR278" i="26"/>
  <c r="AR279" i="26"/>
  <c r="AR280" i="26"/>
  <c r="AR281" i="26"/>
  <c r="AR282" i="26"/>
  <c r="AR283" i="26"/>
  <c r="AR284" i="26"/>
  <c r="AR285" i="26"/>
  <c r="AR286" i="26"/>
  <c r="AR287" i="26"/>
  <c r="AR288" i="26"/>
  <c r="AR289" i="26"/>
  <c r="AR290" i="26"/>
  <c r="AR291" i="26"/>
  <c r="AR292" i="26"/>
  <c r="AR293" i="26"/>
  <c r="AR294" i="26"/>
  <c r="AR295" i="26"/>
  <c r="AR296" i="26"/>
  <c r="AR297" i="26"/>
  <c r="AR298" i="26"/>
  <c r="AR299" i="26"/>
  <c r="AR300" i="26"/>
  <c r="AR301" i="26"/>
  <c r="AR302" i="26"/>
  <c r="AR303" i="26"/>
  <c r="AR304" i="26"/>
  <c r="AR305" i="26"/>
  <c r="AR306" i="26"/>
  <c r="AR307" i="26"/>
  <c r="AR308" i="26"/>
  <c r="AR309" i="26"/>
  <c r="AR310" i="26"/>
  <c r="AR311" i="26"/>
  <c r="AR312" i="26"/>
  <c r="AR313" i="26"/>
  <c r="AR314" i="26"/>
  <c r="AR315" i="26"/>
  <c r="AR316" i="26"/>
  <c r="AR317" i="26"/>
  <c r="AR318" i="26"/>
  <c r="AR319" i="26"/>
  <c r="AR320" i="26"/>
  <c r="AR321" i="26"/>
  <c r="AR322" i="26"/>
  <c r="AR323" i="26"/>
  <c r="AR324" i="26"/>
  <c r="AR325" i="26"/>
  <c r="AR326" i="26"/>
  <c r="AR327" i="26"/>
  <c r="AR328" i="26"/>
  <c r="AR329" i="26"/>
  <c r="AR330" i="26"/>
  <c r="AR331" i="26"/>
  <c r="AR332" i="26"/>
  <c r="AR333" i="26"/>
  <c r="AR334" i="26"/>
  <c r="AR335" i="26"/>
  <c r="AR336" i="26"/>
  <c r="AR337" i="26"/>
  <c r="AR338" i="26"/>
  <c r="AR339" i="26"/>
  <c r="AR340" i="26"/>
  <c r="AR341" i="26"/>
  <c r="AR342" i="26"/>
  <c r="AR343" i="26"/>
  <c r="AR344" i="26"/>
  <c r="AR345" i="26"/>
  <c r="AR346" i="26"/>
  <c r="AR347" i="26"/>
  <c r="AR348" i="26"/>
  <c r="AR349" i="26"/>
  <c r="AR350" i="26"/>
  <c r="AR351" i="26"/>
  <c r="AR352" i="26"/>
  <c r="AR353" i="26"/>
  <c r="AR354" i="26"/>
  <c r="AR355" i="26"/>
  <c r="AR356" i="26"/>
  <c r="AR357" i="26"/>
  <c r="AR358" i="26"/>
  <c r="AR359" i="26"/>
  <c r="AR360" i="26"/>
  <c r="AR361" i="26"/>
  <c r="AR362" i="26"/>
  <c r="AR363" i="26"/>
  <c r="AR364" i="26"/>
  <c r="AR365" i="26"/>
  <c r="AR366" i="26"/>
  <c r="AR367" i="26"/>
  <c r="AR368" i="26"/>
  <c r="AR369" i="26"/>
  <c r="AR370" i="26"/>
  <c r="AR371" i="26"/>
  <c r="AR372" i="26"/>
  <c r="AR373" i="26"/>
  <c r="AR374" i="26"/>
  <c r="AR375" i="26"/>
  <c r="AR376" i="26"/>
  <c r="AR377" i="26"/>
  <c r="AR378" i="26"/>
  <c r="AR379" i="26"/>
  <c r="AR380" i="26"/>
  <c r="AR381" i="26"/>
  <c r="AR382" i="26"/>
  <c r="AR383" i="26"/>
  <c r="AR384" i="26"/>
  <c r="AR385" i="26"/>
  <c r="AR386" i="26"/>
  <c r="AR387" i="26"/>
  <c r="AR388" i="26"/>
  <c r="AR389" i="26"/>
  <c r="AR390" i="26"/>
  <c r="AR391" i="26"/>
  <c r="AR392" i="26"/>
  <c r="AR393" i="26"/>
  <c r="AR394" i="26"/>
  <c r="AR395" i="26"/>
  <c r="AR396" i="26"/>
  <c r="AR397" i="26"/>
  <c r="AR398" i="26"/>
  <c r="AR399" i="26"/>
  <c r="AR400" i="26"/>
  <c r="AR401" i="26"/>
  <c r="AR402" i="26"/>
  <c r="AR403" i="26"/>
  <c r="AR404" i="26"/>
  <c r="AR405" i="26"/>
  <c r="AR406" i="26"/>
  <c r="AR407" i="26"/>
  <c r="AR408" i="26"/>
  <c r="AR409" i="26"/>
  <c r="AR410" i="26"/>
  <c r="AR411" i="26"/>
  <c r="AR412" i="26"/>
  <c r="AR413" i="26"/>
  <c r="AR414" i="26"/>
  <c r="AR415" i="26"/>
  <c r="AR416" i="26"/>
  <c r="AR417" i="26"/>
  <c r="AR418" i="26"/>
  <c r="AR419" i="26"/>
  <c r="AR420" i="26"/>
  <c r="AR421" i="26"/>
  <c r="AR422" i="26"/>
  <c r="AR423" i="26"/>
  <c r="AR424" i="26"/>
  <c r="AR425" i="26"/>
  <c r="AR426" i="26"/>
  <c r="AR427" i="26"/>
  <c r="AR428" i="26"/>
  <c r="AR429" i="26"/>
  <c r="AR430" i="26"/>
  <c r="AR431" i="26"/>
  <c r="AR432" i="26"/>
  <c r="AR433" i="26"/>
  <c r="AR434" i="26"/>
  <c r="AR435" i="26"/>
  <c r="AR436" i="26"/>
  <c r="AR437" i="26"/>
  <c r="AR438" i="26"/>
  <c r="AR439" i="26"/>
  <c r="AR440" i="26"/>
  <c r="AR441" i="26"/>
  <c r="AR442" i="26"/>
  <c r="AR443" i="26"/>
  <c r="AR445" i="26"/>
  <c r="AR446" i="26"/>
  <c r="AR447" i="26"/>
  <c r="AR448" i="26"/>
  <c r="AR449" i="26"/>
  <c r="AR450" i="26"/>
  <c r="AR451" i="26"/>
  <c r="AR452" i="26"/>
  <c r="AR453" i="26"/>
  <c r="AR454" i="26"/>
  <c r="AR455" i="26"/>
  <c r="AR456" i="26"/>
  <c r="AR457" i="26"/>
  <c r="AR458" i="26"/>
  <c r="AR459" i="26"/>
  <c r="AR460" i="26"/>
  <c r="AR461" i="26"/>
  <c r="AR462" i="26"/>
  <c r="AR463" i="26"/>
  <c r="AR464" i="26"/>
  <c r="AR465" i="26"/>
  <c r="AR466" i="26"/>
  <c r="AR467" i="26"/>
  <c r="AR468" i="26"/>
  <c r="AR469" i="26"/>
  <c r="AR470" i="26"/>
  <c r="AR471" i="26"/>
  <c r="AR472" i="26"/>
  <c r="AR473" i="26"/>
  <c r="AR474" i="26"/>
  <c r="AR475" i="26"/>
  <c r="AR476" i="26"/>
  <c r="AR477" i="26"/>
  <c r="AR478" i="26"/>
  <c r="AR479" i="26"/>
  <c r="AR480" i="26"/>
  <c r="AR481" i="26"/>
  <c r="AR482" i="26"/>
  <c r="AR483" i="26"/>
  <c r="AR484" i="26"/>
  <c r="AR485" i="26"/>
  <c r="AR486" i="26"/>
  <c r="AR487" i="26"/>
  <c r="AR488" i="26"/>
  <c r="AR489" i="26"/>
  <c r="AR490" i="26"/>
  <c r="AR491" i="26"/>
  <c r="AR492" i="26"/>
  <c r="AR493" i="26"/>
  <c r="AR494" i="26"/>
  <c r="AR786" i="26"/>
  <c r="AR787" i="26"/>
  <c r="AR788" i="26"/>
  <c r="AR789" i="26"/>
  <c r="AR790" i="26"/>
  <c r="AR791" i="26"/>
  <c r="AR792" i="26"/>
  <c r="AR793" i="26"/>
  <c r="AR794" i="26"/>
  <c r="AR795" i="26"/>
  <c r="AR796" i="26"/>
  <c r="AR797" i="26"/>
  <c r="AR798" i="26"/>
  <c r="AR799" i="26"/>
  <c r="AR800" i="26"/>
  <c r="AR801" i="26"/>
  <c r="AR802" i="26"/>
  <c r="AR803" i="26"/>
  <c r="AR804" i="26"/>
  <c r="AR805" i="26"/>
  <c r="AR806" i="26"/>
  <c r="AR807" i="26"/>
  <c r="AR808" i="26"/>
  <c r="AR809" i="26"/>
  <c r="AR810" i="26"/>
  <c r="AR811" i="26"/>
  <c r="AR812" i="26"/>
  <c r="AR813" i="26"/>
  <c r="AR814" i="26"/>
  <c r="AR815" i="26"/>
  <c r="AR816" i="26"/>
  <c r="AR817" i="26"/>
  <c r="AR818" i="26"/>
  <c r="AR819" i="26"/>
  <c r="AR820" i="26"/>
  <c r="AR821" i="26"/>
  <c r="AR822" i="26"/>
  <c r="AR823" i="26"/>
  <c r="AR824" i="26"/>
  <c r="AR825" i="26"/>
  <c r="AR826" i="26"/>
  <c r="AR827" i="26"/>
  <c r="AR828" i="26"/>
  <c r="AR829" i="26"/>
  <c r="AR830" i="26"/>
  <c r="AR831" i="26"/>
  <c r="AR832" i="26"/>
  <c r="AR833" i="26"/>
  <c r="AR834" i="26"/>
  <c r="AR835" i="26"/>
  <c r="AR836" i="26"/>
  <c r="AR837" i="26"/>
  <c r="AR838" i="26"/>
  <c r="AR839" i="26"/>
  <c r="AR840" i="26"/>
  <c r="AR841" i="26"/>
  <c r="AR842" i="26"/>
  <c r="AR843" i="26"/>
  <c r="AR844" i="26"/>
  <c r="AR845" i="26"/>
  <c r="AR846" i="26"/>
  <c r="AR847" i="26"/>
  <c r="AR848" i="26"/>
  <c r="AR849" i="26"/>
  <c r="AR850" i="26"/>
  <c r="AR851" i="26"/>
  <c r="AR852" i="26"/>
  <c r="AR853" i="26"/>
  <c r="AR854" i="26"/>
  <c r="AR855" i="26"/>
  <c r="AR856" i="26"/>
  <c r="AR857" i="26"/>
  <c r="AR858" i="26"/>
  <c r="AR859" i="26"/>
  <c r="AR860" i="26"/>
  <c r="AR861" i="26"/>
  <c r="AR862" i="26"/>
  <c r="AR863" i="26"/>
  <c r="AR864" i="26"/>
  <c r="AR865" i="26"/>
  <c r="AR866" i="26"/>
  <c r="AR867" i="26"/>
  <c r="AR868" i="26"/>
  <c r="AR869" i="26"/>
  <c r="AR870" i="26"/>
  <c r="AR871" i="26"/>
  <c r="AR872" i="26"/>
  <c r="AR873" i="26"/>
  <c r="AR874" i="26"/>
  <c r="AR875" i="26"/>
  <c r="AR876" i="26"/>
  <c r="AR877" i="26"/>
  <c r="AR878" i="26"/>
  <c r="AR879" i="26"/>
  <c r="AR880" i="26"/>
  <c r="AR881" i="26"/>
  <c r="AR882" i="26"/>
  <c r="AR883" i="26"/>
  <c r="AR884" i="26"/>
  <c r="AR885" i="26"/>
  <c r="AR886" i="26"/>
  <c r="AR887" i="26"/>
  <c r="AR888" i="26"/>
  <c r="AR889" i="26"/>
  <c r="AR890" i="26"/>
  <c r="AR891" i="26"/>
  <c r="AR892" i="26"/>
  <c r="AR893" i="26"/>
  <c r="AR894" i="26"/>
  <c r="AR895" i="26"/>
  <c r="AR896" i="26"/>
  <c r="AR897" i="26"/>
  <c r="AR898" i="26"/>
  <c r="AR899" i="26"/>
  <c r="AR900" i="26"/>
  <c r="AR901" i="26"/>
  <c r="AR902" i="26"/>
  <c r="AR903" i="26"/>
  <c r="AR904" i="26"/>
  <c r="AR905" i="26"/>
  <c r="AR906" i="26"/>
  <c r="AR907" i="26"/>
  <c r="AR908" i="26"/>
  <c r="AR909" i="26"/>
  <c r="AR910" i="26"/>
  <c r="AR911" i="26"/>
  <c r="AR912" i="26"/>
  <c r="AR913" i="26"/>
  <c r="AR914" i="26"/>
  <c r="AR915" i="26"/>
  <c r="AR916" i="26"/>
  <c r="AR917" i="26"/>
  <c r="AR918" i="26"/>
  <c r="AR919" i="26"/>
  <c r="AR920" i="26"/>
  <c r="AR921" i="26"/>
  <c r="AR922" i="26"/>
  <c r="AR923" i="26"/>
  <c r="AR924" i="26"/>
  <c r="AR925" i="26"/>
  <c r="AR926" i="26"/>
  <c r="AR927" i="26"/>
  <c r="AR928" i="26"/>
  <c r="AR929" i="26"/>
  <c r="AR930" i="26"/>
  <c r="AR931" i="26"/>
  <c r="AR932" i="26"/>
  <c r="AR933" i="26"/>
  <c r="AR934" i="26"/>
  <c r="AR935" i="26"/>
  <c r="AR936" i="26"/>
  <c r="AR937" i="26"/>
  <c r="AR938" i="26"/>
  <c r="AR939" i="26"/>
  <c r="AR940" i="26"/>
  <c r="AR941" i="26"/>
  <c r="AR942" i="26"/>
  <c r="AR943" i="26"/>
  <c r="AR944" i="26"/>
  <c r="AR945" i="26"/>
  <c r="AR946" i="26"/>
  <c r="AR947" i="26"/>
  <c r="AR948" i="26"/>
  <c r="AR949" i="26"/>
  <c r="AR950" i="26"/>
  <c r="AR951" i="26"/>
  <c r="AR952" i="26"/>
  <c r="AR953" i="26"/>
  <c r="AR954" i="26"/>
  <c r="AR955" i="26"/>
  <c r="AR956" i="26"/>
  <c r="AR957" i="26"/>
  <c r="AR958" i="26"/>
  <c r="AR959" i="26"/>
  <c r="AR960" i="26"/>
  <c r="AR961" i="26"/>
  <c r="AR962" i="26"/>
  <c r="AR963" i="26"/>
  <c r="AR964" i="26"/>
  <c r="AR965" i="26"/>
  <c r="AR966" i="26"/>
  <c r="AR967" i="26"/>
  <c r="AR968" i="26"/>
  <c r="AR969" i="26"/>
  <c r="AR970" i="26"/>
  <c r="AR971" i="26"/>
  <c r="AR972" i="26"/>
  <c r="AR973" i="26"/>
  <c r="AR974" i="26"/>
  <c r="AR975" i="26"/>
  <c r="AR976" i="26"/>
  <c r="AR977" i="26"/>
  <c r="AR978" i="26"/>
  <c r="AR979" i="26"/>
  <c r="AR980" i="26"/>
  <c r="AR981" i="26"/>
  <c r="AR982" i="26"/>
  <c r="AR983" i="26"/>
  <c r="AR984" i="26"/>
  <c r="AR985" i="26"/>
  <c r="AR986" i="26"/>
  <c r="AR987" i="26"/>
  <c r="AR988" i="26"/>
  <c r="AR989" i="26"/>
  <c r="AR990" i="26"/>
  <c r="AR991" i="26"/>
  <c r="AR992" i="26"/>
  <c r="AR993" i="26"/>
  <c r="AR994" i="26"/>
  <c r="AR995" i="26"/>
  <c r="AR996" i="26"/>
  <c r="AR997" i="26"/>
  <c r="AR998" i="26"/>
  <c r="AR999" i="26"/>
  <c r="AR1000" i="26"/>
  <c r="AR1001" i="26"/>
  <c r="AR1002" i="26"/>
  <c r="AR1003" i="26"/>
  <c r="AR1004" i="26"/>
  <c r="AR1005" i="26"/>
  <c r="AR1006" i="26"/>
  <c r="AR1007" i="26"/>
  <c r="AR1008" i="26"/>
  <c r="AR1009" i="26"/>
  <c r="AR1010" i="26"/>
  <c r="AR1011" i="26"/>
  <c r="AR1012" i="26"/>
  <c r="AR1013" i="26"/>
  <c r="AR1014" i="26"/>
  <c r="AR1015" i="26"/>
  <c r="AR1016" i="26"/>
  <c r="AR1017" i="26"/>
  <c r="AR1018" i="26"/>
  <c r="AR1019" i="26"/>
  <c r="AR1020" i="26"/>
  <c r="AR1021" i="26"/>
  <c r="AR1022" i="26"/>
  <c r="AR1023" i="26"/>
  <c r="AR1024" i="26"/>
  <c r="AR1025" i="26"/>
  <c r="AR1026" i="26"/>
  <c r="AR1027" i="26"/>
  <c r="AR1028" i="26"/>
  <c r="AR1029" i="26"/>
  <c r="AR1030" i="26"/>
  <c r="AR1031" i="26"/>
  <c r="AR1032" i="26"/>
  <c r="AR1033" i="26"/>
  <c r="AR1034" i="26"/>
  <c r="AR1035" i="26"/>
  <c r="AR1036" i="26"/>
  <c r="AR1037" i="26"/>
  <c r="AR1038" i="26"/>
  <c r="AR1039" i="26"/>
  <c r="AR1040" i="26"/>
  <c r="AR1041" i="26"/>
  <c r="AR1042" i="26"/>
  <c r="AR1043" i="26"/>
  <c r="AR1044" i="26"/>
  <c r="AR1045" i="26"/>
  <c r="AR1046" i="26"/>
  <c r="AR1047" i="26"/>
  <c r="AR1048" i="26"/>
  <c r="AR1049" i="26"/>
  <c r="AR1050" i="26"/>
  <c r="AR1051" i="26"/>
  <c r="AR1052" i="26"/>
  <c r="AR1053" i="26"/>
  <c r="AR1054" i="26"/>
  <c r="AR1055" i="26"/>
  <c r="AR1056" i="26"/>
  <c r="AR1057" i="26"/>
  <c r="AR1058" i="26"/>
  <c r="AR1059" i="26"/>
  <c r="AR1060" i="26"/>
  <c r="AR1061" i="26"/>
  <c r="AR1062" i="26"/>
  <c r="AR1063" i="26"/>
  <c r="AR1064" i="26"/>
  <c r="AR1065" i="26"/>
  <c r="AR1066" i="26"/>
  <c r="AR1067" i="26"/>
  <c r="AR1068" i="26"/>
  <c r="AR1069" i="26"/>
  <c r="AR1070" i="26"/>
  <c r="AR1071" i="26"/>
  <c r="AR1072" i="26"/>
  <c r="AR1073" i="26"/>
  <c r="AR1074" i="26"/>
  <c r="AR1075" i="26"/>
  <c r="AR1076" i="26"/>
  <c r="AR1077" i="26"/>
  <c r="AR1078" i="26"/>
  <c r="AR1079" i="26"/>
  <c r="AR1080" i="26"/>
  <c r="AR1081" i="26"/>
  <c r="AR1082" i="26"/>
  <c r="AR1083" i="26"/>
  <c r="AR1084" i="26"/>
  <c r="AR1085" i="26"/>
  <c r="AR1086" i="26"/>
  <c r="AR1087" i="26"/>
  <c r="AR1088" i="26"/>
  <c r="AR1089" i="26"/>
  <c r="AR1090" i="26"/>
  <c r="AR1091" i="26"/>
  <c r="AR1092" i="26"/>
  <c r="AR1093" i="26"/>
  <c r="AR1094" i="26"/>
  <c r="AR1095" i="26"/>
  <c r="AR1096" i="26"/>
  <c r="AR1097" i="26"/>
  <c r="AR1098" i="26"/>
  <c r="AR1099" i="26"/>
  <c r="AR1100" i="26"/>
  <c r="AR1101" i="26"/>
  <c r="AR1102" i="26"/>
  <c r="AR1103" i="26"/>
  <c r="AR1104" i="26"/>
  <c r="AR1105" i="26"/>
  <c r="AR1106" i="26"/>
  <c r="AR1107" i="26"/>
  <c r="AR1108" i="26"/>
  <c r="AR1109" i="26"/>
  <c r="AR1110" i="26"/>
  <c r="AR1111" i="26"/>
  <c r="AR1112" i="26"/>
  <c r="AR1113" i="26"/>
  <c r="AR1114" i="26"/>
  <c r="AR1115" i="26"/>
  <c r="AR1116" i="26"/>
  <c r="AR1117" i="26"/>
  <c r="AR1118" i="26"/>
  <c r="AR1119" i="26"/>
  <c r="AR1120" i="26"/>
  <c r="AR1121" i="26"/>
  <c r="AR1122" i="26"/>
  <c r="AR1123" i="26"/>
  <c r="AR1124" i="26"/>
  <c r="AR1125" i="26"/>
  <c r="AR1126" i="26"/>
  <c r="AR1127" i="26"/>
  <c r="AR1128" i="26"/>
  <c r="AR1129" i="26"/>
  <c r="AR1130" i="26"/>
  <c r="AR1131" i="26"/>
  <c r="AR1132" i="26"/>
  <c r="AR1133" i="26"/>
  <c r="AR1134" i="26"/>
  <c r="AR1135" i="26"/>
  <c r="AR1136" i="26"/>
  <c r="AR1137" i="26"/>
  <c r="AR1138" i="26"/>
  <c r="AR1139" i="26"/>
  <c r="AR1140" i="26"/>
  <c r="AR1141" i="26"/>
  <c r="AR1142" i="26"/>
  <c r="AR1143" i="26"/>
  <c r="AR1144" i="26"/>
  <c r="AR1145" i="26"/>
  <c r="AR1146" i="26"/>
  <c r="AR1147" i="26"/>
  <c r="AR1148" i="26"/>
  <c r="AR1149" i="26"/>
  <c r="AR1150" i="26"/>
  <c r="AR1151" i="26"/>
  <c r="AR1152" i="26"/>
  <c r="AR1153" i="26"/>
  <c r="AR1154" i="26"/>
  <c r="AR1155" i="26"/>
  <c r="AR1156" i="26"/>
  <c r="AR1157" i="26"/>
  <c r="AR1158" i="26"/>
  <c r="AR1159" i="26"/>
  <c r="AR1160" i="26"/>
  <c r="AR1161" i="26"/>
  <c r="AR1162" i="26"/>
  <c r="AR1163" i="26"/>
  <c r="AR1164" i="26"/>
  <c r="AR1165" i="26"/>
  <c r="AR1166" i="26"/>
  <c r="AR1167" i="26"/>
  <c r="AR1168" i="26"/>
  <c r="AR1169" i="26"/>
  <c r="AR1170" i="26"/>
  <c r="AR1171" i="26"/>
  <c r="AR1172" i="26"/>
  <c r="AR1173" i="26"/>
  <c r="AR1174" i="26"/>
  <c r="AR1175" i="26"/>
  <c r="AR1176" i="26"/>
  <c r="AR1177" i="26"/>
  <c r="AR1178" i="26"/>
  <c r="AR1179" i="26"/>
  <c r="AR1180" i="26"/>
  <c r="AR1181" i="26"/>
  <c r="AR1182" i="26"/>
  <c r="AR1183" i="26"/>
  <c r="AR1184" i="26"/>
  <c r="AR1185" i="26"/>
  <c r="AR1186" i="26"/>
  <c r="AR1187" i="26"/>
  <c r="AR1188" i="26"/>
  <c r="AR1189" i="26"/>
  <c r="AR1190" i="26"/>
  <c r="AR1191" i="26"/>
  <c r="AR1192" i="26"/>
  <c r="AR1193" i="26"/>
  <c r="AR1194" i="26"/>
  <c r="AR1195" i="26"/>
  <c r="AR1196" i="26"/>
  <c r="AR1197" i="26"/>
  <c r="AR1198" i="26"/>
  <c r="AR1199" i="26"/>
  <c r="AR1200" i="26"/>
  <c r="AR1201" i="26"/>
  <c r="AR1202" i="26"/>
  <c r="AR1203" i="26"/>
  <c r="AR1204" i="26"/>
  <c r="AR1205" i="26"/>
  <c r="AR1206" i="26"/>
  <c r="AR1207" i="26"/>
  <c r="AR1208" i="26"/>
  <c r="AR1209" i="26"/>
  <c r="AR1210" i="26"/>
  <c r="AR1211" i="26"/>
  <c r="AR1212" i="26"/>
  <c r="AR1213" i="26"/>
  <c r="AR1214" i="26"/>
  <c r="AR1215" i="26"/>
  <c r="AR1216" i="26"/>
  <c r="AR1217" i="26"/>
  <c r="AR1218" i="26"/>
  <c r="AR1219" i="26"/>
  <c r="AR1220" i="26"/>
  <c r="AR1221" i="26"/>
  <c r="AR1222" i="26"/>
  <c r="AR1223" i="26"/>
  <c r="AR1224" i="26"/>
  <c r="AR1225" i="26"/>
  <c r="AR1226" i="26"/>
  <c r="AR1227" i="26"/>
  <c r="AR1228" i="26"/>
  <c r="AR1229" i="26"/>
  <c r="AR1230" i="26"/>
  <c r="AR1231" i="26"/>
  <c r="AR1232" i="26"/>
  <c r="AR1233" i="26"/>
  <c r="AR1234" i="26"/>
  <c r="AR1235" i="26"/>
  <c r="AR1236" i="26"/>
  <c r="AR1237" i="26"/>
  <c r="AR1238" i="26"/>
  <c r="AR1239" i="26"/>
  <c r="AR1240" i="26"/>
  <c r="AR1241" i="26"/>
  <c r="AR1242" i="26"/>
  <c r="AR1243" i="26"/>
  <c r="AR1244" i="26"/>
  <c r="AR1245" i="26"/>
  <c r="AR1246" i="26"/>
  <c r="AR1247" i="26"/>
  <c r="AR1248" i="26"/>
  <c r="AR1249" i="26"/>
  <c r="AR1250" i="26"/>
  <c r="AR1251" i="26"/>
  <c r="AR1252" i="26"/>
  <c r="AR1253" i="26"/>
  <c r="AR1254" i="26"/>
  <c r="AR1255" i="26"/>
  <c r="AR1256" i="26"/>
  <c r="AR1257" i="26"/>
  <c r="AR1258" i="26"/>
  <c r="AR1259" i="26"/>
  <c r="AR1260" i="26"/>
  <c r="AR1261" i="26"/>
  <c r="AR1262" i="26"/>
  <c r="AR1263" i="26"/>
  <c r="AR1264" i="26"/>
  <c r="AR1265" i="26"/>
  <c r="AR1266" i="26"/>
  <c r="AR1267" i="26"/>
  <c r="AR1268" i="26"/>
  <c r="AR1269" i="26"/>
  <c r="AR1270" i="26"/>
  <c r="AR1271" i="26"/>
  <c r="AR1272" i="26"/>
  <c r="AR1273" i="26"/>
  <c r="AR1274" i="26"/>
  <c r="AR1275" i="26"/>
  <c r="AR1276" i="26"/>
  <c r="AR1277" i="26"/>
  <c r="AR1278" i="26"/>
  <c r="AR1279" i="26"/>
  <c r="AR1280" i="26"/>
  <c r="AR1281" i="26"/>
  <c r="AR1282" i="26"/>
  <c r="AR1283" i="26"/>
  <c r="AR1284" i="26"/>
  <c r="AR1285" i="26"/>
  <c r="AR1286" i="26"/>
  <c r="AR1287" i="26"/>
  <c r="AR1288" i="26"/>
  <c r="AR1289" i="26"/>
  <c r="AR1290" i="26"/>
  <c r="AR1291" i="26"/>
  <c r="AR1292" i="26"/>
  <c r="AR1293" i="26"/>
  <c r="AR1294" i="26"/>
  <c r="AR1295" i="26"/>
  <c r="AR1296" i="26"/>
  <c r="AR1297" i="26"/>
  <c r="AR1298" i="26"/>
  <c r="AR1299" i="26"/>
  <c r="AR1300" i="26"/>
  <c r="AR1301" i="26"/>
  <c r="AR1302" i="26"/>
  <c r="AR1303" i="26"/>
  <c r="AR1304" i="26"/>
  <c r="AR1305" i="26"/>
  <c r="AR1306" i="26"/>
  <c r="AR1307" i="26"/>
  <c r="AR1308" i="26"/>
  <c r="AR1309" i="26"/>
  <c r="AR1310" i="26"/>
  <c r="AR1311" i="26"/>
  <c r="AR1312" i="26"/>
  <c r="AR1313" i="26"/>
  <c r="AR1314" i="26"/>
  <c r="AR1315" i="26"/>
  <c r="AR1316" i="26"/>
  <c r="AR1317" i="26"/>
  <c r="AR1318" i="26"/>
  <c r="AR1319" i="26"/>
  <c r="AR1320" i="26"/>
  <c r="AR1321" i="26"/>
  <c r="AR1322" i="26"/>
  <c r="AR1323" i="26"/>
  <c r="AR1324" i="26"/>
  <c r="AR1325" i="26"/>
  <c r="AR1326" i="26"/>
  <c r="AR1327" i="26"/>
  <c r="AR1328" i="26"/>
  <c r="AR1329" i="26"/>
  <c r="AR1330" i="26"/>
  <c r="AR1331" i="26"/>
  <c r="AR1332" i="26"/>
  <c r="AR1333" i="26"/>
  <c r="AR1334" i="26"/>
  <c r="AR1335" i="26"/>
  <c r="AR1336" i="26"/>
  <c r="AR1337" i="26"/>
  <c r="AR1338" i="26"/>
  <c r="AR1339" i="26"/>
  <c r="AR1340" i="26"/>
  <c r="AR1341" i="26"/>
  <c r="AR1342" i="26"/>
  <c r="AR1343" i="26"/>
  <c r="AR1344" i="26"/>
  <c r="AR1345" i="26"/>
  <c r="AR1346" i="26"/>
  <c r="AR1347" i="26"/>
  <c r="AR1348" i="26"/>
  <c r="AR1349" i="26"/>
  <c r="AR1350" i="26"/>
  <c r="AR1351" i="26"/>
  <c r="AR1352" i="26"/>
  <c r="AR1353" i="26"/>
  <c r="AR1354" i="26"/>
  <c r="AR1355" i="26"/>
  <c r="AR1356" i="26"/>
  <c r="AR1357" i="26"/>
  <c r="AR1358" i="26"/>
  <c r="AR1359" i="26"/>
  <c r="AR1360" i="26"/>
  <c r="AR1361" i="26"/>
  <c r="AR1362" i="26"/>
  <c r="AR1363" i="26"/>
  <c r="AR1364" i="26"/>
  <c r="AR1365" i="26"/>
  <c r="AR1366" i="26"/>
  <c r="AR1367" i="26"/>
  <c r="AR1368" i="26"/>
  <c r="AR1369" i="26"/>
  <c r="AR1370" i="26"/>
  <c r="AR1371" i="26"/>
  <c r="AR1372" i="26"/>
  <c r="AR1373" i="26"/>
  <c r="AR1374" i="26"/>
  <c r="AR1569" i="26"/>
  <c r="AR1570" i="26"/>
  <c r="AR1571" i="26"/>
  <c r="AR1572" i="26"/>
  <c r="AR1573" i="26"/>
  <c r="AR1574" i="26"/>
  <c r="AR1575" i="26"/>
  <c r="AR1576" i="26"/>
  <c r="AR1577" i="26"/>
  <c r="AR1578" i="26"/>
  <c r="AR1579" i="26"/>
  <c r="AR1580" i="26"/>
  <c r="AR1581" i="26"/>
  <c r="AR1582" i="26"/>
  <c r="AR1583" i="26"/>
  <c r="AR1584" i="26"/>
  <c r="AR1585" i="26"/>
  <c r="AR1586" i="26"/>
  <c r="AR1587" i="26"/>
  <c r="AR1588" i="26"/>
  <c r="AR1589" i="26"/>
  <c r="AR1590" i="26"/>
  <c r="AR1591" i="26"/>
  <c r="AR1592" i="26"/>
  <c r="AR1593" i="26"/>
  <c r="AR1594" i="26"/>
  <c r="AR1595" i="26"/>
  <c r="AR1596" i="26"/>
  <c r="AR1597" i="26"/>
  <c r="AR1598" i="26"/>
  <c r="AR1599" i="26"/>
  <c r="AR1600" i="26"/>
  <c r="AR1601" i="26"/>
  <c r="AR1602" i="26"/>
  <c r="AR1603" i="26"/>
  <c r="AR1604" i="26"/>
  <c r="AR1605" i="26"/>
  <c r="AR1606" i="26"/>
  <c r="AR1607" i="26"/>
  <c r="AR1608" i="26"/>
  <c r="AR1609" i="26"/>
  <c r="AR1610" i="26"/>
  <c r="AR1611" i="26"/>
  <c r="AR1612" i="26"/>
  <c r="AR1613" i="26"/>
  <c r="AR1614" i="26"/>
  <c r="AR1615" i="26"/>
  <c r="AR1616" i="26"/>
  <c r="AR1617" i="26"/>
  <c r="AR1618" i="26"/>
  <c r="AR1619" i="26"/>
  <c r="AR1620" i="26"/>
  <c r="AR1621" i="26"/>
  <c r="AR1622" i="26"/>
  <c r="AR1623" i="26"/>
  <c r="AR1624" i="26"/>
  <c r="AR1625" i="26"/>
  <c r="AR1626" i="26"/>
  <c r="AR1627" i="26"/>
  <c r="AR1628" i="26"/>
  <c r="AR1629" i="26"/>
  <c r="AR1630" i="26"/>
  <c r="AR1631" i="26"/>
  <c r="AR1632" i="26"/>
  <c r="AR1633" i="26"/>
  <c r="AR1634" i="26"/>
  <c r="AR1635" i="26"/>
  <c r="AR1636" i="26"/>
  <c r="AR1637" i="26"/>
  <c r="AR1638" i="26"/>
  <c r="AR1639" i="26"/>
  <c r="AR1640" i="26"/>
  <c r="AR1641" i="26"/>
  <c r="AR1642" i="26"/>
  <c r="AR1643" i="26"/>
  <c r="AR1644" i="26"/>
  <c r="AR1645" i="26"/>
  <c r="AR1646" i="26"/>
  <c r="AR1647" i="26"/>
  <c r="AR1648" i="26"/>
  <c r="AR1649" i="26"/>
  <c r="AR1650" i="26"/>
  <c r="AR1651" i="26"/>
  <c r="AR1652" i="26"/>
  <c r="AR1653" i="26"/>
  <c r="AR1654" i="26"/>
  <c r="AR1655" i="26"/>
  <c r="AR1656" i="26"/>
  <c r="AR1657" i="26"/>
  <c r="AR1658" i="26"/>
  <c r="AR1659" i="26"/>
  <c r="AR1660" i="26"/>
  <c r="AR1661" i="26"/>
  <c r="AR1662" i="26"/>
  <c r="AR1663" i="26"/>
  <c r="AR1664" i="26"/>
  <c r="AR1665" i="26"/>
  <c r="AR1666" i="26"/>
  <c r="AR1667" i="26"/>
  <c r="AR1668" i="26"/>
  <c r="AR1669" i="26"/>
  <c r="AR1670" i="26"/>
  <c r="AR1671" i="26"/>
  <c r="AR1672" i="26"/>
  <c r="AR1673" i="26"/>
  <c r="AR1674" i="26"/>
  <c r="AR1675" i="26"/>
  <c r="AR1676" i="26"/>
  <c r="AR1677" i="26"/>
  <c r="AR1678" i="26"/>
  <c r="AR1679" i="26"/>
  <c r="AR1680" i="26"/>
  <c r="AR1681" i="26"/>
  <c r="AR1682" i="26"/>
  <c r="AR1683" i="26"/>
  <c r="AR1684" i="26"/>
  <c r="AR1685" i="26"/>
  <c r="AR1686" i="26"/>
  <c r="AR1687" i="26"/>
  <c r="AR1688" i="26"/>
  <c r="AR1689" i="26"/>
  <c r="AR1690" i="26"/>
  <c r="AR1691" i="26"/>
  <c r="AR1692" i="26"/>
  <c r="AR1693" i="26"/>
  <c r="AR1694" i="26"/>
  <c r="AR1695" i="26"/>
  <c r="AR1696" i="26"/>
  <c r="AR1697" i="26"/>
  <c r="AR1698" i="26"/>
  <c r="AR1699" i="26"/>
  <c r="AR1700" i="26"/>
  <c r="AR1701" i="26"/>
  <c r="AR1702" i="26"/>
  <c r="AR1703" i="26"/>
  <c r="AR1704" i="26"/>
  <c r="AR1705" i="26"/>
  <c r="AR1706" i="26"/>
  <c r="AR1707" i="26"/>
  <c r="AR1708" i="26"/>
  <c r="AR1709" i="26"/>
  <c r="AR1710" i="26"/>
  <c r="AR1711" i="26"/>
  <c r="AR1712" i="26"/>
  <c r="AR1713" i="26"/>
  <c r="AR1714" i="26"/>
  <c r="AR1715" i="26"/>
  <c r="AR1716" i="26"/>
  <c r="AR1717" i="26"/>
  <c r="AR1718" i="26"/>
  <c r="AR1719" i="26"/>
  <c r="AR1720" i="26"/>
  <c r="AR1721" i="26"/>
  <c r="AR1722" i="26"/>
  <c r="AR1723" i="26"/>
  <c r="AR1724" i="26"/>
  <c r="AR1725" i="26"/>
  <c r="AR1726" i="26"/>
  <c r="AR1727" i="26"/>
  <c r="AR1728" i="26"/>
  <c r="AR1729" i="26"/>
  <c r="AR1730" i="26"/>
  <c r="AR1731" i="26"/>
  <c r="AR1732" i="26"/>
  <c r="AR1733" i="26"/>
  <c r="AR1734" i="26"/>
  <c r="AR1735" i="26"/>
  <c r="AR1736" i="26"/>
  <c r="AR1737" i="26"/>
  <c r="AR1738" i="26"/>
  <c r="AR1739" i="26"/>
  <c r="AR1740" i="26"/>
  <c r="AR1741" i="26"/>
  <c r="AR1742" i="26"/>
  <c r="AR1743" i="26"/>
  <c r="AR1744" i="26"/>
  <c r="AR1745" i="26"/>
  <c r="AR1746" i="26"/>
  <c r="AR1747" i="26"/>
  <c r="AJ179" i="26"/>
  <c r="AL177" i="26"/>
  <c r="AL176" i="26"/>
  <c r="AL175" i="26"/>
  <c r="AL174" i="26"/>
  <c r="AJ178" i="26"/>
  <c r="AJ176" i="26"/>
  <c r="AJ175" i="26"/>
  <c r="AJ174" i="26"/>
  <c r="AL173" i="26"/>
  <c r="AJ173" i="26"/>
  <c r="AL172" i="26"/>
  <c r="AJ172" i="26"/>
  <c r="AL171" i="26"/>
  <c r="AJ171" i="26"/>
  <c r="AL170" i="26"/>
  <c r="AJ170" i="26"/>
  <c r="AL169" i="26"/>
  <c r="AJ169" i="26"/>
  <c r="AL168" i="26"/>
  <c r="AJ168" i="26"/>
  <c r="AL167" i="26"/>
  <c r="AJ167" i="26"/>
  <c r="AL166" i="26"/>
  <c r="AJ166" i="26"/>
  <c r="AL165" i="26"/>
  <c r="AJ165" i="26"/>
  <c r="AL164" i="26"/>
  <c r="AJ164" i="26"/>
  <c r="AJ177" i="26"/>
  <c r="AL178" i="26"/>
  <c r="AL179" i="26"/>
  <c r="AJ91" i="26"/>
  <c r="AK91" i="26"/>
  <c r="AU91" i="26" s="1"/>
  <c r="AL91" i="26"/>
  <c r="AS2" i="26"/>
  <c r="AV2" i="26"/>
  <c r="AR2" i="26"/>
  <c r="AU2" i="26"/>
  <c r="AQ2" i="26"/>
  <c r="AT2" i="26"/>
  <c r="AJ1479" i="26"/>
  <c r="AK1479" i="26"/>
  <c r="AU1479" i="26" s="1"/>
  <c r="AL1479" i="26"/>
  <c r="AJ1480" i="26"/>
  <c r="AK1480" i="26"/>
  <c r="AU1480" i="26" s="1"/>
  <c r="AL1480" i="26"/>
  <c r="AL1481" i="26"/>
  <c r="AJ1481" i="26"/>
  <c r="AK1481" i="26"/>
  <c r="AU1481" i="26" s="1"/>
  <c r="AL1482" i="26"/>
  <c r="AJ1482" i="26"/>
  <c r="AK1482" i="26"/>
  <c r="AU1482" i="26" s="1"/>
  <c r="AJ1483" i="26"/>
  <c r="AK1483" i="26"/>
  <c r="AU1483" i="26" s="1"/>
  <c r="AL1483" i="26"/>
  <c r="AJ1484" i="26"/>
  <c r="AK1484" i="26"/>
  <c r="AU1484" i="26" s="1"/>
  <c r="AL1484" i="26"/>
  <c r="AK1485" i="26"/>
  <c r="AU1485" i="26" s="1"/>
  <c r="AL1485" i="26"/>
  <c r="AJ1485" i="26"/>
  <c r="AJ1486" i="26"/>
  <c r="AK1486" i="26"/>
  <c r="AU1486" i="26" s="1"/>
  <c r="AL1486" i="26"/>
  <c r="AJ1487" i="26"/>
  <c r="AK1487" i="26"/>
  <c r="AU1487" i="26" s="1"/>
  <c r="AL1487" i="26"/>
  <c r="AK1488" i="26"/>
  <c r="AU1488" i="26" s="1"/>
  <c r="AJ1488" i="26"/>
  <c r="AL1488" i="26"/>
  <c r="AK1489" i="26"/>
  <c r="AU1489" i="26" s="1"/>
  <c r="AJ1489" i="26"/>
  <c r="AL1489" i="26"/>
  <c r="AJ1490" i="26"/>
  <c r="AK1490" i="26"/>
  <c r="AU1490" i="26" s="1"/>
  <c r="AL1490" i="26"/>
  <c r="AJ1491" i="26"/>
  <c r="AK1491" i="26"/>
  <c r="AU1491" i="26" s="1"/>
  <c r="AL1491" i="26"/>
  <c r="AJ1492" i="26"/>
  <c r="AK1492" i="26"/>
  <c r="AU1492" i="26" s="1"/>
  <c r="AL1492" i="26"/>
  <c r="AJ1493" i="26"/>
  <c r="AK1493" i="26"/>
  <c r="AU1493" i="26" s="1"/>
  <c r="AL1493" i="26"/>
  <c r="AJ1494" i="26"/>
  <c r="AK1494" i="26"/>
  <c r="AU1494" i="26" s="1"/>
  <c r="AL1494" i="26"/>
  <c r="AJ1495" i="26"/>
  <c r="AK1495" i="26"/>
  <c r="AU1495" i="26" s="1"/>
  <c r="AL1495" i="26"/>
  <c r="AJ1496" i="26"/>
  <c r="AK1496" i="26"/>
  <c r="AU1496" i="26" s="1"/>
  <c r="AL1496" i="26"/>
  <c r="AK1497" i="26"/>
  <c r="AU1497" i="26" s="1"/>
  <c r="AJ1497" i="26"/>
  <c r="AL1497" i="26"/>
  <c r="AJ1498" i="26"/>
  <c r="AK1498" i="26"/>
  <c r="AU1498" i="26" s="1"/>
  <c r="AL1498" i="26"/>
  <c r="AJ1499" i="26"/>
  <c r="AK1499" i="26"/>
  <c r="AU1499" i="26" s="1"/>
  <c r="AL1499" i="26"/>
  <c r="AJ1500" i="26"/>
  <c r="AK1500" i="26"/>
  <c r="AU1500" i="26" s="1"/>
  <c r="AL1500" i="26"/>
  <c r="AL1501" i="26"/>
  <c r="AK1501" i="26"/>
  <c r="AU1501" i="26" s="1"/>
  <c r="AJ1501" i="26"/>
  <c r="AJ1502" i="26"/>
  <c r="AK1502" i="26"/>
  <c r="AU1502" i="26" s="1"/>
  <c r="AL1502" i="26"/>
  <c r="AJ1503" i="26"/>
  <c r="AK1503" i="26"/>
  <c r="AU1503" i="26" s="1"/>
  <c r="AL1503" i="26"/>
  <c r="AJ1504" i="26"/>
  <c r="AK1504" i="26"/>
  <c r="AU1504" i="26" s="1"/>
  <c r="AL1504" i="26"/>
  <c r="AL1505" i="26"/>
  <c r="AJ1505" i="26"/>
  <c r="AK1505" i="26"/>
  <c r="AU1505" i="26" s="1"/>
  <c r="AJ1506" i="26"/>
  <c r="AL1506" i="26"/>
  <c r="AK1506" i="26"/>
  <c r="AU1506" i="26" s="1"/>
  <c r="AL1507" i="26"/>
  <c r="AK1507" i="26"/>
  <c r="AU1507" i="26" s="1"/>
  <c r="AJ1507" i="26"/>
  <c r="AL1508" i="26"/>
  <c r="AK1508" i="26"/>
  <c r="AU1508" i="26" s="1"/>
  <c r="AJ1508" i="26"/>
  <c r="AL1509" i="26"/>
  <c r="AK1509" i="26"/>
  <c r="AU1509" i="26" s="1"/>
  <c r="AJ1509" i="26"/>
  <c r="AK1510" i="26"/>
  <c r="AU1510" i="26" s="1"/>
  <c r="AJ1510" i="26"/>
  <c r="AL1510" i="26"/>
  <c r="AK1511" i="26"/>
  <c r="AU1511" i="26" s="1"/>
  <c r="AJ1511" i="26"/>
  <c r="AL1511" i="26"/>
  <c r="AJ1512" i="26"/>
  <c r="AK1512" i="26"/>
  <c r="AU1512" i="26" s="1"/>
  <c r="AL1512" i="26"/>
  <c r="AJ1513" i="26"/>
  <c r="AK1513" i="26"/>
  <c r="AU1513" i="26" s="1"/>
  <c r="AL1513" i="26"/>
  <c r="AK1478" i="26"/>
  <c r="AU1478" i="26" s="1"/>
  <c r="AL1478" i="26"/>
  <c r="AJ1478" i="26"/>
  <c r="AL739" i="26"/>
  <c r="AK739" i="26"/>
  <c r="AU739" i="26" s="1"/>
  <c r="AJ739" i="26"/>
  <c r="AL738" i="26"/>
  <c r="AK738" i="26"/>
  <c r="AU738" i="26" s="1"/>
  <c r="AJ738" i="26"/>
  <c r="AJ737" i="26"/>
  <c r="AK737" i="26"/>
  <c r="AU737" i="26" s="1"/>
  <c r="AL737" i="26"/>
  <c r="AL736" i="26"/>
  <c r="AK736" i="26"/>
  <c r="AU736" i="26" s="1"/>
  <c r="AJ736" i="26"/>
  <c r="AL735" i="26"/>
  <c r="AK735" i="26"/>
  <c r="AU735" i="26" s="1"/>
  <c r="AJ735" i="26"/>
  <c r="AL734" i="26"/>
  <c r="AK734" i="26"/>
  <c r="AU734" i="26" s="1"/>
  <c r="AJ734" i="26"/>
  <c r="AJ733" i="26"/>
  <c r="AK733" i="26"/>
  <c r="AU733" i="26" s="1"/>
  <c r="AL733" i="26"/>
  <c r="AL732" i="26"/>
  <c r="AK732" i="26"/>
  <c r="AU732" i="26" s="1"/>
  <c r="AJ732" i="26"/>
  <c r="AL731" i="26"/>
  <c r="AK731" i="26"/>
  <c r="AU731" i="26" s="1"/>
  <c r="AJ731" i="26"/>
  <c r="AJ730" i="26"/>
  <c r="AK730" i="26"/>
  <c r="AU730" i="26" s="1"/>
  <c r="AL730" i="26"/>
  <c r="AJ729" i="26"/>
  <c r="AK729" i="26"/>
  <c r="AU729" i="26" s="1"/>
  <c r="AL729" i="26"/>
  <c r="AJ728" i="26"/>
  <c r="AK728" i="26"/>
  <c r="AU728" i="26" s="1"/>
  <c r="AL728" i="26"/>
  <c r="AJ727" i="26"/>
  <c r="AK727" i="26"/>
  <c r="AU727" i="26" s="1"/>
  <c r="AL727" i="26"/>
  <c r="AJ726" i="26"/>
  <c r="AK726" i="26"/>
  <c r="AU726" i="26" s="1"/>
  <c r="AL726" i="26"/>
  <c r="AJ725" i="26"/>
  <c r="AK725" i="26"/>
  <c r="AU725" i="26" s="1"/>
  <c r="AL725" i="26"/>
  <c r="AJ724" i="26"/>
  <c r="AK724" i="26"/>
  <c r="AU724" i="26" s="1"/>
  <c r="AL724" i="26"/>
  <c r="AL723" i="26"/>
  <c r="AK723" i="26"/>
  <c r="AU723" i="26" s="1"/>
  <c r="AJ723" i="26"/>
  <c r="AL722" i="26"/>
  <c r="AK722" i="26"/>
  <c r="AU722" i="26" s="1"/>
  <c r="AJ722" i="26"/>
  <c r="AL721" i="26"/>
  <c r="AK721" i="26"/>
  <c r="AU721" i="26" s="1"/>
  <c r="AJ721" i="26"/>
  <c r="AL720" i="26"/>
  <c r="AK720" i="26"/>
  <c r="AU720" i="26" s="1"/>
  <c r="AJ720" i="26"/>
  <c r="AL719" i="26"/>
  <c r="AJ719" i="26"/>
  <c r="AK719" i="26"/>
  <c r="AU719" i="26" s="1"/>
  <c r="AJ718" i="26"/>
  <c r="AK718" i="26"/>
  <c r="AU718" i="26" s="1"/>
  <c r="AL718" i="26"/>
  <c r="AJ717" i="26"/>
  <c r="AK717" i="26"/>
  <c r="AU717" i="26" s="1"/>
  <c r="AL717" i="26"/>
  <c r="AJ716" i="26"/>
  <c r="AK716" i="26"/>
  <c r="AU716" i="26" s="1"/>
  <c r="AL716" i="26"/>
  <c r="AJ715" i="26"/>
  <c r="AK715" i="26"/>
  <c r="AU715" i="26" s="1"/>
  <c r="AL715" i="26"/>
  <c r="AK714" i="26"/>
  <c r="AU714" i="26" s="1"/>
  <c r="AL714" i="26"/>
  <c r="AJ714" i="26"/>
  <c r="AJ713" i="26"/>
  <c r="AK713" i="26"/>
  <c r="AU713" i="26" s="1"/>
  <c r="AL713" i="26"/>
  <c r="AK712" i="26"/>
  <c r="AU712" i="26" s="1"/>
  <c r="AL712" i="26"/>
  <c r="AJ712" i="26"/>
  <c r="AJ711" i="26"/>
  <c r="AL711" i="26"/>
  <c r="AK711" i="26"/>
  <c r="AU711" i="26" s="1"/>
  <c r="AK710" i="26"/>
  <c r="AU710" i="26" s="1"/>
  <c r="AJ710" i="26"/>
  <c r="AL710" i="26"/>
  <c r="AL709" i="26"/>
  <c r="AK709" i="26"/>
  <c r="AU709" i="26" s="1"/>
  <c r="AJ709" i="26"/>
  <c r="AL708" i="26"/>
  <c r="AK708" i="26"/>
  <c r="AU708" i="26" s="1"/>
  <c r="AJ708" i="26"/>
  <c r="AJ707" i="26"/>
  <c r="AL707" i="26"/>
  <c r="AK707" i="26"/>
  <c r="AU707" i="26" s="1"/>
  <c r="AJ706" i="26"/>
  <c r="AK706" i="26"/>
  <c r="AU706" i="26" s="1"/>
  <c r="AL706" i="26"/>
  <c r="AJ705" i="26"/>
  <c r="AK705" i="26"/>
  <c r="AU705" i="26" s="1"/>
  <c r="AL705" i="26"/>
  <c r="AK704" i="26"/>
  <c r="AU704" i="26" s="1"/>
  <c r="AJ704" i="26"/>
  <c r="AL704" i="26"/>
  <c r="AL163" i="26"/>
  <c r="AK163" i="26"/>
  <c r="AU163" i="26" s="1"/>
  <c r="AJ163" i="26"/>
  <c r="AL160" i="26"/>
  <c r="AK160" i="26"/>
  <c r="AU160" i="26" s="1"/>
  <c r="AJ160" i="26"/>
  <c r="AL161" i="26"/>
  <c r="AK161" i="26"/>
  <c r="AU161" i="26" s="1"/>
  <c r="AJ161" i="26"/>
  <c r="AL162" i="26"/>
  <c r="AK162" i="26"/>
  <c r="AU162" i="26" s="1"/>
  <c r="AJ162" i="26"/>
  <c r="AY1096" i="43"/>
  <c r="AY1673" i="43"/>
  <c r="AY383" i="43"/>
  <c r="AX32" i="43"/>
  <c r="AY1074" i="43"/>
  <c r="AY1184" i="43"/>
  <c r="AY1339" i="43"/>
  <c r="AY306" i="43"/>
  <c r="AX1333" i="43"/>
  <c r="AX378" i="43"/>
  <c r="AY386" i="43"/>
  <c r="AX406" i="43"/>
  <c r="AY399" i="43"/>
  <c r="AX1174" i="43"/>
  <c r="AX1233" i="43"/>
  <c r="AX614" i="43"/>
  <c r="AY377" i="43"/>
  <c r="AY366" i="43"/>
  <c r="AX396" i="43"/>
  <c r="AY368" i="43"/>
  <c r="AX387" i="43"/>
  <c r="AX590" i="43"/>
  <c r="AY622" i="43"/>
  <c r="AX752" i="43"/>
  <c r="AY1289" i="43"/>
  <c r="AY395" i="43"/>
  <c r="AY296" i="43"/>
  <c r="AX338" i="43"/>
  <c r="AX352" i="43"/>
  <c r="AY345" i="43"/>
  <c r="AX410" i="43"/>
  <c r="AY1302" i="43"/>
  <c r="AY1574" i="43"/>
  <c r="AY373" i="43"/>
  <c r="AY398" i="43"/>
  <c r="AY388" i="43"/>
  <c r="AY382" i="43"/>
  <c r="AX1237" i="43"/>
  <c r="AX776" i="43"/>
  <c r="AY380" i="43"/>
  <c r="AY369" i="43"/>
  <c r="AY391" i="43"/>
  <c r="AX626" i="43"/>
  <c r="AX1128" i="43"/>
  <c r="AY376" i="43"/>
  <c r="AY365" i="43"/>
  <c r="AY394" i="43"/>
  <c r="AX322" i="43"/>
  <c r="AX699" i="43"/>
  <c r="AY1222" i="43"/>
  <c r="AY372" i="43"/>
  <c r="AY397" i="43"/>
  <c r="AY393" i="43"/>
  <c r="AY389" i="43"/>
  <c r="AY385" i="43"/>
  <c r="AY381" i="43"/>
  <c r="AY379" i="43"/>
  <c r="AY375" i="43"/>
  <c r="AY371" i="43"/>
  <c r="AY367" i="43"/>
  <c r="AY363" i="43"/>
  <c r="AX599" i="43"/>
  <c r="AX597" i="43"/>
  <c r="AY608" i="43"/>
  <c r="AY611" i="43"/>
  <c r="AY613" i="43"/>
  <c r="AY605" i="43"/>
  <c r="AY604" i="43"/>
  <c r="AX603" i="43"/>
  <c r="AX601" i="43"/>
  <c r="AX610" i="43"/>
  <c r="AX598" i="43"/>
  <c r="AX602" i="43"/>
  <c r="AY612" i="43"/>
  <c r="AY600" i="43"/>
  <c r="AX744" i="43"/>
  <c r="AX1150" i="43"/>
  <c r="AX1190" i="43"/>
  <c r="AX1213" i="43"/>
  <c r="AX1348" i="43"/>
  <c r="AY414" i="43"/>
  <c r="AX620" i="43"/>
  <c r="AY1100" i="43"/>
  <c r="AX1149" i="43"/>
  <c r="AX1163" i="43"/>
  <c r="AY1578" i="43"/>
  <c r="AX295" i="43"/>
  <c r="AX321" i="43"/>
  <c r="AY670" i="43"/>
  <c r="AY1082" i="43"/>
  <c r="AX1105" i="43"/>
  <c r="AY1121" i="43"/>
  <c r="AY1313" i="43"/>
  <c r="AY1285" i="43"/>
  <c r="AX1147" i="43"/>
  <c r="AX1052" i="43"/>
  <c r="AY1068" i="43"/>
  <c r="AY1351" i="43"/>
  <c r="AY1583" i="43"/>
  <c r="AY662" i="43"/>
  <c r="AY751" i="43"/>
  <c r="AX1136" i="43"/>
  <c r="AY1126" i="43"/>
  <c r="AY1282" i="43"/>
  <c r="AX1076" i="43"/>
  <c r="AY1674" i="43"/>
  <c r="AY579" i="43"/>
  <c r="AY1054" i="43"/>
  <c r="AY1154" i="43"/>
  <c r="AX1178" i="43"/>
  <c r="AX1241" i="43"/>
  <c r="AY1286" i="43"/>
  <c r="AY1314" i="43"/>
  <c r="AY1306" i="43"/>
  <c r="AY1334" i="43"/>
  <c r="AY1326" i="43"/>
  <c r="AY1318" i="43"/>
  <c r="AY1665" i="43"/>
  <c r="AX106" i="43"/>
  <c r="AX293" i="43"/>
  <c r="AY1047" i="43"/>
  <c r="AX1344" i="43"/>
  <c r="AY1335" i="43"/>
  <c r="AX95" i="43"/>
  <c r="AX1060" i="43"/>
  <c r="AX1325" i="43"/>
  <c r="AX615" i="43"/>
  <c r="AY695" i="43"/>
  <c r="AX758" i="43"/>
  <c r="AY1059" i="43"/>
  <c r="AX1091" i="43"/>
  <c r="AX1166" i="43"/>
  <c r="AX1229" i="43"/>
  <c r="AY103" i="43"/>
  <c r="AY93" i="43"/>
  <c r="AY330" i="43"/>
  <c r="AY678" i="43"/>
  <c r="AX1071" i="43"/>
  <c r="AY515" i="43"/>
  <c r="AY630" i="43"/>
  <c r="AX1165" i="43"/>
  <c r="AX1182" i="43"/>
  <c r="AY1218" i="43"/>
  <c r="AY1209" i="43"/>
  <c r="AX1661" i="43"/>
  <c r="AX314" i="43"/>
  <c r="AX411" i="43"/>
  <c r="AY1321" i="43"/>
  <c r="AX514" i="43"/>
  <c r="AY755" i="43"/>
  <c r="AX1050" i="43"/>
  <c r="AX1181" i="43"/>
  <c r="AY1226" i="43"/>
  <c r="AY1309" i="43"/>
  <c r="AX1329" i="43"/>
  <c r="AY581" i="43"/>
  <c r="AY1063" i="43"/>
  <c r="AX1056" i="43"/>
  <c r="AY1297" i="43"/>
  <c r="AY1659" i="43"/>
  <c r="AY633" i="43"/>
  <c r="AX660" i="43"/>
  <c r="AX674" i="43"/>
  <c r="AX691" i="43"/>
  <c r="AY1675" i="43"/>
  <c r="AY1666" i="43"/>
  <c r="AX1048" i="43"/>
  <c r="AY301" i="43"/>
  <c r="AY400" i="43"/>
  <c r="AY746" i="43"/>
  <c r="AY1117" i="43"/>
  <c r="AX1144" i="43"/>
  <c r="AX1169" i="43"/>
  <c r="AY1161" i="43"/>
  <c r="AX1225" i="43"/>
  <c r="AY1290" i="43"/>
  <c r="AY1584" i="43"/>
  <c r="AY1663" i="43"/>
  <c r="AX35" i="43"/>
  <c r="AY587" i="43"/>
  <c r="AX657" i="43"/>
  <c r="AY1070" i="43"/>
  <c r="AY1090" i="43"/>
  <c r="AX1107" i="43"/>
  <c r="AY1242" i="43"/>
  <c r="AY1234" i="43"/>
  <c r="AY1298" i="43"/>
  <c r="AY684" i="43"/>
  <c r="AY702" i="43"/>
  <c r="AX310" i="43"/>
  <c r="AY595" i="43"/>
  <c r="AX749" i="43"/>
  <c r="AX1097" i="43"/>
  <c r="AX1160" i="43"/>
  <c r="AY108" i="43"/>
  <c r="AY100" i="43"/>
  <c r="AY300" i="43"/>
  <c r="AY349" i="43"/>
  <c r="AX686" i="43"/>
  <c r="AY697" i="43"/>
  <c r="AX753" i="43"/>
  <c r="AY1064" i="43"/>
  <c r="AX1073" i="43"/>
  <c r="AY1113" i="43"/>
  <c r="AX1106" i="43"/>
  <c r="AY1134" i="43"/>
  <c r="AY1171" i="43"/>
  <c r="AY1347" i="43"/>
  <c r="AX1582" i="43"/>
  <c r="AY1670" i="43"/>
  <c r="AY28" i="43"/>
  <c r="AY357" i="43"/>
  <c r="AY412" i="43"/>
  <c r="AX658" i="43"/>
  <c r="AY704" i="43"/>
  <c r="AY688" i="43"/>
  <c r="AX747" i="43"/>
  <c r="AY1080" i="43"/>
  <c r="AX1094" i="43"/>
  <c r="AX1085" i="43"/>
  <c r="AX1153" i="43"/>
  <c r="AY1155" i="43"/>
  <c r="AX36" i="43"/>
  <c r="AY299" i="43"/>
  <c r="AY292" i="43"/>
  <c r="AX350" i="43"/>
  <c r="AY408" i="43"/>
  <c r="AX522" i="43"/>
  <c r="AY593" i="43"/>
  <c r="AY585" i="43"/>
  <c r="AY679" i="43"/>
  <c r="AY700" i="43"/>
  <c r="AY1058" i="43"/>
  <c r="AY1148" i="43"/>
  <c r="AY1293" i="43"/>
  <c r="AX16" i="43"/>
  <c r="AX5" i="43"/>
  <c r="AX623" i="43"/>
  <c r="AY693" i="43"/>
  <c r="AX1081" i="43"/>
  <c r="AX1135" i="43"/>
  <c r="AX1139" i="43"/>
  <c r="AX1167" i="43"/>
  <c r="AX1217" i="43"/>
  <c r="AY1580" i="43"/>
  <c r="AY326" i="43"/>
  <c r="AY318" i="43"/>
  <c r="AY351" i="43"/>
  <c r="AX510" i="43"/>
  <c r="AY618" i="43"/>
  <c r="AY645" i="43"/>
  <c r="AX675" i="43"/>
  <c r="AY698" i="43"/>
  <c r="AX692" i="43"/>
  <c r="AY756" i="43"/>
  <c r="AX1049" i="43"/>
  <c r="AY1088" i="43"/>
  <c r="AY1131" i="43"/>
  <c r="AX1172" i="43"/>
  <c r="AY1210" i="43"/>
  <c r="AY1322" i="43"/>
  <c r="AX1586" i="43"/>
  <c r="AY1579" i="43"/>
  <c r="AY1572" i="43"/>
  <c r="AY518" i="43"/>
  <c r="AX654" i="43"/>
  <c r="AY703" i="43"/>
  <c r="AY1072" i="43"/>
  <c r="AX1065" i="43"/>
  <c r="AX1095" i="43"/>
  <c r="AY1109" i="43"/>
  <c r="AY1159" i="43"/>
  <c r="AX1186" i="43"/>
  <c r="AY1238" i="43"/>
  <c r="AX1301" i="43"/>
  <c r="AY1350" i="43"/>
  <c r="AX1631" i="43"/>
  <c r="AY682" i="43"/>
  <c r="AX320" i="43"/>
  <c r="AY312" i="43"/>
  <c r="AY404" i="43"/>
  <c r="AY642" i="43"/>
  <c r="AX683" i="43"/>
  <c r="AY676" i="43"/>
  <c r="AY687" i="43"/>
  <c r="AY742" i="43"/>
  <c r="AX1093" i="43"/>
  <c r="AX1086" i="43"/>
  <c r="AY1123" i="43"/>
  <c r="AY1146" i="43"/>
  <c r="AY1176" i="43"/>
  <c r="AY1317" i="43"/>
  <c r="AX1625" i="43"/>
  <c r="AX1628" i="43"/>
  <c r="AY298" i="43"/>
  <c r="AY650" i="43"/>
  <c r="AX653" i="43"/>
  <c r="AX1061" i="43"/>
  <c r="AY1075" i="43"/>
  <c r="AX1114" i="43"/>
  <c r="AX1138" i="43"/>
  <c r="AX1223" i="43"/>
  <c r="AY1230" i="43"/>
  <c r="AY1330" i="43"/>
  <c r="AX1323" i="43"/>
  <c r="AY1346" i="43"/>
  <c r="AY1576" i="43"/>
  <c r="AY1570" i="43"/>
  <c r="AY1636" i="43"/>
  <c r="AY1635" i="43"/>
  <c r="AY1630" i="43"/>
  <c r="AX1637" i="43"/>
  <c r="AY24" i="43"/>
  <c r="AY98" i="43"/>
  <c r="AY308" i="43"/>
  <c r="AY309" i="43"/>
  <c r="AY347" i="43"/>
  <c r="AX413" i="43"/>
  <c r="AX401" i="43"/>
  <c r="AY619" i="43"/>
  <c r="AY649" i="43"/>
  <c r="AX672" i="43"/>
  <c r="AX1077" i="43"/>
  <c r="AY1066" i="43"/>
  <c r="AY1152" i="43"/>
  <c r="AY1221" i="43"/>
  <c r="AY1214" i="43"/>
  <c r="AY1281" i="43"/>
  <c r="AY1310" i="43"/>
  <c r="AX1581" i="43"/>
  <c r="AY1575" i="43"/>
  <c r="AY1624" i="43"/>
  <c r="AX1623" i="43"/>
  <c r="AX1640" i="43"/>
  <c r="AX105" i="43"/>
  <c r="AY361" i="43"/>
  <c r="AY624" i="43"/>
  <c r="AY668" i="43"/>
  <c r="AX696" i="43"/>
  <c r="AY1051" i="43"/>
  <c r="AX1118" i="43"/>
  <c r="AX1112" i="43"/>
  <c r="AY1129" i="43"/>
  <c r="AX1164" i="43"/>
  <c r="AY1294" i="43"/>
  <c r="AX1319" i="43"/>
  <c r="AY1342" i="43"/>
  <c r="AX1632" i="43"/>
  <c r="AX1287" i="43"/>
  <c r="AY1287" i="43"/>
  <c r="AY628" i="43"/>
  <c r="AX666" i="43"/>
  <c r="AY1185" i="43"/>
  <c r="AX1185" i="43"/>
  <c r="AX1220" i="43"/>
  <c r="AY1220" i="43"/>
  <c r="AX1235" i="43"/>
  <c r="AY1235" i="43"/>
  <c r="AX1316" i="43"/>
  <c r="AY1316" i="43"/>
  <c r="AY4" i="43"/>
  <c r="AY1099" i="43"/>
  <c r="AX1099" i="43"/>
  <c r="AX1219" i="43"/>
  <c r="AY1219" i="43"/>
  <c r="AX1228" i="43"/>
  <c r="AY1228" i="43"/>
  <c r="AX1324" i="43"/>
  <c r="AY1324" i="43"/>
  <c r="AX3" i="43"/>
  <c r="AY31" i="43"/>
  <c r="AY102" i="43"/>
  <c r="AY302" i="43"/>
  <c r="AY362" i="43"/>
  <c r="AY416" i="43"/>
  <c r="AY403" i="43"/>
  <c r="AY589" i="43"/>
  <c r="AY627" i="43"/>
  <c r="AY641" i="43"/>
  <c r="AY634" i="43"/>
  <c r="AY750" i="43"/>
  <c r="AY1062" i="43"/>
  <c r="AY1098" i="43"/>
  <c r="AX1103" i="43"/>
  <c r="AY1103" i="43"/>
  <c r="AY1122" i="43"/>
  <c r="AX1143" i="43"/>
  <c r="AY1143" i="43"/>
  <c r="AY1137" i="43"/>
  <c r="AY1177" i="43"/>
  <c r="AX1177" i="43"/>
  <c r="AX1212" i="43"/>
  <c r="AY1212" i="43"/>
  <c r="AX1227" i="43"/>
  <c r="AY1227" i="43"/>
  <c r="AX1308" i="43"/>
  <c r="AY1308" i="43"/>
  <c r="AY12" i="43"/>
  <c r="AX1236" i="43"/>
  <c r="AY1236" i="43"/>
  <c r="AY6" i="43"/>
  <c r="AY317" i="43"/>
  <c r="AY334" i="43"/>
  <c r="AY356" i="43"/>
  <c r="AX18" i="43"/>
  <c r="AY23" i="43"/>
  <c r="AY107" i="43"/>
  <c r="AY297" i="43"/>
  <c r="AX311" i="43"/>
  <c r="AX340" i="43"/>
  <c r="AX346" i="43"/>
  <c r="AY407" i="43"/>
  <c r="AX594" i="43"/>
  <c r="AY583" i="43"/>
  <c r="AY632" i="43"/>
  <c r="AX616" i="43"/>
  <c r="AY646" i="43"/>
  <c r="AY664" i="43"/>
  <c r="AY754" i="43"/>
  <c r="AX741" i="43"/>
  <c r="AX1053" i="43"/>
  <c r="AX1067" i="43"/>
  <c r="AY1087" i="43"/>
  <c r="AX1087" i="43"/>
  <c r="AY1102" i="43"/>
  <c r="AX1127" i="43"/>
  <c r="AY1142" i="43"/>
  <c r="AX1168" i="43"/>
  <c r="AX1211" i="43"/>
  <c r="AY1211" i="43"/>
  <c r="AX1292" i="43"/>
  <c r="AY1292" i="43"/>
  <c r="AX1585" i="43"/>
  <c r="AX1669" i="43"/>
  <c r="AX1332" i="43"/>
  <c r="AY1332" i="43"/>
  <c r="AX17" i="43"/>
  <c r="AX96" i="43"/>
  <c r="AY307" i="43"/>
  <c r="AY652" i="43"/>
  <c r="AX701" i="43"/>
  <c r="AY701" i="43"/>
  <c r="AX745" i="43"/>
  <c r="AX1057" i="43"/>
  <c r="AY1092" i="43"/>
  <c r="AY1133" i="43"/>
  <c r="AX1158" i="43"/>
  <c r="AX1189" i="43"/>
  <c r="AX1224" i="43"/>
  <c r="AY1224" i="43"/>
  <c r="AX1240" i="43"/>
  <c r="AY1240" i="43"/>
  <c r="AX1291" i="43"/>
  <c r="AY1291" i="43"/>
  <c r="AX1300" i="43"/>
  <c r="AY1300" i="43"/>
  <c r="AX1569" i="43"/>
  <c r="AY1633" i="43"/>
  <c r="AX1633" i="43"/>
  <c r="AY415" i="43"/>
  <c r="AY402" i="43"/>
  <c r="AY519" i="43"/>
  <c r="AX1239" i="43"/>
  <c r="AY1239" i="43"/>
  <c r="AX1284" i="43"/>
  <c r="AY1284" i="43"/>
  <c r="AY1634" i="43"/>
  <c r="AX1634" i="43"/>
  <c r="AY582" i="43"/>
  <c r="AY631" i="43"/>
  <c r="AY1079" i="43"/>
  <c r="AY1101" i="43"/>
  <c r="AY1132" i="43"/>
  <c r="AX1132" i="43"/>
  <c r="AY1151" i="43"/>
  <c r="AX1162" i="43"/>
  <c r="AY1157" i="43"/>
  <c r="AY1188" i="43"/>
  <c r="AX1232" i="43"/>
  <c r="AY1232" i="43"/>
  <c r="AX1328" i="43"/>
  <c r="AY1328" i="43"/>
  <c r="AX1338" i="43"/>
  <c r="AX1573" i="43"/>
  <c r="AY638" i="43"/>
  <c r="AY690" i="43"/>
  <c r="AX757" i="43"/>
  <c r="AX1116" i="43"/>
  <c r="AY1120" i="43"/>
  <c r="AX1120" i="43"/>
  <c r="AX1140" i="43"/>
  <c r="AX1216" i="43"/>
  <c r="AY1216" i="43"/>
  <c r="AX1231" i="43"/>
  <c r="AY1231" i="43"/>
  <c r="AX1312" i="43"/>
  <c r="AY1312" i="43"/>
  <c r="AX1125" i="43"/>
  <c r="AY1125" i="43"/>
  <c r="AX1215" i="43"/>
  <c r="AY1215" i="43"/>
  <c r="AX1296" i="43"/>
  <c r="AY1296" i="43"/>
  <c r="AY14" i="43"/>
  <c r="AX27" i="43"/>
  <c r="AY109" i="43"/>
  <c r="AY104" i="43"/>
  <c r="AY99" i="43"/>
  <c r="AY94" i="43"/>
  <c r="AY305" i="43"/>
  <c r="AY324" i="43"/>
  <c r="AY319" i="43"/>
  <c r="AY313" i="43"/>
  <c r="AY337" i="43"/>
  <c r="AY358" i="43"/>
  <c r="AY348" i="43"/>
  <c r="AX405" i="43"/>
  <c r="AY523" i="43"/>
  <c r="AX591" i="43"/>
  <c r="AY586" i="43"/>
  <c r="AY637" i="43"/>
  <c r="AY680" i="43"/>
  <c r="AX680" i="43"/>
  <c r="AY689" i="43"/>
  <c r="AY743" i="43"/>
  <c r="AY1055" i="43"/>
  <c r="AY1078" i="43"/>
  <c r="AY1084" i="43"/>
  <c r="AY1115" i="43"/>
  <c r="AX1124" i="43"/>
  <c r="AX1156" i="43"/>
  <c r="AX1180" i="43"/>
  <c r="AY1180" i="43"/>
  <c r="AX1173" i="43"/>
  <c r="AX1244" i="43"/>
  <c r="AY1244" i="43"/>
  <c r="AX1295" i="43"/>
  <c r="AY1295" i="43"/>
  <c r="AX1304" i="43"/>
  <c r="AY1304" i="43"/>
  <c r="AX1320" i="43"/>
  <c r="AY1320" i="43"/>
  <c r="AX1343" i="43"/>
  <c r="AX1577" i="43"/>
  <c r="AY15" i="43"/>
  <c r="AY13" i="43"/>
  <c r="AX344" i="43"/>
  <c r="AX409" i="43"/>
  <c r="AY661" i="43"/>
  <c r="AX694" i="43"/>
  <c r="AX1069" i="43"/>
  <c r="AX1089" i="43"/>
  <c r="AX1110" i="43"/>
  <c r="AX1130" i="43"/>
  <c r="AY1130" i="43"/>
  <c r="AY1145" i="43"/>
  <c r="AX1145" i="43"/>
  <c r="AX1170" i="43"/>
  <c r="AX1243" i="43"/>
  <c r="AY1243" i="43"/>
  <c r="AX1288" i="43"/>
  <c r="AY1288" i="43"/>
  <c r="AY1629" i="43"/>
  <c r="AX1352" i="43"/>
  <c r="AX1336" i="43"/>
  <c r="AY1667" i="43"/>
  <c r="AY1662" i="43"/>
  <c r="AY1639" i="43"/>
  <c r="AY1627" i="43"/>
  <c r="AY1638" i="43"/>
  <c r="AY1626" i="43"/>
  <c r="AY1283" i="43"/>
  <c r="AY1315" i="43"/>
  <c r="AY1311" i="43"/>
  <c r="AY1307" i="43"/>
  <c r="AY1303" i="43"/>
  <c r="AY1299" i="43"/>
  <c r="AY1331" i="43"/>
  <c r="AY1327" i="43"/>
  <c r="AX1340" i="43"/>
  <c r="AY1671" i="43"/>
  <c r="AY1676" i="43"/>
  <c r="AY1672" i="43"/>
  <c r="AY1668" i="43"/>
  <c r="AY1664" i="43"/>
  <c r="AY1660" i="43"/>
  <c r="AY665" i="43"/>
  <c r="AY671" i="43"/>
  <c r="AY1349" i="43"/>
  <c r="AY1345" i="43"/>
  <c r="AY1341" i="43"/>
  <c r="AY1337" i="43"/>
  <c r="AY1187" i="43"/>
  <c r="AY1183" i="43"/>
  <c r="AY1179" i="43"/>
  <c r="AY1175" i="43"/>
  <c r="AX1141" i="43"/>
  <c r="AY1108" i="43"/>
  <c r="AY1104" i="43"/>
  <c r="AY685" i="43"/>
  <c r="AY681" i="43"/>
  <c r="AY677" i="43"/>
  <c r="AY673" i="43"/>
  <c r="AY669" i="43"/>
  <c r="AY656" i="43"/>
  <c r="AY667" i="43"/>
  <c r="AY663" i="43"/>
  <c r="AY659" i="43"/>
  <c r="AY655" i="43"/>
  <c r="AY651" i="43"/>
  <c r="AY648" i="43"/>
  <c r="AY644" i="43"/>
  <c r="AY640" i="43"/>
  <c r="AY636" i="43"/>
  <c r="AY647" i="43"/>
  <c r="AY643" i="43"/>
  <c r="AY639" i="43"/>
  <c r="AY635" i="43"/>
  <c r="AY629" i="43"/>
  <c r="AY625" i="43"/>
  <c r="AY621" i="43"/>
  <c r="AY617" i="43"/>
  <c r="AY596" i="43"/>
  <c r="AY592" i="43"/>
  <c r="AY588" i="43"/>
  <c r="AY584" i="43"/>
  <c r="AY580" i="43"/>
  <c r="AY509" i="43"/>
  <c r="AY521" i="43"/>
  <c r="AY517" i="43"/>
  <c r="AY513" i="43"/>
  <c r="AY524" i="43"/>
  <c r="AY520" i="43"/>
  <c r="AY516" i="43"/>
  <c r="AY512" i="43"/>
  <c r="AY508" i="43"/>
  <c r="AY511" i="43"/>
  <c r="AY507" i="43"/>
  <c r="AX11" i="43"/>
  <c r="AX10" i="43"/>
  <c r="AY303" i="43"/>
  <c r="AY294" i="43"/>
  <c r="AY325" i="43"/>
  <c r="AY316" i="43"/>
  <c r="AY342" i="43"/>
  <c r="AY359" i="43"/>
  <c r="AX329" i="43"/>
  <c r="AY315" i="43"/>
  <c r="AX341" i="43"/>
  <c r="AX328" i="43"/>
  <c r="AY353" i="43"/>
  <c r="AY19" i="43"/>
  <c r="AX9" i="43"/>
  <c r="AX20" i="43"/>
  <c r="AX8" i="43"/>
  <c r="AX7" i="43"/>
  <c r="AY101" i="43"/>
  <c r="AY97" i="43"/>
  <c r="AY291" i="43"/>
  <c r="AY323" i="43"/>
  <c r="AY360" i="43"/>
  <c r="AY304" i="43"/>
  <c r="AX336" i="43"/>
  <c r="AY354" i="43"/>
  <c r="AY332" i="43"/>
  <c r="AY333" i="43"/>
  <c r="AY343" i="43"/>
  <c r="AY339" i="43"/>
  <c r="AY335" i="43"/>
  <c r="AY331" i="43"/>
  <c r="AY327" i="43"/>
  <c r="AY110" i="43"/>
  <c r="AY38" i="43"/>
  <c r="AY34" i="43"/>
  <c r="AY30" i="43"/>
  <c r="AY26" i="43"/>
  <c r="AY22" i="43"/>
  <c r="AY37" i="43"/>
  <c r="AY33" i="43"/>
  <c r="AY29" i="43"/>
  <c r="AY25" i="43"/>
  <c r="AY21" i="43"/>
  <c r="AS181" i="26" l="1"/>
  <c r="AV181" i="26"/>
  <c r="AQ181" i="26"/>
  <c r="AT181" i="26"/>
  <c r="AS180" i="26"/>
  <c r="AV180" i="26"/>
  <c r="AQ180" i="26"/>
  <c r="AT180" i="26"/>
  <c r="AQ179" i="26"/>
  <c r="AT179" i="26"/>
  <c r="AS177" i="26"/>
  <c r="AV177" i="26"/>
  <c r="AS176" i="26"/>
  <c r="AV176" i="26"/>
  <c r="AS175" i="26"/>
  <c r="AV175" i="26"/>
  <c r="AS174" i="26"/>
  <c r="AV174" i="26"/>
  <c r="AQ178" i="26"/>
  <c r="AT178" i="26"/>
  <c r="AQ176" i="26"/>
  <c r="AT176" i="26"/>
  <c r="AQ175" i="26"/>
  <c r="AT175" i="26"/>
  <c r="AQ174" i="26"/>
  <c r="AT174" i="26"/>
  <c r="AS173" i="26"/>
  <c r="AV173" i="26"/>
  <c r="AQ173" i="26"/>
  <c r="AT173" i="26"/>
  <c r="AS172" i="26"/>
  <c r="AV172" i="26"/>
  <c r="AQ172" i="26"/>
  <c r="AT172" i="26"/>
  <c r="AS171" i="26"/>
  <c r="AV171" i="26"/>
  <c r="AQ171" i="26"/>
  <c r="AT171" i="26"/>
  <c r="AS170" i="26"/>
  <c r="AV170" i="26"/>
  <c r="AQ170" i="26"/>
  <c r="AT170" i="26"/>
  <c r="AS169" i="26"/>
  <c r="AV169" i="26"/>
  <c r="AQ169" i="26"/>
  <c r="AT169" i="26"/>
  <c r="AS168" i="26"/>
  <c r="AV168" i="26"/>
  <c r="AQ168" i="26"/>
  <c r="AT168" i="26"/>
  <c r="AS167" i="26"/>
  <c r="AV167" i="26"/>
  <c r="AQ167" i="26"/>
  <c r="AT167" i="26"/>
  <c r="AS166" i="26"/>
  <c r="AV166" i="26"/>
  <c r="AQ166" i="26"/>
  <c r="AT166" i="26"/>
  <c r="AS165" i="26"/>
  <c r="AV165" i="26"/>
  <c r="AQ165" i="26"/>
  <c r="AT165" i="26"/>
  <c r="AS164" i="26"/>
  <c r="AV164" i="26"/>
  <c r="AQ164" i="26"/>
  <c r="AT164" i="26"/>
  <c r="AQ177" i="26"/>
  <c r="AT177" i="26"/>
  <c r="AS178" i="26"/>
  <c r="AV178" i="26"/>
  <c r="AS179" i="26"/>
  <c r="AV179" i="26"/>
  <c r="AQ91" i="26"/>
  <c r="AT91" i="26"/>
  <c r="AS91" i="26"/>
  <c r="AV91" i="26"/>
  <c r="AQ1479" i="26"/>
  <c r="AT1479" i="26"/>
  <c r="AS1479" i="26"/>
  <c r="AV1479" i="26"/>
  <c r="AQ1480" i="26"/>
  <c r="AT1480" i="26"/>
  <c r="AS1480" i="26"/>
  <c r="AV1480" i="26"/>
  <c r="AS1481" i="26"/>
  <c r="AV1481" i="26"/>
  <c r="AQ1481" i="26"/>
  <c r="AT1481" i="26"/>
  <c r="AS1482" i="26"/>
  <c r="AV1482" i="26"/>
  <c r="AQ1482" i="26"/>
  <c r="AT1482" i="26"/>
  <c r="AQ1483" i="26"/>
  <c r="AT1483" i="26"/>
  <c r="AS1483" i="26"/>
  <c r="AV1483" i="26"/>
  <c r="AQ1484" i="26"/>
  <c r="AT1484" i="26"/>
  <c r="AS1484" i="26"/>
  <c r="AV1484" i="26"/>
  <c r="AS1485" i="26"/>
  <c r="AV1485" i="26"/>
  <c r="AQ1485" i="26"/>
  <c r="AT1485" i="26"/>
  <c r="AQ1486" i="26"/>
  <c r="AT1486" i="26"/>
  <c r="AS1486" i="26"/>
  <c r="AV1486" i="26"/>
  <c r="AQ1487" i="26"/>
  <c r="AT1487" i="26"/>
  <c r="AS1487" i="26"/>
  <c r="AV1487" i="26"/>
  <c r="AQ1488" i="26"/>
  <c r="AT1488" i="26"/>
  <c r="AS1488" i="26"/>
  <c r="AV1488" i="26"/>
  <c r="AQ1489" i="26"/>
  <c r="AT1489" i="26"/>
  <c r="AS1489" i="26"/>
  <c r="AV1489" i="26"/>
  <c r="AQ1490" i="26"/>
  <c r="AT1490" i="26"/>
  <c r="AS1490" i="26"/>
  <c r="AV1490" i="26"/>
  <c r="AQ1491" i="26"/>
  <c r="AT1491" i="26"/>
  <c r="AS1491" i="26"/>
  <c r="AV1491" i="26"/>
  <c r="AQ1492" i="26"/>
  <c r="AT1492" i="26"/>
  <c r="AS1492" i="26"/>
  <c r="AV1492" i="26"/>
  <c r="AQ1493" i="26"/>
  <c r="AT1493" i="26"/>
  <c r="AS1493" i="26"/>
  <c r="AV1493" i="26"/>
  <c r="AQ1494" i="26"/>
  <c r="AT1494" i="26"/>
  <c r="AS1494" i="26"/>
  <c r="AV1494" i="26"/>
  <c r="AQ1495" i="26"/>
  <c r="AT1495" i="26"/>
  <c r="AS1495" i="26"/>
  <c r="AV1495" i="26"/>
  <c r="AQ1496" i="26"/>
  <c r="AT1496" i="26"/>
  <c r="AS1496" i="26"/>
  <c r="AV1496" i="26"/>
  <c r="AQ1497" i="26"/>
  <c r="AT1497" i="26"/>
  <c r="AS1497" i="26"/>
  <c r="AV1497" i="26"/>
  <c r="AQ1498" i="26"/>
  <c r="AT1498" i="26"/>
  <c r="AS1498" i="26"/>
  <c r="AV1498" i="26"/>
  <c r="AQ1499" i="26"/>
  <c r="AT1499" i="26"/>
  <c r="AS1499" i="26"/>
  <c r="AV1499" i="26"/>
  <c r="AQ1500" i="26"/>
  <c r="AT1500" i="26"/>
  <c r="AS1500" i="26"/>
  <c r="AV1500" i="26"/>
  <c r="AS1501" i="26"/>
  <c r="AV1501" i="26"/>
  <c r="AQ1501" i="26"/>
  <c r="AT1501" i="26"/>
  <c r="AQ1502" i="26"/>
  <c r="AT1502" i="26"/>
  <c r="AS1502" i="26"/>
  <c r="AV1502" i="26"/>
  <c r="AQ1503" i="26"/>
  <c r="AT1503" i="26"/>
  <c r="AS1503" i="26"/>
  <c r="AV1503" i="26"/>
  <c r="AQ1504" i="26"/>
  <c r="AT1504" i="26"/>
  <c r="AS1504" i="26"/>
  <c r="AV1504" i="26"/>
  <c r="AS1505" i="26"/>
  <c r="AV1505" i="26"/>
  <c r="AQ1505" i="26"/>
  <c r="AT1505" i="26"/>
  <c r="AQ1506" i="26"/>
  <c r="AT1506" i="26"/>
  <c r="AS1506" i="26"/>
  <c r="AV1506" i="26"/>
  <c r="AS1507" i="26"/>
  <c r="AV1507" i="26"/>
  <c r="AQ1507" i="26"/>
  <c r="AT1507" i="26"/>
  <c r="AS1508" i="26"/>
  <c r="AV1508" i="26"/>
  <c r="AQ1508" i="26"/>
  <c r="AT1508" i="26"/>
  <c r="AS1509" i="26"/>
  <c r="AV1509" i="26"/>
  <c r="AQ1509" i="26"/>
  <c r="AT1509" i="26"/>
  <c r="AQ1510" i="26"/>
  <c r="AT1510" i="26"/>
  <c r="AS1510" i="26"/>
  <c r="AV1510" i="26"/>
  <c r="AQ1511" i="26"/>
  <c r="AT1511" i="26"/>
  <c r="AS1511" i="26"/>
  <c r="AV1511" i="26"/>
  <c r="AQ1512" i="26"/>
  <c r="AT1512" i="26"/>
  <c r="AS1512" i="26"/>
  <c r="AV1512" i="26"/>
  <c r="AQ1513" i="26"/>
  <c r="AT1513" i="26"/>
  <c r="AS1513" i="26"/>
  <c r="AV1513" i="26"/>
  <c r="AS1478" i="26"/>
  <c r="AV1478" i="26"/>
  <c r="AQ1478" i="26"/>
  <c r="AT1478" i="26"/>
  <c r="AS739" i="26"/>
  <c r="AV739" i="26"/>
  <c r="AQ739" i="26"/>
  <c r="AT739" i="26"/>
  <c r="AS738" i="26"/>
  <c r="AV738" i="26"/>
  <c r="AQ738" i="26"/>
  <c r="AT738" i="26"/>
  <c r="AQ737" i="26"/>
  <c r="AT737" i="26"/>
  <c r="AS737" i="26"/>
  <c r="AV737" i="26"/>
  <c r="AS736" i="26"/>
  <c r="AV736" i="26"/>
  <c r="AQ736" i="26"/>
  <c r="AT736" i="26"/>
  <c r="AS735" i="26"/>
  <c r="AV735" i="26"/>
  <c r="AQ735" i="26"/>
  <c r="AT735" i="26"/>
  <c r="AS734" i="26"/>
  <c r="AV734" i="26"/>
  <c r="AQ734" i="26"/>
  <c r="AT734" i="26"/>
  <c r="AQ733" i="26"/>
  <c r="AT733" i="26"/>
  <c r="AS733" i="26"/>
  <c r="AV733" i="26"/>
  <c r="AS732" i="26"/>
  <c r="AV732" i="26"/>
  <c r="AQ732" i="26"/>
  <c r="AT732" i="26"/>
  <c r="AS731" i="26"/>
  <c r="AV731" i="26"/>
  <c r="AQ731" i="26"/>
  <c r="AT731" i="26"/>
  <c r="AQ730" i="26"/>
  <c r="AT730" i="26"/>
  <c r="AS730" i="26"/>
  <c r="AV730" i="26"/>
  <c r="AQ729" i="26"/>
  <c r="AT729" i="26"/>
  <c r="AS729" i="26"/>
  <c r="AV729" i="26"/>
  <c r="AQ728" i="26"/>
  <c r="AT728" i="26"/>
  <c r="AS728" i="26"/>
  <c r="AV728" i="26"/>
  <c r="AQ727" i="26"/>
  <c r="AT727" i="26"/>
  <c r="AS727" i="26"/>
  <c r="AV727" i="26"/>
  <c r="AQ726" i="26"/>
  <c r="AT726" i="26"/>
  <c r="AS726" i="26"/>
  <c r="AV726" i="26"/>
  <c r="AQ725" i="26"/>
  <c r="AT725" i="26"/>
  <c r="AS725" i="26"/>
  <c r="AV725" i="26"/>
  <c r="AQ724" i="26"/>
  <c r="AT724" i="26"/>
  <c r="AS724" i="26"/>
  <c r="AV724" i="26"/>
  <c r="AS723" i="26"/>
  <c r="AV723" i="26"/>
  <c r="AQ723" i="26"/>
  <c r="AT723" i="26"/>
  <c r="AS722" i="26"/>
  <c r="AV722" i="26"/>
  <c r="AQ722" i="26"/>
  <c r="AT722" i="26"/>
  <c r="AS721" i="26"/>
  <c r="AV721" i="26"/>
  <c r="AQ721" i="26"/>
  <c r="AT721" i="26"/>
  <c r="AS720" i="26"/>
  <c r="AV720" i="26"/>
  <c r="AQ720" i="26"/>
  <c r="AT720" i="26"/>
  <c r="AS719" i="26"/>
  <c r="AV719" i="26"/>
  <c r="AQ719" i="26"/>
  <c r="AT719" i="26"/>
  <c r="AQ718" i="26"/>
  <c r="AT718" i="26"/>
  <c r="AS718" i="26"/>
  <c r="AV718" i="26"/>
  <c r="AQ717" i="26"/>
  <c r="AT717" i="26"/>
  <c r="AS717" i="26"/>
  <c r="AV717" i="26"/>
  <c r="AQ716" i="26"/>
  <c r="AT716" i="26"/>
  <c r="AS716" i="26"/>
  <c r="AV716" i="26"/>
  <c r="AQ715" i="26"/>
  <c r="AT715" i="26"/>
  <c r="AS715" i="26"/>
  <c r="AV715" i="26"/>
  <c r="AS714" i="26"/>
  <c r="AV714" i="26"/>
  <c r="AQ714" i="26"/>
  <c r="AT714" i="26"/>
  <c r="AQ713" i="26"/>
  <c r="AT713" i="26"/>
  <c r="AS713" i="26"/>
  <c r="AV713" i="26"/>
  <c r="AS712" i="26"/>
  <c r="AV712" i="26"/>
  <c r="AQ712" i="26"/>
  <c r="AT712" i="26"/>
  <c r="AQ711" i="26"/>
  <c r="AT711" i="26"/>
  <c r="AS711" i="26"/>
  <c r="AV711" i="26"/>
  <c r="AQ710" i="26"/>
  <c r="AT710" i="26"/>
  <c r="AS710" i="26"/>
  <c r="AV710" i="26"/>
  <c r="AS709" i="26"/>
  <c r="AV709" i="26"/>
  <c r="AQ709" i="26"/>
  <c r="AT709" i="26"/>
  <c r="AS708" i="26"/>
  <c r="AV708" i="26"/>
  <c r="AQ708" i="26"/>
  <c r="AT708" i="26"/>
  <c r="AQ707" i="26"/>
  <c r="AT707" i="26"/>
  <c r="AS707" i="26"/>
  <c r="AV707" i="26"/>
  <c r="AQ706" i="26"/>
  <c r="AT706" i="26"/>
  <c r="AS706" i="26"/>
  <c r="AV706" i="26"/>
  <c r="AQ705" i="26"/>
  <c r="AT705" i="26"/>
  <c r="AS705" i="26"/>
  <c r="AV705" i="26"/>
  <c r="AQ704" i="26"/>
  <c r="AT704" i="26"/>
  <c r="AS704" i="26"/>
  <c r="AV704" i="26"/>
  <c r="AS163" i="26"/>
  <c r="AV163" i="26"/>
  <c r="AQ163" i="26"/>
  <c r="AT163" i="26"/>
  <c r="AS160" i="26"/>
  <c r="AV160" i="26"/>
  <c r="AQ160" i="26"/>
  <c r="AT160" i="26"/>
  <c r="AS161" i="26"/>
  <c r="AV161" i="26"/>
  <c r="AQ161" i="26"/>
  <c r="AT161" i="26"/>
  <c r="AS162" i="26"/>
  <c r="AV162" i="26"/>
  <c r="AQ162" i="26"/>
  <c r="AT162" i="26"/>
  <c r="AR91" i="26"/>
  <c r="AR1479" i="26"/>
  <c r="AR1480" i="26"/>
  <c r="AR1481" i="26"/>
  <c r="AR1482" i="26"/>
  <c r="AR1483" i="26"/>
  <c r="AR1484" i="26"/>
  <c r="AR1485" i="26"/>
  <c r="AR1486" i="26"/>
  <c r="AR1487" i="26"/>
  <c r="AR1488" i="26"/>
  <c r="AR1489" i="26"/>
  <c r="AR1490" i="26"/>
  <c r="AR1491" i="26"/>
  <c r="AR1492" i="26"/>
  <c r="AR1493" i="26"/>
  <c r="AR1494" i="26"/>
  <c r="AR1495" i="26"/>
  <c r="AR1496" i="26"/>
  <c r="AR1497" i="26"/>
  <c r="AR1498" i="26"/>
  <c r="AR1499" i="26"/>
  <c r="AR1500" i="26"/>
  <c r="AR1501" i="26"/>
  <c r="AR1502" i="26"/>
  <c r="AR1503" i="26"/>
  <c r="AR1504" i="26"/>
  <c r="AR1505" i="26"/>
  <c r="AR1506" i="26"/>
  <c r="AR1507" i="26"/>
  <c r="AR1508" i="26"/>
  <c r="AR1509" i="26"/>
  <c r="AR1510" i="26"/>
  <c r="AR1511" i="26"/>
  <c r="AR1512" i="26"/>
  <c r="AR1513" i="26"/>
  <c r="AR1478" i="26"/>
  <c r="AR739" i="26"/>
  <c r="AR738" i="26"/>
  <c r="AR737" i="26"/>
  <c r="AR736" i="26"/>
  <c r="AR735" i="26"/>
  <c r="AR734" i="26"/>
  <c r="AR733" i="26"/>
  <c r="AR732" i="26"/>
  <c r="AR731" i="26"/>
  <c r="AR730" i="26"/>
  <c r="AR729" i="26"/>
  <c r="AR728" i="26"/>
  <c r="AR727" i="26"/>
  <c r="AR726" i="26"/>
  <c r="AR725" i="26"/>
  <c r="AR724" i="26"/>
  <c r="AR723" i="26"/>
  <c r="AR722" i="26"/>
  <c r="AR721" i="26"/>
  <c r="AR720" i="26"/>
  <c r="AR719" i="26"/>
  <c r="AR718" i="26"/>
  <c r="AR717" i="26"/>
  <c r="AR716" i="26"/>
  <c r="AR715" i="26"/>
  <c r="AR714" i="26"/>
  <c r="AR713" i="26"/>
  <c r="AR712" i="26"/>
  <c r="AR711" i="26"/>
  <c r="AR710" i="26"/>
  <c r="AR709" i="26"/>
  <c r="AR708" i="26"/>
  <c r="AR707" i="26"/>
  <c r="AR706" i="26"/>
  <c r="AR705" i="26"/>
  <c r="AR704" i="26"/>
  <c r="AR163" i="26"/>
  <c r="AR160" i="26"/>
  <c r="AR161" i="26"/>
  <c r="AR162" i="26"/>
  <c r="AW1029" i="43"/>
  <c r="AX1029" i="43"/>
  <c r="AY1029" i="43"/>
  <c r="AW1030" i="43"/>
  <c r="AX1030" i="43"/>
  <c r="AY1030" i="43"/>
  <c r="AW1031" i="43"/>
  <c r="AX1031" i="43"/>
  <c r="AY1031" i="43"/>
  <c r="AW1032" i="43"/>
  <c r="AX1032" i="43"/>
  <c r="AY1032" i="43"/>
  <c r="AW1033" i="43"/>
  <c r="AX1033" i="43"/>
  <c r="AY1033" i="43"/>
  <c r="AW1034" i="43"/>
  <c r="AX1034" i="43"/>
  <c r="AY1034" i="43"/>
  <c r="AW1035" i="43"/>
  <c r="AX1035" i="43"/>
  <c r="AY1035" i="43"/>
  <c r="AW1036" i="43"/>
  <c r="AX1036" i="43"/>
  <c r="AY1036" i="43"/>
  <c r="AW1037" i="43"/>
  <c r="AX1037" i="43"/>
  <c r="AY1037" i="43"/>
  <c r="AW1038" i="43"/>
  <c r="AX1038" i="43"/>
  <c r="AY1038" i="43"/>
  <c r="AW1039" i="43"/>
  <c r="AX1039" i="43"/>
  <c r="AY1039" i="43"/>
  <c r="AW1040" i="43"/>
  <c r="AX1040" i="43"/>
  <c r="AY1040" i="43"/>
  <c r="AW1041" i="43"/>
  <c r="AX1041" i="43"/>
  <c r="AY1041" i="43"/>
  <c r="AW1042" i="43"/>
  <c r="AX1042" i="43"/>
  <c r="AY1042" i="43"/>
  <c r="AW1043" i="43"/>
  <c r="AX1043" i="43"/>
  <c r="AY1043" i="43"/>
  <c r="AW1044" i="43"/>
  <c r="AX1044" i="43"/>
  <c r="AY1044" i="43"/>
  <c r="AW1045" i="43"/>
  <c r="AX1045" i="43"/>
  <c r="AY1045" i="43"/>
  <c r="AW1046" i="43"/>
  <c r="AX1046" i="43"/>
  <c r="AY1046" i="43"/>
  <c r="AW128" i="43" l="1"/>
  <c r="AX128" i="43" s="1"/>
  <c r="AW127" i="43"/>
  <c r="AW126" i="43"/>
  <c r="AY126" i="43" s="1"/>
  <c r="AW125" i="43"/>
  <c r="AY125" i="43" s="1"/>
  <c r="AW124" i="43"/>
  <c r="AY124" i="43" s="1"/>
  <c r="AW123" i="43"/>
  <c r="AW122" i="43"/>
  <c r="AY122" i="43" s="1"/>
  <c r="AW121" i="43"/>
  <c r="AY121" i="43" s="1"/>
  <c r="AW120" i="43"/>
  <c r="AY120" i="43" s="1"/>
  <c r="AW119" i="43"/>
  <c r="AW118" i="43"/>
  <c r="AX118" i="43" s="1"/>
  <c r="AW117" i="43"/>
  <c r="AY117" i="43" s="1"/>
  <c r="AW116" i="43"/>
  <c r="AY116" i="43" s="1"/>
  <c r="AW115" i="43"/>
  <c r="AX115" i="43" s="1"/>
  <c r="AW114" i="43"/>
  <c r="AX114" i="43" s="1"/>
  <c r="AW113" i="43"/>
  <c r="AX113" i="43" s="1"/>
  <c r="AW112" i="43"/>
  <c r="AY112" i="43" s="1"/>
  <c r="AW111" i="43"/>
  <c r="AX111" i="43" s="1"/>
  <c r="AW92" i="43"/>
  <c r="AX92" i="43" s="1"/>
  <c r="AW91" i="43"/>
  <c r="AW90" i="43"/>
  <c r="AY90" i="43" s="1"/>
  <c r="AW89" i="43"/>
  <c r="AX89" i="43" s="1"/>
  <c r="AW88" i="43"/>
  <c r="AX88" i="43" s="1"/>
  <c r="AW87" i="43"/>
  <c r="AX87" i="43" s="1"/>
  <c r="AW86" i="43"/>
  <c r="AY86" i="43" s="1"/>
  <c r="AW85" i="43"/>
  <c r="AY85" i="43" s="1"/>
  <c r="AW84" i="43"/>
  <c r="AY84" i="43" s="1"/>
  <c r="AW83" i="43"/>
  <c r="AX83" i="43" s="1"/>
  <c r="AW82" i="43"/>
  <c r="AY82" i="43" s="1"/>
  <c r="AW81" i="43"/>
  <c r="AY81" i="43" s="1"/>
  <c r="AW80" i="43"/>
  <c r="AW79" i="43"/>
  <c r="AX79" i="43" s="1"/>
  <c r="AW78" i="43"/>
  <c r="AX78" i="43" s="1"/>
  <c r="AW77" i="43"/>
  <c r="AY77" i="43" s="1"/>
  <c r="AW76" i="43"/>
  <c r="AX76" i="43" s="1"/>
  <c r="AW75" i="43"/>
  <c r="AX75" i="43" s="1"/>
  <c r="AW74" i="43"/>
  <c r="AW73" i="43"/>
  <c r="AY73" i="43" s="1"/>
  <c r="AW72" i="43"/>
  <c r="AY72" i="43" s="1"/>
  <c r="AW71" i="43"/>
  <c r="AW70" i="43"/>
  <c r="AX70" i="43" s="1"/>
  <c r="AW69" i="43"/>
  <c r="AY69" i="43" s="1"/>
  <c r="AW68" i="43"/>
  <c r="AY68" i="43" s="1"/>
  <c r="AW67" i="43"/>
  <c r="AX67" i="43" s="1"/>
  <c r="AW66" i="43"/>
  <c r="AX66" i="43" s="1"/>
  <c r="AW65" i="43"/>
  <c r="AX65" i="43" s="1"/>
  <c r="AW64" i="43"/>
  <c r="AY64" i="43" s="1"/>
  <c r="AW63" i="43"/>
  <c r="AX63" i="43" s="1"/>
  <c r="AW62" i="43"/>
  <c r="AY62" i="43" s="1"/>
  <c r="AW61" i="43"/>
  <c r="AX61" i="43" s="1"/>
  <c r="AW60" i="43"/>
  <c r="AY60" i="43" s="1"/>
  <c r="AW59" i="43"/>
  <c r="AX59" i="43" s="1"/>
  <c r="AW57" i="43"/>
  <c r="AX57" i="43" s="1"/>
  <c r="AW56" i="43"/>
  <c r="AY56" i="43" s="1"/>
  <c r="AW55" i="43"/>
  <c r="AX55" i="43" s="1"/>
  <c r="AW54" i="43"/>
  <c r="AY54" i="43" s="1"/>
  <c r="AW53" i="43"/>
  <c r="AX53" i="43" s="1"/>
  <c r="AW52" i="43"/>
  <c r="AX52" i="43" s="1"/>
  <c r="AW51" i="43"/>
  <c r="AX51" i="43" s="1"/>
  <c r="AW50" i="43"/>
  <c r="AX50" i="43" s="1"/>
  <c r="AW49" i="43"/>
  <c r="AY49" i="43" s="1"/>
  <c r="AW48" i="43"/>
  <c r="AX48" i="43" s="1"/>
  <c r="AW47" i="43"/>
  <c r="AX47" i="43" s="1"/>
  <c r="AW46" i="43"/>
  <c r="AX46" i="43" s="1"/>
  <c r="AW45" i="43"/>
  <c r="AW44" i="43"/>
  <c r="AX44" i="43" s="1"/>
  <c r="AW43" i="43"/>
  <c r="AX43" i="43" s="1"/>
  <c r="AW42" i="43"/>
  <c r="AY42" i="43" s="1"/>
  <c r="AW41" i="43"/>
  <c r="AY41" i="43" s="1"/>
  <c r="AW40" i="43"/>
  <c r="AY40" i="43" s="1"/>
  <c r="AX39" i="43"/>
  <c r="AX122" i="43" l="1"/>
  <c r="AY113" i="43"/>
  <c r="AY88" i="43"/>
  <c r="AY44" i="43"/>
  <c r="AY61" i="43"/>
  <c r="AX91" i="43"/>
  <c r="AY91" i="43"/>
  <c r="AY74" i="43"/>
  <c r="AX74" i="43"/>
  <c r="AY53" i="43"/>
  <c r="AX84" i="43"/>
  <c r="AY39" i="43"/>
  <c r="AX126" i="43"/>
  <c r="AY118" i="43"/>
  <c r="AY65" i="43"/>
  <c r="AY87" i="43"/>
  <c r="AY48" i="43"/>
  <c r="AY66" i="43"/>
  <c r="AY78" i="43"/>
  <c r="AY57" i="43"/>
  <c r="AY52" i="43"/>
  <c r="AX45" i="43"/>
  <c r="AY45" i="43"/>
  <c r="AY83" i="43"/>
  <c r="AY75" i="43"/>
  <c r="AY119" i="43"/>
  <c r="AX119" i="43"/>
  <c r="AX40" i="43"/>
  <c r="AY92" i="43"/>
  <c r="AY70" i="43"/>
  <c r="AY128" i="43"/>
  <c r="AX71" i="43"/>
  <c r="AY71" i="43"/>
  <c r="AY114" i="43"/>
  <c r="AX49" i="43"/>
  <c r="AY79" i="43"/>
  <c r="AY123" i="43"/>
  <c r="AX123" i="43"/>
  <c r="AX62" i="43"/>
  <c r="AY80" i="43"/>
  <c r="AX80" i="43"/>
  <c r="AX58" i="43"/>
  <c r="AY58" i="43"/>
  <c r="AX124" i="43"/>
  <c r="AY67" i="43"/>
  <c r="AX120" i="43"/>
  <c r="AY76" i="43"/>
  <c r="AX85" i="43"/>
  <c r="AX125" i="43"/>
  <c r="AY50" i="43"/>
  <c r="AX68" i="43"/>
  <c r="AX81" i="43"/>
  <c r="AX116" i="43"/>
  <c r="AY63" i="43"/>
  <c r="AY89" i="43"/>
  <c r="AY111" i="43"/>
  <c r="AY59" i="43"/>
  <c r="AX42" i="43"/>
  <c r="AY46" i="43"/>
  <c r="AY55" i="43"/>
  <c r="AX64" i="43"/>
  <c r="AX77" i="43"/>
  <c r="AX90" i="43"/>
  <c r="AX112" i="43"/>
  <c r="AX121" i="43"/>
  <c r="AY51" i="43"/>
  <c r="AX60" i="43"/>
  <c r="AX73" i="43"/>
  <c r="AX86" i="43"/>
  <c r="AX41" i="43"/>
  <c r="AX54" i="43"/>
  <c r="AX72" i="43"/>
  <c r="AY47" i="43"/>
  <c r="AX56" i="43"/>
  <c r="AX69" i="43"/>
  <c r="AX82" i="43"/>
  <c r="AX117" i="43"/>
  <c r="AY115" i="43"/>
  <c r="AY43" i="43"/>
  <c r="AY127" i="43"/>
  <c r="AX127" i="43"/>
  <c r="AK1550" i="26" l="1"/>
  <c r="AU1550" i="26" s="1"/>
  <c r="AJ1550" i="26"/>
  <c r="AL1550" i="26"/>
  <c r="AQ1550" i="26" l="1"/>
  <c r="AT1550" i="26"/>
  <c r="AS1550" i="26"/>
  <c r="AV1550" i="26"/>
  <c r="AR1550" i="26"/>
</calcChain>
</file>

<file path=xl/sharedStrings.xml><?xml version="1.0" encoding="utf-8"?>
<sst xmlns="http://schemas.openxmlformats.org/spreadsheetml/2006/main" count="52457" uniqueCount="1054">
  <si>
    <t>Component &amp; Class</t>
  </si>
  <si>
    <t>Retail Price Regression, Performance metric 1</t>
  </si>
  <si>
    <t>Retail Price Regression, Performance metric 2</t>
  </si>
  <si>
    <t>Retail Price Regression, Intercepts</t>
  </si>
  <si>
    <t>Installation Multiplier</t>
  </si>
  <si>
    <t>Installation Adder</t>
  </si>
  <si>
    <t>Projection</t>
  </si>
  <si>
    <t>Additional Data</t>
  </si>
  <si>
    <t>Technology/Measure ID</t>
  </si>
  <si>
    <t>atb_year</t>
  </si>
  <si>
    <t>End Use Category</t>
  </si>
  <si>
    <t>Fuel Type</t>
  </si>
  <si>
    <t>Building Type</t>
  </si>
  <si>
    <t>Most Granular NREMDB Tech/Measure</t>
  </si>
  <si>
    <t>Component</t>
  </si>
  <si>
    <t>Technology/Measure</t>
  </si>
  <si>
    <t>Display Name</t>
  </si>
  <si>
    <t>Output Units</t>
  </si>
  <si>
    <t>Coefficient-Low</t>
  </si>
  <si>
    <t>Coefficient-Mid</t>
  </si>
  <si>
    <t>Coefficient-High</t>
  </si>
  <si>
    <t>Metric</t>
  </si>
  <si>
    <t>Unit</t>
  </si>
  <si>
    <t>Lower Bound</t>
  </si>
  <si>
    <t>Typical</t>
  </si>
  <si>
    <t>High</t>
  </si>
  <si>
    <t>Upper Bound</t>
  </si>
  <si>
    <t>Int-Low</t>
  </si>
  <si>
    <t>Int-Mid</t>
  </si>
  <si>
    <t>Int-High</t>
  </si>
  <si>
    <t>Typical Retail Price ($2023)</t>
  </si>
  <si>
    <t>New Construction</t>
  </si>
  <si>
    <t>Retrofit</t>
  </si>
  <si>
    <t>Typical New Construction Installed Cost ($2023)</t>
  </si>
  <si>
    <t>Typical Retrofit Installed Cost ($2023)</t>
  </si>
  <si>
    <t>Year</t>
  </si>
  <si>
    <t>Scenario</t>
  </si>
  <si>
    <t>Lifetime (Years)</t>
  </si>
  <si>
    <t>Cost Variation Considerations</t>
  </si>
  <si>
    <t>Source Diversity</t>
  </si>
  <si>
    <t>Sample Size</t>
  </si>
  <si>
    <t>R^2</t>
  </si>
  <si>
    <t>Data Age</t>
  </si>
  <si>
    <t>Notes</t>
  </si>
  <si>
    <t>HVAC</t>
  </si>
  <si>
    <t>Electricity</t>
  </si>
  <si>
    <t>Commercial</t>
  </si>
  <si>
    <t>Rooftop Heat Pumps</t>
  </si>
  <si>
    <t>RTU Heat Pump</t>
  </si>
  <si>
    <t>Standard</t>
  </si>
  <si>
    <t>RTU Heat Pump Standard</t>
  </si>
  <si>
    <t>2023$</t>
  </si>
  <si>
    <t>Cooling Capacity</t>
  </si>
  <si>
    <t>Tons</t>
  </si>
  <si>
    <t>IEER</t>
  </si>
  <si>
    <t>Unitless</t>
  </si>
  <si>
    <t>Reference</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</si>
  <si>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Distance between terminal units, Electrical infrastructure upgrades, Mechanical room expansion and ventilation, Software upgrades, Site assessment, Sound barriers, Ceiling height, Coil upgrades</t>
  </si>
  <si>
    <t>Cost of Roof curb adapters is not included; Updated DOE Rulemaking will be coming sometime over the next couple of months with updated data and new efficiency metric IVEC (integrated ventilation, economizer, and cooling). IVEC takes into account factors such as outdoor air intake, economizer operation (which utilizes outdoor air for cooling when conditions allow), and ventilation rates to determine the overall efficiency of the system; Assumes reuse of existing ductwork</t>
  </si>
  <si>
    <t>Intermediate</t>
  </si>
  <si>
    <t>Advanced</t>
  </si>
  <si>
    <t>Cold Climate</t>
  </si>
  <si>
    <t>RTU Heat Pump Cold Climate</t>
  </si>
  <si>
    <t>Hydronic Heat Pump</t>
  </si>
  <si>
    <t>2023$/ton</t>
  </si>
  <si>
    <t>COP</t>
  </si>
  <si>
    <t>Freeze protection / glycol loops for outdoor components in cold weather regions, 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</si>
  <si>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 xml:space="preserve">Installation costs include labor and deconstruction of an existing gas boiler (for retrofits). Labor costs are assumed to be similar to labor installation for scroll chillers, using the same ratio of equipment costs to installation costs. Projections for cost and efficiency are assumed to be similar to the scroll chillers using EIA data projections. </t>
  </si>
  <si>
    <t>Heat Recovery Chiller</t>
  </si>
  <si>
    <t>Efficiency</t>
  </si>
  <si>
    <t>kW/ton</t>
  </si>
  <si>
    <t>Air- vs. water-cooled, 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Distance between terminal units, Piping run lengths, Pump upgrades, Electrical infrastructure upgrades, Mechanical room expansion and ventilation, Software upgrades, Site assessment, Sound barriers, Ceiling height, Coil upgrades</t>
  </si>
  <si>
    <t>Assumed +/- 10% $/tonnage from Mid Intercept to High and Low Intercepts. Typical capacity is the average of the upper and lower bounds. Typical efficiency is the median of the dataset. Lifetime of chiller can depend on if its air cooled (15-20 years) or water cooled (20-30 years)</t>
  </si>
  <si>
    <t>Energy Recovery</t>
  </si>
  <si>
    <t>Wheel</t>
  </si>
  <si>
    <t>Energy Recovery Wheel</t>
  </si>
  <si>
    <t>2023$/CFM</t>
  </si>
  <si>
    <t>Airflow</t>
  </si>
  <si>
    <t>CFM</t>
  </si>
  <si>
    <t>Sensible Efficiency</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</si>
  <si>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Distance between terminal units, Piping run lengths, Pump upgrades, Electrical infrastructure upgrades, Mechanical room expansion and ventilation, Software upgrades, Site assessment, Sound barriers, Ceiling height, Coil upgrades</t>
  </si>
  <si>
    <t xml:space="preserve"> Assumed +/- 10% $/CFM from Mid intercept to High and Low Intercepts based on manufacturer estimates. Typical CFM and sensible efficiency is the average of the dataset collected from manufacturer websites.</t>
  </si>
  <si>
    <t>Used EIA Updated Buildings Sector Appliance and Equipment Costs and Efficiencies Tables from Commercial Rooftop AC to estimate projections for price and efficiency. Assumed +/- 10% $/CFM from Mid intercept to High and Low Intercepts based on manufacturer estimates. Typical CFM and sensible efficiency is the average of the dataset collected from manufacturer websites.</t>
  </si>
  <si>
    <t>Residential, Commercial</t>
  </si>
  <si>
    <t>Ventilation</t>
  </si>
  <si>
    <t>Energy Recovery Ventilation</t>
  </si>
  <si>
    <t>Used EIA tables from Commercial Rooftop AC</t>
  </si>
  <si>
    <t>Demand Controlled Ventilation</t>
  </si>
  <si>
    <t>2023$/sqft</t>
  </si>
  <si>
    <t>N/A</t>
  </si>
  <si>
    <t>Building Energy Savings</t>
  </si>
  <si>
    <t>%</t>
  </si>
  <si>
    <t>Providing a general rule to estimate DCV costs is challeging, since the design changes drastically depending on building conditions. Two similar buildings with the same area can have very different DCV costs, depending on factors like their internal layout and occupancy patterns. In addition, Weather conditions such as temperature and humidity also influence the overall HVAC design, which includes the ventilation system. In the case of retrofits, the cost of implementing a DCV also depends on whether the existing installation uses CAV (Constant Air Volume) or VAV (Variable Air Volume) boxes as parts of the ventilation system. The cost will be much lower in a building using VAV boxes.</t>
  </si>
  <si>
    <t xml:space="preserve">Retail costs include CO2 sensor cost, programming the existing energy management, DDC conversions, and airflow controls. Typical installed costs assumes a 16,000 sq ft building. The data from available case studies and online articles was converted to 2023 dollars and converted to $/sq ft assuming 1 sensor/3500 sq ft, 1cfm/1 ft, an average room size of 285 sq ft, and an averege home size of 1500 sq ft. The average cost of a CO2 sensor was found to be $329. 15 year lifetime represents the lifetime of the CO2 sensors. </t>
  </si>
  <si>
    <t>DOAS with Mini Split Heat Pumps</t>
  </si>
  <si>
    <t>Assumes 1CFM/sqft, Assumes 400-600 sqft per 1 ton of cooling, Assume 20 ft piping connections per ton, Projections are mainly based on improvement of DOAS unit efficiency and pricing, Includes piping material and labor costs and wiring material and labor costs, Assumes reuse of existing ductwork. Retrofit costs include demolition of existing RTU system. Potentially large variation in installation cost of wiring and piping which is highly dependent on the layout of the building and available space.</t>
  </si>
  <si>
    <t>Variable Refrigerant Flow with Dedicated Outdoor Air System</t>
  </si>
  <si>
    <t>DOAS with VRF</t>
  </si>
  <si>
    <t>Assumes 1CFM/sqft, Assumes 400-600 sqft per 1 ton of cooling, Assume 20 ft piping connections per ton, Projections are mainly based on improvement of DOAS unit efficiency and pricing, Includes piping material and labor costs and wiring material and labor costs, Assumes reuse of existing ductwork. Retrofit costs include demolition of existing RTU system.</t>
  </si>
  <si>
    <t xml:space="preserve">Electricity </t>
  </si>
  <si>
    <t>Commercial Ground Source Heat Pump</t>
  </si>
  <si>
    <t>Ground Source Heat Pump</t>
  </si>
  <si>
    <t>Prevailing local wages, Drive time, Local code requirements, Access, Incentive programs, Existing construction and materials, Brand recognition, Engineering and design fees, Condition of existing electrical system, Need for additional wiring / switching, Need for condensate line / drain, Need for controls and / or zoning, Piping run lengths, Pump upgrades, Electrical infrastructure upgrades, Mechanical room expansion and ventilation, Software upgrades, Site assessment, Sound barriers, Ceiling height, Coil upgrades</t>
  </si>
  <si>
    <t xml:space="preserve">There is no available efficiency data. The regression assumes an increase in efficiency as well as price over the coming decades for the advanced case. Typical retail price refers to the total installed cost due to lack of data availability. No ground heat exchanger. </t>
  </si>
  <si>
    <t>Lighting</t>
  </si>
  <si>
    <t>4ft LED Replacement Lamp</t>
  </si>
  <si>
    <t>LED</t>
  </si>
  <si>
    <t>TLED</t>
  </si>
  <si>
    <t>Commercial TLED</t>
  </si>
  <si>
    <t>Light Output</t>
  </si>
  <si>
    <t>Lumens</t>
  </si>
  <si>
    <t>Efficacy</t>
  </si>
  <si>
    <t>lm/W</t>
  </si>
  <si>
    <t>Prevailing local wages, Drive time, Access, Incentive programs, Brand recognition, Need for additional wiring / switching, Site assessment, Ceiling height</t>
  </si>
  <si>
    <t xml:space="preserve">Due to the pace of innovation in the lighting industry, it is unlikely that the "2023 Typical Retail" product will exist on the market in future years. Thus, we have instead used the Typical values for future years to create the Tableau graphs. </t>
  </si>
  <si>
    <t>4 ft Linear Systems LED Integrated Luminaire</t>
  </si>
  <si>
    <t>Troffer &amp; Panel</t>
  </si>
  <si>
    <t>Commercial LED Troffer &amp; Panel</t>
  </si>
  <si>
    <t>LED A-Type</t>
  </si>
  <si>
    <t>60W Equivalent A19 LED</t>
  </si>
  <si>
    <t>A19</t>
  </si>
  <si>
    <t>LED A19</t>
  </si>
  <si>
    <t>Due to the pace of innovation in the lighting industry, it is unlikely that the "2023 Typical Retail" product will exist on the market in future years. Thus, we have instead used the Typical values for future years to create the Tableau graphs. New construction installation costs are much higher because it requires a fixture install, which takes a lot longer than simply replacing a light bulb (retrofit).</t>
  </si>
  <si>
    <t>100W Equivalent LED A Lamp</t>
  </si>
  <si>
    <t>A21</t>
  </si>
  <si>
    <t>LED A21</t>
  </si>
  <si>
    <t>LED - Reflector</t>
  </si>
  <si>
    <t>LED PAR 38</t>
  </si>
  <si>
    <t>PAR38</t>
  </si>
  <si>
    <t>LED PAR38</t>
  </si>
  <si>
    <t>LED BR30</t>
  </si>
  <si>
    <t>BR30</t>
  </si>
  <si>
    <t>Commercial Centrifugal Chillers (Water-Cooled)</t>
  </si>
  <si>
    <t>Centrifugal Chiller</t>
  </si>
  <si>
    <t>Water-Cooled</t>
  </si>
  <si>
    <t>Centrifugal Chillers Water-Cooled</t>
  </si>
  <si>
    <t>Efficiency (IPLV)</t>
  </si>
  <si>
    <t>There is no available efficiency data. The regression assumes an increase in efficiency as well as price over the coming decades for the advanced case. Does not distinguish betewwn oil bearing and magnetic bearing chillers.</t>
  </si>
  <si>
    <t>Refrigeration</t>
  </si>
  <si>
    <t>Commerical Ice Maker</t>
  </si>
  <si>
    <t>Ice Machine</t>
  </si>
  <si>
    <t>Commercial Ice Machine Standard</t>
  </si>
  <si>
    <t>Capacity</t>
  </si>
  <si>
    <t>lb. ice/day</t>
  </si>
  <si>
    <t>Energy Use</t>
  </si>
  <si>
    <t>kWh/100 lb.</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</si>
  <si>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Piping run lengths, Pump upgrades, Electrical infrastructure upgrades, Mechanical room expansion and ventilation, Software upgrades, Site assessment, Sound barriers, Ceiling height, Coil upgrades</t>
  </si>
  <si>
    <t>DOE standards data did not distinguish between Ice Machines and Ice Makers</t>
  </si>
  <si>
    <t xml:space="preserve">Oil </t>
  </si>
  <si>
    <t>Commercial Oil-Fired Furnace</t>
  </si>
  <si>
    <t>Furnace</t>
  </si>
  <si>
    <t>Oil-Fired</t>
  </si>
  <si>
    <t>Commercial Oil-Fired Furnaces</t>
  </si>
  <si>
    <t>Heating Capacity</t>
  </si>
  <si>
    <t>MBH</t>
  </si>
  <si>
    <t>Prevailing local wages, Drive time, Local code requirements, Access, Incentive programs, Existing construction and materials, Moisture issues present, Presence of hazardous materials, Brand recognition, Engineering and design fees, Need for condensate line / drain, Condition of existing duct system, Adequacy of existing ventilation, Need for controls and / or zoning, Condition of existing plumbing, Piping run lengths, Pump upgrades, Mechanical room expansion and ventilation, Software upgrades, Site assessment, Sound barriers, Ceiling height, Coil upgrades</t>
  </si>
  <si>
    <t xml:space="preserve">1) No commercial furnaces above 85% efficiency were found. 2) Lower bound comes from the efficiency found on manufacturer's website </t>
  </si>
  <si>
    <t>Gas</t>
  </si>
  <si>
    <t>Commercial Gas-Fired Furnaces</t>
  </si>
  <si>
    <t>Gas-Fired</t>
  </si>
  <si>
    <t>Prevailing local wages, Drive time, Local code requirements, Access, Incentive programs, Existing construction and materials, Moisture issues present, Presence of hazardous materials, Brand recognition, Engineering and design fees, Condition of existing duct system, Need for controls and / or zoning, Condition of existing gas line, Condition of existing flue, Need to bring in combustion air, Distance between terminal units, Piping run lengths, Pump upgrades, Mechanical room expansion and ventilation, Software upgrades, Site assessment, Sound barriers, Ceiling height, Coil upgrades</t>
  </si>
  <si>
    <t xml:space="preserve">1) No data exists for High values of the EIA Reference Data. Since High values from the Reference and Advanced case were not shown to differ across all technologies, the Advanced High values were used for the Reference High Values. 2) Upperbound value for metric 2 assumed to be the high value as no commercial gas furnaces higher than 95% were found </t>
  </si>
  <si>
    <t>Commercial Electric Boilers</t>
  </si>
  <si>
    <t>Boiler</t>
  </si>
  <si>
    <t>Electric Steam</t>
  </si>
  <si>
    <t>Boiler - Electric Steam</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</si>
  <si>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Condition of existing plumbing, Distance between terminal units, Piping run lengths, Pump upgrades, Electrical infrastructure upgrades, Mechanical room expansion and ventilation, Software upgrades, Site assessment, Sound barriers, Ceiling height, Coil upgrades</t>
  </si>
  <si>
    <t>1) Electric Boilers operate at efficiencies close to 100%. Hot water electric boilers are theoretically SLIGHTLY more efficient than steam based electric boilers. For analysis, this difference was assumed insignificant and both types of boilers were referenced to be 98-99% efficiency as per data sources. 2) Since the High Data from the EIA did not exist, the upperbound value was used as the high value</t>
  </si>
  <si>
    <t>Electric Hot Water</t>
  </si>
  <si>
    <t>Boiler - Electric Hot Water</t>
  </si>
  <si>
    <t>Commercial Oil-Fired Water Heater</t>
  </si>
  <si>
    <t>Water Heater</t>
  </si>
  <si>
    <t>Prevailing local wages, Drive time, Local code requirements, Access, Incentive programs, Existing construction and materials, Moisture issues present, Presence of hazardous materials, Brand recognition, Engineering and design fees, Condition of existing duct system, Adequacy of existing ventilation, Need for controls and / or zoning, Condition of existing gas line, Condition of existing plumbing, Distance between terminal units, Piping run lengths, Pump upgrades, Mechanical room expansion and ventilation, Software upgrades, Site assessment, Sound barriers, Ceiling height, Coil upgrades</t>
  </si>
  <si>
    <t xml:space="preserve">All oil-fired water heaters have an efficiency between 80-82%. However, a one variable regression was done since sources did not give the exact efficiency value. </t>
  </si>
  <si>
    <t>Electric Rooftop Unit (RTU) Air Conditioner</t>
  </si>
  <si>
    <t>Air Conditioner</t>
  </si>
  <si>
    <t>Electric Rooftop Unit (RTU)</t>
  </si>
  <si>
    <t>Electric Rooftop Unit (RTU) AC</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</si>
  <si>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</si>
  <si>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 xml:space="preserve">1) EER is the ratio of the cooling capacity (in Btu/h) to the power input (in watts) and provides a measure of the efficiency of equipment operating at full load (i.e., 100 percent cooling capacity) in high-ambient_x0002_temperature conditions (i.e., 95 °F). IEER is a single number part-load efficiency based on weighting of EER at various load capacities. The relationship between IEER and EER is weak. 2) The high value from the EIA Report was used at the Upper Bound as no higher efficienct units could be found online. </t>
  </si>
  <si>
    <t>Commercial Packaged Terminal Air Conditioner</t>
  </si>
  <si>
    <t>Packaged Terminal</t>
  </si>
  <si>
    <t>kBTU/h</t>
  </si>
  <si>
    <t>EER</t>
  </si>
  <si>
    <t>BTU/W</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</si>
  <si>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</si>
  <si>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1) High Value from EIA Report was used as the Upper Bound for Metric 1 since no higher capacity was found</t>
  </si>
  <si>
    <t>Packaged Terminal Heat Pumps</t>
  </si>
  <si>
    <t>Heat Pump</t>
  </si>
  <si>
    <t>Heat Pump - Packaged Terminal</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</si>
  <si>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</si>
  <si>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 xml:space="preserve">1) High Value from EIA Report was used as the Upper Bound for Metric 2 since no higher efficiency was found. Lower value for metric 2 comes from EIA standards data. 2) According to the EIA, efficiency is higher from the advanced case than the reference case. Though the price is constant between the two cases, the changes in efficiency were not reflected within the data because a one variable regression was run without using the efficiency as a variable. </t>
  </si>
  <si>
    <t>Commercial Fan Coil Units</t>
  </si>
  <si>
    <t>Fan Coil Unit</t>
  </si>
  <si>
    <t>Fan Coil Unit - Standard</t>
  </si>
  <si>
    <t>cfm</t>
  </si>
  <si>
    <t>Annual Energy Use (kWh/y)</t>
  </si>
  <si>
    <t>kWh/y</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</si>
  <si>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Adequacy of existing ventilation, Need for controls and / or zoning, Distance between terminal units, Piping run lengths, Electrical infrastructure upgrades, Mechanical room expansion and ventilation, Software upgrades, Site assessment, Sound barriers, Ceiling height, Coil upgrades</t>
  </si>
  <si>
    <t xml:space="preserve">1) Installed Cost from EIA report was used in place of the equipment cost since equipment cost was not found in EIA report. 2) Lower and Upper Bounds values were set to be the Typical and High values from the EIA report as online sources did not provide efficiency metric. 3) Metric 1, airflow, refers to System Airflow. Metric 2, Annual Energy Use, refers to Annual Fan Energy Use. </t>
  </si>
  <si>
    <t xml:space="preserve">1) Installed Cost from EIA report was used in place of the equipment cost since equipment cost was not found in EIA report. 2) Lower and Upper Bounds values were set to be the Typical and High values from the EIA report as online sources did not provide efficiency metric. </t>
  </si>
  <si>
    <t>Commercial Electric Booster Water Heaters</t>
  </si>
  <si>
    <t>Electric Booster</t>
  </si>
  <si>
    <t>Water Heater - Electric Booster</t>
  </si>
  <si>
    <t>Nominal Volume</t>
  </si>
  <si>
    <t>Gallons</t>
  </si>
  <si>
    <t>Thermal Efficiency</t>
  </si>
  <si>
    <t>Prevailing local wages, Drive time, Local code requirements, Access, Incentive programs, Existing construction and materials, Moisture issues present, Presence of hazardous materials, Brand recognition, Engineering and design fees, Condition of existing duct system, Adequacy of existing ventilation, Need for controls and / or zoning, Condition of existing gas line, Condition of existing plumbing, Distance between terminal units, Piping run lengths, Pump upgrades, Mechanical room expansion and ventilation, Software upgrades, Site assessment, Sound barriers, Ceiling height, Coil upgrades, Condition of existing electrical system, Need for additional wiring / switching</t>
  </si>
  <si>
    <t>1) EIA data thermal efficiency did not contain the standby loss (kBTU/hr) so the thermal efficiency could not be converted to UEF. Thermal Efficiency is said to be 98% for electric water heaters. 2) According to standards data, price increases were shown for units that had a higher UEF. Enough data did not exist to run a 2 var regression. 3) Commercial booster water heaters are regulated by DOE as either storage or instantaneous water heaters, depending 
on the ratio of input capacity to storage volume. Units with input capacity &lt; 4,000 Btu/h per gallon of stored water are 
storage water heaters; all other units are instantaneous water heaters. Both water heaters were used in this regression</t>
  </si>
  <si>
    <t>Commercial Gas-Fired Chillers (Water-Cooled, Direct-Fired Only)</t>
  </si>
  <si>
    <t>Gas-fired Chiller</t>
  </si>
  <si>
    <t>Water Cooled</t>
  </si>
  <si>
    <t>Gas-Fired Chillers (Water-Cooled)</t>
  </si>
  <si>
    <t>There is no available efficiency data.</t>
  </si>
  <si>
    <t>Commercial Beverage Merchandisers</t>
  </si>
  <si>
    <t>Beverage Merchandisers</t>
  </si>
  <si>
    <t>Beverage Merchandisers - Standard</t>
  </si>
  <si>
    <t>Volume</t>
  </si>
  <si>
    <t>ft3</t>
  </si>
  <si>
    <t>Annual Energy Use</t>
  </si>
  <si>
    <t>Prevailing local wages, Drive time, Local code requirements, Access, Incentive programs, Existing construction and materials, Moisture issues present, Brand recognition, Engineering and design fees, Condition of existing electrical system, Need for additional wiring / switching, Need for condensate line / drain, Adequacy of existing ventilation, Need for controls and / or zoning, Distance between terminal units, Electrical infrastructure upgrades, Software upgrades, Site assessment, Ceiling height, Coil upgrades</t>
  </si>
  <si>
    <t xml:space="preserve">1) Efficiency data could not be found on Oneline Retailer Websites or RSMeans, but was found on EIA Standards Data. EIA Standards Data was not used because average consumer price was unable to be calculated. 2) EIA Energy Usage Typical and High values were used as the Lower Bound and Upper Bound for the energy efficiency metric. </t>
  </si>
  <si>
    <t>Commercial Refrigerated Vending Machines</t>
  </si>
  <si>
    <t>Refrigerated Vending Machine</t>
  </si>
  <si>
    <t>Refrigerated Vending Machine - Standard</t>
  </si>
  <si>
    <t xml:space="preserve">1) Efficiency data could not be found on Oneline Retailer Websites or RSMeans, but was found on EIA Standards Data. EIA Standards Data was not used because average consumer price was unable to be calculated. 2) EIA Energy Usage Typical and High values were used as the Lower Bound and Upper Bound for the energy efficiency metric. 3) </t>
  </si>
  <si>
    <t>Gas-Fired Engine-Drive Rooftop Air Conditioners</t>
  </si>
  <si>
    <t>Gas-Fired Engine-Drive Rooftop Air Conditioners - Standard</t>
  </si>
  <si>
    <t>$2023/ton</t>
  </si>
  <si>
    <t>Data points from Gas Driven Heat Pump units was used to build projections and values. This decision was based on information found in the EIA document for Rooftop Air Conditioner units. EIA values were used as the lower bound and upper bound for the COP metric.</t>
  </si>
  <si>
    <t>Cooking</t>
  </si>
  <si>
    <t>Induction Cooktop</t>
  </si>
  <si>
    <t>kW</t>
  </si>
  <si>
    <t>Prevailing local wages, Drive time, Local code requirements, Access, Incentive programs, Existing construction and materials, Moisture issues present, Brand recognition, Engineering and design fees, Condition of existing electrical system, Need for additional wiring / switching, Site assessment, Ceiling height</t>
  </si>
  <si>
    <t xml:space="preserve">1) Commercial EIA data did not exist. As a result, the residential data for the EIA was used. 2) Size metric (Metric 1 - Capacity) did not exist in the EIA data so the median value from the data collected was used as the "Typical" in the EIA. The max value from the data collected was used as the "high". </t>
  </si>
  <si>
    <t>Induction Wells</t>
  </si>
  <si>
    <t>1) EIA data did not exist. As a result, the typical value was found to be the median of the data points and the high was the max of the datapoints. Advanced case was assumed to be the same as the Reference case. 2) Higher efficient units (metric 2 - Energy) are associated with a lower capacity (metric 1 - size), which are the units with the lowest retail price. 3) EIA Lifetime from electric cooktops was used as the technology includes induction heating elements.</t>
  </si>
  <si>
    <t>Commercial Scroll Chillers (Air-Cooled)</t>
  </si>
  <si>
    <t>Scroll Chiller</t>
  </si>
  <si>
    <t>Air-Cooled</t>
  </si>
  <si>
    <t>Scroll Chiller Air-Cooled</t>
  </si>
  <si>
    <t xml:space="preserve">There is no available efficiency data. The regression assumes an increase in efficiency as well as price over the coming decades for the advanced case. </t>
  </si>
  <si>
    <t>Commercial Screw Chillers (Air-Cooled)</t>
  </si>
  <si>
    <t>Screw Chiller</t>
  </si>
  <si>
    <t>Screw Chiller Air-Cooled</t>
  </si>
  <si>
    <t>Scroll Chiller Water-Cooled</t>
  </si>
  <si>
    <t>Screw Chiller Water-Cooled</t>
  </si>
  <si>
    <t>Commercial Reciprocating Chillers (Air-Cooled Only)</t>
  </si>
  <si>
    <t>Reciprocating Chiller</t>
  </si>
  <si>
    <t>Reciprocating Chiller Air-Cooled</t>
  </si>
  <si>
    <t xml:space="preserve"> Commercial Variable Air Volume System</t>
  </si>
  <si>
    <t>Variable Air Volume System</t>
  </si>
  <si>
    <t>Variable Air Volume System - Standard</t>
  </si>
  <si>
    <t>2023/thousand CFM</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</si>
  <si>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Need to bring in combustion air, Condition of existing plumbing, Distance between terminal units, Piping run lengths, Electrical infrastructure upgrades, Mechanical room expansion and ventilation, Software upgrades, Site assessment, Sound barriers, Ceiling height, Coil upgrades</t>
  </si>
  <si>
    <t xml:space="preserve">This technology has a high variety of models that provide a large variation in retail price between the models. As a result, a regression was not created and point values were used using EIA data. Equipment cost did not exist on the EIA report so total installed cost was instead.Projected prices for the reference and advanced case were the same since coefficients were set to 0. Though we can expect a difference between the reference and advanced case prices, the price difference is small and therefore negligable. </t>
  </si>
  <si>
    <t xml:space="preserve"> Commercial Constant Air Volume System</t>
  </si>
  <si>
    <t>Constant Air Volume System</t>
  </si>
  <si>
    <t>Constant Air Volume System - Standard</t>
  </si>
  <si>
    <t>Energy</t>
  </si>
  <si>
    <t>This technology has a high variety of models that provide a large variation in retail price between the models. As a result, a regression was not created and point values were used using EIA data. Equipment cost did not exist on the EIA report so total installed cost was instead. Projected prices for the reference and advanced case were the same since coefficients were set to 0. Though we can expect a difference between the reference and advanced case prices, the price difference is small and therefore negligable.</t>
  </si>
  <si>
    <t>Hot Food Holding Cabinet - Large</t>
  </si>
  <si>
    <t>Large</t>
  </si>
  <si>
    <t>Prevailing local wages, Drive time, Local code requirements, Access, Incentive programs, Existing construction and materials, Brand recognition, Engineering and design fees, Condition of existing electrical system, Need for additional wiring / switching, Need for controls and / or zoning, Site assessment, Ceiling height, Coil upgrades</t>
  </si>
  <si>
    <t xml:space="preserve">1) Since the EIA Typical Capacity value was of a lower value than the data points collected, it was used as the lower bound for metric 1. 2) Improvements in efficiency for the advanced case were not captured in retail price due to no coefficients for the efficiency metric. 3) Metric - "Volume" refers to the Interior Volume. </t>
  </si>
  <si>
    <t>Hot Food Holding Cabinet - Small and Medium</t>
  </si>
  <si>
    <t>Hot Food Holding Cabinet</t>
  </si>
  <si>
    <t>Small and Medium</t>
  </si>
  <si>
    <t xml:space="preserve">1) Since the EIA Typical Capacity value was of a lower value than the data points collected, it was used as the lower bound for metric 1. 2) Due to the lack of cost infromation available for small cabinets, this data set combined small and medium cabinets. 3) Improvements in efficiency for the advanced case were not captured in retail price due to no coefficients for the efficiency metric. 4) Metric - "Volume" refers to the Interior Volume. </t>
  </si>
  <si>
    <t>Compressor Rack Systems</t>
  </si>
  <si>
    <t>Compressor Rack Systems Standard</t>
  </si>
  <si>
    <t>1) This technology has a high variety of models that provide a large variation in retail price between the models. As a result, a regression was not created and point values were used using EIA data. 2) Equipment cost did not exist on the EIA report so total installed cost was instead. 3) Projected prices for the reference and advanced case were the same since coefficients were set to 0. 4) EIA Typical and High values were used as the lower and upperbounds for both metrics, respectively.</t>
  </si>
  <si>
    <t>Condensers</t>
  </si>
  <si>
    <t>Condensers Standard</t>
  </si>
  <si>
    <t>MMWh/y</t>
  </si>
  <si>
    <t>1) This technology has a high variety of models that provide a large variation in retail price between the models. As a result, a regression was not created and point values were used using EIA data. 2) Equipment cost did not exist on the EIA report so total installed cost was instead. 3) Projected prices for the reference and advanced case were the same since coefficients were set to 0.</t>
  </si>
  <si>
    <t>LED High-Bay Integrated Luminaire</t>
  </si>
  <si>
    <t>High/Low-Bays</t>
  </si>
  <si>
    <t>LED High/Low-Bay</t>
  </si>
  <si>
    <t>LED Troffer or Panel Connected with Integrated Controls</t>
  </si>
  <si>
    <t>These estimates assume continued R&amp;D effort at manufacturers to improve luminaire luminous efficacy 
(lm/W) and cost improvements through 2050.</t>
  </si>
  <si>
    <t>LED Troffer or Panel with Dimming</t>
  </si>
  <si>
    <t>100W Equivalent CFL Bare Spiral</t>
  </si>
  <si>
    <t>CFL</t>
  </si>
  <si>
    <t>Spiral</t>
  </si>
  <si>
    <t>No Advanced case was provided for this technology in the 2022 EIA - Technology Forecast Updates​ as it is a conventional lighting technology. For additional information on this decision, refer to that report.</t>
  </si>
  <si>
    <t>High-Bay Metal Halide</t>
  </si>
  <si>
    <t>High-Bay</t>
  </si>
  <si>
    <t>Metal Halide</t>
  </si>
  <si>
    <t>No Advanced case was provided for this technology in the 2022 EIA - Technology Forecast Updates​ as it is a conventional lighting technology. For additional information on this decision, refer to that report. Only a typical dataset is provided because these lamps all have similar efficacies.</t>
  </si>
  <si>
    <t>High-Bay Sodium Vapor</t>
  </si>
  <si>
    <t>Sodium Vapor</t>
  </si>
  <si>
    <t>Low-Bay Metal Halide</t>
  </si>
  <si>
    <t>Low-Bay</t>
  </si>
  <si>
    <t>Low-Bay Sodium Vapor</t>
  </si>
  <si>
    <t>Envelope</t>
  </si>
  <si>
    <t>Fenestration</t>
  </si>
  <si>
    <t>Double-Pane, Aluminum Frame</t>
  </si>
  <si>
    <t>Fenestration Double-Pane, Aluminum Frame</t>
  </si>
  <si>
    <t>U-Factor</t>
  </si>
  <si>
    <t>Btu/h·ft2·F</t>
  </si>
  <si>
    <t>SHGC</t>
  </si>
  <si>
    <t>Prevailing local wages, Drive time, Local code requirements, Access, Incentive programs, Existing construction and materials, Brand recognition, Site assessment, Ceiling height</t>
  </si>
  <si>
    <t>The typical costs assume a average window size of 12 sq ft.</t>
  </si>
  <si>
    <t>Double-Pane, Wood Frame</t>
  </si>
  <si>
    <t>Fenestration Double-Pane, Wood Frame</t>
  </si>
  <si>
    <t>This technology was found to have similar pricing to its residential counterpart. As a result, residential data from the NREL NREMDB was used in additional to RSMeans data. The typical costs assume a average window size of 12 sq ft.</t>
  </si>
  <si>
    <t>Double-Pane, Vinyl Frame</t>
  </si>
  <si>
    <t>Fenestration Double-Pane, Vinyl Frame</t>
  </si>
  <si>
    <t>Triple-Pane, Vinyl Frame</t>
  </si>
  <si>
    <t>Fenestration Triple-Pane, Vinyl Frame</t>
  </si>
  <si>
    <t>This technology was found to have similar pricing to its residential counterpart. As a result, residential data from a previous project was used in additional to RSMeans data. Due to limited available data, ENERGY STAR values were used for the efficiency metrics. The typical costs assume a average window size of 12 sq ft.</t>
  </si>
  <si>
    <t>Window Film</t>
  </si>
  <si>
    <t>Fenestration Window Film</t>
  </si>
  <si>
    <t>SHGC Decrease</t>
  </si>
  <si>
    <t>VT Decrease</t>
  </si>
  <si>
    <t>Window films are applied to existing windows to decrease the SHGC and VT of the window. The typical costs assume a average window size of 12 sq ft. Assumes the same lifetime as windows.</t>
  </si>
  <si>
    <t>Commercial Gas-Fired Boilers</t>
  </si>
  <si>
    <t>Boilers</t>
  </si>
  <si>
    <t>Commercial Boiler Gas-Fired</t>
  </si>
  <si>
    <t>Btu/h</t>
  </si>
  <si>
    <t>Prevailing local wages, Drive time, Local code requirements, Access, Incentive programs, Existing construction and materials, Moisture issues present, Presence of hazardous materials, Brand recognition, Engineering and design fees, Adequacy of existing ventilation, Need for controls and / or zoning, Condition of existing gas line, Condition of existing flue, Need to bring in combustion air, Condition of existing plumbing, Piping run lengths, Pump upgrades, Mechanical room expansion and ventilation, Software upgrades, Site assessment, Sound barriers, Ceiling height</t>
  </si>
  <si>
    <t>Oil</t>
  </si>
  <si>
    <t>Water Heating</t>
  </si>
  <si>
    <t>Commercial Electric Resistanec Water Heaters</t>
  </si>
  <si>
    <t>Commercial Water Heater</t>
  </si>
  <si>
    <t>Electric Storage</t>
  </si>
  <si>
    <t>Commercial Water Heater Electric Storage</t>
  </si>
  <si>
    <t>Reach-in Freezer</t>
  </si>
  <si>
    <t>Commercial Refrigeration</t>
  </si>
  <si>
    <t xml:space="preserve">Reach-in Freezer </t>
  </si>
  <si>
    <t>Commercial Reach-in Freezer</t>
  </si>
  <si>
    <t>Energy Use Per Volume</t>
  </si>
  <si>
    <t>(kWh/year)/ft3</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</si>
  <si>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Need for controls and / or zoning, Piping run lengths, Electrical infrastructure upgrades, Site assessment, Ceiling height</t>
  </si>
  <si>
    <t>Quantile regresions intersected, median regression +/- 20% was used for low and high regressions</t>
  </si>
  <si>
    <t xml:space="preserve">Reach-in Refrigerator </t>
  </si>
  <si>
    <t>Commercial Reach-in Refrigerator</t>
  </si>
  <si>
    <t>Commercial Electric Resistance Heaters</t>
  </si>
  <si>
    <t>Unit Heater</t>
  </si>
  <si>
    <t>Electric</t>
  </si>
  <si>
    <t>Unit Heater Electric</t>
  </si>
  <si>
    <t>Prevailing local wages, Drive time, Local code requirements, Access, Incentive programs, Existing construction and materials, Brand recognition, Need for controls and / or zoning, Electrical infrastructure upgrades, Site assessment, Ceiling height</t>
  </si>
  <si>
    <t>Commercial Oil-Fired Boilers</t>
  </si>
  <si>
    <t>Commercial Boiler Oil</t>
  </si>
  <si>
    <t>kBtu/h</t>
  </si>
  <si>
    <t>Prevailing local wages, Drive time, Local code requirements, Access, Incentive programs, Existing construction and materials, Moisture issues present, Presence of hazardous materials, Brand recognition, Engineering and design fees, Need for condensate line / drain, Need for controls and / or zoning, Condition of existing flue, Need to bring in combustion air, Condition of existing plumbing, Piping run lengths, Pump upgrades, Mechanical room expansion and ventilation, Software upgrades, Site assessment, Sound barriers, Ceiling height</t>
  </si>
  <si>
    <t>Commercial Gas-Fired Water Heaters</t>
  </si>
  <si>
    <t>Gas Storage</t>
  </si>
  <si>
    <t>Commercial Water Heater Gas Storage</t>
  </si>
  <si>
    <t>Prevailing local wages, Drive time, Local code requirements, Access, Incentive programs, Existing construction and materials, Moisture issues present, Presence of hazardous materials, Brand recognition, Engineering and design fees, Need for controls and / or zoning, Condition of existing gas line, Condition of existing flue, Need to bring in combustion air, Condition of existing plumbing, Pump upgrades, Mechanical room expansion and ventilation, Software upgrades, Site assessment, Ceiling height</t>
  </si>
  <si>
    <t>Commercial Gas-Fired Booster Water Heaters</t>
  </si>
  <si>
    <t>Gas Booster</t>
  </si>
  <si>
    <t xml:space="preserve">Commercial Water Heater Gas Booster </t>
  </si>
  <si>
    <t>Heat Output</t>
  </si>
  <si>
    <t>Prevailing local wages, Drive time, Local code requirements, Access, Incentive programs, Existing construction and materials, Brand recognition, Need for controls and / or zoning, Condition of existing gas line, Condition of existing flue, Need to bring in combustion air, Condition of existing plumbing, Piping run lengths, Site assessment, Ceiling height</t>
  </si>
  <si>
    <t>"High" and "Low" coeficeincts and intercepts are based on individual linear regressions of selected points which defined the uper and lower range of models identified, not quantile regresions of a single dataset. "Mid" coeficeint and intercept is the average of "Low" and "High". This modification in procedure was due to limited data available for this product</t>
  </si>
  <si>
    <t>Commercial Heat Pump Water Heaters</t>
  </si>
  <si>
    <t>Commercial Water Heater Heat Pump</t>
  </si>
  <si>
    <t>Prevailing local wages, Drive time, Local code requirements, Access, Incentive programs, Existing construction and materials, Moisture issues present, Presence of hazardous materials, Brand recognition, Engineering and design fees, Condition of existing electrical system, Need for additional wiring / switching, Need for condensate line / drain, Need for controls and / or zoning, Condition of existing plumbing, Piping run lengths, Pump upgrades, Electrical infrastructure upgrades, Mechanical room expansion and ventilation, Software upgrades, Site assessment, Sound barriers, Ceiling height</t>
  </si>
  <si>
    <t xml:space="preserve">Analysis includes storage and instantaneous heaters due to limited market availablity and data for both varieties </t>
  </si>
  <si>
    <t>Commercial Gas-Fired Instantenous Water Heaters</t>
  </si>
  <si>
    <t xml:space="preserve">Gas Instantaneous </t>
  </si>
  <si>
    <t xml:space="preserve">Commercial Water Heater Gas Instantaneous </t>
  </si>
  <si>
    <t>Quantile regressions intersected, median regression +/- 20% was used for low and high regressions available for this product. Regressions indicated very little correlation between efficiency and price.</t>
  </si>
  <si>
    <t>Commercial Walk-In Freezer</t>
  </si>
  <si>
    <t>Pre-Fabricated Walk-In</t>
  </si>
  <si>
    <t>Freezer</t>
  </si>
  <si>
    <t>Pre-Fabricated Walk-in Freezer</t>
  </si>
  <si>
    <t>Refrigerated Square Footage</t>
  </si>
  <si>
    <t>sq ft</t>
  </si>
  <si>
    <t>Prevailing local wages, Drive time, Local code requirements, Access, Incentive programs, Existing construction and materials, Brand recognition, Condition of existing electrical system, Need for additional wiring / switching, Need for condensate line / drain, Electrical infrastructure upgrades, Site assessment, Ceiling height</t>
  </si>
  <si>
    <t>Limited data available so could not do a quantile regresion and could only consider price as a function of capacity, not energy use. Low and High bounds based on +/- 20% of the median regression.</t>
  </si>
  <si>
    <t>Commercial Walk-In Cooler</t>
  </si>
  <si>
    <t>Cooler</t>
  </si>
  <si>
    <t>Pre-Fabricated Walk-in Cooler</t>
  </si>
  <si>
    <t xml:space="preserve">Limited data available so could not do a regresion, a range of values is presented. </t>
  </si>
  <si>
    <t>Solar/Electricity</t>
  </si>
  <si>
    <t>Commercial Solar Water Heaters</t>
  </si>
  <si>
    <t>Solar</t>
  </si>
  <si>
    <t>Commercial Water Heater Solar</t>
  </si>
  <si>
    <t>Array Area</t>
  </si>
  <si>
    <t>Solar Uniform Energy Factor (SUEF)</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</si>
  <si>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controls and / or zoning, Condition of existing plumbing, Piping run lengths, Pump upgrades, Electrical infrastructure upgrades, Mechanical room expansion and ventilation, Software upgrades, Site assessment, Ceiling height</t>
  </si>
  <si>
    <t>Limited data available so could not do a regresion, a range of values is presented. Retail price includes, a colector, standard piping, and an electric backup storage water heater</t>
  </si>
  <si>
    <t>Water Source Heat Pump</t>
  </si>
  <si>
    <t>Prevailing local wages, Drive time, Local code requirements, Access, Incentive programs, Existing construction and materials, Moisture issues present,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Condition of existing plumbing, Distance between terminal units, Piping run lengths, Pump upgrades, Electrical infrastructure upgrades, Mechanical room expansion and ventilation, Software upgrades, Site assessment, Sound barriers, Ceiling height, Coil upgrades</t>
  </si>
  <si>
    <t>Variable Air Volume Box</t>
  </si>
  <si>
    <t>Cool Only</t>
  </si>
  <si>
    <t>VAV Box Cool Only</t>
  </si>
  <si>
    <t>Prevailing local wages, Drive time, Local code requirements, Access, Incentive programs, Existing construction and materials, Moisture issues present, Brand recognition, Engineering and design fees, Condition of existing electrical system, Need for additional wiring / switching, Need for condensate line / drain, Condition of existing duct system, Adequacy of existing ventilation, Need for controls and / or zoning, Distance between terminal units, Piping run lengths, Pump upgrades, Electrical infrastructure upgrades, Site assessment, Ceiling height</t>
  </si>
  <si>
    <t>VAV boxes are an establishe technology and don't anticipate any major efficiency developments or price changes.</t>
  </si>
  <si>
    <t>Heating and Cooling</t>
  </si>
  <si>
    <t>Variable Air Volume Box Heating and Cooling</t>
  </si>
  <si>
    <t>Fan Powered</t>
  </si>
  <si>
    <t>Variable Air Volume Box Fan Powered</t>
  </si>
  <si>
    <t>Energy Star Connected</t>
  </si>
  <si>
    <t>Ice Machine Energy Star Connected</t>
  </si>
  <si>
    <t>There are no Energy Start Connected Ice Machines available on the market, the price here is just an estimate from similar products.</t>
  </si>
  <si>
    <t>Add-on Control</t>
  </si>
  <si>
    <t>Ice Machine Add-on Control</t>
  </si>
  <si>
    <t>There are very few add-on controls available on the market</t>
  </si>
  <si>
    <t>Electric Resistance Water Heater</t>
  </si>
  <si>
    <t>Add-On Control</t>
  </si>
  <si>
    <t>Electric Resistance Water Heater Add-On Control</t>
  </si>
  <si>
    <t>Prevailing local wages, Drive time, Local code requirements, Access, Incentive programs, Existing construction and materials, Brand recognition</t>
  </si>
  <si>
    <t>There are no performance metrics for add on controls because they provide only load shifting/DR capability and no additional energy savings.</t>
  </si>
  <si>
    <t>Thermochromic Glazing</t>
  </si>
  <si>
    <t>Fenestration Thermochromic Glazing</t>
  </si>
  <si>
    <t>U-factor</t>
  </si>
  <si>
    <t xml:space="preserve"> Assumes Thermochromic glazing with double low-e, insulated glass, with 90% Argon filled gap. Assumes an average window size of 12 sq ft.</t>
  </si>
  <si>
    <t>Electrochromic glazing</t>
  </si>
  <si>
    <t>Fenestration Electrochromic glazing</t>
  </si>
  <si>
    <t>Electrochromic glazing with insulated glass unit with 90% Argon filled gap, low-iron pane. Assumes an average window size of 12 sq ft.</t>
  </si>
  <si>
    <t>Insulation</t>
  </si>
  <si>
    <t>Inorganic PCM</t>
  </si>
  <si>
    <t>Insulation Inorganic PCM</t>
  </si>
  <si>
    <t>M-Value</t>
  </si>
  <si>
    <t>Btu/sq ft</t>
  </si>
  <si>
    <t>The PCM add-on is applied to existing interior walls or to replace existing insulation in walls or ceilings. Organic PCMs refer to bio-PCMs and inorganic PCMs refer to salt hydrates (gypsum). PCM envelope add-ons provide only passive flexibility (HVAC energy/peak savings) through storing and releasing thermal energy in response to temperature changes. Typical prices assume a PCM size of 12 sq ft though sizes vary greatly by buildign needs.</t>
  </si>
  <si>
    <t>Organic PCM</t>
  </si>
  <si>
    <t>Insulation Organic PCM</t>
  </si>
  <si>
    <t>Ice Storage for Commercial Chiller</t>
  </si>
  <si>
    <t>Modular</t>
  </si>
  <si>
    <t>Ice Storage for Commercial Chiller Modular</t>
  </si>
  <si>
    <t>ton-hr</t>
  </si>
  <si>
    <t>Modular units represent both the heat transfer coils and the insulated tank. Modular units are generally used incrementally (adding more tanks) to fit the thermal energy storage needs of the project. Typical storage capacities are generally 1,000 ton-hours of cooling or lower, per modular unit. Projects often include multiple modular tanks. Installation costs are included in retail costs.</t>
  </si>
  <si>
    <t>Site-Built</t>
  </si>
  <si>
    <t>Ice Storage for Commercial Chiller Site-Built</t>
  </si>
  <si>
    <t>Site-built coil only figures represent the costs and characteristics of coils used in site-built thermal energy storage, and does not include the cost of tank construction, which can vary widely depending on numerous construction conditions. Site-built projects generally have very large TES capacities and are usually reserved for district cooling applications. Installation costs are included in retail costs.</t>
  </si>
  <si>
    <t>Thermal Energy Storage</t>
  </si>
  <si>
    <t>Commercial Refrigeration Thermal Energy Storage</t>
  </si>
  <si>
    <t>Energy Savings</t>
  </si>
  <si>
    <t>Prevailing local wages, Drive time, Local code requirements, Access, Incentive programs, Existing construction and materials, Brand recognition, commercial refrigeration size and efficiency</t>
  </si>
  <si>
    <t>The TES System case refers to only the characteristics of a TES system made up of individual PCM cells stacked on shelving within a cold storage area. These TES systems are applied to walk-in coolers. The typical price assumes a size of 4 sq ft thought size varies greatly based on refrigerator size and energy storage needs.</t>
  </si>
  <si>
    <t>Controls</t>
  </si>
  <si>
    <t>Advanced Power Strip</t>
  </si>
  <si>
    <t>Tier 2</t>
  </si>
  <si>
    <t>Advanced Power Strip Tier 2</t>
  </si>
  <si>
    <t>2023$/outlet</t>
  </si>
  <si>
    <t>Number of Outlets</t>
  </si>
  <si>
    <t>Computer Energy Savings</t>
  </si>
  <si>
    <t>Prevailing local wages, Drive time, Access, Incentive programs, Existing construction and materials, Brand recognition</t>
  </si>
  <si>
    <t>Tier 2 power strips use additional sensors, software, and algorithms to sense real time power use; tier 2 power strips reduce standby and wasteful active
loads. They provide flexibility by shifting plug loads (i.e., PC workstations). Load sensing detects energy use of the equipment, occupancy sensors detect motion, and
infrared sensors detect heat.</t>
  </si>
  <si>
    <t>Tier 1</t>
  </si>
  <si>
    <t>Advanced Power Strip Tier 1</t>
  </si>
  <si>
    <t>Tier 1 power strips use either programming/scheduling or current sensing.Tier 1 power strips will be obsolete by 2030 as market shifts to Tier 2.</t>
  </si>
  <si>
    <t>Commercial Supermarket Display Cases</t>
  </si>
  <si>
    <t>Supermarket Display Cases</t>
  </si>
  <si>
    <t>Total Display Area</t>
  </si>
  <si>
    <t>ft2</t>
  </si>
  <si>
    <t>Energy Use Per Total Display Area</t>
  </si>
  <si>
    <t>(kWh/year)/ft2</t>
  </si>
  <si>
    <t>Commercial Natural Gas Range with Griddle and Oven</t>
  </si>
  <si>
    <t>Commercial Range with Griddle and Oven</t>
  </si>
  <si>
    <t>Natural Gas</t>
  </si>
  <si>
    <t>Combined Idle Energy Rate</t>
  </si>
  <si>
    <t>BTU/h</t>
  </si>
  <si>
    <t>Combined Energy Efficiency</t>
  </si>
  <si>
    <t>Commercial Electric Range with Griddle and Oven</t>
  </si>
  <si>
    <t>Wall Insulation</t>
  </si>
  <si>
    <t>Interior</t>
  </si>
  <si>
    <t>Wall Insulation Interior</t>
  </si>
  <si>
    <t>R-Value</t>
  </si>
  <si>
    <t>K⋅m/W</t>
  </si>
  <si>
    <t>Square Feet</t>
  </si>
  <si>
    <t>Prevailing local wages, Drive time, Local code requirements, Access, Incentive programs, Existing construction and materials, Moisture issues present, Presence of hazardous materials, Brand recognition, Site assessment, Ceiling height</t>
  </si>
  <si>
    <t>Includes all common interior insulation types: Rigid Foam, Blanket, Batt, Loose Fill, Blown, and Spray foam. Typical costs assume a wall area of 5000 sq ft as an example, though wall areas and insulation amounts vary greatly by building.</t>
  </si>
  <si>
    <t>Exterior</t>
  </si>
  <si>
    <t>Wall Insulation Exterior</t>
  </si>
  <si>
    <t>Data is for a polymer based exterior insulation and finish system. Typical prices assume an average wall area of 5,000 sq ft, though wall areas and insulation amounts vary greatly by building. No R-values were available for exterior wall insulation in RSMeans.</t>
  </si>
  <si>
    <t>Roof Insulation</t>
  </si>
  <si>
    <t>Insulation types include polystyrene, expanded polystyrene, fiberglass, perlite, asphaltic cover board, fiberboard high density, fiberboard low density, polyisocyanurate, and gypsum cover board. Typical costs assume an average roof area of 5,000 sq ft, thought roof area and insulation amounts vary greatly by buiding.</t>
  </si>
  <si>
    <t>Building Automation System</t>
  </si>
  <si>
    <t>Front End Upgrade</t>
  </si>
  <si>
    <t>BAS Front End Upgrade</t>
  </si>
  <si>
    <t>Prevailing local wages, Drive time, Local code requirements, Access, Incentive programs, Existing construction and materials, Brand recognition, Engineering and design fees, Condition of existing electrical system, Need for additional wiring / switching, Electrical infrastructure upgrades, Site assessment, Ceiling height</t>
  </si>
  <si>
    <t>Total installed cost. Assumes a typical commercial building is 53,625 sqft based on sources.</t>
  </si>
  <si>
    <t>Existing System Upgrade</t>
  </si>
  <si>
    <t>BAS Existing System Upgrade</t>
  </si>
  <si>
    <t>Complete System</t>
  </si>
  <si>
    <t>BAS Complete System</t>
  </si>
  <si>
    <t>Air Conditioner w Gas Heat</t>
  </si>
  <si>
    <t>Electric Rooftop Unit (RTU) w Gas Heat</t>
  </si>
  <si>
    <t>Electric Rooftop Unit (RTU) AC w/ Gas Heat</t>
  </si>
  <si>
    <t>Key Sources</t>
  </si>
  <si>
    <t>Description</t>
  </si>
  <si>
    <t>Links</t>
  </si>
  <si>
    <t>Retail/Distributor Websites</t>
  </si>
  <si>
    <t xml:space="preserve">Webscraped retail data from online distributors including Home Depot, Lowes, Supply House, and the Restaurant Store </t>
  </si>
  <si>
    <t>https://www.homedepot.com/</t>
  </si>
  <si>
    <t>https://www.lowes.com/</t>
  </si>
  <si>
    <t>https://www.supplyhouse.com/</t>
  </si>
  <si>
    <t>https://www.therestaurantstore.com/</t>
  </si>
  <si>
    <t>https://hdsupplysolutions.com/</t>
  </si>
  <si>
    <t>https://www.topbulb.com/</t>
  </si>
  <si>
    <t>https://shop.regencysupply.com/</t>
  </si>
  <si>
    <t>https://www.beeslighting.com/</t>
  </si>
  <si>
    <t>https://www.energyavenue.com/</t>
  </si>
  <si>
    <t>https://www.platt.com/</t>
  </si>
  <si>
    <t>https://www.lbclighting.com/</t>
  </si>
  <si>
    <t>https://www.e-conolight.com/</t>
  </si>
  <si>
    <t>https://www.rexelenergy.com/</t>
  </si>
  <si>
    <t>https://www.greenelectricalsupply.com/</t>
  </si>
  <si>
    <t>https://www.1000bulbs.com/</t>
  </si>
  <si>
    <t>https://www.iesupply.com/</t>
  </si>
  <si>
    <t>https://www.bulbs.com/</t>
  </si>
  <si>
    <t>https://www.standardelectric.com/</t>
  </si>
  <si>
    <t>https://www.newtonelectric.com/</t>
  </si>
  <si>
    <t>https://www.grainger.com/</t>
  </si>
  <si>
    <t>RSMeans</t>
  </si>
  <si>
    <t>Construction estimating software purchased from Gordian in 2023</t>
  </si>
  <si>
    <t>https://www.rsmeans.com/</t>
  </si>
  <si>
    <t>DOE Appliance Standard Technical Support Document</t>
  </si>
  <si>
    <t>For each product covered by the DOE appliance standards, data on cost, shipments, efficiency, and capacity are available in the technical support documents.</t>
  </si>
  <si>
    <t>https://www.regulations.gov/</t>
  </si>
  <si>
    <t>Homewyse</t>
  </si>
  <si>
    <t>This website was used for some residential technologies to estimate installation costs.</t>
  </si>
  <si>
    <t>https://www.homewyse.com/</t>
  </si>
  <si>
    <t>LBNL Cost of Decarbonization</t>
  </si>
  <si>
    <t>This report summarizes a nationwide effort to gather home energy upgrade project cost data along with household energy performance data. This report was used for some residential technologies to estimate retrofit costs.</t>
  </si>
  <si>
    <t>https://eta-publications.lbl.gov/sites/default/files/final_walker_-_the_cost_of_decarbonization_and_energy.pdf</t>
  </si>
  <si>
    <t>Energy Sage</t>
  </si>
  <si>
    <t>Used to estimate residential solar PV costs.</t>
  </si>
  <si>
    <t>https://www.energysage.com/</t>
  </si>
  <si>
    <t>EIA Updated Buildings Sector Appliance and Equipment Costs and Efficiencies Report</t>
  </si>
  <si>
    <t>Provides a baseline and projected performance/cost characteristics for residential and commercial end-use equipment for a reference and advanced case scenario. This report was primarily used to develop the projections for newly collected data.</t>
  </si>
  <si>
    <t>https://www.eia.gov/analysis/studies/buildings/equipcosts/pdf/full.pdf</t>
  </si>
  <si>
    <t>Home Guide</t>
  </si>
  <si>
    <t>https://homeguide.com/costs/</t>
  </si>
  <si>
    <t>Manufacturer/Contractor Estimates</t>
  </si>
  <si>
    <t>For some commercial technologies, Guidehouse collected data directly from manufacturers and contractors who will remain annonymous.</t>
  </si>
  <si>
    <t>Energy Star</t>
  </si>
  <si>
    <t>For each product that is EPA energy star certified, data  efficiency and capacity are available to download online.</t>
  </si>
  <si>
    <t>https://www.energystar.gov/productfinder/</t>
  </si>
  <si>
    <t>DOE CCMS Database</t>
  </si>
  <si>
    <t>The DOE compliance certification management system (CCMCS) database products a full list of appliance standard covered products. For some technologies, this database was used to estimate the typical and high efficiencies and capacities on the market.</t>
  </si>
  <si>
    <t>https://www.regulations.doe.gov/ccms</t>
  </si>
  <si>
    <t>Internal Guidehouse SMEs</t>
  </si>
  <si>
    <t>To estimate projections for price and efficiency changes for some technologies, we consulted with internal Guidehouse subject matter experts</t>
  </si>
  <si>
    <t>Manufacturer Product Specifications</t>
  </si>
  <si>
    <t>For some commercial technologies, efficiency, lifetime, and/or capacity data was collected from online manufacturer product specifications.</t>
  </si>
  <si>
    <t xml:space="preserve">Links available in Specific Data Sources </t>
  </si>
  <si>
    <t>Case Study</t>
  </si>
  <si>
    <t>For some commercial technologies, case studies were used to estimate prices, efficiency, capacity, and/or lifetime values.</t>
  </si>
  <si>
    <t>Industry Article/Research Reports</t>
  </si>
  <si>
    <t>For some commercial technologies, industry articles and research reports were used to estimate prices, efficiency, capacity, and/or lifetime values.</t>
  </si>
  <si>
    <t>Grid-Interactive Efficient Building Technology Cost, Performance, and Lifetime Characteristics</t>
  </si>
  <si>
    <t>For all controls and energy storage technologies with grid-interactive capability, data and projections were taken from this data report and converted to 2023 dollars.</t>
  </si>
  <si>
    <t>https://escholarship.org/content/qt44t4c2v6/qt44t4c2v6.pdf?t=qmeyoi</t>
  </si>
  <si>
    <t>External Researcher/SME Interview</t>
  </si>
  <si>
    <t>To estimate projections for price and efficiency changes for some technologies, we consulted with external researchers and subject matter experts.</t>
  </si>
  <si>
    <t>Market Research Reports</t>
  </si>
  <si>
    <t>To estimate projections for price and efficiency changes for some technologies, we used available market research reports.</t>
  </si>
  <si>
    <t>ID</t>
  </si>
  <si>
    <t>Technology Name</t>
  </si>
  <si>
    <t>Retail Costs</t>
  </si>
  <si>
    <t>Installation Costs</t>
  </si>
  <si>
    <t>Projections</t>
  </si>
  <si>
    <t>Performance Metric 1</t>
  </si>
  <si>
    <t>Performance Metric 2</t>
  </si>
  <si>
    <t>Lifetime</t>
  </si>
  <si>
    <t>Additional Sources</t>
  </si>
  <si>
    <t>Additional Link 1</t>
  </si>
  <si>
    <t>Additional Link 2</t>
  </si>
  <si>
    <t>Additional Link 3</t>
  </si>
  <si>
    <t>Additional Link 4</t>
  </si>
  <si>
    <t>Additional Link 5</t>
  </si>
  <si>
    <t>Additional Link 6</t>
  </si>
  <si>
    <t>Additional Link 7</t>
  </si>
  <si>
    <t>Additional Link 8</t>
  </si>
  <si>
    <t>Additional Link 9</t>
  </si>
  <si>
    <t>Additional Link 10</t>
  </si>
  <si>
    <t>Additional Link 11</t>
  </si>
  <si>
    <t>Additional Link 12</t>
  </si>
  <si>
    <t>Additional Link 13</t>
  </si>
  <si>
    <t>Additional Link 14</t>
  </si>
  <si>
    <t>Additional Link 15</t>
  </si>
  <si>
    <t>Additional Link 16</t>
  </si>
  <si>
    <t>Additional Link 17</t>
  </si>
  <si>
    <t>RTU Heat Pump (Standard)</t>
  </si>
  <si>
    <t>RSMeans, Manufacturer Estimates</t>
  </si>
  <si>
    <t>EIA Updated Buildings Sector Appliance and Equipment Costs and Efficiencies Report, RSMeans, Manufacturer Product Specifications (See additional links: Johnson Control, Daikin, Trane, and Carrier)</t>
  </si>
  <si>
    <t>EIA Updated Buildings Sector Appliance and Equipment Costs and Efficiencies Report, Manufacturer Product Specifications (See additional links: Johnson Control, Daikin, Trane, and Carrier)</t>
  </si>
  <si>
    <t>Manufacturer Product Specifications: Johnson Control, Daikin, Trane, and Carrier</t>
  </si>
  <si>
    <t>https://www.johnsoncontrols.com/hvac-equipment/rooftop-units#Products</t>
  </si>
  <si>
    <t>https://www.daikinapplied.com/products/rooftop-systems</t>
  </si>
  <si>
    <t>https://www.trane.com/commercial/north-america/us/en/products-systems/packaged-units-and-split-systems/rooftop-units/precedent.html</t>
  </si>
  <si>
    <t>https://www.carrier.com/commercial/en/us/products/packaged-outdoor/outdoor-packaged-units/</t>
  </si>
  <si>
    <t>https://www.regulations.gov/document/EERE-2013-BT-STD-0007-0105</t>
  </si>
  <si>
    <t>RTU Heat Pump (Cold Climate)</t>
  </si>
  <si>
    <t>Manufacturer estimates, DOE Appliance Standard Technical Support Document</t>
  </si>
  <si>
    <t>RSMeans, DOE Appliance Standard Technical Support Document</t>
  </si>
  <si>
    <t>Johnson Controls, Daikin, Trane, Carrier</t>
  </si>
  <si>
    <t>Manufacturer estimates</t>
  </si>
  <si>
    <t>RSMeans, Guidehouse SMEs</t>
  </si>
  <si>
    <t>EIA Updated Buildings Sector Appliance and Equipment Costs and Efficiencies Report, Guidehouse SMEs</t>
  </si>
  <si>
    <t>Manufacturer Product Specifications (See additional links)</t>
  </si>
  <si>
    <t xml:space="preserve">Manufacturer Product Specifications: Carrier, Trane, Raypak, ATH, Mitsubishi, SPACEPAK, Rheem, </t>
  </si>
  <si>
    <t>https://www.carrier.com/commercial/en/eu/products/heating-air-conditioning/air-to-water-heat-pumps/30rq--30rqp/</t>
  </si>
  <si>
    <t>https://www.carrier.com/commercial/en/eu/products/heating-air-conditioning/air-to-water-heat-pumps/30rq-040r-160r/</t>
  </si>
  <si>
    <t>https://www.trane.com/commercial/north-america/us/en/products-systems/chillers/air-cooled-chillers/ascend-air-to-water-heat-pump.html</t>
  </si>
  <si>
    <t>https://s3.amazonaws.com/AWSProd/sites/raypakcom/documents/1100.16.pdf</t>
  </si>
  <si>
    <t>https://www.knseries.com/commercial-heat-pumps</t>
  </si>
  <si>
    <t>https://www.mhi-mth.co.jp/en/products/heat-pump/commercial/</t>
  </si>
  <si>
    <t>https://skipthewarehouse.com/spacepak-hp0275-commercial-inverter-heat-pump-chiller-6-29-tons</t>
  </si>
  <si>
    <t>https://www.rheem.com.au/rheem/products/Commercial/Commercial-Heat-Pumps/Rheem-Commercial-Air-To-Water-Heat-Pumps/Air-to-Water-%28A2W%29-16kW-Commercial-Heat-Pump--Non-Ducted/p/95301600</t>
  </si>
  <si>
    <t>Manufacturer Product Specifications: Trane, Climacool, Carrier</t>
  </si>
  <si>
    <t>Water-Cooled Helical Rotary Chiller (trane.com)</t>
  </si>
  <si>
    <t>ClimaCool Water Cooled Modular Chillers (climacoolcorp.com)</t>
  </si>
  <si>
    <t>04-811-90019.pdf (shareddocs.com)</t>
  </si>
  <si>
    <t>Manufacturer estimates, RSMeans</t>
  </si>
  <si>
    <t>Manufacturer Product Specifications (See additional links: lennox), RSMeans</t>
  </si>
  <si>
    <t>Manufacturer Product Specifications (See additional links: lennox)</t>
  </si>
  <si>
    <t>Manufacturer Product Specifications (See additional links: Lennox)</t>
  </si>
  <si>
    <t>Manufacturer Product Specifications: Lennox L-Series</t>
  </si>
  <si>
    <t>ehb_erw_0896 (lennoxintl.com)</t>
  </si>
  <si>
    <t>Retail/Distributor Websites (see additional links: HVACQuick, KitchenSource, Grainger, Vents-US), RSMeans</t>
  </si>
  <si>
    <t>Retail/Distributor Websites (See additional links: HVACQuick, KitchenSource, Grainger, Vents-US)</t>
  </si>
  <si>
    <t>Manufacturer Product Specifications (See additional links: HVACQuick, KitchenSource, Grainger, Vents-US)</t>
  </si>
  <si>
    <t>TRC Series Energy Recovery Ventilator with Single or Three HP Motor, 115V, 230V or 460V, 600 CFM to 2025 CFM by S&amp;P | KitchenSource.com</t>
  </si>
  <si>
    <t>Energy- &amp; Heat-Recovery Ventilators - Grainger Industrial Supply</t>
  </si>
  <si>
    <t>Vents Airlite Series Commercial HRVs – Vents US Shop (vents-us.com)</t>
  </si>
  <si>
    <t>Vents Airlite Series Commercial ERVs – Vents US Shop (vents-us.com)</t>
  </si>
  <si>
    <t>HVACQuick - Lifebreath Commercial ERV Energy Recovery Ventilators</t>
  </si>
  <si>
    <t>TRCV Series Model TRC800V Commercial Energy Recovery Ventilator, 115V or 230V, 970 CFM, Vertical by S&amp;P| KitchenSource.com</t>
  </si>
  <si>
    <t>TRCVe Series Model TRCE800V Commercial Energy Recovery Ventilator with EC Motor, Single Phase, 115V or 230V, 1100 CFM, Vertical by S&amp;P| KitchenSource.com</t>
  </si>
  <si>
    <t>TRCe Series Model TRCe800 Commercial Energy Recovery Ventilator with EC Motor, Single Phase, 115V or 230V, 925 CFM, Horizontal by S&amp;P| KitchenSource.com</t>
  </si>
  <si>
    <t>Industry Articles, Case Studies, Research Reports (See additional links)</t>
  </si>
  <si>
    <t>Guidehouse SMEs</t>
  </si>
  <si>
    <t xml:space="preserve">Taylor Engineering, LBNL, FPL, Irish Indendent, CO2 Meter, E Source, Footbot, Case study from New York Engineers, Minnesota Division of Energy Resources, Fixr, Illinois Statewide Technical Reference Manual, Oregon office of energy, U.S. Department of Energy, CEC 2003, Schulte et al (Schulte 2005), Haghighat et al (Haghighat 1992), </t>
  </si>
  <si>
    <t>https://www.osti.gov/servlets/purl/983506</t>
  </si>
  <si>
    <t>https://www.fpl.com/content/dam/fplgp/us/en/business/save/programs/pdf/dcv-primer.pdf</t>
  </si>
  <si>
    <t>https://www.independent.ie/life/home-garden/homes/how-to-treat-ventilation-and-damp-problems-in-your-home/35074417.html#:~:text=about%20%E2%82%AC400.-,In%20the%20longer%20term%20I%20would%20recommend%20a%20whole%20house,the%20bathrooms%20and%20utility%20rooms.</t>
  </si>
  <si>
    <t>https://www.co2meter.com/collections/demand-controlled-ventilation</t>
  </si>
  <si>
    <t>https://esource.bizenergyadvisor.com/article/demand-controlled-ventilation</t>
  </si>
  <si>
    <t>https://foobot.io/resources/demand-control-ventilation-cost/#:~:text=DCV%20costs%20of%20%24300%20to,unique%20design%20of%20each%20building.</t>
  </si>
  <si>
    <t>https://www.fixr.com/costs/ventilation-installation#:~:text=Demand%20controlled%20ventilation%20costs%20%24300,of%20people%20in%20the%20room.</t>
  </si>
  <si>
    <t>https://www.icc.illinois.gov/downloads/public/edocket/399394.PDF</t>
  </si>
  <si>
    <t>https://mn.gov/commerce-stat/pdfs/card-report-energy-savings-demand-control-ventilation.pdf</t>
  </si>
  <si>
    <t>https://hvacrassets.net/handouts2/DCVGuide.pdf</t>
  </si>
  <si>
    <t>https://www.energy.gov/sites/default/files/2018/05/f52/31696_Smith_043018-1630.pdf</t>
  </si>
  <si>
    <t>RSMeans, DOE Appliance Standard Technical Support Document (see additional links)</t>
  </si>
  <si>
    <t>Appliance Standards</t>
  </si>
  <si>
    <t>https://www.regulations.gov/document/EERE-2014-BT-STD-0048-0098</t>
  </si>
  <si>
    <t>RSMeans, Manufacturer estimates</t>
  </si>
  <si>
    <t>EIA Updated Buildings Sector Appliance and Equipment Costs and Efficiencies Report, RSMeans, Manufacturer Product Specifications: Johnson Control, Daikn spec sheets, Trane, Carrier (see additional links)</t>
  </si>
  <si>
    <t>Manufacturer Product Specifications: Johnson Control, Daikn spec sheets, Trane, Carrier</t>
  </si>
  <si>
    <t>https://www.johnsoncontrols.com/hvac-equipment/water-cooled-chillers</t>
  </si>
  <si>
    <t>https://www.daikin.com/products/ac/lineup/water_cooled_chillers</t>
  </si>
  <si>
    <t>https://www.trane.com/commercial/north-america/us/en/products-systems/chillers/water-cooled-chillers.html</t>
  </si>
  <si>
    <t>https://www.carrier.com/commercial/en/us/products/chillers-components/water-cooled-chillers/</t>
  </si>
  <si>
    <t>DOE Appliance Standard Technical Support Document (see additional links)</t>
  </si>
  <si>
    <t>CommercialIceEquipStandard</t>
  </si>
  <si>
    <t>Oil-Fired Furnace</t>
  </si>
  <si>
    <t>EIA Updated Buildings Sector Appliance and Equipment Costs and Efficiencies Report, Manufacturer websites (see additional links)</t>
  </si>
  <si>
    <t>Manufacturer's website</t>
  </si>
  <si>
    <t>LowestPossibleOilFAFUE</t>
  </si>
  <si>
    <t>LowestOil&amp;GasAFUEStandard</t>
  </si>
  <si>
    <t>Gas-Fired Furnace</t>
  </si>
  <si>
    <t xml:space="preserve">Manufacturer's website </t>
  </si>
  <si>
    <t xml:space="preserve">AlliedGasFurnace </t>
  </si>
  <si>
    <t>Electric Boiler (Steam)</t>
  </si>
  <si>
    <t xml:space="preserve">RSMeans, Manufacturer estimates, Retail/Distributor Websites </t>
  </si>
  <si>
    <t>EIA Updated Buildings Sector Appliance and Equipment Costs and Efficiencies Report, Retail/Distributor Websites, Manufacturer websites (see additional links)</t>
  </si>
  <si>
    <t>CleaverBrooksModelS</t>
  </si>
  <si>
    <t>CleaverBrooksModelCR</t>
  </si>
  <si>
    <t>CleaverBrooksModelHSB</t>
  </si>
  <si>
    <t>LochinvarSteamBoiler</t>
  </si>
  <si>
    <t>Electric Boiler (Hot Water)</t>
  </si>
  <si>
    <t>RSMeans, Manufacturer estimates,  Manufacturer websites (see additional links)</t>
  </si>
  <si>
    <t>LochinvarBoiler</t>
  </si>
  <si>
    <t>CBBoiler</t>
  </si>
  <si>
    <t>Oil-Fired Water Heater</t>
  </si>
  <si>
    <t>RSMeans, EIA Updated Buildings Sector Appliance and Equipment Costs and Efficiencies Report</t>
  </si>
  <si>
    <t>RSMeans, Manufacturer websites (see additional links)</t>
  </si>
  <si>
    <t>Manufacturer websites (see additional links)</t>
  </si>
  <si>
    <t>HVACDirectAC1</t>
  </si>
  <si>
    <t>HVACDirectAC2</t>
  </si>
  <si>
    <t>JCEfficiency</t>
  </si>
  <si>
    <t>Packaged Terminal AC</t>
  </si>
  <si>
    <t xml:space="preserve">RSMeans, Retail/Distributor Websites (See additional links), DOE Appliance Standards Data </t>
  </si>
  <si>
    <t>Manufacturer websites (see additional links), DOE Appliance Standards Data (see additional links)</t>
  </si>
  <si>
    <t>RSMeans, Manufacturer websites (see additional links), DOE Appliance Standards Data (see additional links)</t>
  </si>
  <si>
    <t>Manufacturer's Websites</t>
  </si>
  <si>
    <t>https://www.regulations.gov/document/EERE-2012-BT-STD-0029-0040</t>
  </si>
  <si>
    <t>https://northstock.com/ge-hotpoint-ah12h15d5b-heat-pump-ptac-w-elec-heat-r32-14-700-btuh-cool-30a-208-230v/</t>
  </si>
  <si>
    <t>https://northstock.com/ge-hotpoint-ah12h12e3b-heat-pump-ptac-w-elec-heat-12000-btuh-cool-20a-265v/</t>
  </si>
  <si>
    <t>https://northstock.com/ge-hotpoint-ah12h09e3b-heat-pump-ptac-w-elec-heat-9000-btuh-cool-20a-265v/</t>
  </si>
  <si>
    <t>https://northstock.com/ge-hotpoint-ah12h07d2b-heat-pump-ptac-w-elec-heat-7200-btuh-cool-15a-208-230v/</t>
  </si>
  <si>
    <t>https://northstock.com/ge-hotpoint-ah12h15d3b-heat-pump-ptac-w-elec-heat-14700-btuh-cool-20a-208-230v/</t>
  </si>
  <si>
    <t>https://northstock.com/ge-hotpoint-ah12e09d3b-ptac-w-elec-heat-9200-btuh-cool-20a-208-230v/</t>
  </si>
  <si>
    <t>https://northstock.com/ge-hotpoint-ah12e07d3b-ptac-w-elec-heat-7200-btuh-cool-20a-208-230v/</t>
  </si>
  <si>
    <t>https://northstock.com/ge-hotpoint-ah12e07d2b-ptac-w-elec-heat-7200-btuh-cool-15a-208-230v/</t>
  </si>
  <si>
    <t>PTAC/HP TSD</t>
  </si>
  <si>
    <t>Packaged Terminal HP</t>
  </si>
  <si>
    <t>Retail/Distriubutor Website, DOE Appliance Standards Data (see additional links)</t>
  </si>
  <si>
    <t>Commercial Fan Coil Unit</t>
  </si>
  <si>
    <t xml:space="preserve">RSMeans </t>
  </si>
  <si>
    <t>Electric Booster Water Heater</t>
  </si>
  <si>
    <t>WHStandard</t>
  </si>
  <si>
    <t>Gas-Fired Chillers (Water-Cooled, Direct-Fired Only)</t>
  </si>
  <si>
    <t>EIA Updated Buildings Sector Appliance and Equipment Costs and Efficiencies Report, RSMeans</t>
  </si>
  <si>
    <t xml:space="preserve">RSMeans, Retail/Distributor Websites (see additional links), DOE Appliance Standards Data </t>
  </si>
  <si>
    <t xml:space="preserve">Retail/Distributor Websites (see additional links), DOE Appliance Standards Data </t>
  </si>
  <si>
    <t>EIA Updated Buildings Sector Appliance and Equipment Costs and Efficiencies Report, Online Website, Manufacturer Data</t>
  </si>
  <si>
    <t>Retail Website</t>
  </si>
  <si>
    <t>https://www.homedepot.com/p/Koolmore-35-in-W-7-4-cu-ft-2-Glass-Door-Counter-Height-Back-Bar-Cooler-Refrigerator-with-LED-Lighting-in-Black-CT35-2S-BK/313661564?MERCH=REC-_-sp-_-313661564-_-1-_-n/a-_-n/a-_-n/a-_-n/a-_-n/a&amp;ITC=AUC-61539-23-12010</t>
  </si>
  <si>
    <t>https://www.homedepot.com/p/Koolmore-21-in-6-cu-ft-Commercial-Glass-Door-Display-Merchandiser-Refrigerator-in-Black-KM-MDR-1D-6C/325932767?MERCH=REC-_-sp-_-325932767-_-1-_-n/a-_-n/a-_-n/a-_-n/a-_-n/a&amp;ITC=AUC-61366-23-12730</t>
  </si>
  <si>
    <t>https://www.homedepot.com/p/Koolmore-22-in-Glass-Door-Merchandiser-Refrigerator-in-Black-9-Cu-Ft-MDR-9CP/322414700</t>
  </si>
  <si>
    <t>https://www.homedepot.com/p/Koolmore-24-in-W-12-cu-ft-Commercial-Upright-Display-Glass-Door-Beverage-Refrigerator-in-Black-M-12-1G/319504762</t>
  </si>
  <si>
    <t>https://www.homedepot.com/p/Koolmore-45-in-W-38-cu-ft-Commercial-Upright-Display-Refrigerator-with-2-Swing-Glass-Door-Beverage-Cooler-in-Black-M45-2G/313661573</t>
  </si>
  <si>
    <t>https://www.homedepot.com/p/Koolmore-78-in-57-5-cu-ft-Commercial-Three-Glass-Swing-Door-Merchandiser-Refrigerator-in-Black-M78-3G/310692893</t>
  </si>
  <si>
    <t>https://www.homedepot.com/p/Koolmore-23-cu-ft-Commercial-Upright-Display-Refrigerator-Glass-Door-Merchandiser-with-LED-Lighting-in-Black-M29-1G/313666613</t>
  </si>
  <si>
    <t>https://www.homedepot.com/p/Cooler-Depot-11-cu-ft-Glass-Door-Counter-Height-Back-Bar-Refrigerator-with-LED-Interior-Light-in-Black-Coated-Steel-BBT350L/319812592?MERCH=REC-_-sp-_-319812592-_-5-_-n/a-_-n/a-_-n/a-_-n/a-_-n/a&amp;ITC=AUC-265281-23-12730</t>
  </si>
  <si>
    <t>https://www.homedepot.com/p/Premium-LEVELLA-3-1-cu-ft-Commercial-Upright-Merchandiser-Display-Refrigerator-Glass-Door-Beverage-Cooler-in-Silver-PRF36DX/328548375</t>
  </si>
  <si>
    <t>https://www.homedepot.com/p/Premium-LEVELLA-15-5-cu-ft-Commercial-Upright-Display-Refrigerator-Glass-Door-Beverage-Cooler-in-Black-PRF1557DX/316469396</t>
  </si>
  <si>
    <t>https://www.homedepot.com/p/Elite-Kitchen-Supply-14-7-cu-ft-Commercial-Display-Cooler-Refrigerator-with-Glass-Door-in-Black-EKS-ESM16R/320118423</t>
  </si>
  <si>
    <t>https://www.homedepot.com/p/Koolmore-16-in-W-3-cu-Ft-Countertop-Commercial-Refrigerator-Glass-Display-Beverage-Cooler-in-Black-KT17-3B/309719205</t>
  </si>
  <si>
    <t>https://www.homedepot.com/p/Koolmore-53-in-W-11-cu-ft-3-Glass-Door-Counter-Height-Back-Bar-Cooler-Refrigerator-with-LED-Lighting-in-Black-CT53-3S-BK/313661565?MERCH=REC-_-sp-_-313661565-_-2-_-n/a-_-n/a-_-n/a-_-n/a-_-n/a&amp;ITC=AUC-61539-23-12730</t>
  </si>
  <si>
    <t>https://www.homedepot.com/p/EdgeStar-22-Inch-Wide-10-1-Cu-Ft-Commercial-Beverage-Merchandiser-With-Temperature-Alarm-and-Reversible-Door-VBM101SS/326570898</t>
  </si>
  <si>
    <t>https://www.homedepot.com/p/EdgeStar-24-Inch-Wide-13-7-Cu-Ft-Commercial-Beverage-Merchandiser-With-Temperature-Alarm-and-Reversible-Door-VBM131SS/326570891</t>
  </si>
  <si>
    <t>https://www.homedepot.com/p/Cooler-Depot-22-in-9-cu-ft-Glass-Door-Merchandiser-Refrigerator-in-Black-DXXLSC-235W/327865243?MERCH=REC-_-sp-_-327865243-_-5-_-n/a-_-n/a-_-n/a-_-n/a-_-n/a&amp;ITC=AUC-265281-23-12730</t>
  </si>
  <si>
    <t>Retail/Distributor Websites (See additional links)</t>
  </si>
  <si>
    <t xml:space="preserve">Home Depot, Koolmore, Drops Vending, Sam's Club, </t>
  </si>
  <si>
    <t>https://www.homedepot.com/p/Koolmore-39-in-Refrigerated-Vending-Machine-36-Slots-With-Bill-Acceptor-in-Black-35-cu-ft-HD-RSVMB-36/329268834</t>
  </si>
  <si>
    <t>https://koolmore.com/products/refrigerated-snack-vending-machine-with-60-slots-and-bill-acceptor-in-black-km-vmr-40-b?currency=USD&amp;variant=40934838698073&amp;utm_medium=cpc&amp;utm_source=google&amp;utm_campaign=Google%20Shopping&amp;stkn=96a452cddc72&amp;srsltid=AfmBOooLyocyirdp589gEs7HLXzTUe1vcuJ5NPPh0aj217uYQsI-NzlGrZU</t>
  </si>
  <si>
    <t>https://dropsvending.com/new-g-series-g525-drink-vending-machine-cashless/</t>
  </si>
  <si>
    <t>https://dropsvending.com/new-g-series-g636-combo-machine/</t>
  </si>
  <si>
    <t>https://dropsvending.com/new-g-series-g654-combo-machine/</t>
  </si>
  <si>
    <t>https://evending.com/products/3-wide-combination-vending-machine?variant=44875074109761&amp;currency=USD&amp;utm_medium=product_sync&amp;utm_source=google&amp;utm_content=sag_organic&amp;utm_campaign=sag_organic&amp;srsltid=AfmBOopQfQTy0qtTPWRRbzlejJOXG1ba4vs6quQv4BWqo49yYz1F9G94pRw</t>
  </si>
  <si>
    <t>https://www.homedepot.com/p/Koolmore-51-in-Refrigerated-Vending-Machine-60-Slots-With-CC-reader-Coin-and-Bill-Acceptor-in-Black-75-cu-ft-HD-TRSVMBCR-60/329279840</t>
  </si>
  <si>
    <t>https://www.homedepot.com/p/Koolmore-39-in-Refrigerated-Vending-Machine-36-Slots-With-CC-reader-and-Bill-Acceptor-in-Black-35-cu-ft-HD-RSVMBR-36/329279831</t>
  </si>
  <si>
    <t>https://www.samsclub.com/p/selectivend-cb500-10-selection-drink-vending-machine/prod21940086</t>
  </si>
  <si>
    <t>https://www.samsclub.com/p/seaga-envision-beverage-vending-machine-40-selections-choose-type/P03008573?xid=pdp_carousel_rich-relevance.rr0_8</t>
  </si>
  <si>
    <t>https://www.samsclub.com/p/cb500-sa-ada-gatorad-10-sel-drink-machine/prod9570434?xid=pdp_carousel_rich-relevance.rr0_11</t>
  </si>
  <si>
    <t>Gas Driven Heat Pump</t>
  </si>
  <si>
    <t>Chef's Deal</t>
  </si>
  <si>
    <t>https://www.chefsdeal.com/vollrath-69507-29-countertop-induction-range.html</t>
  </si>
  <si>
    <t>https://www.chefsdeal.com/vollrath-mpi4-1440s-13-countertop-induction-range.html</t>
  </si>
  <si>
    <t>https://www.chefsdeal.com/vollrath-59300-12-countertop-induction-range.html</t>
  </si>
  <si>
    <t>https://www.chefsdeal.com/media/pdfs_hashed/b43c999360480c2c91c4605c2a7c9869c0ebc433d8df30a2e8df3ac432faada7.pdf</t>
  </si>
  <si>
    <t>https://www.chefsdeal.com/vollrath-59500p-14-countertop-induction-range.html</t>
  </si>
  <si>
    <t>Vollrath 69522 15" Countertop Induction Range (chefsdeal.com)</t>
  </si>
  <si>
    <t>Vollrath 924HIMC 24" Countertop Induction Range (chefsdeal.com)</t>
  </si>
  <si>
    <t>Eurodib USA SWI3500 18" Countertop Induction Range (chefsdeal.com)</t>
  </si>
  <si>
    <t>https://www.chefsdeal.com/equipex-octopus-3500-countertop-induction-range.html</t>
  </si>
  <si>
    <t>Vollrath 69523 26" Countertop Induction Range (chefsdeal.com)</t>
  </si>
  <si>
    <t>Tarrison TI-CI40-2LR 24" Countertop Induction Range (chefsdeal.com)</t>
  </si>
  <si>
    <t>Equipex GL2-3500F Countertop Commercial Induction Cooktop (chefsdeal.com)</t>
  </si>
  <si>
    <t>Equipex BRIC 3000 Panther Single Countertop Induction Cooktop (chefsdeal.com)</t>
  </si>
  <si>
    <t>https://www.chefsdeal.com/equipex-bric-3600-15-countertop-induction-range.html</t>
  </si>
  <si>
    <t>Equipex GL2-5000 Countertop Commercial Induction Cooktop (chefsdeal.com)</t>
  </si>
  <si>
    <t>Equipex GL2-7000 Adventys Commercial Induction Cooktop (chefsdeal.com)</t>
  </si>
  <si>
    <t>Equipex GL2-6000F Countertop Commercial Induction Cooktop (chefsdeal.com)</t>
  </si>
  <si>
    <t>https://www.chefsdeal.com/summit-sinccom1-single-burner-portable-induction-cook-top-glass-surface.html</t>
  </si>
  <si>
    <t>Webstaurant Store, Restaurant Supply</t>
  </si>
  <si>
    <t>https://www.webstaurantstore.com/vollrath-fc-6ih-06208-six-well-modular-induction-drop-in-hot-food-well-208-240v-4760w/9226IH06208.html?utm_source=google&amp;utm_medium=freeclicks&amp;utm_campaign=GoogleShopping&amp;srsltid=AfmBOoqf-YjblI6OROTF1OZBMcfrc4sxMoobU1AYXFh5AVVixfG_PbB5KUw</t>
  </si>
  <si>
    <t>https://www.webstaurantstore.com/hatco-iwelb-ful-a-24-1-8-x-16-x-9-5-16-drop-in-induction-dry-heated-food-well-208-240v-1-phase-720w/413IWELBFULM.html</t>
  </si>
  <si>
    <t>https://www.webstaurantstore.com/vollrath-fc-6ih-01208-single-well-modular-induction-drop-in-hot-food-well-208-240v-800w/9226IH01208.html</t>
  </si>
  <si>
    <t>https://www.webstaurantstore.com/vollrath-fc-6ih-02120-two-well-modular-induction-drop-in-hot-food-well-120v-1590w/9226IH02120.html</t>
  </si>
  <si>
    <t>https://www.webstaurantstore.com/vollrath-fc-6ih-03120-three-well-modular-induction-drop-in-hot-food-well-120v-1590w/9226IH03120.html</t>
  </si>
  <si>
    <t>https://www.webstaurantstore.com/vollrath-fc-6ih-04208-four-well-modular-induction-drop-in-hot-food-well-208-240v-3180w/9226IH04208.html</t>
  </si>
  <si>
    <t>https://www.webstaurantstore.com/vollrath-fc-6ih-05208-five-well-modular-induction-drop-in-hot-food-well-208-240v-3980w/9226IH05208.html</t>
  </si>
  <si>
    <t>https://www.restaurantsupply.com/cooktek-638201-ihw061-34-sinaqua-induction-hot-food-well-drop-in-rectangular?srsltid=AfmBOorIz2H60y7i4WifojMZwdAFxfFKXMu6FdRnLtewPUuN2P8AxU-tekk</t>
  </si>
  <si>
    <t>https://www.restaurantsupply.com/vollrath-fc-6ih-01120-modular-1-well-induction-drop-in-dry-well-120v</t>
  </si>
  <si>
    <t>Air Cooled Scroll Chillers</t>
  </si>
  <si>
    <t>https://www.johnsoncontrols.com/hvac-equipment/air-cooled-chillers</t>
  </si>
  <si>
    <t>https://www.daikinapplied.com/products/chiller-products/trailblazer</t>
  </si>
  <si>
    <t>https://www.trane.com/commercial/north-america/us/en/products-systems/chillers/air-cooled-chillers.html</t>
  </si>
  <si>
    <t>https://www.carrier.com/commercial/en/us/products/chillers-components/air-cooled-chillers/</t>
  </si>
  <si>
    <t>Air Cooled Screw Chillers</t>
  </si>
  <si>
    <t>https://www.daikinapplied.com/products/chiller-products/pathfinder</t>
  </si>
  <si>
    <t>Water Cooled Scroll Chillers</t>
  </si>
  <si>
    <t>RSMeans, Manufacturer Product Specifications: Johnson Control, Daikn spec sheets, Trane, Carrier (see additional links)</t>
  </si>
  <si>
    <t>EIA Updated Buildings Sector Appliance and Equipment Costs and Efficiencies Report, RSMeans, Manufacturer Product Specifications: Johnson Control, Daikn spec sheets, Carrier (see additional links)</t>
  </si>
  <si>
    <t>Johnson Controls (See additional links to the right)</t>
  </si>
  <si>
    <t>https://www.daikinapplied.com/products/chiller-products/water-cooled-scroll</t>
  </si>
  <si>
    <t>https://www.johnsoncontrols.com/campaigns/chiller-life-cycle</t>
  </si>
  <si>
    <t>Water Cooled Screw Chillers</t>
  </si>
  <si>
    <t>https://www.york.com/commercial-equipment/chilled-water-systems/water-cooled-chillers/yvwa_ch/yvwa-variable-speed-screw-chiller</t>
  </si>
  <si>
    <t>https://www.trane.com/WEBCACHE/RLC-PRC063B-GB_01012019.PDF</t>
  </si>
  <si>
    <t>Reciprocating Chiller (Air-Cooled)</t>
  </si>
  <si>
    <t>Hot food holding cabinets - large</t>
  </si>
  <si>
    <t>Webstaurant Store</t>
  </si>
  <si>
    <t>https://www.webstaurantstore.com/true-sta1h-2hg-specification-series-glass-half-door-reach-in-heated-holding-cabinet/890TA1H2HG.html</t>
  </si>
  <si>
    <t>https://www.webstaurantstore.com/true-sta2hrt-2s-2s-specification-series-two-section-roll-through-heated-holding-cabinet/890TA2HRT2S2.html</t>
  </si>
  <si>
    <t>https://www.webstaurantstore.com/true-sta1h-1g-specification-series-glass-door-reach-in-stainless-steel-heated-holding-cabinet/890TA1H1G.html</t>
  </si>
  <si>
    <t>https://www.webstaurantstore.com/true-sta1hrt89-1s-1s-specification-series-89-roll-through-heated-holding-cabinet/890TA1HRT891.html</t>
  </si>
  <si>
    <t>https://www.webstaurantstore.com/true-sta1hpt-1s-1s-specification-series-solid-door-pass-through-heated-holding-cabinet/890TA1HP1S1S.html</t>
  </si>
  <si>
    <t>https://www.webstaurantstore.com/true-sta1hpt-1g-1s-specification-series-glass-and-solid-door-pass-through-heated-holding-cabinet/890TA1HP1G1S.html</t>
  </si>
  <si>
    <t>https://www.webstaurantstore.com/true-sta2h-2g-specification-series-two-section-glass-door-reach-in-heated-holding-cabinet/890TA2H2G.html</t>
  </si>
  <si>
    <t>https://www.webstaurantstore.com/true-sta2hpt-2s-2s-specification-series-solid-door-pass-through-heated-holding-cabinet/890TA2HP2S2S.html</t>
  </si>
  <si>
    <t>Hot food holding cabinets - small and medium</t>
  </si>
  <si>
    <t>https://www.webstaurantstore.com/cambro-upch800192-granite-green-ultra-camcart-two-compartment-heated-holding-pan-carrier-with-casters-both-compartments-heated-110v/214UPCH800GN.html</t>
  </si>
  <si>
    <t>https://www.webstaurantstore.com/cambro-upch16002192-granite-green-ultra-camcart-two-compartment-heated-holding-pan-carrier-with-casters-both-compartments-heated-220v-international-use-only/214UPCH1602G.html</t>
  </si>
  <si>
    <t>https://www.webstaurantstore.com/cambro-upcht16002hd191-granite-gray-ultra-camcart-two-compartment-heated-holding-pan-carrier-with-heavy-duty-casters-top-compartment-heated-only-220v-international-use-only/214UPCHT62SH.html</t>
  </si>
  <si>
    <t>https://www.webstaurantstore.com/cambro-upch1600hd191-granite-gray-ultra-camcart-two-compartment-heated-holding-pan-carrier-with-heavy-duty-casters-110v/214UPCH160SH.html</t>
  </si>
  <si>
    <t>https://www.webstaurantstore.com/cambro-upch8002191-granite-gray-ultra-camcart-two-compartment-heated-holding-pan-carrier-with-casters-both-compartments-heated-220v-international-use-only/214UPCH802GY.html</t>
  </si>
  <si>
    <t>https://www.webstaurantstore.com/cambro-upch16002sp191-granite-gray-ultra-camcart-two-compartment-heated-holding-pan-carrier-with-security-package-220v-international-use-only/214UPCH162SS.html</t>
  </si>
  <si>
    <t>https://www.webstaurantstore.com/hatco-fsdt-1-flav-r-savor-humidified-hot-food-holding-display-cabinet-with-4-tier-circle-rack/413FSDT1.html</t>
  </si>
  <si>
    <t>https://www.webstaurantstore.com/hatco-fdwd-1x-flav-r-fresh-humidified-impulse-hot-food-display-cabinet-with-4-shelf-stationary-rack/413FDWD1X.html</t>
  </si>
  <si>
    <t>RSMeans, Homewyse</t>
  </si>
  <si>
    <t>Retail/Distributor Websites: Home Depot, ENERGY STAR Certified Products</t>
  </si>
  <si>
    <t>NREL National Residential Energy Measure Database</t>
  </si>
  <si>
    <t>Retail/Distributor Websites, RSMeans</t>
  </si>
  <si>
    <t>NFRC Window Film Ratings (3M products)</t>
  </si>
  <si>
    <t>NFRC</t>
  </si>
  <si>
    <t>https://search.nfrc.org/search/apd_film/film_search_productline.aspx?mfr=1323&amp;mfr_nm=3M</t>
  </si>
  <si>
    <t>Commercial Boiler Gas</t>
  </si>
  <si>
    <t>Retail/Distributor Websites (See additional links: Supply House)</t>
  </si>
  <si>
    <t>Supply House</t>
  </si>
  <si>
    <t>https://www.supplyhouse.com/Boilers-449000</t>
  </si>
  <si>
    <t>https://www.supplyhouse.com/Commercial-Water-Heaters-29960000</t>
  </si>
  <si>
    <t>DOE Appliance Standard Technical Support Document (See additional links)</t>
  </si>
  <si>
    <t>https://www.regulations.gov/document/EERE-2010-BT-STD-0003-0102</t>
  </si>
  <si>
    <t>https://www.regulations.gov/document/EERE-2010-BT-STD-0003-0098</t>
  </si>
  <si>
    <t>Retail/Distributor Websites (See additional links: Grainger)</t>
  </si>
  <si>
    <t>Grainger</t>
  </si>
  <si>
    <t>https://www.grainger.com/category/hvac-and-refrigeration/heaters/electric-heaters/electric-wall-ceiling-heaters/suspended-electric-wall-ceiling-unit-heaters?categoryIndex=6</t>
  </si>
  <si>
    <t>https://www.regulations.gov/document/EERE-2013-BT-STD-0030-0083</t>
  </si>
  <si>
    <t>Retail/Distributor Websites (See additional links: Katom Restaurant Supply, Central Restaurant Products)</t>
  </si>
  <si>
    <t>Retail/Distributor Websites (See additional links: Katom Restaurant Supply, Central Restaurant Products )</t>
  </si>
  <si>
    <t>Katom Restaurant Supply, Central Restaurant Products</t>
  </si>
  <si>
    <t>https://www.katom.com/cat/water-booster-heaters.html?heat=Gas</t>
  </si>
  <si>
    <t>https://www.centralrestaurant.com/category/dishwashing-and-janitorial/commercial-dishwashers/booster-heaters.html?power_type=Natural+Gas+or+LP+Must+Specify</t>
  </si>
  <si>
    <t>Retail/Distributor Websites (See additional links: AF Supply, FW Webb, Ebay)</t>
  </si>
  <si>
    <t>AF Supply, FW Webb, Ebay</t>
  </si>
  <si>
    <t>https://www.afsupply.com/ao-smith-cahp-120-119-gallons-12-kw-commercial-heat-pump-water-heater.html?srsltid=AfmBOopJIrH4pein1XoW293l3XU3sGzSxBGOJIY9YGh4eK1y10w2SRZGEVQ</t>
  </si>
  <si>
    <t>https://www.fwwebb.com/product/Lochinvar/Water-Heater/CHPA120PD/1188149</t>
  </si>
  <si>
    <t>https://www.supplyhouse.com/Tankless-Water-Heaters-1060000</t>
  </si>
  <si>
    <t>RSMeans, Energy Star</t>
  </si>
  <si>
    <t>Water Source Heat Pumps</t>
  </si>
  <si>
    <t>Water Furnace Inc</t>
  </si>
  <si>
    <t>https://www.waterfurnace.com/commercial/why-waterfurnace/technology#:~:text=Long%20Life,can%20last%20more%20than%20100.</t>
  </si>
  <si>
    <t>VAV Box (Cool Only)</t>
  </si>
  <si>
    <t>VAV Box (Heat and Cool)</t>
  </si>
  <si>
    <t>VAV Box (Fan Powered)</t>
  </si>
  <si>
    <t>Commercial Fenestration Thermochromic Glazing</t>
  </si>
  <si>
    <t>Commercial Fenestration Electrochromic Glazing</t>
  </si>
  <si>
    <t>Commercial Building Sensors and Controls Systems – Barriers, Drivers, and Costs</t>
  </si>
  <si>
    <t>ACHR</t>
  </si>
  <si>
    <t>https://www.nrel.gov/docs/fy22osti/82117.pdf</t>
  </si>
  <si>
    <t>https://www.achrnews.com/articles/152914-age-technology-dictate-building-controls-lifespan</t>
  </si>
  <si>
    <t>RSMeans, Manufacturer websites (see additional links), Manufacturer Interview</t>
  </si>
  <si>
    <t>RSMeans, Manufacturer Interview</t>
  </si>
  <si>
    <t>Most Granular EIA/Scout Tech/Measure</t>
  </si>
  <si>
    <t>2023 Typical Retail Price (2023 $/Unit)</t>
  </si>
  <si>
    <t>2023 Typical New Construction Installed Cost (2023 $/Unit)</t>
  </si>
  <si>
    <t>2023 Typical Retrofit Installed Cost (2023 $/Unit</t>
  </si>
  <si>
    <t>Heating, Cooling</t>
  </si>
  <si>
    <t>Cost of Roof curb adapters is included; Updated DOE Rulemaking will be coming sometime over the next couple of months with updated data and new efficiency metric IVEC (integrated ventilation, economizer, and cooling). IVEC takes into account factors such as outdoor air intake, economizer operation (which utilizes outdoor air for cooling when conditions allow), and ventilation rates to determine the overall efficiency of the system; Assumes reuse of existing ductwork</t>
  </si>
  <si>
    <t>Cost of Roof curb adapters is included; Updated DOE Rulemaking will be coming sometime over the next couple of months with updated data and new efficiency metric IVEC (integrated ventilation, economizer, and cooling). IVEC takes into account factors such as outdoor air intake, economizer operation (which utilizes outdoor air for cooling when conditions allow), and ventilation rates to determine the overall efficiency of the system; THere are no typical or bounded efficiency values because CCHPs are an emerging technology without units on teh market; Assumes reuse of existing ductwork</t>
  </si>
  <si>
    <t>2023$/sq ft</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</si>
  <si>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Distance between terminal units, Piping run lengths, Electrical infrastructure upgrades, Mechanical room expansion and ventilation, Software upgrades, Site assessment, Sound barriers, Ceiling height, Coil upgrades</t>
  </si>
  <si>
    <t>Prevailing local wages, Drive time, Local code requirements, Access, Incentive programs, Existing construction and materials, Moisture issues present, Presence of hazardous materials, Need for additional structural support, Brand recognition, Engineering and design fees, Condition of existing electrical system, Need for additional wiring / switching, Need for condensate line / drain, Condition of existing duct system, Adequacy of existing ventilation, Need for controls and / or zoning, Piping run lengths, Pump upgrades, Electrical infrastructure upgrades, Mechanical room expansion and ventilation, Software upgrades, Site assessment, Sound barriers, Ceiling height</t>
  </si>
  <si>
    <t>Installation cost includes HP installation and pumbling, but not additional piping costs which may be needed in some instalation scenarios. Retrofit installation costs include demolition of a boiler and chiller. The cost of a vertical geothermal field is included in the retail price range.</t>
  </si>
  <si>
    <t>Cooling</t>
  </si>
  <si>
    <t>Heating</t>
  </si>
  <si>
    <t>BMH</t>
  </si>
  <si>
    <t>Commercial Electric Boiler</t>
  </si>
  <si>
    <t>Commercial Electric Steam Boiler</t>
  </si>
  <si>
    <t xml:space="preserve">Elecricity </t>
  </si>
  <si>
    <t>Commercial Rooftop Air Conditioners</t>
  </si>
  <si>
    <t>Electric Rooftop</t>
  </si>
  <si>
    <t>Air Conditioner - Electric Rooftop</t>
  </si>
  <si>
    <t>2023$/kBtu/h</t>
  </si>
  <si>
    <t>gal</t>
  </si>
  <si>
    <t>Gas-Fired Chillers Water-Cooled</t>
  </si>
  <si>
    <t>ton</t>
  </si>
  <si>
    <t>Commercial Induction Cooking</t>
  </si>
  <si>
    <t>Cooktop</t>
  </si>
  <si>
    <t xml:space="preserve"> Commercial Induction Cooktop</t>
  </si>
  <si>
    <t>Commercial Induction Cooktop</t>
  </si>
  <si>
    <t>2023$/thousand CFM</t>
  </si>
  <si>
    <t>Refrigerartion</t>
  </si>
  <si>
    <t>Annual Energy User</t>
  </si>
  <si>
    <t>All</t>
  </si>
  <si>
    <t>Input Capaicty</t>
  </si>
  <si>
    <t>Cooling, Ventilation</t>
  </si>
  <si>
    <t>Heating, Cooling, Ventilation</t>
  </si>
  <si>
    <t>Plug Loads</t>
  </si>
  <si>
    <t>Outlets</t>
  </si>
  <si>
    <t>Price Type</t>
  </si>
  <si>
    <t>Value</t>
  </si>
  <si>
    <t>Performance Type</t>
  </si>
  <si>
    <t>Efficiency Value</t>
  </si>
  <si>
    <t>Technology</t>
  </si>
  <si>
    <t>Lead</t>
  </si>
  <si>
    <t>Current Status</t>
  </si>
  <si>
    <t>Next Steps</t>
  </si>
  <si>
    <t>Price Metric</t>
  </si>
  <si>
    <t>Replace</t>
  </si>
  <si>
    <t>Added Retrofit Costs</t>
  </si>
  <si>
    <t>Additional Retrofit Considerations</t>
  </si>
  <si>
    <t>Final Plan for ATB Database Format</t>
  </si>
  <si>
    <t>The typical equipment that the technology would be replacing (based on ComStock)</t>
  </si>
  <si>
    <t>When swapping out the typical equipment, what are the additional potential retrofit costs.</t>
  </si>
  <si>
    <t>Not included in pricing regressions but could impact total installed cost</t>
  </si>
  <si>
    <t>Based on the data we have, what is our best approach to get the data into ATB format</t>
  </si>
  <si>
    <t>Rooftop Unit Heat Pump, Standard (electric or gas backup)</t>
  </si>
  <si>
    <t>Mark/Martin</t>
  </si>
  <si>
    <t>Contractor estimates, standards, CEC report, daikan</t>
  </si>
  <si>
    <t>RSMeans data</t>
  </si>
  <si>
    <t>Rooftop units that can provide both heating and cooling to a building, typically small-medium sized commercial buildings, with electric resistance or auxiliary gas backup</t>
  </si>
  <si>
    <t>$/ton</t>
  </si>
  <si>
    <t>Gas-fired and electric resistance rooftop units</t>
  </si>
  <si>
    <t>Electric infrastructure upgrade, demolition of existing equipment</t>
  </si>
  <si>
    <t>Structural support surveying if the new unit is heavier than the legacy unit</t>
  </si>
  <si>
    <r>
      <rPr>
        <b/>
        <sz val="11"/>
        <color theme="1"/>
        <rFont val="Calibri"/>
        <family val="2"/>
        <scheme val="minor"/>
      </rPr>
      <t>Regressions</t>
    </r>
    <r>
      <rPr>
        <sz val="11"/>
        <color theme="1"/>
        <rFont val="Calibri"/>
        <family val="2"/>
        <scheme val="minor"/>
      </rPr>
      <t>: With the available data there should be enough points to generate from case studies and looking at the TSD and EIA.</t>
    </r>
  </si>
  <si>
    <t>Rooftop Unit Heat Pump, Cold Climate (electric or gas backup)</t>
  </si>
  <si>
    <t>Mark</t>
  </si>
  <si>
    <t>Contractor estimates</t>
  </si>
  <si>
    <t>Rooftop units that can provide both heating and cooling to a building, typically small-medium sized commercial buildings, with electric resistance or auxiliary gas backup at ambient temperatures below 0 degrees</t>
  </si>
  <si>
    <r>
      <rPr>
        <b/>
        <sz val="11"/>
        <color theme="1"/>
        <rFont val="Calibri"/>
        <family val="2"/>
        <scheme val="minor"/>
      </rPr>
      <t>Regressions</t>
    </r>
    <r>
      <rPr>
        <sz val="11"/>
        <color theme="1"/>
        <rFont val="Calibri"/>
        <family val="2"/>
        <scheme val="minor"/>
      </rPr>
      <t>: Using internal SMEs and contractor estimates we can build a regression that is a scaled version or flat line item add based on regular RTU's</t>
    </r>
  </si>
  <si>
    <t>Air-toWater Heat Pump (Air-Source Heat Pump Boiler) / Hydronic Heat pump</t>
  </si>
  <si>
    <t>Valerie</t>
  </si>
  <si>
    <t>CEC report</t>
  </si>
  <si>
    <t>RSMeans data; California case studies</t>
  </si>
  <si>
    <t>This technology uses electricity to move heat from the surrounding air and transfer it at a higher temperature for space heating application.</t>
  </si>
  <si>
    <t>DOAS with chilled water system with boiler</t>
  </si>
  <si>
    <t>Mechanical room ventilation and expansion, structural support surveying, freeze protection / glycol loops for outdoor components in cold weather regions, sound barriers for external locations</t>
  </si>
  <si>
    <r>
      <rPr>
        <b/>
        <sz val="11"/>
        <color theme="1"/>
        <rFont val="Calibri"/>
        <family val="2"/>
        <scheme val="minor"/>
      </rPr>
      <t>Point values:</t>
    </r>
    <r>
      <rPr>
        <sz val="11"/>
        <color theme="1"/>
        <rFont val="Calibri"/>
        <family val="2"/>
        <scheme val="minor"/>
      </rPr>
      <t xml:space="preserve"> Case study available with limited data from California</t>
    </r>
  </si>
  <si>
    <t>Packaged single zone air conditioner (PSZ-AC) with gas boiler</t>
  </si>
  <si>
    <t>Variable air volume (VAV) vhilled water system with gas boiler reheat</t>
  </si>
  <si>
    <t xml:space="preserve">Heat recovery chiller </t>
  </si>
  <si>
    <t>Carly/Mark</t>
  </si>
  <si>
    <t>No data</t>
  </si>
  <si>
    <t>Follow up with Contractor; look online; RSMeans</t>
  </si>
  <si>
    <t>When building requires simultaneous heating and cooling, heat dissipated from condenser can be recovered and directed to other heating applications</t>
  </si>
  <si>
    <t>Chiller</t>
  </si>
  <si>
    <r>
      <rPr>
        <b/>
        <sz val="11"/>
        <color theme="1"/>
        <rFont val="Calibri"/>
        <family val="2"/>
        <scheme val="minor"/>
      </rPr>
      <t>Point value ranges</t>
    </r>
    <r>
      <rPr>
        <sz val="11"/>
        <color theme="1"/>
        <rFont val="Calibri"/>
        <family val="2"/>
        <scheme val="minor"/>
      </rPr>
      <t>: Hoping to get some general costs from manufacturer contacts, but don't anticipate it will be enough for a regression</t>
    </r>
  </si>
  <si>
    <t>Boiler (with smaller capacity boiler)</t>
  </si>
  <si>
    <t xml:space="preserve">Add-on energy recovery ventilation to air handling units </t>
  </si>
  <si>
    <t>Carly</t>
  </si>
  <si>
    <t>RSMeans Data</t>
  </si>
  <si>
    <t>Research online</t>
  </si>
  <si>
    <t>Adds airside energy recovery (humid climates) or heat recovery (other climates). Fan power is increased to overcome the additional static pressure from the recovery systems. Assumes 90% of return air is available for recovery.</t>
  </si>
  <si>
    <t>$/unit</t>
  </si>
  <si>
    <t>AHUs with outdoor air that do not already have an energy/heat recovery system</t>
  </si>
  <si>
    <r>
      <rPr>
        <b/>
        <sz val="11"/>
        <color theme="1"/>
        <rFont val="Calibri"/>
        <family val="2"/>
        <scheme val="minor"/>
      </rPr>
      <t>Point value ranges</t>
    </r>
    <r>
      <rPr>
        <sz val="11"/>
        <color theme="1"/>
        <rFont val="Calibri"/>
        <family val="2"/>
        <scheme val="minor"/>
      </rPr>
      <t>: RSMeans data for Wheels and Heat Pipe technologies</t>
    </r>
  </si>
  <si>
    <t>Single-zone packaged rooftop units</t>
  </si>
  <si>
    <t>DOAS</t>
  </si>
  <si>
    <t>Multi-zone variable air volume systems</t>
  </si>
  <si>
    <t>Demand control ventilation</t>
  </si>
  <si>
    <t>None</t>
  </si>
  <si>
    <t>Look online for case studies and pricing available; ask JCI on this one- occupancy sensors and CO2 sensors (what would the premium be)</t>
  </si>
  <si>
    <t>Feedback control method that, when properly implemented, can reduce the energy used by HVAC systems while at the same time maintaining indoor air quality by modulating the ventilation rates to match the needs of the building. DCV reduces the rate at which outdoor air is delivered during periods of less-than-design occupancy.</t>
  </si>
  <si>
    <t>$/sq ft</t>
  </si>
  <si>
    <r>
      <t xml:space="preserve">Any air loop system </t>
    </r>
    <r>
      <rPr>
        <b/>
        <sz val="11"/>
        <color theme="1"/>
        <rFont val="Calibri"/>
        <family val="2"/>
        <scheme val="minor"/>
      </rPr>
      <t>except</t>
    </r>
    <r>
      <rPr>
        <sz val="11"/>
        <color theme="1"/>
        <rFont val="Calibri"/>
        <family val="2"/>
        <scheme val="minor"/>
      </rPr>
      <t xml:space="preserve"> those with DOAS, PTAC/PTHP, ERV</t>
    </r>
  </si>
  <si>
    <t>Replacing field engines and existing wiring. Software subscription costs</t>
  </si>
  <si>
    <r>
      <rPr>
        <b/>
        <sz val="11"/>
        <color theme="1"/>
        <rFont val="Calibri"/>
        <family val="2"/>
        <scheme val="minor"/>
      </rPr>
      <t>Point value ranges</t>
    </r>
    <r>
      <rPr>
        <sz val="11"/>
        <color theme="1"/>
        <rFont val="Calibri"/>
        <family val="2"/>
        <scheme val="minor"/>
      </rPr>
      <t>: some resources online (blogs, DOE, industry orgs) but unclear whether it will be enough for a regression.</t>
    </r>
  </si>
  <si>
    <t xml:space="preserve">Dedicated Outdoor Air System (DOAS) with Mini Split Heat Pumps </t>
  </si>
  <si>
    <t>Use residentil mini-split costs</t>
  </si>
  <si>
    <t>Ask Contractor for DOAS costs with mini split heat pump</t>
  </si>
  <si>
    <t>Variable speed MSHPs and a DOAS system with an energy recovery ventilator (ERV) or heat recovery ventilator (HRV). The DOAS system uses the existing ductwork from the replaced RTU.</t>
  </si>
  <si>
    <t>Gas Fired RTUs</t>
  </si>
  <si>
    <r>
      <rPr>
        <b/>
        <sz val="11"/>
        <color theme="1"/>
        <rFont val="Calibri"/>
        <family val="2"/>
        <scheme val="minor"/>
      </rPr>
      <t>Point value ranges</t>
    </r>
    <r>
      <rPr>
        <sz val="11"/>
        <color theme="1"/>
        <rFont val="Calibri"/>
        <family val="2"/>
        <scheme val="minor"/>
      </rPr>
      <t>: Can most likely get some general costs on DOAS units from manufacturer contacts, but don't anticipate it will be enough for a regression. Costs for mini-splits are available.</t>
    </r>
  </si>
  <si>
    <t>Electric Resistance RTUs</t>
  </si>
  <si>
    <t>Mark/Carly</t>
  </si>
  <si>
    <t>Case study, CEC report</t>
  </si>
  <si>
    <t>The upgraded system decouples ventilation from space conditioning, with ventilation being handled by the dedicated outdoor air system (DOAS), and remaining space conditioning handled by an air-source variable refrigerant flow (VRF) system.</t>
  </si>
  <si>
    <t>RTUs or VAV systems that do not use district heating or cooling</t>
  </si>
  <si>
    <r>
      <rPr>
        <b/>
        <sz val="11"/>
        <color theme="1"/>
        <rFont val="Calibri"/>
        <family val="2"/>
        <scheme val="minor"/>
      </rPr>
      <t>Point value ranges</t>
    </r>
    <r>
      <rPr>
        <sz val="11"/>
        <color theme="1"/>
        <rFont val="Calibri"/>
        <family val="2"/>
        <scheme val="minor"/>
      </rPr>
      <t>: System costs vary based on building type, layout, location, and size so we may have to provide total installed cost values. Not sure if there will be available data that encompasses enough of the different potential installs to where a regression and generic installations costs would make sense</t>
    </r>
  </si>
  <si>
    <t>Supplemental heating</t>
  </si>
  <si>
    <t>New wiring</t>
  </si>
  <si>
    <t>Ground source heat pump</t>
  </si>
  <si>
    <t>Martin</t>
  </si>
  <si>
    <t>EIA data, CECreport, case studies</t>
  </si>
  <si>
    <t>This technology uses electricity to transfer heat or absorb heat from the  constant temperature of the earth as the exchange medium instead of the outside air temperature.</t>
  </si>
  <si>
    <t>Chiller and Boiler</t>
  </si>
  <si>
    <t>Ground excavation and/or bore hole drilling</t>
  </si>
  <si>
    <t>Site assessment. Large amounts of piping</t>
  </si>
  <si>
    <r>
      <rPr>
        <b/>
        <sz val="11"/>
        <color theme="1"/>
        <rFont val="Calibri"/>
        <family val="2"/>
        <scheme val="minor"/>
      </rPr>
      <t>Point value ranges</t>
    </r>
    <r>
      <rPr>
        <sz val="11"/>
        <color theme="1"/>
        <rFont val="Calibri"/>
        <family val="2"/>
        <scheme val="minor"/>
      </rPr>
      <t>: Installation costs for geothermal wells vary substantially based on location, soil type, and building size. For this reason the installation costs for GSHPs only include the cost of installing the heat pump unit. A range of costs for th excavation and installation of a geothermal well is included in the retail price range of GSHPs.</t>
    </r>
  </si>
  <si>
    <t>demolition of existing equipment in retrofit scenarios.</t>
  </si>
  <si>
    <t>Heating COP</t>
  </si>
  <si>
    <t>Sector</t>
  </si>
  <si>
    <t>B-TB Year</t>
  </si>
  <si>
    <t>Mapping to Most Granular NREMDB Tech/Measure Name</t>
  </si>
  <si>
    <t>Mapping to Most Granular EIA/Scout Tech/Measure Name</t>
  </si>
  <si>
    <t>Regression Output Units</t>
  </si>
  <si>
    <t>Regression metric 1 - Coefficient-Low</t>
  </si>
  <si>
    <t>Regression metric 1 - Coefficient-Mid</t>
  </si>
  <si>
    <t>Regression metric 1 - Coefficient-High</t>
  </si>
  <si>
    <t>Regression metric 1 - Metric</t>
  </si>
  <si>
    <t>Regression metric 1 - Unit</t>
  </si>
  <si>
    <t>Regression metric 1 - Lower Bound</t>
  </si>
  <si>
    <t>Regression metric 1 - Typical</t>
  </si>
  <si>
    <t>Regression metric 1 - High</t>
  </si>
  <si>
    <t>Regression metric 1 - Upper Bound</t>
  </si>
  <si>
    <t>R-squared value</t>
  </si>
  <si>
    <t>Regression metric 2 - Coefficient-Low</t>
  </si>
  <si>
    <t>Regression metric 2 - Coefficient-Mid</t>
  </si>
  <si>
    <t>Regression metric 2 - Coefficient-High</t>
  </si>
  <si>
    <t>Regression metric 2 - Metric</t>
  </si>
  <si>
    <t>Regression metric 2 - Unit</t>
  </si>
  <si>
    <t>Regression metric 2 - Lower Bound</t>
  </si>
  <si>
    <t>Regression metric 2 - Typical</t>
  </si>
  <si>
    <t>Regression metric 2 - High</t>
  </si>
  <si>
    <t>Regression metric 2 - Upper Bound</t>
  </si>
  <si>
    <t>Regression Intercept - Low</t>
  </si>
  <si>
    <t>Regression Intercept - Mid</t>
  </si>
  <si>
    <t>Regression Intercept - High</t>
  </si>
  <si>
    <t>Typical unit multiplier</t>
  </si>
  <si>
    <t>Typical unit multiplier units name</t>
  </si>
  <si>
    <t>Typical unit multiplier units abbreviation</t>
  </si>
  <si>
    <t>tons</t>
  </si>
  <si>
    <t>Typical New Construction Installed Cost ($2023) - Low</t>
  </si>
  <si>
    <t>Typical New Construction Installed Cost ($2023) - Mid</t>
  </si>
  <si>
    <t>Typical New Construction Installed Cost ($2023) - High</t>
  </si>
  <si>
    <t>Typical Retrofit Installed Cost ($2023) - Low</t>
  </si>
  <si>
    <t>Typical Retrofit Installed Cost ($2023) - Mid</t>
  </si>
  <si>
    <t>Typical Retrofit Installed Cost ($2023) - High</t>
  </si>
  <si>
    <t>Typical Retail Price ($2023) - Low</t>
  </si>
  <si>
    <t>Typical Retail Price ($2023) - Mid</t>
  </si>
  <si>
    <t>Typical Retail Price ($2023) - High</t>
  </si>
  <si>
    <t>cubic feet per minute</t>
  </si>
  <si>
    <t>thousand CFM</t>
  </si>
  <si>
    <t>The PCM add-on is applied to existing interior walls or to replace existing insulation in walls or ceilings. Organic PCMs refer to bio-PCMs and inorganic PCMs refer to salt hydrates (gypsum). PCM envelope add-ons provide only passive flexibility (HVAC energy/peak savings) through storing and releasing thermal energy in response to temperature changes. Typical prices assume a PCM size of 12 sq ft though sizes vary greatly by building needs.</t>
  </si>
  <si>
    <t>Tier 1 power strips use either programming/scheduling or current sensing. Tier 1 power strips will be obsolete by 2030 as market shifts to Tier 2.</t>
  </si>
  <si>
    <t>K*m/W/W</t>
  </si>
  <si>
    <t>Insulation types include polystyrene, expanded polystyrene, fiberglass, perlite, asphaltic cover board, fiberboard high density, fiberboard low density, polyisocyanurate, and gypsum cover board. Typical costs assume an average roof area of 5,000 sq ft, thought roof area and insulation amounts vary greatly by building.</t>
  </si>
  <si>
    <t>Electricity/Gas</t>
  </si>
  <si>
    <t xml:space="preserve">1) EER is the ratio of the cooling capacity (in Btu/h) to the power input (in watts) and provides a measure of the efficiency of equipment operating at full load (i.e., 100 percent cooling capacity) in high-ambient_x0002_ temperature conditions (i.e., 95 °F). IEER is a single number part-load efficiency based on weighting of EER at various load capacities. The relationship between IEER and EER is weak. 2) The high value from the EIA Report was used at the Upper Bound as no higher efficient units could be found online. </t>
  </si>
  <si>
    <t>Providing a general rule to estimate DCV costs is challenging, since the design changes drastically depending on building conditions. Two similar buildings with the same area can have very different DCV costs, depending on factors like their internal layout and occupancy patterns. In addition, Weather conditions such as temperature and humidity also influence the overall HVAC design, which includes the ventilation system. In the case of retrofits, the cost of implementing a DCV also depends on whether the existing installation uses CAV (Constant Air Volume) or VAV (Variable Air Volume) boxes as parts of the ventilation system. The cost will be much lower in a building using VAV boxes.</t>
  </si>
  <si>
    <t xml:space="preserve">Retail costs include CO2 sensor cost, programming the existing energy management, DDC conversions, and airflow controls. Typical installed costs assumes a 16,000 sq ft building. The data from available case studies and online articles was converted to 2023 dollars and converted to $/sq ft assuming 1 sensor/3500 sq ft, 1cfm/1 ft, an average room size of 285 sq ft, and an average home size of 1500 sq ft. The average cost of a CO2 sensor was found to be $329. 15 year lifetime represents the lifetime of the CO2 sensors. </t>
  </si>
  <si>
    <t>There is no available efficiency data. The regression assumes an increase in efficiency as well as price over the coming decades for the advanced case. Does not distinguish between oil bearing and magnetic bearing chillers.</t>
  </si>
  <si>
    <t>Commercial Ice Maker</t>
  </si>
  <si>
    <t xml:space="preserve">1) No data exists for High values of the EIA Reference Data. Since High values from the Reference and Advanced case were not shown to differ across all technologies, the Advanced High values were used for the Reference High Values. 2) Upper bound value for metric 2 assumed to be the high value as no commercial gas furnaces higher than 95% were found </t>
  </si>
  <si>
    <t>1) Electric Boilers operate at efficiencies close to 100%. Hot water electric boilers are theoretically SLIGHTLY more efficient than steam based electric boilers. For analysis, this difference was assumed insignificant and both types of boilers were referenced to be 98-99% efficiency as per data sources. 2) Since the High Data from the EIA did not exist, the upper bound value was used as the high value</t>
  </si>
  <si>
    <t>1) EIA data thermal efficiency did not contain the standby loss (kBtu/hr) so the thermal efficiency could not be converted to UEF. Thermal Efficiency is said to be 98% for electric water heaters. 2) According to standards data, price increases were shown for units that had a higher UEF. Enough data did not exist to run a 2 var regression. 3) Commercial booster water heaters are regulated by DOE as either storage or instantaneous water heaters, depending 
on the ratio of input capacity to storage volume. Units with input capacity &lt; 4,000 Btu/h per gallon of stored water are 
storage water heaters; all other units are instantaneous water heaters. Both water heaters were used in this regression</t>
  </si>
  <si>
    <t xml:space="preserve">1) Efficiency data could not be found on Online Retailer Websites or RSMeans, but was found on EIA Standards Data. EIA Standards Data was not used because average consumer price was unable to be calculated. 2) EIA Energy Usage Typical and High values were used as the Lower Bound and Upper Bound for the energy efficiency metric. </t>
  </si>
  <si>
    <t xml:space="preserve">1) Efficiency data could not be found on Online Retailer Websites or RSMeans, but was found on EIA Standards Data. EIA Standards Data was not used because average consumer price was unable to be calculated. 2) EIA Energy Usage Typical and High values were used as the Lower Bound and Upper Bound for the energy efficiency metric. 3) </t>
  </si>
  <si>
    <t xml:space="preserve">This technology has a high variety of models that provide a large variation in retail price between the models. As a result, a regression was not created and point values were used using EIA data. Equipment cost did not exist on the EIA report so total installed cost was instead. Projected prices for the reference and advanced case were the same since coefficients were set to 0. Though we can expect a difference between the reference and advanced case prices, the price difference is small and therefore negligible. </t>
  </si>
  <si>
    <t>This technology has a high variety of models that provide a large variation in retail price between the models. As a result, a regression was not created and point values were used using EIA data. Equipment cost did not exist on the EIA report so total installed cost was instead. Projected prices for the reference and advanced case were the same since coefficients were set to 0. Though we can expect a difference between the reference and advanced case prices, the price difference is small and therefore negligible.</t>
  </si>
  <si>
    <t xml:space="preserve">1) Since the EIA Typical Capacity value was of a lower value than the data points collected, it was used as the lower bound for metric 1. 2) Due to the lack of cost information available for small cabinets, this data set combined small and medium cabinets. 3) Improvements in efficiency for the advanced case were not captured in retail price due to no coefficients for the efficiency metric. 4) Metric - "Volume" refers to the Interior Volume. </t>
  </si>
  <si>
    <t>1) This technology has a high variety of models that provide a large variation in retail price between the models. As a result, a regression was not created and point values were used using EIA data. 2) Equipment cost did not exist on the EIA report so total installed cost was instead. 3) Projected prices for the reference and advanced case were the same since coefficients were set to 0. 4) EIA Typical and High values were used as the lower and upper bounds for both metrics, respectively.</t>
  </si>
  <si>
    <t>Commercial Electric Resistance Water Heaters</t>
  </si>
  <si>
    <t>Quantile regressions intersected, median regression +/- 20% was used for low and high regressions</t>
  </si>
  <si>
    <t>"High" and "Low" coefficients and intercepts are based on individual linear regressions of selected points which defined the upper and lower range of models identified, not quantile regressions of a single dataset. "Mid" coefficient and intercept is the average of "Low" and "High". This modification in procedure was due to limited data available for this product</t>
  </si>
  <si>
    <t xml:space="preserve">Analysis includes storage and instantaneous heaters due to limited market availability and data for both varieties </t>
  </si>
  <si>
    <t>Commercial Gas-Fired Instantaneous Water Heaters</t>
  </si>
  <si>
    <t>Limited data available so could not do a quantile regression and could only consider price as a function of capacity, not energy use. Low and High bounds based on +/- 20% of the median regression.</t>
  </si>
  <si>
    <t xml:space="preserve">Limited data available so could not do a regression, a range of values is presented. </t>
  </si>
  <si>
    <t>Limited data available so could not do a regression, a range of values is presented. Retail price includes, a collector, standard piping, and an electric backup storage water heater</t>
  </si>
  <si>
    <t>VAV boxes are an established technology and don't anticipate any major efficiency developments or price changes.</t>
  </si>
  <si>
    <t>2023$/ton-hr</t>
  </si>
  <si>
    <t>ton hours</t>
  </si>
  <si>
    <t>outlets</t>
  </si>
  <si>
    <t>outlet</t>
  </si>
  <si>
    <t>Source #</t>
  </si>
  <si>
    <t>Geothermal Heat Pump Quote and Informational Survey. reddit.com</t>
  </si>
  <si>
    <t>Based on Air Source Heat Pump</t>
  </si>
  <si>
    <t xml:space="preserve">https://www.reddit.com/r/geothermal/comments/118glok/geothermal_heat_pump_quote_and_informational/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</si>
</sst>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0.0E+00"/>
    <numFmt numFmtId="165" formatCode="0.0"/>
    <numFmt numFmtId="166" formatCode="0.0000"/>
    <numFmt numFmtId="167" formatCode="&quot;$&quot;#,##0"/>
    <numFmt numFmtId="168" formatCode="&quot;$&quot;#,##0.00"/>
  </numFmts>
  <fonts count="15"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i/>
      <sz val="11"/>
      <color theme="0"/>
      <name val="Calibri"/>
      <family val="2"/>
      <scheme val="minor"/>
    </font>
    <font>
      <sz val="11"/>
      <color theme="1"/>
      <name val="Calibri"/>
      <family val="2"/>
      <scheme val="minor"/>
    </font>
    <font>
      <b/>
      <sz val="11"/>
      <color rgb="FFFA7D00"/>
      <name val="Calibri"/>
      <family val="2"/>
      <scheme val="minor"/>
    </font>
    <font>
      <b/>
      <i/>
      <u/>
      <sz val="11"/>
      <color theme="1"/>
      <name val="Calibri"/>
      <family val="2"/>
      <scheme val="minor"/>
    </font>
    <font>
      <b/>
      <i/>
      <u/>
      <sz val="11"/>
      <color theme="0"/>
      <name val="Calibri"/>
      <family val="2"/>
      <scheme val="minor"/>
    </font>
    <font>
      <sz val="11"/>
      <name val="Calibri"/>
      <family val="2"/>
      <scheme val="minor"/>
    </font>
    <font>
      <b/>
      <sz val="11"/>
      <name val="Calibri"/>
      <family val="2"/>
      <scheme val="minor"/>
    </font>
    <font>
      <b/>
      <sz val="8"/>
      <color theme="1"/>
      <name val="Arial"/>
      <family val="2"/>
    </font>
    <font>
      <sz val="8"/>
      <name val="Calibri"/>
      <family val="2"/>
      <scheme val="minor"/>
    </font>
    <font>
      <sz val="11"/>
      <color rgb="FF000000"/>
      <name val="Calibri"/>
      <family val="2"/>
      <scheme val="minor"/>
    </font>
    <font>
      <sz val="11"/>
      <color rgb="FF000000"/>
      <name val="Calibri"/>
      <family val="2"/>
    </font>
  </fonts>
  <fills count="1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249977111117893"/>
        <bgColor indexed="64"/>
      </patternFill>
    </fill>
    <fill>
      <patternFill patternType="solid">
        <fgColor rgb="FFF2F2F2"/>
      </patternFill>
    </fill>
    <fill>
      <patternFill patternType="solid">
        <fgColor theme="0" tint="-0.249977111117893"/>
        <bgColor indexed="64"/>
      </patternFill>
    </fill>
    <fill>
      <patternFill patternType="solid">
        <fgColor rgb="FF002060"/>
        <bgColor indexed="64"/>
      </patternFill>
    </fill>
    <fill>
      <patternFill patternType="solid">
        <fgColor rgb="FF00B050"/>
        <bgColor indexed="64"/>
      </patternFill>
    </fill>
    <fill>
      <patternFill patternType="solid">
        <fgColor theme="1" tint="0.499984740745262"/>
        <bgColor indexed="64"/>
      </patternFill>
    </fill>
    <fill>
      <patternFill patternType="solid">
        <fgColor theme="4"/>
        <bgColor indexed="64"/>
      </patternFill>
    </fill>
    <fill>
      <patternFill patternType="solid">
        <fgColor theme="5" tint="-0.249977111117893"/>
        <bgColor indexed="64"/>
      </patternFill>
    </fill>
    <fill>
      <patternFill patternType="solid">
        <fgColor rgb="FFC00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diagonal/>
    </border>
    <border>
      <left/>
      <right style="thin">
        <color rgb="FF7F7F7F"/>
      </right>
      <top/>
      <bottom/>
      <diagonal/>
    </border>
    <border>
      <left/>
      <right/>
      <top style="thin">
        <color indexed="64"/>
      </top>
      <bottom/>
      <diagonal/>
    </border>
  </borders>
  <cellStyleXfs count="8">
    <xf numFmtId="0" fontId="0" fillId="0" borderId="0"/>
    <xf numFmtId="0" fontId="3" fillId="0" borderId="0" applyNumberFormat="0" applyFill="0" applyBorder="0" applyAlignment="0" applyProtection="0"/>
    <xf numFmtId="44" fontId="5" fillId="0" borderId="0" applyFont="0" applyFill="0" applyBorder="0" applyAlignment="0" applyProtection="0"/>
    <xf numFmtId="0" fontId="6" fillId="5" borderId="5" applyNumberFormat="0" applyAlignment="0" applyProtection="0"/>
    <xf numFmtId="9" fontId="5" fillId="0" borderId="0" applyFont="0" applyFill="0" applyBorder="0" applyAlignment="0" applyProtection="0"/>
    <xf numFmtId="0" fontId="11" fillId="10" borderId="0" applyNumberFormat="0">
      <alignment vertical="center" wrapText="1"/>
    </xf>
    <xf numFmtId="43" fontId="5" fillId="0" borderId="0" applyFont="0" applyFill="0" applyBorder="0" applyAlignment="0" applyProtection="0"/>
    <xf numFmtId="44" fontId="5" fillId="0" borderId="0" applyFont="0" applyFill="0" applyBorder="0" applyAlignment="0" applyProtection="0"/>
  </cellStyleXfs>
  <cellXfs count="169">
    <xf numFmtId="0" fontId="0" fillId="0" borderId="0" xfId="0"/>
    <xf numFmtId="0" fontId="0" fillId="0" borderId="0" xfId="0" applyAlignment="1">
      <alignment wrapText="1"/>
    </xf>
    <xf numFmtId="0" fontId="3" fillId="0" borderId="0" xfId="1"/>
    <xf numFmtId="0" fontId="0" fillId="2" borderId="1" xfId="0" applyFill="1" applyBorder="1" applyAlignment="1">
      <alignment wrapText="1"/>
    </xf>
    <xf numFmtId="0" fontId="0" fillId="2" borderId="1" xfId="0" applyFill="1" applyBorder="1" applyAlignment="1">
      <alignment vertical="center" wrapText="1"/>
    </xf>
    <xf numFmtId="0" fontId="0" fillId="3" borderId="1" xfId="0" applyFill="1" applyBorder="1" applyAlignment="1">
      <alignment vertical="center" wrapText="1"/>
    </xf>
    <xf numFmtId="0" fontId="0" fillId="3" borderId="1" xfId="0" applyFill="1" applyBorder="1" applyAlignment="1">
      <alignment horizontal="left" vertical="center" wrapText="1"/>
    </xf>
    <xf numFmtId="0" fontId="1" fillId="4" borderId="1" xfId="0" applyFont="1" applyFill="1" applyBorder="1" applyAlignment="1">
      <alignment horizontal="center"/>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4" fillId="4" borderId="1" xfId="0" applyFont="1" applyFill="1" applyBorder="1" applyAlignment="1">
      <alignment horizont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2" borderId="1" xfId="0" applyFill="1" applyBorder="1" applyAlignment="1">
      <alignment horizontal="left" vertical="center" wrapText="1"/>
    </xf>
    <xf numFmtId="0" fontId="0" fillId="2" borderId="4" xfId="0" applyFill="1" applyBorder="1" applyAlignment="1">
      <alignmen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3" xfId="0" applyBorder="1" applyAlignment="1">
      <alignment horizontal="left" vertical="center" wrapText="1"/>
    </xf>
    <xf numFmtId="0" fontId="0" fillId="2" borderId="0" xfId="0" applyFill="1"/>
    <xf numFmtId="0" fontId="0" fillId="0" borderId="1" xfId="0" applyBorder="1" applyAlignment="1">
      <alignment wrapText="1"/>
    </xf>
    <xf numFmtId="0" fontId="0" fillId="0" borderId="3" xfId="0" applyBorder="1" applyAlignment="1">
      <alignment vertical="center" wrapText="1"/>
    </xf>
    <xf numFmtId="6" fontId="0" fillId="0" borderId="0" xfId="0" applyNumberFormat="1"/>
    <xf numFmtId="2" fontId="0" fillId="0" borderId="0" xfId="0" applyNumberFormat="1"/>
    <xf numFmtId="0" fontId="9" fillId="0" borderId="0" xfId="0" applyFont="1"/>
    <xf numFmtId="0" fontId="0" fillId="0" borderId="0" xfId="0" applyAlignment="1">
      <alignment horizontal="left"/>
    </xf>
    <xf numFmtId="165" fontId="0" fillId="0" borderId="0" xfId="0" applyNumberFormat="1"/>
    <xf numFmtId="0" fontId="1" fillId="12" borderId="0" xfId="0" applyFont="1" applyFill="1" applyAlignment="1">
      <alignment horizontal="center"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10" fillId="6" borderId="0" xfId="0" applyFont="1" applyFill="1" applyAlignment="1">
      <alignment wrapText="1"/>
    </xf>
    <xf numFmtId="0" fontId="2" fillId="6" borderId="0" xfId="0" applyFont="1" applyFill="1" applyAlignment="1">
      <alignment wrapText="1"/>
    </xf>
    <xf numFmtId="0" fontId="2" fillId="6" borderId="0" xfId="0" applyFont="1" applyFill="1" applyAlignment="1">
      <alignment horizontal="center" wrapText="1"/>
    </xf>
    <xf numFmtId="0" fontId="1" fillId="7" borderId="0" xfId="0" applyFont="1" applyFill="1" applyAlignment="1">
      <alignment horizontal="center" wrapText="1"/>
    </xf>
    <xf numFmtId="0" fontId="1" fillId="8" borderId="0" xfId="0" applyFont="1" applyFill="1" applyAlignment="1">
      <alignment horizontal="center" wrapText="1"/>
    </xf>
    <xf numFmtId="0" fontId="1" fillId="11" borderId="0" xfId="0" applyFont="1" applyFill="1" applyAlignment="1">
      <alignment horizontal="center" wrapText="1"/>
    </xf>
    <xf numFmtId="2" fontId="9" fillId="0" borderId="0" xfId="0" applyNumberFormat="1" applyFont="1"/>
    <xf numFmtId="167" fontId="0" fillId="0" borderId="0" xfId="6" applyNumberFormat="1" applyFont="1" applyBorder="1"/>
    <xf numFmtId="167" fontId="0" fillId="0" borderId="0" xfId="0" applyNumberFormat="1"/>
    <xf numFmtId="166" fontId="0" fillId="0" borderId="0" xfId="0" applyNumberFormat="1"/>
    <xf numFmtId="2" fontId="0" fillId="0" borderId="0" xfId="6" applyNumberFormat="1" applyFont="1"/>
    <xf numFmtId="2" fontId="1" fillId="7" borderId="0" xfId="0" applyNumberFormat="1" applyFont="1" applyFill="1" applyAlignment="1">
      <alignment horizontal="center" wrapText="1"/>
    </xf>
    <xf numFmtId="2" fontId="0" fillId="0" borderId="0" xfId="0" applyNumberFormat="1" applyAlignment="1">
      <alignment wrapText="1"/>
    </xf>
    <xf numFmtId="2" fontId="1" fillId="8" borderId="0" xfId="0" applyNumberFormat="1" applyFont="1" applyFill="1" applyAlignment="1">
      <alignment horizontal="center" wrapText="1"/>
    </xf>
    <xf numFmtId="2" fontId="1" fillId="10" borderId="0" xfId="0" applyNumberFormat="1" applyFont="1" applyFill="1" applyAlignment="1">
      <alignment horizontal="center" wrapText="1"/>
    </xf>
    <xf numFmtId="2" fontId="1" fillId="9" borderId="0" xfId="0" applyNumberFormat="1" applyFont="1" applyFill="1" applyAlignment="1">
      <alignment horizontal="center" wrapText="1"/>
    </xf>
    <xf numFmtId="2" fontId="1" fillId="8" borderId="0" xfId="0" applyNumberFormat="1" applyFont="1" applyFill="1" applyAlignment="1">
      <alignment wrapText="1"/>
    </xf>
    <xf numFmtId="2" fontId="1" fillId="7" borderId="0" xfId="0" applyNumberFormat="1" applyFont="1" applyFill="1" applyAlignment="1">
      <alignment wrapText="1"/>
    </xf>
    <xf numFmtId="0" fontId="2" fillId="15" borderId="6" xfId="0" applyFont="1" applyFill="1" applyBorder="1" applyAlignment="1">
      <alignment wrapText="1"/>
    </xf>
    <xf numFmtId="0" fontId="2" fillId="15" borderId="0" xfId="0" applyFont="1" applyFill="1" applyAlignment="1">
      <alignment wrapText="1"/>
    </xf>
    <xf numFmtId="0" fontId="2" fillId="15" borderId="6" xfId="0" applyFont="1" applyFill="1" applyBorder="1"/>
    <xf numFmtId="165" fontId="2" fillId="13" borderId="6" xfId="0" applyNumberFormat="1" applyFont="1" applyFill="1" applyBorder="1"/>
    <xf numFmtId="0" fontId="2" fillId="13" borderId="6" xfId="0" applyFont="1" applyFill="1" applyBorder="1"/>
    <xf numFmtId="0" fontId="3" fillId="0" borderId="0" xfId="1" applyBorder="1" applyAlignment="1">
      <alignment horizontal="left"/>
    </xf>
    <xf numFmtId="0" fontId="3" fillId="0" borderId="0" xfId="1" applyAlignment="1"/>
    <xf numFmtId="0" fontId="2" fillId="0" borderId="0" xfId="0" applyFont="1" applyAlignment="1">
      <alignment wrapText="1"/>
    </xf>
    <xf numFmtId="0" fontId="3" fillId="0" borderId="0" xfId="1" applyFill="1" applyBorder="1"/>
    <xf numFmtId="0" fontId="3" fillId="0" borderId="7" xfId="1" applyFill="1" applyBorder="1" applyAlignment="1"/>
    <xf numFmtId="0" fontId="3" fillId="0" borderId="0" xfId="1" applyFill="1" applyBorder="1" applyAlignment="1"/>
    <xf numFmtId="165" fontId="1" fillId="12" borderId="0" xfId="0" applyNumberFormat="1" applyFont="1" applyFill="1" applyAlignment="1">
      <alignment horizontal="center" wrapText="1"/>
    </xf>
    <xf numFmtId="165" fontId="9" fillId="0" borderId="0" xfId="0" applyNumberFormat="1" applyFont="1"/>
    <xf numFmtId="44" fontId="0" fillId="0" borderId="0" xfId="2" applyFont="1"/>
    <xf numFmtId="0" fontId="13" fillId="0" borderId="0" xfId="0" applyFont="1" applyAlignment="1">
      <alignment horizontal="left" vertical="center"/>
    </xf>
    <xf numFmtId="167" fontId="0" fillId="0" borderId="0" xfId="6" applyNumberFormat="1" applyFont="1"/>
    <xf numFmtId="167" fontId="0" fillId="0" borderId="0" xfId="2" applyNumberFormat="1" applyFont="1"/>
    <xf numFmtId="167" fontId="0" fillId="0" borderId="0" xfId="7" applyNumberFormat="1" applyFont="1"/>
    <xf numFmtId="0" fontId="0" fillId="0" borderId="6" xfId="0" applyBorder="1"/>
    <xf numFmtId="6" fontId="0" fillId="0" borderId="6" xfId="0" applyNumberFormat="1" applyBorder="1"/>
    <xf numFmtId="2" fontId="9" fillId="0" borderId="6" xfId="0" applyNumberFormat="1" applyFont="1" applyBorder="1"/>
    <xf numFmtId="2" fontId="0" fillId="0" borderId="6" xfId="0" applyNumberFormat="1" applyBorder="1"/>
    <xf numFmtId="167" fontId="0" fillId="0" borderId="6" xfId="6" applyNumberFormat="1" applyFont="1" applyBorder="1"/>
    <xf numFmtId="167" fontId="0" fillId="0" borderId="6" xfId="2" applyNumberFormat="1" applyFont="1" applyBorder="1"/>
    <xf numFmtId="165" fontId="0" fillId="0" borderId="6" xfId="0" applyNumberFormat="1" applyBorder="1"/>
    <xf numFmtId="44" fontId="0" fillId="0" borderId="6" xfId="2" applyFont="1" applyBorder="1"/>
    <xf numFmtId="0" fontId="9" fillId="0" borderId="6" xfId="0" applyFont="1" applyBorder="1"/>
    <xf numFmtId="165" fontId="9" fillId="0" borderId="6" xfId="0" applyNumberFormat="1" applyFont="1" applyBorder="1"/>
    <xf numFmtId="0" fontId="0" fillId="0" borderId="6" xfId="0" applyBorder="1" applyAlignment="1">
      <alignment horizontal="left"/>
    </xf>
    <xf numFmtId="167" fontId="0" fillId="0" borderId="6" xfId="0" applyNumberFormat="1" applyBorder="1"/>
    <xf numFmtId="2" fontId="0" fillId="0" borderId="6" xfId="6" applyNumberFormat="1" applyFont="1" applyBorder="1"/>
    <xf numFmtId="166" fontId="0" fillId="0" borderId="6" xfId="0" applyNumberFormat="1" applyBorder="1"/>
    <xf numFmtId="167" fontId="0" fillId="0" borderId="6" xfId="7" applyNumberFormat="1" applyFont="1" applyBorder="1"/>
    <xf numFmtId="0" fontId="13" fillId="0" borderId="6" xfId="0" applyFont="1" applyBorder="1" applyAlignment="1">
      <alignment horizontal="left" vertical="center"/>
    </xf>
    <xf numFmtId="44" fontId="0" fillId="0" borderId="0" xfId="7" applyFont="1"/>
    <xf numFmtId="44" fontId="0" fillId="0" borderId="0" xfId="7" applyFont="1" applyBorder="1"/>
    <xf numFmtId="44" fontId="0" fillId="0" borderId="6" xfId="7" applyFont="1" applyBorder="1"/>
    <xf numFmtId="164" fontId="3" fillId="0" borderId="0" xfId="1" applyNumberFormat="1"/>
    <xf numFmtId="168" fontId="0" fillId="0" borderId="0" xfId="6" applyNumberFormat="1" applyFont="1"/>
    <xf numFmtId="168" fontId="0" fillId="0" borderId="6" xfId="6" applyNumberFormat="1" applyFont="1" applyBorder="1"/>
    <xf numFmtId="44" fontId="0" fillId="0" borderId="0" xfId="2" applyFont="1" applyBorder="1"/>
    <xf numFmtId="0" fontId="0" fillId="0" borderId="10" xfId="0" applyBorder="1"/>
    <xf numFmtId="2" fontId="0" fillId="0" borderId="10" xfId="0" applyNumberFormat="1" applyBorder="1"/>
    <xf numFmtId="167" fontId="0" fillId="0" borderId="10" xfId="6" applyNumberFormat="1" applyFont="1" applyBorder="1"/>
    <xf numFmtId="167" fontId="0" fillId="0" borderId="10" xfId="0" applyNumberFormat="1" applyBorder="1"/>
    <xf numFmtId="165" fontId="0" fillId="0" borderId="10" xfId="0" applyNumberFormat="1" applyBorder="1"/>
    <xf numFmtId="0" fontId="0" fillId="0" borderId="10" xfId="0" applyBorder="1" applyAlignment="1">
      <alignment horizontal="left"/>
    </xf>
    <xf numFmtId="0" fontId="3" fillId="0" borderId="0" xfId="1" applyFill="1"/>
    <xf numFmtId="1" fontId="0" fillId="0" borderId="0" xfId="0" applyNumberFormat="1"/>
    <xf numFmtId="168" fontId="0" fillId="0" borderId="0" xfId="0" applyNumberFormat="1"/>
    <xf numFmtId="168" fontId="0" fillId="0" borderId="0" xfId="2" applyNumberFormat="1" applyFont="1" applyFill="1"/>
    <xf numFmtId="168" fontId="0" fillId="0" borderId="0" xfId="7" applyNumberFormat="1" applyFont="1" applyFill="1"/>
    <xf numFmtId="168" fontId="0" fillId="0" borderId="6" xfId="2" applyNumberFormat="1" applyFont="1" applyFill="1" applyBorder="1"/>
    <xf numFmtId="168" fontId="0" fillId="0" borderId="6" xfId="7" applyNumberFormat="1" applyFont="1" applyFill="1" applyBorder="1"/>
    <xf numFmtId="1" fontId="0" fillId="0" borderId="6" xfId="0" applyNumberFormat="1" applyBorder="1"/>
    <xf numFmtId="168" fontId="0" fillId="0" borderId="0" xfId="6" applyNumberFormat="1" applyFont="1" applyBorder="1"/>
    <xf numFmtId="168" fontId="0" fillId="0" borderId="0" xfId="6" applyNumberFormat="1" applyFont="1" applyFill="1" applyBorder="1"/>
    <xf numFmtId="168" fontId="0" fillId="0" borderId="0" xfId="7" applyNumberFormat="1" applyFont="1"/>
    <xf numFmtId="2" fontId="0" fillId="0" borderId="0" xfId="0" applyNumberFormat="1" applyAlignment="1">
      <alignment horizontal="right"/>
    </xf>
    <xf numFmtId="0" fontId="0" fillId="0" borderId="0" xfId="0" applyAlignment="1">
      <alignment horizontal="right"/>
    </xf>
    <xf numFmtId="0" fontId="13" fillId="0" borderId="0" xfId="0" applyFont="1" applyAlignment="1">
      <alignment horizontal="right" vertical="center"/>
    </xf>
    <xf numFmtId="2" fontId="0" fillId="0" borderId="0" xfId="6" applyNumberFormat="1" applyFont="1" applyBorder="1"/>
    <xf numFmtId="1" fontId="0" fillId="0" borderId="0" xfId="0" applyNumberFormat="1" applyAlignment="1">
      <alignment horizontal="right"/>
    </xf>
    <xf numFmtId="0" fontId="9" fillId="0" borderId="0" xfId="0" applyFont="1" applyAlignment="1">
      <alignment horizontal="right"/>
    </xf>
    <xf numFmtId="168" fontId="9" fillId="0" borderId="0" xfId="6" applyNumberFormat="1" applyFont="1"/>
    <xf numFmtId="168" fontId="0" fillId="0" borderId="6" xfId="0" applyNumberFormat="1" applyBorder="1"/>
    <xf numFmtId="168" fontId="0" fillId="14" borderId="0" xfId="0" applyNumberFormat="1" applyFill="1"/>
    <xf numFmtId="168" fontId="6" fillId="5" borderId="0" xfId="3" applyNumberFormat="1" applyBorder="1" applyAlignment="1">
      <alignment wrapText="1"/>
    </xf>
    <xf numFmtId="168" fontId="0" fillId="0" borderId="0" xfId="2" applyNumberFormat="1" applyFont="1"/>
    <xf numFmtId="2" fontId="9" fillId="0" borderId="0" xfId="0" applyNumberFormat="1" applyFont="1" applyAlignment="1">
      <alignment horizontal="right"/>
    </xf>
    <xf numFmtId="2" fontId="13" fillId="0" borderId="0" xfId="0" applyNumberFormat="1" applyFont="1" applyAlignment="1">
      <alignment horizontal="right" vertical="center"/>
    </xf>
    <xf numFmtId="0" fontId="1" fillId="12" borderId="0" xfId="0" applyFont="1" applyFill="1" applyAlignment="1">
      <alignment horizontal="right" wrapText="1"/>
    </xf>
    <xf numFmtId="1" fontId="1" fillId="12" borderId="0" xfId="0" applyNumberFormat="1" applyFont="1" applyFill="1" applyAlignment="1">
      <alignment horizontal="right" wrapText="1"/>
    </xf>
    <xf numFmtId="1" fontId="9" fillId="0" borderId="0" xfId="0" applyNumberFormat="1" applyFont="1" applyAlignment="1">
      <alignment horizontal="right"/>
    </xf>
    <xf numFmtId="1" fontId="13" fillId="0" borderId="0" xfId="0" applyNumberFormat="1" applyFont="1" applyAlignment="1">
      <alignment horizontal="right" vertical="center"/>
    </xf>
    <xf numFmtId="1" fontId="9" fillId="0" borderId="0" xfId="0" applyNumberFormat="1" applyFont="1"/>
    <xf numFmtId="2" fontId="1" fillId="12" borderId="0" xfId="0" applyNumberFormat="1" applyFont="1" applyFill="1" applyAlignment="1">
      <alignment horizontal="center" wrapText="1"/>
    </xf>
    <xf numFmtId="44" fontId="0" fillId="0" borderId="0" xfId="7" applyFont="1" applyFill="1" applyBorder="1"/>
    <xf numFmtId="168" fontId="0" fillId="0" borderId="6" xfId="2" applyNumberFormat="1" applyFont="1" applyBorder="1"/>
    <xf numFmtId="168" fontId="0" fillId="0" borderId="6" xfId="7" applyNumberFormat="1" applyFont="1" applyBorder="1"/>
    <xf numFmtId="168" fontId="9" fillId="0" borderId="6" xfId="6" applyNumberFormat="1" applyFont="1" applyBorder="1"/>
    <xf numFmtId="168" fontId="0" fillId="14" borderId="0" xfId="6" applyNumberFormat="1" applyFont="1" applyFill="1"/>
    <xf numFmtId="168" fontId="6" fillId="5" borderId="0" xfId="6" applyNumberFormat="1" applyFont="1" applyFill="1" applyAlignment="1">
      <alignment wrapText="1"/>
    </xf>
    <xf numFmtId="168" fontId="6" fillId="5" borderId="8" xfId="3" applyNumberFormat="1" applyBorder="1" applyAlignment="1">
      <alignment vertical="top" wrapText="1"/>
    </xf>
    <xf numFmtId="168" fontId="6" fillId="5" borderId="8" xfId="3" applyNumberFormat="1" applyBorder="1" applyAlignment="1">
      <alignment wrapText="1"/>
    </xf>
    <xf numFmtId="168" fontId="6" fillId="5" borderId="9" xfId="3" applyNumberFormat="1" applyBorder="1" applyAlignment="1">
      <alignment wrapText="1"/>
    </xf>
    <xf numFmtId="0" fontId="0" fillId="0" borderId="6" xfId="0" applyBorder="1" applyAlignment="1">
      <alignment horizontal="right"/>
    </xf>
    <xf numFmtId="2" fontId="14" fillId="0" borderId="0" xfId="0" applyNumberFormat="1" applyFont="1"/>
    <xf numFmtId="0" fontId="13" fillId="0" borderId="0" xfId="0" applyFont="1"/>
    <xf numFmtId="2" fontId="1" fillId="8" borderId="0" xfId="0" applyNumberFormat="1" applyFont="1" applyFill="1" applyAlignment="1">
      <alignment horizontal="left" wrapText="1"/>
    </xf>
    <xf numFmtId="167" fontId="6" fillId="5" borderId="0" xfId="6" applyNumberFormat="1" applyFont="1" applyFill="1" applyBorder="1" applyAlignment="1">
      <alignment wrapText="1"/>
    </xf>
    <xf numFmtId="0" fontId="8" fillId="11" borderId="0" xfId="0" applyFont="1" applyFill="1" applyAlignment="1">
      <alignment horizontal="center"/>
    </xf>
    <xf numFmtId="0" fontId="8" fillId="12" borderId="0" xfId="0" applyFont="1" applyFill="1" applyAlignment="1">
      <alignment horizontal="center"/>
    </xf>
    <xf numFmtId="2" fontId="8" fillId="10" borderId="0" xfId="0" applyNumberFormat="1" applyFont="1" applyFill="1" applyAlignment="1">
      <alignment horizontal="center" wrapText="1"/>
    </xf>
    <xf numFmtId="0" fontId="7" fillId="6" borderId="0" xfId="0" applyFont="1" applyFill="1" applyAlignment="1">
      <alignment horizontal="center"/>
    </xf>
    <xf numFmtId="0" fontId="8" fillId="7" borderId="0" xfId="0" applyFont="1" applyFill="1" applyAlignment="1">
      <alignment horizontal="center"/>
    </xf>
    <xf numFmtId="2" fontId="8" fillId="8" borderId="0" xfId="0" applyNumberFormat="1" applyFont="1" applyFill="1" applyAlignment="1">
      <alignment horizontal="center"/>
    </xf>
    <xf numFmtId="0" fontId="8" fillId="8" borderId="0" xfId="0" applyFont="1" applyFill="1" applyAlignment="1">
      <alignment horizontal="center"/>
    </xf>
    <xf numFmtId="2" fontId="8" fillId="9" borderId="0" xfId="0" applyNumberFormat="1" applyFont="1" applyFill="1" applyAlignment="1">
      <alignment horizontal="center"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3" xfId="0"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3" borderId="2" xfId="0" applyFill="1" applyBorder="1" applyAlignment="1">
      <alignment vertical="center" wrapText="1"/>
    </xf>
    <xf numFmtId="0" fontId="0" fillId="3" borderId="3" xfId="0" applyFill="1" applyBorder="1" applyAlignment="1">
      <alignment vertical="center" wrapText="1"/>
    </xf>
    <xf numFmtId="0" fontId="0" fillId="2" borderId="1" xfId="0" applyFill="1" applyBorder="1" applyAlignment="1">
      <alignment horizontal="left" vertical="center" wrapText="1"/>
    </xf>
    <xf numFmtId="0" fontId="0" fillId="2" borderId="2" xfId="0" applyFill="1" applyBorder="1" applyAlignment="1">
      <alignment vertical="center" wrapText="1"/>
    </xf>
    <xf numFmtId="0" fontId="0" fillId="2" borderId="3" xfId="0" applyFill="1" applyBorder="1" applyAlignment="1">
      <alignment vertical="center" wrapText="1"/>
    </xf>
    <xf numFmtId="0" fontId="0" fillId="2" borderId="4" xfId="0" applyFill="1" applyBorder="1" applyAlignment="1">
      <alignment vertical="center" wrapText="1"/>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0" fillId="3" borderId="4" xfId="0" applyFill="1" applyBorder="1" applyAlignment="1">
      <alignment horizontal="left" vertical="center" wrapText="1"/>
    </xf>
  </cellXfs>
  <cellStyles count="8">
    <cellStyle name="Calculation" xfId="3" builtinId="22"/>
    <cellStyle name="Comma" xfId="6" builtinId="3"/>
    <cellStyle name="Currency" xfId="2" builtinId="4"/>
    <cellStyle name="Currency 2" xfId="7" xr:uid="{AE59E58A-BF10-4BC2-B2E1-AEEB2B201789}"/>
    <cellStyle name="GH_Table2_Header" xfId="5" xr:uid="{A03F491D-7B27-4794-8647-874D28894DAF}"/>
    <cellStyle name="Hyperlink" xfId="1" builtinId="8"/>
    <cellStyle name="Normal" xfId="0" builtinId="0"/>
    <cellStyle name="Percent 2" xfId="4" xr:uid="{C70204A2-77A2-435F-879B-BE59C7197DF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nbeaman/Local%20Settings/Temporary%20Internet%20Files/Content.Outlook/XY3NTGW0/DRAFT%20NREL%20SHW%20Interview%20Protocol%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lee2/Downloads/FOR%20EIA%20-%20LED%20Lifetime,%20Efficacy,%20Light%20Output_2018-07-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W Interview Guide"/>
      <sheetName val="Contact List"/>
      <sheetName val="Solar Hot Water Data"/>
      <sheetName val="Notes"/>
    </sheetNames>
    <sheetDataSet>
      <sheetData sheetId="0"/>
      <sheetData sheetId="1" refreshError="1">
        <row r="1">
          <cell r="A1" t="str">
            <v>Business Name</v>
          </cell>
          <cell r="B1" t="str">
            <v>Location</v>
          </cell>
          <cell r="C1" t="str">
            <v>Contact Name</v>
          </cell>
          <cell r="D1" t="str">
            <v>Phone Number</v>
          </cell>
          <cell r="E1" t="str">
            <v>Date Called</v>
          </cell>
          <cell r="F1" t="str">
            <v xml:space="preserve">Status </v>
          </cell>
          <cell r="G1" t="str">
            <v>Comments</v>
          </cell>
          <cell r="H1" t="str">
            <v>Email</v>
          </cell>
        </row>
        <row r="5">
          <cell r="A5" t="str">
            <v>To be populated</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ategory Mappings"/>
      <sheetName val="Efficacy Input"/>
      <sheetName val="Efficacy Analysis"/>
      <sheetName val="Efficacy Final"/>
      <sheetName val="Life Input"/>
      <sheetName val="Life Analysis"/>
      <sheetName val="Life Final"/>
      <sheetName val="Lumen Input"/>
      <sheetName val="Lumen Analysis"/>
      <sheetName val="Lumen Final"/>
      <sheetName val="2016 Data"/>
      <sheetName val="2018 Incumbent Lumens"/>
    </sheetNames>
    <sheetDataSet>
      <sheetData sheetId="0"/>
      <sheetData sheetId="1"/>
      <sheetData sheetId="2"/>
      <sheetData sheetId="3" refreshError="1">
        <row r="2">
          <cell r="CX2">
            <v>2010</v>
          </cell>
          <cell r="CY2">
            <v>2011</v>
          </cell>
          <cell r="CZ2">
            <v>2012</v>
          </cell>
          <cell r="DA2">
            <v>2013</v>
          </cell>
          <cell r="DB2">
            <v>2014</v>
          </cell>
          <cell r="DC2">
            <v>2015</v>
          </cell>
          <cell r="DD2">
            <v>2016</v>
          </cell>
          <cell r="DE2">
            <v>2017</v>
          </cell>
          <cell r="DF2">
            <v>2018</v>
          </cell>
          <cell r="DG2">
            <v>2019</v>
          </cell>
          <cell r="DH2">
            <v>2020</v>
          </cell>
          <cell r="DI2">
            <v>2021</v>
          </cell>
          <cell r="DJ2">
            <v>2022</v>
          </cell>
          <cell r="DK2">
            <v>2023</v>
          </cell>
          <cell r="DL2">
            <v>2024</v>
          </cell>
          <cell r="DM2">
            <v>2025</v>
          </cell>
          <cell r="DN2">
            <v>2026</v>
          </cell>
          <cell r="DO2">
            <v>2027</v>
          </cell>
          <cell r="DP2">
            <v>2028</v>
          </cell>
          <cell r="DQ2">
            <v>2029</v>
          </cell>
          <cell r="DR2">
            <v>2030</v>
          </cell>
          <cell r="DS2">
            <v>2031</v>
          </cell>
          <cell r="DT2">
            <v>2032</v>
          </cell>
          <cell r="DU2">
            <v>2033</v>
          </cell>
          <cell r="DV2">
            <v>2034</v>
          </cell>
          <cell r="DW2">
            <v>2035</v>
          </cell>
        </row>
        <row r="3">
          <cell r="CV3" t="str">
            <v>Area/Roadway Lamp</v>
          </cell>
          <cell r="CX3">
            <v>63.895541675696535</v>
          </cell>
          <cell r="CY3">
            <v>71.566923119438286</v>
          </cell>
          <cell r="CZ3">
            <v>78.570345673073774</v>
          </cell>
          <cell r="DA3">
            <v>85.012869898862192</v>
          </cell>
          <cell r="DB3">
            <v>90.977715664346675</v>
          </cell>
          <cell r="DC3">
            <v>96.530854218508182</v>
          </cell>
          <cell r="DD3">
            <v>101.72546841898242</v>
          </cell>
          <cell r="DE3">
            <v>106.6050584039271</v>
          </cell>
          <cell r="DF3">
            <v>111.20565821588542</v>
          </cell>
          <cell r="DG3">
            <v>115.5574523140501</v>
          </cell>
          <cell r="DH3">
            <v>119.6859769644168</v>
          </cell>
          <cell r="DI3">
            <v>123.61302820715838</v>
          </cell>
          <cell r="DJ3">
            <v>127.3573584081586</v>
          </cell>
          <cell r="DK3">
            <v>130.935217848017</v>
          </cell>
          <cell r="DL3">
            <v>134.36078096179409</v>
          </cell>
          <cell r="DM3">
            <v>137.6464855098512</v>
          </cell>
          <cell r="DN3">
            <v>140.80330518758254</v>
          </cell>
          <cell r="DO3">
            <v>143.84097075869713</v>
          </cell>
          <cell r="DP3">
            <v>146.76815095306702</v>
          </cell>
          <cell r="DQ3">
            <v>149.59260160659912</v>
          </cell>
          <cell r="DR3">
            <v>152.3212895072285</v>
          </cell>
          <cell r="DS3">
            <v>154.96049592635708</v>
          </cell>
          <cell r="DT3">
            <v>157.51590370770273</v>
          </cell>
          <cell r="DU3">
            <v>159.99267095097022</v>
          </cell>
          <cell r="DV3">
            <v>162.39549369264742</v>
          </cell>
          <cell r="DW3">
            <v>164.7286594985014</v>
          </cell>
        </row>
        <row r="4">
          <cell r="CV4" t="str">
            <v>Area/Roadway Luminaire</v>
          </cell>
          <cell r="CX4">
            <v>63.895541675696535</v>
          </cell>
          <cell r="CY4">
            <v>71.566923119438286</v>
          </cell>
          <cell r="CZ4">
            <v>78.570345673073774</v>
          </cell>
          <cell r="DA4">
            <v>85.012869898862192</v>
          </cell>
          <cell r="DB4">
            <v>90.977715664346675</v>
          </cell>
          <cell r="DC4">
            <v>96.530854218508182</v>
          </cell>
          <cell r="DD4">
            <v>101.72546841898242</v>
          </cell>
          <cell r="DE4">
            <v>106.6050584039271</v>
          </cell>
          <cell r="DF4">
            <v>111.20565821588542</v>
          </cell>
          <cell r="DG4">
            <v>115.5574523140501</v>
          </cell>
          <cell r="DH4">
            <v>119.6859769644168</v>
          </cell>
          <cell r="DI4">
            <v>123.61302820715838</v>
          </cell>
          <cell r="DJ4">
            <v>127.3573584081586</v>
          </cell>
          <cell r="DK4">
            <v>130.935217848017</v>
          </cell>
          <cell r="DL4">
            <v>134.36078096179409</v>
          </cell>
          <cell r="DM4">
            <v>137.6464855098512</v>
          </cell>
          <cell r="DN4">
            <v>140.80330518758254</v>
          </cell>
          <cell r="DO4">
            <v>143.84097075869713</v>
          </cell>
          <cell r="DP4">
            <v>146.76815095306702</v>
          </cell>
          <cell r="DQ4">
            <v>149.59260160659912</v>
          </cell>
          <cell r="DR4">
            <v>152.3212895072285</v>
          </cell>
          <cell r="DS4">
            <v>154.96049592635708</v>
          </cell>
          <cell r="DT4">
            <v>157.51590370770273</v>
          </cell>
          <cell r="DU4">
            <v>159.99267095097022</v>
          </cell>
          <cell r="DV4">
            <v>162.39549369264742</v>
          </cell>
          <cell r="DW4">
            <v>164.7286594985014</v>
          </cell>
        </row>
        <row r="5">
          <cell r="CV5" t="str">
            <v>Building Exterior High Output Lamp</v>
          </cell>
          <cell r="CX5">
            <v>38.434423837242775</v>
          </cell>
          <cell r="CY5">
            <v>47.552815446165312</v>
          </cell>
          <cell r="CZ5">
            <v>55.87725478152197</v>
          </cell>
          <cell r="DA5">
            <v>63.534996646076678</v>
          </cell>
          <cell r="DB5">
            <v>70.62495820976369</v>
          </cell>
          <cell r="DC5">
            <v>77.225554512631504</v>
          </cell>
          <cell r="DD5">
            <v>83.400000000000034</v>
          </cell>
          <cell r="DE5">
            <v>89.200000000000045</v>
          </cell>
          <cell r="DF5">
            <v>94.668385456910642</v>
          </cell>
          <cell r="DG5">
            <v>99.84103435717293</v>
          </cell>
          <cell r="DH5">
            <v>104.74829973110957</v>
          </cell>
          <cell r="DI5">
            <v>109.41608888515242</v>
          </cell>
          <cell r="DJ5">
            <v>113.86669134003211</v>
          </cell>
          <cell r="DK5">
            <v>118.11942257671495</v>
          </cell>
          <cell r="DL5">
            <v>122.19113067538876</v>
          </cell>
          <cell r="DM5">
            <v>126.09659946221905</v>
          </cell>
          <cell r="DN5">
            <v>129.8488725399435</v>
          </cell>
          <cell r="DO5">
            <v>133.45951613229937</v>
          </cell>
          <cell r="DP5">
            <v>136.93883410363048</v>
          </cell>
          <cell r="DQ5">
            <v>140.29604523018622</v>
          </cell>
          <cell r="DR5">
            <v>143.5394304064983</v>
          </cell>
          <cell r="DS5">
            <v>146.67645570538087</v>
          </cell>
          <cell r="DT5">
            <v>149.71387589386683</v>
          </cell>
          <cell r="DU5">
            <v>152.65782201542083</v>
          </cell>
          <cell r="DV5">
            <v>155.51387589386684</v>
          </cell>
          <cell r="DW5">
            <v>158.28713383474002</v>
          </cell>
        </row>
        <row r="6">
          <cell r="CV6" t="str">
            <v>Building Exterior High Output Luminaire</v>
          </cell>
          <cell r="CX6">
            <v>75.209768788801199</v>
          </cell>
          <cell r="CY6">
            <v>80.785071240704212</v>
          </cell>
          <cell r="CZ6">
            <v>85.87492359928433</v>
          </cell>
          <cell r="DA6">
            <v>90.557133886426982</v>
          </cell>
          <cell r="DB6">
            <v>94.892183507595092</v>
          </cell>
          <cell r="DC6">
            <v>98.928018151436333</v>
          </cell>
          <cell r="DD6">
            <v>102.70328933316341</v>
          </cell>
          <cell r="DE6">
            <v>106.24961149258849</v>
          </cell>
          <cell r="DF6">
            <v>109.59317296191949</v>
          </cell>
          <cell r="DG6">
            <v>112.75591079259635</v>
          </cell>
          <cell r="DH6">
            <v>115.75638388531542</v>
          </cell>
          <cell r="DI6">
            <v>118.61043287023028</v>
          </cell>
          <cell r="DJ6">
            <v>121.33168633721846</v>
          </cell>
          <cell r="DK6">
            <v>123.93195444458524</v>
          </cell>
          <cell r="DL6">
            <v>126.4215386957986</v>
          </cell>
          <cell r="DM6">
            <v>128.80947843746742</v>
          </cell>
          <cell r="DN6">
            <v>131.10374898294123</v>
          </cell>
          <cell r="DO6">
            <v>133.31142232455466</v>
          </cell>
          <cell r="DP6">
            <v>135.43879860410937</v>
          </cell>
          <cell r="DQ6">
            <v>137.49151450272538</v>
          </cell>
          <cell r="DR6">
            <v>139.47463324795061</v>
          </cell>
          <cell r="DS6">
            <v>141.39271985693412</v>
          </cell>
          <cell r="DT6">
            <v>143.24990442967768</v>
          </cell>
          <cell r="DU6">
            <v>145.04993569985362</v>
          </cell>
          <cell r="DV6">
            <v>146.79622658910273</v>
          </cell>
          <cell r="DW6">
            <v>148.49189315626137</v>
          </cell>
        </row>
        <row r="7">
          <cell r="CV7" t="str">
            <v>Building Exterior Low Output Lamp</v>
          </cell>
          <cell r="CX7">
            <v>41.175206951184379</v>
          </cell>
          <cell r="CY7">
            <v>51.039042281132083</v>
          </cell>
          <cell r="CZ7">
            <v>60.044018415053529</v>
          </cell>
          <cell r="DA7">
            <v>68.327793448065052</v>
          </cell>
          <cell r="DB7">
            <v>75.99737119370991</v>
          </cell>
          <cell r="DC7">
            <v>83.137577252335518</v>
          </cell>
          <cell r="DD7">
            <v>89.816793955591208</v>
          </cell>
          <cell r="DE7">
            <v>96.090953628412763</v>
          </cell>
          <cell r="DF7">
            <v>102.00638871620464</v>
          </cell>
          <cell r="DG7">
            <v>107.60191029063407</v>
          </cell>
          <cell r="DH7">
            <v>112.91035279287314</v>
          </cell>
          <cell r="DI7">
            <v>117.95974149486108</v>
          </cell>
          <cell r="DJ7">
            <v>122.77418812282093</v>
          </cell>
          <cell r="DK7">
            <v>127.37458723050088</v>
          </cell>
          <cell r="DL7">
            <v>131.77916425674238</v>
          </cell>
          <cell r="DM7">
            <v>136.00391163015513</v>
          </cell>
          <cell r="DN7">
            <v>140.0629392897539</v>
          </cell>
          <cell r="DO7">
            <v>143.96875901735581</v>
          </cell>
          <cell r="DP7">
            <v>147.73251703539876</v>
          </cell>
          <cell r="DQ7">
            <v>151.36418577046493</v>
          </cell>
          <cell r="DR7">
            <v>154.87272309402431</v>
          </cell>
          <cell r="DS7">
            <v>158.26620544279507</v>
          </cell>
          <cell r="DT7">
            <v>161.55193979728</v>
          </cell>
          <cell r="DU7">
            <v>164.73655842397204</v>
          </cell>
          <cell r="DV7">
            <v>167.82609947010161</v>
          </cell>
          <cell r="DW7">
            <v>170.82607587268069</v>
          </cell>
        </row>
        <row r="8">
          <cell r="CV8" t="str">
            <v>Building Exterior Low Output Luminaire</v>
          </cell>
          <cell r="CX8">
            <v>41.175206951184379</v>
          </cell>
          <cell r="CY8">
            <v>51.039042281132083</v>
          </cell>
          <cell r="CZ8">
            <v>60.044018415053529</v>
          </cell>
          <cell r="DA8">
            <v>68.327793448065052</v>
          </cell>
          <cell r="DB8">
            <v>75.99737119370991</v>
          </cell>
          <cell r="DC8">
            <v>83.137577252335518</v>
          </cell>
          <cell r="DD8">
            <v>89.816793955591208</v>
          </cell>
          <cell r="DE8">
            <v>96.090953628412763</v>
          </cell>
          <cell r="DF8">
            <v>102.00638871620464</v>
          </cell>
          <cell r="DG8">
            <v>107.60191029063407</v>
          </cell>
          <cell r="DH8">
            <v>112.91035279287314</v>
          </cell>
          <cell r="DI8">
            <v>117.95974149486108</v>
          </cell>
          <cell r="DJ8">
            <v>122.77418812282093</v>
          </cell>
          <cell r="DK8">
            <v>127.37458723050088</v>
          </cell>
          <cell r="DL8">
            <v>131.77916425674238</v>
          </cell>
          <cell r="DM8">
            <v>136.00391163015513</v>
          </cell>
          <cell r="DN8">
            <v>140.0629392897539</v>
          </cell>
          <cell r="DO8">
            <v>143.96875901735581</v>
          </cell>
          <cell r="DP8">
            <v>147.73251703539876</v>
          </cell>
          <cell r="DQ8">
            <v>151.36418577046493</v>
          </cell>
          <cell r="DR8">
            <v>154.87272309402431</v>
          </cell>
          <cell r="DS8">
            <v>158.26620544279507</v>
          </cell>
          <cell r="DT8">
            <v>161.55193979728</v>
          </cell>
          <cell r="DU8">
            <v>164.73655842397204</v>
          </cell>
          <cell r="DV8">
            <v>167.82609947010161</v>
          </cell>
          <cell r="DW8">
            <v>170.82607587268069</v>
          </cell>
        </row>
        <row r="9">
          <cell r="CV9" t="str">
            <v>Decorative High Lumen Lamp</v>
          </cell>
          <cell r="CX9">
            <v>66.046910874695257</v>
          </cell>
          <cell r="CY9">
            <v>70.434253347777258</v>
          </cell>
          <cell r="CZ9">
            <v>74.439583215916173</v>
          </cell>
          <cell r="DA9">
            <v>78.124129523116181</v>
          </cell>
          <cell r="DB9">
            <v>81.535486573239481</v>
          </cell>
          <cell r="DC9">
            <v>84.711384006609507</v>
          </cell>
          <cell r="DD9">
            <v>87.682237650135193</v>
          </cell>
          <cell r="DE9">
            <v>90.472925683206256</v>
          </cell>
          <cell r="DF9">
            <v>93.104056347830436</v>
          </cell>
          <cell r="DG9">
            <v>95.592892448733892</v>
          </cell>
          <cell r="DH9">
            <v>97.954038440828526</v>
          </cell>
          <cell r="DI9">
            <v>100.19995970515376</v>
          </cell>
          <cell r="DJ9">
            <v>102.34138091391057</v>
          </cell>
          <cell r="DK9">
            <v>104.38759577082058</v>
          </cell>
          <cell r="DL9">
            <v>106.34671078204948</v>
          </cell>
          <cell r="DM9">
            <v>108.22583923152186</v>
          </cell>
          <cell r="DN9">
            <v>110.03125708924949</v>
          </cell>
          <cell r="DO9">
            <v>111.76852947974473</v>
          </cell>
          <cell r="DP9">
            <v>113.44261413937278</v>
          </cell>
          <cell r="DQ9">
            <v>115.05794671098863</v>
          </cell>
          <cell r="DR9">
            <v>116.61851157274282</v>
          </cell>
          <cell r="DS9">
            <v>118.12790104878295</v>
          </cell>
          <cell r="DT9">
            <v>119.5893652162685</v>
          </cell>
          <cell r="DU9">
            <v>121.0058540458248</v>
          </cell>
          <cell r="DV9">
            <v>122.38005324933954</v>
          </cell>
          <cell r="DW9">
            <v>123.71441493006611</v>
          </cell>
        </row>
        <row r="10">
          <cell r="CV10" t="str">
            <v>Decorative High Lumen Luminaire</v>
          </cell>
          <cell r="CX10">
            <v>61.366681385183774</v>
          </cell>
          <cell r="CY10">
            <v>67.398234683846951</v>
          </cell>
          <cell r="CZ10">
            <v>72.904611431645421</v>
          </cell>
          <cell r="DA10">
            <v>77.96998701370201</v>
          </cell>
          <cell r="DB10">
            <v>82.659792287584594</v>
          </cell>
          <cell r="DC10">
            <v>87.025896542719835</v>
          </cell>
          <cell r="DD10">
            <v>91.110114313133636</v>
          </cell>
          <cell r="DE10">
            <v>94.946647183471754</v>
          </cell>
          <cell r="DF10">
            <v>98.563826589181474</v>
          </cell>
          <cell r="DG10">
            <v>101.98538478445295</v>
          </cell>
          <cell r="DH10">
            <v>105.23139942420805</v>
          </cell>
          <cell r="DI10">
            <v>108.31900744512066</v>
          </cell>
          <cell r="DJ10">
            <v>111.26295272287125</v>
          </cell>
          <cell r="DK10">
            <v>114.07601189153455</v>
          </cell>
          <cell r="DL10">
            <v>116.76932947066973</v>
          </cell>
          <cell r="DM10">
            <v>119.35268453528246</v>
          </cell>
          <cell r="DN10">
            <v>121.83470505272632</v>
          </cell>
          <cell r="DO10">
            <v>124.22304174671757</v>
          </cell>
          <cell r="DP10">
            <v>126.52451032660889</v>
          </cell>
          <cell r="DQ10">
            <v>128.7452087472461</v>
          </cell>
          <cell r="DR10">
            <v>130.89061458174416</v>
          </cell>
          <cell r="DS10">
            <v>132.96566642213125</v>
          </cell>
          <cell r="DT10">
            <v>134.97483235215796</v>
          </cell>
          <cell r="DU10">
            <v>136.92216788040733</v>
          </cell>
          <cell r="DV10">
            <v>138.81136522249608</v>
          </cell>
          <cell r="DW10">
            <v>140.64579543768332</v>
          </cell>
        </row>
        <row r="11">
          <cell r="CV11" t="str">
            <v>Decorative Low Lumen Lamp</v>
          </cell>
          <cell r="CX11">
            <v>32.045130280636727</v>
          </cell>
          <cell r="CY11">
            <v>40.533103630530093</v>
          </cell>
          <cell r="CZ11">
            <v>48.282016186793953</v>
          </cell>
          <cell r="DA11">
            <v>55.410324736637364</v>
          </cell>
          <cell r="DB11">
            <v>62.010107613417603</v>
          </cell>
          <cell r="DC11">
            <v>68.154358476401399</v>
          </cell>
          <cell r="DD11">
            <v>73.901921313675302</v>
          </cell>
          <cell r="DE11">
            <v>79.300926701994939</v>
          </cell>
          <cell r="DF11">
            <v>84.391244382558625</v>
          </cell>
          <cell r="DG11">
            <v>89.206271845386482</v>
          </cell>
          <cell r="DH11">
            <v>93.774263603282748</v>
          </cell>
          <cell r="DI11">
            <v>98.119335809182303</v>
          </cell>
          <cell r="DJ11">
            <v>102.26223695317611</v>
          </cell>
          <cell r="DK11">
            <v>106.22094710178402</v>
          </cell>
          <cell r="DL11">
            <v>110.01114950943997</v>
          </cell>
          <cell r="DM11">
            <v>113.64660589289014</v>
          </cell>
          <cell r="DN11">
            <v>117.13945805928341</v>
          </cell>
          <cell r="DO11">
            <v>120.5004725783233</v>
          </cell>
          <cell r="DP11">
            <v>123.73924093606365</v>
          </cell>
          <cell r="DQ11">
            <v>126.86434455020174</v>
          </cell>
          <cell r="DR11">
            <v>129.88349179904742</v>
          </cell>
          <cell r="DS11">
            <v>132.80363257352366</v>
          </cell>
          <cell r="DT11">
            <v>135.63105463632132</v>
          </cell>
          <cell r="DU11">
            <v>138.37146514894079</v>
          </cell>
          <cell r="DV11">
            <v>141.03006002464099</v>
          </cell>
          <cell r="DW11">
            <v>143.61158322567104</v>
          </cell>
        </row>
        <row r="12">
          <cell r="CV12" t="str">
            <v>Decorative Low Lumen Luminaire</v>
          </cell>
          <cell r="CX12">
            <v>52.911530512423909</v>
          </cell>
          <cell r="CY12">
            <v>58.988005761832596</v>
          </cell>
          <cell r="CZ12">
            <v>64.535393037566806</v>
          </cell>
          <cell r="DA12">
            <v>69.638494648249392</v>
          </cell>
          <cell r="DB12">
            <v>74.363228768995697</v>
          </cell>
          <cell r="DC12">
            <v>78.761851002599656</v>
          </cell>
          <cell r="DD12">
            <v>82.876487310400364</v>
          </cell>
          <cell r="DE12">
            <v>86.741594004445389</v>
          </cell>
          <cell r="DF12">
            <v>90.385713527742539</v>
          </cell>
          <cell r="DG12">
            <v>93.832754888147434</v>
          </cell>
          <cell r="DH12">
            <v>97.102945275433214</v>
          </cell>
          <cell r="DI12">
            <v>100.21354925917146</v>
          </cell>
          <cell r="DJ12">
            <v>103.17942052484192</v>
          </cell>
          <cell r="DK12">
            <v>106.01343086464829</v>
          </cell>
          <cell r="DL12">
            <v>108.72680780057615</v>
          </cell>
          <cell r="DM12">
            <v>111.32940324046606</v>
          </cell>
          <cell r="DN12">
            <v>113.82990941125873</v>
          </cell>
          <cell r="DO12">
            <v>116.23603401791834</v>
          </cell>
          <cell r="DP12">
            <v>118.55464353200503</v>
          </cell>
          <cell r="DQ12">
            <v>120.7918813248624</v>
          </cell>
          <cell r="DR12">
            <v>122.953265765609</v>
          </cell>
          <cell r="DS12">
            <v>125.04377222803996</v>
          </cell>
          <cell r="DT12">
            <v>127.06790207340971</v>
          </cell>
          <cell r="DU12">
            <v>129.02974101501769</v>
          </cell>
          <cell r="DV12">
            <v>130.93300876745474</v>
          </cell>
          <cell r="DW12">
            <v>132.78110149703787</v>
          </cell>
        </row>
        <row r="13">
          <cell r="CV13" t="str">
            <v>General Service Lamp</v>
          </cell>
          <cell r="CX13">
            <v>52.811795791296973</v>
          </cell>
          <cell r="CY13">
            <v>60.00836585737143</v>
          </cell>
          <cell r="CZ13">
            <v>66.578319584633974</v>
          </cell>
          <cell r="DA13">
            <v>72.62209114433027</v>
          </cell>
          <cell r="DB13">
            <v>78.217749605513362</v>
          </cell>
          <cell r="DC13">
            <v>83.427183002185942</v>
          </cell>
          <cell r="DD13">
            <v>88.300282499856607</v>
          </cell>
          <cell r="DE13">
            <v>92.877855845400134</v>
          </cell>
          <cell r="DF13">
            <v>97.193706795522914</v>
          </cell>
          <cell r="DG13">
            <v>101.27615157684978</v>
          </cell>
          <cell r="DH13">
            <v>105.14914591740857</v>
          </cell>
          <cell r="DI13">
            <v>108.83313681640233</v>
          </cell>
          <cell r="DJ13">
            <v>112.34571598348303</v>
          </cell>
          <cell r="DK13">
            <v>115.70212790672436</v>
          </cell>
          <cell r="DL13">
            <v>118.91566971074558</v>
          </cell>
          <cell r="DM13">
            <v>121.99800933496051</v>
          </cell>
          <cell r="DN13">
            <v>124.9594412704419</v>
          </cell>
          <cell r="DO13">
            <v>127.80909400641191</v>
          </cell>
          <cell r="DP13">
            <v>130.55509973162498</v>
          </cell>
          <cell r="DQ13">
            <v>133.20473424339804</v>
          </cell>
          <cell r="DR13">
            <v>135.76453312829756</v>
          </cell>
          <cell r="DS13">
            <v>138.24038888561836</v>
          </cell>
          <cell r="DT13">
            <v>140.63763262596819</v>
          </cell>
          <cell r="DU13">
            <v>142.96110319437196</v>
          </cell>
          <cell r="DV13">
            <v>145.21520597151175</v>
          </cell>
          <cell r="DW13">
            <v>147.40396314917695</v>
          </cell>
        </row>
        <row r="14">
          <cell r="CV14" t="str">
            <v>Indoor Other Lamp</v>
          </cell>
          <cell r="CX14">
            <v>54.455550342259855</v>
          </cell>
          <cell r="CY14">
            <v>60.001176908990757</v>
          </cell>
          <cell r="CZ14">
            <v>65.063937307011045</v>
          </cell>
          <cell r="DA14">
            <v>69.721225406338462</v>
          </cell>
          <cell r="DB14">
            <v>74.033200685642086</v>
          </cell>
          <cell r="DC14">
            <v>78.047553631136466</v>
          </cell>
          <cell r="DD14">
            <v>81.802730026069653</v>
          </cell>
          <cell r="DE14">
            <v>85.330176034811544</v>
          </cell>
          <cell r="DF14">
            <v>88.655940595887657</v>
          </cell>
          <cell r="DG14">
            <v>91.80184399551753</v>
          </cell>
          <cell r="DH14">
            <v>94.786346350195075</v>
          </cell>
          <cell r="DI14">
            <v>97.625203974518726</v>
          </cell>
          <cell r="DJ14">
            <v>100.33197291692601</v>
          </cell>
          <cell r="DK14">
            <v>102.9184004733206</v>
          </cell>
          <cell r="DL14">
            <v>105.39473331494629</v>
          </cell>
          <cell r="DM14">
            <v>107.76996267432052</v>
          </cell>
          <cell r="DN14">
            <v>110.05202141427371</v>
          </cell>
          <cell r="DO14">
            <v>112.2479438847643</v>
          </cell>
          <cell r="DP14">
            <v>114.36399669357733</v>
          </cell>
          <cell r="DQ14">
            <v>116.40578651924507</v>
          </cell>
          <cell r="DR14">
            <v>118.37834963907171</v>
          </cell>
          <cell r="DS14">
            <v>120.28622677180719</v>
          </cell>
          <cell r="DT14">
            <v>122.1335260340049</v>
          </cell>
          <cell r="DU14">
            <v>123.92397620580262</v>
          </cell>
          <cell r="DV14">
            <v>125.66097204274676</v>
          </cell>
          <cell r="DW14">
            <v>127.34761301770276</v>
          </cell>
        </row>
        <row r="15">
          <cell r="CV15" t="str">
            <v>Indoor Other Luminaire</v>
          </cell>
          <cell r="CX15">
            <v>39.385330703846904</v>
          </cell>
          <cell r="CY15">
            <v>48.448446958434317</v>
          </cell>
          <cell r="CZ15">
            <v>56.722423848917117</v>
          </cell>
          <cell r="DA15">
            <v>64.333744764128511</v>
          </cell>
          <cell r="DB15">
            <v>71.380727241759189</v>
          </cell>
          <cell r="DC15">
            <v>77.94131097277085</v>
          </cell>
          <cell r="DD15">
            <v>84.078327198842601</v>
          </cell>
          <cell r="DE15">
            <v>89.843167812308877</v>
          </cell>
          <cell r="DF15">
            <v>95.278404117841092</v>
          </cell>
          <cell r="DG15">
            <v>100.41969661084693</v>
          </cell>
          <cell r="DH15">
            <v>105.29721432269633</v>
          </cell>
          <cell r="DI15">
            <v>109.93670751068322</v>
          </cell>
          <cell r="DJ15">
            <v>114.36033057728378</v>
          </cell>
          <cell r="DK15">
            <v>118.58728191372961</v>
          </cell>
          <cell r="DL15">
            <v>122.63430746776658</v>
          </cell>
          <cell r="DM15">
            <v>126.51610144655007</v>
          </cell>
          <cell r="DN15">
            <v>130.245628382978</v>
          </cell>
          <cell r="DO15">
            <v>133.83438438676512</v>
          </cell>
          <cell r="DP15">
            <v>137.29261086060865</v>
          </cell>
          <cell r="DQ15">
            <v>140.62947069687579</v>
          </cell>
          <cell r="DR15">
            <v>143.85319459162037</v>
          </cell>
          <cell r="DS15">
            <v>146.97120335859785</v>
          </cell>
          <cell r="DT15">
            <v>149.99021081769206</v>
          </cell>
          <cell r="DU15">
            <v>152.91631084620775</v>
          </cell>
          <cell r="DV15">
            <v>155.75505143115834</v>
          </cell>
          <cell r="DW15">
            <v>158.51149798446238</v>
          </cell>
        </row>
        <row r="16">
          <cell r="CV16" t="str">
            <v>Large Directional Lamp</v>
          </cell>
          <cell r="CX16">
            <v>50.864215046632914</v>
          </cell>
          <cell r="CY16">
            <v>55.413548700591399</v>
          </cell>
          <cell r="CZ16">
            <v>59.566764930262501</v>
          </cell>
          <cell r="DA16">
            <v>63.387353502446238</v>
          </cell>
          <cell r="DB16">
            <v>66.924666016573354</v>
          </cell>
          <cell r="DC16">
            <v>70.217825181556691</v>
          </cell>
          <cell r="DD16">
            <v>73.298369849404878</v>
          </cell>
          <cell r="DE16">
            <v>76.192096761412017</v>
          </cell>
          <cell r="DF16">
            <v>78.920375065186278</v>
          </cell>
          <cell r="DG16">
            <v>81.501104949505788</v>
          </cell>
          <cell r="DH16">
            <v>83.94943010069909</v>
          </cell>
          <cell r="DI16">
            <v>86.278276151497181</v>
          </cell>
          <cell r="DJ16">
            <v>88.498763754657602</v>
          </cell>
          <cell r="DK16">
            <v>90.620529759678703</v>
          </cell>
          <cell r="DL16">
            <v>92.651979984328705</v>
          </cell>
          <cell r="DM16">
            <v>94.600490351993301</v>
          </cell>
          <cell r="DN16">
            <v>96.472568556512442</v>
          </cell>
          <cell r="DO16">
            <v>98.273985200110104</v>
          </cell>
          <cell r="DP16">
            <v>100.00988107063955</v>
          </cell>
          <cell r="DQ16">
            <v>101.68485558550233</v>
          </cell>
          <cell r="DR16">
            <v>103.30304023562292</v>
          </cell>
          <cell r="DS16">
            <v>104.86815998235116</v>
          </cell>
          <cell r="DT16">
            <v>106.38358490347107</v>
          </cell>
          <cell r="DU16">
            <v>107.8523738895814</v>
          </cell>
          <cell r="DV16">
            <v>109.27731181547821</v>
          </cell>
          <cell r="DW16">
            <v>110.66094132193376</v>
          </cell>
        </row>
        <row r="17">
          <cell r="CV17" t="str">
            <v>Large Directional Luminaire</v>
          </cell>
          <cell r="CX17">
            <v>46.148073455938302</v>
          </cell>
          <cell r="CY17">
            <v>51.229083471472393</v>
          </cell>
          <cell r="CZ17">
            <v>55.867682190490427</v>
          </cell>
          <cell r="DA17">
            <v>60.134779369350781</v>
          </cell>
          <cell r="DB17">
            <v>64.085494282668918</v>
          </cell>
          <cell r="DC17">
            <v>67.763521873691786</v>
          </cell>
          <cell r="DD17">
            <v>71.204086910511478</v>
          </cell>
          <cell r="DE17">
            <v>74.436000975406529</v>
          </cell>
          <cell r="DF17">
            <v>77.483130608243926</v>
          </cell>
          <cell r="DG17">
            <v>80.365467976092475</v>
          </cell>
          <cell r="DH17">
            <v>83.099926593712837</v>
          </cell>
          <cell r="DI17">
            <v>85.700942700422445</v>
          </cell>
          <cell r="DJ17">
            <v>88.180936609246942</v>
          </cell>
          <cell r="DK17">
            <v>90.55067141925619</v>
          </cell>
          <cell r="DL17">
            <v>92.819535328265005</v>
          </cell>
          <cell r="DM17">
            <v>94.995766276914196</v>
          </cell>
          <cell r="DN17">
            <v>97.08663250712533</v>
          </cell>
          <cell r="DO17">
            <v>99.098579025997452</v>
          </cell>
          <cell r="DP17">
            <v>101.03734742044347</v>
          </cell>
          <cell r="DQ17">
            <v>102.90807463746719</v>
          </cell>
          <cell r="DR17">
            <v>104.71537501146636</v>
          </cell>
          <cell r="DS17">
            <v>106.46340883653363</v>
          </cell>
          <cell r="DT17">
            <v>108.15594004828603</v>
          </cell>
          <cell r="DU17">
            <v>109.79638502700044</v>
          </cell>
          <cell r="DV17">
            <v>111.38785411318108</v>
          </cell>
          <cell r="DW17">
            <v>112.93318710364485</v>
          </cell>
        </row>
        <row r="18">
          <cell r="CV18" t="str">
            <v>Linear Lamp</v>
          </cell>
          <cell r="CX18">
            <v>64.749870687112562</v>
          </cell>
          <cell r="CY18">
            <v>71.748591973580659</v>
          </cell>
          <cell r="CZ18">
            <v>78.137923916427226</v>
          </cell>
          <cell r="DA18">
            <v>84.015539541236933</v>
          </cell>
          <cell r="DB18">
            <v>89.457361634890148</v>
          </cell>
          <cell r="DC18">
            <v>94.523576799751027</v>
          </cell>
          <cell r="DD18">
            <v>99.262704588724034</v>
          </cell>
          <cell r="DE18">
            <v>103.71443085827732</v>
          </cell>
          <cell r="DF18">
            <v>107.91163002906566</v>
          </cell>
          <cell r="DG18">
            <v>111.88183985535422</v>
          </cell>
          <cell r="DH18">
            <v>115.64835747204783</v>
          </cell>
          <cell r="DI18">
            <v>119.23106774752866</v>
          </cell>
          <cell r="DJ18">
            <v>122.64707875851595</v>
          </cell>
          <cell r="DK18">
            <v>125.91121589018681</v>
          </cell>
          <cell r="DL18">
            <v>129.03641070136254</v>
          </cell>
          <cell r="DM18">
            <v>132.03401035537166</v>
          </cell>
          <cell r="DN18">
            <v>134.91402632617223</v>
          </cell>
          <cell r="DO18">
            <v>137.68533614170417</v>
          </cell>
          <cell r="DP18">
            <v>140.35584841982546</v>
          </cell>
          <cell r="DQ18">
            <v>142.93263893095039</v>
          </cell>
          <cell r="DR18">
            <v>145.42206358468633</v>
          </cell>
          <cell r="DS18">
            <v>147.82985288318443</v>
          </cell>
          <cell r="DT18">
            <v>150.16119137365936</v>
          </cell>
          <cell r="DU18">
            <v>152.42078487115444</v>
          </cell>
          <cell r="DV18">
            <v>154.61291764321263</v>
          </cell>
          <cell r="DW18">
            <v>156.74150130314925</v>
          </cell>
        </row>
        <row r="19">
          <cell r="CV19" t="str">
            <v>Linear Luminaire</v>
          </cell>
          <cell r="CX19">
            <v>55.057375371022843</v>
          </cell>
          <cell r="CY19">
            <v>62.468641716139615</v>
          </cell>
          <cell r="CZ19">
            <v>69.234597789766141</v>
          </cell>
          <cell r="DA19">
            <v>75.458674029794182</v>
          </cell>
          <cell r="DB19">
            <v>81.22126855070816</v>
          </cell>
          <cell r="DC19">
            <v>86.586115700865435</v>
          </cell>
          <cell r="DD19">
            <v>91.604595055877439</v>
          </cell>
          <cell r="DE19">
            <v>96.318731785826103</v>
          </cell>
          <cell r="DF19">
            <v>100.76333811960872</v>
          </cell>
          <cell r="DG19">
            <v>104.96757504579062</v>
          </cell>
          <cell r="DH19">
            <v>108.95611296697673</v>
          </cell>
          <cell r="DI19">
            <v>112.75000888055077</v>
          </cell>
          <cell r="DJ19">
            <v>116.36737931209352</v>
          </cell>
          <cell r="DK19">
            <v>119.82392354061874</v>
          </cell>
          <cell r="DL19">
            <v>123.13333538572007</v>
          </cell>
          <cell r="DM19">
            <v>126.30763087807604</v>
          </cell>
          <cell r="DN19">
            <v>129.35741162574811</v>
          </cell>
          <cell r="DO19">
            <v>132.29207844945137</v>
          </cell>
          <cell r="DP19">
            <v>135.12000614666209</v>
          </cell>
          <cell r="DQ19">
            <v>137.84868757457389</v>
          </cell>
          <cell r="DR19">
            <v>140.48485329681938</v>
          </cell>
          <cell r="DS19">
            <v>143.03457160444702</v>
          </cell>
          <cell r="DT19">
            <v>145.50333265183139</v>
          </cell>
          <cell r="DU19">
            <v>147.89611964193614</v>
          </cell>
          <cell r="DV19">
            <v>150.21746938178003</v>
          </cell>
          <cell r="DW19">
            <v>152.4715240577614</v>
          </cell>
        </row>
        <row r="20">
          <cell r="CV20" t="str">
            <v>Low/High Bay Lamp</v>
          </cell>
          <cell r="CX20">
            <v>47.276390179555904</v>
          </cell>
          <cell r="CY20">
            <v>55.773331168675213</v>
          </cell>
          <cell r="CZ20">
            <v>63.530430538131554</v>
          </cell>
          <cell r="DA20">
            <v>70.666270226060703</v>
          </cell>
          <cell r="DB20">
            <v>77.273025847613923</v>
          </cell>
          <cell r="DC20">
            <v>83.423768180679161</v>
          </cell>
          <cell r="DD20">
            <v>89.177403382677682</v>
          </cell>
          <cell r="DE20">
            <v>94.582112880860251</v>
          </cell>
          <cell r="DF20">
            <v>99.677808539254784</v>
          </cell>
          <cell r="DG20">
            <v>104.49792313270501</v>
          </cell>
          <cell r="DH20">
            <v>109.07074102522529</v>
          </cell>
          <cell r="DI20">
            <v>113.42040384873724</v>
          </cell>
          <cell r="DJ20">
            <v>117.56768201434465</v>
          </cell>
          <cell r="DK20">
            <v>121.53057458470971</v>
          </cell>
          <cell r="DL20">
            <v>125.324781383801</v>
          </cell>
          <cell r="DM20">
            <v>128.96407866777292</v>
          </cell>
          <cell r="DN20">
            <v>132.46062107173015</v>
          </cell>
          <cell r="DO20">
            <v>135.82518654037813</v>
          </cell>
          <cell r="DP20">
            <v>139.06737669328334</v>
          </cell>
          <cell r="DQ20">
            <v>142.19578201450747</v>
          </cell>
          <cell r="DR20">
            <v>145.21811902634857</v>
          </cell>
          <cell r="DS20">
            <v>148.14134496236755</v>
          </cell>
          <cell r="DT20">
            <v>150.97175422834709</v>
          </cell>
          <cell r="DU20">
            <v>153.71506001546788</v>
          </cell>
          <cell r="DV20">
            <v>156.37646372652966</v>
          </cell>
          <cell r="DW20">
            <v>158.96071433583097</v>
          </cell>
        </row>
        <row r="21">
          <cell r="CV21" t="str">
            <v>Low/High Bay Luminaire</v>
          </cell>
          <cell r="CX21">
            <v>71.696493928030947</v>
          </cell>
          <cell r="CY21">
            <v>80.006635606122842</v>
          </cell>
          <cell r="CZ21">
            <v>87.593200565649624</v>
          </cell>
          <cell r="DA21">
            <v>94.572163803687687</v>
          </cell>
          <cell r="DB21">
            <v>101.03367451889011</v>
          </cell>
          <cell r="DC21">
            <v>107.04919707914593</v>
          </cell>
          <cell r="DD21">
            <v>112.67634263116184</v>
          </cell>
          <cell r="DE21">
            <v>117.96223336717381</v>
          </cell>
          <cell r="DF21">
            <v>122.9459037167646</v>
          </cell>
          <cell r="DG21">
            <v>127.66005145858165</v>
          </cell>
          <cell r="DH21">
            <v>132.13233914465818</v>
          </cell>
          <cell r="DI21">
            <v>136.38637767000515</v>
          </cell>
          <cell r="DJ21">
            <v>140.44248082275007</v>
          </cell>
          <cell r="DK21">
            <v>144.31825196873811</v>
          </cell>
          <cell r="DL21">
            <v>148.02904578227688</v>
          </cell>
          <cell r="DM21">
            <v>151.58833565815448</v>
          </cell>
          <cell r="DN21">
            <v>155.00800902031492</v>
          </cell>
          <cell r="DO21">
            <v>158.29860686787961</v>
          </cell>
          <cell r="DP21">
            <v>161.46951973551737</v>
          </cell>
          <cell r="DQ21">
            <v>164.5291492514996</v>
          </cell>
          <cell r="DR21">
            <v>167.48504229577318</v>
          </cell>
          <cell r="DS21">
            <v>170.34400315197988</v>
          </cell>
          <cell r="DT21">
            <v>173.1121878477891</v>
          </cell>
          <cell r="DU21">
            <v>175.79518397386508</v>
          </cell>
          <cell r="DV21">
            <v>178.39807858380109</v>
          </cell>
          <cell r="DW21">
            <v>180.92551624901367</v>
          </cell>
        </row>
        <row r="22">
          <cell r="CV22" t="str">
            <v>Outdoor Other Lamp</v>
          </cell>
          <cell r="CX22">
            <v>46.979489276546389</v>
          </cell>
          <cell r="CY22">
            <v>55.948280229109145</v>
          </cell>
          <cell r="CZ22">
            <v>64.136144865570657</v>
          </cell>
          <cell r="DA22">
            <v>71.668250186060931</v>
          </cell>
          <cell r="DB22">
            <v>78.641890478521191</v>
          </cell>
          <cell r="DC22">
            <v>85.134194268671223</v>
          </cell>
          <cell r="DD22">
            <v>91.207338875666949</v>
          </cell>
          <cell r="DE22">
            <v>96.912181325508925</v>
          </cell>
          <cell r="DF22">
            <v>102.29084985769549</v>
          </cell>
          <cell r="DG22">
            <v>107.37863382741006</v>
          </cell>
          <cell r="DH22">
            <v>112.20538827876754</v>
          </cell>
          <cell r="DI22">
            <v>116.79659547064608</v>
          </cell>
          <cell r="DJ22">
            <v>121.17417923133036</v>
          </cell>
          <cell r="DK22">
            <v>125.35713814284702</v>
          </cell>
          <cell r="DL22">
            <v>129.36204386779184</v>
          </cell>
          <cell r="DM22">
            <v>133.20343768186808</v>
          </cell>
          <cell r="DN22">
            <v>136.89414918828214</v>
          </cell>
          <cell r="DO22">
            <v>140.44555484982038</v>
          </cell>
          <cell r="DP22">
            <v>143.86778948074237</v>
          </cell>
          <cell r="DQ22">
            <v>147.16992060968323</v>
          </cell>
          <cell r="DR22">
            <v>150.36009327089238</v>
          </cell>
          <cell r="DS22">
            <v>153.44565104525338</v>
          </cell>
          <cell r="DT22">
            <v>156.43323787788813</v>
          </cell>
          <cell r="DU22">
            <v>159.32888422345519</v>
          </cell>
          <cell r="DV22">
            <v>162.13808032773011</v>
          </cell>
          <cell r="DW22">
            <v>164.86583888384297</v>
          </cell>
        </row>
        <row r="23">
          <cell r="CV23" t="str">
            <v>Outdoor Other Luminaire</v>
          </cell>
          <cell r="CX23">
            <v>36.151868309911606</v>
          </cell>
          <cell r="CY23">
            <v>48.957726937777124</v>
          </cell>
          <cell r="CZ23">
            <v>60.64855991105145</v>
          </cell>
          <cell r="DA23">
            <v>71.403083727534295</v>
          </cell>
          <cell r="DB23">
            <v>81.360217546258809</v>
          </cell>
          <cell r="DC23">
            <v>90.630087358762353</v>
          </cell>
          <cell r="DD23">
            <v>99.301471458928972</v>
          </cell>
          <cell r="DE23">
            <v>107.44698474977531</v>
          </cell>
          <cell r="DF23">
            <v>115.12677895990225</v>
          </cell>
          <cell r="DG23">
            <v>122.39124109196564</v>
          </cell>
          <cell r="DH23">
            <v>129.28299890663988</v>
          </cell>
          <cell r="DI23">
            <v>135.83843659510961</v>
          </cell>
          <cell r="DJ23">
            <v>142.08885753450545</v>
          </cell>
          <cell r="DK23">
            <v>148.0613883639532</v>
          </cell>
          <cell r="DL23">
            <v>153.77969050777983</v>
          </cell>
          <cell r="DM23">
            <v>159.26452635435078</v>
          </cell>
          <cell r="DN23">
            <v>164.53421432426268</v>
          </cell>
          <cell r="DO23">
            <v>169.60499800875306</v>
          </cell>
          <cell r="DP23">
            <v>174.49134814298714</v>
          </cell>
          <cell r="DQ23">
            <v>179.20621156566585</v>
          </cell>
          <cell r="DR23">
            <v>183.76121795549068</v>
          </cell>
          <cell r="DS23">
            <v>188.16685265648539</v>
          </cell>
          <cell r="DT23">
            <v>192.43260205565736</v>
          </cell>
          <cell r="DU23">
            <v>196.5670765833562</v>
          </cell>
          <cell r="DV23">
            <v>200.57811534650364</v>
          </cell>
          <cell r="DW23">
            <v>204.47287559069804</v>
          </cell>
        </row>
        <row r="24">
          <cell r="CV24" t="str">
            <v>Parking Garage Lamp</v>
          </cell>
          <cell r="CX24">
            <v>75.626833979555897</v>
          </cell>
          <cell r="CY24">
            <v>84.123774968675207</v>
          </cell>
          <cell r="CZ24">
            <v>91.880874338131548</v>
          </cell>
          <cell r="DA24">
            <v>99.016714026060697</v>
          </cell>
          <cell r="DB24">
            <v>105.62346964761392</v>
          </cell>
          <cell r="DC24">
            <v>111.77421198067915</v>
          </cell>
          <cell r="DD24">
            <v>117.52784718267768</v>
          </cell>
          <cell r="DE24">
            <v>122.93255668086024</v>
          </cell>
          <cell r="DF24">
            <v>128.02825233925478</v>
          </cell>
          <cell r="DG24">
            <v>132.84836693270501</v>
          </cell>
          <cell r="DH24">
            <v>137.42118482522528</v>
          </cell>
          <cell r="DI24">
            <v>141.77084764873723</v>
          </cell>
          <cell r="DJ24">
            <v>145.91812581434465</v>
          </cell>
          <cell r="DK24">
            <v>149.88101838470971</v>
          </cell>
          <cell r="DL24">
            <v>153.67522518380099</v>
          </cell>
          <cell r="DM24">
            <v>157.31452246777292</v>
          </cell>
          <cell r="DN24">
            <v>160.81106487173014</v>
          </cell>
          <cell r="DO24">
            <v>164.17563034037812</v>
          </cell>
          <cell r="DP24">
            <v>167.41782049328333</v>
          </cell>
          <cell r="DQ24">
            <v>170.54622581450747</v>
          </cell>
          <cell r="DR24">
            <v>173.56856282634857</v>
          </cell>
          <cell r="DS24">
            <v>176.49178876236755</v>
          </cell>
          <cell r="DT24">
            <v>179.32219802834709</v>
          </cell>
          <cell r="DU24">
            <v>182.06550381546788</v>
          </cell>
          <cell r="DV24">
            <v>184.72690752652966</v>
          </cell>
          <cell r="DW24">
            <v>187.31115813583096</v>
          </cell>
        </row>
        <row r="25">
          <cell r="CV25" t="str">
            <v>Parking Garage Luminaire</v>
          </cell>
          <cell r="CX25">
            <v>68.634921105103032</v>
          </cell>
          <cell r="CY25">
            <v>74.894320448362706</v>
          </cell>
          <cell r="CZ25">
            <v>80.608704337923839</v>
          </cell>
          <cell r="DA25">
            <v>85.865427941562743</v>
          </cell>
          <cell r="DB25">
            <v>90.732393812172305</v>
          </cell>
          <cell r="DC25">
            <v>95.263430637007147</v>
          </cell>
          <cell r="DD25">
            <v>99.501932522669662</v>
          </cell>
          <cell r="DE25">
            <v>103.48339304202061</v>
          </cell>
          <cell r="DF25">
            <v>107.23721386982795</v>
          </cell>
          <cell r="DG25">
            <v>110.78802376238976</v>
          </cell>
          <cell r="DH25">
            <v>114.15665882175294</v>
          </cell>
          <cell r="DI25">
            <v>117.36090334407645</v>
          </cell>
          <cell r="DJ25">
            <v>120.41605816501267</v>
          </cell>
          <cell r="DK25">
            <v>123.33538256471319</v>
          </cell>
          <cell r="DL25">
            <v>126.13044205457378</v>
          </cell>
          <cell r="DM25">
            <v>128.81138512083623</v>
          </cell>
          <cell r="DN25">
            <v>131.38716565821267</v>
          </cell>
          <cell r="DO25">
            <v>133.86572340173211</v>
          </cell>
          <cell r="DP25">
            <v>136.25413152882226</v>
          </cell>
          <cell r="DQ25">
            <v>138.55871834873733</v>
          </cell>
          <cell r="DR25">
            <v>140.78516835365707</v>
          </cell>
          <cell r="DS25">
            <v>142.93860669429608</v>
          </cell>
          <cell r="DT25">
            <v>145.02367023931959</v>
          </cell>
          <cell r="DU25">
            <v>147.04456769691677</v>
          </cell>
          <cell r="DV25">
            <v>149.00513075867053</v>
          </cell>
          <cell r="DW25">
            <v>150.90885782790554</v>
          </cell>
        </row>
        <row r="26">
          <cell r="CV26" t="str">
            <v>Small Directional Lamp</v>
          </cell>
          <cell r="CX26">
            <v>44.276620887312717</v>
          </cell>
          <cell r="CY26">
            <v>48.291372379014788</v>
          </cell>
          <cell r="CZ26">
            <v>51.956553331158105</v>
          </cell>
          <cell r="DA26">
            <v>55.328192968098762</v>
          </cell>
          <cell r="DB26">
            <v>58.449843691683583</v>
          </cell>
          <cell r="DC26">
            <v>61.356030987602196</v>
          </cell>
          <cell r="DD26">
            <v>64.074587646935569</v>
          </cell>
          <cell r="DE26">
            <v>66.628279092813656</v>
          </cell>
          <cell r="DF26">
            <v>69.035963431447584</v>
          </cell>
          <cell r="DG26">
            <v>71.31343743991836</v>
          </cell>
          <cell r="DH26">
            <v>73.474065303379675</v>
          </cell>
          <cell r="DI26">
            <v>75.52925379197309</v>
          </cell>
          <cell r="DJ26">
            <v>77.488816795081746</v>
          </cell>
          <cell r="DK26">
            <v>79.361258757277497</v>
          </cell>
          <cell r="DL26">
            <v>81.153997747225091</v>
          </cell>
          <cell r="DM26">
            <v>82.873542959823752</v>
          </cell>
          <cell r="DN26">
            <v>84.525637384165734</v>
          </cell>
          <cell r="DO26">
            <v>86.115373531737092</v>
          </cell>
          <cell r="DP26">
            <v>87.647288107750555</v>
          </cell>
          <cell r="DQ26">
            <v>89.125440062214707</v>
          </cell>
          <cell r="DR26">
            <v>90.553475403669168</v>
          </cell>
          <cell r="DS26">
            <v>91.934681381472544</v>
          </cell>
          <cell r="DT26">
            <v>93.272032063002555</v>
          </cell>
          <cell r="DU26">
            <v>94.568226895371239</v>
          </cell>
          <cell r="DV26">
            <v>95.825723508880642</v>
          </cell>
          <cell r="DW26">
            <v>97.046765764194632</v>
          </cell>
        </row>
        <row r="27">
          <cell r="CV27" t="str">
            <v>Small Directional Luminaire</v>
          </cell>
          <cell r="CX27">
            <v>32.90253367717014</v>
          </cell>
          <cell r="CY27">
            <v>36.184765285434096</v>
          </cell>
          <cell r="CZ27">
            <v>39.181207978337028</v>
          </cell>
          <cell r="DA27">
            <v>41.9376680508758</v>
          </cell>
          <cell r="DB27">
            <v>44.489751460294087</v>
          </cell>
          <cell r="DC27">
            <v>46.865684272552727</v>
          </cell>
          <cell r="DD27">
            <v>49.088220988601762</v>
          </cell>
          <cell r="DE27">
            <v>51.17597331866213</v>
          </cell>
          <cell r="DF27">
            <v>53.144358573719614</v>
          </cell>
          <cell r="DG27">
            <v>55.006291296841468</v>
          </cell>
          <cell r="DH27">
            <v>56.772697282817461</v>
          </cell>
          <cell r="DI27">
            <v>58.452902055676688</v>
          </cell>
          <cell r="DJ27">
            <v>60.054928891081431</v>
          </cell>
          <cell r="DK27">
            <v>61.585730537375397</v>
          </cell>
          <cell r="DL27">
            <v>63.051371583984363</v>
          </cell>
          <cell r="DM27">
            <v>64.45717357703316</v>
          </cell>
          <cell r="DN27">
            <v>65.807831656523149</v>
          </cell>
          <cell r="DO27">
            <v>67.107509169102215</v>
          </cell>
          <cell r="DP27">
            <v>68.359915065941422</v>
          </cell>
          <cell r="DQ27">
            <v>69.568367712833023</v>
          </cell>
          <cell r="DR27">
            <v>70.735847878200062</v>
          </cell>
          <cell r="DS27">
            <v>71.865043029441523</v>
          </cell>
          <cell r="DT27">
            <v>72.958384594249097</v>
          </cell>
          <cell r="DU27">
            <v>74.018079486464018</v>
          </cell>
          <cell r="DV27">
            <v>75.046136924309465</v>
          </cell>
          <cell r="DW27">
            <v>76.044391360157121</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hyperlink" Target="https://www.regulations.doe.gov/ccms" TargetMode="External"/><Relationship Id="rId13" Type="http://schemas.openxmlformats.org/officeDocument/2006/relationships/hyperlink" Target="https://homeguide.com/costs/" TargetMode="External"/><Relationship Id="rId18" Type="http://schemas.openxmlformats.org/officeDocument/2006/relationships/hyperlink" Target="https://www.beeslighting.com/" TargetMode="External"/><Relationship Id="rId26" Type="http://schemas.openxmlformats.org/officeDocument/2006/relationships/hyperlink" Target="https://www.iesupply.com/" TargetMode="External"/><Relationship Id="rId3" Type="http://schemas.openxmlformats.org/officeDocument/2006/relationships/hyperlink" Target="https://www.homedepot.com/" TargetMode="External"/><Relationship Id="rId21" Type="http://schemas.openxmlformats.org/officeDocument/2006/relationships/hyperlink" Target="https://www.lbclighting.com/" TargetMode="External"/><Relationship Id="rId7" Type="http://schemas.openxmlformats.org/officeDocument/2006/relationships/hyperlink" Target="https://www.rsmeans.com/" TargetMode="External"/><Relationship Id="rId12" Type="http://schemas.openxmlformats.org/officeDocument/2006/relationships/hyperlink" Target="https://www.homewyse.com/" TargetMode="External"/><Relationship Id="rId17" Type="http://schemas.openxmlformats.org/officeDocument/2006/relationships/hyperlink" Target="https://shop.regencysupply.com/" TargetMode="External"/><Relationship Id="rId25" Type="http://schemas.openxmlformats.org/officeDocument/2006/relationships/hyperlink" Target="https://www.1000bulbs.com/" TargetMode="External"/><Relationship Id="rId2" Type="http://schemas.openxmlformats.org/officeDocument/2006/relationships/hyperlink" Target="https://www.eia.gov/analysis/studies/buildings/equipcosts/pdf/full.pdf" TargetMode="External"/><Relationship Id="rId16" Type="http://schemas.openxmlformats.org/officeDocument/2006/relationships/hyperlink" Target="https://www.topbulb.com/" TargetMode="External"/><Relationship Id="rId20" Type="http://schemas.openxmlformats.org/officeDocument/2006/relationships/hyperlink" Target="https://www.platt.com/" TargetMode="External"/><Relationship Id="rId29" Type="http://schemas.openxmlformats.org/officeDocument/2006/relationships/hyperlink" Target="https://www.newtonelectric.com/" TargetMode="External"/><Relationship Id="rId1" Type="http://schemas.openxmlformats.org/officeDocument/2006/relationships/hyperlink" Target="https://escholarship.org/content/qt44t4c2v6/qt44t4c2v6.pdf?t=qmeyoi" TargetMode="External"/><Relationship Id="rId6" Type="http://schemas.openxmlformats.org/officeDocument/2006/relationships/hyperlink" Target="https://www.therestaurantstore.com/" TargetMode="External"/><Relationship Id="rId11" Type="http://schemas.openxmlformats.org/officeDocument/2006/relationships/hyperlink" Target="https://eta-publications.lbl.gov/sites/default/files/final_walker_-_the_cost_of_decarbonization_and_energy.pdf" TargetMode="External"/><Relationship Id="rId24" Type="http://schemas.openxmlformats.org/officeDocument/2006/relationships/hyperlink" Target="https://www.greenelectricalsupply.com/" TargetMode="External"/><Relationship Id="rId5" Type="http://schemas.openxmlformats.org/officeDocument/2006/relationships/hyperlink" Target="https://www.supplyhouse.com/" TargetMode="External"/><Relationship Id="rId15" Type="http://schemas.openxmlformats.org/officeDocument/2006/relationships/hyperlink" Target="https://hdsupplysolutions.com/" TargetMode="External"/><Relationship Id="rId23" Type="http://schemas.openxmlformats.org/officeDocument/2006/relationships/hyperlink" Target="https://www.rexelenergy.com/" TargetMode="External"/><Relationship Id="rId28" Type="http://schemas.openxmlformats.org/officeDocument/2006/relationships/hyperlink" Target="https://www.standardelectric.com/" TargetMode="External"/><Relationship Id="rId10" Type="http://schemas.openxmlformats.org/officeDocument/2006/relationships/hyperlink" Target="https://www.regulations.gov/" TargetMode="External"/><Relationship Id="rId19" Type="http://schemas.openxmlformats.org/officeDocument/2006/relationships/hyperlink" Target="https://www.energyavenue.com/" TargetMode="External"/><Relationship Id="rId4" Type="http://schemas.openxmlformats.org/officeDocument/2006/relationships/hyperlink" Target="https://www.lowes.com/" TargetMode="External"/><Relationship Id="rId9" Type="http://schemas.openxmlformats.org/officeDocument/2006/relationships/hyperlink" Target="https://www.energystar.gov/productfinder/" TargetMode="External"/><Relationship Id="rId14" Type="http://schemas.openxmlformats.org/officeDocument/2006/relationships/hyperlink" Target="https://www.energysage.com/" TargetMode="External"/><Relationship Id="rId22" Type="http://schemas.openxmlformats.org/officeDocument/2006/relationships/hyperlink" Target="https://www.e-conolight.com/" TargetMode="External"/><Relationship Id="rId27" Type="http://schemas.openxmlformats.org/officeDocument/2006/relationships/hyperlink" Target="https://www.bulbs.com/" TargetMode="External"/><Relationship Id="rId30" Type="http://schemas.openxmlformats.org/officeDocument/2006/relationships/hyperlink" Target="https://www.grainger.co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cleaverbrooks.com/Catalog/boilers/electric-and-electrode/model-wb" TargetMode="External"/><Relationship Id="rId117" Type="http://schemas.openxmlformats.org/officeDocument/2006/relationships/hyperlink" Target="https://www.johnsoncontrols.com/campaigns/chiller-life-cycle" TargetMode="External"/><Relationship Id="rId21" Type="http://schemas.openxmlformats.org/officeDocument/2006/relationships/hyperlink" Target="https://hvacdirect.com/daikin-15-ton-14-460-v-3-phase-single-stage-packaged-air-conditioner-dfc1804d000001s.html" TargetMode="External"/><Relationship Id="rId42" Type="http://schemas.openxmlformats.org/officeDocument/2006/relationships/hyperlink" Target="https://tech.lennoxintl.com/C03e7o14l/VIu12Ch2uV/ehb_erw_0896.pdf" TargetMode="External"/><Relationship Id="rId47" Type="http://schemas.openxmlformats.org/officeDocument/2006/relationships/hyperlink" Target="https://www.co2meter.com/collections/demand-controlled-ventilation" TargetMode="External"/><Relationship Id="rId63" Type="http://schemas.openxmlformats.org/officeDocument/2006/relationships/hyperlink" Target="https://www.chefsdeal.com/equipex-bric-3000-15-countertop-induction-range.html" TargetMode="External"/><Relationship Id="rId68" Type="http://schemas.openxmlformats.org/officeDocument/2006/relationships/hyperlink" Target="https://www.chefsdeal.com/summit-sinccom1-single-burner-portable-induction-cook-top-glass-surface.html" TargetMode="External"/><Relationship Id="rId84" Type="http://schemas.openxmlformats.org/officeDocument/2006/relationships/hyperlink" Target="https://www.webstaurantstore.com/cambro-upch8002191-granite-gray-ultra-camcart-two-compartment-heated-holding-pan-carrier-with-casters-both-compartments-heated-220v-international-use-only/214UPCH802GY.html" TargetMode="External"/><Relationship Id="rId89" Type="http://schemas.openxmlformats.org/officeDocument/2006/relationships/hyperlink" Target="https://www.trane.com/commercial/north-america/us/en/products-systems/packaged-units-and-split-systems/rooftop-units/precedent.html" TargetMode="External"/><Relationship Id="rId112" Type="http://schemas.openxmlformats.org/officeDocument/2006/relationships/hyperlink" Target="https://www.carrier.com/commercial/en/us/products/chillers-components/water-cooled-chillers/" TargetMode="External"/><Relationship Id="rId16" Type="http://schemas.openxmlformats.org/officeDocument/2006/relationships/hyperlink" Target="https://www.homedepot.com/p/Koolmore-78-in-57-5-cu-ft-Commercial-Three-Glass-Swing-Door-Merchandiser-Refrigerator-in-Black-M78-3G/310692893" TargetMode="External"/><Relationship Id="rId107" Type="http://schemas.openxmlformats.org/officeDocument/2006/relationships/hyperlink" Target="https://www.daikinapplied.com/products/chiller-products/pathfinder" TargetMode="External"/><Relationship Id="rId11" Type="http://schemas.openxmlformats.org/officeDocument/2006/relationships/hyperlink" Target="https://www.homedepot.com/p/EdgeStar-24-Inch-Wide-13-7-Cu-Ft-Commercial-Beverage-Merchandiser-With-Temperature-Alarm-and-Reversible-Door-VBM131SS/326570891" TargetMode="External"/><Relationship Id="rId32" Type="http://schemas.openxmlformats.org/officeDocument/2006/relationships/hyperlink" Target="https://www.shareddocs.com/hvac/docs/1001/Public/0F/04-811-90019.pdf" TargetMode="External"/><Relationship Id="rId37" Type="http://schemas.openxmlformats.org/officeDocument/2006/relationships/hyperlink" Target="https://shop.vents-us.com/products/airlite-series-commercial-hrvs?variant=46823554253076" TargetMode="External"/><Relationship Id="rId53" Type="http://schemas.openxmlformats.org/officeDocument/2006/relationships/hyperlink" Target="https://foobot.io/resources/demand-control-ventilation-cost/" TargetMode="External"/><Relationship Id="rId58" Type="http://schemas.openxmlformats.org/officeDocument/2006/relationships/hyperlink" Target="https://www.chefsdeal.com/eurodib-usa-swi3500-18-countertop-induction-range.html" TargetMode="External"/><Relationship Id="rId74" Type="http://schemas.openxmlformats.org/officeDocument/2006/relationships/hyperlink" Target="https://www.webstaurantstore.com/vollrath-fc-6ih-03120-three-well-modular-induction-drop-in-hot-food-well-120v-1590w/9226IH03120.html" TargetMode="External"/><Relationship Id="rId79" Type="http://schemas.openxmlformats.org/officeDocument/2006/relationships/hyperlink" Target="https://www.webstaurantstore.com/true-sta2hrt-2s-2s-specification-series-two-section-roll-through-heated-holding-cabinet/890TA2HRT2S2.html" TargetMode="External"/><Relationship Id="rId102" Type="http://schemas.openxmlformats.org/officeDocument/2006/relationships/hyperlink" Target="https://www.johnsoncontrols.com/hvac-equipment/water-cooled-chillers" TargetMode="External"/><Relationship Id="rId123" Type="http://schemas.openxmlformats.org/officeDocument/2006/relationships/hyperlink" Target="https://www.supplyhouse.com/Tankless-Water-Heaters-1060000" TargetMode="External"/><Relationship Id="rId128" Type="http://schemas.openxmlformats.org/officeDocument/2006/relationships/hyperlink" Target="https://www.nrel.gov/docs/fy22osti/82117.pdf" TargetMode="External"/><Relationship Id="rId5" Type="http://schemas.openxmlformats.org/officeDocument/2006/relationships/hyperlink" Target="https://dropsvending.com/new-g-series-g654-combo-machine/" TargetMode="External"/><Relationship Id="rId90" Type="http://schemas.openxmlformats.org/officeDocument/2006/relationships/hyperlink" Target="https://www.carrier.com/commercial/en/us/products/packaged-outdoor/outdoor-packaged-units/" TargetMode="External"/><Relationship Id="rId95" Type="http://schemas.openxmlformats.org/officeDocument/2006/relationships/hyperlink" Target="https://www.trane.com/commercial/north-america/us/en/products-systems/chillers/air-cooled-chillers/ascend-air-to-water-heat-pump.html" TargetMode="External"/><Relationship Id="rId22" Type="http://schemas.openxmlformats.org/officeDocument/2006/relationships/hyperlink" Target="https://hvacdirect.com/media/pdf/Daikin%20Commercial%203-6%20Ton%20DFC%20Specs.pdf" TargetMode="External"/><Relationship Id="rId27" Type="http://schemas.openxmlformats.org/officeDocument/2006/relationships/hyperlink" Target="https://www.lochinvar.com/products/commercial-boilers/commercial-electric-boilers/" TargetMode="External"/><Relationship Id="rId43" Type="http://schemas.openxmlformats.org/officeDocument/2006/relationships/hyperlink" Target="https://www.carrier.com/commercial/en/eu/products/heating-air-conditioning/air-to-water-heat-pumps/30rq--30rqp/" TargetMode="External"/><Relationship Id="rId48" Type="http://schemas.openxmlformats.org/officeDocument/2006/relationships/hyperlink" Target="https://www.independent.ie/life/home-garden/homes/how-to-treat-ventilation-and-damp-problems-in-your-home/35074417.html" TargetMode="External"/><Relationship Id="rId64" Type="http://schemas.openxmlformats.org/officeDocument/2006/relationships/hyperlink" Target="https://www.chefsdeal.com/equipex-bric-3600-15-countertop-induction-range.html" TargetMode="External"/><Relationship Id="rId69" Type="http://schemas.openxmlformats.org/officeDocument/2006/relationships/hyperlink" Target="https://www.chefsdeal.com/summit-sinccom1-single-burner-portable-induction-cook-top-glass-surface.html" TargetMode="External"/><Relationship Id="rId113" Type="http://schemas.openxmlformats.org/officeDocument/2006/relationships/hyperlink" Target="https://www.trane.com/WEBCACHE/RLC-PRC063B-GB_01012019.PDF" TargetMode="External"/><Relationship Id="rId118" Type="http://schemas.openxmlformats.org/officeDocument/2006/relationships/hyperlink" Target="https://search.nfrc.org/search/apd_film/film_search_productline.aspx?mfr=1323&amp;mfr_nm=3M" TargetMode="External"/><Relationship Id="rId80" Type="http://schemas.openxmlformats.org/officeDocument/2006/relationships/hyperlink" Target="https://www.webstaurantstore.com/true-sta2h-2g-specification-series-two-section-glass-door-reach-in-heated-holding-cabinet/890TA2H2G.html" TargetMode="External"/><Relationship Id="rId85" Type="http://schemas.openxmlformats.org/officeDocument/2006/relationships/hyperlink" Target="https://www.johnsoncontrols.com/hvac-equipment/rooftop-units" TargetMode="External"/><Relationship Id="rId12" Type="http://schemas.openxmlformats.org/officeDocument/2006/relationships/hyperlink" Target="https://www.homedepot.com/p/Koolmore-53-in-W-11-cu-ft-3-Glass-Door-Counter-Height-Back-Bar-Cooler-Refrigerator-with-LED-Lighting-in-Black-CT53-3S-BK/313661565?MERCH=REC-_-sp-_-313661565-_-2-_-n/a-_-n/a-_-n/a-_-n/a-_-n/a&amp;ITC=AUC-61539-23-12730" TargetMode="External"/><Relationship Id="rId17" Type="http://schemas.openxmlformats.org/officeDocument/2006/relationships/hyperlink" Target="https://www.homedepot.com/p/Koolmore-45-in-W-38-cu-ft-Commercial-Upright-Display-Refrigerator-with-2-Swing-Glass-Door-Beverage-Cooler-in-Black-M45-2G/313661573" TargetMode="External"/><Relationship Id="rId33" Type="http://schemas.openxmlformats.org/officeDocument/2006/relationships/hyperlink" Target="https://files.climacoolcorp.com/97B0064N03.pdf" TargetMode="External"/><Relationship Id="rId38" Type="http://schemas.openxmlformats.org/officeDocument/2006/relationships/hyperlink" Target="https://www.kitchensource.com/home-furnishings/sl-trce800-115.htm?p=SL-TRCE800-115" TargetMode="External"/><Relationship Id="rId59" Type="http://schemas.openxmlformats.org/officeDocument/2006/relationships/hyperlink" Target="https://www.chefsdeal.com/equipex-octopus-3500-countertop-induction-range.html" TargetMode="External"/><Relationship Id="rId103" Type="http://schemas.openxmlformats.org/officeDocument/2006/relationships/hyperlink" Target="https://www.daikin.com/products/ac/lineup/water_cooled_chillers" TargetMode="External"/><Relationship Id="rId108" Type="http://schemas.openxmlformats.org/officeDocument/2006/relationships/hyperlink" Target="https://www.daikinapplied.com/products/chiller-products/water-cooled-scroll" TargetMode="External"/><Relationship Id="rId124" Type="http://schemas.openxmlformats.org/officeDocument/2006/relationships/hyperlink" Target="https://www.centralrestaurant.com/category/dishwashing-and-janitorial/commercial-dishwashers/booster-heaters.html?power_type=Natural+Gas+or+LP+Must+Specify" TargetMode="External"/><Relationship Id="rId54" Type="http://schemas.openxmlformats.org/officeDocument/2006/relationships/hyperlink" Target="https://www.fpl.com/content/dam/fplgp/us/en/business/save/programs/pdf/dcv-primer.pdf" TargetMode="External"/><Relationship Id="rId70" Type="http://schemas.openxmlformats.org/officeDocument/2006/relationships/hyperlink" Target="https://www.webstaurantstore.com/vollrath-fc-6ih-06208-six-well-modular-induction-drop-in-hot-food-well-208-240v-4760w/9226IH06208.html?utm_source=google&amp;utm_medium=freeclicks&amp;utm_campaign=GoogleShopping&amp;srsltid=AfmBOoqf-YjblI6OROTF1OZBMcfrc4sxMoobU1AYXFh5AVVixfG_PbB5KUw" TargetMode="External"/><Relationship Id="rId75" Type="http://schemas.openxmlformats.org/officeDocument/2006/relationships/hyperlink" Target="https://www.webstaurantstore.com/vollrath-fc-6ih-04208-four-well-modular-induction-drop-in-hot-food-well-208-240v-3180w/9226IH04208.html" TargetMode="External"/><Relationship Id="rId91" Type="http://schemas.openxmlformats.org/officeDocument/2006/relationships/hyperlink" Target="https://www.regulations.gov/document/EERE-2013-BT-STD-0007-0105" TargetMode="External"/><Relationship Id="rId96" Type="http://schemas.openxmlformats.org/officeDocument/2006/relationships/hyperlink" Target="https://s3.amazonaws.com/AWSProd/sites/raypakcom/documents/1100.16.pdf" TargetMode="External"/><Relationship Id="rId1" Type="http://schemas.openxmlformats.org/officeDocument/2006/relationships/hyperlink" Target="https://www.homedepot.com/p/Koolmore-39-in-Refrigerated-Vending-Machine-36-Slots-With-CC-reader-and-Bill-Acceptor-in-Black-35-cu-ft-HD-RSVMBR-36/329279831" TargetMode="External"/><Relationship Id="rId6" Type="http://schemas.openxmlformats.org/officeDocument/2006/relationships/hyperlink" Target="https://dropsvending.com/new-g-series-g636-combo-machine/" TargetMode="External"/><Relationship Id="rId23" Type="http://schemas.openxmlformats.org/officeDocument/2006/relationships/hyperlink" Target="https://www.allied-commercial.com/products/industrial-furnaces/lg14-industrial-furnace/" TargetMode="External"/><Relationship Id="rId28" Type="http://schemas.openxmlformats.org/officeDocument/2006/relationships/hyperlink" Target="https://cleaverbrooks.com/Catalog/boilers/electric-and-electrode/model-s" TargetMode="External"/><Relationship Id="rId49" Type="http://schemas.openxmlformats.org/officeDocument/2006/relationships/hyperlink" Target="https://mn.gov/commerce-stat/pdfs/card-report-energy-savings-demand-control-ventilation.pdf" TargetMode="External"/><Relationship Id="rId114" Type="http://schemas.openxmlformats.org/officeDocument/2006/relationships/hyperlink" Target="https://www.carrier.com/commercial/en/us/products/chillers-components/air-cooled-chillers/" TargetMode="External"/><Relationship Id="rId119" Type="http://schemas.openxmlformats.org/officeDocument/2006/relationships/hyperlink" Target="https://www.regulations.gov/document/EERE-2010-BT-STD-0003-0098" TargetMode="External"/><Relationship Id="rId44" Type="http://schemas.openxmlformats.org/officeDocument/2006/relationships/hyperlink" Target="https://www.mhi-mth.co.jp/en/products/heat-pump/commercial/" TargetMode="External"/><Relationship Id="rId60" Type="http://schemas.openxmlformats.org/officeDocument/2006/relationships/hyperlink" Target="https://www.chefsdeal.com/vollrath-69523-26-countertop-induction-range.html" TargetMode="External"/><Relationship Id="rId65" Type="http://schemas.openxmlformats.org/officeDocument/2006/relationships/hyperlink" Target="https://www.chefsdeal.com/equipex-gl2-5000-25-countertop-induction-range.html" TargetMode="External"/><Relationship Id="rId81" Type="http://schemas.openxmlformats.org/officeDocument/2006/relationships/hyperlink" Target="https://www.webstaurantstore.com/true-sta2hpt-2s-2s-specification-series-solid-door-pass-through-heated-holding-cabinet/890TA2HP2S2S.html" TargetMode="External"/><Relationship Id="rId86" Type="http://schemas.openxmlformats.org/officeDocument/2006/relationships/hyperlink" Target="https://www.johnsoncontrols.com/hvac-equipment/rooftop-units" TargetMode="External"/><Relationship Id="rId13" Type="http://schemas.openxmlformats.org/officeDocument/2006/relationships/hyperlink" Target="https://www.homedepot.com/p/Koolmore-16-in-W-3-cu-Ft-Countertop-Commercial-Refrigerator-Glass-Display-Beverage-Cooler-in-Black-KT17-3B/309719205" TargetMode="External"/><Relationship Id="rId18" Type="http://schemas.openxmlformats.org/officeDocument/2006/relationships/hyperlink" Target="https://www.homedepot.com/p/Koolmore-24-in-W-12-cu-ft-Commercial-Upright-Display-Glass-Door-Beverage-Refrigerator-in-Black-M-12-1G/319504762" TargetMode="External"/><Relationship Id="rId39" Type="http://schemas.openxmlformats.org/officeDocument/2006/relationships/hyperlink" Target="https://www.kitchensource.com/home-furnishings/sl-trce800v-115.htm?p=SL-TRCE800V-230" TargetMode="External"/><Relationship Id="rId109" Type="http://schemas.openxmlformats.org/officeDocument/2006/relationships/hyperlink" Target="https://www.daikin.com/products/ac/lineup/water_cooled_chillers" TargetMode="External"/><Relationship Id="rId34" Type="http://schemas.openxmlformats.org/officeDocument/2006/relationships/hyperlink" Target="https://www.trane.com/commercial/north-america/us/en/products-systems/chillers/water-cooled-chillers/series-r-rtwd-rtud.html" TargetMode="External"/><Relationship Id="rId50" Type="http://schemas.openxmlformats.org/officeDocument/2006/relationships/hyperlink" Target="https://www.icc.illinois.gov/downloads/public/edocket/399394.PDF" TargetMode="External"/><Relationship Id="rId55" Type="http://schemas.openxmlformats.org/officeDocument/2006/relationships/hyperlink" Target="https://www.chefsdeal.com/vollrath-mpi4-1440s-13-countertop-induction-range.html" TargetMode="External"/><Relationship Id="rId76" Type="http://schemas.openxmlformats.org/officeDocument/2006/relationships/hyperlink" Target="https://www.webstaurantstore.com/vollrath-fc-6ih-05208-five-well-modular-induction-drop-in-hot-food-well-208-240v-3980w/9226IH05208.html" TargetMode="External"/><Relationship Id="rId97" Type="http://schemas.openxmlformats.org/officeDocument/2006/relationships/hyperlink" Target="https://www.knseries.com/commercial-heat-pumps" TargetMode="External"/><Relationship Id="rId104" Type="http://schemas.openxmlformats.org/officeDocument/2006/relationships/hyperlink" Target="https://www.trane.com/commercial/north-america/us/en/products-systems/chillers/water-cooled-chillers.html" TargetMode="External"/><Relationship Id="rId120" Type="http://schemas.openxmlformats.org/officeDocument/2006/relationships/hyperlink" Target="https://www.regulations.gov/document/EERE-2010-BT-STD-0003-0098" TargetMode="External"/><Relationship Id="rId125" Type="http://schemas.openxmlformats.org/officeDocument/2006/relationships/hyperlink" Target="https://www.fwwebb.com/product/Lochinvar/Water-Heater/CHPA120PD/1188149" TargetMode="External"/><Relationship Id="rId7" Type="http://schemas.openxmlformats.org/officeDocument/2006/relationships/hyperlink" Target="https://www.regulations.gov/document/EERE-2012-BT-STD-0029-0040" TargetMode="External"/><Relationship Id="rId71" Type="http://schemas.openxmlformats.org/officeDocument/2006/relationships/hyperlink" Target="https://www.webstaurantstore.com/hatco-iwelb-ful-a-24-1-8-x-16-x-9-5-16-drop-in-induction-dry-heated-food-well-208-240v-1-phase-720w/413IWELBFULM.html" TargetMode="External"/><Relationship Id="rId92" Type="http://schemas.openxmlformats.org/officeDocument/2006/relationships/hyperlink" Target="https://www.trane.com/commercial/north-america/us/en/products-systems/packaged-units-and-split-systems/rooftop-units/precedent.html" TargetMode="External"/><Relationship Id="rId2" Type="http://schemas.openxmlformats.org/officeDocument/2006/relationships/hyperlink" Target="https://www.homedepot.com/p/Koolmore-39-in-Refrigerated-Vending-Machine-36-Slots-With-CC-reader-and-Bill-Acceptor-in-Black-35-cu-ft-HD-RSVMBR-36/329279831" TargetMode="External"/><Relationship Id="rId29" Type="http://schemas.openxmlformats.org/officeDocument/2006/relationships/hyperlink" Target="https://cleaverbrooks.com/Catalog/boilers/electric-and-electrode/model-cr" TargetMode="External"/><Relationship Id="rId24" Type="http://schemas.openxmlformats.org/officeDocument/2006/relationships/hyperlink" Target="https://appliance-standards.org/product/commercial-warm-air-furnaces" TargetMode="External"/><Relationship Id="rId40" Type="http://schemas.openxmlformats.org/officeDocument/2006/relationships/hyperlink" Target="https://www.kitchensource.com/home-furnishings/sl-trc800v-115.htm?p=SL-TRC800V-230" TargetMode="External"/><Relationship Id="rId45" Type="http://schemas.openxmlformats.org/officeDocument/2006/relationships/hyperlink" Target="https://hvacrassets.net/handouts2/DCVGuide.pdf" TargetMode="External"/><Relationship Id="rId66" Type="http://schemas.openxmlformats.org/officeDocument/2006/relationships/hyperlink" Target="https://www.chefsdeal.com/equipex-gl2-7000-25-countertop-induction-range.html" TargetMode="External"/><Relationship Id="rId87" Type="http://schemas.openxmlformats.org/officeDocument/2006/relationships/hyperlink" Target="https://www.daikinapplied.com/products/rooftop-systems" TargetMode="External"/><Relationship Id="rId110" Type="http://schemas.openxmlformats.org/officeDocument/2006/relationships/hyperlink" Target="https://www.trane.com/commercial/north-america/us/en/products-systems/chillers/air-cooled-chillers.html" TargetMode="External"/><Relationship Id="rId115" Type="http://schemas.openxmlformats.org/officeDocument/2006/relationships/hyperlink" Target="https://www.carrier.com/commercial/en/us/products/chillers-components/air-cooled-chillers/" TargetMode="External"/><Relationship Id="rId61" Type="http://schemas.openxmlformats.org/officeDocument/2006/relationships/hyperlink" Target="https://www.chefsdeal.com/tarrison-ti-ci-40-2lr-24-countertop-induction-range.html" TargetMode="External"/><Relationship Id="rId82" Type="http://schemas.openxmlformats.org/officeDocument/2006/relationships/hyperlink" Target="https://www.webstaurantstore.com/cambro-upch16002192-granite-green-ultra-camcart-two-compartment-heated-holding-pan-carrier-with-casters-both-compartments-heated-220v-international-use-only/214UPCH1602G.html" TargetMode="External"/><Relationship Id="rId19" Type="http://schemas.openxmlformats.org/officeDocument/2006/relationships/hyperlink" Target="https://www.homedepot.com/p/Koolmore-21-in-6-cu-ft-Commercial-Glass-Door-Display-Merchandiser-Refrigerator-in-Black-KM-MDR-1D-6C/325932767?MERCH=REC-_-sp-_-325932767-_-1-_-n/a-_-n/a-_-n/a-_-n/a-_-n/a&amp;ITC=AUC-61366-23-12730" TargetMode="External"/><Relationship Id="rId14" Type="http://schemas.openxmlformats.org/officeDocument/2006/relationships/hyperlink" Target="https://www.homedepot.com/p/Premium-LEVELLA-3-1-cu-ft-Commercial-Upright-Merchandiser-Display-Refrigerator-Glass-Door-Beverage-Cooler-in-Silver-PRF36DX/328548375" TargetMode="External"/><Relationship Id="rId30" Type="http://schemas.openxmlformats.org/officeDocument/2006/relationships/hyperlink" Target="https://cleaverbrooks.com/Catalog/boilers/electric-and-electrode/model-hsb" TargetMode="External"/><Relationship Id="rId35" Type="http://schemas.openxmlformats.org/officeDocument/2006/relationships/hyperlink" Target="https://www.grainger.com/category/hvac-and-refrigeration/ventilation-equipment/energy-heat-recovery-ventilators?filters=webParentSkuKey&amp;searchQuery=energy+recovery+ventilator&amp;webParentSkuKey=WP13661003&amp;sst=4&amp;tv_optin=true" TargetMode="External"/><Relationship Id="rId56" Type="http://schemas.openxmlformats.org/officeDocument/2006/relationships/hyperlink" Target="https://www.chefsdeal.com/media/pdfs_hashed/b43c999360480c2c91c4605c2a7c9869c0ebc433d8df30a2e8df3ac432faada7.pdf" TargetMode="External"/><Relationship Id="rId77" Type="http://schemas.openxmlformats.org/officeDocument/2006/relationships/hyperlink" Target="https://www.restaurantsupply.com/cooktek-638201-ihw061-34-sinaqua-induction-hot-food-well-drop-in-rectangular?srsltid=AfmBOorIz2H60y7i4WifojMZwdAFxfFKXMu6FdRnLtewPUuN2P8AxU-tekk" TargetMode="External"/><Relationship Id="rId100" Type="http://schemas.openxmlformats.org/officeDocument/2006/relationships/hyperlink" Target="https://www.regulations.gov/document/EERE-2013-BT-STD-0007-0105" TargetMode="External"/><Relationship Id="rId105" Type="http://schemas.openxmlformats.org/officeDocument/2006/relationships/hyperlink" Target="https://www.carrier.com/commercial/en/us/products/chillers-components/water-cooled-chillers/" TargetMode="External"/><Relationship Id="rId126" Type="http://schemas.openxmlformats.org/officeDocument/2006/relationships/hyperlink" Target="https://www.waterfurnace.com/commercial/why-waterfurnace/technology" TargetMode="External"/><Relationship Id="rId8" Type="http://schemas.openxmlformats.org/officeDocument/2006/relationships/hyperlink" Target="https://www.regulations.gov/document/EERE-2012-BT-STD-0029-0040" TargetMode="External"/><Relationship Id="rId51" Type="http://schemas.openxmlformats.org/officeDocument/2006/relationships/hyperlink" Target="https://www.fixr.com/costs/ventilation-installation" TargetMode="External"/><Relationship Id="rId72" Type="http://schemas.openxmlformats.org/officeDocument/2006/relationships/hyperlink" Target="https://www.webstaurantstore.com/vollrath-fc-6ih-01208-single-well-modular-induction-drop-in-hot-food-well-208-240v-800w/9226IH01208.html" TargetMode="External"/><Relationship Id="rId93" Type="http://schemas.openxmlformats.org/officeDocument/2006/relationships/hyperlink" Target="https://www.carrier.com/commercial/en/us/products/packaged-outdoor/outdoor-packaged-units/" TargetMode="External"/><Relationship Id="rId98" Type="http://schemas.openxmlformats.org/officeDocument/2006/relationships/hyperlink" Target="https://skipthewarehouse.com/spacepak-hp0275-commercial-inverter-heat-pump-chiller-6-29-tons" TargetMode="External"/><Relationship Id="rId121" Type="http://schemas.openxmlformats.org/officeDocument/2006/relationships/hyperlink" Target="https://www.katom.com/cat/water-booster-heaters.html?heat=Gas" TargetMode="External"/><Relationship Id="rId3" Type="http://schemas.openxmlformats.org/officeDocument/2006/relationships/hyperlink" Target="https://www.homedepot.com/p/Koolmore-51-in-Refrigerated-Vending-Machine-60-Slots-With-CC-reader-Coin-and-Bill-Acceptor-in-Black-75-cu-ft-HD-TRSVMBCR-60/329279840" TargetMode="External"/><Relationship Id="rId25" Type="http://schemas.openxmlformats.org/officeDocument/2006/relationships/hyperlink" Target="https://www.afsupply.com/comfort-aire-lg14-225-275b40-industrial-oil-furnace-81-afue-input-280-mbtu.html" TargetMode="External"/><Relationship Id="rId46" Type="http://schemas.openxmlformats.org/officeDocument/2006/relationships/hyperlink" Target="https://esource.bizenergyadvisor.com/article/demand-controlled-ventilation" TargetMode="External"/><Relationship Id="rId67" Type="http://schemas.openxmlformats.org/officeDocument/2006/relationships/hyperlink" Target="https://www.chefsdeal.com/equipex-gl2-6000f-14-countertop-induction-range.html" TargetMode="External"/><Relationship Id="rId116" Type="http://schemas.openxmlformats.org/officeDocument/2006/relationships/hyperlink" Target="https://www.johnsoncontrols.com/campaigns/chiller-life-cycle" TargetMode="External"/><Relationship Id="rId20" Type="http://schemas.openxmlformats.org/officeDocument/2006/relationships/hyperlink" Target="https://www.johnsoncontrols.com/hvac-equipment/rooftop-units/select" TargetMode="External"/><Relationship Id="rId41" Type="http://schemas.openxmlformats.org/officeDocument/2006/relationships/hyperlink" Target="https://www.kitchensource.com/bathroom-fans/sl-trc500.htm?p=SL-TRC1200-460-3P" TargetMode="External"/><Relationship Id="rId62" Type="http://schemas.openxmlformats.org/officeDocument/2006/relationships/hyperlink" Target="https://www.chefsdeal.com/equipex-gl2-3500f-14-countertop-induction-range.html" TargetMode="External"/><Relationship Id="rId83" Type="http://schemas.openxmlformats.org/officeDocument/2006/relationships/hyperlink" Target="https://www.webstaurantstore.com/cambro-upch1600hd191-granite-gray-ultra-camcart-two-compartment-heated-holding-pan-carrier-with-heavy-duty-casters-110v/214UPCH160SH.html" TargetMode="External"/><Relationship Id="rId88" Type="http://schemas.openxmlformats.org/officeDocument/2006/relationships/hyperlink" Target="https://www.daikinapplied.com/products/rooftop-systems" TargetMode="External"/><Relationship Id="rId111" Type="http://schemas.openxmlformats.org/officeDocument/2006/relationships/hyperlink" Target="https://www.trane.com/commercial/north-america/us/en/products-systems/chillers/air-cooled-chillers.html" TargetMode="External"/><Relationship Id="rId15" Type="http://schemas.openxmlformats.org/officeDocument/2006/relationships/hyperlink" Target="https://www.homedepot.com/p/Koolmore-23-cu-ft-Commercial-Upright-Display-Refrigerator-Glass-Door-Merchandiser-with-LED-Lighting-in-Black-M29-1G/313666613" TargetMode="External"/><Relationship Id="rId36" Type="http://schemas.openxmlformats.org/officeDocument/2006/relationships/hyperlink" Target="https://shop.vents-us.com/products/airlite-series-commercial-ervs?variant=46822790725908" TargetMode="External"/><Relationship Id="rId57" Type="http://schemas.openxmlformats.org/officeDocument/2006/relationships/hyperlink" Target="https://www.chefsdeal.com/vollrath-59500p-14-countertop-induction-range.html" TargetMode="External"/><Relationship Id="rId106" Type="http://schemas.openxmlformats.org/officeDocument/2006/relationships/hyperlink" Target="https://www.daikinapplied.com/products/chiller-products/trailblazer" TargetMode="External"/><Relationship Id="rId127" Type="http://schemas.openxmlformats.org/officeDocument/2006/relationships/hyperlink" Target="https://www.regulations.gov/document/EERE-2010-BT-STD-0003-0098" TargetMode="External"/><Relationship Id="rId10" Type="http://schemas.openxmlformats.org/officeDocument/2006/relationships/hyperlink" Target="https://www.regulations.gov/document/EERE-2017-BT-STD-0022-0009" TargetMode="External"/><Relationship Id="rId31" Type="http://schemas.openxmlformats.org/officeDocument/2006/relationships/hyperlink" Target="https://www.lochinvar.com/products/commercial-boilers/commercial-electric-steam-boilers/" TargetMode="External"/><Relationship Id="rId52" Type="http://schemas.openxmlformats.org/officeDocument/2006/relationships/hyperlink" Target="https://www.osti.gov/servlets/purl/983506" TargetMode="External"/><Relationship Id="rId73" Type="http://schemas.openxmlformats.org/officeDocument/2006/relationships/hyperlink" Target="https://www.webstaurantstore.com/vollrath-fc-6ih-02120-two-well-modular-induction-drop-in-hot-food-well-120v-1590w/9226IH02120.html" TargetMode="External"/><Relationship Id="rId78" Type="http://schemas.openxmlformats.org/officeDocument/2006/relationships/hyperlink" Target="https://www.restaurantsupply.com/vollrath-fc-6ih-01120-modular-1-well-induction-drop-in-dry-well-120v" TargetMode="External"/><Relationship Id="rId94" Type="http://schemas.openxmlformats.org/officeDocument/2006/relationships/hyperlink" Target="https://www.carrier.com/commercial/en/eu/products/heating-air-conditioning/air-to-water-heat-pumps/30rq-040r-160r/" TargetMode="External"/><Relationship Id="rId99" Type="http://schemas.openxmlformats.org/officeDocument/2006/relationships/hyperlink" Target="https://www.rheem.com.au/rheem/products/Commercial/Commercial-Heat-Pumps/Rheem-Commercial-Air-To-Water-Heat-Pumps/Air-to-Water-%28A2W%29-16kW-Commercial-Heat-Pump--Non-Ducted/p/95301600" TargetMode="External"/><Relationship Id="rId101" Type="http://schemas.openxmlformats.org/officeDocument/2006/relationships/hyperlink" Target="https://www.regulations.gov/document/EERE-2014-BT-STD-0048-0098" TargetMode="External"/><Relationship Id="rId122" Type="http://schemas.openxmlformats.org/officeDocument/2006/relationships/hyperlink" Target="https://www.afsupply.com/ao-smith-cahp-120-119-gallons-12-kw-commercial-heat-pump-water-heater.html?srsltid=AfmBOopJIrH4pein1XoW293l3XU3sGzSxBGOJIY9YGh4eK1y10w2SRZGEVQ" TargetMode="External"/><Relationship Id="rId4" Type="http://schemas.openxmlformats.org/officeDocument/2006/relationships/hyperlink" Target="https://evending.com/products/3-wide-combination-vending-machine?variant=44875074109761&amp;currency=USD&amp;utm_medium=product_sync&amp;utm_source=google&amp;utm_content=sag_organic&amp;utm_campaign=sag_organic&amp;srsltid=AfmBOopQfQTy0qtTPWRRbzlejJOXG1ba4vs6quQv4BWqo49yYz1F9G94pRw" TargetMode="External"/><Relationship Id="rId9" Type="http://schemas.openxmlformats.org/officeDocument/2006/relationships/hyperlink" Target="https://www.regulations.gov/document/EERE-2021-BT-STD-0027-000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929A4-C3D0-4719-A3F0-F6A7068A7CB1}">
  <dimension ref="A1:BG1747"/>
  <sheetViews>
    <sheetView tabSelected="1" zoomScale="130" zoomScaleNormal="130" workbookViewId="0">
      <pane ySplit="1" topLeftCell="A164" activePane="bottomLeft" state="frozen"/>
      <selection pane="bottomLeft" activeCell="I174" sqref="I174"/>
    </sheetView>
  </sheetViews>
  <sheetFormatPr baseColWidth="10" defaultColWidth="8.5" defaultRowHeight="15" x14ac:dyDescent="0.2"/>
  <cols>
    <col min="1" max="1" width="11.5" customWidth="1"/>
    <col min="2" max="2" width="8.5" customWidth="1"/>
    <col min="3" max="3" width="11.5" customWidth="1"/>
    <col min="4" max="4" width="16.83203125" customWidth="1"/>
    <col min="5" max="5" width="13.1640625" customWidth="1"/>
    <col min="6" max="6" width="30.1640625" bestFit="1" customWidth="1"/>
    <col min="7" max="7" width="14.5" customWidth="1"/>
    <col min="8" max="8" width="24.5" customWidth="1"/>
    <col min="9" max="9" width="11.5" customWidth="1"/>
    <col min="10" max="10" width="14.1640625" customWidth="1"/>
    <col min="11" max="11" width="38.5" customWidth="1"/>
    <col min="12" max="14" width="8.5" style="27" customWidth="1"/>
    <col min="15" max="16" width="8.5" customWidth="1"/>
    <col min="17" max="17" width="10.83203125" style="27" customWidth="1"/>
    <col min="18" max="18" width="10.5" style="27" customWidth="1"/>
    <col min="19" max="19" width="9.83203125" style="27" customWidth="1"/>
    <col min="20" max="20" width="11.5" style="27" customWidth="1"/>
    <col min="21" max="23" width="8.5" style="27" customWidth="1"/>
    <col min="24" max="24" width="8.5" customWidth="1"/>
    <col min="25" max="25" width="17.5" customWidth="1"/>
    <col min="26" max="26" width="10.83203125" style="27" customWidth="1"/>
    <col min="27" max="29" width="9.5" style="27" customWidth="1"/>
    <col min="30" max="30" width="11" style="27" customWidth="1"/>
    <col min="31" max="31" width="11.5" style="27" customWidth="1"/>
    <col min="32" max="35" width="10.5" style="27" customWidth="1"/>
    <col min="36" max="38" width="13.83203125" style="107" customWidth="1"/>
    <col min="39" max="42" width="8.5" style="27" customWidth="1"/>
    <col min="43" max="48" width="14" style="101" customWidth="1"/>
    <col min="49" max="49" width="8.5" customWidth="1"/>
    <col min="50" max="50" width="15.5" customWidth="1"/>
    <col min="51" max="51" width="8.5" style="30"/>
    <col min="52" max="52" width="13.83203125" customWidth="1"/>
    <col min="53" max="54" width="11.5" style="111" customWidth="1"/>
    <col min="55" max="55" width="11.5" style="110" customWidth="1"/>
    <col min="56" max="56" width="11.5" style="114" customWidth="1"/>
    <col min="57" max="57" width="12.5" customWidth="1"/>
  </cols>
  <sheetData>
    <row r="1" spans="1:57" ht="80" x14ac:dyDescent="0.2">
      <c r="A1" s="34" t="s">
        <v>8</v>
      </c>
      <c r="B1" s="35" t="s">
        <v>977</v>
      </c>
      <c r="C1" s="35" t="s">
        <v>976</v>
      </c>
      <c r="D1" s="35" t="s">
        <v>10</v>
      </c>
      <c r="E1" s="35" t="s">
        <v>14</v>
      </c>
      <c r="F1" s="35" t="s">
        <v>15</v>
      </c>
      <c r="G1" s="35" t="s">
        <v>11</v>
      </c>
      <c r="H1" s="35" t="s">
        <v>16</v>
      </c>
      <c r="I1" s="36" t="s">
        <v>980</v>
      </c>
      <c r="J1" s="35" t="s">
        <v>978</v>
      </c>
      <c r="K1" s="35" t="s">
        <v>979</v>
      </c>
      <c r="L1" s="51" t="s">
        <v>981</v>
      </c>
      <c r="M1" s="51" t="s">
        <v>982</v>
      </c>
      <c r="N1" s="51" t="s">
        <v>983</v>
      </c>
      <c r="O1" s="51" t="s">
        <v>984</v>
      </c>
      <c r="P1" s="51" t="s">
        <v>985</v>
      </c>
      <c r="Q1" s="51" t="s">
        <v>986</v>
      </c>
      <c r="R1" s="51" t="s">
        <v>987</v>
      </c>
      <c r="S1" s="51" t="s">
        <v>988</v>
      </c>
      <c r="T1" s="51" t="s">
        <v>989</v>
      </c>
      <c r="U1" s="141" t="s">
        <v>991</v>
      </c>
      <c r="V1" s="141" t="s">
        <v>992</v>
      </c>
      <c r="W1" s="141" t="s">
        <v>993</v>
      </c>
      <c r="X1" s="141" t="s">
        <v>994</v>
      </c>
      <c r="Y1" s="141" t="s">
        <v>995</v>
      </c>
      <c r="Z1" s="141" t="s">
        <v>996</v>
      </c>
      <c r="AA1" s="141" t="s">
        <v>997</v>
      </c>
      <c r="AB1" s="141" t="s">
        <v>998</v>
      </c>
      <c r="AC1" s="141" t="s">
        <v>999</v>
      </c>
      <c r="AD1" s="49" t="s">
        <v>1000</v>
      </c>
      <c r="AE1" s="49" t="s">
        <v>1001</v>
      </c>
      <c r="AF1" s="49" t="s">
        <v>1002</v>
      </c>
      <c r="AG1" s="49" t="s">
        <v>1003</v>
      </c>
      <c r="AH1" s="49" t="s">
        <v>1004</v>
      </c>
      <c r="AI1" s="49" t="s">
        <v>1005</v>
      </c>
      <c r="AJ1" s="142" t="s">
        <v>1013</v>
      </c>
      <c r="AK1" s="142" t="s">
        <v>1014</v>
      </c>
      <c r="AL1" s="142" t="s">
        <v>1015</v>
      </c>
      <c r="AM1" s="48" t="s">
        <v>31</v>
      </c>
      <c r="AN1" s="48" t="s">
        <v>32</v>
      </c>
      <c r="AO1" s="48" t="s">
        <v>31</v>
      </c>
      <c r="AP1" s="48" t="s">
        <v>32</v>
      </c>
      <c r="AQ1" s="142" t="s">
        <v>1007</v>
      </c>
      <c r="AR1" s="142" t="s">
        <v>1008</v>
      </c>
      <c r="AS1" s="142" t="s">
        <v>1009</v>
      </c>
      <c r="AT1" s="142" t="s">
        <v>1010</v>
      </c>
      <c r="AU1" s="142" t="s">
        <v>1011</v>
      </c>
      <c r="AV1" s="142" t="s">
        <v>1012</v>
      </c>
      <c r="AW1" s="39" t="s">
        <v>35</v>
      </c>
      <c r="AX1" s="39" t="s">
        <v>36</v>
      </c>
      <c r="AY1" s="63" t="s">
        <v>37</v>
      </c>
      <c r="AZ1" s="31" t="s">
        <v>38</v>
      </c>
      <c r="BA1" s="123" t="s">
        <v>39</v>
      </c>
      <c r="BB1" s="123" t="s">
        <v>40</v>
      </c>
      <c r="BC1" s="128" t="s">
        <v>990</v>
      </c>
      <c r="BD1" s="124" t="s">
        <v>42</v>
      </c>
      <c r="BE1" s="31" t="s">
        <v>43</v>
      </c>
    </row>
    <row r="2" spans="1:57" x14ac:dyDescent="0.2">
      <c r="A2">
        <v>1</v>
      </c>
      <c r="B2">
        <v>2023</v>
      </c>
      <c r="C2" t="s">
        <v>46</v>
      </c>
      <c r="D2" t="s">
        <v>44</v>
      </c>
      <c r="E2" t="s">
        <v>48</v>
      </c>
      <c r="F2" t="s">
        <v>49</v>
      </c>
      <c r="G2" s="28" t="s">
        <v>45</v>
      </c>
      <c r="H2" t="s">
        <v>50</v>
      </c>
      <c r="I2" s="26" t="s">
        <v>51</v>
      </c>
      <c r="K2" t="s">
        <v>47</v>
      </c>
      <c r="L2" s="40">
        <v>1656.9230769999999</v>
      </c>
      <c r="M2" s="40">
        <v>1868.12968</v>
      </c>
      <c r="N2" s="40">
        <v>1999.7928870000001</v>
      </c>
      <c r="O2" s="28" t="s">
        <v>52</v>
      </c>
      <c r="P2" t="s">
        <v>53</v>
      </c>
      <c r="Q2" s="27">
        <v>3</v>
      </c>
      <c r="R2" s="27">
        <v>7.5</v>
      </c>
      <c r="S2" s="27">
        <v>30</v>
      </c>
      <c r="T2" s="27">
        <v>30</v>
      </c>
      <c r="U2" s="27">
        <v>615.38461500000005</v>
      </c>
      <c r="V2" s="27">
        <v>581.98118599999998</v>
      </c>
      <c r="W2" s="27">
        <v>891.20025899999996</v>
      </c>
      <c r="X2" t="s">
        <v>54</v>
      </c>
      <c r="Y2" t="s">
        <v>55</v>
      </c>
      <c r="Z2" s="27">
        <v>10.6</v>
      </c>
      <c r="AA2" s="27">
        <v>14.25</v>
      </c>
      <c r="AB2" s="27">
        <v>20.3</v>
      </c>
      <c r="AC2" s="27">
        <v>21.5</v>
      </c>
      <c r="AD2" s="27">
        <v>-10246.153834000001</v>
      </c>
      <c r="AE2" s="27">
        <v>-10216.907368</v>
      </c>
      <c r="AF2" s="27">
        <v>-13943.542367</v>
      </c>
      <c r="AG2" s="27">
        <v>1</v>
      </c>
      <c r="AJ2" s="41">
        <f t="shared" ref="AJ2:AJ65" si="0">(AD2+L2*$R2+U2*$AA2)*$AG2</f>
        <v>10950.000007250001</v>
      </c>
      <c r="AK2" s="41">
        <f t="shared" ref="AK2:AK65" si="1">(AE2+M2*$R2+V2*$AA2)*$AG2</f>
        <v>12087.2971325</v>
      </c>
      <c r="AL2" s="41">
        <f t="shared" ref="AL2:AL65" si="2">(AF2+N2*$R2+W2*$AA2)*$AG2</f>
        <v>13754.507976250001</v>
      </c>
      <c r="AM2" s="27">
        <v>1.2158998956082356</v>
      </c>
      <c r="AN2" s="27">
        <v>1.2687780265182242</v>
      </c>
      <c r="AO2" s="27">
        <v>0</v>
      </c>
      <c r="AP2" s="27">
        <v>0</v>
      </c>
      <c r="AQ2" s="42">
        <f t="shared" ref="AQ2:AQ65" si="3">$AM2*AJ2+$AO2*$AG2</f>
        <v>13314.103865725456</v>
      </c>
      <c r="AR2" s="42">
        <f t="shared" ref="AR2:AR65" si="4">$AM2*AK2+$AO2*$AG2</f>
        <v>14696.943321592476</v>
      </c>
      <c r="AS2" s="42">
        <f t="shared" ref="AS2:AS65" si="5">$AM2*AL2+$AO2*$AG2</f>
        <v>16724.104812465019</v>
      </c>
      <c r="AT2" s="42">
        <f t="shared" ref="AT2:AT65" si="6">$AN2*AJ2+$AP2*$AG2</f>
        <v>13893.119399573197</v>
      </c>
      <c r="AU2" s="42">
        <f t="shared" ref="AU2:AU65" si="7">$AN2*AK2+$AP2*$AG2</f>
        <v>15336.09700171274</v>
      </c>
      <c r="AV2" s="42">
        <f t="shared" ref="AV2:AV65" si="8">$AN2*AL2+$AP2*$AG2</f>
        <v>17451.417485835649</v>
      </c>
      <c r="AW2">
        <v>2023</v>
      </c>
      <c r="AX2" t="s">
        <v>56</v>
      </c>
      <c r="AY2" s="30">
        <v>21</v>
      </c>
      <c r="AZ2" t="s">
        <v>57</v>
      </c>
      <c r="BA2" s="111">
        <v>7</v>
      </c>
      <c r="BB2" s="111">
        <v>76</v>
      </c>
      <c r="BC2" s="110">
        <v>0.88500000000000001</v>
      </c>
      <c r="BD2" s="114">
        <v>2017</v>
      </c>
      <c r="BE2" t="s">
        <v>58</v>
      </c>
    </row>
    <row r="3" spans="1:57" x14ac:dyDescent="0.2">
      <c r="A3">
        <v>1</v>
      </c>
      <c r="B3">
        <v>2023</v>
      </c>
      <c r="C3" t="s">
        <v>46</v>
      </c>
      <c r="D3" t="s">
        <v>44</v>
      </c>
      <c r="E3" t="s">
        <v>48</v>
      </c>
      <c r="F3" t="s">
        <v>49</v>
      </c>
      <c r="G3" t="s">
        <v>45</v>
      </c>
      <c r="H3" t="s">
        <v>50</v>
      </c>
      <c r="I3" s="26" t="s">
        <v>51</v>
      </c>
      <c r="K3" t="s">
        <v>47</v>
      </c>
      <c r="L3" s="40">
        <v>1656.9230769999999</v>
      </c>
      <c r="M3" s="40">
        <v>1868.12968</v>
      </c>
      <c r="N3" s="40">
        <v>1999.7928870000001</v>
      </c>
      <c r="O3" t="s">
        <v>52</v>
      </c>
      <c r="P3" t="s">
        <v>53</v>
      </c>
      <c r="Q3" s="27">
        <v>3</v>
      </c>
      <c r="R3" s="27">
        <v>7.5</v>
      </c>
      <c r="S3" s="27">
        <v>30</v>
      </c>
      <c r="T3" s="27">
        <v>30</v>
      </c>
      <c r="U3" s="27">
        <v>615.38461500000005</v>
      </c>
      <c r="V3" s="27">
        <v>581.98118599999998</v>
      </c>
      <c r="W3" s="27">
        <v>891.20025899999996</v>
      </c>
      <c r="X3" t="s">
        <v>54</v>
      </c>
      <c r="Y3" t="s">
        <v>55</v>
      </c>
      <c r="Z3" s="27">
        <v>10.6</v>
      </c>
      <c r="AA3" s="27">
        <v>14.4</v>
      </c>
      <c r="AB3" s="27">
        <v>20.3</v>
      </c>
      <c r="AC3" s="27">
        <v>21.5</v>
      </c>
      <c r="AD3" s="27">
        <v>-10246.153834000001</v>
      </c>
      <c r="AE3" s="27">
        <v>-10216.907368</v>
      </c>
      <c r="AF3" s="27">
        <v>-13943.542367</v>
      </c>
      <c r="AG3" s="27">
        <v>1</v>
      </c>
      <c r="AJ3" s="41">
        <f t="shared" si="0"/>
        <v>11042.307699499999</v>
      </c>
      <c r="AK3" s="41">
        <f t="shared" si="1"/>
        <v>12174.594310400002</v>
      </c>
      <c r="AL3" s="41">
        <f t="shared" si="2"/>
        <v>13888.1880151</v>
      </c>
      <c r="AM3" s="27">
        <v>1.2158998956082356</v>
      </c>
      <c r="AN3" s="27">
        <v>1.2687780265182242</v>
      </c>
      <c r="AO3" s="27">
        <v>0</v>
      </c>
      <c r="AP3" s="27">
        <v>0</v>
      </c>
      <c r="AQ3" s="42">
        <f t="shared" si="3"/>
        <v>13426.340779096066</v>
      </c>
      <c r="AR3" s="42">
        <f t="shared" si="4"/>
        <v>14803.087951087982</v>
      </c>
      <c r="AS3" s="42">
        <f t="shared" si="5"/>
        <v>16886.646357747639</v>
      </c>
      <c r="AT3" s="42">
        <f t="shared" si="6"/>
        <v>14010.237371178602</v>
      </c>
      <c r="AU3" s="42">
        <f t="shared" si="7"/>
        <v>15446.857742809316</v>
      </c>
      <c r="AV3" s="42">
        <f t="shared" si="8"/>
        <v>17621.027781712633</v>
      </c>
      <c r="AW3">
        <v>2030</v>
      </c>
      <c r="AX3" t="s">
        <v>56</v>
      </c>
      <c r="AY3" s="30">
        <v>21</v>
      </c>
      <c r="AZ3" t="s">
        <v>57</v>
      </c>
      <c r="BA3" s="111">
        <v>7</v>
      </c>
      <c r="BB3" s="111">
        <v>76</v>
      </c>
      <c r="BC3" s="110">
        <v>0.88500000000000001</v>
      </c>
      <c r="BD3" s="114">
        <v>2017</v>
      </c>
      <c r="BE3" t="s">
        <v>58</v>
      </c>
    </row>
    <row r="4" spans="1:57" x14ac:dyDescent="0.2">
      <c r="A4">
        <v>1</v>
      </c>
      <c r="B4">
        <v>2023</v>
      </c>
      <c r="C4" t="s">
        <v>46</v>
      </c>
      <c r="D4" t="s">
        <v>44</v>
      </c>
      <c r="E4" t="s">
        <v>48</v>
      </c>
      <c r="F4" t="s">
        <v>49</v>
      </c>
      <c r="G4" t="s">
        <v>45</v>
      </c>
      <c r="H4" t="s">
        <v>50</v>
      </c>
      <c r="I4" s="26" t="s">
        <v>51</v>
      </c>
      <c r="K4" t="s">
        <v>47</v>
      </c>
      <c r="L4" s="40">
        <v>1656.9230769999999</v>
      </c>
      <c r="M4" s="40">
        <v>1868.12968</v>
      </c>
      <c r="N4" s="40">
        <v>1999.7928870000001</v>
      </c>
      <c r="O4" t="s">
        <v>52</v>
      </c>
      <c r="P4" t="s">
        <v>53</v>
      </c>
      <c r="Q4" s="27">
        <v>3</v>
      </c>
      <c r="R4" s="27">
        <v>7.5</v>
      </c>
      <c r="S4" s="27">
        <v>30</v>
      </c>
      <c r="T4" s="27">
        <v>30</v>
      </c>
      <c r="U4" s="27">
        <v>615.38461500000005</v>
      </c>
      <c r="V4" s="27">
        <v>581.98118599999998</v>
      </c>
      <c r="W4" s="27">
        <v>891.20025899999996</v>
      </c>
      <c r="X4" t="s">
        <v>54</v>
      </c>
      <c r="Y4" t="s">
        <v>55</v>
      </c>
      <c r="Z4" s="27">
        <v>10.6</v>
      </c>
      <c r="AA4" s="27">
        <v>14.850000000000001</v>
      </c>
      <c r="AB4" s="27">
        <v>20.3</v>
      </c>
      <c r="AC4" s="27">
        <v>21.5</v>
      </c>
      <c r="AD4" s="27">
        <v>-10246.153834000001</v>
      </c>
      <c r="AE4" s="27">
        <v>-10216.907368</v>
      </c>
      <c r="AF4" s="27">
        <v>-13943.542367</v>
      </c>
      <c r="AG4" s="27">
        <v>1</v>
      </c>
      <c r="AJ4" s="41">
        <f t="shared" si="0"/>
        <v>11319.23077625</v>
      </c>
      <c r="AK4" s="41">
        <f t="shared" si="1"/>
        <v>12436.485844100001</v>
      </c>
      <c r="AL4" s="41">
        <f t="shared" si="2"/>
        <v>14289.228131650001</v>
      </c>
      <c r="AM4" s="27">
        <v>1.2158998956082356</v>
      </c>
      <c r="AN4" s="27">
        <v>1.2687780265182242</v>
      </c>
      <c r="AO4" s="27">
        <v>0</v>
      </c>
      <c r="AP4" s="27">
        <v>0</v>
      </c>
      <c r="AQ4" s="42">
        <f t="shared" si="3"/>
        <v>13763.051519207904</v>
      </c>
      <c r="AR4" s="42">
        <f t="shared" si="4"/>
        <v>15121.521839574492</v>
      </c>
      <c r="AS4" s="42">
        <f t="shared" si="5"/>
        <v>17374.270993595499</v>
      </c>
      <c r="AT4" s="42">
        <f t="shared" si="6"/>
        <v>14361.591285994824</v>
      </c>
      <c r="AU4" s="42">
        <f t="shared" si="7"/>
        <v>15779.139966099032</v>
      </c>
      <c r="AV4" s="42">
        <f t="shared" si="8"/>
        <v>18129.858669343583</v>
      </c>
      <c r="AW4">
        <v>2035</v>
      </c>
      <c r="AX4" t="s">
        <v>56</v>
      </c>
      <c r="AY4" s="30">
        <v>21</v>
      </c>
      <c r="AZ4" t="s">
        <v>57</v>
      </c>
      <c r="BA4" s="111">
        <v>7</v>
      </c>
      <c r="BB4" s="111">
        <v>76</v>
      </c>
      <c r="BC4" s="110">
        <v>0.88500000000000001</v>
      </c>
      <c r="BD4" s="114">
        <v>2017</v>
      </c>
      <c r="BE4" t="s">
        <v>58</v>
      </c>
    </row>
    <row r="5" spans="1:57" x14ac:dyDescent="0.2">
      <c r="A5">
        <v>1</v>
      </c>
      <c r="B5">
        <v>2023</v>
      </c>
      <c r="C5" t="s">
        <v>46</v>
      </c>
      <c r="D5" t="s">
        <v>44</v>
      </c>
      <c r="E5" t="s">
        <v>48</v>
      </c>
      <c r="F5" t="s">
        <v>49</v>
      </c>
      <c r="G5" t="s">
        <v>45</v>
      </c>
      <c r="H5" t="s">
        <v>50</v>
      </c>
      <c r="I5" s="26" t="s">
        <v>51</v>
      </c>
      <c r="K5" t="s">
        <v>47</v>
      </c>
      <c r="L5" s="40">
        <v>1656.9230769999999</v>
      </c>
      <c r="M5" s="40">
        <v>1868.12968</v>
      </c>
      <c r="N5" s="40">
        <v>1999.7928870000001</v>
      </c>
      <c r="O5" t="s">
        <v>52</v>
      </c>
      <c r="P5" t="s">
        <v>53</v>
      </c>
      <c r="Q5" s="27">
        <v>3</v>
      </c>
      <c r="R5" s="27">
        <v>7.5</v>
      </c>
      <c r="S5" s="27">
        <v>30</v>
      </c>
      <c r="T5" s="27">
        <v>30</v>
      </c>
      <c r="U5" s="27">
        <v>615.38461500000005</v>
      </c>
      <c r="V5" s="27">
        <v>581.98118599999998</v>
      </c>
      <c r="W5" s="27">
        <v>891.20025899999996</v>
      </c>
      <c r="X5" t="s">
        <v>54</v>
      </c>
      <c r="Y5" t="s">
        <v>55</v>
      </c>
      <c r="Z5" s="27">
        <v>10.6</v>
      </c>
      <c r="AA5" s="27">
        <v>15.3</v>
      </c>
      <c r="AB5" s="27">
        <v>20.3</v>
      </c>
      <c r="AC5" s="27">
        <v>21.5</v>
      </c>
      <c r="AD5" s="27">
        <v>-10246.153834000001</v>
      </c>
      <c r="AE5" s="27">
        <v>-10216.907368</v>
      </c>
      <c r="AF5" s="27">
        <v>-13943.542367</v>
      </c>
      <c r="AG5" s="27">
        <v>1</v>
      </c>
      <c r="AJ5" s="41">
        <f t="shared" si="0"/>
        <v>11596.153853</v>
      </c>
      <c r="AK5" s="41">
        <f t="shared" si="1"/>
        <v>12698.377377800001</v>
      </c>
      <c r="AL5" s="41">
        <f t="shared" si="2"/>
        <v>14690.2682482</v>
      </c>
      <c r="AM5" s="27">
        <v>1.2158998956082356</v>
      </c>
      <c r="AN5" s="27">
        <v>1.2687780265182242</v>
      </c>
      <c r="AO5" s="27">
        <v>0</v>
      </c>
      <c r="AP5" s="27">
        <v>0</v>
      </c>
      <c r="AQ5" s="42">
        <f t="shared" si="3"/>
        <v>14099.762259319739</v>
      </c>
      <c r="AR5" s="42">
        <f t="shared" si="4"/>
        <v>15439.955728061002</v>
      </c>
      <c r="AS5" s="42">
        <f t="shared" si="5"/>
        <v>17861.895629443359</v>
      </c>
      <c r="AT5" s="42">
        <f t="shared" si="6"/>
        <v>14712.945200811042</v>
      </c>
      <c r="AU5" s="42">
        <f t="shared" si="7"/>
        <v>16111.42218938875</v>
      </c>
      <c r="AV5" s="42">
        <f t="shared" si="8"/>
        <v>18638.689556974528</v>
      </c>
      <c r="AW5">
        <v>2040</v>
      </c>
      <c r="AX5" t="s">
        <v>56</v>
      </c>
      <c r="AY5" s="30">
        <v>21</v>
      </c>
      <c r="AZ5" t="s">
        <v>57</v>
      </c>
      <c r="BA5" s="111">
        <v>7</v>
      </c>
      <c r="BB5" s="111">
        <v>76</v>
      </c>
      <c r="BC5" s="110">
        <v>0.88500000000000001</v>
      </c>
      <c r="BD5" s="114">
        <v>2017</v>
      </c>
      <c r="BE5" t="s">
        <v>58</v>
      </c>
    </row>
    <row r="6" spans="1:57" x14ac:dyDescent="0.2">
      <c r="A6">
        <v>1</v>
      </c>
      <c r="B6">
        <v>2023</v>
      </c>
      <c r="C6" t="s">
        <v>46</v>
      </c>
      <c r="D6" t="s">
        <v>44</v>
      </c>
      <c r="E6" t="s">
        <v>48</v>
      </c>
      <c r="F6" t="s">
        <v>49</v>
      </c>
      <c r="G6" t="s">
        <v>45</v>
      </c>
      <c r="H6" t="s">
        <v>50</v>
      </c>
      <c r="I6" s="26" t="s">
        <v>51</v>
      </c>
      <c r="K6" t="s">
        <v>47</v>
      </c>
      <c r="L6" s="40">
        <v>1656.9230769999999</v>
      </c>
      <c r="M6" s="40">
        <v>1868.12968</v>
      </c>
      <c r="N6" s="40">
        <v>1999.7928870000001</v>
      </c>
      <c r="O6" t="s">
        <v>52</v>
      </c>
      <c r="P6" t="s">
        <v>53</v>
      </c>
      <c r="Q6" s="27">
        <v>3</v>
      </c>
      <c r="R6" s="27">
        <v>7.5</v>
      </c>
      <c r="S6" s="27">
        <v>30</v>
      </c>
      <c r="T6" s="27">
        <v>30</v>
      </c>
      <c r="U6" s="27">
        <v>615.38461500000005</v>
      </c>
      <c r="V6" s="27">
        <v>581.98118599999998</v>
      </c>
      <c r="W6" s="27">
        <v>891.20025899999996</v>
      </c>
      <c r="X6" t="s">
        <v>54</v>
      </c>
      <c r="Y6" t="s">
        <v>55</v>
      </c>
      <c r="Z6" s="27">
        <v>10.6</v>
      </c>
      <c r="AA6" s="27">
        <v>15.3</v>
      </c>
      <c r="AB6" s="27">
        <v>20.3</v>
      </c>
      <c r="AC6" s="27">
        <v>21.5</v>
      </c>
      <c r="AD6" s="27">
        <v>-10246.153834000001</v>
      </c>
      <c r="AE6" s="27">
        <v>-10216.907368</v>
      </c>
      <c r="AF6" s="27">
        <v>-13943.542367</v>
      </c>
      <c r="AG6" s="27">
        <v>1</v>
      </c>
      <c r="AJ6" s="41">
        <f t="shared" si="0"/>
        <v>11596.153853</v>
      </c>
      <c r="AK6" s="41">
        <f t="shared" si="1"/>
        <v>12698.377377800001</v>
      </c>
      <c r="AL6" s="41">
        <f t="shared" si="2"/>
        <v>14690.2682482</v>
      </c>
      <c r="AM6" s="27">
        <v>1.2158998956082356</v>
      </c>
      <c r="AN6" s="27">
        <v>1.2687780265182242</v>
      </c>
      <c r="AO6" s="27">
        <v>0</v>
      </c>
      <c r="AP6" s="27">
        <v>0</v>
      </c>
      <c r="AQ6" s="42">
        <f t="shared" si="3"/>
        <v>14099.762259319739</v>
      </c>
      <c r="AR6" s="42">
        <f t="shared" si="4"/>
        <v>15439.955728061002</v>
      </c>
      <c r="AS6" s="42">
        <f t="shared" si="5"/>
        <v>17861.895629443359</v>
      </c>
      <c r="AT6" s="42">
        <f t="shared" si="6"/>
        <v>14712.945200811042</v>
      </c>
      <c r="AU6" s="42">
        <f t="shared" si="7"/>
        <v>16111.42218938875</v>
      </c>
      <c r="AV6" s="42">
        <f t="shared" si="8"/>
        <v>18638.689556974528</v>
      </c>
      <c r="AW6">
        <v>2045</v>
      </c>
      <c r="AX6" t="s">
        <v>56</v>
      </c>
      <c r="AY6" s="30">
        <v>21</v>
      </c>
      <c r="AZ6" t="s">
        <v>57</v>
      </c>
      <c r="BA6" s="111">
        <v>7</v>
      </c>
      <c r="BB6" s="111">
        <v>76</v>
      </c>
      <c r="BC6" s="110">
        <v>0.88500000000000001</v>
      </c>
      <c r="BD6" s="114">
        <v>2017</v>
      </c>
      <c r="BE6" t="s">
        <v>58</v>
      </c>
    </row>
    <row r="7" spans="1:57" x14ac:dyDescent="0.2">
      <c r="A7">
        <v>1</v>
      </c>
      <c r="B7">
        <v>2023</v>
      </c>
      <c r="C7" t="s">
        <v>46</v>
      </c>
      <c r="D7" t="s">
        <v>44</v>
      </c>
      <c r="E7" t="s">
        <v>48</v>
      </c>
      <c r="F7" t="s">
        <v>49</v>
      </c>
      <c r="G7" t="s">
        <v>45</v>
      </c>
      <c r="H7" t="s">
        <v>50</v>
      </c>
      <c r="I7" s="26" t="s">
        <v>51</v>
      </c>
      <c r="K7" t="s">
        <v>47</v>
      </c>
      <c r="L7" s="40">
        <v>1656.9230769999999</v>
      </c>
      <c r="M7" s="40">
        <v>1868.12968</v>
      </c>
      <c r="N7" s="40">
        <v>1999.7928870000001</v>
      </c>
      <c r="O7" t="s">
        <v>52</v>
      </c>
      <c r="P7" t="s">
        <v>53</v>
      </c>
      <c r="Q7" s="27">
        <v>3</v>
      </c>
      <c r="R7" s="27">
        <v>7.5</v>
      </c>
      <c r="S7" s="27">
        <v>30</v>
      </c>
      <c r="T7" s="27">
        <v>30</v>
      </c>
      <c r="U7" s="27">
        <v>615.38461500000005</v>
      </c>
      <c r="V7" s="27">
        <v>581.98118599999998</v>
      </c>
      <c r="W7" s="27">
        <v>891.20025899999996</v>
      </c>
      <c r="X7" t="s">
        <v>54</v>
      </c>
      <c r="Y7" t="s">
        <v>55</v>
      </c>
      <c r="Z7" s="27">
        <v>10.6</v>
      </c>
      <c r="AA7" s="27">
        <v>15.3</v>
      </c>
      <c r="AB7" s="27">
        <v>20.3</v>
      </c>
      <c r="AC7" s="27">
        <v>21.5</v>
      </c>
      <c r="AD7" s="27">
        <v>-10246.153834000001</v>
      </c>
      <c r="AE7" s="27">
        <v>-10216.907368</v>
      </c>
      <c r="AF7" s="27">
        <v>-13943.542367</v>
      </c>
      <c r="AG7" s="27">
        <v>1</v>
      </c>
      <c r="AJ7" s="41">
        <f t="shared" si="0"/>
        <v>11596.153853</v>
      </c>
      <c r="AK7" s="41">
        <f t="shared" si="1"/>
        <v>12698.377377800001</v>
      </c>
      <c r="AL7" s="41">
        <f t="shared" si="2"/>
        <v>14690.2682482</v>
      </c>
      <c r="AM7" s="27">
        <v>1.2158998956082356</v>
      </c>
      <c r="AN7" s="27">
        <v>1.2687780265182242</v>
      </c>
      <c r="AO7" s="27">
        <v>0</v>
      </c>
      <c r="AP7" s="27">
        <v>0</v>
      </c>
      <c r="AQ7" s="42">
        <f t="shared" si="3"/>
        <v>14099.762259319739</v>
      </c>
      <c r="AR7" s="42">
        <f t="shared" si="4"/>
        <v>15439.955728061002</v>
      </c>
      <c r="AS7" s="42">
        <f t="shared" si="5"/>
        <v>17861.895629443359</v>
      </c>
      <c r="AT7" s="42">
        <f t="shared" si="6"/>
        <v>14712.945200811042</v>
      </c>
      <c r="AU7" s="42">
        <f t="shared" si="7"/>
        <v>16111.42218938875</v>
      </c>
      <c r="AV7" s="42">
        <f t="shared" si="8"/>
        <v>18638.689556974528</v>
      </c>
      <c r="AW7">
        <v>2050</v>
      </c>
      <c r="AX7" t="s">
        <v>56</v>
      </c>
      <c r="AY7" s="30">
        <v>21</v>
      </c>
      <c r="AZ7" t="s">
        <v>57</v>
      </c>
      <c r="BA7" s="111">
        <v>7</v>
      </c>
      <c r="BB7" s="111">
        <v>76</v>
      </c>
      <c r="BC7" s="110">
        <v>0.88500000000000001</v>
      </c>
      <c r="BD7" s="114">
        <v>2017</v>
      </c>
      <c r="BE7" t="s">
        <v>58</v>
      </c>
    </row>
    <row r="8" spans="1:57" x14ac:dyDescent="0.2">
      <c r="A8">
        <v>1</v>
      </c>
      <c r="B8">
        <v>2023</v>
      </c>
      <c r="C8" t="s">
        <v>46</v>
      </c>
      <c r="D8" t="s">
        <v>44</v>
      </c>
      <c r="E8" t="s">
        <v>48</v>
      </c>
      <c r="F8" t="s">
        <v>49</v>
      </c>
      <c r="G8" t="s">
        <v>45</v>
      </c>
      <c r="H8" t="s">
        <v>50</v>
      </c>
      <c r="I8" s="26" t="s">
        <v>51</v>
      </c>
      <c r="K8" t="s">
        <v>47</v>
      </c>
      <c r="L8" s="40">
        <v>1656.9230769999999</v>
      </c>
      <c r="M8" s="40">
        <v>1868.12968</v>
      </c>
      <c r="N8" s="40">
        <v>1999.7928870000001</v>
      </c>
      <c r="O8" t="s">
        <v>52</v>
      </c>
      <c r="P8" t="s">
        <v>53</v>
      </c>
      <c r="Q8" s="27">
        <v>3</v>
      </c>
      <c r="R8" s="27">
        <v>7.5</v>
      </c>
      <c r="S8" s="27">
        <v>30</v>
      </c>
      <c r="T8" s="27">
        <v>30</v>
      </c>
      <c r="U8" s="27">
        <v>615.38461500000005</v>
      </c>
      <c r="V8" s="27">
        <v>581.98118599999998</v>
      </c>
      <c r="W8" s="27">
        <v>891.20025899999996</v>
      </c>
      <c r="X8" t="s">
        <v>54</v>
      </c>
      <c r="Y8" t="s">
        <v>55</v>
      </c>
      <c r="Z8" s="27">
        <v>10.6</v>
      </c>
      <c r="AA8" s="27">
        <v>14.175000000000001</v>
      </c>
      <c r="AB8" s="27">
        <v>20.3</v>
      </c>
      <c r="AC8" s="27">
        <v>21.5</v>
      </c>
      <c r="AD8" s="27">
        <v>-10246.153834000001</v>
      </c>
      <c r="AE8" s="27">
        <v>-10216.907368</v>
      </c>
      <c r="AF8" s="27">
        <v>-13943.542367</v>
      </c>
      <c r="AG8" s="27">
        <v>1</v>
      </c>
      <c r="AJ8" s="41">
        <f t="shared" si="0"/>
        <v>10903.846161125</v>
      </c>
      <c r="AK8" s="41">
        <f t="shared" si="1"/>
        <v>12043.648543550002</v>
      </c>
      <c r="AL8" s="41">
        <f t="shared" si="2"/>
        <v>13687.667956825</v>
      </c>
      <c r="AM8" s="27">
        <v>1.2158998956082356</v>
      </c>
      <c r="AN8" s="27">
        <v>1.2687780265182242</v>
      </c>
      <c r="AO8" s="27">
        <v>0</v>
      </c>
      <c r="AP8" s="27">
        <v>0</v>
      </c>
      <c r="AQ8" s="42">
        <f t="shared" si="3"/>
        <v>13257.98540904015</v>
      </c>
      <c r="AR8" s="42">
        <f t="shared" si="4"/>
        <v>14643.871006844725</v>
      </c>
      <c r="AS8" s="42">
        <f t="shared" si="5"/>
        <v>16642.834039823709</v>
      </c>
      <c r="AT8" s="42">
        <f t="shared" si="6"/>
        <v>13834.560413770494</v>
      </c>
      <c r="AU8" s="42">
        <f t="shared" si="7"/>
        <v>15280.716631164456</v>
      </c>
      <c r="AV8" s="42">
        <f t="shared" si="8"/>
        <v>17366.612337897157</v>
      </c>
      <c r="AW8">
        <v>2023</v>
      </c>
      <c r="AX8" t="s">
        <v>59</v>
      </c>
      <c r="AY8" s="30">
        <v>21</v>
      </c>
      <c r="AZ8" t="s">
        <v>57</v>
      </c>
      <c r="BA8" s="111">
        <v>7</v>
      </c>
      <c r="BB8" s="111">
        <v>76</v>
      </c>
      <c r="BC8" s="110">
        <v>0.88500000000000001</v>
      </c>
      <c r="BD8" s="114">
        <v>2017</v>
      </c>
      <c r="BE8" t="s">
        <v>58</v>
      </c>
    </row>
    <row r="9" spans="1:57" x14ac:dyDescent="0.2">
      <c r="A9">
        <v>1</v>
      </c>
      <c r="B9">
        <v>2023</v>
      </c>
      <c r="C9" t="s">
        <v>46</v>
      </c>
      <c r="D9" t="s">
        <v>44</v>
      </c>
      <c r="E9" t="s">
        <v>48</v>
      </c>
      <c r="F9" t="s">
        <v>49</v>
      </c>
      <c r="G9" t="s">
        <v>45</v>
      </c>
      <c r="H9" t="s">
        <v>50</v>
      </c>
      <c r="I9" s="26" t="s">
        <v>51</v>
      </c>
      <c r="K9" t="s">
        <v>47</v>
      </c>
      <c r="L9" s="40">
        <v>1656.9230769999999</v>
      </c>
      <c r="M9" s="40">
        <v>1868.12968</v>
      </c>
      <c r="N9" s="40">
        <v>1999.7928870000001</v>
      </c>
      <c r="O9" t="s">
        <v>52</v>
      </c>
      <c r="P9" t="s">
        <v>53</v>
      </c>
      <c r="Q9" s="27">
        <v>3</v>
      </c>
      <c r="R9" s="27">
        <v>7.5</v>
      </c>
      <c r="S9" s="27">
        <v>30</v>
      </c>
      <c r="T9" s="27">
        <v>30</v>
      </c>
      <c r="U9" s="27">
        <v>564.40600784023673</v>
      </c>
      <c r="V9" s="27">
        <v>533.76972680473375</v>
      </c>
      <c r="W9" s="27">
        <v>817.37301860946741</v>
      </c>
      <c r="X9" t="s">
        <v>54</v>
      </c>
      <c r="Y9" t="s">
        <v>55</v>
      </c>
      <c r="Z9" s="27">
        <v>10.6</v>
      </c>
      <c r="AA9" s="27">
        <v>15.649999999999999</v>
      </c>
      <c r="AB9" s="27">
        <v>20.3</v>
      </c>
      <c r="AC9" s="27">
        <v>21.5</v>
      </c>
      <c r="AD9" s="27">
        <v>-9397.3600252662727</v>
      </c>
      <c r="AE9" s="27">
        <v>-9370.5363434319534</v>
      </c>
      <c r="AF9" s="27">
        <v>-12788.456017071006</v>
      </c>
      <c r="AG9" s="27">
        <v>1</v>
      </c>
      <c r="AJ9" s="41">
        <f t="shared" si="0"/>
        <v>11862.51707493343</v>
      </c>
      <c r="AK9" s="41">
        <f t="shared" si="1"/>
        <v>12993.932481062129</v>
      </c>
      <c r="AL9" s="41">
        <f t="shared" si="2"/>
        <v>15001.878376667159</v>
      </c>
      <c r="AM9" s="27">
        <v>1.2158998956082356</v>
      </c>
      <c r="AN9" s="27">
        <v>1.2687780265182242</v>
      </c>
      <c r="AO9" s="27">
        <v>0</v>
      </c>
      <c r="AP9" s="27">
        <v>0</v>
      </c>
      <c r="AQ9" s="42">
        <f t="shared" si="3"/>
        <v>14423.633273062471</v>
      </c>
      <c r="AR9" s="42">
        <f t="shared" si="4"/>
        <v>15799.321147263905</v>
      </c>
      <c r="AS9" s="42">
        <f t="shared" si="5"/>
        <v>18240.782352117047</v>
      </c>
      <c r="AT9" s="42">
        <f t="shared" si="6"/>
        <v>15050.901003872776</v>
      </c>
      <c r="AU9" s="42">
        <f t="shared" si="7"/>
        <v>16486.416010033063</v>
      </c>
      <c r="AV9" s="42">
        <f t="shared" si="8"/>
        <v>19034.053640814178</v>
      </c>
      <c r="AW9">
        <v>2030</v>
      </c>
      <c r="AX9" t="s">
        <v>59</v>
      </c>
      <c r="AY9" s="30">
        <v>21</v>
      </c>
      <c r="AZ9" t="s">
        <v>57</v>
      </c>
      <c r="BA9" s="111">
        <v>7</v>
      </c>
      <c r="BB9" s="111">
        <v>76</v>
      </c>
      <c r="BC9" s="110">
        <v>0.88500000000000001</v>
      </c>
      <c r="BD9" s="114">
        <v>2017</v>
      </c>
      <c r="BE9" t="s">
        <v>58</v>
      </c>
    </row>
    <row r="10" spans="1:57" x14ac:dyDescent="0.2">
      <c r="A10">
        <v>1</v>
      </c>
      <c r="B10">
        <v>2023</v>
      </c>
      <c r="C10" t="s">
        <v>46</v>
      </c>
      <c r="D10" t="s">
        <v>44</v>
      </c>
      <c r="E10" t="s">
        <v>48</v>
      </c>
      <c r="F10" t="s">
        <v>49</v>
      </c>
      <c r="G10" t="s">
        <v>45</v>
      </c>
      <c r="H10" t="s">
        <v>50</v>
      </c>
      <c r="I10" s="26" t="s">
        <v>51</v>
      </c>
      <c r="K10" t="s">
        <v>47</v>
      </c>
      <c r="L10" s="40">
        <v>1656.9230769999999</v>
      </c>
      <c r="M10" s="40">
        <v>1868.12968</v>
      </c>
      <c r="N10" s="40">
        <v>1999.7928870000001</v>
      </c>
      <c r="O10" t="s">
        <v>52</v>
      </c>
      <c r="P10" t="s">
        <v>53</v>
      </c>
      <c r="Q10" s="27">
        <v>3</v>
      </c>
      <c r="R10" s="27">
        <v>7.5</v>
      </c>
      <c r="S10" s="27">
        <v>30</v>
      </c>
      <c r="T10" s="27">
        <v>30</v>
      </c>
      <c r="U10" s="27">
        <v>560.66382561953355</v>
      </c>
      <c r="V10" s="27">
        <v>530.23067237609325</v>
      </c>
      <c r="W10" s="27">
        <v>811.95358873906707</v>
      </c>
      <c r="X10" t="s">
        <v>54</v>
      </c>
      <c r="Y10" t="s">
        <v>55</v>
      </c>
      <c r="Z10" s="27">
        <v>10.6</v>
      </c>
      <c r="AA10" s="27">
        <v>16</v>
      </c>
      <c r="AB10" s="27">
        <v>20.3</v>
      </c>
      <c r="AC10" s="27">
        <v>21.5</v>
      </c>
      <c r="AD10" s="27">
        <v>-9335.0526913265312</v>
      </c>
      <c r="AE10" s="27">
        <v>-9308.4068586005833</v>
      </c>
      <c r="AF10" s="27">
        <v>-12703.664692966471</v>
      </c>
      <c r="AG10" s="27">
        <v>1</v>
      </c>
      <c r="AJ10" s="41">
        <f t="shared" si="0"/>
        <v>12062.491596086005</v>
      </c>
      <c r="AK10" s="41">
        <f t="shared" si="1"/>
        <v>13186.25649941691</v>
      </c>
      <c r="AL10" s="41">
        <f t="shared" si="2"/>
        <v>15286.039379358603</v>
      </c>
      <c r="AM10" s="27">
        <v>1.2158998956082356</v>
      </c>
      <c r="AN10" s="27">
        <v>1.2687780265182242</v>
      </c>
      <c r="AO10" s="27">
        <v>0</v>
      </c>
      <c r="AP10" s="27">
        <v>0</v>
      </c>
      <c r="AQ10" s="42">
        <f t="shared" si="3"/>
        <v>14666.782272456194</v>
      </c>
      <c r="AR10" s="42">
        <f t="shared" si="4"/>
        <v>16033.16790110444</v>
      </c>
      <c r="AS10" s="42">
        <f t="shared" si="5"/>
        <v>18586.293685625504</v>
      </c>
      <c r="AT10" s="42">
        <f t="shared" si="6"/>
        <v>15304.624282174667</v>
      </c>
      <c r="AU10" s="42">
        <f t="shared" si="7"/>
        <v>16730.432498493294</v>
      </c>
      <c r="AV10" s="42">
        <f t="shared" si="8"/>
        <v>19394.590877022471</v>
      </c>
      <c r="AW10">
        <v>2035</v>
      </c>
      <c r="AX10" t="s">
        <v>59</v>
      </c>
      <c r="AY10" s="30">
        <v>21</v>
      </c>
      <c r="AZ10" t="s">
        <v>57</v>
      </c>
      <c r="BA10" s="111">
        <v>7</v>
      </c>
      <c r="BB10" s="111">
        <v>76</v>
      </c>
      <c r="BC10" s="110">
        <v>0.88500000000000001</v>
      </c>
      <c r="BD10" s="114">
        <v>2017</v>
      </c>
      <c r="BE10" t="s">
        <v>58</v>
      </c>
    </row>
    <row r="11" spans="1:57" x14ac:dyDescent="0.2">
      <c r="A11">
        <v>1</v>
      </c>
      <c r="B11">
        <v>2023</v>
      </c>
      <c r="C11" t="s">
        <v>46</v>
      </c>
      <c r="D11" t="s">
        <v>44</v>
      </c>
      <c r="E11" t="s">
        <v>48</v>
      </c>
      <c r="F11" t="s">
        <v>49</v>
      </c>
      <c r="G11" t="s">
        <v>45</v>
      </c>
      <c r="H11" t="s">
        <v>50</v>
      </c>
      <c r="I11" s="26" t="s">
        <v>51</v>
      </c>
      <c r="K11" t="s">
        <v>47</v>
      </c>
      <c r="L11" s="40">
        <v>1656.9230769999999</v>
      </c>
      <c r="M11" s="40">
        <v>1868.12968</v>
      </c>
      <c r="N11" s="40">
        <v>1999.7928870000001</v>
      </c>
      <c r="O11" t="s">
        <v>52</v>
      </c>
      <c r="P11" t="s">
        <v>53</v>
      </c>
      <c r="Q11" s="27">
        <v>3</v>
      </c>
      <c r="R11" s="27">
        <v>7.5</v>
      </c>
      <c r="S11" s="27">
        <v>30</v>
      </c>
      <c r="T11" s="27">
        <v>30</v>
      </c>
      <c r="U11" s="27">
        <v>557.02917737068969</v>
      </c>
      <c r="V11" s="27">
        <v>526.7933149137931</v>
      </c>
      <c r="W11" s="27">
        <v>806.68988961206901</v>
      </c>
      <c r="X11" t="s">
        <v>54</v>
      </c>
      <c r="Y11" t="s">
        <v>55</v>
      </c>
      <c r="Z11" s="27">
        <v>10.6</v>
      </c>
      <c r="AA11" s="27">
        <v>16.350000000000001</v>
      </c>
      <c r="AB11" s="27">
        <v>20.3</v>
      </c>
      <c r="AC11" s="27">
        <v>21.5</v>
      </c>
      <c r="AD11" s="27">
        <v>-9274.5357980172412</v>
      </c>
      <c r="AE11" s="27">
        <v>-9248.0627037931044</v>
      </c>
      <c r="AF11" s="27">
        <v>-12621.309901163793</v>
      </c>
      <c r="AG11" s="27">
        <v>1</v>
      </c>
      <c r="AJ11" s="41">
        <f t="shared" si="0"/>
        <v>12259.814329493536</v>
      </c>
      <c r="AK11" s="41">
        <f t="shared" si="1"/>
        <v>13375.980595047415</v>
      </c>
      <c r="AL11" s="41">
        <f t="shared" si="2"/>
        <v>15566.516446493537</v>
      </c>
      <c r="AM11" s="27">
        <v>1.2158998956082356</v>
      </c>
      <c r="AN11" s="27">
        <v>1.2687780265182242</v>
      </c>
      <c r="AO11" s="27">
        <v>0</v>
      </c>
      <c r="AP11" s="27">
        <v>0</v>
      </c>
      <c r="AQ11" s="42">
        <f t="shared" si="3"/>
        <v>14906.706963407541</v>
      </c>
      <c r="AR11" s="42">
        <f t="shared" si="4"/>
        <v>16263.853409175937</v>
      </c>
      <c r="AS11" s="42">
        <f t="shared" si="5"/>
        <v>18927.325722275375</v>
      </c>
      <c r="AT11" s="42">
        <f t="shared" si="6"/>
        <v>15554.983030454656</v>
      </c>
      <c r="AU11" s="42">
        <f t="shared" si="7"/>
        <v>16971.150262130323</v>
      </c>
      <c r="AV11" s="42">
        <f t="shared" si="8"/>
        <v>19750.454016745549</v>
      </c>
      <c r="AW11">
        <v>2040</v>
      </c>
      <c r="AX11" t="s">
        <v>59</v>
      </c>
      <c r="AY11" s="30">
        <v>21</v>
      </c>
      <c r="AZ11" t="s">
        <v>57</v>
      </c>
      <c r="BA11" s="111">
        <v>7</v>
      </c>
      <c r="BB11" s="111">
        <v>76</v>
      </c>
      <c r="BC11" s="110">
        <v>0.88500000000000001</v>
      </c>
      <c r="BD11" s="114">
        <v>2017</v>
      </c>
      <c r="BE11" t="s">
        <v>58</v>
      </c>
    </row>
    <row r="12" spans="1:57" x14ac:dyDescent="0.2">
      <c r="A12">
        <v>1</v>
      </c>
      <c r="B12">
        <v>2023</v>
      </c>
      <c r="C12" t="s">
        <v>46</v>
      </c>
      <c r="D12" t="s">
        <v>44</v>
      </c>
      <c r="E12" t="s">
        <v>48</v>
      </c>
      <c r="F12" t="s">
        <v>49</v>
      </c>
      <c r="G12" t="s">
        <v>45</v>
      </c>
      <c r="H12" t="s">
        <v>50</v>
      </c>
      <c r="I12" s="26" t="s">
        <v>51</v>
      </c>
      <c r="K12" t="s">
        <v>47</v>
      </c>
      <c r="L12" s="40">
        <v>1656.9230769999999</v>
      </c>
      <c r="M12" s="40">
        <v>1868.12968</v>
      </c>
      <c r="N12" s="40">
        <v>1999.7928870000001</v>
      </c>
      <c r="O12" t="s">
        <v>52</v>
      </c>
      <c r="P12" t="s">
        <v>53</v>
      </c>
      <c r="Q12" s="27">
        <v>3</v>
      </c>
      <c r="R12" s="27">
        <v>7.5</v>
      </c>
      <c r="S12" s="27">
        <v>30</v>
      </c>
      <c r="T12" s="27">
        <v>30</v>
      </c>
      <c r="U12" s="27">
        <v>553.49749366147307</v>
      </c>
      <c r="V12" s="27">
        <v>523.45333301699714</v>
      </c>
      <c r="W12" s="27">
        <v>801.57530377478747</v>
      </c>
      <c r="X12" t="s">
        <v>54</v>
      </c>
      <c r="Y12" t="s">
        <v>55</v>
      </c>
      <c r="Z12" s="27">
        <v>10.6</v>
      </c>
      <c r="AA12" s="27">
        <v>16.475000000000001</v>
      </c>
      <c r="AB12" s="27">
        <v>20.3</v>
      </c>
      <c r="AC12" s="27">
        <v>21.5</v>
      </c>
      <c r="AD12" s="27">
        <v>-9215.7332642917863</v>
      </c>
      <c r="AE12" s="27">
        <v>-9189.4280151274797</v>
      </c>
      <c r="AF12" s="27">
        <v>-12541.288106296033</v>
      </c>
      <c r="AG12" s="27">
        <v>1</v>
      </c>
      <c r="AJ12" s="41">
        <f t="shared" si="0"/>
        <v>12330.061021280982</v>
      </c>
      <c r="AK12" s="41">
        <f t="shared" si="1"/>
        <v>13445.438246327551</v>
      </c>
      <c r="AL12" s="41">
        <f t="shared" si="2"/>
        <v>15663.111675893591</v>
      </c>
      <c r="AM12" s="27">
        <v>1.2158998956082356</v>
      </c>
      <c r="AN12" s="27">
        <v>1.2687780265182242</v>
      </c>
      <c r="AO12" s="27">
        <v>0</v>
      </c>
      <c r="AP12" s="27">
        <v>0</v>
      </c>
      <c r="AQ12" s="42">
        <f t="shared" si="3"/>
        <v>14992.119908618723</v>
      </c>
      <c r="AR12" s="42">
        <f t="shared" si="4"/>
        <v>16348.306960116648</v>
      </c>
      <c r="AS12" s="42">
        <f t="shared" si="5"/>
        <v>19044.775851619153</v>
      </c>
      <c r="AT12" s="42">
        <f t="shared" si="6"/>
        <v>15644.110489430166</v>
      </c>
      <c r="AU12" s="42">
        <f t="shared" si="7"/>
        <v>17059.276603848124</v>
      </c>
      <c r="AV12" s="42">
        <f t="shared" si="8"/>
        <v>19873.011921274829</v>
      </c>
      <c r="AW12">
        <v>2045</v>
      </c>
      <c r="AX12" t="s">
        <v>59</v>
      </c>
      <c r="AY12" s="30">
        <v>21</v>
      </c>
      <c r="AZ12" t="s">
        <v>57</v>
      </c>
      <c r="BA12" s="111">
        <v>7</v>
      </c>
      <c r="BB12" s="111">
        <v>76</v>
      </c>
      <c r="BC12" s="110">
        <v>0.88500000000000001</v>
      </c>
      <c r="BD12" s="114">
        <v>2017</v>
      </c>
      <c r="BE12" t="s">
        <v>58</v>
      </c>
    </row>
    <row r="13" spans="1:57" x14ac:dyDescent="0.2">
      <c r="A13">
        <v>1</v>
      </c>
      <c r="B13">
        <v>2023</v>
      </c>
      <c r="C13" t="s">
        <v>46</v>
      </c>
      <c r="D13" t="s">
        <v>44</v>
      </c>
      <c r="E13" t="s">
        <v>48</v>
      </c>
      <c r="F13" t="s">
        <v>49</v>
      </c>
      <c r="G13" t="s">
        <v>45</v>
      </c>
      <c r="H13" t="s">
        <v>50</v>
      </c>
      <c r="I13" s="26" t="s">
        <v>51</v>
      </c>
      <c r="K13" t="s">
        <v>47</v>
      </c>
      <c r="L13" s="40">
        <v>1656.9230769999999</v>
      </c>
      <c r="M13" s="40">
        <v>1868.12968</v>
      </c>
      <c r="N13" s="40">
        <v>1999.7928870000001</v>
      </c>
      <c r="O13" t="s">
        <v>52</v>
      </c>
      <c r="P13" t="s">
        <v>53</v>
      </c>
      <c r="Q13" s="27">
        <v>3</v>
      </c>
      <c r="R13" s="27">
        <v>7.5</v>
      </c>
      <c r="S13" s="27">
        <v>30</v>
      </c>
      <c r="T13" s="27">
        <v>30</v>
      </c>
      <c r="U13" s="27">
        <v>550.06446033519558</v>
      </c>
      <c r="V13" s="27">
        <v>520.20664670391056</v>
      </c>
      <c r="W13" s="27">
        <v>796.60358346368707</v>
      </c>
      <c r="X13" t="s">
        <v>54</v>
      </c>
      <c r="Y13" t="s">
        <v>55</v>
      </c>
      <c r="Z13" s="27">
        <v>10.6</v>
      </c>
      <c r="AA13" s="27">
        <v>16.600000000000001</v>
      </c>
      <c r="AB13" s="27">
        <v>20.3</v>
      </c>
      <c r="AC13" s="27">
        <v>21.5</v>
      </c>
      <c r="AD13" s="27">
        <v>-9158.5732594413421</v>
      </c>
      <c r="AE13" s="27">
        <v>-9132.4311669273739</v>
      </c>
      <c r="AF13" s="27">
        <v>-12463.501557094973</v>
      </c>
      <c r="AG13" s="27">
        <v>1</v>
      </c>
      <c r="AJ13" s="41">
        <f t="shared" si="0"/>
        <v>12399.419859622905</v>
      </c>
      <c r="AK13" s="41">
        <f t="shared" si="1"/>
        <v>13513.971768357544</v>
      </c>
      <c r="AL13" s="41">
        <f t="shared" si="2"/>
        <v>15758.564580902235</v>
      </c>
      <c r="AM13" s="27">
        <v>1.2158998956082356</v>
      </c>
      <c r="AN13" s="27">
        <v>1.2687780265182242</v>
      </c>
      <c r="AO13" s="27">
        <v>0</v>
      </c>
      <c r="AP13" s="27">
        <v>0</v>
      </c>
      <c r="AQ13" s="42">
        <f t="shared" si="3"/>
        <v>15076.453312918175</v>
      </c>
      <c r="AR13" s="42">
        <f t="shared" si="4"/>
        <v>16431.63686239858</v>
      </c>
      <c r="AS13" s="42">
        <f t="shared" si="5"/>
        <v>19160.837028854668</v>
      </c>
      <c r="AT13" s="42">
        <f t="shared" si="6"/>
        <v>15732.111459463227</v>
      </c>
      <c r="AU13" s="42">
        <f t="shared" si="7"/>
        <v>17146.23043067968</v>
      </c>
      <c r="AV13" s="42">
        <f t="shared" si="8"/>
        <v>19994.120469717127</v>
      </c>
      <c r="AW13">
        <v>2050</v>
      </c>
      <c r="AX13" t="s">
        <v>59</v>
      </c>
      <c r="AY13" s="30">
        <v>21</v>
      </c>
      <c r="AZ13" t="s">
        <v>57</v>
      </c>
      <c r="BA13" s="111">
        <v>7</v>
      </c>
      <c r="BB13" s="111">
        <v>76</v>
      </c>
      <c r="BC13" s="110">
        <v>0.88500000000000001</v>
      </c>
      <c r="BD13" s="114">
        <v>2017</v>
      </c>
      <c r="BE13" t="s">
        <v>58</v>
      </c>
    </row>
    <row r="14" spans="1:57" x14ac:dyDescent="0.2">
      <c r="A14">
        <v>1</v>
      </c>
      <c r="B14">
        <v>2023</v>
      </c>
      <c r="C14" t="s">
        <v>46</v>
      </c>
      <c r="D14" t="s">
        <v>44</v>
      </c>
      <c r="E14" t="s">
        <v>48</v>
      </c>
      <c r="F14" t="s">
        <v>49</v>
      </c>
      <c r="G14" t="s">
        <v>45</v>
      </c>
      <c r="H14" t="s">
        <v>50</v>
      </c>
      <c r="I14" s="26" t="s">
        <v>51</v>
      </c>
      <c r="K14" t="s">
        <v>47</v>
      </c>
      <c r="L14" s="40">
        <v>1656.9230769999999</v>
      </c>
      <c r="M14" s="40">
        <v>1868.12968</v>
      </c>
      <c r="N14" s="40">
        <v>1999.7928870000001</v>
      </c>
      <c r="O14" t="s">
        <v>52</v>
      </c>
      <c r="P14" t="s">
        <v>53</v>
      </c>
      <c r="Q14" s="27">
        <v>3</v>
      </c>
      <c r="R14" s="27">
        <v>7.5</v>
      </c>
      <c r="S14" s="27">
        <v>30</v>
      </c>
      <c r="T14" s="27">
        <v>30</v>
      </c>
      <c r="U14" s="27">
        <v>615.38461500000005</v>
      </c>
      <c r="V14" s="27">
        <v>581.98118599999998</v>
      </c>
      <c r="W14" s="27">
        <v>891.20025899999996</v>
      </c>
      <c r="X14" t="s">
        <v>54</v>
      </c>
      <c r="Y14" t="s">
        <v>55</v>
      </c>
      <c r="Z14" s="27">
        <v>10.6</v>
      </c>
      <c r="AA14" s="27">
        <v>14.1</v>
      </c>
      <c r="AB14" s="27">
        <v>20.3</v>
      </c>
      <c r="AC14" s="27">
        <v>21.5</v>
      </c>
      <c r="AD14" s="27">
        <v>-10246.153834000001</v>
      </c>
      <c r="AE14" s="27">
        <v>-10216.907368</v>
      </c>
      <c r="AF14" s="27">
        <v>-13943.542367</v>
      </c>
      <c r="AG14" s="27">
        <v>1</v>
      </c>
      <c r="AJ14" s="41">
        <f t="shared" si="0"/>
        <v>10857.692315</v>
      </c>
      <c r="AK14" s="41">
        <f t="shared" si="1"/>
        <v>11999.9999546</v>
      </c>
      <c r="AL14" s="41">
        <f t="shared" si="2"/>
        <v>13620.827937399999</v>
      </c>
      <c r="AM14" s="27">
        <v>1.2158998956082356</v>
      </c>
      <c r="AN14" s="27">
        <v>1.2687780265182242</v>
      </c>
      <c r="AO14" s="27">
        <v>0</v>
      </c>
      <c r="AP14" s="27">
        <v>0</v>
      </c>
      <c r="AQ14" s="42">
        <f t="shared" si="3"/>
        <v>13201.866952354843</v>
      </c>
      <c r="AR14" s="42">
        <f t="shared" si="4"/>
        <v>14590.798692096972</v>
      </c>
      <c r="AS14" s="42">
        <f t="shared" si="5"/>
        <v>16561.563267182399</v>
      </c>
      <c r="AT14" s="42">
        <f t="shared" si="6"/>
        <v>13776.001427967791</v>
      </c>
      <c r="AU14" s="42">
        <f t="shared" si="7"/>
        <v>15225.336260616168</v>
      </c>
      <c r="AV14" s="42">
        <f t="shared" si="8"/>
        <v>17281.807189958665</v>
      </c>
      <c r="AW14">
        <v>2023</v>
      </c>
      <c r="AX14" t="s">
        <v>60</v>
      </c>
      <c r="AY14" s="30">
        <v>21</v>
      </c>
      <c r="AZ14" t="s">
        <v>57</v>
      </c>
      <c r="BA14" s="111">
        <v>7</v>
      </c>
      <c r="BB14" s="111">
        <v>76</v>
      </c>
      <c r="BC14" s="110">
        <v>0.88500000000000001</v>
      </c>
      <c r="BD14" s="114">
        <v>2017</v>
      </c>
      <c r="BE14" t="s">
        <v>58</v>
      </c>
    </row>
    <row r="15" spans="1:57" x14ac:dyDescent="0.2">
      <c r="A15">
        <v>1</v>
      </c>
      <c r="B15">
        <v>2023</v>
      </c>
      <c r="C15" t="s">
        <v>46</v>
      </c>
      <c r="D15" t="s">
        <v>44</v>
      </c>
      <c r="E15" t="s">
        <v>48</v>
      </c>
      <c r="F15" t="s">
        <v>49</v>
      </c>
      <c r="G15" t="s">
        <v>45</v>
      </c>
      <c r="H15" t="s">
        <v>50</v>
      </c>
      <c r="I15" s="26" t="s">
        <v>51</v>
      </c>
      <c r="K15" t="s">
        <v>47</v>
      </c>
      <c r="L15" s="40">
        <v>1656.9230769999999</v>
      </c>
      <c r="M15" s="40">
        <v>1868.12968</v>
      </c>
      <c r="N15" s="40">
        <v>1999.7928870000001</v>
      </c>
      <c r="O15" t="s">
        <v>52</v>
      </c>
      <c r="P15" t="s">
        <v>53</v>
      </c>
      <c r="Q15" s="27">
        <v>3</v>
      </c>
      <c r="R15" s="27">
        <v>7.5</v>
      </c>
      <c r="S15" s="27">
        <v>30</v>
      </c>
      <c r="T15" s="27">
        <v>30</v>
      </c>
      <c r="U15" s="27">
        <v>513.42740068047351</v>
      </c>
      <c r="V15" s="27">
        <v>485.55826760946752</v>
      </c>
      <c r="W15" s="27">
        <v>743.54577821893497</v>
      </c>
      <c r="X15" t="s">
        <v>54</v>
      </c>
      <c r="Y15" t="s">
        <v>55</v>
      </c>
      <c r="Z15" s="27">
        <v>10.6</v>
      </c>
      <c r="AA15" s="27">
        <v>16.899999999999999</v>
      </c>
      <c r="AB15" s="27">
        <v>20.3</v>
      </c>
      <c r="AC15" s="27">
        <v>21.5</v>
      </c>
      <c r="AD15" s="27">
        <v>-8548.5662165325466</v>
      </c>
      <c r="AE15" s="27">
        <v>-8524.1653188639066</v>
      </c>
      <c r="AF15" s="27">
        <v>-11633.369667142013</v>
      </c>
      <c r="AG15" s="27">
        <v>1</v>
      </c>
      <c r="AJ15" s="41">
        <f t="shared" si="0"/>
        <v>12555.279932467454</v>
      </c>
      <c r="AK15" s="41">
        <f t="shared" si="1"/>
        <v>13692.742003736095</v>
      </c>
      <c r="AL15" s="41">
        <f t="shared" si="2"/>
        <v>15931.000637257988</v>
      </c>
      <c r="AM15" s="27">
        <v>1.2158998956082356</v>
      </c>
      <c r="AN15" s="27">
        <v>1.2687780265182242</v>
      </c>
      <c r="AO15" s="27">
        <v>0</v>
      </c>
      <c r="AP15" s="27">
        <v>0</v>
      </c>
      <c r="AQ15" s="42">
        <f t="shared" si="3"/>
        <v>15265.963559219354</v>
      </c>
      <c r="AR15" s="42">
        <f t="shared" si="4"/>
        <v>16649.003572933223</v>
      </c>
      <c r="AS15" s="42">
        <f t="shared" si="5"/>
        <v>19370.502011776724</v>
      </c>
      <c r="AT15" s="42">
        <f t="shared" si="6"/>
        <v>15929.86329509992</v>
      </c>
      <c r="AU15" s="42">
        <f t="shared" si="7"/>
        <v>17373.050177123478</v>
      </c>
      <c r="AV15" s="42">
        <f t="shared" si="8"/>
        <v>20212.903549000763</v>
      </c>
      <c r="AW15">
        <v>2030</v>
      </c>
      <c r="AX15" t="s">
        <v>60</v>
      </c>
      <c r="AY15" s="30">
        <v>21</v>
      </c>
      <c r="AZ15" t="s">
        <v>57</v>
      </c>
      <c r="BA15" s="111">
        <v>7</v>
      </c>
      <c r="BB15" s="111">
        <v>76</v>
      </c>
      <c r="BC15" s="110">
        <v>0.88500000000000001</v>
      </c>
      <c r="BD15" s="114">
        <v>2017</v>
      </c>
      <c r="BE15" t="s">
        <v>58</v>
      </c>
    </row>
    <row r="16" spans="1:57" x14ac:dyDescent="0.2">
      <c r="A16">
        <v>1</v>
      </c>
      <c r="B16">
        <v>2023</v>
      </c>
      <c r="C16" t="s">
        <v>46</v>
      </c>
      <c r="D16" t="s">
        <v>44</v>
      </c>
      <c r="E16" t="s">
        <v>48</v>
      </c>
      <c r="F16" t="s">
        <v>49</v>
      </c>
      <c r="G16" t="s">
        <v>45</v>
      </c>
      <c r="H16" t="s">
        <v>50</v>
      </c>
      <c r="I16" s="26" t="s">
        <v>51</v>
      </c>
      <c r="K16" t="s">
        <v>47</v>
      </c>
      <c r="L16" s="40">
        <v>1656.9230769999999</v>
      </c>
      <c r="M16" s="40">
        <v>1868.12968</v>
      </c>
      <c r="N16" s="40">
        <v>1999.7928870000001</v>
      </c>
      <c r="O16" t="s">
        <v>52</v>
      </c>
      <c r="P16" t="s">
        <v>53</v>
      </c>
      <c r="Q16" s="27">
        <v>3</v>
      </c>
      <c r="R16" s="27">
        <v>7.5</v>
      </c>
      <c r="S16" s="27">
        <v>30</v>
      </c>
      <c r="T16" s="27">
        <v>30</v>
      </c>
      <c r="U16" s="27">
        <v>505.94303623906711</v>
      </c>
      <c r="V16" s="27">
        <v>478.48015875218658</v>
      </c>
      <c r="W16" s="27">
        <v>732.70691847813407</v>
      </c>
      <c r="X16" t="s">
        <v>54</v>
      </c>
      <c r="Y16" t="s">
        <v>55</v>
      </c>
      <c r="Z16" s="27">
        <v>10.6</v>
      </c>
      <c r="AA16" s="27">
        <v>17.149999999999999</v>
      </c>
      <c r="AB16" s="27">
        <v>20.3</v>
      </c>
      <c r="AC16" s="27">
        <v>21.5</v>
      </c>
      <c r="AD16" s="27">
        <v>-8423.9515486530618</v>
      </c>
      <c r="AE16" s="27">
        <v>-8399.9063492011664</v>
      </c>
      <c r="AF16" s="27">
        <v>-11463.787018932944</v>
      </c>
      <c r="AG16" s="27">
        <v>1</v>
      </c>
      <c r="AJ16" s="41">
        <f t="shared" si="0"/>
        <v>12679.894600346937</v>
      </c>
      <c r="AK16" s="41">
        <f t="shared" si="1"/>
        <v>13817.000973398834</v>
      </c>
      <c r="AL16" s="41">
        <f t="shared" si="2"/>
        <v>16100.583285467055</v>
      </c>
      <c r="AM16" s="27">
        <v>1.2158998956082356</v>
      </c>
      <c r="AN16" s="27">
        <v>1.2687780265182242</v>
      </c>
      <c r="AO16" s="27">
        <v>0</v>
      </c>
      <c r="AP16" s="27">
        <v>0</v>
      </c>
      <c r="AQ16" s="42">
        <f t="shared" si="3"/>
        <v>15417.482520885273</v>
      </c>
      <c r="AR16" s="42">
        <f t="shared" si="4"/>
        <v>16800.090041174532</v>
      </c>
      <c r="AS16" s="42">
        <f t="shared" si="5"/>
        <v>19576.697536031097</v>
      </c>
      <c r="AT16" s="42">
        <f t="shared" si="6"/>
        <v>16087.971647487275</v>
      </c>
      <c r="AU16" s="42">
        <f t="shared" si="7"/>
        <v>17530.707227429357</v>
      </c>
      <c r="AV16" s="42">
        <f t="shared" si="8"/>
        <v>20428.066286727197</v>
      </c>
      <c r="AW16">
        <v>2035</v>
      </c>
      <c r="AX16" t="s">
        <v>60</v>
      </c>
      <c r="AY16" s="30">
        <v>21</v>
      </c>
      <c r="AZ16" t="s">
        <v>57</v>
      </c>
      <c r="BA16" s="111">
        <v>7</v>
      </c>
      <c r="BB16" s="111">
        <v>76</v>
      </c>
      <c r="BC16" s="110">
        <v>0.88500000000000001</v>
      </c>
      <c r="BD16" s="114">
        <v>2017</v>
      </c>
      <c r="BE16" t="s">
        <v>58</v>
      </c>
    </row>
    <row r="17" spans="1:57" x14ac:dyDescent="0.2">
      <c r="A17">
        <v>1</v>
      </c>
      <c r="B17">
        <v>2023</v>
      </c>
      <c r="C17" t="s">
        <v>46</v>
      </c>
      <c r="D17" t="s">
        <v>44</v>
      </c>
      <c r="E17" t="s">
        <v>48</v>
      </c>
      <c r="F17" t="s">
        <v>49</v>
      </c>
      <c r="G17" t="s">
        <v>45</v>
      </c>
      <c r="H17" t="s">
        <v>50</v>
      </c>
      <c r="I17" s="26" t="s">
        <v>51</v>
      </c>
      <c r="K17" t="s">
        <v>47</v>
      </c>
      <c r="L17" s="40">
        <v>1656.9230769999999</v>
      </c>
      <c r="M17" s="40">
        <v>1868.12968</v>
      </c>
      <c r="N17" s="40">
        <v>1999.7928870000001</v>
      </c>
      <c r="O17" t="s">
        <v>52</v>
      </c>
      <c r="P17" t="s">
        <v>53</v>
      </c>
      <c r="Q17" s="27">
        <v>3</v>
      </c>
      <c r="R17" s="27">
        <v>7.5</v>
      </c>
      <c r="S17" s="27">
        <v>30</v>
      </c>
      <c r="T17" s="27">
        <v>30</v>
      </c>
      <c r="U17" s="27">
        <v>498.67373974137934</v>
      </c>
      <c r="V17" s="27">
        <v>471.60544382758621</v>
      </c>
      <c r="W17" s="27">
        <v>722.17952022413795</v>
      </c>
      <c r="X17" t="s">
        <v>54</v>
      </c>
      <c r="Y17" t="s">
        <v>55</v>
      </c>
      <c r="Z17" s="27">
        <v>10.6</v>
      </c>
      <c r="AA17" s="27">
        <v>17.399999999999999</v>
      </c>
      <c r="AB17" s="27">
        <v>20.3</v>
      </c>
      <c r="AC17" s="27">
        <v>21.5</v>
      </c>
      <c r="AD17" s="27">
        <v>-8302.9177620344835</v>
      </c>
      <c r="AE17" s="27">
        <v>-8279.2180395862069</v>
      </c>
      <c r="AF17" s="27">
        <v>-11299.077435327586</v>
      </c>
      <c r="AG17" s="27">
        <v>1</v>
      </c>
      <c r="AJ17" s="41">
        <f t="shared" si="0"/>
        <v>12800.928386965516</v>
      </c>
      <c r="AK17" s="41">
        <f t="shared" si="1"/>
        <v>13937.689283013793</v>
      </c>
      <c r="AL17" s="41">
        <f t="shared" si="2"/>
        <v>16265.292869072413</v>
      </c>
      <c r="AM17" s="27">
        <v>1.2158998956082356</v>
      </c>
      <c r="AN17" s="27">
        <v>1.2687780265182242</v>
      </c>
      <c r="AO17" s="27">
        <v>0</v>
      </c>
      <c r="AP17" s="27">
        <v>0</v>
      </c>
      <c r="AQ17" s="42">
        <f t="shared" si="3"/>
        <v>15564.647489399871</v>
      </c>
      <c r="AR17" s="42">
        <f t="shared" si="4"/>
        <v>16946.834944236496</v>
      </c>
      <c r="AS17" s="42">
        <f t="shared" si="5"/>
        <v>19776.967901542528</v>
      </c>
      <c r="AT17" s="42">
        <f t="shared" si="6"/>
        <v>16241.536656415223</v>
      </c>
      <c r="AU17" s="42">
        <f t="shared" si="7"/>
        <v>17683.833902726445</v>
      </c>
      <c r="AV17" s="42">
        <f t="shared" si="8"/>
        <v>20637.046187162643</v>
      </c>
      <c r="AW17">
        <v>2040</v>
      </c>
      <c r="AX17" t="s">
        <v>60</v>
      </c>
      <c r="AY17" s="30">
        <v>21</v>
      </c>
      <c r="AZ17" t="s">
        <v>57</v>
      </c>
      <c r="BA17" s="111">
        <v>7</v>
      </c>
      <c r="BB17" s="111">
        <v>76</v>
      </c>
      <c r="BC17" s="110">
        <v>0.88500000000000001</v>
      </c>
      <c r="BD17" s="114">
        <v>2017</v>
      </c>
      <c r="BE17" t="s">
        <v>58</v>
      </c>
    </row>
    <row r="18" spans="1:57" x14ac:dyDescent="0.2">
      <c r="A18">
        <v>1</v>
      </c>
      <c r="B18">
        <v>2023</v>
      </c>
      <c r="C18" t="s">
        <v>46</v>
      </c>
      <c r="D18" t="s">
        <v>44</v>
      </c>
      <c r="E18" t="s">
        <v>48</v>
      </c>
      <c r="F18" t="s">
        <v>49</v>
      </c>
      <c r="G18" t="s">
        <v>45</v>
      </c>
      <c r="H18" t="s">
        <v>50</v>
      </c>
      <c r="I18" s="26" t="s">
        <v>51</v>
      </c>
      <c r="K18" t="s">
        <v>47</v>
      </c>
      <c r="L18" s="40">
        <v>1656.9230769999999</v>
      </c>
      <c r="M18" s="40">
        <v>1868.12968</v>
      </c>
      <c r="N18" s="40">
        <v>1999.7928870000001</v>
      </c>
      <c r="O18" t="s">
        <v>52</v>
      </c>
      <c r="P18" t="s">
        <v>53</v>
      </c>
      <c r="Q18" s="27">
        <v>3</v>
      </c>
      <c r="R18" s="27">
        <v>7.5</v>
      </c>
      <c r="S18" s="27">
        <v>30</v>
      </c>
      <c r="T18" s="27">
        <v>30</v>
      </c>
      <c r="U18" s="27">
        <v>491.6103723229462</v>
      </c>
      <c r="V18" s="27">
        <v>464.92548003399435</v>
      </c>
      <c r="W18" s="27">
        <v>711.9503485495751</v>
      </c>
      <c r="X18" t="s">
        <v>54</v>
      </c>
      <c r="Y18" t="s">
        <v>55</v>
      </c>
      <c r="Z18" s="27">
        <v>10.6</v>
      </c>
      <c r="AA18" s="27">
        <v>17.649999999999999</v>
      </c>
      <c r="AB18" s="27">
        <v>20.3</v>
      </c>
      <c r="AC18" s="27">
        <v>21.5</v>
      </c>
      <c r="AD18" s="27">
        <v>-8185.3126945835702</v>
      </c>
      <c r="AE18" s="27">
        <v>-8161.9486622549575</v>
      </c>
      <c r="AF18" s="27">
        <v>-11139.033845592068</v>
      </c>
      <c r="AG18" s="27">
        <v>1</v>
      </c>
      <c r="AJ18" s="41">
        <f t="shared" si="0"/>
        <v>12918.533454416429</v>
      </c>
      <c r="AK18" s="41">
        <f t="shared" si="1"/>
        <v>14054.958660345043</v>
      </c>
      <c r="AL18" s="41">
        <f t="shared" si="2"/>
        <v>16425.336458807931</v>
      </c>
      <c r="AM18" s="27">
        <v>1.2158998956082356</v>
      </c>
      <c r="AN18" s="27">
        <v>1.2687780265182242</v>
      </c>
      <c r="AO18" s="27">
        <v>0</v>
      </c>
      <c r="AP18" s="27">
        <v>0</v>
      </c>
      <c r="AQ18" s="42">
        <f t="shared" si="3"/>
        <v>15707.643478636435</v>
      </c>
      <c r="AR18" s="42">
        <f t="shared" si="4"/>
        <v>17089.422767891603</v>
      </c>
      <c r="AS18" s="42">
        <f t="shared" si="5"/>
        <v>19971.564885594711</v>
      </c>
      <c r="AT18" s="42">
        <f t="shared" si="6"/>
        <v>16390.751381804133</v>
      </c>
      <c r="AU18" s="42">
        <f t="shared" si="7"/>
        <v>17832.622711867807</v>
      </c>
      <c r="AV18" s="42">
        <f t="shared" si="8"/>
        <v>20840.105977104166</v>
      </c>
      <c r="AW18">
        <v>2045</v>
      </c>
      <c r="AX18" t="s">
        <v>60</v>
      </c>
      <c r="AY18" s="30">
        <v>21</v>
      </c>
      <c r="AZ18" t="s">
        <v>57</v>
      </c>
      <c r="BA18" s="111">
        <v>7</v>
      </c>
      <c r="BB18" s="111">
        <v>76</v>
      </c>
      <c r="BC18" s="110">
        <v>0.88500000000000001</v>
      </c>
      <c r="BD18" s="114">
        <v>2017</v>
      </c>
      <c r="BE18" t="s">
        <v>58</v>
      </c>
    </row>
    <row r="19" spans="1:57" x14ac:dyDescent="0.2">
      <c r="A19">
        <v>1</v>
      </c>
      <c r="B19">
        <v>2023</v>
      </c>
      <c r="C19" t="s">
        <v>46</v>
      </c>
      <c r="D19" t="s">
        <v>44</v>
      </c>
      <c r="E19" t="s">
        <v>48</v>
      </c>
      <c r="F19" t="s">
        <v>49</v>
      </c>
      <c r="G19" t="s">
        <v>45</v>
      </c>
      <c r="H19" t="s">
        <v>50</v>
      </c>
      <c r="I19" s="26" t="s">
        <v>51</v>
      </c>
      <c r="K19" t="s">
        <v>47</v>
      </c>
      <c r="L19" s="40">
        <v>1656.9230769999999</v>
      </c>
      <c r="M19" s="40">
        <v>1868.12968</v>
      </c>
      <c r="N19" s="40">
        <v>1999.7928870000001</v>
      </c>
      <c r="O19" t="s">
        <v>52</v>
      </c>
      <c r="P19" t="s">
        <v>53</v>
      </c>
      <c r="Q19" s="27">
        <v>3</v>
      </c>
      <c r="R19" s="27">
        <v>7.5</v>
      </c>
      <c r="S19" s="27">
        <v>30</v>
      </c>
      <c r="T19" s="27">
        <v>30</v>
      </c>
      <c r="U19" s="27">
        <v>484.7443056703911</v>
      </c>
      <c r="V19" s="27">
        <v>458.43210740782121</v>
      </c>
      <c r="W19" s="27">
        <v>702.0069079273743</v>
      </c>
      <c r="X19" t="s">
        <v>54</v>
      </c>
      <c r="Y19" t="s">
        <v>55</v>
      </c>
      <c r="Z19" s="27">
        <v>10.6</v>
      </c>
      <c r="AA19" s="27">
        <v>17.899999999999999</v>
      </c>
      <c r="AB19" s="27">
        <v>20.3</v>
      </c>
      <c r="AC19" s="27">
        <v>21.5</v>
      </c>
      <c r="AD19" s="27">
        <v>-8070.9926848826826</v>
      </c>
      <c r="AE19" s="27">
        <v>-8047.9549658547494</v>
      </c>
      <c r="AF19" s="27">
        <v>-10983.460747189945</v>
      </c>
      <c r="AG19" s="27">
        <v>1</v>
      </c>
      <c r="AJ19" s="41">
        <f t="shared" si="0"/>
        <v>13032.853464117317</v>
      </c>
      <c r="AK19" s="41">
        <f t="shared" si="1"/>
        <v>14168.952356745251</v>
      </c>
      <c r="AL19" s="41">
        <f t="shared" si="2"/>
        <v>16580.909557210056</v>
      </c>
      <c r="AM19" s="27">
        <v>1.2158998956082356</v>
      </c>
      <c r="AN19" s="27">
        <v>1.2687780265182242</v>
      </c>
      <c r="AO19" s="27">
        <v>0</v>
      </c>
      <c r="AP19" s="27">
        <v>0</v>
      </c>
      <c r="AQ19" s="42">
        <f t="shared" si="3"/>
        <v>15846.645166497678</v>
      </c>
      <c r="AR19" s="42">
        <f t="shared" si="4"/>
        <v>17228.027691444615</v>
      </c>
      <c r="AS19" s="42">
        <f t="shared" si="5"/>
        <v>20160.726199701305</v>
      </c>
      <c r="AT19" s="42">
        <f t="shared" si="6"/>
        <v>16535.798098103973</v>
      </c>
      <c r="AU19" s="42">
        <f t="shared" si="7"/>
        <v>17977.255409021982</v>
      </c>
      <c r="AV19" s="42">
        <f t="shared" si="8"/>
        <v>21037.493705874138</v>
      </c>
      <c r="AW19">
        <v>2050</v>
      </c>
      <c r="AX19" t="s">
        <v>60</v>
      </c>
      <c r="AY19" s="30">
        <v>21</v>
      </c>
      <c r="AZ19" t="s">
        <v>57</v>
      </c>
      <c r="BA19" s="111">
        <v>7</v>
      </c>
      <c r="BB19" s="111">
        <v>76</v>
      </c>
      <c r="BC19" s="110">
        <v>0.88500000000000001</v>
      </c>
      <c r="BD19" s="114">
        <v>2017</v>
      </c>
      <c r="BE19" t="s">
        <v>58</v>
      </c>
    </row>
    <row r="20" spans="1:57" x14ac:dyDescent="0.2">
      <c r="A20">
        <v>2</v>
      </c>
      <c r="B20">
        <v>2023</v>
      </c>
      <c r="C20" t="s">
        <v>46</v>
      </c>
      <c r="D20" t="s">
        <v>44</v>
      </c>
      <c r="E20" t="s">
        <v>48</v>
      </c>
      <c r="F20" t="s">
        <v>61</v>
      </c>
      <c r="G20" s="28" t="s">
        <v>45</v>
      </c>
      <c r="H20" t="s">
        <v>62</v>
      </c>
      <c r="I20" s="26" t="s">
        <v>51</v>
      </c>
      <c r="L20" s="40">
        <v>2486.4117890000002</v>
      </c>
      <c r="M20" s="40">
        <v>2730.2074120000002</v>
      </c>
      <c r="N20" s="40">
        <v>3109.931114</v>
      </c>
      <c r="O20" s="28" t="s">
        <v>52</v>
      </c>
      <c r="P20" t="s">
        <v>53</v>
      </c>
      <c r="Q20" s="27">
        <v>3</v>
      </c>
      <c r="R20" s="27">
        <v>7.5</v>
      </c>
      <c r="S20" s="27">
        <v>30</v>
      </c>
      <c r="T20" s="27">
        <v>30</v>
      </c>
      <c r="U20" s="27">
        <v>0</v>
      </c>
      <c r="V20" s="27">
        <v>0</v>
      </c>
      <c r="W20" s="27">
        <v>0</v>
      </c>
      <c r="X20" t="s">
        <v>54</v>
      </c>
      <c r="Y20" t="s">
        <v>55</v>
      </c>
      <c r="Z20" s="27">
        <v>0</v>
      </c>
      <c r="AA20" s="27">
        <v>14.1</v>
      </c>
      <c r="AB20" s="27">
        <v>20.3</v>
      </c>
      <c r="AC20" s="27">
        <v>0</v>
      </c>
      <c r="AD20" s="27">
        <v>-2409.028069</v>
      </c>
      <c r="AE20" s="27">
        <v>-1852.9723300000001</v>
      </c>
      <c r="AF20" s="27">
        <v>-2144.1645990000002</v>
      </c>
      <c r="AG20" s="27">
        <v>1</v>
      </c>
      <c r="AJ20" s="41">
        <f t="shared" si="0"/>
        <v>16239.060348500003</v>
      </c>
      <c r="AK20" s="41">
        <f t="shared" si="1"/>
        <v>18623.583259999999</v>
      </c>
      <c r="AL20" s="41">
        <f t="shared" si="2"/>
        <v>21180.318756000001</v>
      </c>
      <c r="AM20" s="27">
        <v>1.1166657845991006</v>
      </c>
      <c r="AN20" s="27">
        <v>1.1795238952103735</v>
      </c>
      <c r="AO20" s="27">
        <v>0</v>
      </c>
      <c r="AP20" s="27">
        <v>0</v>
      </c>
      <c r="AQ20" s="42">
        <f t="shared" si="3"/>
        <v>18133.6030652099</v>
      </c>
      <c r="AR20" s="42">
        <f t="shared" si="4"/>
        <v>20796.318213074574</v>
      </c>
      <c r="AS20" s="42">
        <f t="shared" si="5"/>
        <v>23651.337261727786</v>
      </c>
      <c r="AT20" s="42">
        <f t="shared" si="6"/>
        <v>19154.35971681905</v>
      </c>
      <c r="AU20" s="42">
        <f t="shared" si="7"/>
        <v>21966.961469609905</v>
      </c>
      <c r="AV20" s="42">
        <f t="shared" si="8"/>
        <v>24982.692080874454</v>
      </c>
      <c r="AW20">
        <v>2023</v>
      </c>
      <c r="AX20" t="s">
        <v>56</v>
      </c>
      <c r="AY20" s="30">
        <v>21</v>
      </c>
      <c r="AZ20" t="s">
        <v>57</v>
      </c>
      <c r="BA20" s="111">
        <v>7</v>
      </c>
      <c r="BB20" s="111">
        <v>30</v>
      </c>
      <c r="BC20" s="110">
        <v>0.85160000000000002</v>
      </c>
      <c r="BD20" s="114">
        <v>2024</v>
      </c>
      <c r="BE20" t="s">
        <v>58</v>
      </c>
    </row>
    <row r="21" spans="1:57" x14ac:dyDescent="0.2">
      <c r="A21">
        <v>2</v>
      </c>
      <c r="B21">
        <v>2023</v>
      </c>
      <c r="C21" t="s">
        <v>46</v>
      </c>
      <c r="D21" t="s">
        <v>44</v>
      </c>
      <c r="E21" t="s">
        <v>48</v>
      </c>
      <c r="F21" t="s">
        <v>61</v>
      </c>
      <c r="G21" t="s">
        <v>45</v>
      </c>
      <c r="H21" t="s">
        <v>62</v>
      </c>
      <c r="I21" s="26" t="s">
        <v>51</v>
      </c>
      <c r="L21" s="40">
        <v>2486.4117890000002</v>
      </c>
      <c r="M21" s="40">
        <v>2730.2074120000002</v>
      </c>
      <c r="N21" s="40">
        <v>3109.931114</v>
      </c>
      <c r="O21" t="s">
        <v>52</v>
      </c>
      <c r="P21" t="s">
        <v>53</v>
      </c>
      <c r="Q21" s="27">
        <v>3</v>
      </c>
      <c r="R21" s="27">
        <v>7.5</v>
      </c>
      <c r="S21" s="27">
        <v>30</v>
      </c>
      <c r="T21" s="27">
        <v>30</v>
      </c>
      <c r="U21" s="27">
        <v>0</v>
      </c>
      <c r="V21" s="27">
        <v>0</v>
      </c>
      <c r="W21" s="27">
        <v>0</v>
      </c>
      <c r="X21" t="s">
        <v>54</v>
      </c>
      <c r="Y21" t="s">
        <v>55</v>
      </c>
      <c r="Z21" s="27">
        <v>0</v>
      </c>
      <c r="AA21" s="27">
        <v>14.4</v>
      </c>
      <c r="AB21" s="27">
        <v>20.3</v>
      </c>
      <c r="AC21" s="27">
        <v>0</v>
      </c>
      <c r="AD21" s="27">
        <v>-2409.028069</v>
      </c>
      <c r="AE21" s="27">
        <v>-1852.9723300000001</v>
      </c>
      <c r="AF21" s="27">
        <v>-2144.1645990000002</v>
      </c>
      <c r="AG21" s="27">
        <v>1</v>
      </c>
      <c r="AJ21" s="41">
        <f t="shared" si="0"/>
        <v>16239.060348500003</v>
      </c>
      <c r="AK21" s="41">
        <f t="shared" si="1"/>
        <v>18623.583259999999</v>
      </c>
      <c r="AL21" s="41">
        <f t="shared" si="2"/>
        <v>21180.318756000001</v>
      </c>
      <c r="AM21" s="27">
        <v>1.1166657845991006</v>
      </c>
      <c r="AN21" s="27">
        <v>1.1795238952103735</v>
      </c>
      <c r="AO21" s="27">
        <v>0</v>
      </c>
      <c r="AP21" s="27">
        <v>0</v>
      </c>
      <c r="AQ21" s="42">
        <f t="shared" si="3"/>
        <v>18133.6030652099</v>
      </c>
      <c r="AR21" s="42">
        <f t="shared" si="4"/>
        <v>20796.318213074574</v>
      </c>
      <c r="AS21" s="42">
        <f t="shared" si="5"/>
        <v>23651.337261727786</v>
      </c>
      <c r="AT21" s="42">
        <f t="shared" si="6"/>
        <v>19154.35971681905</v>
      </c>
      <c r="AU21" s="42">
        <f t="shared" si="7"/>
        <v>21966.961469609905</v>
      </c>
      <c r="AV21" s="42">
        <f t="shared" si="8"/>
        <v>24982.692080874454</v>
      </c>
      <c r="AW21">
        <v>2030</v>
      </c>
      <c r="AX21" t="s">
        <v>56</v>
      </c>
      <c r="AY21" s="30">
        <v>21</v>
      </c>
      <c r="AZ21" t="s">
        <v>57</v>
      </c>
      <c r="BA21" s="111">
        <v>7</v>
      </c>
      <c r="BB21" s="111">
        <v>30</v>
      </c>
      <c r="BC21" s="110">
        <v>0.85160000000000002</v>
      </c>
      <c r="BD21" s="114">
        <v>2024</v>
      </c>
      <c r="BE21" t="s">
        <v>58</v>
      </c>
    </row>
    <row r="22" spans="1:57" x14ac:dyDescent="0.2">
      <c r="A22">
        <v>2</v>
      </c>
      <c r="B22">
        <v>2023</v>
      </c>
      <c r="C22" t="s">
        <v>46</v>
      </c>
      <c r="D22" t="s">
        <v>44</v>
      </c>
      <c r="E22" t="s">
        <v>48</v>
      </c>
      <c r="F22" t="s">
        <v>61</v>
      </c>
      <c r="G22" t="s">
        <v>45</v>
      </c>
      <c r="H22" t="s">
        <v>62</v>
      </c>
      <c r="I22" s="26" t="s">
        <v>51</v>
      </c>
      <c r="L22" s="40">
        <v>2486.4117890000002</v>
      </c>
      <c r="M22" s="40">
        <v>2730.2074120000002</v>
      </c>
      <c r="N22" s="40">
        <v>3109.931114</v>
      </c>
      <c r="O22" t="s">
        <v>52</v>
      </c>
      <c r="P22" t="s">
        <v>53</v>
      </c>
      <c r="Q22" s="27">
        <v>3</v>
      </c>
      <c r="R22" s="27">
        <v>7.5</v>
      </c>
      <c r="S22" s="27">
        <v>30</v>
      </c>
      <c r="T22" s="27">
        <v>30</v>
      </c>
      <c r="U22" s="27">
        <v>0</v>
      </c>
      <c r="V22" s="27">
        <v>0</v>
      </c>
      <c r="W22" s="27">
        <v>0</v>
      </c>
      <c r="X22" t="s">
        <v>54</v>
      </c>
      <c r="Y22" t="s">
        <v>55</v>
      </c>
      <c r="Z22" s="27">
        <v>0</v>
      </c>
      <c r="AA22" s="27">
        <v>14.850000000000001</v>
      </c>
      <c r="AB22" s="27">
        <v>20.3</v>
      </c>
      <c r="AC22" s="27">
        <v>0</v>
      </c>
      <c r="AD22" s="27">
        <v>-2409.028069</v>
      </c>
      <c r="AE22" s="27">
        <v>-1852.9723300000001</v>
      </c>
      <c r="AF22" s="27">
        <v>-2144.1645990000002</v>
      </c>
      <c r="AG22" s="27">
        <v>1</v>
      </c>
      <c r="AJ22" s="41">
        <f t="shared" si="0"/>
        <v>16239.060348500003</v>
      </c>
      <c r="AK22" s="41">
        <f t="shared" si="1"/>
        <v>18623.583259999999</v>
      </c>
      <c r="AL22" s="41">
        <f t="shared" si="2"/>
        <v>21180.318756000001</v>
      </c>
      <c r="AM22" s="27">
        <v>1.1166657845991006</v>
      </c>
      <c r="AN22" s="27">
        <v>1.1795238952103735</v>
      </c>
      <c r="AO22" s="27">
        <v>0</v>
      </c>
      <c r="AP22" s="27">
        <v>0</v>
      </c>
      <c r="AQ22" s="42">
        <f t="shared" si="3"/>
        <v>18133.6030652099</v>
      </c>
      <c r="AR22" s="42">
        <f t="shared" si="4"/>
        <v>20796.318213074574</v>
      </c>
      <c r="AS22" s="42">
        <f t="shared" si="5"/>
        <v>23651.337261727786</v>
      </c>
      <c r="AT22" s="42">
        <f t="shared" si="6"/>
        <v>19154.35971681905</v>
      </c>
      <c r="AU22" s="42">
        <f t="shared" si="7"/>
        <v>21966.961469609905</v>
      </c>
      <c r="AV22" s="42">
        <f t="shared" si="8"/>
        <v>24982.692080874454</v>
      </c>
      <c r="AW22">
        <v>2035</v>
      </c>
      <c r="AX22" t="s">
        <v>56</v>
      </c>
      <c r="AY22" s="30">
        <v>21</v>
      </c>
      <c r="AZ22" t="s">
        <v>57</v>
      </c>
      <c r="BA22" s="111">
        <v>7</v>
      </c>
      <c r="BB22" s="111">
        <v>30</v>
      </c>
      <c r="BC22" s="110">
        <v>0.85160000000000002</v>
      </c>
      <c r="BD22" s="114">
        <v>2024</v>
      </c>
      <c r="BE22" t="s">
        <v>58</v>
      </c>
    </row>
    <row r="23" spans="1:57" x14ac:dyDescent="0.2">
      <c r="A23">
        <v>2</v>
      </c>
      <c r="B23">
        <v>2023</v>
      </c>
      <c r="C23" t="s">
        <v>46</v>
      </c>
      <c r="D23" t="s">
        <v>44</v>
      </c>
      <c r="E23" t="s">
        <v>48</v>
      </c>
      <c r="F23" t="s">
        <v>61</v>
      </c>
      <c r="G23" t="s">
        <v>45</v>
      </c>
      <c r="H23" t="s">
        <v>62</v>
      </c>
      <c r="I23" s="26" t="s">
        <v>51</v>
      </c>
      <c r="L23" s="40">
        <v>2486.4117890000002</v>
      </c>
      <c r="M23" s="40">
        <v>2730.2074120000002</v>
      </c>
      <c r="N23" s="40">
        <v>3109.931114</v>
      </c>
      <c r="O23" t="s">
        <v>52</v>
      </c>
      <c r="P23" t="s">
        <v>53</v>
      </c>
      <c r="Q23" s="27">
        <v>3</v>
      </c>
      <c r="R23" s="27">
        <v>7.5</v>
      </c>
      <c r="S23" s="27">
        <v>30</v>
      </c>
      <c r="T23" s="27">
        <v>30</v>
      </c>
      <c r="U23" s="27">
        <v>0</v>
      </c>
      <c r="V23" s="27">
        <v>0</v>
      </c>
      <c r="W23" s="27">
        <v>0</v>
      </c>
      <c r="X23" t="s">
        <v>54</v>
      </c>
      <c r="Y23" t="s">
        <v>55</v>
      </c>
      <c r="Z23" s="27">
        <v>0</v>
      </c>
      <c r="AA23" s="27">
        <v>15.3</v>
      </c>
      <c r="AB23" s="27">
        <v>20.3</v>
      </c>
      <c r="AC23" s="27">
        <v>0</v>
      </c>
      <c r="AD23" s="27">
        <v>-2409.028069</v>
      </c>
      <c r="AE23" s="27">
        <v>-1852.9723300000001</v>
      </c>
      <c r="AF23" s="27">
        <v>-2144.1645990000002</v>
      </c>
      <c r="AG23" s="27">
        <v>1</v>
      </c>
      <c r="AJ23" s="41">
        <f t="shared" si="0"/>
        <v>16239.060348500003</v>
      </c>
      <c r="AK23" s="41">
        <f t="shared" si="1"/>
        <v>18623.583259999999</v>
      </c>
      <c r="AL23" s="41">
        <f t="shared" si="2"/>
        <v>21180.318756000001</v>
      </c>
      <c r="AM23" s="27">
        <v>1.1166657845991006</v>
      </c>
      <c r="AN23" s="27">
        <v>1.1795238952103735</v>
      </c>
      <c r="AO23" s="27">
        <v>0</v>
      </c>
      <c r="AP23" s="27">
        <v>0</v>
      </c>
      <c r="AQ23" s="42">
        <f t="shared" si="3"/>
        <v>18133.6030652099</v>
      </c>
      <c r="AR23" s="42">
        <f t="shared" si="4"/>
        <v>20796.318213074574</v>
      </c>
      <c r="AS23" s="42">
        <f t="shared" si="5"/>
        <v>23651.337261727786</v>
      </c>
      <c r="AT23" s="42">
        <f t="shared" si="6"/>
        <v>19154.35971681905</v>
      </c>
      <c r="AU23" s="42">
        <f t="shared" si="7"/>
        <v>21966.961469609905</v>
      </c>
      <c r="AV23" s="42">
        <f t="shared" si="8"/>
        <v>24982.692080874454</v>
      </c>
      <c r="AW23">
        <v>2040</v>
      </c>
      <c r="AX23" t="s">
        <v>56</v>
      </c>
      <c r="AY23" s="30">
        <v>21</v>
      </c>
      <c r="AZ23" t="s">
        <v>57</v>
      </c>
      <c r="BA23" s="111">
        <v>7</v>
      </c>
      <c r="BB23" s="111">
        <v>30</v>
      </c>
      <c r="BC23" s="110">
        <v>0.85160000000000002</v>
      </c>
      <c r="BD23" s="114">
        <v>2024</v>
      </c>
      <c r="BE23" t="s">
        <v>58</v>
      </c>
    </row>
    <row r="24" spans="1:57" x14ac:dyDescent="0.2">
      <c r="A24">
        <v>2</v>
      </c>
      <c r="B24">
        <v>2023</v>
      </c>
      <c r="C24" t="s">
        <v>46</v>
      </c>
      <c r="D24" t="s">
        <v>44</v>
      </c>
      <c r="E24" t="s">
        <v>48</v>
      </c>
      <c r="F24" t="s">
        <v>61</v>
      </c>
      <c r="G24" t="s">
        <v>45</v>
      </c>
      <c r="H24" t="s">
        <v>62</v>
      </c>
      <c r="I24" s="26" t="s">
        <v>51</v>
      </c>
      <c r="L24" s="40">
        <v>2486.4117890000002</v>
      </c>
      <c r="M24" s="40">
        <v>2730.2074120000002</v>
      </c>
      <c r="N24" s="40">
        <v>3109.931114</v>
      </c>
      <c r="O24" t="s">
        <v>52</v>
      </c>
      <c r="P24" t="s">
        <v>53</v>
      </c>
      <c r="Q24" s="27">
        <v>3</v>
      </c>
      <c r="R24" s="27">
        <v>7.5</v>
      </c>
      <c r="S24" s="27">
        <v>30</v>
      </c>
      <c r="T24" s="27">
        <v>30</v>
      </c>
      <c r="U24" s="27">
        <v>0</v>
      </c>
      <c r="V24" s="27">
        <v>0</v>
      </c>
      <c r="W24" s="27">
        <v>0</v>
      </c>
      <c r="X24" t="s">
        <v>54</v>
      </c>
      <c r="Y24" t="s">
        <v>55</v>
      </c>
      <c r="Z24" s="27">
        <v>0</v>
      </c>
      <c r="AA24" s="27">
        <v>15.3</v>
      </c>
      <c r="AB24" s="27">
        <v>20.3</v>
      </c>
      <c r="AC24" s="27">
        <v>0</v>
      </c>
      <c r="AD24" s="27">
        <v>-2409.028069</v>
      </c>
      <c r="AE24" s="27">
        <v>-1852.9723300000001</v>
      </c>
      <c r="AF24" s="27">
        <v>-2144.1645990000002</v>
      </c>
      <c r="AG24" s="27">
        <v>1</v>
      </c>
      <c r="AJ24" s="41">
        <f t="shared" si="0"/>
        <v>16239.060348500003</v>
      </c>
      <c r="AK24" s="41">
        <f t="shared" si="1"/>
        <v>18623.583259999999</v>
      </c>
      <c r="AL24" s="41">
        <f t="shared" si="2"/>
        <v>21180.318756000001</v>
      </c>
      <c r="AM24" s="27">
        <v>1.1166657845991006</v>
      </c>
      <c r="AN24" s="27">
        <v>1.1795238952103735</v>
      </c>
      <c r="AO24" s="27">
        <v>0</v>
      </c>
      <c r="AP24" s="27">
        <v>0</v>
      </c>
      <c r="AQ24" s="42">
        <f t="shared" si="3"/>
        <v>18133.6030652099</v>
      </c>
      <c r="AR24" s="42">
        <f t="shared" si="4"/>
        <v>20796.318213074574</v>
      </c>
      <c r="AS24" s="42">
        <f t="shared" si="5"/>
        <v>23651.337261727786</v>
      </c>
      <c r="AT24" s="42">
        <f t="shared" si="6"/>
        <v>19154.35971681905</v>
      </c>
      <c r="AU24" s="42">
        <f t="shared" si="7"/>
        <v>21966.961469609905</v>
      </c>
      <c r="AV24" s="42">
        <f t="shared" si="8"/>
        <v>24982.692080874454</v>
      </c>
      <c r="AW24">
        <v>2045</v>
      </c>
      <c r="AX24" t="s">
        <v>56</v>
      </c>
      <c r="AY24" s="30">
        <v>21</v>
      </c>
      <c r="AZ24" t="s">
        <v>57</v>
      </c>
      <c r="BA24" s="111">
        <v>7</v>
      </c>
      <c r="BB24" s="111">
        <v>30</v>
      </c>
      <c r="BC24" s="110">
        <v>0.85160000000000002</v>
      </c>
      <c r="BD24" s="114">
        <v>2024</v>
      </c>
      <c r="BE24" t="s">
        <v>58</v>
      </c>
    </row>
    <row r="25" spans="1:57" x14ac:dyDescent="0.2">
      <c r="A25">
        <v>2</v>
      </c>
      <c r="B25">
        <v>2023</v>
      </c>
      <c r="C25" t="s">
        <v>46</v>
      </c>
      <c r="D25" t="s">
        <v>44</v>
      </c>
      <c r="E25" t="s">
        <v>48</v>
      </c>
      <c r="F25" t="s">
        <v>61</v>
      </c>
      <c r="G25" t="s">
        <v>45</v>
      </c>
      <c r="H25" t="s">
        <v>62</v>
      </c>
      <c r="I25" s="26" t="s">
        <v>51</v>
      </c>
      <c r="L25" s="40">
        <v>2486.4117890000002</v>
      </c>
      <c r="M25" s="40">
        <v>2730.2074120000002</v>
      </c>
      <c r="N25" s="40">
        <v>3109.931114</v>
      </c>
      <c r="O25" t="s">
        <v>52</v>
      </c>
      <c r="P25" t="s">
        <v>53</v>
      </c>
      <c r="Q25" s="27">
        <v>3</v>
      </c>
      <c r="R25" s="27">
        <v>7.5</v>
      </c>
      <c r="S25" s="27">
        <v>30</v>
      </c>
      <c r="T25" s="27">
        <v>30</v>
      </c>
      <c r="U25" s="27">
        <v>0</v>
      </c>
      <c r="V25" s="27">
        <v>0</v>
      </c>
      <c r="W25" s="27">
        <v>0</v>
      </c>
      <c r="X25" t="s">
        <v>54</v>
      </c>
      <c r="Y25" t="s">
        <v>55</v>
      </c>
      <c r="Z25" s="27">
        <v>0</v>
      </c>
      <c r="AA25" s="27">
        <v>15.3</v>
      </c>
      <c r="AB25" s="27">
        <v>20.3</v>
      </c>
      <c r="AC25" s="27">
        <v>0</v>
      </c>
      <c r="AD25" s="27">
        <v>-2409.028069</v>
      </c>
      <c r="AE25" s="27">
        <v>-1852.9723300000001</v>
      </c>
      <c r="AF25" s="27">
        <v>-2144.1645990000002</v>
      </c>
      <c r="AG25" s="27">
        <v>1</v>
      </c>
      <c r="AJ25" s="41">
        <f t="shared" si="0"/>
        <v>16239.060348500003</v>
      </c>
      <c r="AK25" s="41">
        <f t="shared" si="1"/>
        <v>18623.583259999999</v>
      </c>
      <c r="AL25" s="41">
        <f t="shared" si="2"/>
        <v>21180.318756000001</v>
      </c>
      <c r="AM25" s="27">
        <v>1.1166657845991006</v>
      </c>
      <c r="AN25" s="27">
        <v>1.1795238952103735</v>
      </c>
      <c r="AO25" s="27">
        <v>0</v>
      </c>
      <c r="AP25" s="27">
        <v>0</v>
      </c>
      <c r="AQ25" s="42">
        <f t="shared" si="3"/>
        <v>18133.6030652099</v>
      </c>
      <c r="AR25" s="42">
        <f t="shared" si="4"/>
        <v>20796.318213074574</v>
      </c>
      <c r="AS25" s="42">
        <f t="shared" si="5"/>
        <v>23651.337261727786</v>
      </c>
      <c r="AT25" s="42">
        <f t="shared" si="6"/>
        <v>19154.35971681905</v>
      </c>
      <c r="AU25" s="42">
        <f t="shared" si="7"/>
        <v>21966.961469609905</v>
      </c>
      <c r="AV25" s="42">
        <f t="shared" si="8"/>
        <v>24982.692080874454</v>
      </c>
      <c r="AW25">
        <v>2050</v>
      </c>
      <c r="AX25" t="s">
        <v>56</v>
      </c>
      <c r="AY25" s="30">
        <v>21</v>
      </c>
      <c r="AZ25" t="s">
        <v>57</v>
      </c>
      <c r="BA25" s="111">
        <v>7</v>
      </c>
      <c r="BB25" s="111">
        <v>30</v>
      </c>
      <c r="BC25" s="110">
        <v>0.85160000000000002</v>
      </c>
      <c r="BD25" s="114">
        <v>2024</v>
      </c>
      <c r="BE25" t="s">
        <v>58</v>
      </c>
    </row>
    <row r="26" spans="1:57" x14ac:dyDescent="0.2">
      <c r="A26">
        <v>2</v>
      </c>
      <c r="B26">
        <v>2023</v>
      </c>
      <c r="C26" t="s">
        <v>46</v>
      </c>
      <c r="D26" t="s">
        <v>44</v>
      </c>
      <c r="E26" t="s">
        <v>48</v>
      </c>
      <c r="F26" t="s">
        <v>61</v>
      </c>
      <c r="G26" t="s">
        <v>45</v>
      </c>
      <c r="H26" t="s">
        <v>62</v>
      </c>
      <c r="I26" s="26" t="s">
        <v>51</v>
      </c>
      <c r="L26" s="40">
        <v>2486.4117890000002</v>
      </c>
      <c r="M26" s="40">
        <v>2730.2074120000002</v>
      </c>
      <c r="N26" s="40">
        <v>3109.931114</v>
      </c>
      <c r="O26" t="s">
        <v>52</v>
      </c>
      <c r="P26" t="s">
        <v>53</v>
      </c>
      <c r="Q26" s="27">
        <v>3</v>
      </c>
      <c r="R26" s="27">
        <v>7.5</v>
      </c>
      <c r="S26" s="27">
        <v>30</v>
      </c>
      <c r="T26" s="27">
        <v>30</v>
      </c>
      <c r="U26" s="27">
        <v>0</v>
      </c>
      <c r="V26" s="27">
        <v>0</v>
      </c>
      <c r="W26" s="27">
        <v>0</v>
      </c>
      <c r="X26" t="s">
        <v>54</v>
      </c>
      <c r="Y26" t="s">
        <v>55</v>
      </c>
      <c r="Z26" s="27">
        <v>0</v>
      </c>
      <c r="AA26" s="27">
        <v>14.1</v>
      </c>
      <c r="AB26" s="27">
        <v>20.3</v>
      </c>
      <c r="AC26" s="27">
        <v>0</v>
      </c>
      <c r="AD26" s="27">
        <v>-2409.028069</v>
      </c>
      <c r="AE26" s="27">
        <v>-1852.9723300000001</v>
      </c>
      <c r="AF26" s="27">
        <v>-2144.1645990000002</v>
      </c>
      <c r="AG26" s="27">
        <v>1</v>
      </c>
      <c r="AJ26" s="41">
        <f t="shared" si="0"/>
        <v>16239.060348500003</v>
      </c>
      <c r="AK26" s="41">
        <f t="shared" si="1"/>
        <v>18623.583259999999</v>
      </c>
      <c r="AL26" s="41">
        <f t="shared" si="2"/>
        <v>21180.318756000001</v>
      </c>
      <c r="AM26" s="27">
        <v>1.1166657845991006</v>
      </c>
      <c r="AN26" s="27">
        <v>1.1795238952103735</v>
      </c>
      <c r="AO26" s="27">
        <v>0</v>
      </c>
      <c r="AP26" s="27">
        <v>0</v>
      </c>
      <c r="AQ26" s="42">
        <f t="shared" si="3"/>
        <v>18133.6030652099</v>
      </c>
      <c r="AR26" s="42">
        <f t="shared" si="4"/>
        <v>20796.318213074574</v>
      </c>
      <c r="AS26" s="42">
        <f t="shared" si="5"/>
        <v>23651.337261727786</v>
      </c>
      <c r="AT26" s="42">
        <f t="shared" si="6"/>
        <v>19154.35971681905</v>
      </c>
      <c r="AU26" s="42">
        <f t="shared" si="7"/>
        <v>21966.961469609905</v>
      </c>
      <c r="AV26" s="42">
        <f t="shared" si="8"/>
        <v>24982.692080874454</v>
      </c>
      <c r="AW26">
        <v>2023</v>
      </c>
      <c r="AX26" t="s">
        <v>59</v>
      </c>
      <c r="AY26" s="30">
        <v>21</v>
      </c>
      <c r="AZ26" t="s">
        <v>57</v>
      </c>
      <c r="BA26" s="111">
        <v>7</v>
      </c>
      <c r="BB26" s="111">
        <v>30</v>
      </c>
      <c r="BC26" s="110">
        <v>0.85160000000000002</v>
      </c>
      <c r="BD26" s="114">
        <v>2024</v>
      </c>
      <c r="BE26" t="s">
        <v>58</v>
      </c>
    </row>
    <row r="27" spans="1:57" x14ac:dyDescent="0.2">
      <c r="A27">
        <v>2</v>
      </c>
      <c r="B27">
        <v>2023</v>
      </c>
      <c r="C27" t="s">
        <v>46</v>
      </c>
      <c r="D27" t="s">
        <v>44</v>
      </c>
      <c r="E27" t="s">
        <v>48</v>
      </c>
      <c r="F27" t="s">
        <v>61</v>
      </c>
      <c r="G27" t="s">
        <v>45</v>
      </c>
      <c r="H27" t="s">
        <v>62</v>
      </c>
      <c r="I27" s="26" t="s">
        <v>51</v>
      </c>
      <c r="L27" s="40">
        <v>2486.4117890000002</v>
      </c>
      <c r="M27" s="40">
        <v>2730.2074120000002</v>
      </c>
      <c r="N27" s="40">
        <v>3109.931114</v>
      </c>
      <c r="O27" t="s">
        <v>52</v>
      </c>
      <c r="P27" t="s">
        <v>53</v>
      </c>
      <c r="Q27" s="27">
        <v>3</v>
      </c>
      <c r="R27" s="27">
        <v>7.5</v>
      </c>
      <c r="S27" s="27">
        <v>30</v>
      </c>
      <c r="T27" s="27">
        <v>30</v>
      </c>
      <c r="U27" s="27">
        <v>0</v>
      </c>
      <c r="V27" s="27">
        <v>0</v>
      </c>
      <c r="W27" s="27">
        <v>0</v>
      </c>
      <c r="X27" t="s">
        <v>54</v>
      </c>
      <c r="Y27" t="s">
        <v>55</v>
      </c>
      <c r="Z27" s="27">
        <v>0</v>
      </c>
      <c r="AA27" s="27">
        <v>15.649999999999999</v>
      </c>
      <c r="AB27" s="27">
        <v>20.3</v>
      </c>
      <c r="AC27" s="27">
        <v>0</v>
      </c>
      <c r="AD27" s="27">
        <v>-2209.4636135798819</v>
      </c>
      <c r="AE27" s="27">
        <v>-1699.4716636094677</v>
      </c>
      <c r="AF27" s="27">
        <v>-1966.5414961242607</v>
      </c>
      <c r="AG27" s="27">
        <v>1</v>
      </c>
      <c r="AJ27" s="41">
        <f t="shared" si="0"/>
        <v>16438.62480392012</v>
      </c>
      <c r="AK27" s="41">
        <f t="shared" si="1"/>
        <v>18777.083926390533</v>
      </c>
      <c r="AL27" s="41">
        <f t="shared" si="2"/>
        <v>21357.94185887574</v>
      </c>
      <c r="AM27" s="27">
        <v>1.1166657845991006</v>
      </c>
      <c r="AN27" s="27">
        <v>1.1795238952103735</v>
      </c>
      <c r="AO27" s="27">
        <v>0</v>
      </c>
      <c r="AP27" s="27">
        <v>0</v>
      </c>
      <c r="AQ27" s="42">
        <f t="shared" si="3"/>
        <v>18356.449864399696</v>
      </c>
      <c r="AR27" s="42">
        <f t="shared" si="4"/>
        <v>20967.727155146044</v>
      </c>
      <c r="AS27" s="42">
        <f t="shared" si="5"/>
        <v>23849.682903263452</v>
      </c>
      <c r="AT27" s="42">
        <f t="shared" si="6"/>
        <v>19389.750760621722</v>
      </c>
      <c r="AU27" s="42">
        <f t="shared" si="7"/>
        <v>22148.019173548255</v>
      </c>
      <c r="AV27" s="42">
        <f t="shared" si="8"/>
        <v>25192.202775057798</v>
      </c>
      <c r="AW27">
        <v>2030</v>
      </c>
      <c r="AX27" t="s">
        <v>59</v>
      </c>
      <c r="AY27" s="30">
        <v>21</v>
      </c>
      <c r="AZ27" t="s">
        <v>57</v>
      </c>
      <c r="BA27" s="111">
        <v>7</v>
      </c>
      <c r="BB27" s="111">
        <v>30</v>
      </c>
      <c r="BC27" s="110">
        <v>0.85160000000000002</v>
      </c>
      <c r="BD27" s="114">
        <v>2024</v>
      </c>
      <c r="BE27" t="s">
        <v>58</v>
      </c>
    </row>
    <row r="28" spans="1:57" x14ac:dyDescent="0.2">
      <c r="A28">
        <v>2</v>
      </c>
      <c r="B28">
        <v>2023</v>
      </c>
      <c r="C28" t="s">
        <v>46</v>
      </c>
      <c r="D28" t="s">
        <v>44</v>
      </c>
      <c r="E28" t="s">
        <v>48</v>
      </c>
      <c r="F28" t="s">
        <v>61</v>
      </c>
      <c r="G28" t="s">
        <v>45</v>
      </c>
      <c r="H28" t="s">
        <v>62</v>
      </c>
      <c r="I28" s="26" t="s">
        <v>51</v>
      </c>
      <c r="L28" s="40">
        <v>2486.4117890000002</v>
      </c>
      <c r="M28" s="40">
        <v>2730.2074120000002</v>
      </c>
      <c r="N28" s="40">
        <v>3109.931114</v>
      </c>
      <c r="O28" t="s">
        <v>52</v>
      </c>
      <c r="P28" t="s">
        <v>53</v>
      </c>
      <c r="Q28" s="27">
        <v>3</v>
      </c>
      <c r="R28" s="27">
        <v>7.5</v>
      </c>
      <c r="S28" s="27">
        <v>30</v>
      </c>
      <c r="T28" s="27">
        <v>30</v>
      </c>
      <c r="U28" s="27">
        <v>0</v>
      </c>
      <c r="V28" s="27">
        <v>0</v>
      </c>
      <c r="W28" s="27">
        <v>0</v>
      </c>
      <c r="X28" t="s">
        <v>54</v>
      </c>
      <c r="Y28" t="s">
        <v>55</v>
      </c>
      <c r="Z28" s="27">
        <v>0</v>
      </c>
      <c r="AA28" s="27">
        <v>16</v>
      </c>
      <c r="AB28" s="27">
        <v>20.3</v>
      </c>
      <c r="AC28" s="27">
        <v>0</v>
      </c>
      <c r="AD28" s="27">
        <v>-2194.8142028061225</v>
      </c>
      <c r="AE28" s="27">
        <v>-1688.2036534256561</v>
      </c>
      <c r="AF28" s="27">
        <v>-1953.5027323250729</v>
      </c>
      <c r="AG28" s="27">
        <v>1</v>
      </c>
      <c r="AJ28" s="41">
        <f t="shared" si="0"/>
        <v>16453.27421469388</v>
      </c>
      <c r="AK28" s="41">
        <f t="shared" si="1"/>
        <v>18788.351936574345</v>
      </c>
      <c r="AL28" s="41">
        <f t="shared" si="2"/>
        <v>21370.980622674928</v>
      </c>
      <c r="AM28" s="27">
        <v>1.1166657845991006</v>
      </c>
      <c r="AN28" s="27">
        <v>1.1795238952103735</v>
      </c>
      <c r="AO28" s="27">
        <v>0</v>
      </c>
      <c r="AP28" s="27">
        <v>0</v>
      </c>
      <c r="AQ28" s="42">
        <f t="shared" si="3"/>
        <v>18372.808360175291</v>
      </c>
      <c r="AR28" s="42">
        <f t="shared" si="4"/>
        <v>20980.309756578823</v>
      </c>
      <c r="AS28" s="42">
        <f t="shared" si="5"/>
        <v>23864.242844671473</v>
      </c>
      <c r="AT28" s="42">
        <f t="shared" si="6"/>
        <v>19407.030090680124</v>
      </c>
      <c r="AU28" s="42">
        <f t="shared" si="7"/>
        <v>22161.310060811535</v>
      </c>
      <c r="AV28" s="42">
        <f t="shared" si="8"/>
        <v>25207.582308522942</v>
      </c>
      <c r="AW28">
        <v>2035</v>
      </c>
      <c r="AX28" t="s">
        <v>59</v>
      </c>
      <c r="AY28" s="30">
        <v>21</v>
      </c>
      <c r="AZ28" t="s">
        <v>57</v>
      </c>
      <c r="BA28" s="111">
        <v>7</v>
      </c>
      <c r="BB28" s="111">
        <v>30</v>
      </c>
      <c r="BC28" s="110">
        <v>0.85160000000000002</v>
      </c>
      <c r="BD28" s="114">
        <v>2024</v>
      </c>
      <c r="BE28" t="s">
        <v>58</v>
      </c>
    </row>
    <row r="29" spans="1:57" x14ac:dyDescent="0.2">
      <c r="A29">
        <v>2</v>
      </c>
      <c r="B29">
        <v>2023</v>
      </c>
      <c r="C29" t="s">
        <v>46</v>
      </c>
      <c r="D29" t="s">
        <v>44</v>
      </c>
      <c r="E29" t="s">
        <v>48</v>
      </c>
      <c r="F29" t="s">
        <v>61</v>
      </c>
      <c r="G29" t="s">
        <v>45</v>
      </c>
      <c r="H29" t="s">
        <v>62</v>
      </c>
      <c r="I29" s="26" t="s">
        <v>51</v>
      </c>
      <c r="L29" s="40">
        <v>2486.4117890000002</v>
      </c>
      <c r="M29" s="40">
        <v>2730.2074120000002</v>
      </c>
      <c r="N29" s="40">
        <v>3109.931114</v>
      </c>
      <c r="O29" t="s">
        <v>52</v>
      </c>
      <c r="P29" t="s">
        <v>53</v>
      </c>
      <c r="Q29" s="27">
        <v>3</v>
      </c>
      <c r="R29" s="27">
        <v>7.5</v>
      </c>
      <c r="S29" s="27">
        <v>30</v>
      </c>
      <c r="T29" s="27">
        <v>30</v>
      </c>
      <c r="U29" s="27">
        <v>0</v>
      </c>
      <c r="V29" s="27">
        <v>0</v>
      </c>
      <c r="W29" s="27">
        <v>0</v>
      </c>
      <c r="X29" t="s">
        <v>54</v>
      </c>
      <c r="Y29" t="s">
        <v>55</v>
      </c>
      <c r="Z29" s="27">
        <v>0</v>
      </c>
      <c r="AA29" s="27">
        <v>16.350000000000001</v>
      </c>
      <c r="AB29" s="27">
        <v>20.3</v>
      </c>
      <c r="AC29" s="27">
        <v>0</v>
      </c>
      <c r="AD29" s="27">
        <v>-2180.5857521120688</v>
      </c>
      <c r="AE29" s="27">
        <v>-1677.2594366379312</v>
      </c>
      <c r="AF29" s="27">
        <v>-1940.8386456465519</v>
      </c>
      <c r="AG29" s="27">
        <v>1</v>
      </c>
      <c r="AJ29" s="41">
        <f t="shared" si="0"/>
        <v>16467.502665387932</v>
      </c>
      <c r="AK29" s="41">
        <f t="shared" si="1"/>
        <v>18799.296153362069</v>
      </c>
      <c r="AL29" s="41">
        <f t="shared" si="2"/>
        <v>21383.644709353448</v>
      </c>
      <c r="AM29" s="27">
        <v>1.1166657845991006</v>
      </c>
      <c r="AN29" s="27">
        <v>1.1795238952103735</v>
      </c>
      <c r="AO29" s="27">
        <v>0</v>
      </c>
      <c r="AP29" s="27">
        <v>0</v>
      </c>
      <c r="AQ29" s="42">
        <f t="shared" si="3"/>
        <v>18388.696784233194</v>
      </c>
      <c r="AR29" s="42">
        <f t="shared" si="4"/>
        <v>20992.530789004908</v>
      </c>
      <c r="AS29" s="42">
        <f t="shared" si="5"/>
        <v>23878.384396958576</v>
      </c>
      <c r="AT29" s="42">
        <f t="shared" si="6"/>
        <v>19423.81288826558</v>
      </c>
      <c r="AU29" s="42">
        <f t="shared" si="7"/>
        <v>22174.219026027018</v>
      </c>
      <c r="AV29" s="42">
        <f t="shared" si="8"/>
        <v>25222.519901371274</v>
      </c>
      <c r="AW29">
        <v>2040</v>
      </c>
      <c r="AX29" t="s">
        <v>59</v>
      </c>
      <c r="AY29" s="30">
        <v>21</v>
      </c>
      <c r="AZ29" t="s">
        <v>57</v>
      </c>
      <c r="BA29" s="111">
        <v>7</v>
      </c>
      <c r="BB29" s="111">
        <v>30</v>
      </c>
      <c r="BC29" s="110">
        <v>0.85160000000000002</v>
      </c>
      <c r="BD29" s="114">
        <v>2024</v>
      </c>
      <c r="BE29" t="s">
        <v>58</v>
      </c>
    </row>
    <row r="30" spans="1:57" x14ac:dyDescent="0.2">
      <c r="A30">
        <v>2</v>
      </c>
      <c r="B30">
        <v>2023</v>
      </c>
      <c r="C30" t="s">
        <v>46</v>
      </c>
      <c r="D30" t="s">
        <v>44</v>
      </c>
      <c r="E30" t="s">
        <v>48</v>
      </c>
      <c r="F30" t="s">
        <v>61</v>
      </c>
      <c r="G30" t="s">
        <v>45</v>
      </c>
      <c r="H30" t="s">
        <v>62</v>
      </c>
      <c r="I30" s="26" t="s">
        <v>51</v>
      </c>
      <c r="L30" s="40">
        <v>2486.4117890000002</v>
      </c>
      <c r="M30" s="40">
        <v>2730.2074120000002</v>
      </c>
      <c r="N30" s="40">
        <v>3109.931114</v>
      </c>
      <c r="O30" t="s">
        <v>52</v>
      </c>
      <c r="P30" t="s">
        <v>53</v>
      </c>
      <c r="Q30" s="27">
        <v>3</v>
      </c>
      <c r="R30" s="27">
        <v>7.5</v>
      </c>
      <c r="S30" s="27">
        <v>30</v>
      </c>
      <c r="T30" s="27">
        <v>30</v>
      </c>
      <c r="U30" s="27">
        <v>0</v>
      </c>
      <c r="V30" s="27">
        <v>0</v>
      </c>
      <c r="W30" s="27">
        <v>0</v>
      </c>
      <c r="X30" t="s">
        <v>54</v>
      </c>
      <c r="Y30" t="s">
        <v>55</v>
      </c>
      <c r="Z30" s="27">
        <v>0</v>
      </c>
      <c r="AA30" s="27">
        <v>16.475000000000001</v>
      </c>
      <c r="AB30" s="27">
        <v>20.3</v>
      </c>
      <c r="AC30" s="27">
        <v>0</v>
      </c>
      <c r="AD30" s="27">
        <v>-2166.7603736756373</v>
      </c>
      <c r="AE30" s="27">
        <v>-1666.6252543201135</v>
      </c>
      <c r="AF30" s="27">
        <v>-1928.5333149645894</v>
      </c>
      <c r="AG30" s="27">
        <v>1</v>
      </c>
      <c r="AJ30" s="41">
        <f t="shared" si="0"/>
        <v>16481.328043824367</v>
      </c>
      <c r="AK30" s="41">
        <f t="shared" si="1"/>
        <v>18809.930335679885</v>
      </c>
      <c r="AL30" s="41">
        <f t="shared" si="2"/>
        <v>21395.950040035412</v>
      </c>
      <c r="AM30" s="27">
        <v>1.1166657845991006</v>
      </c>
      <c r="AN30" s="27">
        <v>1.1795238952103735</v>
      </c>
      <c r="AO30" s="27">
        <v>0</v>
      </c>
      <c r="AP30" s="27">
        <v>0</v>
      </c>
      <c r="AQ30" s="42">
        <f t="shared" si="3"/>
        <v>18404.135111292297</v>
      </c>
      <c r="AR30" s="42">
        <f t="shared" si="4"/>
        <v>21004.405616546403</v>
      </c>
      <c r="AS30" s="42">
        <f t="shared" si="5"/>
        <v>23892.125338699301</v>
      </c>
      <c r="AT30" s="42">
        <f t="shared" si="6"/>
        <v>19440.120252491684</v>
      </c>
      <c r="AU30" s="42">
        <f t="shared" si="7"/>
        <v>22186.762298176905</v>
      </c>
      <c r="AV30" s="42">
        <f t="shared" si="8"/>
        <v>25237.034332949115</v>
      </c>
      <c r="AW30">
        <v>2045</v>
      </c>
      <c r="AX30" t="s">
        <v>59</v>
      </c>
      <c r="AY30" s="30">
        <v>21</v>
      </c>
      <c r="AZ30" t="s">
        <v>57</v>
      </c>
      <c r="BA30" s="111">
        <v>7</v>
      </c>
      <c r="BB30" s="111">
        <v>30</v>
      </c>
      <c r="BC30" s="110">
        <v>0.85160000000000002</v>
      </c>
      <c r="BD30" s="114">
        <v>2024</v>
      </c>
      <c r="BE30" t="s">
        <v>58</v>
      </c>
    </row>
    <row r="31" spans="1:57" x14ac:dyDescent="0.2">
      <c r="A31">
        <v>2</v>
      </c>
      <c r="B31">
        <v>2023</v>
      </c>
      <c r="C31" t="s">
        <v>46</v>
      </c>
      <c r="D31" t="s">
        <v>44</v>
      </c>
      <c r="E31" t="s">
        <v>48</v>
      </c>
      <c r="F31" t="s">
        <v>61</v>
      </c>
      <c r="G31" t="s">
        <v>45</v>
      </c>
      <c r="H31" t="s">
        <v>62</v>
      </c>
      <c r="I31" s="26" t="s">
        <v>51</v>
      </c>
      <c r="L31" s="40">
        <v>2486.4117890000002</v>
      </c>
      <c r="M31" s="40">
        <v>2730.2074120000002</v>
      </c>
      <c r="N31" s="40">
        <v>3109.931114</v>
      </c>
      <c r="O31" t="s">
        <v>52</v>
      </c>
      <c r="P31" t="s">
        <v>53</v>
      </c>
      <c r="Q31" s="27">
        <v>3</v>
      </c>
      <c r="R31" s="27">
        <v>7.5</v>
      </c>
      <c r="S31" s="27">
        <v>30</v>
      </c>
      <c r="T31" s="27">
        <v>30</v>
      </c>
      <c r="U31" s="27">
        <v>0</v>
      </c>
      <c r="V31" s="27">
        <v>0</v>
      </c>
      <c r="W31" s="27">
        <v>0</v>
      </c>
      <c r="X31" t="s">
        <v>54</v>
      </c>
      <c r="Y31" t="s">
        <v>55</v>
      </c>
      <c r="Z31" s="27">
        <v>0</v>
      </c>
      <c r="AA31" s="27">
        <v>16.600000000000001</v>
      </c>
      <c r="AB31" s="27">
        <v>20.3</v>
      </c>
      <c r="AC31" s="27">
        <v>0</v>
      </c>
      <c r="AD31" s="27">
        <v>-2153.3211789944135</v>
      </c>
      <c r="AE31" s="27">
        <v>-1656.2881162011174</v>
      </c>
      <c r="AF31" s="27">
        <v>-1916.5717086033521</v>
      </c>
      <c r="AG31" s="27">
        <v>1</v>
      </c>
      <c r="AJ31" s="41">
        <f t="shared" si="0"/>
        <v>16494.767238505588</v>
      </c>
      <c r="AK31" s="41">
        <f t="shared" si="1"/>
        <v>18820.267473798882</v>
      </c>
      <c r="AL31" s="41">
        <f t="shared" si="2"/>
        <v>21407.911646396649</v>
      </c>
      <c r="AM31" s="27">
        <v>1.1166657845991006</v>
      </c>
      <c r="AN31" s="27">
        <v>1.1795238952103735</v>
      </c>
      <c r="AO31" s="27">
        <v>0</v>
      </c>
      <c r="AP31" s="27">
        <v>0</v>
      </c>
      <c r="AQ31" s="42">
        <f t="shared" si="3"/>
        <v>18419.142200165385</v>
      </c>
      <c r="AR31" s="42">
        <f t="shared" si="4"/>
        <v>21015.948744994563</v>
      </c>
      <c r="AS31" s="42">
        <f t="shared" si="5"/>
        <v>23905.482455251738</v>
      </c>
      <c r="AT31" s="42">
        <f t="shared" si="6"/>
        <v>19455.972103750566</v>
      </c>
      <c r="AU31" s="42">
        <f t="shared" si="7"/>
        <v>22198.955199596352</v>
      </c>
      <c r="AV31" s="42">
        <f t="shared" si="8"/>
        <v>25251.143333477296</v>
      </c>
      <c r="AW31">
        <v>2050</v>
      </c>
      <c r="AX31" t="s">
        <v>59</v>
      </c>
      <c r="AY31" s="30">
        <v>21</v>
      </c>
      <c r="AZ31" t="s">
        <v>57</v>
      </c>
      <c r="BA31" s="111">
        <v>7</v>
      </c>
      <c r="BB31" s="111">
        <v>30</v>
      </c>
      <c r="BC31" s="110">
        <v>0.85160000000000002</v>
      </c>
      <c r="BD31" s="114">
        <v>2024</v>
      </c>
      <c r="BE31" t="s">
        <v>58</v>
      </c>
    </row>
    <row r="32" spans="1:57" x14ac:dyDescent="0.2">
      <c r="A32">
        <v>2</v>
      </c>
      <c r="B32">
        <v>2023</v>
      </c>
      <c r="C32" t="s">
        <v>46</v>
      </c>
      <c r="D32" t="s">
        <v>44</v>
      </c>
      <c r="E32" t="s">
        <v>48</v>
      </c>
      <c r="F32" t="s">
        <v>61</v>
      </c>
      <c r="G32" t="s">
        <v>45</v>
      </c>
      <c r="H32" t="s">
        <v>62</v>
      </c>
      <c r="I32" s="26" t="s">
        <v>51</v>
      </c>
      <c r="L32" s="40">
        <v>2486.4117890000002</v>
      </c>
      <c r="M32" s="40">
        <v>2730.2074120000002</v>
      </c>
      <c r="N32" s="40">
        <v>3109.931114</v>
      </c>
      <c r="O32" t="s">
        <v>52</v>
      </c>
      <c r="P32" t="s">
        <v>53</v>
      </c>
      <c r="Q32" s="27">
        <v>3</v>
      </c>
      <c r="R32" s="27">
        <v>7.5</v>
      </c>
      <c r="S32" s="27">
        <v>30</v>
      </c>
      <c r="T32" s="27">
        <v>30</v>
      </c>
      <c r="U32" s="27">
        <v>0</v>
      </c>
      <c r="V32" s="27">
        <v>0</v>
      </c>
      <c r="W32" s="27">
        <v>0</v>
      </c>
      <c r="X32" t="s">
        <v>54</v>
      </c>
      <c r="Y32" t="s">
        <v>55</v>
      </c>
      <c r="Z32" s="27">
        <v>0</v>
      </c>
      <c r="AA32" s="27">
        <v>14.1</v>
      </c>
      <c r="AB32" s="27">
        <v>20.3</v>
      </c>
      <c r="AC32" s="27">
        <v>0</v>
      </c>
      <c r="AD32" s="27">
        <v>-2409.028069</v>
      </c>
      <c r="AE32" s="27">
        <v>-1852.9723300000001</v>
      </c>
      <c r="AF32" s="27">
        <v>-2144.1645990000002</v>
      </c>
      <c r="AG32" s="27">
        <v>1</v>
      </c>
      <c r="AJ32" s="41">
        <f t="shared" si="0"/>
        <v>16239.060348500003</v>
      </c>
      <c r="AK32" s="41">
        <f t="shared" si="1"/>
        <v>18623.583259999999</v>
      </c>
      <c r="AL32" s="41">
        <f t="shared" si="2"/>
        <v>21180.318756000001</v>
      </c>
      <c r="AM32" s="27">
        <v>1.1166657845991006</v>
      </c>
      <c r="AN32" s="27">
        <v>1.1795238952103735</v>
      </c>
      <c r="AO32" s="27">
        <v>0</v>
      </c>
      <c r="AP32" s="27">
        <v>0</v>
      </c>
      <c r="AQ32" s="42">
        <f t="shared" si="3"/>
        <v>18133.6030652099</v>
      </c>
      <c r="AR32" s="42">
        <f t="shared" si="4"/>
        <v>20796.318213074574</v>
      </c>
      <c r="AS32" s="42">
        <f t="shared" si="5"/>
        <v>23651.337261727786</v>
      </c>
      <c r="AT32" s="42">
        <f t="shared" si="6"/>
        <v>19154.35971681905</v>
      </c>
      <c r="AU32" s="42">
        <f t="shared" si="7"/>
        <v>21966.961469609905</v>
      </c>
      <c r="AV32" s="42">
        <f t="shared" si="8"/>
        <v>24982.692080874454</v>
      </c>
      <c r="AW32">
        <v>2023</v>
      </c>
      <c r="AX32" t="s">
        <v>60</v>
      </c>
      <c r="AY32" s="30">
        <v>21</v>
      </c>
      <c r="AZ32" t="s">
        <v>57</v>
      </c>
      <c r="BA32" s="111">
        <v>7</v>
      </c>
      <c r="BB32" s="111">
        <v>30</v>
      </c>
      <c r="BC32" s="110">
        <v>0.85160000000000002</v>
      </c>
      <c r="BD32" s="114">
        <v>2024</v>
      </c>
      <c r="BE32" t="s">
        <v>58</v>
      </c>
    </row>
    <row r="33" spans="1:57" x14ac:dyDescent="0.2">
      <c r="A33">
        <v>2</v>
      </c>
      <c r="B33">
        <v>2023</v>
      </c>
      <c r="C33" t="s">
        <v>46</v>
      </c>
      <c r="D33" t="s">
        <v>44</v>
      </c>
      <c r="E33" t="s">
        <v>48</v>
      </c>
      <c r="F33" t="s">
        <v>61</v>
      </c>
      <c r="G33" t="s">
        <v>45</v>
      </c>
      <c r="H33" t="s">
        <v>62</v>
      </c>
      <c r="I33" s="26" t="s">
        <v>51</v>
      </c>
      <c r="L33" s="40">
        <v>2486.4117890000002</v>
      </c>
      <c r="M33" s="40">
        <v>2730.2074120000002</v>
      </c>
      <c r="N33" s="40">
        <v>3109.931114</v>
      </c>
      <c r="O33" t="s">
        <v>52</v>
      </c>
      <c r="P33" t="s">
        <v>53</v>
      </c>
      <c r="Q33" s="27">
        <v>3</v>
      </c>
      <c r="R33" s="27">
        <v>7.5</v>
      </c>
      <c r="S33" s="27">
        <v>30</v>
      </c>
      <c r="T33" s="27">
        <v>30</v>
      </c>
      <c r="U33" s="27">
        <v>0</v>
      </c>
      <c r="V33" s="27">
        <v>0</v>
      </c>
      <c r="W33" s="27">
        <v>0</v>
      </c>
      <c r="X33" t="s">
        <v>54</v>
      </c>
      <c r="Y33" t="s">
        <v>55</v>
      </c>
      <c r="Z33" s="27">
        <v>0</v>
      </c>
      <c r="AA33" s="27">
        <v>16.899999999999999</v>
      </c>
      <c r="AB33" s="27">
        <v>20.3</v>
      </c>
      <c r="AC33" s="27">
        <v>0</v>
      </c>
      <c r="AD33" s="27">
        <v>-2009.8991581597636</v>
      </c>
      <c r="AE33" s="27">
        <v>-1545.9709972189351</v>
      </c>
      <c r="AF33" s="27">
        <v>-1788.9183932485212</v>
      </c>
      <c r="AG33" s="27">
        <v>1</v>
      </c>
      <c r="AJ33" s="41">
        <f t="shared" si="0"/>
        <v>16638.189259340241</v>
      </c>
      <c r="AK33" s="41">
        <f t="shared" si="1"/>
        <v>18930.584592781066</v>
      </c>
      <c r="AL33" s="41">
        <f t="shared" si="2"/>
        <v>21535.564961751479</v>
      </c>
      <c r="AM33" s="27">
        <v>1.1166657845991006</v>
      </c>
      <c r="AN33" s="27">
        <v>1.1795238952103735</v>
      </c>
      <c r="AO33" s="27">
        <v>0</v>
      </c>
      <c r="AP33" s="27">
        <v>0</v>
      </c>
      <c r="AQ33" s="42">
        <f t="shared" si="3"/>
        <v>18579.296663589499</v>
      </c>
      <c r="AR33" s="42">
        <f t="shared" si="4"/>
        <v>21139.136097217513</v>
      </c>
      <c r="AS33" s="42">
        <f t="shared" si="5"/>
        <v>24048.028544799115</v>
      </c>
      <c r="AT33" s="42">
        <f t="shared" si="6"/>
        <v>19625.141804424398</v>
      </c>
      <c r="AU33" s="42">
        <f t="shared" si="7"/>
        <v>22329.076877486605</v>
      </c>
      <c r="AV33" s="42">
        <f t="shared" si="8"/>
        <v>25401.713469241142</v>
      </c>
      <c r="AW33">
        <v>2030</v>
      </c>
      <c r="AX33" t="s">
        <v>60</v>
      </c>
      <c r="AY33" s="30">
        <v>21</v>
      </c>
      <c r="AZ33" t="s">
        <v>57</v>
      </c>
      <c r="BA33" s="111">
        <v>7</v>
      </c>
      <c r="BB33" s="111">
        <v>30</v>
      </c>
      <c r="BC33" s="110">
        <v>0.85160000000000002</v>
      </c>
      <c r="BD33" s="114">
        <v>2024</v>
      </c>
      <c r="BE33" t="s">
        <v>58</v>
      </c>
    </row>
    <row r="34" spans="1:57" x14ac:dyDescent="0.2">
      <c r="A34">
        <v>2</v>
      </c>
      <c r="B34">
        <v>2023</v>
      </c>
      <c r="C34" t="s">
        <v>46</v>
      </c>
      <c r="D34" t="s">
        <v>44</v>
      </c>
      <c r="E34" t="s">
        <v>48</v>
      </c>
      <c r="F34" t="s">
        <v>61</v>
      </c>
      <c r="G34" t="s">
        <v>45</v>
      </c>
      <c r="H34" t="s">
        <v>62</v>
      </c>
      <c r="I34" s="26" t="s">
        <v>51</v>
      </c>
      <c r="L34" s="40">
        <v>2486.4117890000002</v>
      </c>
      <c r="M34" s="40">
        <v>2730.2074120000002</v>
      </c>
      <c r="N34" s="40">
        <v>3109.931114</v>
      </c>
      <c r="O34" t="s">
        <v>52</v>
      </c>
      <c r="P34" t="s">
        <v>53</v>
      </c>
      <c r="Q34" s="27">
        <v>3</v>
      </c>
      <c r="R34" s="27">
        <v>7.5</v>
      </c>
      <c r="S34" s="27">
        <v>30</v>
      </c>
      <c r="T34" s="27">
        <v>30</v>
      </c>
      <c r="U34" s="27">
        <v>0</v>
      </c>
      <c r="V34" s="27">
        <v>0</v>
      </c>
      <c r="W34" s="27">
        <v>0</v>
      </c>
      <c r="X34" t="s">
        <v>54</v>
      </c>
      <c r="Y34" t="s">
        <v>55</v>
      </c>
      <c r="Z34" s="27">
        <v>0</v>
      </c>
      <c r="AA34" s="27">
        <v>17.149999999999999</v>
      </c>
      <c r="AB34" s="27">
        <v>20.3</v>
      </c>
      <c r="AC34" s="27">
        <v>0</v>
      </c>
      <c r="AD34" s="27">
        <v>-1980.6003366122447</v>
      </c>
      <c r="AE34" s="27">
        <v>-1523.4349768513121</v>
      </c>
      <c r="AF34" s="27">
        <v>-1762.8408656501458</v>
      </c>
      <c r="AG34" s="27">
        <v>1</v>
      </c>
      <c r="AJ34" s="41">
        <f t="shared" si="0"/>
        <v>16667.488080887757</v>
      </c>
      <c r="AK34" s="41">
        <f t="shared" si="1"/>
        <v>18953.120613148687</v>
      </c>
      <c r="AL34" s="41">
        <f t="shared" si="2"/>
        <v>21561.642489349855</v>
      </c>
      <c r="AM34" s="27">
        <v>1.1166657845991006</v>
      </c>
      <c r="AN34" s="27">
        <v>1.1795238952103735</v>
      </c>
      <c r="AO34" s="27">
        <v>0</v>
      </c>
      <c r="AP34" s="27">
        <v>0</v>
      </c>
      <c r="AQ34" s="42">
        <f t="shared" si="3"/>
        <v>18612.013655140683</v>
      </c>
      <c r="AR34" s="42">
        <f t="shared" si="4"/>
        <v>21164.301300083065</v>
      </c>
      <c r="AS34" s="42">
        <f t="shared" si="5"/>
        <v>24077.14842761516</v>
      </c>
      <c r="AT34" s="42">
        <f t="shared" si="6"/>
        <v>19659.700464541198</v>
      </c>
      <c r="AU34" s="42">
        <f t="shared" si="7"/>
        <v>22355.65865201316</v>
      </c>
      <c r="AV34" s="42">
        <f t="shared" si="8"/>
        <v>25432.472536171434</v>
      </c>
      <c r="AW34">
        <v>2035</v>
      </c>
      <c r="AX34" t="s">
        <v>60</v>
      </c>
      <c r="AY34" s="30">
        <v>21</v>
      </c>
      <c r="AZ34" t="s">
        <v>57</v>
      </c>
      <c r="BA34" s="111">
        <v>7</v>
      </c>
      <c r="BB34" s="111">
        <v>30</v>
      </c>
      <c r="BC34" s="110">
        <v>0.85160000000000002</v>
      </c>
      <c r="BD34" s="114">
        <v>2024</v>
      </c>
      <c r="BE34" t="s">
        <v>58</v>
      </c>
    </row>
    <row r="35" spans="1:57" x14ac:dyDescent="0.2">
      <c r="A35">
        <v>2</v>
      </c>
      <c r="B35">
        <v>2023</v>
      </c>
      <c r="C35" t="s">
        <v>46</v>
      </c>
      <c r="D35" t="s">
        <v>44</v>
      </c>
      <c r="E35" t="s">
        <v>48</v>
      </c>
      <c r="F35" t="s">
        <v>61</v>
      </c>
      <c r="G35" t="s">
        <v>45</v>
      </c>
      <c r="H35" t="s">
        <v>62</v>
      </c>
      <c r="I35" s="26" t="s">
        <v>51</v>
      </c>
      <c r="L35" s="40">
        <v>2486.4117890000002</v>
      </c>
      <c r="M35" s="40">
        <v>2730.2074120000002</v>
      </c>
      <c r="N35" s="40">
        <v>3109.931114</v>
      </c>
      <c r="O35" t="s">
        <v>52</v>
      </c>
      <c r="P35" t="s">
        <v>53</v>
      </c>
      <c r="Q35" s="27">
        <v>3</v>
      </c>
      <c r="R35" s="27">
        <v>7.5</v>
      </c>
      <c r="S35" s="27">
        <v>30</v>
      </c>
      <c r="T35" s="27">
        <v>30</v>
      </c>
      <c r="U35" s="27">
        <v>0</v>
      </c>
      <c r="V35" s="27">
        <v>0</v>
      </c>
      <c r="W35" s="27">
        <v>0</v>
      </c>
      <c r="X35" t="s">
        <v>54</v>
      </c>
      <c r="Y35" t="s">
        <v>55</v>
      </c>
      <c r="Z35" s="27">
        <v>0</v>
      </c>
      <c r="AA35" s="27">
        <v>17.399999999999999</v>
      </c>
      <c r="AB35" s="27">
        <v>20.3</v>
      </c>
      <c r="AC35" s="27">
        <v>0</v>
      </c>
      <c r="AD35" s="27">
        <v>-1952.1434352241379</v>
      </c>
      <c r="AE35" s="27">
        <v>-1501.5465432758622</v>
      </c>
      <c r="AF35" s="27">
        <v>-1737.5126922931036</v>
      </c>
      <c r="AG35" s="27">
        <v>1</v>
      </c>
      <c r="AJ35" s="41">
        <f t="shared" si="0"/>
        <v>16695.944982275865</v>
      </c>
      <c r="AK35" s="41">
        <f t="shared" si="1"/>
        <v>18975.009046724139</v>
      </c>
      <c r="AL35" s="41">
        <f t="shared" si="2"/>
        <v>21586.970662706895</v>
      </c>
      <c r="AM35" s="27">
        <v>1.1166657845991006</v>
      </c>
      <c r="AN35" s="27">
        <v>1.1795238952103735</v>
      </c>
      <c r="AO35" s="27">
        <v>0</v>
      </c>
      <c r="AP35" s="27">
        <v>0</v>
      </c>
      <c r="AQ35" s="42">
        <f t="shared" si="3"/>
        <v>18643.790503256496</v>
      </c>
      <c r="AR35" s="42">
        <f t="shared" si="4"/>
        <v>21188.743364935242</v>
      </c>
      <c r="AS35" s="42">
        <f t="shared" si="5"/>
        <v>24105.431532189363</v>
      </c>
      <c r="AT35" s="42">
        <f t="shared" si="6"/>
        <v>19693.266059712118</v>
      </c>
      <c r="AU35" s="42">
        <f t="shared" si="7"/>
        <v>22381.476582444131</v>
      </c>
      <c r="AV35" s="42">
        <f t="shared" si="8"/>
        <v>25462.347721868096</v>
      </c>
      <c r="AW35">
        <v>2040</v>
      </c>
      <c r="AX35" t="s">
        <v>60</v>
      </c>
      <c r="AY35" s="30">
        <v>21</v>
      </c>
      <c r="AZ35" t="s">
        <v>57</v>
      </c>
      <c r="BA35" s="111">
        <v>7</v>
      </c>
      <c r="BB35" s="111">
        <v>30</v>
      </c>
      <c r="BC35" s="110">
        <v>0.85160000000000002</v>
      </c>
      <c r="BD35" s="114">
        <v>2024</v>
      </c>
      <c r="BE35" t="s">
        <v>58</v>
      </c>
    </row>
    <row r="36" spans="1:57" x14ac:dyDescent="0.2">
      <c r="A36">
        <v>2</v>
      </c>
      <c r="B36">
        <v>2023</v>
      </c>
      <c r="C36" t="s">
        <v>46</v>
      </c>
      <c r="D36" t="s">
        <v>44</v>
      </c>
      <c r="E36" t="s">
        <v>48</v>
      </c>
      <c r="F36" t="s">
        <v>61</v>
      </c>
      <c r="G36" t="s">
        <v>45</v>
      </c>
      <c r="H36" t="s">
        <v>62</v>
      </c>
      <c r="I36" s="26" t="s">
        <v>51</v>
      </c>
      <c r="L36" s="40">
        <v>2486.4117890000002</v>
      </c>
      <c r="M36" s="40">
        <v>2730.2074120000002</v>
      </c>
      <c r="N36" s="40">
        <v>3109.931114</v>
      </c>
      <c r="O36" t="s">
        <v>52</v>
      </c>
      <c r="P36" t="s">
        <v>53</v>
      </c>
      <c r="Q36" s="27">
        <v>3</v>
      </c>
      <c r="R36" s="27">
        <v>7.5</v>
      </c>
      <c r="S36" s="27">
        <v>30</v>
      </c>
      <c r="T36" s="27">
        <v>30</v>
      </c>
      <c r="U36" s="27">
        <v>0</v>
      </c>
      <c r="V36" s="27">
        <v>0</v>
      </c>
      <c r="W36" s="27">
        <v>0</v>
      </c>
      <c r="X36" t="s">
        <v>54</v>
      </c>
      <c r="Y36" t="s">
        <v>55</v>
      </c>
      <c r="Z36" s="27">
        <v>0</v>
      </c>
      <c r="AA36" s="27">
        <v>17.649999999999999</v>
      </c>
      <c r="AB36" s="27">
        <v>20.3</v>
      </c>
      <c r="AC36" s="27">
        <v>0</v>
      </c>
      <c r="AD36" s="27">
        <v>-1924.4926783512749</v>
      </c>
      <c r="AE36" s="27">
        <v>-1480.2781786402268</v>
      </c>
      <c r="AF36" s="27">
        <v>-1712.9020309291786</v>
      </c>
      <c r="AG36" s="27">
        <v>1</v>
      </c>
      <c r="AJ36" s="41">
        <f t="shared" si="0"/>
        <v>16723.595739148728</v>
      </c>
      <c r="AK36" s="41">
        <f t="shared" si="1"/>
        <v>18996.277411359773</v>
      </c>
      <c r="AL36" s="41">
        <f t="shared" si="2"/>
        <v>21611.581324070823</v>
      </c>
      <c r="AM36" s="27">
        <v>1.1166657845991006</v>
      </c>
      <c r="AN36" s="27">
        <v>1.1795238952103735</v>
      </c>
      <c r="AO36" s="27">
        <v>0</v>
      </c>
      <c r="AP36" s="27">
        <v>0</v>
      </c>
      <c r="AQ36" s="42">
        <f t="shared" si="3"/>
        <v>18674.66715737469</v>
      </c>
      <c r="AR36" s="42">
        <f t="shared" si="4"/>
        <v>21212.493020018232</v>
      </c>
      <c r="AS36" s="42">
        <f t="shared" si="5"/>
        <v>24132.913415670813</v>
      </c>
      <c r="AT36" s="42">
        <f t="shared" si="6"/>
        <v>19725.880788164312</v>
      </c>
      <c r="AU36" s="42">
        <f t="shared" si="7"/>
        <v>22406.563126743909</v>
      </c>
      <c r="AV36" s="42">
        <f t="shared" si="8"/>
        <v>25491.37658502378</v>
      </c>
      <c r="AW36">
        <v>2045</v>
      </c>
      <c r="AX36" t="s">
        <v>60</v>
      </c>
      <c r="AY36" s="30">
        <v>21</v>
      </c>
      <c r="AZ36" t="s">
        <v>57</v>
      </c>
      <c r="BA36" s="111">
        <v>7</v>
      </c>
      <c r="BB36" s="111">
        <v>30</v>
      </c>
      <c r="BC36" s="110">
        <v>0.85160000000000002</v>
      </c>
      <c r="BD36" s="114">
        <v>2024</v>
      </c>
      <c r="BE36" t="s">
        <v>58</v>
      </c>
    </row>
    <row r="37" spans="1:57" x14ac:dyDescent="0.2">
      <c r="A37">
        <v>2</v>
      </c>
      <c r="B37">
        <v>2023</v>
      </c>
      <c r="C37" t="s">
        <v>46</v>
      </c>
      <c r="D37" t="s">
        <v>44</v>
      </c>
      <c r="E37" t="s">
        <v>48</v>
      </c>
      <c r="F37" t="s">
        <v>61</v>
      </c>
      <c r="G37" t="s">
        <v>45</v>
      </c>
      <c r="H37" t="s">
        <v>62</v>
      </c>
      <c r="I37" s="26" t="s">
        <v>51</v>
      </c>
      <c r="L37" s="40">
        <v>2486.4117890000002</v>
      </c>
      <c r="M37" s="40">
        <v>2730.2074120000002</v>
      </c>
      <c r="N37" s="40">
        <v>3109.931114</v>
      </c>
      <c r="O37" t="s">
        <v>52</v>
      </c>
      <c r="P37" t="s">
        <v>53</v>
      </c>
      <c r="Q37" s="27">
        <v>3</v>
      </c>
      <c r="R37" s="27">
        <v>7.5</v>
      </c>
      <c r="S37" s="27">
        <v>30</v>
      </c>
      <c r="T37" s="27">
        <v>30</v>
      </c>
      <c r="U37" s="27">
        <v>0</v>
      </c>
      <c r="V37" s="27">
        <v>0</v>
      </c>
      <c r="W37" s="27">
        <v>0</v>
      </c>
      <c r="X37" t="s">
        <v>54</v>
      </c>
      <c r="Y37" t="s">
        <v>55</v>
      </c>
      <c r="Z37" s="27">
        <v>0</v>
      </c>
      <c r="AA37" s="27">
        <v>17.899999999999999</v>
      </c>
      <c r="AB37" s="27">
        <v>20.3</v>
      </c>
      <c r="AC37" s="27">
        <v>0</v>
      </c>
      <c r="AD37" s="27">
        <v>-1897.614288988827</v>
      </c>
      <c r="AE37" s="27">
        <v>-1459.6039024022348</v>
      </c>
      <c r="AF37" s="27">
        <v>-1688.9788182067041</v>
      </c>
      <c r="AG37" s="27">
        <v>1</v>
      </c>
      <c r="AJ37" s="41">
        <f t="shared" si="0"/>
        <v>16750.474128511174</v>
      </c>
      <c r="AK37" s="41">
        <f t="shared" si="1"/>
        <v>19016.951687597764</v>
      </c>
      <c r="AL37" s="41">
        <f t="shared" si="2"/>
        <v>21635.504536793298</v>
      </c>
      <c r="AM37" s="27">
        <v>1.1166657845991006</v>
      </c>
      <c r="AN37" s="27">
        <v>1.1795238952103735</v>
      </c>
      <c r="AO37" s="27">
        <v>0</v>
      </c>
      <c r="AP37" s="27">
        <v>0</v>
      </c>
      <c r="AQ37" s="42">
        <f t="shared" si="3"/>
        <v>18704.681335120866</v>
      </c>
      <c r="AR37" s="42">
        <f t="shared" si="4"/>
        <v>21235.579276914548</v>
      </c>
      <c r="AS37" s="42">
        <f t="shared" si="5"/>
        <v>24159.627648775688</v>
      </c>
      <c r="AT37" s="42">
        <f t="shared" si="6"/>
        <v>19757.584490682086</v>
      </c>
      <c r="AU37" s="42">
        <f t="shared" si="7"/>
        <v>22430.948929582799</v>
      </c>
      <c r="AV37" s="42">
        <f t="shared" si="8"/>
        <v>25519.594586080137</v>
      </c>
      <c r="AW37">
        <v>2050</v>
      </c>
      <c r="AX37" t="s">
        <v>60</v>
      </c>
      <c r="AY37" s="30">
        <v>21</v>
      </c>
      <c r="AZ37" t="s">
        <v>57</v>
      </c>
      <c r="BA37" s="111">
        <v>7</v>
      </c>
      <c r="BB37" s="111">
        <v>30</v>
      </c>
      <c r="BC37" s="110">
        <v>0.85160000000000002</v>
      </c>
      <c r="BD37" s="114">
        <v>2024</v>
      </c>
      <c r="BE37" t="s">
        <v>58</v>
      </c>
    </row>
    <row r="38" spans="1:57" x14ac:dyDescent="0.2">
      <c r="A38">
        <v>3</v>
      </c>
      <c r="B38" s="28">
        <v>2023</v>
      </c>
      <c r="C38" s="28" t="s">
        <v>46</v>
      </c>
      <c r="D38" t="s">
        <v>44</v>
      </c>
      <c r="E38" s="28" t="s">
        <v>63</v>
      </c>
      <c r="F38" s="28"/>
      <c r="G38" s="28" t="s">
        <v>45</v>
      </c>
      <c r="H38" s="28" t="s">
        <v>63</v>
      </c>
      <c r="I38" s="28" t="s">
        <v>64</v>
      </c>
      <c r="K38" s="28"/>
      <c r="L38" s="40">
        <v>0</v>
      </c>
      <c r="M38" s="40">
        <v>0</v>
      </c>
      <c r="N38" s="40">
        <v>0</v>
      </c>
      <c r="O38" t="s">
        <v>52</v>
      </c>
      <c r="P38" t="s">
        <v>53</v>
      </c>
      <c r="Q38" s="40">
        <v>3</v>
      </c>
      <c r="R38" s="40">
        <v>70</v>
      </c>
      <c r="S38" s="40">
        <v>296</v>
      </c>
      <c r="T38" s="40">
        <v>296</v>
      </c>
      <c r="U38" s="40">
        <v>0</v>
      </c>
      <c r="V38" s="40">
        <v>0</v>
      </c>
      <c r="W38" s="40">
        <v>0</v>
      </c>
      <c r="X38" s="28" t="s">
        <v>65</v>
      </c>
      <c r="Y38" s="28" t="s">
        <v>55</v>
      </c>
      <c r="Z38" s="40">
        <v>3.04</v>
      </c>
      <c r="AA38" s="40">
        <v>3.7</v>
      </c>
      <c r="AB38" s="40">
        <v>4.3</v>
      </c>
      <c r="AC38" s="40">
        <v>4.3</v>
      </c>
      <c r="AD38" s="40">
        <v>2000</v>
      </c>
      <c r="AE38" s="40">
        <v>2250</v>
      </c>
      <c r="AF38" s="40">
        <v>2500</v>
      </c>
      <c r="AG38" s="27">
        <f>R38</f>
        <v>70</v>
      </c>
      <c r="AH38" s="40" t="str">
        <f>P38</f>
        <v>Tons</v>
      </c>
      <c r="AI38" s="40" t="s">
        <v>869</v>
      </c>
      <c r="AJ38" s="41">
        <f t="shared" si="0"/>
        <v>140000</v>
      </c>
      <c r="AK38" s="41">
        <f t="shared" si="1"/>
        <v>157500</v>
      </c>
      <c r="AL38" s="41">
        <f t="shared" si="2"/>
        <v>175000</v>
      </c>
      <c r="AM38" s="40">
        <v>1.2158</v>
      </c>
      <c r="AN38" s="40">
        <v>1.2293733333333301</v>
      </c>
      <c r="AO38" s="40">
        <v>0</v>
      </c>
      <c r="AP38" s="40">
        <v>0</v>
      </c>
      <c r="AQ38" s="42">
        <f t="shared" si="3"/>
        <v>170212</v>
      </c>
      <c r="AR38" s="42">
        <f t="shared" si="4"/>
        <v>191488.5</v>
      </c>
      <c r="AS38" s="42">
        <f t="shared" si="5"/>
        <v>212765</v>
      </c>
      <c r="AT38" s="42">
        <f t="shared" si="6"/>
        <v>172112.26666666623</v>
      </c>
      <c r="AU38" s="42">
        <f t="shared" si="7"/>
        <v>193626.29999999949</v>
      </c>
      <c r="AV38" s="42">
        <f t="shared" si="8"/>
        <v>215140.33333333276</v>
      </c>
      <c r="AW38">
        <v>2023</v>
      </c>
      <c r="AX38" t="s">
        <v>56</v>
      </c>
      <c r="AY38" s="64">
        <v>22</v>
      </c>
      <c r="AZ38" s="28" t="s">
        <v>66</v>
      </c>
      <c r="BA38" s="115">
        <v>11</v>
      </c>
      <c r="BB38" s="115">
        <v>2</v>
      </c>
      <c r="BC38" s="121">
        <v>0</v>
      </c>
      <c r="BD38" s="125">
        <v>2024</v>
      </c>
      <c r="BE38" s="28" t="s">
        <v>67</v>
      </c>
    </row>
    <row r="39" spans="1:57" x14ac:dyDescent="0.2">
      <c r="A39">
        <v>3</v>
      </c>
      <c r="B39" s="28">
        <v>2023</v>
      </c>
      <c r="C39" s="28" t="s">
        <v>46</v>
      </c>
      <c r="D39" t="s">
        <v>44</v>
      </c>
      <c r="E39" s="28" t="s">
        <v>63</v>
      </c>
      <c r="F39" s="28"/>
      <c r="G39" s="28" t="s">
        <v>45</v>
      </c>
      <c r="H39" s="28" t="s">
        <v>63</v>
      </c>
      <c r="I39" s="28" t="s">
        <v>64</v>
      </c>
      <c r="L39" s="40">
        <v>0</v>
      </c>
      <c r="M39" s="40">
        <v>0</v>
      </c>
      <c r="N39" s="40">
        <v>0</v>
      </c>
      <c r="O39" t="s">
        <v>52</v>
      </c>
      <c r="P39" t="s">
        <v>53</v>
      </c>
      <c r="Q39" s="40">
        <v>3</v>
      </c>
      <c r="R39" s="40">
        <v>70</v>
      </c>
      <c r="S39" s="40">
        <v>296</v>
      </c>
      <c r="T39" s="40">
        <v>296</v>
      </c>
      <c r="U39" s="40">
        <v>0</v>
      </c>
      <c r="V39" s="40">
        <v>0</v>
      </c>
      <c r="W39" s="40">
        <v>0</v>
      </c>
      <c r="X39" s="28" t="s">
        <v>65</v>
      </c>
      <c r="Y39" s="28" t="s">
        <v>55</v>
      </c>
      <c r="Z39" s="40">
        <v>3.04</v>
      </c>
      <c r="AA39" s="40">
        <v>3.9027397260273973</v>
      </c>
      <c r="AB39" s="40">
        <v>4.3</v>
      </c>
      <c r="AC39" s="40">
        <v>4.3</v>
      </c>
      <c r="AD39" s="40">
        <v>2150.9433962264152</v>
      </c>
      <c r="AE39" s="40">
        <v>2419.8113207547171</v>
      </c>
      <c r="AF39" s="40">
        <v>2688.6792452830186</v>
      </c>
      <c r="AG39" s="27">
        <f t="shared" ref="AG39:AG73" si="9">R39</f>
        <v>70</v>
      </c>
      <c r="AH39" s="40" t="str">
        <f t="shared" ref="AH39:AH73" si="10">P39</f>
        <v>Tons</v>
      </c>
      <c r="AI39" s="40" t="s">
        <v>869</v>
      </c>
      <c r="AJ39" s="41">
        <f t="shared" si="0"/>
        <v>150566.03773584907</v>
      </c>
      <c r="AK39" s="41">
        <f t="shared" si="1"/>
        <v>169386.79245283021</v>
      </c>
      <c r="AL39" s="41">
        <f t="shared" si="2"/>
        <v>188207.5471698113</v>
      </c>
      <c r="AM39" s="40">
        <v>1.2158</v>
      </c>
      <c r="AN39" s="40">
        <v>1.2293733333333301</v>
      </c>
      <c r="AO39" s="40">
        <v>0</v>
      </c>
      <c r="AP39" s="40">
        <v>0</v>
      </c>
      <c r="AQ39" s="42">
        <f t="shared" si="3"/>
        <v>183058.1886792453</v>
      </c>
      <c r="AR39" s="42">
        <f t="shared" si="4"/>
        <v>205940.46226415096</v>
      </c>
      <c r="AS39" s="42">
        <f t="shared" si="5"/>
        <v>228822.73584905657</v>
      </c>
      <c r="AT39" s="42">
        <f t="shared" si="6"/>
        <v>185101.87169811272</v>
      </c>
      <c r="AU39" s="42">
        <f t="shared" si="7"/>
        <v>208239.60566037684</v>
      </c>
      <c r="AV39" s="42">
        <f t="shared" si="8"/>
        <v>231377.33962264087</v>
      </c>
      <c r="AW39">
        <v>2030</v>
      </c>
      <c r="AX39" t="s">
        <v>56</v>
      </c>
      <c r="AY39" s="64">
        <v>22</v>
      </c>
      <c r="AZ39" s="28" t="s">
        <v>66</v>
      </c>
      <c r="BA39" s="115">
        <v>11</v>
      </c>
      <c r="BB39" s="115">
        <v>2</v>
      </c>
      <c r="BC39" s="121">
        <v>0</v>
      </c>
      <c r="BD39" s="125">
        <v>2024</v>
      </c>
      <c r="BE39" s="28" t="s">
        <v>67</v>
      </c>
    </row>
    <row r="40" spans="1:57" x14ac:dyDescent="0.2">
      <c r="A40">
        <v>3</v>
      </c>
      <c r="B40" s="28">
        <v>2023</v>
      </c>
      <c r="C40" s="28" t="s">
        <v>46</v>
      </c>
      <c r="D40" t="s">
        <v>44</v>
      </c>
      <c r="E40" s="28" t="s">
        <v>63</v>
      </c>
      <c r="F40" s="28"/>
      <c r="G40" s="28" t="s">
        <v>45</v>
      </c>
      <c r="H40" s="28" t="s">
        <v>63</v>
      </c>
      <c r="I40" s="28" t="s">
        <v>64</v>
      </c>
      <c r="L40" s="40">
        <v>0</v>
      </c>
      <c r="M40" s="40">
        <v>0</v>
      </c>
      <c r="N40" s="40">
        <v>0</v>
      </c>
      <c r="O40" t="s">
        <v>52</v>
      </c>
      <c r="P40" t="s">
        <v>53</v>
      </c>
      <c r="Q40" s="40">
        <v>3</v>
      </c>
      <c r="R40" s="40">
        <v>70</v>
      </c>
      <c r="S40" s="40">
        <v>296</v>
      </c>
      <c r="T40" s="40">
        <v>296</v>
      </c>
      <c r="U40" s="40">
        <v>0</v>
      </c>
      <c r="V40" s="40">
        <v>0</v>
      </c>
      <c r="W40" s="40">
        <v>0</v>
      </c>
      <c r="X40" s="28" t="s">
        <v>65</v>
      </c>
      <c r="Y40" s="28" t="s">
        <v>55</v>
      </c>
      <c r="Z40" s="40">
        <v>3.04</v>
      </c>
      <c r="AA40" s="40">
        <v>3.957707891182713</v>
      </c>
      <c r="AB40" s="40">
        <v>4.3</v>
      </c>
      <c r="AC40" s="40">
        <v>4.3</v>
      </c>
      <c r="AD40" s="40">
        <v>2188.6792452830186</v>
      </c>
      <c r="AE40" s="40">
        <v>2462.2641509433961</v>
      </c>
      <c r="AF40" s="40">
        <v>2735.8490566037735</v>
      </c>
      <c r="AG40" s="27">
        <f t="shared" si="9"/>
        <v>70</v>
      </c>
      <c r="AH40" s="40" t="str">
        <f t="shared" si="10"/>
        <v>Tons</v>
      </c>
      <c r="AI40" s="40" t="s">
        <v>869</v>
      </c>
      <c r="AJ40" s="41">
        <f t="shared" si="0"/>
        <v>153207.5471698113</v>
      </c>
      <c r="AK40" s="41">
        <f t="shared" si="1"/>
        <v>172358.49056603771</v>
      </c>
      <c r="AL40" s="41">
        <f t="shared" si="2"/>
        <v>191509.43396226416</v>
      </c>
      <c r="AM40" s="40">
        <v>1.2158</v>
      </c>
      <c r="AN40" s="40">
        <v>1.2293733333333301</v>
      </c>
      <c r="AO40" s="40">
        <v>0</v>
      </c>
      <c r="AP40" s="40">
        <v>0</v>
      </c>
      <c r="AQ40" s="42">
        <f t="shared" si="3"/>
        <v>186269.73584905657</v>
      </c>
      <c r="AR40" s="42">
        <f t="shared" si="4"/>
        <v>209553.45283018865</v>
      </c>
      <c r="AS40" s="42">
        <f t="shared" si="5"/>
        <v>232837.16981132075</v>
      </c>
      <c r="AT40" s="42">
        <f t="shared" si="6"/>
        <v>188349.27295597433</v>
      </c>
      <c r="AU40" s="42">
        <f t="shared" si="7"/>
        <v>211892.93207547112</v>
      </c>
      <c r="AV40" s="42">
        <f t="shared" si="8"/>
        <v>235436.59119496794</v>
      </c>
      <c r="AW40">
        <v>2035</v>
      </c>
      <c r="AX40" t="s">
        <v>56</v>
      </c>
      <c r="AY40" s="64">
        <v>22</v>
      </c>
      <c r="AZ40" s="28" t="s">
        <v>66</v>
      </c>
      <c r="BA40" s="115">
        <v>11</v>
      </c>
      <c r="BB40" s="115">
        <v>2</v>
      </c>
      <c r="BC40" s="121">
        <v>0</v>
      </c>
      <c r="BD40" s="125">
        <v>2024</v>
      </c>
      <c r="BE40" s="28" t="s">
        <v>67</v>
      </c>
    </row>
    <row r="41" spans="1:57" x14ac:dyDescent="0.2">
      <c r="A41">
        <v>3</v>
      </c>
      <c r="B41" s="28">
        <v>2023</v>
      </c>
      <c r="C41" s="28" t="s">
        <v>46</v>
      </c>
      <c r="D41" t="s">
        <v>44</v>
      </c>
      <c r="E41" s="28" t="s">
        <v>63</v>
      </c>
      <c r="F41" s="28"/>
      <c r="G41" s="28" t="s">
        <v>45</v>
      </c>
      <c r="H41" s="28" t="s">
        <v>63</v>
      </c>
      <c r="I41" s="28" t="s">
        <v>64</v>
      </c>
      <c r="L41" s="40">
        <v>0</v>
      </c>
      <c r="M41" s="40">
        <v>0</v>
      </c>
      <c r="N41" s="40">
        <v>0</v>
      </c>
      <c r="O41" t="s">
        <v>52</v>
      </c>
      <c r="P41" t="s">
        <v>53</v>
      </c>
      <c r="Q41" s="40">
        <v>3</v>
      </c>
      <c r="R41" s="40">
        <v>70</v>
      </c>
      <c r="S41" s="40">
        <v>296</v>
      </c>
      <c r="T41" s="40">
        <v>296</v>
      </c>
      <c r="U41" s="40">
        <v>0</v>
      </c>
      <c r="V41" s="40">
        <v>0</v>
      </c>
      <c r="W41" s="40">
        <v>0</v>
      </c>
      <c r="X41" s="28" t="s">
        <v>65</v>
      </c>
      <c r="Y41" s="28" t="s">
        <v>55</v>
      </c>
      <c r="Z41" s="40">
        <v>3.04</v>
      </c>
      <c r="AA41" s="40">
        <v>4.0126760563380284</v>
      </c>
      <c r="AB41" s="40">
        <v>4.3</v>
      </c>
      <c r="AC41" s="40">
        <v>4.3</v>
      </c>
      <c r="AD41" s="40">
        <v>2226.4150943396226</v>
      </c>
      <c r="AE41" s="40">
        <v>2504.7169811320755</v>
      </c>
      <c r="AF41" s="40">
        <v>2783.0188679245284</v>
      </c>
      <c r="AG41" s="27">
        <f t="shared" si="9"/>
        <v>70</v>
      </c>
      <c r="AH41" s="40" t="str">
        <f t="shared" si="10"/>
        <v>Tons</v>
      </c>
      <c r="AI41" s="40" t="s">
        <v>869</v>
      </c>
      <c r="AJ41" s="41">
        <f t="shared" si="0"/>
        <v>155849.05660377358</v>
      </c>
      <c r="AK41" s="41">
        <f t="shared" si="1"/>
        <v>175330.18867924527</v>
      </c>
      <c r="AL41" s="41">
        <f t="shared" si="2"/>
        <v>194811.32075471699</v>
      </c>
      <c r="AM41" s="40">
        <v>1.2158</v>
      </c>
      <c r="AN41" s="40">
        <v>1.2293733333333301</v>
      </c>
      <c r="AO41" s="40">
        <v>0</v>
      </c>
      <c r="AP41" s="40">
        <v>0</v>
      </c>
      <c r="AQ41" s="42">
        <f t="shared" si="3"/>
        <v>189481.28301886792</v>
      </c>
      <c r="AR41" s="42">
        <f t="shared" si="4"/>
        <v>213166.44339622639</v>
      </c>
      <c r="AS41" s="42">
        <f t="shared" si="5"/>
        <v>236851.60377358491</v>
      </c>
      <c r="AT41" s="42">
        <f t="shared" si="6"/>
        <v>191596.67421383597</v>
      </c>
      <c r="AU41" s="42">
        <f t="shared" si="7"/>
        <v>215546.25849056547</v>
      </c>
      <c r="AV41" s="42">
        <f t="shared" si="8"/>
        <v>239495.84276729496</v>
      </c>
      <c r="AW41">
        <v>2040</v>
      </c>
      <c r="AX41" t="s">
        <v>56</v>
      </c>
      <c r="AY41" s="64">
        <v>22</v>
      </c>
      <c r="AZ41" s="28" t="s">
        <v>66</v>
      </c>
      <c r="BA41" s="115">
        <v>11</v>
      </c>
      <c r="BB41" s="115">
        <v>2</v>
      </c>
      <c r="BC41" s="121">
        <v>0</v>
      </c>
      <c r="BD41" s="125">
        <v>2024</v>
      </c>
      <c r="BE41" s="28" t="s">
        <v>67</v>
      </c>
    </row>
    <row r="42" spans="1:57" x14ac:dyDescent="0.2">
      <c r="A42">
        <v>3</v>
      </c>
      <c r="B42" s="28">
        <v>2023</v>
      </c>
      <c r="C42" s="28" t="s">
        <v>46</v>
      </c>
      <c r="D42" t="s">
        <v>44</v>
      </c>
      <c r="E42" s="28" t="s">
        <v>63</v>
      </c>
      <c r="F42" s="28"/>
      <c r="G42" s="28" t="s">
        <v>45</v>
      </c>
      <c r="H42" s="28" t="s">
        <v>63</v>
      </c>
      <c r="I42" s="28" t="s">
        <v>64</v>
      </c>
      <c r="L42" s="40">
        <v>0</v>
      </c>
      <c r="M42" s="40">
        <v>0</v>
      </c>
      <c r="N42" s="40">
        <v>0</v>
      </c>
      <c r="O42" t="s">
        <v>52</v>
      </c>
      <c r="P42" t="s">
        <v>53</v>
      </c>
      <c r="Q42" s="40">
        <v>3</v>
      </c>
      <c r="R42" s="40">
        <v>70</v>
      </c>
      <c r="S42" s="40">
        <v>296</v>
      </c>
      <c r="T42" s="40">
        <v>296</v>
      </c>
      <c r="U42" s="40">
        <v>0</v>
      </c>
      <c r="V42" s="40">
        <v>0</v>
      </c>
      <c r="W42" s="40">
        <v>0</v>
      </c>
      <c r="X42" s="28" t="s">
        <v>65</v>
      </c>
      <c r="Y42" s="28" t="s">
        <v>55</v>
      </c>
      <c r="Z42" s="40">
        <v>3.04</v>
      </c>
      <c r="AA42" s="40">
        <v>4.0708307817922034</v>
      </c>
      <c r="AB42" s="40">
        <v>4.3</v>
      </c>
      <c r="AC42" s="40">
        <v>4.3</v>
      </c>
      <c r="AD42" s="40">
        <v>2289.3081761006288</v>
      </c>
      <c r="AE42" s="40">
        <v>2575.4716981132074</v>
      </c>
      <c r="AF42" s="40">
        <v>2861.635220125786</v>
      </c>
      <c r="AG42" s="27">
        <f t="shared" si="9"/>
        <v>70</v>
      </c>
      <c r="AH42" s="40" t="str">
        <f t="shared" si="10"/>
        <v>Tons</v>
      </c>
      <c r="AI42" s="40" t="s">
        <v>869</v>
      </c>
      <c r="AJ42" s="41">
        <f t="shared" si="0"/>
        <v>160251.57232704401</v>
      </c>
      <c r="AK42" s="41">
        <f t="shared" si="1"/>
        <v>180283.01886792452</v>
      </c>
      <c r="AL42" s="41">
        <f t="shared" si="2"/>
        <v>200314.46540880503</v>
      </c>
      <c r="AM42" s="40">
        <v>1.2158</v>
      </c>
      <c r="AN42" s="40">
        <v>1.2293733333333301</v>
      </c>
      <c r="AO42" s="40">
        <v>0</v>
      </c>
      <c r="AP42" s="40">
        <v>0</v>
      </c>
      <c r="AQ42" s="42">
        <f t="shared" si="3"/>
        <v>194833.86163522009</v>
      </c>
      <c r="AR42" s="42">
        <f t="shared" si="4"/>
        <v>219188.09433962262</v>
      </c>
      <c r="AS42" s="42">
        <f t="shared" si="5"/>
        <v>243542.32704402515</v>
      </c>
      <c r="AT42" s="42">
        <f t="shared" si="6"/>
        <v>197009.00964360533</v>
      </c>
      <c r="AU42" s="42">
        <f t="shared" si="7"/>
        <v>221635.13584905601</v>
      </c>
      <c r="AV42" s="42">
        <f t="shared" si="8"/>
        <v>246261.26205450669</v>
      </c>
      <c r="AW42">
        <v>2045</v>
      </c>
      <c r="AX42" t="s">
        <v>56</v>
      </c>
      <c r="AY42" s="64">
        <v>22</v>
      </c>
      <c r="AZ42" s="28" t="s">
        <v>66</v>
      </c>
      <c r="BA42" s="115">
        <v>11</v>
      </c>
      <c r="BB42" s="115">
        <v>2</v>
      </c>
      <c r="BC42" s="121">
        <v>0</v>
      </c>
      <c r="BD42" s="125">
        <v>2024</v>
      </c>
      <c r="BE42" s="28" t="s">
        <v>67</v>
      </c>
    </row>
    <row r="43" spans="1:57" x14ac:dyDescent="0.2">
      <c r="A43">
        <v>3</v>
      </c>
      <c r="B43" s="28">
        <v>2023</v>
      </c>
      <c r="C43" s="28" t="s">
        <v>46</v>
      </c>
      <c r="D43" t="s">
        <v>44</v>
      </c>
      <c r="E43" s="28" t="s">
        <v>63</v>
      </c>
      <c r="F43" s="28"/>
      <c r="G43" s="28" t="s">
        <v>45</v>
      </c>
      <c r="H43" s="28" t="s">
        <v>63</v>
      </c>
      <c r="I43" s="28" t="s">
        <v>64</v>
      </c>
      <c r="L43" s="40">
        <v>0</v>
      </c>
      <c r="M43" s="40">
        <v>0</v>
      </c>
      <c r="N43" s="40">
        <v>0</v>
      </c>
      <c r="O43" t="s">
        <v>52</v>
      </c>
      <c r="P43" t="s">
        <v>53</v>
      </c>
      <c r="Q43" s="40">
        <v>3</v>
      </c>
      <c r="R43" s="40">
        <v>70</v>
      </c>
      <c r="S43" s="40">
        <v>296</v>
      </c>
      <c r="T43" s="40">
        <v>296</v>
      </c>
      <c r="U43" s="40">
        <v>0</v>
      </c>
      <c r="V43" s="40">
        <v>0</v>
      </c>
      <c r="W43" s="40">
        <v>0</v>
      </c>
      <c r="X43" s="28" t="s">
        <v>65</v>
      </c>
      <c r="Y43" s="28" t="s">
        <v>55</v>
      </c>
      <c r="Z43" s="40">
        <v>3.04</v>
      </c>
      <c r="AA43" s="40">
        <v>4.1289855072463775</v>
      </c>
      <c r="AB43" s="40">
        <v>4.3</v>
      </c>
      <c r="AC43" s="40">
        <v>4.3</v>
      </c>
      <c r="AD43" s="40">
        <v>2352.201257861635</v>
      </c>
      <c r="AE43" s="40">
        <v>2646.2264150943397</v>
      </c>
      <c r="AF43" s="40">
        <v>2940.251572327044</v>
      </c>
      <c r="AG43" s="27">
        <f t="shared" si="9"/>
        <v>70</v>
      </c>
      <c r="AH43" s="40" t="str">
        <f t="shared" si="10"/>
        <v>Tons</v>
      </c>
      <c r="AI43" s="40" t="s">
        <v>869</v>
      </c>
      <c r="AJ43" s="41">
        <f t="shared" si="0"/>
        <v>164654.08805031446</v>
      </c>
      <c r="AK43" s="41">
        <f t="shared" si="1"/>
        <v>185235.84905660377</v>
      </c>
      <c r="AL43" s="41">
        <f t="shared" si="2"/>
        <v>205817.61006289307</v>
      </c>
      <c r="AM43" s="40">
        <v>1.2158</v>
      </c>
      <c r="AN43" s="40">
        <v>1.2293733333333301</v>
      </c>
      <c r="AO43" s="40">
        <v>0</v>
      </c>
      <c r="AP43" s="40">
        <v>0</v>
      </c>
      <c r="AQ43" s="42">
        <f t="shared" si="3"/>
        <v>200186.44025157232</v>
      </c>
      <c r="AR43" s="42">
        <f t="shared" si="4"/>
        <v>225209.74528301886</v>
      </c>
      <c r="AS43" s="42">
        <f t="shared" si="5"/>
        <v>250233.05031446539</v>
      </c>
      <c r="AT43" s="42">
        <f t="shared" si="6"/>
        <v>202421.34507337472</v>
      </c>
      <c r="AU43" s="42">
        <f t="shared" si="7"/>
        <v>227724.01320754655</v>
      </c>
      <c r="AV43" s="42">
        <f t="shared" si="8"/>
        <v>253026.68134171839</v>
      </c>
      <c r="AW43">
        <v>2050</v>
      </c>
      <c r="AX43" t="s">
        <v>56</v>
      </c>
      <c r="AY43" s="64">
        <v>22</v>
      </c>
      <c r="AZ43" s="28" t="s">
        <v>66</v>
      </c>
      <c r="BA43" s="115">
        <v>11</v>
      </c>
      <c r="BB43" s="115">
        <v>2</v>
      </c>
      <c r="BC43" s="121">
        <v>0</v>
      </c>
      <c r="BD43" s="125">
        <v>2024</v>
      </c>
      <c r="BE43" s="28" t="s">
        <v>67</v>
      </c>
    </row>
    <row r="44" spans="1:57" x14ac:dyDescent="0.2">
      <c r="A44">
        <v>3</v>
      </c>
      <c r="B44" s="28">
        <v>2023</v>
      </c>
      <c r="C44" s="28" t="s">
        <v>46</v>
      </c>
      <c r="D44" t="s">
        <v>44</v>
      </c>
      <c r="E44" s="28" t="s">
        <v>63</v>
      </c>
      <c r="F44" s="28"/>
      <c r="G44" s="28" t="s">
        <v>45</v>
      </c>
      <c r="H44" s="28" t="s">
        <v>63</v>
      </c>
      <c r="I44" s="28" t="s">
        <v>64</v>
      </c>
      <c r="L44" s="40">
        <v>0</v>
      </c>
      <c r="M44" s="40">
        <v>0</v>
      </c>
      <c r="N44" s="40">
        <v>0</v>
      </c>
      <c r="O44" t="s">
        <v>52</v>
      </c>
      <c r="P44" t="s">
        <v>53</v>
      </c>
      <c r="Q44" s="40">
        <v>3</v>
      </c>
      <c r="R44" s="40">
        <v>70</v>
      </c>
      <c r="S44" s="40">
        <v>296</v>
      </c>
      <c r="T44" s="40">
        <v>296</v>
      </c>
      <c r="U44" s="40">
        <v>0</v>
      </c>
      <c r="V44" s="40">
        <v>0</v>
      </c>
      <c r="W44" s="40">
        <v>0</v>
      </c>
      <c r="X44" s="28" t="s">
        <v>65</v>
      </c>
      <c r="Y44" s="28" t="s">
        <v>55</v>
      </c>
      <c r="Z44" s="40">
        <v>3.04</v>
      </c>
      <c r="AA44" s="40">
        <v>3.7</v>
      </c>
      <c r="AB44" s="40">
        <v>4.3</v>
      </c>
      <c r="AC44" s="40">
        <v>4.3</v>
      </c>
      <c r="AD44" s="40">
        <v>2000</v>
      </c>
      <c r="AE44" s="40">
        <v>2250</v>
      </c>
      <c r="AF44" s="40">
        <v>2500</v>
      </c>
      <c r="AG44" s="27">
        <f t="shared" si="9"/>
        <v>70</v>
      </c>
      <c r="AH44" s="40" t="str">
        <f t="shared" si="10"/>
        <v>Tons</v>
      </c>
      <c r="AI44" s="40" t="s">
        <v>869</v>
      </c>
      <c r="AJ44" s="41">
        <f t="shared" si="0"/>
        <v>140000</v>
      </c>
      <c r="AK44" s="41">
        <f t="shared" si="1"/>
        <v>157500</v>
      </c>
      <c r="AL44" s="41">
        <f t="shared" si="2"/>
        <v>175000</v>
      </c>
      <c r="AM44" s="40">
        <v>1.2158</v>
      </c>
      <c r="AN44" s="40">
        <v>1.2293733333333301</v>
      </c>
      <c r="AO44" s="40">
        <v>0</v>
      </c>
      <c r="AP44" s="40">
        <v>0</v>
      </c>
      <c r="AQ44" s="42">
        <f t="shared" si="3"/>
        <v>170212</v>
      </c>
      <c r="AR44" s="42">
        <f t="shared" si="4"/>
        <v>191488.5</v>
      </c>
      <c r="AS44" s="42">
        <f t="shared" si="5"/>
        <v>212765</v>
      </c>
      <c r="AT44" s="42">
        <f t="shared" si="6"/>
        <v>172112.26666666623</v>
      </c>
      <c r="AU44" s="42">
        <f t="shared" si="7"/>
        <v>193626.29999999949</v>
      </c>
      <c r="AV44" s="42">
        <f t="shared" si="8"/>
        <v>215140.33333333276</v>
      </c>
      <c r="AW44">
        <v>2023</v>
      </c>
      <c r="AX44" t="s">
        <v>59</v>
      </c>
      <c r="AY44" s="64">
        <v>22</v>
      </c>
      <c r="AZ44" s="28" t="s">
        <v>66</v>
      </c>
      <c r="BA44" s="115">
        <v>11</v>
      </c>
      <c r="BB44" s="115">
        <v>2</v>
      </c>
      <c r="BC44" s="121">
        <v>0</v>
      </c>
      <c r="BD44" s="125">
        <v>2024</v>
      </c>
      <c r="BE44" s="28" t="s">
        <v>67</v>
      </c>
    </row>
    <row r="45" spans="1:57" x14ac:dyDescent="0.2">
      <c r="A45">
        <v>3</v>
      </c>
      <c r="B45" s="28">
        <v>2023</v>
      </c>
      <c r="C45" s="28" t="s">
        <v>46</v>
      </c>
      <c r="D45" t="s">
        <v>44</v>
      </c>
      <c r="E45" s="28" t="s">
        <v>63</v>
      </c>
      <c r="F45" s="28"/>
      <c r="G45" s="28" t="s">
        <v>45</v>
      </c>
      <c r="H45" s="28" t="s">
        <v>63</v>
      </c>
      <c r="I45" s="28" t="s">
        <v>64</v>
      </c>
      <c r="L45" s="40">
        <v>0</v>
      </c>
      <c r="M45" s="40">
        <v>0</v>
      </c>
      <c r="N45" s="40">
        <v>0</v>
      </c>
      <c r="O45" t="s">
        <v>52</v>
      </c>
      <c r="P45" t="s">
        <v>53</v>
      </c>
      <c r="Q45" s="40">
        <v>3</v>
      </c>
      <c r="R45" s="40">
        <v>70</v>
      </c>
      <c r="S45" s="40">
        <v>296</v>
      </c>
      <c r="T45" s="40">
        <v>296</v>
      </c>
      <c r="U45" s="40">
        <v>0</v>
      </c>
      <c r="V45" s="40">
        <v>0</v>
      </c>
      <c r="W45" s="40">
        <v>0</v>
      </c>
      <c r="X45" s="28" t="s">
        <v>65</v>
      </c>
      <c r="Y45" s="28" t="s">
        <v>55</v>
      </c>
      <c r="Z45" s="40">
        <v>3.04</v>
      </c>
      <c r="AA45" s="40">
        <v>3.9630913712752442</v>
      </c>
      <c r="AB45" s="40">
        <v>4.3</v>
      </c>
      <c r="AC45" s="40">
        <v>4.3</v>
      </c>
      <c r="AD45" s="40">
        <v>2201.2578616352203</v>
      </c>
      <c r="AE45" s="40">
        <v>2476.4150943396226</v>
      </c>
      <c r="AF45" s="40">
        <v>2751.5723270440249</v>
      </c>
      <c r="AG45" s="27">
        <f t="shared" si="9"/>
        <v>70</v>
      </c>
      <c r="AH45" s="40" t="str">
        <f t="shared" si="10"/>
        <v>Tons</v>
      </c>
      <c r="AI45" s="40" t="s">
        <v>869</v>
      </c>
      <c r="AJ45" s="41">
        <f t="shared" si="0"/>
        <v>154088.05031446542</v>
      </c>
      <c r="AK45" s="41">
        <f t="shared" si="1"/>
        <v>173349.05660377358</v>
      </c>
      <c r="AL45" s="41">
        <f t="shared" si="2"/>
        <v>192610.06289308175</v>
      </c>
      <c r="AM45" s="40">
        <v>1.2158</v>
      </c>
      <c r="AN45" s="40">
        <v>1.2293733333333301</v>
      </c>
      <c r="AO45" s="40">
        <v>0</v>
      </c>
      <c r="AP45" s="40">
        <v>0</v>
      </c>
      <c r="AQ45" s="42">
        <f t="shared" si="3"/>
        <v>187340.25157232705</v>
      </c>
      <c r="AR45" s="42">
        <f t="shared" si="4"/>
        <v>210757.78301886792</v>
      </c>
      <c r="AS45" s="42">
        <f t="shared" si="5"/>
        <v>234175.3144654088</v>
      </c>
      <c r="AT45" s="42">
        <f t="shared" si="6"/>
        <v>189431.74004192825</v>
      </c>
      <c r="AU45" s="42">
        <f t="shared" si="7"/>
        <v>213110.70754716924</v>
      </c>
      <c r="AV45" s="42">
        <f t="shared" si="8"/>
        <v>236789.67505241025</v>
      </c>
      <c r="AW45">
        <v>2030</v>
      </c>
      <c r="AX45" t="s">
        <v>59</v>
      </c>
      <c r="AY45" s="64">
        <v>22</v>
      </c>
      <c r="AZ45" s="28" t="s">
        <v>66</v>
      </c>
      <c r="BA45" s="115">
        <v>11</v>
      </c>
      <c r="BB45" s="115">
        <v>2</v>
      </c>
      <c r="BC45" s="121">
        <v>0</v>
      </c>
      <c r="BD45" s="125">
        <v>2024</v>
      </c>
      <c r="BE45" s="28" t="s">
        <v>67</v>
      </c>
    </row>
    <row r="46" spans="1:57" x14ac:dyDescent="0.2">
      <c r="A46">
        <v>3</v>
      </c>
      <c r="B46" s="28">
        <v>2023</v>
      </c>
      <c r="C46" s="28" t="s">
        <v>46</v>
      </c>
      <c r="D46" t="s">
        <v>44</v>
      </c>
      <c r="E46" s="28" t="s">
        <v>63</v>
      </c>
      <c r="F46" s="28"/>
      <c r="G46" s="28" t="s">
        <v>45</v>
      </c>
      <c r="H46" s="28" t="s">
        <v>63</v>
      </c>
      <c r="I46" s="28" t="s">
        <v>64</v>
      </c>
      <c r="L46" s="40">
        <v>0</v>
      </c>
      <c r="M46" s="40">
        <v>0</v>
      </c>
      <c r="N46" s="40">
        <v>0</v>
      </c>
      <c r="O46" t="s">
        <v>52</v>
      </c>
      <c r="P46" t="s">
        <v>53</v>
      </c>
      <c r="Q46" s="40">
        <v>3</v>
      </c>
      <c r="R46" s="40">
        <v>70</v>
      </c>
      <c r="S46" s="40">
        <v>296</v>
      </c>
      <c r="T46" s="40">
        <v>296</v>
      </c>
      <c r="U46" s="40">
        <v>0</v>
      </c>
      <c r="V46" s="40">
        <v>0</v>
      </c>
      <c r="W46" s="40">
        <v>0</v>
      </c>
      <c r="X46" s="28" t="s">
        <v>65</v>
      </c>
      <c r="Y46" s="28" t="s">
        <v>55</v>
      </c>
      <c r="Z46" s="40">
        <v>3.04</v>
      </c>
      <c r="AA46" s="40">
        <v>4.0189095596030651</v>
      </c>
      <c r="AB46" s="40">
        <v>4.3</v>
      </c>
      <c r="AC46" s="40">
        <v>4.3</v>
      </c>
      <c r="AD46" s="40">
        <v>2220.1257861635222</v>
      </c>
      <c r="AE46" s="40">
        <v>2497.6415094339623</v>
      </c>
      <c r="AF46" s="40">
        <v>2775.1572327044023</v>
      </c>
      <c r="AG46" s="27">
        <f t="shared" si="9"/>
        <v>70</v>
      </c>
      <c r="AH46" s="40" t="str">
        <f t="shared" si="10"/>
        <v>Tons</v>
      </c>
      <c r="AI46" s="40" t="s">
        <v>869</v>
      </c>
      <c r="AJ46" s="41">
        <f t="shared" si="0"/>
        <v>155408.80503144657</v>
      </c>
      <c r="AK46" s="41">
        <f t="shared" si="1"/>
        <v>174834.90566037735</v>
      </c>
      <c r="AL46" s="41">
        <f t="shared" si="2"/>
        <v>194261.00628930816</v>
      </c>
      <c r="AM46" s="40">
        <v>1.2158</v>
      </c>
      <c r="AN46" s="40">
        <v>1.2293733333333301</v>
      </c>
      <c r="AO46" s="40">
        <v>0</v>
      </c>
      <c r="AP46" s="40">
        <v>0</v>
      </c>
      <c r="AQ46" s="42">
        <f t="shared" si="3"/>
        <v>188946.02515723274</v>
      </c>
      <c r="AR46" s="42">
        <f t="shared" si="4"/>
        <v>212564.27830188678</v>
      </c>
      <c r="AS46" s="42">
        <f t="shared" si="5"/>
        <v>236182.53144654087</v>
      </c>
      <c r="AT46" s="42">
        <f t="shared" si="6"/>
        <v>191055.44067085907</v>
      </c>
      <c r="AU46" s="42">
        <f t="shared" si="7"/>
        <v>214937.37075471639</v>
      </c>
      <c r="AV46" s="42">
        <f t="shared" si="8"/>
        <v>238819.30083857378</v>
      </c>
      <c r="AW46">
        <v>2035</v>
      </c>
      <c r="AX46" t="s">
        <v>59</v>
      </c>
      <c r="AY46" s="64">
        <v>22</v>
      </c>
      <c r="AZ46" s="28" t="s">
        <v>66</v>
      </c>
      <c r="BA46" s="115">
        <v>11</v>
      </c>
      <c r="BB46" s="115">
        <v>2</v>
      </c>
      <c r="BC46" s="121">
        <v>0</v>
      </c>
      <c r="BD46" s="125">
        <v>2024</v>
      </c>
      <c r="BE46" s="28" t="s">
        <v>67</v>
      </c>
    </row>
    <row r="47" spans="1:57" x14ac:dyDescent="0.2">
      <c r="A47">
        <v>3</v>
      </c>
      <c r="B47" s="28">
        <v>2023</v>
      </c>
      <c r="C47" s="28" t="s">
        <v>46</v>
      </c>
      <c r="D47" t="s">
        <v>44</v>
      </c>
      <c r="E47" s="28" t="s">
        <v>63</v>
      </c>
      <c r="F47" s="28"/>
      <c r="G47" s="28" t="s">
        <v>45</v>
      </c>
      <c r="H47" s="28" t="s">
        <v>63</v>
      </c>
      <c r="I47" s="28" t="s">
        <v>64</v>
      </c>
      <c r="L47" s="40">
        <v>0</v>
      </c>
      <c r="M47" s="40">
        <v>0</v>
      </c>
      <c r="N47" s="40">
        <v>0</v>
      </c>
      <c r="O47" t="s">
        <v>52</v>
      </c>
      <c r="P47" t="s">
        <v>53</v>
      </c>
      <c r="Q47" s="40">
        <v>3</v>
      </c>
      <c r="R47" s="40">
        <v>70</v>
      </c>
      <c r="S47" s="40">
        <v>296</v>
      </c>
      <c r="T47" s="40">
        <v>296</v>
      </c>
      <c r="U47" s="40">
        <v>0</v>
      </c>
      <c r="V47" s="40">
        <v>0</v>
      </c>
      <c r="W47" s="40">
        <v>0</v>
      </c>
      <c r="X47" s="28" t="s">
        <v>65</v>
      </c>
      <c r="Y47" s="28" t="s">
        <v>55</v>
      </c>
      <c r="Z47" s="40">
        <v>3.04</v>
      </c>
      <c r="AA47" s="40">
        <v>4.0747277479308854</v>
      </c>
      <c r="AB47" s="40">
        <v>4.3</v>
      </c>
      <c r="AC47" s="40">
        <v>4.3</v>
      </c>
      <c r="AD47" s="40">
        <v>2238.9937106918242</v>
      </c>
      <c r="AE47" s="40">
        <v>2518.867924528302</v>
      </c>
      <c r="AF47" s="40">
        <v>2798.7421383647797</v>
      </c>
      <c r="AG47" s="27">
        <f t="shared" si="9"/>
        <v>70</v>
      </c>
      <c r="AH47" s="40" t="str">
        <f t="shared" si="10"/>
        <v>Tons</v>
      </c>
      <c r="AI47" s="40" t="s">
        <v>869</v>
      </c>
      <c r="AJ47" s="41">
        <f t="shared" si="0"/>
        <v>156729.55974842768</v>
      </c>
      <c r="AK47" s="41">
        <f t="shared" si="1"/>
        <v>176320.75471698114</v>
      </c>
      <c r="AL47" s="41">
        <f t="shared" si="2"/>
        <v>195911.94968553458</v>
      </c>
      <c r="AM47" s="40">
        <v>1.2158</v>
      </c>
      <c r="AN47" s="40">
        <v>1.2293733333333301</v>
      </c>
      <c r="AO47" s="40">
        <v>0</v>
      </c>
      <c r="AP47" s="40">
        <v>0</v>
      </c>
      <c r="AQ47" s="42">
        <f t="shared" si="3"/>
        <v>190551.79874213837</v>
      </c>
      <c r="AR47" s="42">
        <f t="shared" si="4"/>
        <v>214370.77358490566</v>
      </c>
      <c r="AS47" s="42">
        <f t="shared" si="5"/>
        <v>238189.74842767295</v>
      </c>
      <c r="AT47" s="42">
        <f t="shared" si="6"/>
        <v>192679.14129978986</v>
      </c>
      <c r="AU47" s="42">
        <f t="shared" si="7"/>
        <v>216764.03396226361</v>
      </c>
      <c r="AV47" s="42">
        <f t="shared" si="8"/>
        <v>240848.9266247373</v>
      </c>
      <c r="AW47">
        <v>2040</v>
      </c>
      <c r="AX47" t="s">
        <v>59</v>
      </c>
      <c r="AY47" s="64">
        <v>22</v>
      </c>
      <c r="AZ47" s="28" t="s">
        <v>66</v>
      </c>
      <c r="BA47" s="115">
        <v>11</v>
      </c>
      <c r="BB47" s="115">
        <v>2</v>
      </c>
      <c r="BC47" s="121">
        <v>0</v>
      </c>
      <c r="BD47" s="125">
        <v>2024</v>
      </c>
      <c r="BE47" s="28" t="s">
        <v>67</v>
      </c>
    </row>
    <row r="48" spans="1:57" x14ac:dyDescent="0.2">
      <c r="A48">
        <v>3</v>
      </c>
      <c r="B48" s="28">
        <v>2023</v>
      </c>
      <c r="C48" s="28" t="s">
        <v>46</v>
      </c>
      <c r="D48" t="s">
        <v>44</v>
      </c>
      <c r="E48" s="28" t="s">
        <v>63</v>
      </c>
      <c r="F48" s="28"/>
      <c r="G48" s="28" t="s">
        <v>45</v>
      </c>
      <c r="H48" s="28" t="s">
        <v>63</v>
      </c>
      <c r="I48" s="28" t="s">
        <v>64</v>
      </c>
      <c r="L48" s="40">
        <v>0</v>
      </c>
      <c r="M48" s="40">
        <v>0</v>
      </c>
      <c r="N48" s="40">
        <v>0</v>
      </c>
      <c r="O48" t="s">
        <v>52</v>
      </c>
      <c r="P48" t="s">
        <v>53</v>
      </c>
      <c r="Q48" s="40">
        <v>3</v>
      </c>
      <c r="R48" s="40">
        <v>70</v>
      </c>
      <c r="S48" s="40">
        <v>296</v>
      </c>
      <c r="T48" s="40">
        <v>296</v>
      </c>
      <c r="U48" s="40">
        <v>0</v>
      </c>
      <c r="V48" s="40">
        <v>0</v>
      </c>
      <c r="W48" s="40">
        <v>0</v>
      </c>
      <c r="X48" s="28" t="s">
        <v>65</v>
      </c>
      <c r="Y48" s="28" t="s">
        <v>55</v>
      </c>
      <c r="Z48" s="40">
        <v>3.04</v>
      </c>
      <c r="AA48" s="40">
        <v>4.1337817732632161</v>
      </c>
      <c r="AB48" s="40">
        <v>4.3</v>
      </c>
      <c r="AC48" s="40">
        <v>4.3</v>
      </c>
      <c r="AD48" s="40">
        <v>2295.5974842767291</v>
      </c>
      <c r="AE48" s="40">
        <v>2582.5471698113206</v>
      </c>
      <c r="AF48" s="40">
        <v>2869.4968553459121</v>
      </c>
      <c r="AG48" s="27">
        <f t="shared" si="9"/>
        <v>70</v>
      </c>
      <c r="AH48" s="40" t="str">
        <f t="shared" si="10"/>
        <v>Tons</v>
      </c>
      <c r="AI48" s="40" t="s">
        <v>869</v>
      </c>
      <c r="AJ48" s="41">
        <f t="shared" si="0"/>
        <v>160691.82389937103</v>
      </c>
      <c r="AK48" s="41">
        <f t="shared" si="1"/>
        <v>180778.30188679244</v>
      </c>
      <c r="AL48" s="41">
        <f t="shared" si="2"/>
        <v>200864.77987421385</v>
      </c>
      <c r="AM48" s="40">
        <v>1.2158</v>
      </c>
      <c r="AN48" s="40">
        <v>1.2293733333333301</v>
      </c>
      <c r="AO48" s="40">
        <v>0</v>
      </c>
      <c r="AP48" s="40">
        <v>0</v>
      </c>
      <c r="AQ48" s="42">
        <f t="shared" si="3"/>
        <v>195369.1194968553</v>
      </c>
      <c r="AR48" s="42">
        <f t="shared" si="4"/>
        <v>219790.25943396226</v>
      </c>
      <c r="AS48" s="42">
        <f t="shared" si="5"/>
        <v>244211.39937106922</v>
      </c>
      <c r="AT48" s="42">
        <f t="shared" si="6"/>
        <v>197550.24318658223</v>
      </c>
      <c r="AU48" s="42">
        <f t="shared" si="7"/>
        <v>222244.02358490505</v>
      </c>
      <c r="AV48" s="42">
        <f t="shared" si="8"/>
        <v>246937.80398322787</v>
      </c>
      <c r="AW48">
        <v>2045</v>
      </c>
      <c r="AX48" t="s">
        <v>59</v>
      </c>
      <c r="AY48" s="64">
        <v>22</v>
      </c>
      <c r="AZ48" s="28" t="s">
        <v>66</v>
      </c>
      <c r="BA48" s="115">
        <v>11</v>
      </c>
      <c r="BB48" s="115">
        <v>2</v>
      </c>
      <c r="BC48" s="121">
        <v>0</v>
      </c>
      <c r="BD48" s="125">
        <v>2024</v>
      </c>
      <c r="BE48" s="28" t="s">
        <v>67</v>
      </c>
    </row>
    <row r="49" spans="1:57" x14ac:dyDescent="0.2">
      <c r="A49">
        <v>3</v>
      </c>
      <c r="B49" s="28">
        <v>2023</v>
      </c>
      <c r="C49" s="28" t="s">
        <v>46</v>
      </c>
      <c r="D49" t="s">
        <v>44</v>
      </c>
      <c r="E49" s="28" t="s">
        <v>63</v>
      </c>
      <c r="F49" s="28"/>
      <c r="G49" s="28" t="s">
        <v>45</v>
      </c>
      <c r="H49" s="28" t="s">
        <v>63</v>
      </c>
      <c r="I49" s="28" t="s">
        <v>64</v>
      </c>
      <c r="L49" s="40">
        <v>0</v>
      </c>
      <c r="M49" s="40">
        <v>0</v>
      </c>
      <c r="N49" s="40">
        <v>0</v>
      </c>
      <c r="O49" t="s">
        <v>52</v>
      </c>
      <c r="P49" t="s">
        <v>53</v>
      </c>
      <c r="Q49" s="40">
        <v>3</v>
      </c>
      <c r="R49" s="40">
        <v>70</v>
      </c>
      <c r="S49" s="40">
        <v>296</v>
      </c>
      <c r="T49" s="40">
        <v>296</v>
      </c>
      <c r="U49" s="40">
        <v>0</v>
      </c>
      <c r="V49" s="40">
        <v>0</v>
      </c>
      <c r="W49" s="40">
        <v>0</v>
      </c>
      <c r="X49" s="28" t="s">
        <v>65</v>
      </c>
      <c r="Y49" s="28" t="s">
        <v>55</v>
      </c>
      <c r="Z49" s="40">
        <v>3.04</v>
      </c>
      <c r="AA49" s="40">
        <v>4.1928357985955484</v>
      </c>
      <c r="AB49" s="40">
        <v>4.3</v>
      </c>
      <c r="AC49" s="40">
        <v>4.3</v>
      </c>
      <c r="AD49" s="40">
        <v>2352.201257861635</v>
      </c>
      <c r="AE49" s="40">
        <v>2646.2264150943397</v>
      </c>
      <c r="AF49" s="40">
        <v>2940.251572327044</v>
      </c>
      <c r="AG49" s="27">
        <f t="shared" si="9"/>
        <v>70</v>
      </c>
      <c r="AH49" s="40" t="str">
        <f t="shared" si="10"/>
        <v>Tons</v>
      </c>
      <c r="AI49" s="40" t="s">
        <v>869</v>
      </c>
      <c r="AJ49" s="41">
        <f t="shared" si="0"/>
        <v>164654.08805031446</v>
      </c>
      <c r="AK49" s="41">
        <f t="shared" si="1"/>
        <v>185235.84905660377</v>
      </c>
      <c r="AL49" s="41">
        <f t="shared" si="2"/>
        <v>205817.61006289307</v>
      </c>
      <c r="AM49" s="40">
        <v>1.2158</v>
      </c>
      <c r="AN49" s="40">
        <v>1.2293733333333301</v>
      </c>
      <c r="AO49" s="40">
        <v>0</v>
      </c>
      <c r="AP49" s="40">
        <v>0</v>
      </c>
      <c r="AQ49" s="42">
        <f t="shared" si="3"/>
        <v>200186.44025157232</v>
      </c>
      <c r="AR49" s="42">
        <f t="shared" si="4"/>
        <v>225209.74528301886</v>
      </c>
      <c r="AS49" s="42">
        <f t="shared" si="5"/>
        <v>250233.05031446539</v>
      </c>
      <c r="AT49" s="42">
        <f t="shared" si="6"/>
        <v>202421.34507337472</v>
      </c>
      <c r="AU49" s="42">
        <f t="shared" si="7"/>
        <v>227724.01320754655</v>
      </c>
      <c r="AV49" s="42">
        <f t="shared" si="8"/>
        <v>253026.68134171839</v>
      </c>
      <c r="AW49">
        <v>2050</v>
      </c>
      <c r="AX49" t="s">
        <v>59</v>
      </c>
      <c r="AY49" s="64">
        <v>22</v>
      </c>
      <c r="AZ49" s="28" t="s">
        <v>66</v>
      </c>
      <c r="BA49" s="115">
        <v>11</v>
      </c>
      <c r="BB49" s="115">
        <v>2</v>
      </c>
      <c r="BC49" s="121">
        <v>0</v>
      </c>
      <c r="BD49" s="125">
        <v>2024</v>
      </c>
      <c r="BE49" s="28" t="s">
        <v>67</v>
      </c>
    </row>
    <row r="50" spans="1:57" x14ac:dyDescent="0.2">
      <c r="A50">
        <v>3</v>
      </c>
      <c r="B50" s="28">
        <v>2023</v>
      </c>
      <c r="C50" s="28" t="s">
        <v>46</v>
      </c>
      <c r="D50" t="s">
        <v>44</v>
      </c>
      <c r="E50" s="28" t="s">
        <v>63</v>
      </c>
      <c r="F50" s="28"/>
      <c r="G50" s="28" t="s">
        <v>45</v>
      </c>
      <c r="H50" s="28" t="s">
        <v>63</v>
      </c>
      <c r="I50" s="28" t="s">
        <v>64</v>
      </c>
      <c r="L50" s="40">
        <v>0</v>
      </c>
      <c r="M50" s="40">
        <v>0</v>
      </c>
      <c r="N50" s="40">
        <v>0</v>
      </c>
      <c r="O50" t="s">
        <v>52</v>
      </c>
      <c r="P50" t="s">
        <v>53</v>
      </c>
      <c r="Q50" s="40">
        <v>3</v>
      </c>
      <c r="R50" s="40">
        <v>70</v>
      </c>
      <c r="S50" s="40">
        <v>296</v>
      </c>
      <c r="T50" s="40">
        <v>296</v>
      </c>
      <c r="U50" s="40">
        <v>0</v>
      </c>
      <c r="V50" s="40">
        <v>0</v>
      </c>
      <c r="W50" s="40">
        <v>0</v>
      </c>
      <c r="X50" s="28" t="s">
        <v>65</v>
      </c>
      <c r="Y50" s="28" t="s">
        <v>55</v>
      </c>
      <c r="Z50" s="40">
        <v>3.04</v>
      </c>
      <c r="AA50" s="40">
        <v>3.7</v>
      </c>
      <c r="AB50" s="40">
        <v>4.3</v>
      </c>
      <c r="AC50" s="40">
        <v>4.3</v>
      </c>
      <c r="AD50" s="40">
        <v>2000</v>
      </c>
      <c r="AE50" s="40">
        <v>2250</v>
      </c>
      <c r="AF50" s="40">
        <v>2500</v>
      </c>
      <c r="AG50" s="27">
        <f t="shared" si="9"/>
        <v>70</v>
      </c>
      <c r="AH50" s="40" t="str">
        <f t="shared" si="10"/>
        <v>Tons</v>
      </c>
      <c r="AI50" s="40" t="s">
        <v>869</v>
      </c>
      <c r="AJ50" s="41">
        <f t="shared" si="0"/>
        <v>140000</v>
      </c>
      <c r="AK50" s="41">
        <f t="shared" si="1"/>
        <v>157500</v>
      </c>
      <c r="AL50" s="41">
        <f t="shared" si="2"/>
        <v>175000</v>
      </c>
      <c r="AM50" s="40">
        <v>1.2158</v>
      </c>
      <c r="AN50" s="40">
        <v>1.2293733333333301</v>
      </c>
      <c r="AO50" s="40">
        <v>0</v>
      </c>
      <c r="AP50" s="40">
        <v>0</v>
      </c>
      <c r="AQ50" s="42">
        <f t="shared" si="3"/>
        <v>170212</v>
      </c>
      <c r="AR50" s="42">
        <f t="shared" si="4"/>
        <v>191488.5</v>
      </c>
      <c r="AS50" s="42">
        <f t="shared" si="5"/>
        <v>212765</v>
      </c>
      <c r="AT50" s="42">
        <f t="shared" si="6"/>
        <v>172112.26666666623</v>
      </c>
      <c r="AU50" s="42">
        <f t="shared" si="7"/>
        <v>193626.29999999949</v>
      </c>
      <c r="AV50" s="42">
        <f t="shared" si="8"/>
        <v>215140.33333333276</v>
      </c>
      <c r="AW50">
        <v>2023</v>
      </c>
      <c r="AX50" t="s">
        <v>60</v>
      </c>
      <c r="AY50" s="64">
        <v>22</v>
      </c>
      <c r="AZ50" s="28" t="s">
        <v>66</v>
      </c>
      <c r="BA50" s="115">
        <v>11</v>
      </c>
      <c r="BB50" s="115">
        <v>2</v>
      </c>
      <c r="BC50" s="121">
        <v>0</v>
      </c>
      <c r="BD50" s="125">
        <v>2024</v>
      </c>
      <c r="BE50" s="28" t="s">
        <v>67</v>
      </c>
    </row>
    <row r="51" spans="1:57" x14ac:dyDescent="0.2">
      <c r="A51">
        <v>3</v>
      </c>
      <c r="B51" s="28">
        <v>2023</v>
      </c>
      <c r="C51" s="28" t="s">
        <v>46</v>
      </c>
      <c r="D51" t="s">
        <v>44</v>
      </c>
      <c r="E51" s="28" t="s">
        <v>63</v>
      </c>
      <c r="F51" s="28"/>
      <c r="G51" s="28" t="s">
        <v>45</v>
      </c>
      <c r="H51" s="28" t="s">
        <v>63</v>
      </c>
      <c r="I51" s="28" t="s">
        <v>64</v>
      </c>
      <c r="L51" s="40">
        <v>0</v>
      </c>
      <c r="M51" s="40">
        <v>0</v>
      </c>
      <c r="N51" s="40">
        <v>0</v>
      </c>
      <c r="O51" t="s">
        <v>52</v>
      </c>
      <c r="P51" t="s">
        <v>53</v>
      </c>
      <c r="Q51" s="40">
        <v>3</v>
      </c>
      <c r="R51" s="40">
        <v>70</v>
      </c>
      <c r="S51" s="40">
        <v>296</v>
      </c>
      <c r="T51" s="40">
        <v>296</v>
      </c>
      <c r="U51" s="40">
        <v>0</v>
      </c>
      <c r="V51" s="40">
        <v>0</v>
      </c>
      <c r="W51" s="40">
        <v>0</v>
      </c>
      <c r="X51" s="28" t="s">
        <v>65</v>
      </c>
      <c r="Y51" s="28" t="s">
        <v>55</v>
      </c>
      <c r="Z51" s="40">
        <v>3.04</v>
      </c>
      <c r="AA51" s="40">
        <v>4.0234430165230908</v>
      </c>
      <c r="AB51" s="40">
        <v>4.3</v>
      </c>
      <c r="AC51" s="40">
        <v>4.3</v>
      </c>
      <c r="AD51" s="40">
        <v>2251.5723270440253</v>
      </c>
      <c r="AE51" s="40">
        <v>2533.0188679245284</v>
      </c>
      <c r="AF51" s="40">
        <v>2814.4654088050315</v>
      </c>
      <c r="AG51" s="27">
        <f t="shared" si="9"/>
        <v>70</v>
      </c>
      <c r="AH51" s="40" t="str">
        <f t="shared" si="10"/>
        <v>Tons</v>
      </c>
      <c r="AI51" s="40" t="s">
        <v>869</v>
      </c>
      <c r="AJ51" s="41">
        <f t="shared" si="0"/>
        <v>157610.06289308178</v>
      </c>
      <c r="AK51" s="41">
        <f t="shared" si="1"/>
        <v>177311.32075471699</v>
      </c>
      <c r="AL51" s="41">
        <f t="shared" si="2"/>
        <v>197012.5786163522</v>
      </c>
      <c r="AM51" s="40">
        <v>1.2158</v>
      </c>
      <c r="AN51" s="40">
        <v>1.2293733333333301</v>
      </c>
      <c r="AO51" s="40">
        <v>0</v>
      </c>
      <c r="AP51" s="40">
        <v>0</v>
      </c>
      <c r="AQ51" s="42">
        <f t="shared" si="3"/>
        <v>191622.31446540882</v>
      </c>
      <c r="AR51" s="42">
        <f t="shared" si="4"/>
        <v>215575.10377358491</v>
      </c>
      <c r="AS51" s="42">
        <f t="shared" si="5"/>
        <v>239527.89308176099</v>
      </c>
      <c r="AT51" s="42">
        <f t="shared" si="6"/>
        <v>193761.60838574375</v>
      </c>
      <c r="AU51" s="42">
        <f t="shared" si="7"/>
        <v>217981.80943396169</v>
      </c>
      <c r="AV51" s="42">
        <f t="shared" si="8"/>
        <v>242202.01048217964</v>
      </c>
      <c r="AW51">
        <v>2030</v>
      </c>
      <c r="AX51" t="s">
        <v>60</v>
      </c>
      <c r="AY51" s="64">
        <v>22</v>
      </c>
      <c r="AZ51" s="28" t="s">
        <v>66</v>
      </c>
      <c r="BA51" s="115">
        <v>11</v>
      </c>
      <c r="BB51" s="115">
        <v>2</v>
      </c>
      <c r="BC51" s="121">
        <v>0</v>
      </c>
      <c r="BD51" s="125">
        <v>2024</v>
      </c>
      <c r="BE51" s="28" t="s">
        <v>67</v>
      </c>
    </row>
    <row r="52" spans="1:57" x14ac:dyDescent="0.2">
      <c r="A52">
        <v>3</v>
      </c>
      <c r="B52" s="28">
        <v>2023</v>
      </c>
      <c r="C52" s="28" t="s">
        <v>46</v>
      </c>
      <c r="D52" t="s">
        <v>44</v>
      </c>
      <c r="E52" s="28" t="s">
        <v>63</v>
      </c>
      <c r="F52" s="28"/>
      <c r="G52" s="28" t="s">
        <v>45</v>
      </c>
      <c r="H52" s="28" t="s">
        <v>63</v>
      </c>
      <c r="I52" s="28" t="s">
        <v>64</v>
      </c>
      <c r="L52" s="40">
        <v>0</v>
      </c>
      <c r="M52" s="40">
        <v>0</v>
      </c>
      <c r="N52" s="40">
        <v>0</v>
      </c>
      <c r="O52" t="s">
        <v>52</v>
      </c>
      <c r="P52" t="s">
        <v>53</v>
      </c>
      <c r="Q52" s="40">
        <v>3</v>
      </c>
      <c r="R52" s="40">
        <v>70</v>
      </c>
      <c r="S52" s="40">
        <v>296</v>
      </c>
      <c r="T52" s="40">
        <v>296</v>
      </c>
      <c r="U52" s="40">
        <v>0</v>
      </c>
      <c r="V52" s="40">
        <v>0</v>
      </c>
      <c r="W52" s="40">
        <v>0</v>
      </c>
      <c r="X52" s="28" t="s">
        <v>65</v>
      </c>
      <c r="Y52" s="28" t="s">
        <v>55</v>
      </c>
      <c r="Z52" s="40">
        <v>3.04</v>
      </c>
      <c r="AA52" s="40">
        <v>4.0801112280234157</v>
      </c>
      <c r="AB52" s="40">
        <v>4.3</v>
      </c>
      <c r="AC52" s="40">
        <v>4.3</v>
      </c>
      <c r="AD52" s="40">
        <v>2251.5723270440253</v>
      </c>
      <c r="AE52" s="40">
        <v>2533.0188679245284</v>
      </c>
      <c r="AF52" s="40">
        <v>2814.4654088050315</v>
      </c>
      <c r="AG52" s="27">
        <f t="shared" si="9"/>
        <v>70</v>
      </c>
      <c r="AH52" s="40" t="str">
        <f t="shared" si="10"/>
        <v>Tons</v>
      </c>
      <c r="AI52" s="40" t="s">
        <v>869</v>
      </c>
      <c r="AJ52" s="41">
        <f t="shared" si="0"/>
        <v>157610.06289308178</v>
      </c>
      <c r="AK52" s="41">
        <f t="shared" si="1"/>
        <v>177311.32075471699</v>
      </c>
      <c r="AL52" s="41">
        <f t="shared" si="2"/>
        <v>197012.5786163522</v>
      </c>
      <c r="AM52" s="40">
        <v>1.2158</v>
      </c>
      <c r="AN52" s="40">
        <v>1.2293733333333301</v>
      </c>
      <c r="AO52" s="40">
        <v>0</v>
      </c>
      <c r="AP52" s="40">
        <v>0</v>
      </c>
      <c r="AQ52" s="42">
        <f t="shared" si="3"/>
        <v>191622.31446540882</v>
      </c>
      <c r="AR52" s="42">
        <f t="shared" si="4"/>
        <v>215575.10377358491</v>
      </c>
      <c r="AS52" s="42">
        <f t="shared" si="5"/>
        <v>239527.89308176099</v>
      </c>
      <c r="AT52" s="42">
        <f t="shared" si="6"/>
        <v>193761.60838574375</v>
      </c>
      <c r="AU52" s="42">
        <f t="shared" si="7"/>
        <v>217981.80943396169</v>
      </c>
      <c r="AV52" s="42">
        <f t="shared" si="8"/>
        <v>242202.01048217964</v>
      </c>
      <c r="AW52">
        <v>2035</v>
      </c>
      <c r="AX52" t="s">
        <v>60</v>
      </c>
      <c r="AY52" s="64">
        <v>22</v>
      </c>
      <c r="AZ52" s="28" t="s">
        <v>66</v>
      </c>
      <c r="BA52" s="115">
        <v>11</v>
      </c>
      <c r="BB52" s="115">
        <v>2</v>
      </c>
      <c r="BC52" s="121">
        <v>0</v>
      </c>
      <c r="BD52" s="125">
        <v>2024</v>
      </c>
      <c r="BE52" s="28" t="s">
        <v>67</v>
      </c>
    </row>
    <row r="53" spans="1:57" x14ac:dyDescent="0.2">
      <c r="A53">
        <v>3</v>
      </c>
      <c r="B53" s="28">
        <v>2023</v>
      </c>
      <c r="C53" s="28" t="s">
        <v>46</v>
      </c>
      <c r="D53" t="s">
        <v>44</v>
      </c>
      <c r="E53" s="28" t="s">
        <v>63</v>
      </c>
      <c r="F53" s="28"/>
      <c r="G53" s="28" t="s">
        <v>45</v>
      </c>
      <c r="H53" s="28" t="s">
        <v>63</v>
      </c>
      <c r="I53" s="28" t="s">
        <v>64</v>
      </c>
      <c r="L53" s="40">
        <v>0</v>
      </c>
      <c r="M53" s="40">
        <v>0</v>
      </c>
      <c r="N53" s="40">
        <v>0</v>
      </c>
      <c r="O53" t="s">
        <v>52</v>
      </c>
      <c r="P53" t="s">
        <v>53</v>
      </c>
      <c r="Q53" s="40">
        <v>3</v>
      </c>
      <c r="R53" s="40">
        <v>70</v>
      </c>
      <c r="S53" s="40">
        <v>296</v>
      </c>
      <c r="T53" s="40">
        <v>296</v>
      </c>
      <c r="U53" s="40">
        <v>0</v>
      </c>
      <c r="V53" s="40">
        <v>0</v>
      </c>
      <c r="W53" s="40">
        <v>0</v>
      </c>
      <c r="X53" s="28" t="s">
        <v>65</v>
      </c>
      <c r="Y53" s="28" t="s">
        <v>55</v>
      </c>
      <c r="Z53" s="40">
        <v>3.04</v>
      </c>
      <c r="AA53" s="40">
        <v>4.1367794395237416</v>
      </c>
      <c r="AB53" s="40">
        <v>4.3</v>
      </c>
      <c r="AC53" s="40">
        <v>4.3</v>
      </c>
      <c r="AD53" s="40">
        <v>2251.5723270440253</v>
      </c>
      <c r="AE53" s="40">
        <v>2533.0188679245284</v>
      </c>
      <c r="AF53" s="40">
        <v>2814.4654088050315</v>
      </c>
      <c r="AG53" s="27">
        <f t="shared" si="9"/>
        <v>70</v>
      </c>
      <c r="AH53" s="40" t="str">
        <f t="shared" si="10"/>
        <v>Tons</v>
      </c>
      <c r="AI53" s="40" t="s">
        <v>869</v>
      </c>
      <c r="AJ53" s="41">
        <f t="shared" si="0"/>
        <v>157610.06289308178</v>
      </c>
      <c r="AK53" s="41">
        <f t="shared" si="1"/>
        <v>177311.32075471699</v>
      </c>
      <c r="AL53" s="41">
        <f t="shared" si="2"/>
        <v>197012.5786163522</v>
      </c>
      <c r="AM53" s="40">
        <v>1.2158</v>
      </c>
      <c r="AN53" s="40">
        <v>1.2293733333333301</v>
      </c>
      <c r="AO53" s="40">
        <v>0</v>
      </c>
      <c r="AP53" s="40">
        <v>0</v>
      </c>
      <c r="AQ53" s="42">
        <f t="shared" si="3"/>
        <v>191622.31446540882</v>
      </c>
      <c r="AR53" s="42">
        <f t="shared" si="4"/>
        <v>215575.10377358491</v>
      </c>
      <c r="AS53" s="42">
        <f t="shared" si="5"/>
        <v>239527.89308176099</v>
      </c>
      <c r="AT53" s="42">
        <f t="shared" si="6"/>
        <v>193761.60838574375</v>
      </c>
      <c r="AU53" s="42">
        <f t="shared" si="7"/>
        <v>217981.80943396169</v>
      </c>
      <c r="AV53" s="42">
        <f t="shared" si="8"/>
        <v>242202.01048217964</v>
      </c>
      <c r="AW53">
        <v>2040</v>
      </c>
      <c r="AX53" t="s">
        <v>60</v>
      </c>
      <c r="AY53" s="64">
        <v>22</v>
      </c>
      <c r="AZ53" s="28" t="s">
        <v>66</v>
      </c>
      <c r="BA53" s="115">
        <v>11</v>
      </c>
      <c r="BB53" s="115">
        <v>2</v>
      </c>
      <c r="BC53" s="121">
        <v>0</v>
      </c>
      <c r="BD53" s="125">
        <v>2024</v>
      </c>
      <c r="BE53" s="28" t="s">
        <v>67</v>
      </c>
    </row>
    <row r="54" spans="1:57" x14ac:dyDescent="0.2">
      <c r="A54">
        <v>3</v>
      </c>
      <c r="B54" s="28">
        <v>2023</v>
      </c>
      <c r="C54" s="28" t="s">
        <v>46</v>
      </c>
      <c r="D54" t="s">
        <v>44</v>
      </c>
      <c r="E54" s="28" t="s">
        <v>63</v>
      </c>
      <c r="F54" s="28"/>
      <c r="G54" s="28" t="s">
        <v>45</v>
      </c>
      <c r="H54" s="28" t="s">
        <v>63</v>
      </c>
      <c r="I54" s="28" t="s">
        <v>64</v>
      </c>
      <c r="L54" s="40">
        <v>0</v>
      </c>
      <c r="M54" s="40">
        <v>0</v>
      </c>
      <c r="N54" s="40">
        <v>0</v>
      </c>
      <c r="O54" t="s">
        <v>52</v>
      </c>
      <c r="P54" t="s">
        <v>53</v>
      </c>
      <c r="Q54" s="40">
        <v>3</v>
      </c>
      <c r="R54" s="40">
        <v>70</v>
      </c>
      <c r="S54" s="40">
        <v>296</v>
      </c>
      <c r="T54" s="40">
        <v>296</v>
      </c>
      <c r="U54" s="40">
        <v>0</v>
      </c>
      <c r="V54" s="40">
        <v>0</v>
      </c>
      <c r="W54" s="40">
        <v>0</v>
      </c>
      <c r="X54" s="28" t="s">
        <v>65</v>
      </c>
      <c r="Y54" s="28" t="s">
        <v>55</v>
      </c>
      <c r="Z54" s="40">
        <v>3.04</v>
      </c>
      <c r="AA54" s="40">
        <v>4.1967327647342305</v>
      </c>
      <c r="AB54" s="40">
        <v>4.3</v>
      </c>
      <c r="AC54" s="40">
        <v>4.3</v>
      </c>
      <c r="AD54" s="40">
        <v>2301.8867924528299</v>
      </c>
      <c r="AE54" s="40">
        <v>2589.6226415094338</v>
      </c>
      <c r="AF54" s="40">
        <v>2877.3584905660377</v>
      </c>
      <c r="AG54" s="27">
        <f t="shared" si="9"/>
        <v>70</v>
      </c>
      <c r="AH54" s="40" t="str">
        <f t="shared" si="10"/>
        <v>Tons</v>
      </c>
      <c r="AI54" s="40" t="s">
        <v>869</v>
      </c>
      <c r="AJ54" s="41">
        <f t="shared" si="0"/>
        <v>161132.0754716981</v>
      </c>
      <c r="AK54" s="41">
        <f t="shared" si="1"/>
        <v>181273.58490566036</v>
      </c>
      <c r="AL54" s="41">
        <f t="shared" si="2"/>
        <v>201415.09433962265</v>
      </c>
      <c r="AM54" s="40">
        <v>1.2158</v>
      </c>
      <c r="AN54" s="40">
        <v>1.2293733333333301</v>
      </c>
      <c r="AO54" s="40">
        <v>0</v>
      </c>
      <c r="AP54" s="40">
        <v>0</v>
      </c>
      <c r="AQ54" s="42">
        <f t="shared" si="3"/>
        <v>195904.37735849054</v>
      </c>
      <c r="AR54" s="42">
        <f t="shared" si="4"/>
        <v>220392.42452830187</v>
      </c>
      <c r="AS54" s="42">
        <f t="shared" si="5"/>
        <v>244880.47169811322</v>
      </c>
      <c r="AT54" s="42">
        <f t="shared" si="6"/>
        <v>198091.47672955922</v>
      </c>
      <c r="AU54" s="42">
        <f t="shared" si="7"/>
        <v>222852.91132075412</v>
      </c>
      <c r="AV54" s="42">
        <f t="shared" si="8"/>
        <v>247614.34591194906</v>
      </c>
      <c r="AW54">
        <v>2045</v>
      </c>
      <c r="AX54" t="s">
        <v>60</v>
      </c>
      <c r="AY54" s="64">
        <v>22</v>
      </c>
      <c r="AZ54" s="28" t="s">
        <v>66</v>
      </c>
      <c r="BA54" s="115">
        <v>11</v>
      </c>
      <c r="BB54" s="115">
        <v>2</v>
      </c>
      <c r="BC54" s="121">
        <v>0</v>
      </c>
      <c r="BD54" s="125">
        <v>2024</v>
      </c>
      <c r="BE54" s="28" t="s">
        <v>67</v>
      </c>
    </row>
    <row r="55" spans="1:57" x14ac:dyDescent="0.2">
      <c r="A55">
        <v>3</v>
      </c>
      <c r="B55" s="28">
        <v>2023</v>
      </c>
      <c r="C55" s="28" t="s">
        <v>46</v>
      </c>
      <c r="D55" t="s">
        <v>44</v>
      </c>
      <c r="E55" s="28" t="s">
        <v>63</v>
      </c>
      <c r="F55" s="28"/>
      <c r="G55" s="28" t="s">
        <v>45</v>
      </c>
      <c r="H55" s="28" t="s">
        <v>63</v>
      </c>
      <c r="I55" s="28" t="s">
        <v>64</v>
      </c>
      <c r="L55" s="40">
        <v>0</v>
      </c>
      <c r="M55" s="40">
        <v>0</v>
      </c>
      <c r="N55" s="40">
        <v>0</v>
      </c>
      <c r="O55" t="s">
        <v>52</v>
      </c>
      <c r="P55" t="s">
        <v>53</v>
      </c>
      <c r="Q55" s="40">
        <v>3</v>
      </c>
      <c r="R55" s="40">
        <v>70</v>
      </c>
      <c r="S55" s="40">
        <v>296</v>
      </c>
      <c r="T55" s="40">
        <v>296</v>
      </c>
      <c r="U55" s="40">
        <v>0</v>
      </c>
      <c r="V55" s="40">
        <v>0</v>
      </c>
      <c r="W55" s="40">
        <v>0</v>
      </c>
      <c r="X55" s="28" t="s">
        <v>65</v>
      </c>
      <c r="Y55" s="28" t="s">
        <v>55</v>
      </c>
      <c r="Z55" s="40">
        <v>3.04</v>
      </c>
      <c r="AA55" s="40">
        <v>4.2566860899447194</v>
      </c>
      <c r="AB55" s="40">
        <v>4.3</v>
      </c>
      <c r="AC55" s="40">
        <v>4.3</v>
      </c>
      <c r="AD55" s="40">
        <v>2352.201257861635</v>
      </c>
      <c r="AE55" s="40">
        <v>2646.2264150943397</v>
      </c>
      <c r="AF55" s="40">
        <v>2940.251572327044</v>
      </c>
      <c r="AG55" s="27">
        <f t="shared" si="9"/>
        <v>70</v>
      </c>
      <c r="AH55" s="40" t="str">
        <f t="shared" si="10"/>
        <v>Tons</v>
      </c>
      <c r="AI55" s="40" t="s">
        <v>869</v>
      </c>
      <c r="AJ55" s="41">
        <f t="shared" si="0"/>
        <v>164654.08805031446</v>
      </c>
      <c r="AK55" s="41">
        <f t="shared" si="1"/>
        <v>185235.84905660377</v>
      </c>
      <c r="AL55" s="41">
        <f t="shared" si="2"/>
        <v>205817.61006289307</v>
      </c>
      <c r="AM55" s="40">
        <v>1.2158</v>
      </c>
      <c r="AN55" s="40">
        <v>1.2293733333333301</v>
      </c>
      <c r="AO55" s="40">
        <v>0</v>
      </c>
      <c r="AP55" s="40">
        <v>0</v>
      </c>
      <c r="AQ55" s="42">
        <f t="shared" si="3"/>
        <v>200186.44025157232</v>
      </c>
      <c r="AR55" s="42">
        <f t="shared" si="4"/>
        <v>225209.74528301886</v>
      </c>
      <c r="AS55" s="42">
        <f t="shared" si="5"/>
        <v>250233.05031446539</v>
      </c>
      <c r="AT55" s="42">
        <f t="shared" si="6"/>
        <v>202421.34507337472</v>
      </c>
      <c r="AU55" s="42">
        <f t="shared" si="7"/>
        <v>227724.01320754655</v>
      </c>
      <c r="AV55" s="42">
        <f t="shared" si="8"/>
        <v>253026.68134171839</v>
      </c>
      <c r="AW55">
        <v>2050</v>
      </c>
      <c r="AX55" t="s">
        <v>60</v>
      </c>
      <c r="AY55" s="64">
        <v>22</v>
      </c>
      <c r="AZ55" s="28" t="s">
        <v>66</v>
      </c>
      <c r="BA55" s="115">
        <v>11</v>
      </c>
      <c r="BB55" s="115">
        <v>2</v>
      </c>
      <c r="BC55" s="121">
        <v>0</v>
      </c>
      <c r="BD55" s="125">
        <v>2024</v>
      </c>
      <c r="BE55" s="28" t="s">
        <v>67</v>
      </c>
    </row>
    <row r="56" spans="1:57" x14ac:dyDescent="0.2">
      <c r="A56">
        <v>4</v>
      </c>
      <c r="B56" s="28">
        <v>2023</v>
      </c>
      <c r="C56" s="28" t="s">
        <v>46</v>
      </c>
      <c r="D56" t="s">
        <v>44</v>
      </c>
      <c r="E56" t="s">
        <v>68</v>
      </c>
      <c r="G56" s="28" t="s">
        <v>45</v>
      </c>
      <c r="H56" t="s">
        <v>68</v>
      </c>
      <c r="I56" t="s">
        <v>64</v>
      </c>
      <c r="L56" s="27">
        <v>0</v>
      </c>
      <c r="M56" s="27">
        <v>0</v>
      </c>
      <c r="N56" s="40">
        <v>0</v>
      </c>
      <c r="O56" t="s">
        <v>52</v>
      </c>
      <c r="P56" t="s">
        <v>53</v>
      </c>
      <c r="Q56" s="27">
        <v>10</v>
      </c>
      <c r="R56" s="27">
        <v>143</v>
      </c>
      <c r="S56" s="27">
        <v>1100</v>
      </c>
      <c r="T56" s="27">
        <v>1100</v>
      </c>
      <c r="U56" s="27">
        <v>0</v>
      </c>
      <c r="V56" s="27">
        <v>0</v>
      </c>
      <c r="W56" s="27">
        <v>0</v>
      </c>
      <c r="X56" t="s">
        <v>69</v>
      </c>
      <c r="Y56" t="s">
        <v>70</v>
      </c>
      <c r="Z56" s="27">
        <v>0.69</v>
      </c>
      <c r="AA56" s="27">
        <v>0.74</v>
      </c>
      <c r="AB56" s="27">
        <v>1.17</v>
      </c>
      <c r="AC56" s="27">
        <v>1.17</v>
      </c>
      <c r="AD56" s="27">
        <v>1575</v>
      </c>
      <c r="AE56" s="27">
        <v>1750</v>
      </c>
      <c r="AF56" s="27">
        <v>1925</v>
      </c>
      <c r="AG56" s="27">
        <f t="shared" si="9"/>
        <v>143</v>
      </c>
      <c r="AH56" s="40" t="str">
        <f t="shared" si="10"/>
        <v>Tons</v>
      </c>
      <c r="AI56" s="40" t="s">
        <v>869</v>
      </c>
      <c r="AJ56" s="41">
        <f t="shared" si="0"/>
        <v>225225</v>
      </c>
      <c r="AK56" s="41">
        <f t="shared" si="1"/>
        <v>250250</v>
      </c>
      <c r="AL56" s="41">
        <f t="shared" si="2"/>
        <v>275275</v>
      </c>
      <c r="AM56" s="27">
        <v>1.1074573386171087</v>
      </c>
      <c r="AN56" s="27">
        <v>1.1256029134983927</v>
      </c>
      <c r="AO56" s="27">
        <v>0</v>
      </c>
      <c r="AP56" s="27">
        <v>0</v>
      </c>
      <c r="AQ56" s="42">
        <f t="shared" si="3"/>
        <v>249427.07909003831</v>
      </c>
      <c r="AR56" s="42">
        <f t="shared" si="4"/>
        <v>277141.19898893143</v>
      </c>
      <c r="AS56" s="42">
        <f t="shared" si="5"/>
        <v>304855.3188878246</v>
      </c>
      <c r="AT56" s="42">
        <f t="shared" si="6"/>
        <v>253513.9161926755</v>
      </c>
      <c r="AU56" s="42">
        <f t="shared" si="7"/>
        <v>281682.1291029728</v>
      </c>
      <c r="AV56" s="42">
        <f t="shared" si="8"/>
        <v>309850.34201327007</v>
      </c>
      <c r="AW56">
        <v>2023</v>
      </c>
      <c r="AX56" t="s">
        <v>56</v>
      </c>
      <c r="AY56" s="30">
        <v>22.5</v>
      </c>
      <c r="AZ56" t="s">
        <v>71</v>
      </c>
      <c r="BA56" s="111">
        <v>9</v>
      </c>
      <c r="BB56" s="111">
        <v>42</v>
      </c>
      <c r="BC56" s="121">
        <v>0</v>
      </c>
      <c r="BD56" s="114">
        <v>2023</v>
      </c>
      <c r="BE56" t="s">
        <v>72</v>
      </c>
    </row>
    <row r="57" spans="1:57" x14ac:dyDescent="0.2">
      <c r="A57">
        <v>4</v>
      </c>
      <c r="B57" s="28">
        <v>2023</v>
      </c>
      <c r="C57" s="28" t="s">
        <v>46</v>
      </c>
      <c r="D57" t="s">
        <v>44</v>
      </c>
      <c r="E57" t="s">
        <v>68</v>
      </c>
      <c r="G57" s="28" t="s">
        <v>45</v>
      </c>
      <c r="H57" t="s">
        <v>68</v>
      </c>
      <c r="I57" t="s">
        <v>64</v>
      </c>
      <c r="L57" s="27">
        <v>0</v>
      </c>
      <c r="M57" s="27">
        <v>0</v>
      </c>
      <c r="N57" s="40">
        <v>0</v>
      </c>
      <c r="O57" t="s">
        <v>52</v>
      </c>
      <c r="P57" t="s">
        <v>53</v>
      </c>
      <c r="Q57" s="27">
        <v>10</v>
      </c>
      <c r="R57" s="27">
        <v>143</v>
      </c>
      <c r="S57" s="27">
        <v>1100</v>
      </c>
      <c r="T57" s="27">
        <v>1100</v>
      </c>
      <c r="U57" s="27">
        <v>0</v>
      </c>
      <c r="V57" s="27">
        <v>0</v>
      </c>
      <c r="W57" s="27">
        <v>0</v>
      </c>
      <c r="X57" t="s">
        <v>69</v>
      </c>
      <c r="Y57" t="s">
        <v>70</v>
      </c>
      <c r="Z57" s="27">
        <v>0.69</v>
      </c>
      <c r="AA57" s="27">
        <v>0.74</v>
      </c>
      <c r="AB57" s="27">
        <v>1.17</v>
      </c>
      <c r="AC57" s="27">
        <v>1.17</v>
      </c>
      <c r="AD57" s="27">
        <v>1575</v>
      </c>
      <c r="AE57" s="27">
        <v>1750</v>
      </c>
      <c r="AF57" s="27">
        <v>1925</v>
      </c>
      <c r="AG57" s="27">
        <f t="shared" si="9"/>
        <v>143</v>
      </c>
      <c r="AH57" s="40" t="str">
        <f t="shared" si="10"/>
        <v>Tons</v>
      </c>
      <c r="AI57" s="40" t="s">
        <v>869</v>
      </c>
      <c r="AJ57" s="41">
        <f t="shared" si="0"/>
        <v>225225</v>
      </c>
      <c r="AK57" s="41">
        <f t="shared" si="1"/>
        <v>250250</v>
      </c>
      <c r="AL57" s="41">
        <f t="shared" si="2"/>
        <v>275275</v>
      </c>
      <c r="AM57" s="27">
        <v>1.1074573386171087</v>
      </c>
      <c r="AN57" s="27">
        <v>1.1256029134983927</v>
      </c>
      <c r="AO57" s="27">
        <v>0</v>
      </c>
      <c r="AP57" s="27">
        <v>0</v>
      </c>
      <c r="AQ57" s="42">
        <f t="shared" si="3"/>
        <v>249427.07909003831</v>
      </c>
      <c r="AR57" s="42">
        <f t="shared" si="4"/>
        <v>277141.19898893143</v>
      </c>
      <c r="AS57" s="42">
        <f t="shared" si="5"/>
        <v>304855.3188878246</v>
      </c>
      <c r="AT57" s="42">
        <f t="shared" si="6"/>
        <v>253513.9161926755</v>
      </c>
      <c r="AU57" s="42">
        <f t="shared" si="7"/>
        <v>281682.1291029728</v>
      </c>
      <c r="AV57" s="42">
        <f t="shared" si="8"/>
        <v>309850.34201327007</v>
      </c>
      <c r="AW57">
        <v>2030</v>
      </c>
      <c r="AX57" t="s">
        <v>56</v>
      </c>
      <c r="AY57" s="30">
        <v>22.5</v>
      </c>
      <c r="AZ57" t="s">
        <v>71</v>
      </c>
      <c r="BA57" s="111">
        <v>9</v>
      </c>
      <c r="BB57" s="111">
        <v>42</v>
      </c>
      <c r="BC57" s="121">
        <v>0</v>
      </c>
      <c r="BD57" s="114">
        <v>2023</v>
      </c>
      <c r="BE57" t="s">
        <v>72</v>
      </c>
    </row>
    <row r="58" spans="1:57" x14ac:dyDescent="0.2">
      <c r="A58">
        <v>4</v>
      </c>
      <c r="B58" s="28">
        <v>2023</v>
      </c>
      <c r="C58" s="28" t="s">
        <v>46</v>
      </c>
      <c r="D58" t="s">
        <v>44</v>
      </c>
      <c r="E58" t="s">
        <v>68</v>
      </c>
      <c r="G58" s="28" t="s">
        <v>45</v>
      </c>
      <c r="H58" t="s">
        <v>68</v>
      </c>
      <c r="I58" t="s">
        <v>64</v>
      </c>
      <c r="L58" s="27">
        <v>0</v>
      </c>
      <c r="M58" s="27">
        <v>0</v>
      </c>
      <c r="N58" s="40">
        <v>0</v>
      </c>
      <c r="O58" t="s">
        <v>52</v>
      </c>
      <c r="P58" t="s">
        <v>53</v>
      </c>
      <c r="Q58" s="27">
        <v>10</v>
      </c>
      <c r="R58" s="27">
        <v>143</v>
      </c>
      <c r="S58" s="27">
        <v>1100</v>
      </c>
      <c r="T58" s="27">
        <v>1100</v>
      </c>
      <c r="U58" s="27">
        <v>0</v>
      </c>
      <c r="V58" s="27">
        <v>0</v>
      </c>
      <c r="W58" s="27">
        <v>0</v>
      </c>
      <c r="X58" t="s">
        <v>69</v>
      </c>
      <c r="Y58" t="s">
        <v>70</v>
      </c>
      <c r="Z58" s="27">
        <v>0.69</v>
      </c>
      <c r="AA58" s="27">
        <v>0.74</v>
      </c>
      <c r="AB58" s="27">
        <v>1.17</v>
      </c>
      <c r="AC58" s="27">
        <v>1.17</v>
      </c>
      <c r="AD58" s="27">
        <v>1575</v>
      </c>
      <c r="AE58" s="27">
        <v>1750</v>
      </c>
      <c r="AF58" s="27">
        <v>1925</v>
      </c>
      <c r="AG58" s="27">
        <f t="shared" si="9"/>
        <v>143</v>
      </c>
      <c r="AH58" s="40" t="str">
        <f t="shared" si="10"/>
        <v>Tons</v>
      </c>
      <c r="AI58" s="40" t="s">
        <v>869</v>
      </c>
      <c r="AJ58" s="41">
        <f t="shared" si="0"/>
        <v>225225</v>
      </c>
      <c r="AK58" s="41">
        <f t="shared" si="1"/>
        <v>250250</v>
      </c>
      <c r="AL58" s="41">
        <f t="shared" si="2"/>
        <v>275275</v>
      </c>
      <c r="AM58" s="27">
        <v>1.1074573386171087</v>
      </c>
      <c r="AN58" s="27">
        <v>1.1256029134983927</v>
      </c>
      <c r="AO58" s="27">
        <v>0</v>
      </c>
      <c r="AP58" s="27">
        <v>0</v>
      </c>
      <c r="AQ58" s="42">
        <f t="shared" si="3"/>
        <v>249427.07909003831</v>
      </c>
      <c r="AR58" s="42">
        <f t="shared" si="4"/>
        <v>277141.19898893143</v>
      </c>
      <c r="AS58" s="42">
        <f t="shared" si="5"/>
        <v>304855.3188878246</v>
      </c>
      <c r="AT58" s="42">
        <f t="shared" si="6"/>
        <v>253513.9161926755</v>
      </c>
      <c r="AU58" s="42">
        <f t="shared" si="7"/>
        <v>281682.1291029728</v>
      </c>
      <c r="AV58" s="42">
        <f t="shared" si="8"/>
        <v>309850.34201327007</v>
      </c>
      <c r="AW58">
        <v>2035</v>
      </c>
      <c r="AX58" t="s">
        <v>56</v>
      </c>
      <c r="AY58" s="30">
        <v>22.5</v>
      </c>
      <c r="AZ58" t="s">
        <v>71</v>
      </c>
      <c r="BA58" s="111">
        <v>9</v>
      </c>
      <c r="BB58" s="111">
        <v>42</v>
      </c>
      <c r="BC58" s="121">
        <v>0</v>
      </c>
      <c r="BD58" s="114">
        <v>2023</v>
      </c>
      <c r="BE58" t="s">
        <v>72</v>
      </c>
    </row>
    <row r="59" spans="1:57" x14ac:dyDescent="0.2">
      <c r="A59">
        <v>4</v>
      </c>
      <c r="B59" s="28">
        <v>2023</v>
      </c>
      <c r="C59" s="28" t="s">
        <v>46</v>
      </c>
      <c r="D59" t="s">
        <v>44</v>
      </c>
      <c r="E59" t="s">
        <v>68</v>
      </c>
      <c r="G59" s="28" t="s">
        <v>45</v>
      </c>
      <c r="H59" t="s">
        <v>68</v>
      </c>
      <c r="I59" t="s">
        <v>64</v>
      </c>
      <c r="L59" s="27">
        <v>0</v>
      </c>
      <c r="M59" s="27">
        <v>0</v>
      </c>
      <c r="N59" s="40">
        <v>0</v>
      </c>
      <c r="O59" t="s">
        <v>52</v>
      </c>
      <c r="P59" t="s">
        <v>53</v>
      </c>
      <c r="Q59" s="27">
        <v>10</v>
      </c>
      <c r="R59" s="27">
        <v>143</v>
      </c>
      <c r="S59" s="27">
        <v>1100</v>
      </c>
      <c r="T59" s="27">
        <v>1100</v>
      </c>
      <c r="U59" s="27">
        <v>0</v>
      </c>
      <c r="V59" s="27">
        <v>0</v>
      </c>
      <c r="W59" s="27">
        <v>0</v>
      </c>
      <c r="X59" t="s">
        <v>69</v>
      </c>
      <c r="Y59" t="s">
        <v>70</v>
      </c>
      <c r="Z59" s="27">
        <v>0.69</v>
      </c>
      <c r="AA59" s="27">
        <v>0.74</v>
      </c>
      <c r="AB59" s="27">
        <v>1.17</v>
      </c>
      <c r="AC59" s="27">
        <v>1.17</v>
      </c>
      <c r="AD59" s="27">
        <v>1575</v>
      </c>
      <c r="AE59" s="27">
        <v>1750</v>
      </c>
      <c r="AF59" s="27">
        <v>1925</v>
      </c>
      <c r="AG59" s="27">
        <f t="shared" si="9"/>
        <v>143</v>
      </c>
      <c r="AH59" s="40" t="str">
        <f t="shared" si="10"/>
        <v>Tons</v>
      </c>
      <c r="AI59" s="40" t="s">
        <v>869</v>
      </c>
      <c r="AJ59" s="41">
        <f t="shared" si="0"/>
        <v>225225</v>
      </c>
      <c r="AK59" s="41">
        <f t="shared" si="1"/>
        <v>250250</v>
      </c>
      <c r="AL59" s="41">
        <f t="shared" si="2"/>
        <v>275275</v>
      </c>
      <c r="AM59" s="27">
        <v>1.1074573386171087</v>
      </c>
      <c r="AN59" s="27">
        <v>1.1256029134983927</v>
      </c>
      <c r="AO59" s="27">
        <v>0</v>
      </c>
      <c r="AP59" s="27">
        <v>0</v>
      </c>
      <c r="AQ59" s="42">
        <f t="shared" si="3"/>
        <v>249427.07909003831</v>
      </c>
      <c r="AR59" s="42">
        <f t="shared" si="4"/>
        <v>277141.19898893143</v>
      </c>
      <c r="AS59" s="42">
        <f t="shared" si="5"/>
        <v>304855.3188878246</v>
      </c>
      <c r="AT59" s="42">
        <f t="shared" si="6"/>
        <v>253513.9161926755</v>
      </c>
      <c r="AU59" s="42">
        <f t="shared" si="7"/>
        <v>281682.1291029728</v>
      </c>
      <c r="AV59" s="42">
        <f t="shared" si="8"/>
        <v>309850.34201327007</v>
      </c>
      <c r="AW59">
        <v>2040</v>
      </c>
      <c r="AX59" t="s">
        <v>56</v>
      </c>
      <c r="AY59" s="30">
        <v>22.5</v>
      </c>
      <c r="AZ59" t="s">
        <v>71</v>
      </c>
      <c r="BA59" s="111">
        <v>9</v>
      </c>
      <c r="BB59" s="111">
        <v>42</v>
      </c>
      <c r="BC59" s="121">
        <v>0</v>
      </c>
      <c r="BD59" s="114">
        <v>2023</v>
      </c>
      <c r="BE59" t="s">
        <v>72</v>
      </c>
    </row>
    <row r="60" spans="1:57" x14ac:dyDescent="0.2">
      <c r="A60">
        <v>4</v>
      </c>
      <c r="B60" s="28">
        <v>2023</v>
      </c>
      <c r="C60" s="28" t="s">
        <v>46</v>
      </c>
      <c r="D60" t="s">
        <v>44</v>
      </c>
      <c r="E60" t="s">
        <v>68</v>
      </c>
      <c r="G60" s="28" t="s">
        <v>45</v>
      </c>
      <c r="H60" t="s">
        <v>68</v>
      </c>
      <c r="I60" t="s">
        <v>64</v>
      </c>
      <c r="L60" s="27">
        <v>0</v>
      </c>
      <c r="M60" s="27">
        <v>0</v>
      </c>
      <c r="N60" s="40">
        <v>0</v>
      </c>
      <c r="O60" t="s">
        <v>52</v>
      </c>
      <c r="P60" t="s">
        <v>53</v>
      </c>
      <c r="Q60" s="27">
        <v>10</v>
      </c>
      <c r="R60" s="27">
        <v>143</v>
      </c>
      <c r="S60" s="27">
        <v>1100</v>
      </c>
      <c r="T60" s="27">
        <v>1100</v>
      </c>
      <c r="U60" s="27">
        <v>0</v>
      </c>
      <c r="V60" s="27">
        <v>0</v>
      </c>
      <c r="W60" s="27">
        <v>0</v>
      </c>
      <c r="X60" t="s">
        <v>69</v>
      </c>
      <c r="Y60" t="s">
        <v>70</v>
      </c>
      <c r="Z60" s="27">
        <v>0.69</v>
      </c>
      <c r="AA60" s="27">
        <v>0.74</v>
      </c>
      <c r="AB60" s="27">
        <v>1.17</v>
      </c>
      <c r="AC60" s="27">
        <v>1.17</v>
      </c>
      <c r="AD60" s="27">
        <v>1575</v>
      </c>
      <c r="AE60" s="27">
        <v>1750</v>
      </c>
      <c r="AF60" s="27">
        <v>1925</v>
      </c>
      <c r="AG60" s="27">
        <f t="shared" si="9"/>
        <v>143</v>
      </c>
      <c r="AH60" s="40" t="str">
        <f t="shared" si="10"/>
        <v>Tons</v>
      </c>
      <c r="AI60" s="40" t="s">
        <v>869</v>
      </c>
      <c r="AJ60" s="41">
        <f t="shared" si="0"/>
        <v>225225</v>
      </c>
      <c r="AK60" s="41">
        <f t="shared" si="1"/>
        <v>250250</v>
      </c>
      <c r="AL60" s="41">
        <f t="shared" si="2"/>
        <v>275275</v>
      </c>
      <c r="AM60" s="27">
        <v>1.1074573386171087</v>
      </c>
      <c r="AN60" s="27">
        <v>1.1256029134983927</v>
      </c>
      <c r="AO60" s="27">
        <v>0</v>
      </c>
      <c r="AP60" s="27">
        <v>0</v>
      </c>
      <c r="AQ60" s="42">
        <f t="shared" si="3"/>
        <v>249427.07909003831</v>
      </c>
      <c r="AR60" s="42">
        <f t="shared" si="4"/>
        <v>277141.19898893143</v>
      </c>
      <c r="AS60" s="42">
        <f t="shared" si="5"/>
        <v>304855.3188878246</v>
      </c>
      <c r="AT60" s="42">
        <f t="shared" si="6"/>
        <v>253513.9161926755</v>
      </c>
      <c r="AU60" s="42">
        <f t="shared" si="7"/>
        <v>281682.1291029728</v>
      </c>
      <c r="AV60" s="42">
        <f t="shared" si="8"/>
        <v>309850.34201327007</v>
      </c>
      <c r="AW60">
        <v>2045</v>
      </c>
      <c r="AX60" t="s">
        <v>56</v>
      </c>
      <c r="AY60" s="30">
        <v>22.5</v>
      </c>
      <c r="AZ60" t="s">
        <v>71</v>
      </c>
      <c r="BA60" s="111">
        <v>9</v>
      </c>
      <c r="BB60" s="111">
        <v>42</v>
      </c>
      <c r="BC60" s="121">
        <v>0</v>
      </c>
      <c r="BD60" s="114">
        <v>2023</v>
      </c>
      <c r="BE60" t="s">
        <v>72</v>
      </c>
    </row>
    <row r="61" spans="1:57" x14ac:dyDescent="0.2">
      <c r="A61">
        <v>4</v>
      </c>
      <c r="B61" s="28">
        <v>2023</v>
      </c>
      <c r="C61" s="28" t="s">
        <v>46</v>
      </c>
      <c r="D61" t="s">
        <v>44</v>
      </c>
      <c r="E61" t="s">
        <v>68</v>
      </c>
      <c r="G61" s="28" t="s">
        <v>45</v>
      </c>
      <c r="H61" t="s">
        <v>68</v>
      </c>
      <c r="I61" t="s">
        <v>64</v>
      </c>
      <c r="L61" s="27">
        <v>0</v>
      </c>
      <c r="M61" s="27">
        <v>0</v>
      </c>
      <c r="N61" s="40">
        <v>0</v>
      </c>
      <c r="O61" t="s">
        <v>52</v>
      </c>
      <c r="P61" t="s">
        <v>53</v>
      </c>
      <c r="Q61" s="27">
        <v>10</v>
      </c>
      <c r="R61" s="27">
        <v>143</v>
      </c>
      <c r="S61" s="27">
        <v>1100</v>
      </c>
      <c r="T61" s="27">
        <v>1100</v>
      </c>
      <c r="U61" s="27">
        <v>0</v>
      </c>
      <c r="V61" s="27">
        <v>0</v>
      </c>
      <c r="W61" s="27">
        <v>0</v>
      </c>
      <c r="X61" t="s">
        <v>69</v>
      </c>
      <c r="Y61" t="s">
        <v>70</v>
      </c>
      <c r="Z61" s="27">
        <v>0.69</v>
      </c>
      <c r="AA61" s="27">
        <v>0.74</v>
      </c>
      <c r="AB61" s="27">
        <v>1.17</v>
      </c>
      <c r="AC61" s="27">
        <v>1.17</v>
      </c>
      <c r="AD61" s="27">
        <v>1575</v>
      </c>
      <c r="AE61" s="27">
        <v>1750</v>
      </c>
      <c r="AF61" s="27">
        <v>1925</v>
      </c>
      <c r="AG61" s="27">
        <f t="shared" si="9"/>
        <v>143</v>
      </c>
      <c r="AH61" s="40" t="str">
        <f t="shared" si="10"/>
        <v>Tons</v>
      </c>
      <c r="AI61" s="40" t="s">
        <v>869</v>
      </c>
      <c r="AJ61" s="41">
        <f t="shared" si="0"/>
        <v>225225</v>
      </c>
      <c r="AK61" s="41">
        <f t="shared" si="1"/>
        <v>250250</v>
      </c>
      <c r="AL61" s="41">
        <f t="shared" si="2"/>
        <v>275275</v>
      </c>
      <c r="AM61" s="27">
        <v>1.1074573386171087</v>
      </c>
      <c r="AN61" s="27">
        <v>1.1256029134983927</v>
      </c>
      <c r="AO61" s="27">
        <v>0</v>
      </c>
      <c r="AP61" s="27">
        <v>0</v>
      </c>
      <c r="AQ61" s="42">
        <f t="shared" si="3"/>
        <v>249427.07909003831</v>
      </c>
      <c r="AR61" s="42">
        <f t="shared" si="4"/>
        <v>277141.19898893143</v>
      </c>
      <c r="AS61" s="42">
        <f t="shared" si="5"/>
        <v>304855.3188878246</v>
      </c>
      <c r="AT61" s="42">
        <f t="shared" si="6"/>
        <v>253513.9161926755</v>
      </c>
      <c r="AU61" s="42">
        <f t="shared" si="7"/>
        <v>281682.1291029728</v>
      </c>
      <c r="AV61" s="42">
        <f t="shared" si="8"/>
        <v>309850.34201327007</v>
      </c>
      <c r="AW61">
        <v>2050</v>
      </c>
      <c r="AX61" t="s">
        <v>56</v>
      </c>
      <c r="AY61" s="30">
        <v>22.5</v>
      </c>
      <c r="AZ61" t="s">
        <v>71</v>
      </c>
      <c r="BA61" s="111">
        <v>9</v>
      </c>
      <c r="BB61" s="111">
        <v>42</v>
      </c>
      <c r="BC61" s="121">
        <v>0</v>
      </c>
      <c r="BD61" s="114">
        <v>2023</v>
      </c>
      <c r="BE61" t="s">
        <v>72</v>
      </c>
    </row>
    <row r="62" spans="1:57" x14ac:dyDescent="0.2">
      <c r="A62">
        <v>4</v>
      </c>
      <c r="B62" s="28">
        <v>2023</v>
      </c>
      <c r="C62" s="28" t="s">
        <v>46</v>
      </c>
      <c r="D62" t="s">
        <v>44</v>
      </c>
      <c r="E62" t="s">
        <v>68</v>
      </c>
      <c r="G62" s="28" t="s">
        <v>45</v>
      </c>
      <c r="H62" t="s">
        <v>68</v>
      </c>
      <c r="I62" t="s">
        <v>64</v>
      </c>
      <c r="L62" s="27">
        <v>0</v>
      </c>
      <c r="M62" s="27">
        <v>0</v>
      </c>
      <c r="N62" s="40">
        <v>0</v>
      </c>
      <c r="O62" s="29" t="s">
        <v>52</v>
      </c>
      <c r="P62" t="s">
        <v>53</v>
      </c>
      <c r="Q62" s="27">
        <v>10</v>
      </c>
      <c r="R62" s="27">
        <v>143</v>
      </c>
      <c r="S62" s="27">
        <v>1100</v>
      </c>
      <c r="T62" s="27">
        <v>1100</v>
      </c>
      <c r="U62" s="27">
        <v>0</v>
      </c>
      <c r="V62" s="27">
        <v>0</v>
      </c>
      <c r="W62" s="27">
        <v>0</v>
      </c>
      <c r="X62" s="29" t="s">
        <v>69</v>
      </c>
      <c r="Y62" s="29" t="s">
        <v>70</v>
      </c>
      <c r="Z62" s="27">
        <v>0.69</v>
      </c>
      <c r="AA62" s="27">
        <v>0.74</v>
      </c>
      <c r="AB62" s="27">
        <v>1.17</v>
      </c>
      <c r="AC62" s="27">
        <v>1.17</v>
      </c>
      <c r="AD62" s="27">
        <v>1575</v>
      </c>
      <c r="AE62" s="27">
        <v>1750</v>
      </c>
      <c r="AF62" s="27">
        <v>1925</v>
      </c>
      <c r="AG62" s="27">
        <f t="shared" si="9"/>
        <v>143</v>
      </c>
      <c r="AH62" s="40" t="str">
        <f t="shared" si="10"/>
        <v>Tons</v>
      </c>
      <c r="AI62" s="40" t="s">
        <v>869</v>
      </c>
      <c r="AJ62" s="41">
        <f t="shared" si="0"/>
        <v>225225</v>
      </c>
      <c r="AK62" s="41">
        <f t="shared" si="1"/>
        <v>250250</v>
      </c>
      <c r="AL62" s="41">
        <f t="shared" si="2"/>
        <v>275275</v>
      </c>
      <c r="AM62" s="27">
        <v>1.1074573386171087</v>
      </c>
      <c r="AN62" s="27">
        <v>1.1256029134983927</v>
      </c>
      <c r="AO62" s="27">
        <v>0</v>
      </c>
      <c r="AP62" s="27">
        <v>0</v>
      </c>
      <c r="AQ62" s="42">
        <f t="shared" si="3"/>
        <v>249427.07909003831</v>
      </c>
      <c r="AR62" s="42">
        <f t="shared" si="4"/>
        <v>277141.19898893143</v>
      </c>
      <c r="AS62" s="42">
        <f t="shared" si="5"/>
        <v>304855.3188878246</v>
      </c>
      <c r="AT62" s="42">
        <f t="shared" si="6"/>
        <v>253513.9161926755</v>
      </c>
      <c r="AU62" s="42">
        <f t="shared" si="7"/>
        <v>281682.1291029728</v>
      </c>
      <c r="AV62" s="42">
        <f t="shared" si="8"/>
        <v>309850.34201327007</v>
      </c>
      <c r="AW62">
        <v>2023</v>
      </c>
      <c r="AX62" t="s">
        <v>59</v>
      </c>
      <c r="AY62" s="30">
        <v>22.5</v>
      </c>
      <c r="AZ62" t="s">
        <v>71</v>
      </c>
      <c r="BA62" s="111">
        <v>9</v>
      </c>
      <c r="BB62" s="111">
        <v>42</v>
      </c>
      <c r="BC62" s="121">
        <v>0</v>
      </c>
      <c r="BD62" s="114">
        <v>2023</v>
      </c>
      <c r="BE62" t="s">
        <v>72</v>
      </c>
    </row>
    <row r="63" spans="1:57" x14ac:dyDescent="0.2">
      <c r="A63">
        <v>4</v>
      </c>
      <c r="B63" s="28">
        <v>2023</v>
      </c>
      <c r="C63" s="28" t="s">
        <v>46</v>
      </c>
      <c r="D63" t="s">
        <v>44</v>
      </c>
      <c r="E63" t="s">
        <v>68</v>
      </c>
      <c r="G63" s="28" t="s">
        <v>45</v>
      </c>
      <c r="H63" t="s">
        <v>68</v>
      </c>
      <c r="I63" t="s">
        <v>64</v>
      </c>
      <c r="L63" s="27">
        <v>0</v>
      </c>
      <c r="M63" s="27">
        <v>0</v>
      </c>
      <c r="N63" s="40">
        <v>0</v>
      </c>
      <c r="O63" s="29" t="s">
        <v>52</v>
      </c>
      <c r="P63" t="s">
        <v>53</v>
      </c>
      <c r="Q63" s="27">
        <v>10</v>
      </c>
      <c r="R63" s="27">
        <v>143</v>
      </c>
      <c r="S63" s="27">
        <v>1100</v>
      </c>
      <c r="T63" s="27">
        <v>1100</v>
      </c>
      <c r="U63" s="27">
        <v>0</v>
      </c>
      <c r="V63" s="27">
        <v>0</v>
      </c>
      <c r="W63" s="27">
        <v>0</v>
      </c>
      <c r="X63" s="29" t="s">
        <v>69</v>
      </c>
      <c r="Y63" s="29" t="s">
        <v>70</v>
      </c>
      <c r="Z63" s="27">
        <v>0.69</v>
      </c>
      <c r="AA63" s="27">
        <v>0.69194805194805198</v>
      </c>
      <c r="AB63" s="27">
        <v>1.17</v>
      </c>
      <c r="AC63" s="27">
        <v>1.17</v>
      </c>
      <c r="AD63" s="27">
        <v>1796.1406518010292</v>
      </c>
      <c r="AE63" s="27">
        <v>1995.711835334477</v>
      </c>
      <c r="AF63" s="27">
        <v>2195.2830188679245</v>
      </c>
      <c r="AG63" s="27">
        <f t="shared" si="9"/>
        <v>143</v>
      </c>
      <c r="AH63" s="40" t="str">
        <f t="shared" si="10"/>
        <v>Tons</v>
      </c>
      <c r="AI63" s="40" t="s">
        <v>869</v>
      </c>
      <c r="AJ63" s="41">
        <f t="shared" si="0"/>
        <v>256848.11320754717</v>
      </c>
      <c r="AK63" s="41">
        <f t="shared" si="1"/>
        <v>285386.79245283018</v>
      </c>
      <c r="AL63" s="41">
        <f t="shared" si="2"/>
        <v>313925.47169811319</v>
      </c>
      <c r="AM63" s="27">
        <v>1.1074573386171087</v>
      </c>
      <c r="AN63" s="27">
        <v>1.1256029134983927</v>
      </c>
      <c r="AO63" s="27">
        <v>0</v>
      </c>
      <c r="AP63" s="27">
        <v>0</v>
      </c>
      <c r="AQ63" s="42">
        <f t="shared" si="3"/>
        <v>284448.32788165606</v>
      </c>
      <c r="AR63" s="42">
        <f t="shared" si="4"/>
        <v>316053.69764628448</v>
      </c>
      <c r="AS63" s="42">
        <f t="shared" si="5"/>
        <v>347659.06741091295</v>
      </c>
      <c r="AT63" s="42">
        <f t="shared" si="6"/>
        <v>289108.98455298011</v>
      </c>
      <c r="AU63" s="42">
        <f t="shared" si="7"/>
        <v>321232.20505886676</v>
      </c>
      <c r="AV63" s="42">
        <f t="shared" si="8"/>
        <v>353355.42556475342</v>
      </c>
      <c r="AW63">
        <v>2030</v>
      </c>
      <c r="AX63" t="s">
        <v>59</v>
      </c>
      <c r="AY63" s="30">
        <v>22.5</v>
      </c>
      <c r="AZ63" t="s">
        <v>71</v>
      </c>
      <c r="BA63" s="111">
        <v>9</v>
      </c>
      <c r="BB63" s="111">
        <v>42</v>
      </c>
      <c r="BC63" s="121">
        <v>0</v>
      </c>
      <c r="BD63" s="114">
        <v>2023</v>
      </c>
      <c r="BE63" t="s">
        <v>72</v>
      </c>
    </row>
    <row r="64" spans="1:57" x14ac:dyDescent="0.2">
      <c r="A64">
        <v>4</v>
      </c>
      <c r="B64" s="28">
        <v>2023</v>
      </c>
      <c r="C64" s="28" t="s">
        <v>46</v>
      </c>
      <c r="D64" t="s">
        <v>44</v>
      </c>
      <c r="E64" t="s">
        <v>68</v>
      </c>
      <c r="G64" s="28" t="s">
        <v>45</v>
      </c>
      <c r="H64" t="s">
        <v>68</v>
      </c>
      <c r="I64" t="s">
        <v>64</v>
      </c>
      <c r="L64" s="27">
        <v>0</v>
      </c>
      <c r="M64" s="27">
        <v>0</v>
      </c>
      <c r="N64" s="40">
        <v>0</v>
      </c>
      <c r="O64" s="29" t="s">
        <v>52</v>
      </c>
      <c r="P64" t="s">
        <v>53</v>
      </c>
      <c r="Q64" s="27">
        <v>10</v>
      </c>
      <c r="R64" s="27">
        <v>143</v>
      </c>
      <c r="S64" s="27">
        <v>1100</v>
      </c>
      <c r="T64" s="27">
        <v>1100</v>
      </c>
      <c r="U64" s="27">
        <v>0</v>
      </c>
      <c r="V64" s="27">
        <v>0</v>
      </c>
      <c r="W64" s="27">
        <v>0</v>
      </c>
      <c r="X64" s="29" t="s">
        <v>69</v>
      </c>
      <c r="Y64" s="29" t="s">
        <v>70</v>
      </c>
      <c r="Z64" s="27">
        <v>0.68233766233766235</v>
      </c>
      <c r="AA64" s="27">
        <v>0.68233766233766235</v>
      </c>
      <c r="AB64" s="27">
        <v>1.17</v>
      </c>
      <c r="AC64" s="27">
        <v>1.17</v>
      </c>
      <c r="AD64" s="27">
        <v>1846.3121783876502</v>
      </c>
      <c r="AE64" s="27">
        <v>2051.4579759862777</v>
      </c>
      <c r="AF64" s="27">
        <v>2256.6037735849059</v>
      </c>
      <c r="AG64" s="27">
        <f t="shared" si="9"/>
        <v>143</v>
      </c>
      <c r="AH64" s="40" t="str">
        <f t="shared" si="10"/>
        <v>Tons</v>
      </c>
      <c r="AI64" s="40" t="s">
        <v>869</v>
      </c>
      <c r="AJ64" s="41">
        <f t="shared" si="0"/>
        <v>264022.64150943398</v>
      </c>
      <c r="AK64" s="41">
        <f t="shared" si="1"/>
        <v>293358.49056603771</v>
      </c>
      <c r="AL64" s="41">
        <f t="shared" si="2"/>
        <v>322694.33962264156</v>
      </c>
      <c r="AM64" s="27">
        <v>1.1074573386171087</v>
      </c>
      <c r="AN64" s="27">
        <v>1.1256029134983927</v>
      </c>
      <c r="AO64" s="27">
        <v>0</v>
      </c>
      <c r="AP64" s="27">
        <v>0</v>
      </c>
      <c r="AQ64" s="42">
        <f t="shared" si="3"/>
        <v>292393.81190069672</v>
      </c>
      <c r="AR64" s="42">
        <f t="shared" si="4"/>
        <v>324882.01322299632</v>
      </c>
      <c r="AS64" s="42">
        <f t="shared" si="5"/>
        <v>357370.21454529604</v>
      </c>
      <c r="AT64" s="42">
        <f t="shared" si="6"/>
        <v>297184.65451256058</v>
      </c>
      <c r="AU64" s="42">
        <f t="shared" si="7"/>
        <v>330205.17168062279</v>
      </c>
      <c r="AV64" s="42">
        <f t="shared" si="8"/>
        <v>363225.68884868518</v>
      </c>
      <c r="AW64">
        <v>2035</v>
      </c>
      <c r="AX64" t="s">
        <v>59</v>
      </c>
      <c r="AY64" s="30">
        <v>22.5</v>
      </c>
      <c r="AZ64" t="s">
        <v>71</v>
      </c>
      <c r="BA64" s="111">
        <v>9</v>
      </c>
      <c r="BB64" s="111">
        <v>42</v>
      </c>
      <c r="BC64" s="121">
        <v>0</v>
      </c>
      <c r="BD64" s="114">
        <v>2023</v>
      </c>
      <c r="BE64" t="s">
        <v>72</v>
      </c>
    </row>
    <row r="65" spans="1:57" x14ac:dyDescent="0.2">
      <c r="A65">
        <v>4</v>
      </c>
      <c r="B65" s="28">
        <v>2023</v>
      </c>
      <c r="C65" s="28" t="s">
        <v>46</v>
      </c>
      <c r="D65" t="s">
        <v>44</v>
      </c>
      <c r="E65" t="s">
        <v>68</v>
      </c>
      <c r="G65" s="28" t="s">
        <v>45</v>
      </c>
      <c r="H65" t="s">
        <v>68</v>
      </c>
      <c r="I65" t="s">
        <v>64</v>
      </c>
      <c r="L65" s="27">
        <v>0</v>
      </c>
      <c r="M65" s="27">
        <v>0</v>
      </c>
      <c r="N65" s="40">
        <v>0</v>
      </c>
      <c r="O65" s="29" t="s">
        <v>52</v>
      </c>
      <c r="P65" t="s">
        <v>53</v>
      </c>
      <c r="Q65" s="27">
        <v>10</v>
      </c>
      <c r="R65" s="27">
        <v>143</v>
      </c>
      <c r="S65" s="27">
        <v>1100</v>
      </c>
      <c r="T65" s="27">
        <v>1100</v>
      </c>
      <c r="U65" s="27">
        <v>0</v>
      </c>
      <c r="V65" s="27">
        <v>0</v>
      </c>
      <c r="W65" s="27">
        <v>0</v>
      </c>
      <c r="X65" s="29" t="s">
        <v>69</v>
      </c>
      <c r="Y65" s="29" t="s">
        <v>70</v>
      </c>
      <c r="Z65" s="27">
        <v>0.67272727272727262</v>
      </c>
      <c r="AA65" s="27">
        <v>0.67272727272727262</v>
      </c>
      <c r="AB65" s="27">
        <v>1.17</v>
      </c>
      <c r="AC65" s="27">
        <v>1.17</v>
      </c>
      <c r="AD65" s="27">
        <v>1896.4837049742712</v>
      </c>
      <c r="AE65" s="27">
        <v>2107.2041166380791</v>
      </c>
      <c r="AF65" s="27">
        <v>2317.9245283018868</v>
      </c>
      <c r="AG65" s="27">
        <f t="shared" si="9"/>
        <v>143</v>
      </c>
      <c r="AH65" s="40" t="str">
        <f t="shared" si="10"/>
        <v>Tons</v>
      </c>
      <c r="AI65" s="40" t="s">
        <v>869</v>
      </c>
      <c r="AJ65" s="41">
        <f t="shared" si="0"/>
        <v>271197.16981132078</v>
      </c>
      <c r="AK65" s="41">
        <f t="shared" si="1"/>
        <v>301330.1886792453</v>
      </c>
      <c r="AL65" s="41">
        <f t="shared" si="2"/>
        <v>331463.20754716982</v>
      </c>
      <c r="AM65" s="27">
        <v>1.1074573386171087</v>
      </c>
      <c r="AN65" s="27">
        <v>1.1256029134983927</v>
      </c>
      <c r="AO65" s="27">
        <v>0</v>
      </c>
      <c r="AP65" s="27">
        <v>0</v>
      </c>
      <c r="AQ65" s="42">
        <f t="shared" si="3"/>
        <v>300339.29591973743</v>
      </c>
      <c r="AR65" s="42">
        <f t="shared" si="4"/>
        <v>333710.32879970822</v>
      </c>
      <c r="AS65" s="42">
        <f t="shared" si="5"/>
        <v>367081.36167967902</v>
      </c>
      <c r="AT65" s="42">
        <f t="shared" si="6"/>
        <v>305260.32447214104</v>
      </c>
      <c r="AU65" s="42">
        <f t="shared" si="7"/>
        <v>339178.13830237888</v>
      </c>
      <c r="AV65" s="42">
        <f t="shared" si="8"/>
        <v>373095.95213261677</v>
      </c>
      <c r="AW65">
        <v>2040</v>
      </c>
      <c r="AX65" t="s">
        <v>59</v>
      </c>
      <c r="AY65" s="30">
        <v>22.5</v>
      </c>
      <c r="AZ65" t="s">
        <v>71</v>
      </c>
      <c r="BA65" s="111">
        <v>9</v>
      </c>
      <c r="BB65" s="111">
        <v>42</v>
      </c>
      <c r="BC65" s="121">
        <v>0</v>
      </c>
      <c r="BD65" s="114">
        <v>2023</v>
      </c>
      <c r="BE65" t="s">
        <v>72</v>
      </c>
    </row>
    <row r="66" spans="1:57" x14ac:dyDescent="0.2">
      <c r="A66">
        <v>4</v>
      </c>
      <c r="B66" s="28">
        <v>2023</v>
      </c>
      <c r="C66" s="28" t="s">
        <v>46</v>
      </c>
      <c r="D66" t="s">
        <v>44</v>
      </c>
      <c r="E66" t="s">
        <v>68</v>
      </c>
      <c r="G66" s="28" t="s">
        <v>45</v>
      </c>
      <c r="H66" t="s">
        <v>68</v>
      </c>
      <c r="I66" t="s">
        <v>64</v>
      </c>
      <c r="L66" s="27">
        <v>0</v>
      </c>
      <c r="M66" s="27">
        <v>0</v>
      </c>
      <c r="N66" s="40">
        <v>0</v>
      </c>
      <c r="O66" s="29" t="s">
        <v>52</v>
      </c>
      <c r="P66" t="s">
        <v>53</v>
      </c>
      <c r="Q66" s="27">
        <v>10</v>
      </c>
      <c r="R66" s="27">
        <v>143</v>
      </c>
      <c r="S66" s="27">
        <v>1100</v>
      </c>
      <c r="T66" s="27">
        <v>1100</v>
      </c>
      <c r="U66" s="27">
        <v>0</v>
      </c>
      <c r="V66" s="27">
        <v>0</v>
      </c>
      <c r="W66" s="27">
        <v>0</v>
      </c>
      <c r="X66" s="29" t="s">
        <v>69</v>
      </c>
      <c r="Y66" s="29" t="s">
        <v>70</v>
      </c>
      <c r="Z66" s="27">
        <v>0.6631168831168831</v>
      </c>
      <c r="AA66" s="27">
        <v>0.6631168831168831</v>
      </c>
      <c r="AB66" s="27">
        <v>1.17</v>
      </c>
      <c r="AC66" s="27">
        <v>1.17</v>
      </c>
      <c r="AD66" s="27">
        <v>1966.4665523156089</v>
      </c>
      <c r="AE66" s="27">
        <v>2184.9628359062322</v>
      </c>
      <c r="AF66" s="27">
        <v>2403.4591194968552</v>
      </c>
      <c r="AG66" s="27">
        <f t="shared" si="9"/>
        <v>143</v>
      </c>
      <c r="AH66" s="40" t="str">
        <f t="shared" si="10"/>
        <v>Tons</v>
      </c>
      <c r="AI66" s="40" t="s">
        <v>869</v>
      </c>
      <c r="AJ66" s="41">
        <f t="shared" ref="AJ66:AJ129" si="11">(AD66+L66*$R66+U66*$AA66)*$AG66</f>
        <v>281204.71698113205</v>
      </c>
      <c r="AK66" s="41">
        <f t="shared" ref="AK66:AK129" si="12">(AE66+M66*$R66+V66*$AA66)*$AG66</f>
        <v>312449.6855345912</v>
      </c>
      <c r="AL66" s="41">
        <f t="shared" ref="AL66:AL129" si="13">(AF66+N66*$R66+W66*$AA66)*$AG66</f>
        <v>343694.6540880503</v>
      </c>
      <c r="AM66" s="27">
        <v>1.1074573386171087</v>
      </c>
      <c r="AN66" s="27">
        <v>1.1256029134983927</v>
      </c>
      <c r="AO66" s="27">
        <v>0</v>
      </c>
      <c r="AP66" s="27">
        <v>0</v>
      </c>
      <c r="AQ66" s="42">
        <f t="shared" ref="AQ66:AQ129" si="14">$AM66*AJ66+$AO66*$AG66</f>
        <v>311422.22747450176</v>
      </c>
      <c r="AR66" s="42">
        <f t="shared" ref="AR66:AR129" si="15">$AM66*AK66+$AO66*$AG66</f>
        <v>346024.69719389093</v>
      </c>
      <c r="AS66" s="42">
        <f t="shared" ref="AS66:AS129" si="16">$AM66*AL66+$AO66*$AG66</f>
        <v>380627.16691327997</v>
      </c>
      <c r="AT66" s="42">
        <f t="shared" ref="AT66:AT129" si="17">$AN66*AJ66+$AP66*$AG66</f>
        <v>316524.84872345318</v>
      </c>
      <c r="AU66" s="42">
        <f t="shared" ref="AU66:AU129" si="18">$AN66*AK66+$AP66*$AG66</f>
        <v>351694.27635939245</v>
      </c>
      <c r="AV66" s="42">
        <f t="shared" ref="AV66:AV129" si="19">$AN66*AL66+$AP66*$AG66</f>
        <v>386863.70399533166</v>
      </c>
      <c r="AW66">
        <v>2045</v>
      </c>
      <c r="AX66" t="s">
        <v>59</v>
      </c>
      <c r="AY66" s="30">
        <v>22.5</v>
      </c>
      <c r="AZ66" t="s">
        <v>71</v>
      </c>
      <c r="BA66" s="111">
        <v>9</v>
      </c>
      <c r="BB66" s="111">
        <v>42</v>
      </c>
      <c r="BC66" s="121">
        <v>0</v>
      </c>
      <c r="BD66" s="114">
        <v>2023</v>
      </c>
      <c r="BE66" t="s">
        <v>72</v>
      </c>
    </row>
    <row r="67" spans="1:57" x14ac:dyDescent="0.2">
      <c r="A67">
        <v>4</v>
      </c>
      <c r="B67" s="28">
        <v>2023</v>
      </c>
      <c r="C67" s="28" t="s">
        <v>46</v>
      </c>
      <c r="D67" t="s">
        <v>44</v>
      </c>
      <c r="E67" t="s">
        <v>68</v>
      </c>
      <c r="G67" s="28" t="s">
        <v>45</v>
      </c>
      <c r="H67" t="s">
        <v>68</v>
      </c>
      <c r="I67" t="s">
        <v>64</v>
      </c>
      <c r="L67" s="27">
        <v>0</v>
      </c>
      <c r="M67" s="27">
        <v>0</v>
      </c>
      <c r="N67" s="40">
        <v>0</v>
      </c>
      <c r="O67" s="29" t="s">
        <v>52</v>
      </c>
      <c r="P67" t="s">
        <v>53</v>
      </c>
      <c r="Q67" s="27">
        <v>10</v>
      </c>
      <c r="R67" s="27">
        <v>143</v>
      </c>
      <c r="S67" s="27">
        <v>1100</v>
      </c>
      <c r="T67" s="27">
        <v>1100</v>
      </c>
      <c r="U67" s="27">
        <v>0</v>
      </c>
      <c r="V67" s="27">
        <v>0</v>
      </c>
      <c r="W67" s="27">
        <v>0</v>
      </c>
      <c r="X67" s="29" t="s">
        <v>69</v>
      </c>
      <c r="Y67" s="29" t="s">
        <v>70</v>
      </c>
      <c r="Z67" s="27">
        <v>0.65350649350649348</v>
      </c>
      <c r="AA67" s="27">
        <v>0.65350649350649348</v>
      </c>
      <c r="AB67" s="27">
        <v>1.17</v>
      </c>
      <c r="AC67" s="27">
        <v>1.17</v>
      </c>
      <c r="AD67" s="27">
        <v>2036.449399656947</v>
      </c>
      <c r="AE67" s="27">
        <v>2262.7215551743857</v>
      </c>
      <c r="AF67" s="27">
        <v>2488.9937106918242</v>
      </c>
      <c r="AG67" s="27">
        <f t="shared" si="9"/>
        <v>143</v>
      </c>
      <c r="AH67" s="40" t="str">
        <f t="shared" si="10"/>
        <v>Tons</v>
      </c>
      <c r="AI67" s="40" t="s">
        <v>869</v>
      </c>
      <c r="AJ67" s="41">
        <f t="shared" si="11"/>
        <v>291212.26415094343</v>
      </c>
      <c r="AK67" s="41">
        <f t="shared" si="12"/>
        <v>323569.18238993717</v>
      </c>
      <c r="AL67" s="41">
        <f t="shared" si="13"/>
        <v>355926.10062893084</v>
      </c>
      <c r="AM67" s="27">
        <v>1.1074573386171087</v>
      </c>
      <c r="AN67" s="27">
        <v>1.1256029134983927</v>
      </c>
      <c r="AO67" s="27">
        <v>0</v>
      </c>
      <c r="AP67" s="27">
        <v>0</v>
      </c>
      <c r="AQ67" s="42">
        <f t="shared" si="14"/>
        <v>322505.15902926627</v>
      </c>
      <c r="AR67" s="42">
        <f t="shared" si="15"/>
        <v>358339.06558807363</v>
      </c>
      <c r="AS67" s="42">
        <f t="shared" si="16"/>
        <v>394172.97214688099</v>
      </c>
      <c r="AT67" s="42">
        <f t="shared" si="17"/>
        <v>327789.37297476549</v>
      </c>
      <c r="AU67" s="42">
        <f t="shared" si="18"/>
        <v>364210.41441640607</v>
      </c>
      <c r="AV67" s="42">
        <f t="shared" si="19"/>
        <v>400631.45585804665</v>
      </c>
      <c r="AW67">
        <v>2050</v>
      </c>
      <c r="AX67" t="s">
        <v>59</v>
      </c>
      <c r="AY67" s="30">
        <v>22.5</v>
      </c>
      <c r="AZ67" t="s">
        <v>71</v>
      </c>
      <c r="BA67" s="111">
        <v>9</v>
      </c>
      <c r="BB67" s="111">
        <v>42</v>
      </c>
      <c r="BC67" s="121">
        <v>0</v>
      </c>
      <c r="BD67" s="114">
        <v>2023</v>
      </c>
      <c r="BE67" t="s">
        <v>72</v>
      </c>
    </row>
    <row r="68" spans="1:57" x14ac:dyDescent="0.2">
      <c r="A68">
        <v>4</v>
      </c>
      <c r="B68" s="28">
        <v>2023</v>
      </c>
      <c r="C68" s="28" t="s">
        <v>46</v>
      </c>
      <c r="D68" t="s">
        <v>44</v>
      </c>
      <c r="E68" t="s">
        <v>68</v>
      </c>
      <c r="G68" s="28" t="s">
        <v>45</v>
      </c>
      <c r="H68" t="s">
        <v>68</v>
      </c>
      <c r="I68" t="s">
        <v>64</v>
      </c>
      <c r="L68" s="27">
        <v>0</v>
      </c>
      <c r="M68" s="27">
        <v>0</v>
      </c>
      <c r="N68" s="40">
        <v>0</v>
      </c>
      <c r="O68" t="s">
        <v>52</v>
      </c>
      <c r="P68" t="s">
        <v>53</v>
      </c>
      <c r="Q68" s="27">
        <v>10</v>
      </c>
      <c r="R68" s="27">
        <v>143</v>
      </c>
      <c r="S68" s="27">
        <v>1100</v>
      </c>
      <c r="T68" s="27">
        <v>1100</v>
      </c>
      <c r="U68" s="27">
        <v>0</v>
      </c>
      <c r="V68" s="27">
        <v>0</v>
      </c>
      <c r="W68" s="27">
        <v>0</v>
      </c>
      <c r="X68" t="s">
        <v>69</v>
      </c>
      <c r="Y68" t="s">
        <v>70</v>
      </c>
      <c r="Z68" s="27">
        <v>0.69</v>
      </c>
      <c r="AA68" s="27">
        <v>0.74</v>
      </c>
      <c r="AB68" s="27">
        <v>1.17</v>
      </c>
      <c r="AC68" s="27">
        <v>1.17</v>
      </c>
      <c r="AD68" s="27">
        <v>1575</v>
      </c>
      <c r="AE68" s="27">
        <v>1750</v>
      </c>
      <c r="AF68" s="27">
        <v>1925</v>
      </c>
      <c r="AG68" s="27">
        <f t="shared" si="9"/>
        <v>143</v>
      </c>
      <c r="AH68" s="40" t="str">
        <f t="shared" si="10"/>
        <v>Tons</v>
      </c>
      <c r="AI68" s="40" t="s">
        <v>869</v>
      </c>
      <c r="AJ68" s="41">
        <f t="shared" si="11"/>
        <v>225225</v>
      </c>
      <c r="AK68" s="41">
        <f t="shared" si="12"/>
        <v>250250</v>
      </c>
      <c r="AL68" s="41">
        <f t="shared" si="13"/>
        <v>275275</v>
      </c>
      <c r="AM68" s="27">
        <v>1.1074573386171087</v>
      </c>
      <c r="AN68" s="27">
        <v>1.1256029134983927</v>
      </c>
      <c r="AO68" s="27">
        <v>0</v>
      </c>
      <c r="AP68" s="27">
        <v>0</v>
      </c>
      <c r="AQ68" s="42">
        <f t="shared" si="14"/>
        <v>249427.07909003831</v>
      </c>
      <c r="AR68" s="42">
        <f t="shared" si="15"/>
        <v>277141.19898893143</v>
      </c>
      <c r="AS68" s="42">
        <f t="shared" si="16"/>
        <v>304855.3188878246</v>
      </c>
      <c r="AT68" s="42">
        <f t="shared" si="17"/>
        <v>253513.9161926755</v>
      </c>
      <c r="AU68" s="42">
        <f t="shared" si="18"/>
        <v>281682.1291029728</v>
      </c>
      <c r="AV68" s="42">
        <f t="shared" si="19"/>
        <v>309850.34201327007</v>
      </c>
      <c r="AW68">
        <v>2023</v>
      </c>
      <c r="AX68" t="s">
        <v>60</v>
      </c>
      <c r="AY68" s="30">
        <v>22.5</v>
      </c>
      <c r="AZ68" t="s">
        <v>71</v>
      </c>
      <c r="BA68" s="111">
        <v>9</v>
      </c>
      <c r="BB68" s="111">
        <v>42</v>
      </c>
      <c r="BC68" s="121">
        <v>0</v>
      </c>
      <c r="BD68" s="114">
        <v>2023</v>
      </c>
      <c r="BE68" t="s">
        <v>72</v>
      </c>
    </row>
    <row r="69" spans="1:57" x14ac:dyDescent="0.2">
      <c r="A69">
        <v>4</v>
      </c>
      <c r="B69" s="28">
        <v>2023</v>
      </c>
      <c r="C69" s="28" t="s">
        <v>46</v>
      </c>
      <c r="D69" t="s">
        <v>44</v>
      </c>
      <c r="E69" t="s">
        <v>68</v>
      </c>
      <c r="G69" s="28" t="s">
        <v>45</v>
      </c>
      <c r="H69" t="s">
        <v>68</v>
      </c>
      <c r="I69" t="s">
        <v>64</v>
      </c>
      <c r="L69" s="27">
        <v>0</v>
      </c>
      <c r="M69" s="27">
        <v>0</v>
      </c>
      <c r="N69" s="40">
        <v>0</v>
      </c>
      <c r="O69" s="29" t="s">
        <v>52</v>
      </c>
      <c r="P69" t="s">
        <v>53</v>
      </c>
      <c r="Q69" s="27">
        <v>10</v>
      </c>
      <c r="R69" s="27">
        <v>143</v>
      </c>
      <c r="S69" s="27">
        <v>1100</v>
      </c>
      <c r="T69" s="27">
        <v>1100</v>
      </c>
      <c r="U69" s="27">
        <v>0</v>
      </c>
      <c r="V69" s="27">
        <v>0</v>
      </c>
      <c r="W69" s="27">
        <v>0</v>
      </c>
      <c r="X69" s="29" t="s">
        <v>69</v>
      </c>
      <c r="Y69" s="29" t="s">
        <v>70</v>
      </c>
      <c r="Z69" s="27">
        <v>0.68233766233766235</v>
      </c>
      <c r="AA69" s="27">
        <v>0.68233766233766235</v>
      </c>
      <c r="AB69" s="27">
        <v>1.17</v>
      </c>
      <c r="AC69" s="27">
        <v>1.17</v>
      </c>
      <c r="AD69" s="27">
        <v>1816.5951972555747</v>
      </c>
      <c r="AE69" s="27">
        <v>2018.4391080617495</v>
      </c>
      <c r="AF69" s="27">
        <v>2220.2830188679245</v>
      </c>
      <c r="AG69" s="27">
        <f t="shared" si="9"/>
        <v>143</v>
      </c>
      <c r="AH69" s="40" t="str">
        <f t="shared" si="10"/>
        <v>Tons</v>
      </c>
      <c r="AI69" s="40" t="s">
        <v>869</v>
      </c>
      <c r="AJ69" s="41">
        <f t="shared" si="11"/>
        <v>259773.11320754717</v>
      </c>
      <c r="AK69" s="41">
        <f t="shared" si="12"/>
        <v>288636.79245283018</v>
      </c>
      <c r="AL69" s="41">
        <f t="shared" si="13"/>
        <v>317500.47169811319</v>
      </c>
      <c r="AM69" s="27">
        <v>1.1074573386171087</v>
      </c>
      <c r="AN69" s="27">
        <v>1.1256029134983927</v>
      </c>
      <c r="AO69" s="27">
        <v>0</v>
      </c>
      <c r="AP69" s="27">
        <v>0</v>
      </c>
      <c r="AQ69" s="42">
        <f t="shared" si="14"/>
        <v>287687.64059711108</v>
      </c>
      <c r="AR69" s="42">
        <f t="shared" si="15"/>
        <v>319652.93399679009</v>
      </c>
      <c r="AS69" s="42">
        <f t="shared" si="16"/>
        <v>351618.2273964691</v>
      </c>
      <c r="AT69" s="42">
        <f t="shared" si="17"/>
        <v>292401.37307496287</v>
      </c>
      <c r="AU69" s="42">
        <f t="shared" si="18"/>
        <v>324890.41452773655</v>
      </c>
      <c r="AV69" s="42">
        <f t="shared" si="19"/>
        <v>357379.45598051016</v>
      </c>
      <c r="AW69">
        <v>2030</v>
      </c>
      <c r="AX69" t="s">
        <v>60</v>
      </c>
      <c r="AY69" s="30">
        <v>22.5</v>
      </c>
      <c r="AZ69" t="s">
        <v>71</v>
      </c>
      <c r="BA69" s="111">
        <v>9</v>
      </c>
      <c r="BB69" s="111">
        <v>42</v>
      </c>
      <c r="BC69" s="121">
        <v>0</v>
      </c>
      <c r="BD69" s="114">
        <v>2023</v>
      </c>
      <c r="BE69" t="s">
        <v>72</v>
      </c>
    </row>
    <row r="70" spans="1:57" x14ac:dyDescent="0.2">
      <c r="A70">
        <v>4</v>
      </c>
      <c r="B70" s="28">
        <v>2023</v>
      </c>
      <c r="C70" s="28" t="s">
        <v>46</v>
      </c>
      <c r="D70" t="s">
        <v>44</v>
      </c>
      <c r="E70" t="s">
        <v>68</v>
      </c>
      <c r="G70" s="28" t="s">
        <v>45</v>
      </c>
      <c r="H70" t="s">
        <v>68</v>
      </c>
      <c r="I70" t="s">
        <v>64</v>
      </c>
      <c r="L70" s="27">
        <v>0</v>
      </c>
      <c r="M70" s="27">
        <v>0</v>
      </c>
      <c r="N70" s="40">
        <v>0</v>
      </c>
      <c r="O70" s="29" t="s">
        <v>52</v>
      </c>
      <c r="P70" t="s">
        <v>53</v>
      </c>
      <c r="Q70" s="27">
        <v>10</v>
      </c>
      <c r="R70" s="27">
        <v>143</v>
      </c>
      <c r="S70" s="27">
        <v>1100</v>
      </c>
      <c r="T70" s="27">
        <v>1100</v>
      </c>
      <c r="U70" s="27">
        <v>0</v>
      </c>
      <c r="V70" s="27">
        <v>0</v>
      </c>
      <c r="W70" s="27">
        <v>0</v>
      </c>
      <c r="X70" s="29" t="s">
        <v>69</v>
      </c>
      <c r="Y70" s="29" t="s">
        <v>70</v>
      </c>
      <c r="Z70" s="27">
        <v>0.67272727272727262</v>
      </c>
      <c r="AA70" s="27">
        <v>0.67272727272727262</v>
      </c>
      <c r="AB70" s="27">
        <v>1.17</v>
      </c>
      <c r="AC70" s="27">
        <v>1.17</v>
      </c>
      <c r="AD70" s="27">
        <v>1866.7667238421959</v>
      </c>
      <c r="AE70" s="27">
        <v>2074.1852487135511</v>
      </c>
      <c r="AF70" s="27">
        <v>2281.6037735849059</v>
      </c>
      <c r="AG70" s="27">
        <f t="shared" si="9"/>
        <v>143</v>
      </c>
      <c r="AH70" s="40" t="str">
        <f t="shared" si="10"/>
        <v>Tons</v>
      </c>
      <c r="AI70" s="40" t="s">
        <v>869</v>
      </c>
      <c r="AJ70" s="41">
        <f t="shared" si="11"/>
        <v>266947.64150943403</v>
      </c>
      <c r="AK70" s="41">
        <f t="shared" si="12"/>
        <v>296608.49056603783</v>
      </c>
      <c r="AL70" s="41">
        <f t="shared" si="13"/>
        <v>326269.33962264156</v>
      </c>
      <c r="AM70" s="27">
        <v>1.1074573386171087</v>
      </c>
      <c r="AN70" s="27">
        <v>1.1256029134983927</v>
      </c>
      <c r="AO70" s="27">
        <v>0</v>
      </c>
      <c r="AP70" s="27">
        <v>0</v>
      </c>
      <c r="AQ70" s="42">
        <f t="shared" si="14"/>
        <v>295633.12461615185</v>
      </c>
      <c r="AR70" s="42">
        <f t="shared" si="15"/>
        <v>328481.24957350205</v>
      </c>
      <c r="AS70" s="42">
        <f t="shared" si="16"/>
        <v>361329.37453085219</v>
      </c>
      <c r="AT70" s="42">
        <f t="shared" si="17"/>
        <v>300477.0430345434</v>
      </c>
      <c r="AU70" s="42">
        <f t="shared" si="18"/>
        <v>333863.38114949269</v>
      </c>
      <c r="AV70" s="42">
        <f t="shared" si="19"/>
        <v>367249.71926444193</v>
      </c>
      <c r="AW70">
        <v>2035</v>
      </c>
      <c r="AX70" t="s">
        <v>60</v>
      </c>
      <c r="AY70" s="30">
        <v>22.5</v>
      </c>
      <c r="AZ70" t="s">
        <v>71</v>
      </c>
      <c r="BA70" s="111">
        <v>9</v>
      </c>
      <c r="BB70" s="111">
        <v>42</v>
      </c>
      <c r="BC70" s="121">
        <v>0</v>
      </c>
      <c r="BD70" s="114">
        <v>2023</v>
      </c>
      <c r="BE70" t="s">
        <v>72</v>
      </c>
    </row>
    <row r="71" spans="1:57" x14ac:dyDescent="0.2">
      <c r="A71">
        <v>4</v>
      </c>
      <c r="B71" s="28">
        <v>2023</v>
      </c>
      <c r="C71" s="28" t="s">
        <v>46</v>
      </c>
      <c r="D71" t="s">
        <v>44</v>
      </c>
      <c r="E71" t="s">
        <v>68</v>
      </c>
      <c r="G71" s="28" t="s">
        <v>45</v>
      </c>
      <c r="H71" t="s">
        <v>68</v>
      </c>
      <c r="I71" t="s">
        <v>64</v>
      </c>
      <c r="L71" s="27">
        <v>0</v>
      </c>
      <c r="M71" s="27">
        <v>0</v>
      </c>
      <c r="N71" s="40">
        <v>0</v>
      </c>
      <c r="O71" s="29" t="s">
        <v>52</v>
      </c>
      <c r="P71" t="s">
        <v>53</v>
      </c>
      <c r="Q71" s="27">
        <v>10</v>
      </c>
      <c r="R71" s="27">
        <v>143</v>
      </c>
      <c r="S71" s="27">
        <v>1100</v>
      </c>
      <c r="T71" s="27">
        <v>1100</v>
      </c>
      <c r="U71" s="27">
        <v>0</v>
      </c>
      <c r="V71" s="27">
        <v>0</v>
      </c>
      <c r="W71" s="27">
        <v>0</v>
      </c>
      <c r="X71" s="29" t="s">
        <v>69</v>
      </c>
      <c r="Y71" s="29" t="s">
        <v>70</v>
      </c>
      <c r="Z71" s="27">
        <v>0.6631168831168831</v>
      </c>
      <c r="AA71" s="27">
        <v>0.6631168831168831</v>
      </c>
      <c r="AB71" s="27">
        <v>1.17</v>
      </c>
      <c r="AC71" s="27">
        <v>1.17</v>
      </c>
      <c r="AD71" s="27">
        <v>1916.9382504288167</v>
      </c>
      <c r="AE71" s="27">
        <v>2129.9313893653516</v>
      </c>
      <c r="AF71" s="27">
        <v>2342.9245283018868</v>
      </c>
      <c r="AG71" s="27">
        <f t="shared" si="9"/>
        <v>143</v>
      </c>
      <c r="AH71" s="40" t="str">
        <f t="shared" si="10"/>
        <v>Tons</v>
      </c>
      <c r="AI71" s="40" t="s">
        <v>869</v>
      </c>
      <c r="AJ71" s="41">
        <f t="shared" si="11"/>
        <v>274122.16981132078</v>
      </c>
      <c r="AK71" s="41">
        <f t="shared" si="12"/>
        <v>304580.1886792453</v>
      </c>
      <c r="AL71" s="41">
        <f t="shared" si="13"/>
        <v>335038.20754716982</v>
      </c>
      <c r="AM71" s="27">
        <v>1.1074573386171087</v>
      </c>
      <c r="AN71" s="27">
        <v>1.1256029134983927</v>
      </c>
      <c r="AO71" s="27">
        <v>0</v>
      </c>
      <c r="AP71" s="27">
        <v>0</v>
      </c>
      <c r="AQ71" s="42">
        <f t="shared" si="14"/>
        <v>303578.60863519245</v>
      </c>
      <c r="AR71" s="42">
        <f t="shared" si="15"/>
        <v>337309.56515021384</v>
      </c>
      <c r="AS71" s="42">
        <f t="shared" si="16"/>
        <v>371040.52166523517</v>
      </c>
      <c r="AT71" s="42">
        <f t="shared" si="17"/>
        <v>308552.71299412381</v>
      </c>
      <c r="AU71" s="42">
        <f t="shared" si="18"/>
        <v>342836.34777124866</v>
      </c>
      <c r="AV71" s="42">
        <f t="shared" si="19"/>
        <v>377119.98254837352</v>
      </c>
      <c r="AW71">
        <v>2040</v>
      </c>
      <c r="AX71" t="s">
        <v>60</v>
      </c>
      <c r="AY71" s="30">
        <v>22.5</v>
      </c>
      <c r="AZ71" t="s">
        <v>71</v>
      </c>
      <c r="BA71" s="111">
        <v>9</v>
      </c>
      <c r="BB71" s="111">
        <v>42</v>
      </c>
      <c r="BC71" s="121">
        <v>0</v>
      </c>
      <c r="BD71" s="114">
        <v>2023</v>
      </c>
      <c r="BE71" t="s">
        <v>72</v>
      </c>
    </row>
    <row r="72" spans="1:57" x14ac:dyDescent="0.2">
      <c r="A72">
        <v>4</v>
      </c>
      <c r="B72" s="28">
        <v>2023</v>
      </c>
      <c r="C72" s="28" t="s">
        <v>46</v>
      </c>
      <c r="D72" t="s">
        <v>44</v>
      </c>
      <c r="E72" t="s">
        <v>68</v>
      </c>
      <c r="G72" s="28" t="s">
        <v>45</v>
      </c>
      <c r="H72" t="s">
        <v>68</v>
      </c>
      <c r="I72" t="s">
        <v>64</v>
      </c>
      <c r="L72" s="27">
        <v>0</v>
      </c>
      <c r="M72" s="27">
        <v>0</v>
      </c>
      <c r="N72" s="40">
        <v>0</v>
      </c>
      <c r="O72" s="29" t="s">
        <v>52</v>
      </c>
      <c r="P72" t="s">
        <v>53</v>
      </c>
      <c r="Q72" s="27">
        <v>10</v>
      </c>
      <c r="R72" s="27">
        <v>143</v>
      </c>
      <c r="S72" s="27">
        <v>1100</v>
      </c>
      <c r="T72" s="27">
        <v>1100</v>
      </c>
      <c r="U72" s="27">
        <v>0</v>
      </c>
      <c r="V72" s="27">
        <v>0</v>
      </c>
      <c r="W72" s="27">
        <v>0</v>
      </c>
      <c r="X72" s="29" t="s">
        <v>69</v>
      </c>
      <c r="Y72" s="29" t="s">
        <v>70</v>
      </c>
      <c r="Z72" s="27">
        <v>0.65350649350649348</v>
      </c>
      <c r="AA72" s="27">
        <v>0.65350649350649348</v>
      </c>
      <c r="AB72" s="27">
        <v>1.17</v>
      </c>
      <c r="AC72" s="27">
        <v>1.17</v>
      </c>
      <c r="AD72" s="27">
        <v>1986.9210977701541</v>
      </c>
      <c r="AE72" s="27">
        <v>2207.6901086335047</v>
      </c>
      <c r="AF72" s="27">
        <v>2428.4591194968548</v>
      </c>
      <c r="AG72" s="27">
        <f t="shared" si="9"/>
        <v>143</v>
      </c>
      <c r="AH72" s="40" t="str">
        <f t="shared" si="10"/>
        <v>Tons</v>
      </c>
      <c r="AI72" s="40" t="s">
        <v>869</v>
      </c>
      <c r="AJ72" s="41">
        <f t="shared" si="11"/>
        <v>284129.71698113205</v>
      </c>
      <c r="AK72" s="41">
        <f t="shared" si="12"/>
        <v>315699.68553459115</v>
      </c>
      <c r="AL72" s="41">
        <f t="shared" si="13"/>
        <v>347269.65408805024</v>
      </c>
      <c r="AM72" s="27">
        <v>1.1074573386171087</v>
      </c>
      <c r="AN72" s="27">
        <v>1.1256029134983927</v>
      </c>
      <c r="AO72" s="27">
        <v>0</v>
      </c>
      <c r="AP72" s="27">
        <v>0</v>
      </c>
      <c r="AQ72" s="42">
        <f t="shared" si="14"/>
        <v>314661.54018995684</v>
      </c>
      <c r="AR72" s="42">
        <f t="shared" si="15"/>
        <v>349623.93354439642</v>
      </c>
      <c r="AS72" s="42">
        <f t="shared" si="16"/>
        <v>384586.32689883607</v>
      </c>
      <c r="AT72" s="42">
        <f t="shared" si="17"/>
        <v>319817.237245436</v>
      </c>
      <c r="AU72" s="42">
        <f t="shared" si="18"/>
        <v>355352.48582826217</v>
      </c>
      <c r="AV72" s="42">
        <f t="shared" si="19"/>
        <v>390887.7344110884</v>
      </c>
      <c r="AW72">
        <v>2045</v>
      </c>
      <c r="AX72" t="s">
        <v>60</v>
      </c>
      <c r="AY72" s="30">
        <v>22.5</v>
      </c>
      <c r="AZ72" t="s">
        <v>71</v>
      </c>
      <c r="BA72" s="111">
        <v>9</v>
      </c>
      <c r="BB72" s="111">
        <v>42</v>
      </c>
      <c r="BC72" s="121">
        <v>0</v>
      </c>
      <c r="BD72" s="114">
        <v>2023</v>
      </c>
      <c r="BE72" t="s">
        <v>72</v>
      </c>
    </row>
    <row r="73" spans="1:57" x14ac:dyDescent="0.2">
      <c r="A73">
        <v>4</v>
      </c>
      <c r="B73" s="28">
        <v>2023</v>
      </c>
      <c r="C73" s="28" t="s">
        <v>46</v>
      </c>
      <c r="D73" t="s">
        <v>44</v>
      </c>
      <c r="E73" t="s">
        <v>68</v>
      </c>
      <c r="G73" s="28" t="s">
        <v>45</v>
      </c>
      <c r="H73" t="s">
        <v>68</v>
      </c>
      <c r="I73" t="s">
        <v>64</v>
      </c>
      <c r="L73" s="27">
        <v>0</v>
      </c>
      <c r="M73" s="27">
        <v>0</v>
      </c>
      <c r="N73" s="40">
        <v>0</v>
      </c>
      <c r="O73" s="29" t="s">
        <v>52</v>
      </c>
      <c r="P73" t="s">
        <v>53</v>
      </c>
      <c r="Q73" s="27">
        <v>10</v>
      </c>
      <c r="R73" s="27">
        <v>143</v>
      </c>
      <c r="S73" s="27">
        <v>1100</v>
      </c>
      <c r="T73" s="27">
        <v>1100</v>
      </c>
      <c r="U73" s="27">
        <v>0</v>
      </c>
      <c r="V73" s="27">
        <v>0</v>
      </c>
      <c r="W73" s="27">
        <v>0</v>
      </c>
      <c r="X73" s="29" t="s">
        <v>69</v>
      </c>
      <c r="Y73" s="29" t="s">
        <v>70</v>
      </c>
      <c r="Z73" s="27">
        <v>0.64389610389610397</v>
      </c>
      <c r="AA73" s="27">
        <v>0.64389610389610397</v>
      </c>
      <c r="AB73" s="27">
        <v>1.17</v>
      </c>
      <c r="AC73" s="27">
        <v>1.17</v>
      </c>
      <c r="AD73" s="27">
        <v>2056.9039451114922</v>
      </c>
      <c r="AE73" s="27">
        <v>2285.4488279016582</v>
      </c>
      <c r="AF73" s="27">
        <v>2513.9937106918237</v>
      </c>
      <c r="AG73" s="27">
        <f t="shared" si="9"/>
        <v>143</v>
      </c>
      <c r="AH73" s="40" t="str">
        <f t="shared" si="10"/>
        <v>Tons</v>
      </c>
      <c r="AI73" s="40" t="s">
        <v>869</v>
      </c>
      <c r="AJ73" s="41">
        <f t="shared" si="11"/>
        <v>294137.26415094337</v>
      </c>
      <c r="AK73" s="41">
        <f t="shared" si="12"/>
        <v>326819.18238993711</v>
      </c>
      <c r="AL73" s="41">
        <f t="shared" si="13"/>
        <v>359501.10062893078</v>
      </c>
      <c r="AM73" s="27">
        <v>1.1074573386171087</v>
      </c>
      <c r="AN73" s="27">
        <v>1.1256029134983927</v>
      </c>
      <c r="AO73" s="27">
        <v>0</v>
      </c>
      <c r="AP73" s="27">
        <v>0</v>
      </c>
      <c r="AQ73" s="42">
        <f t="shared" si="14"/>
        <v>325744.47174472123</v>
      </c>
      <c r="AR73" s="42">
        <f t="shared" si="15"/>
        <v>361938.30193857918</v>
      </c>
      <c r="AS73" s="42">
        <f t="shared" si="16"/>
        <v>398132.13213243708</v>
      </c>
      <c r="AT73" s="42">
        <f t="shared" si="17"/>
        <v>331081.76149674819</v>
      </c>
      <c r="AU73" s="42">
        <f t="shared" si="18"/>
        <v>367868.6238852758</v>
      </c>
      <c r="AV73" s="42">
        <f t="shared" si="19"/>
        <v>404655.48627380334</v>
      </c>
      <c r="AW73">
        <v>2050</v>
      </c>
      <c r="AX73" t="s">
        <v>60</v>
      </c>
      <c r="AY73" s="30">
        <v>22.5</v>
      </c>
      <c r="AZ73" t="s">
        <v>71</v>
      </c>
      <c r="BA73" s="111">
        <v>9</v>
      </c>
      <c r="BB73" s="111">
        <v>42</v>
      </c>
      <c r="BC73" s="121">
        <v>0</v>
      </c>
      <c r="BD73" s="114">
        <v>2023</v>
      </c>
      <c r="BE73" t="s">
        <v>72</v>
      </c>
    </row>
    <row r="74" spans="1:57" x14ac:dyDescent="0.2">
      <c r="A74">
        <v>5</v>
      </c>
      <c r="B74" s="28">
        <v>2023</v>
      </c>
      <c r="C74" s="28" t="s">
        <v>46</v>
      </c>
      <c r="D74" s="28" t="s">
        <v>44</v>
      </c>
      <c r="E74" s="28" t="s">
        <v>73</v>
      </c>
      <c r="F74" s="28" t="s">
        <v>74</v>
      </c>
      <c r="G74" s="28" t="s">
        <v>45</v>
      </c>
      <c r="H74" s="28" t="s">
        <v>75</v>
      </c>
      <c r="I74" s="28" t="s">
        <v>76</v>
      </c>
      <c r="L74" s="27">
        <v>0</v>
      </c>
      <c r="M74" s="27">
        <v>0</v>
      </c>
      <c r="N74" s="27">
        <v>0</v>
      </c>
      <c r="O74" t="s">
        <v>77</v>
      </c>
      <c r="P74" t="s">
        <v>78</v>
      </c>
      <c r="Q74" s="27">
        <v>1000</v>
      </c>
      <c r="R74" s="27">
        <v>11000</v>
      </c>
      <c r="S74" s="27">
        <v>50000</v>
      </c>
      <c r="T74" s="27">
        <v>50000</v>
      </c>
      <c r="U74" s="27">
        <v>0</v>
      </c>
      <c r="V74" s="27">
        <v>0</v>
      </c>
      <c r="W74" s="27">
        <v>0</v>
      </c>
      <c r="X74" t="s">
        <v>79</v>
      </c>
      <c r="Y74" t="s">
        <v>55</v>
      </c>
      <c r="Z74" s="27">
        <v>0.75</v>
      </c>
      <c r="AA74" s="27">
        <v>0.78500000000000003</v>
      </c>
      <c r="AB74" s="27">
        <v>0.83</v>
      </c>
      <c r="AC74" s="27">
        <v>0.83</v>
      </c>
      <c r="AD74" s="27">
        <v>4.5</v>
      </c>
      <c r="AE74" s="27">
        <v>5</v>
      </c>
      <c r="AF74" s="27">
        <v>5.5</v>
      </c>
      <c r="AG74" s="27">
        <f t="shared" ref="AG74" si="20">R74</f>
        <v>11000</v>
      </c>
      <c r="AH74" s="40" t="s">
        <v>1016</v>
      </c>
      <c r="AI74" s="40" t="s">
        <v>78</v>
      </c>
      <c r="AJ74" s="41">
        <f t="shared" si="11"/>
        <v>49500</v>
      </c>
      <c r="AK74" s="41">
        <f t="shared" si="12"/>
        <v>55000</v>
      </c>
      <c r="AL74" s="41">
        <f t="shared" si="13"/>
        <v>60500</v>
      </c>
      <c r="AM74" s="27">
        <v>1.03</v>
      </c>
      <c r="AN74" s="27">
        <v>1.2158998956082356</v>
      </c>
      <c r="AO74" s="27">
        <v>0</v>
      </c>
      <c r="AP74" s="27">
        <v>0</v>
      </c>
      <c r="AQ74" s="42">
        <f t="shared" si="14"/>
        <v>50985</v>
      </c>
      <c r="AR74" s="42">
        <f t="shared" si="15"/>
        <v>56650</v>
      </c>
      <c r="AS74" s="42">
        <f t="shared" si="16"/>
        <v>62315</v>
      </c>
      <c r="AT74" s="42">
        <f t="shared" si="17"/>
        <v>60187.044832607666</v>
      </c>
      <c r="AU74" s="42">
        <f t="shared" si="18"/>
        <v>66874.494258452964</v>
      </c>
      <c r="AV74" s="42">
        <f t="shared" si="19"/>
        <v>73561.943684298254</v>
      </c>
      <c r="AW74">
        <v>2023</v>
      </c>
      <c r="AX74" t="s">
        <v>56</v>
      </c>
      <c r="AY74" s="30">
        <v>20</v>
      </c>
      <c r="AZ74" t="s">
        <v>80</v>
      </c>
      <c r="BA74" s="111">
        <v>6</v>
      </c>
      <c r="BB74" s="111">
        <v>10</v>
      </c>
      <c r="BC74" s="121">
        <v>0</v>
      </c>
      <c r="BD74" s="114">
        <v>2024</v>
      </c>
      <c r="BE74" t="s">
        <v>81</v>
      </c>
    </row>
    <row r="75" spans="1:57" x14ac:dyDescent="0.2">
      <c r="A75">
        <v>5</v>
      </c>
      <c r="B75" s="28">
        <v>2023</v>
      </c>
      <c r="C75" s="28" t="s">
        <v>46</v>
      </c>
      <c r="D75" s="28" t="s">
        <v>44</v>
      </c>
      <c r="E75" s="28" t="s">
        <v>73</v>
      </c>
      <c r="F75" s="28" t="s">
        <v>74</v>
      </c>
      <c r="G75" s="28" t="s">
        <v>45</v>
      </c>
      <c r="H75" s="28" t="s">
        <v>75</v>
      </c>
      <c r="I75" s="28" t="s">
        <v>76</v>
      </c>
      <c r="L75" s="27">
        <v>0</v>
      </c>
      <c r="M75" s="27">
        <v>0</v>
      </c>
      <c r="N75" s="27">
        <v>0</v>
      </c>
      <c r="O75" t="s">
        <v>77</v>
      </c>
      <c r="P75" t="s">
        <v>78</v>
      </c>
      <c r="Q75" s="27">
        <v>1000</v>
      </c>
      <c r="R75" s="27">
        <v>11000</v>
      </c>
      <c r="S75" s="27">
        <v>50000</v>
      </c>
      <c r="T75" s="27">
        <v>50000</v>
      </c>
      <c r="U75" s="27">
        <v>0</v>
      </c>
      <c r="V75" s="27">
        <v>0</v>
      </c>
      <c r="W75" s="27">
        <v>0</v>
      </c>
      <c r="X75" t="s">
        <v>79</v>
      </c>
      <c r="Y75" t="s">
        <v>55</v>
      </c>
      <c r="Z75" s="27">
        <v>0.75</v>
      </c>
      <c r="AA75" s="27">
        <v>0.78500000000000003</v>
      </c>
      <c r="AB75" s="27">
        <v>0.83</v>
      </c>
      <c r="AC75" s="27">
        <v>0.83</v>
      </c>
      <c r="AD75" s="27">
        <v>4.5</v>
      </c>
      <c r="AE75" s="27">
        <v>5</v>
      </c>
      <c r="AF75" s="27">
        <v>5.5</v>
      </c>
      <c r="AG75" s="27">
        <f t="shared" ref="AG75:AG91" si="21">R75</f>
        <v>11000</v>
      </c>
      <c r="AH75" s="40" t="s">
        <v>1016</v>
      </c>
      <c r="AI75" s="40" t="s">
        <v>78</v>
      </c>
      <c r="AJ75" s="41">
        <f t="shared" si="11"/>
        <v>49500</v>
      </c>
      <c r="AK75" s="41">
        <f t="shared" si="12"/>
        <v>55000</v>
      </c>
      <c r="AL75" s="41">
        <f t="shared" si="13"/>
        <v>60500</v>
      </c>
      <c r="AM75" s="27">
        <v>1.03</v>
      </c>
      <c r="AN75" s="27">
        <v>1.2158998956082356</v>
      </c>
      <c r="AO75" s="27">
        <v>0</v>
      </c>
      <c r="AP75" s="27">
        <v>0</v>
      </c>
      <c r="AQ75" s="42">
        <f t="shared" si="14"/>
        <v>50985</v>
      </c>
      <c r="AR75" s="42">
        <f t="shared" si="15"/>
        <v>56650</v>
      </c>
      <c r="AS75" s="42">
        <f t="shared" si="16"/>
        <v>62315</v>
      </c>
      <c r="AT75" s="42">
        <f t="shared" si="17"/>
        <v>60187.044832607666</v>
      </c>
      <c r="AU75" s="42">
        <f t="shared" si="18"/>
        <v>66874.494258452964</v>
      </c>
      <c r="AV75" s="42">
        <f t="shared" si="19"/>
        <v>73561.943684298254</v>
      </c>
      <c r="AW75">
        <v>2030</v>
      </c>
      <c r="AX75" t="s">
        <v>56</v>
      </c>
      <c r="AY75" s="30">
        <v>20</v>
      </c>
      <c r="AZ75" t="s">
        <v>80</v>
      </c>
      <c r="BA75" s="111">
        <v>6</v>
      </c>
      <c r="BB75" s="111">
        <v>10</v>
      </c>
      <c r="BC75" s="121">
        <v>0</v>
      </c>
      <c r="BD75" s="114">
        <v>2024</v>
      </c>
      <c r="BE75" t="s">
        <v>81</v>
      </c>
    </row>
    <row r="76" spans="1:57" x14ac:dyDescent="0.2">
      <c r="A76">
        <v>5</v>
      </c>
      <c r="B76" s="28">
        <v>2023</v>
      </c>
      <c r="C76" s="28" t="s">
        <v>46</v>
      </c>
      <c r="D76" s="28" t="s">
        <v>44</v>
      </c>
      <c r="E76" s="28" t="s">
        <v>73</v>
      </c>
      <c r="F76" s="28" t="s">
        <v>74</v>
      </c>
      <c r="G76" s="28" t="s">
        <v>45</v>
      </c>
      <c r="H76" s="28" t="s">
        <v>75</v>
      </c>
      <c r="I76" s="28" t="s">
        <v>76</v>
      </c>
      <c r="L76" s="27">
        <v>0</v>
      </c>
      <c r="M76" s="27">
        <v>0</v>
      </c>
      <c r="N76" s="27">
        <v>0</v>
      </c>
      <c r="O76" t="s">
        <v>77</v>
      </c>
      <c r="P76" t="s">
        <v>78</v>
      </c>
      <c r="Q76" s="27">
        <v>1000</v>
      </c>
      <c r="R76" s="27">
        <v>11000</v>
      </c>
      <c r="S76" s="27">
        <v>50000</v>
      </c>
      <c r="T76" s="27">
        <v>50000</v>
      </c>
      <c r="U76" s="27">
        <v>0</v>
      </c>
      <c r="V76" s="27">
        <v>0</v>
      </c>
      <c r="W76" s="27">
        <v>0</v>
      </c>
      <c r="X76" t="s">
        <v>79</v>
      </c>
      <c r="Y76" t="s">
        <v>55</v>
      </c>
      <c r="Z76" s="27">
        <v>0.75</v>
      </c>
      <c r="AA76" s="27">
        <v>0.78500000000000003</v>
      </c>
      <c r="AB76" s="27">
        <v>0.83</v>
      </c>
      <c r="AC76" s="27">
        <v>0.83</v>
      </c>
      <c r="AD76" s="27">
        <v>4.5</v>
      </c>
      <c r="AE76" s="27">
        <v>5</v>
      </c>
      <c r="AF76" s="27">
        <v>5.5</v>
      </c>
      <c r="AG76" s="27">
        <f t="shared" si="21"/>
        <v>11000</v>
      </c>
      <c r="AH76" s="40" t="s">
        <v>1016</v>
      </c>
      <c r="AI76" s="40" t="s">
        <v>78</v>
      </c>
      <c r="AJ76" s="41">
        <f t="shared" si="11"/>
        <v>49500</v>
      </c>
      <c r="AK76" s="41">
        <f t="shared" si="12"/>
        <v>55000</v>
      </c>
      <c r="AL76" s="41">
        <f t="shared" si="13"/>
        <v>60500</v>
      </c>
      <c r="AM76" s="27">
        <v>1.03</v>
      </c>
      <c r="AN76" s="27">
        <v>1.2158998956082356</v>
      </c>
      <c r="AO76" s="27">
        <v>0</v>
      </c>
      <c r="AP76" s="27">
        <v>0</v>
      </c>
      <c r="AQ76" s="42">
        <f t="shared" si="14"/>
        <v>50985</v>
      </c>
      <c r="AR76" s="42">
        <f t="shared" si="15"/>
        <v>56650</v>
      </c>
      <c r="AS76" s="42">
        <f t="shared" si="16"/>
        <v>62315</v>
      </c>
      <c r="AT76" s="42">
        <f t="shared" si="17"/>
        <v>60187.044832607666</v>
      </c>
      <c r="AU76" s="42">
        <f t="shared" si="18"/>
        <v>66874.494258452964</v>
      </c>
      <c r="AV76" s="42">
        <f t="shared" si="19"/>
        <v>73561.943684298254</v>
      </c>
      <c r="AW76">
        <v>2035</v>
      </c>
      <c r="AX76" t="s">
        <v>56</v>
      </c>
      <c r="AY76" s="30">
        <v>20</v>
      </c>
      <c r="AZ76" t="s">
        <v>80</v>
      </c>
      <c r="BA76" s="111">
        <v>6</v>
      </c>
      <c r="BB76" s="111">
        <v>10</v>
      </c>
      <c r="BC76" s="121">
        <v>0</v>
      </c>
      <c r="BD76" s="114">
        <v>2024</v>
      </c>
      <c r="BE76" t="s">
        <v>81</v>
      </c>
    </row>
    <row r="77" spans="1:57" x14ac:dyDescent="0.2">
      <c r="A77">
        <v>5</v>
      </c>
      <c r="B77" s="28">
        <v>2023</v>
      </c>
      <c r="C77" s="28" t="s">
        <v>46</v>
      </c>
      <c r="D77" s="28" t="s">
        <v>44</v>
      </c>
      <c r="E77" s="28" t="s">
        <v>73</v>
      </c>
      <c r="F77" s="28" t="s">
        <v>74</v>
      </c>
      <c r="G77" s="28" t="s">
        <v>45</v>
      </c>
      <c r="H77" s="28" t="s">
        <v>75</v>
      </c>
      <c r="I77" s="28" t="s">
        <v>76</v>
      </c>
      <c r="L77" s="27">
        <v>0</v>
      </c>
      <c r="M77" s="27">
        <v>0</v>
      </c>
      <c r="N77" s="27">
        <v>0</v>
      </c>
      <c r="O77" t="s">
        <v>77</v>
      </c>
      <c r="P77" t="s">
        <v>78</v>
      </c>
      <c r="Q77" s="27">
        <v>1000</v>
      </c>
      <c r="R77" s="27">
        <v>11000</v>
      </c>
      <c r="S77" s="27">
        <v>50000</v>
      </c>
      <c r="T77" s="27">
        <v>50000</v>
      </c>
      <c r="U77" s="27">
        <v>0</v>
      </c>
      <c r="V77" s="27">
        <v>0</v>
      </c>
      <c r="W77" s="27">
        <v>0</v>
      </c>
      <c r="X77" t="s">
        <v>79</v>
      </c>
      <c r="Y77" t="s">
        <v>55</v>
      </c>
      <c r="Z77" s="27">
        <v>0.75</v>
      </c>
      <c r="AA77" s="27">
        <v>0.78500000000000003</v>
      </c>
      <c r="AB77" s="27">
        <v>0.83</v>
      </c>
      <c r="AC77" s="27">
        <v>0.83</v>
      </c>
      <c r="AD77" s="27">
        <v>4.5</v>
      </c>
      <c r="AE77" s="27">
        <v>5</v>
      </c>
      <c r="AF77" s="27">
        <v>5.5</v>
      </c>
      <c r="AG77" s="27">
        <f t="shared" si="21"/>
        <v>11000</v>
      </c>
      <c r="AH77" s="40" t="s">
        <v>1016</v>
      </c>
      <c r="AI77" s="40" t="s">
        <v>78</v>
      </c>
      <c r="AJ77" s="41">
        <f t="shared" si="11"/>
        <v>49500</v>
      </c>
      <c r="AK77" s="41">
        <f t="shared" si="12"/>
        <v>55000</v>
      </c>
      <c r="AL77" s="41">
        <f t="shared" si="13"/>
        <v>60500</v>
      </c>
      <c r="AM77" s="27">
        <v>1.03</v>
      </c>
      <c r="AN77" s="27">
        <v>1.2158998956082356</v>
      </c>
      <c r="AO77" s="27">
        <v>0</v>
      </c>
      <c r="AP77" s="27">
        <v>0</v>
      </c>
      <c r="AQ77" s="42">
        <f t="shared" si="14"/>
        <v>50985</v>
      </c>
      <c r="AR77" s="42">
        <f t="shared" si="15"/>
        <v>56650</v>
      </c>
      <c r="AS77" s="42">
        <f t="shared" si="16"/>
        <v>62315</v>
      </c>
      <c r="AT77" s="42">
        <f t="shared" si="17"/>
        <v>60187.044832607666</v>
      </c>
      <c r="AU77" s="42">
        <f t="shared" si="18"/>
        <v>66874.494258452964</v>
      </c>
      <c r="AV77" s="42">
        <f t="shared" si="19"/>
        <v>73561.943684298254</v>
      </c>
      <c r="AW77">
        <v>2040</v>
      </c>
      <c r="AX77" t="s">
        <v>56</v>
      </c>
      <c r="AY77" s="30">
        <v>20</v>
      </c>
      <c r="AZ77" t="s">
        <v>80</v>
      </c>
      <c r="BA77" s="111">
        <v>6</v>
      </c>
      <c r="BB77" s="111">
        <v>10</v>
      </c>
      <c r="BC77" s="121">
        <v>0</v>
      </c>
      <c r="BD77" s="114">
        <v>2024</v>
      </c>
      <c r="BE77" t="s">
        <v>81</v>
      </c>
    </row>
    <row r="78" spans="1:57" x14ac:dyDescent="0.2">
      <c r="A78">
        <v>5</v>
      </c>
      <c r="B78" s="28">
        <v>2023</v>
      </c>
      <c r="C78" s="28" t="s">
        <v>46</v>
      </c>
      <c r="D78" s="28" t="s">
        <v>44</v>
      </c>
      <c r="E78" s="28" t="s">
        <v>73</v>
      </c>
      <c r="F78" s="28" t="s">
        <v>74</v>
      </c>
      <c r="G78" s="28" t="s">
        <v>45</v>
      </c>
      <c r="H78" s="28" t="s">
        <v>75</v>
      </c>
      <c r="I78" s="28" t="s">
        <v>76</v>
      </c>
      <c r="L78" s="27">
        <v>0</v>
      </c>
      <c r="M78" s="27">
        <v>0</v>
      </c>
      <c r="N78" s="27">
        <v>0</v>
      </c>
      <c r="O78" t="s">
        <v>77</v>
      </c>
      <c r="P78" t="s">
        <v>78</v>
      </c>
      <c r="Q78" s="27">
        <v>1000</v>
      </c>
      <c r="R78" s="27">
        <v>11000</v>
      </c>
      <c r="S78" s="27">
        <v>50000</v>
      </c>
      <c r="T78" s="27">
        <v>50000</v>
      </c>
      <c r="U78" s="27">
        <v>0</v>
      </c>
      <c r="V78" s="27">
        <v>0</v>
      </c>
      <c r="W78" s="27">
        <v>0</v>
      </c>
      <c r="X78" t="s">
        <v>79</v>
      </c>
      <c r="Y78" t="s">
        <v>55</v>
      </c>
      <c r="Z78" s="27">
        <v>0.75</v>
      </c>
      <c r="AA78" s="27">
        <v>0.78500000000000003</v>
      </c>
      <c r="AB78" s="27">
        <v>0.83</v>
      </c>
      <c r="AC78" s="27">
        <v>0.83</v>
      </c>
      <c r="AD78" s="27">
        <v>4.5</v>
      </c>
      <c r="AE78" s="27">
        <v>5</v>
      </c>
      <c r="AF78" s="27">
        <v>5.5</v>
      </c>
      <c r="AG78" s="27">
        <f t="shared" si="21"/>
        <v>11000</v>
      </c>
      <c r="AH78" s="40" t="s">
        <v>1016</v>
      </c>
      <c r="AI78" s="40" t="s">
        <v>78</v>
      </c>
      <c r="AJ78" s="41">
        <f t="shared" si="11"/>
        <v>49500</v>
      </c>
      <c r="AK78" s="41">
        <f t="shared" si="12"/>
        <v>55000</v>
      </c>
      <c r="AL78" s="41">
        <f t="shared" si="13"/>
        <v>60500</v>
      </c>
      <c r="AM78" s="27">
        <v>1.03</v>
      </c>
      <c r="AN78" s="27">
        <v>1.2158998956082356</v>
      </c>
      <c r="AO78" s="27">
        <v>0</v>
      </c>
      <c r="AP78" s="27">
        <v>0</v>
      </c>
      <c r="AQ78" s="42">
        <f t="shared" si="14"/>
        <v>50985</v>
      </c>
      <c r="AR78" s="42">
        <f t="shared" si="15"/>
        <v>56650</v>
      </c>
      <c r="AS78" s="42">
        <f t="shared" si="16"/>
        <v>62315</v>
      </c>
      <c r="AT78" s="42">
        <f t="shared" si="17"/>
        <v>60187.044832607666</v>
      </c>
      <c r="AU78" s="42">
        <f t="shared" si="18"/>
        <v>66874.494258452964</v>
      </c>
      <c r="AV78" s="42">
        <f t="shared" si="19"/>
        <v>73561.943684298254</v>
      </c>
      <c r="AW78">
        <v>2045</v>
      </c>
      <c r="AX78" t="s">
        <v>56</v>
      </c>
      <c r="AY78" s="30">
        <v>20</v>
      </c>
      <c r="AZ78" t="s">
        <v>80</v>
      </c>
      <c r="BA78" s="111">
        <v>6</v>
      </c>
      <c r="BB78" s="111">
        <v>10</v>
      </c>
      <c r="BC78" s="121">
        <v>0</v>
      </c>
      <c r="BD78" s="114">
        <v>2024</v>
      </c>
      <c r="BE78" t="s">
        <v>81</v>
      </c>
    </row>
    <row r="79" spans="1:57" x14ac:dyDescent="0.2">
      <c r="A79">
        <v>5</v>
      </c>
      <c r="B79" s="28">
        <v>2023</v>
      </c>
      <c r="C79" s="28" t="s">
        <v>46</v>
      </c>
      <c r="D79" s="28" t="s">
        <v>44</v>
      </c>
      <c r="E79" s="28" t="s">
        <v>73</v>
      </c>
      <c r="F79" s="28" t="s">
        <v>74</v>
      </c>
      <c r="G79" s="28" t="s">
        <v>45</v>
      </c>
      <c r="H79" s="28" t="s">
        <v>75</v>
      </c>
      <c r="I79" s="28" t="s">
        <v>76</v>
      </c>
      <c r="L79" s="27">
        <v>0</v>
      </c>
      <c r="M79" s="27">
        <v>0</v>
      </c>
      <c r="N79" s="27">
        <v>0</v>
      </c>
      <c r="O79" t="s">
        <v>77</v>
      </c>
      <c r="P79" t="s">
        <v>78</v>
      </c>
      <c r="Q79" s="27">
        <v>1000</v>
      </c>
      <c r="R79" s="27">
        <v>11000</v>
      </c>
      <c r="S79" s="27">
        <v>50000</v>
      </c>
      <c r="T79" s="27">
        <v>50000</v>
      </c>
      <c r="U79" s="27">
        <v>0</v>
      </c>
      <c r="V79" s="27">
        <v>0</v>
      </c>
      <c r="W79" s="27">
        <v>0</v>
      </c>
      <c r="X79" t="s">
        <v>79</v>
      </c>
      <c r="Y79" t="s">
        <v>55</v>
      </c>
      <c r="Z79" s="27">
        <v>0.75</v>
      </c>
      <c r="AA79" s="27">
        <v>0.78500000000000003</v>
      </c>
      <c r="AB79" s="27">
        <v>0.83</v>
      </c>
      <c r="AC79" s="27">
        <v>0.83</v>
      </c>
      <c r="AD79" s="27">
        <v>4.5</v>
      </c>
      <c r="AE79" s="27">
        <v>5</v>
      </c>
      <c r="AF79" s="27">
        <v>5.5</v>
      </c>
      <c r="AG79" s="27">
        <f t="shared" si="21"/>
        <v>11000</v>
      </c>
      <c r="AH79" s="40" t="s">
        <v>1016</v>
      </c>
      <c r="AI79" s="40" t="s">
        <v>78</v>
      </c>
      <c r="AJ79" s="41">
        <f t="shared" si="11"/>
        <v>49500</v>
      </c>
      <c r="AK79" s="41">
        <f t="shared" si="12"/>
        <v>55000</v>
      </c>
      <c r="AL79" s="41">
        <f t="shared" si="13"/>
        <v>60500</v>
      </c>
      <c r="AM79" s="27">
        <v>1.03</v>
      </c>
      <c r="AN79" s="27">
        <v>1.2158998956082356</v>
      </c>
      <c r="AO79" s="27">
        <v>0</v>
      </c>
      <c r="AP79" s="27">
        <v>0</v>
      </c>
      <c r="AQ79" s="42">
        <f t="shared" si="14"/>
        <v>50985</v>
      </c>
      <c r="AR79" s="42">
        <f t="shared" si="15"/>
        <v>56650</v>
      </c>
      <c r="AS79" s="42">
        <f t="shared" si="16"/>
        <v>62315</v>
      </c>
      <c r="AT79" s="42">
        <f t="shared" si="17"/>
        <v>60187.044832607666</v>
      </c>
      <c r="AU79" s="42">
        <f t="shared" si="18"/>
        <v>66874.494258452964</v>
      </c>
      <c r="AV79" s="42">
        <f t="shared" si="19"/>
        <v>73561.943684298254</v>
      </c>
      <c r="AW79">
        <v>2050</v>
      </c>
      <c r="AX79" t="s">
        <v>56</v>
      </c>
      <c r="AY79" s="30">
        <v>20</v>
      </c>
      <c r="AZ79" t="s">
        <v>80</v>
      </c>
      <c r="BA79" s="111">
        <v>6</v>
      </c>
      <c r="BB79" s="111">
        <v>10</v>
      </c>
      <c r="BC79" s="121">
        <v>0</v>
      </c>
      <c r="BD79" s="114">
        <v>2024</v>
      </c>
      <c r="BE79" t="s">
        <v>81</v>
      </c>
    </row>
    <row r="80" spans="1:57" x14ac:dyDescent="0.2">
      <c r="A80">
        <v>5</v>
      </c>
      <c r="B80" s="28">
        <v>2023</v>
      </c>
      <c r="C80" s="28" t="s">
        <v>46</v>
      </c>
      <c r="D80" s="28" t="s">
        <v>44</v>
      </c>
      <c r="E80" s="28" t="s">
        <v>73</v>
      </c>
      <c r="F80" s="28" t="s">
        <v>74</v>
      </c>
      <c r="G80" s="28" t="s">
        <v>45</v>
      </c>
      <c r="H80" s="28" t="s">
        <v>75</v>
      </c>
      <c r="I80" s="28" t="s">
        <v>76</v>
      </c>
      <c r="L80" s="27">
        <v>0</v>
      </c>
      <c r="M80" s="27">
        <v>0</v>
      </c>
      <c r="N80" s="27">
        <v>0</v>
      </c>
      <c r="O80" t="s">
        <v>77</v>
      </c>
      <c r="P80" t="s">
        <v>78</v>
      </c>
      <c r="Q80" s="27">
        <v>1000</v>
      </c>
      <c r="R80" s="27">
        <v>11000</v>
      </c>
      <c r="S80" s="27">
        <v>50000</v>
      </c>
      <c r="T80" s="27">
        <v>50000</v>
      </c>
      <c r="U80" s="27">
        <v>0</v>
      </c>
      <c r="V80" s="27">
        <v>0</v>
      </c>
      <c r="W80" s="27">
        <v>0</v>
      </c>
      <c r="X80" t="s">
        <v>79</v>
      </c>
      <c r="Y80" t="s">
        <v>55</v>
      </c>
      <c r="Z80" s="27">
        <v>0.75</v>
      </c>
      <c r="AA80" s="27">
        <v>0.78500000000000003</v>
      </c>
      <c r="AB80" s="27">
        <v>0.83</v>
      </c>
      <c r="AC80" s="27">
        <v>0.83</v>
      </c>
      <c r="AD80" s="27">
        <v>4.5</v>
      </c>
      <c r="AE80" s="27">
        <v>5</v>
      </c>
      <c r="AF80" s="27">
        <v>5.5</v>
      </c>
      <c r="AG80" s="27">
        <f t="shared" si="21"/>
        <v>11000</v>
      </c>
      <c r="AH80" s="40" t="s">
        <v>1016</v>
      </c>
      <c r="AI80" s="40" t="s">
        <v>78</v>
      </c>
      <c r="AJ80" s="41">
        <f t="shared" si="11"/>
        <v>49500</v>
      </c>
      <c r="AK80" s="41">
        <f t="shared" si="12"/>
        <v>55000</v>
      </c>
      <c r="AL80" s="41">
        <f t="shared" si="13"/>
        <v>60500</v>
      </c>
      <c r="AM80" s="27">
        <v>1.03</v>
      </c>
      <c r="AN80" s="27">
        <v>1.2158998956082356</v>
      </c>
      <c r="AO80" s="27">
        <v>0</v>
      </c>
      <c r="AP80" s="27">
        <v>0</v>
      </c>
      <c r="AQ80" s="42">
        <f t="shared" si="14"/>
        <v>50985</v>
      </c>
      <c r="AR80" s="42">
        <f t="shared" si="15"/>
        <v>56650</v>
      </c>
      <c r="AS80" s="42">
        <f t="shared" si="16"/>
        <v>62315</v>
      </c>
      <c r="AT80" s="42">
        <f t="shared" si="17"/>
        <v>60187.044832607666</v>
      </c>
      <c r="AU80" s="42">
        <f t="shared" si="18"/>
        <v>66874.494258452964</v>
      </c>
      <c r="AV80" s="42">
        <f t="shared" si="19"/>
        <v>73561.943684298254</v>
      </c>
      <c r="AW80">
        <v>2023</v>
      </c>
      <c r="AX80" t="s">
        <v>59</v>
      </c>
      <c r="AY80" s="30">
        <v>20</v>
      </c>
      <c r="AZ80" t="s">
        <v>80</v>
      </c>
      <c r="BA80" s="111">
        <v>6</v>
      </c>
      <c r="BB80" s="111">
        <v>10</v>
      </c>
      <c r="BC80" s="121">
        <v>0</v>
      </c>
      <c r="BD80" s="114">
        <v>2024</v>
      </c>
      <c r="BE80" t="s">
        <v>81</v>
      </c>
    </row>
    <row r="81" spans="1:57" x14ac:dyDescent="0.2">
      <c r="A81">
        <v>5</v>
      </c>
      <c r="B81" s="28">
        <v>2023</v>
      </c>
      <c r="C81" s="28" t="s">
        <v>46</v>
      </c>
      <c r="D81" s="28" t="s">
        <v>44</v>
      </c>
      <c r="E81" s="28" t="s">
        <v>73</v>
      </c>
      <c r="F81" s="28" t="s">
        <v>74</v>
      </c>
      <c r="G81" s="28" t="s">
        <v>45</v>
      </c>
      <c r="H81" s="28" t="s">
        <v>75</v>
      </c>
      <c r="I81" s="28" t="s">
        <v>76</v>
      </c>
      <c r="L81" s="27">
        <v>0</v>
      </c>
      <c r="M81" s="27">
        <v>0</v>
      </c>
      <c r="N81" s="27">
        <v>0</v>
      </c>
      <c r="O81" t="s">
        <v>77</v>
      </c>
      <c r="P81" t="s">
        <v>78</v>
      </c>
      <c r="Q81" s="27">
        <v>1000</v>
      </c>
      <c r="R81" s="27">
        <v>11000</v>
      </c>
      <c r="S81" s="27">
        <v>50000</v>
      </c>
      <c r="T81" s="27">
        <v>50000</v>
      </c>
      <c r="U81" s="27">
        <v>0</v>
      </c>
      <c r="V81" s="27">
        <v>0</v>
      </c>
      <c r="W81" s="27">
        <v>0</v>
      </c>
      <c r="X81" t="s">
        <v>79</v>
      </c>
      <c r="Y81" t="s">
        <v>55</v>
      </c>
      <c r="Z81" s="27">
        <v>0.75</v>
      </c>
      <c r="AA81" s="27">
        <v>0.7978688524590164</v>
      </c>
      <c r="AB81" s="27">
        <v>0.83</v>
      </c>
      <c r="AC81" s="27">
        <v>0.83</v>
      </c>
      <c r="AD81" s="27">
        <v>4.4736478432862885</v>
      </c>
      <c r="AE81" s="27">
        <v>4.9707198258736547</v>
      </c>
      <c r="AF81" s="27">
        <v>5.46779180846102</v>
      </c>
      <c r="AG81" s="27">
        <f t="shared" si="21"/>
        <v>11000</v>
      </c>
      <c r="AH81" s="40" t="s">
        <v>1016</v>
      </c>
      <c r="AI81" s="40" t="s">
        <v>78</v>
      </c>
      <c r="AJ81" s="41">
        <f t="shared" si="11"/>
        <v>49210.126276149174</v>
      </c>
      <c r="AK81" s="41">
        <f t="shared" si="12"/>
        <v>54677.918084610203</v>
      </c>
      <c r="AL81" s="41">
        <f t="shared" si="13"/>
        <v>60145.709893071216</v>
      </c>
      <c r="AM81" s="27">
        <v>1.03</v>
      </c>
      <c r="AN81" s="27">
        <v>1.2158998956082356</v>
      </c>
      <c r="AO81" s="27">
        <v>0</v>
      </c>
      <c r="AP81" s="27">
        <v>0</v>
      </c>
      <c r="AQ81" s="42">
        <f t="shared" si="14"/>
        <v>50686.430064433654</v>
      </c>
      <c r="AR81" s="42">
        <f t="shared" si="15"/>
        <v>56318.255627148508</v>
      </c>
      <c r="AS81" s="42">
        <f t="shared" si="16"/>
        <v>61950.081189863355</v>
      </c>
      <c r="AT81" s="42">
        <f t="shared" si="17"/>
        <v>59834.587402037876</v>
      </c>
      <c r="AU81" s="42">
        <f t="shared" si="18"/>
        <v>66482.874891153202</v>
      </c>
      <c r="AV81" s="42">
        <f t="shared" si="19"/>
        <v>73131.162380268521</v>
      </c>
      <c r="AW81">
        <v>2030</v>
      </c>
      <c r="AX81" t="s">
        <v>59</v>
      </c>
      <c r="AY81" s="30">
        <v>20</v>
      </c>
      <c r="AZ81" t="s">
        <v>80</v>
      </c>
      <c r="BA81" s="111">
        <v>6</v>
      </c>
      <c r="BB81" s="111">
        <v>10</v>
      </c>
      <c r="BC81" s="121">
        <v>0</v>
      </c>
      <c r="BD81" s="114">
        <v>2024</v>
      </c>
      <c r="BE81" t="s">
        <v>81</v>
      </c>
    </row>
    <row r="82" spans="1:57" x14ac:dyDescent="0.2">
      <c r="A82">
        <v>5</v>
      </c>
      <c r="B82" s="28">
        <v>2023</v>
      </c>
      <c r="C82" s="28" t="s">
        <v>46</v>
      </c>
      <c r="D82" s="28" t="s">
        <v>44</v>
      </c>
      <c r="E82" s="28" t="s">
        <v>73</v>
      </c>
      <c r="F82" s="28" t="s">
        <v>74</v>
      </c>
      <c r="G82" s="28" t="s">
        <v>45</v>
      </c>
      <c r="H82" s="28" t="s">
        <v>75</v>
      </c>
      <c r="I82" s="28" t="s">
        <v>76</v>
      </c>
      <c r="L82" s="27">
        <v>0</v>
      </c>
      <c r="M82" s="27">
        <v>0</v>
      </c>
      <c r="N82" s="27">
        <v>0</v>
      </c>
      <c r="O82" t="s">
        <v>77</v>
      </c>
      <c r="P82" t="s">
        <v>78</v>
      </c>
      <c r="Q82" s="27">
        <v>1000</v>
      </c>
      <c r="R82" s="27">
        <v>11000</v>
      </c>
      <c r="S82" s="27">
        <v>50000</v>
      </c>
      <c r="T82" s="27">
        <v>50000</v>
      </c>
      <c r="U82" s="27">
        <v>0</v>
      </c>
      <c r="V82" s="27">
        <v>0</v>
      </c>
      <c r="W82" s="27">
        <v>0</v>
      </c>
      <c r="X82" t="s">
        <v>79</v>
      </c>
      <c r="Y82" t="s">
        <v>55</v>
      </c>
      <c r="Z82" s="27">
        <v>0.75</v>
      </c>
      <c r="AA82" s="27">
        <v>0.7978688524590164</v>
      </c>
      <c r="AB82" s="27">
        <v>0.83</v>
      </c>
      <c r="AC82" s="27">
        <v>0.83</v>
      </c>
      <c r="AD82" s="27">
        <v>4.4736478432862885</v>
      </c>
      <c r="AE82" s="27">
        <v>4.9707198258736547</v>
      </c>
      <c r="AF82" s="27">
        <v>5.46779180846102</v>
      </c>
      <c r="AG82" s="27">
        <f t="shared" si="21"/>
        <v>11000</v>
      </c>
      <c r="AH82" s="40" t="s">
        <v>1016</v>
      </c>
      <c r="AI82" s="40" t="s">
        <v>78</v>
      </c>
      <c r="AJ82" s="41">
        <f t="shared" si="11"/>
        <v>49210.126276149174</v>
      </c>
      <c r="AK82" s="41">
        <f t="shared" si="12"/>
        <v>54677.918084610203</v>
      </c>
      <c r="AL82" s="41">
        <f t="shared" si="13"/>
        <v>60145.709893071216</v>
      </c>
      <c r="AM82" s="27">
        <v>1.03</v>
      </c>
      <c r="AN82" s="27">
        <v>1.2158998956082356</v>
      </c>
      <c r="AO82" s="27">
        <v>0</v>
      </c>
      <c r="AP82" s="27">
        <v>0</v>
      </c>
      <c r="AQ82" s="42">
        <f t="shared" si="14"/>
        <v>50686.430064433654</v>
      </c>
      <c r="AR82" s="42">
        <f t="shared" si="15"/>
        <v>56318.255627148508</v>
      </c>
      <c r="AS82" s="42">
        <f t="shared" si="16"/>
        <v>61950.081189863355</v>
      </c>
      <c r="AT82" s="42">
        <f t="shared" si="17"/>
        <v>59834.587402037876</v>
      </c>
      <c r="AU82" s="42">
        <f t="shared" si="18"/>
        <v>66482.874891153202</v>
      </c>
      <c r="AV82" s="42">
        <f t="shared" si="19"/>
        <v>73131.162380268521</v>
      </c>
      <c r="AW82">
        <v>2035</v>
      </c>
      <c r="AX82" t="s">
        <v>59</v>
      </c>
      <c r="AY82" s="30">
        <v>20</v>
      </c>
      <c r="AZ82" t="s">
        <v>80</v>
      </c>
      <c r="BA82" s="111">
        <v>6</v>
      </c>
      <c r="BB82" s="111">
        <v>10</v>
      </c>
      <c r="BC82" s="121">
        <v>0</v>
      </c>
      <c r="BD82" s="114">
        <v>2024</v>
      </c>
      <c r="BE82" t="s">
        <v>81</v>
      </c>
    </row>
    <row r="83" spans="1:57" x14ac:dyDescent="0.2">
      <c r="A83">
        <v>5</v>
      </c>
      <c r="B83" s="28">
        <v>2023</v>
      </c>
      <c r="C83" s="28" t="s">
        <v>46</v>
      </c>
      <c r="D83" s="28" t="s">
        <v>44</v>
      </c>
      <c r="E83" s="28" t="s">
        <v>73</v>
      </c>
      <c r="F83" s="28" t="s">
        <v>74</v>
      </c>
      <c r="G83" s="28" t="s">
        <v>45</v>
      </c>
      <c r="H83" s="28" t="s">
        <v>75</v>
      </c>
      <c r="I83" s="28" t="s">
        <v>76</v>
      </c>
      <c r="L83" s="27">
        <v>0</v>
      </c>
      <c r="M83" s="27">
        <v>0</v>
      </c>
      <c r="N83" s="27">
        <v>0</v>
      </c>
      <c r="O83" t="s">
        <v>77</v>
      </c>
      <c r="P83" t="s">
        <v>78</v>
      </c>
      <c r="Q83" s="27">
        <v>1000</v>
      </c>
      <c r="R83" s="27">
        <v>11000</v>
      </c>
      <c r="S83" s="27">
        <v>50000</v>
      </c>
      <c r="T83" s="27">
        <v>50000</v>
      </c>
      <c r="U83" s="27">
        <v>0</v>
      </c>
      <c r="V83" s="27">
        <v>0</v>
      </c>
      <c r="W83" s="27">
        <v>0</v>
      </c>
      <c r="X83" t="s">
        <v>79</v>
      </c>
      <c r="Y83" t="s">
        <v>55</v>
      </c>
      <c r="Z83" s="27">
        <v>0.75</v>
      </c>
      <c r="AA83" s="27">
        <v>0.7978688524590164</v>
      </c>
      <c r="AB83" s="27">
        <v>0.83</v>
      </c>
      <c r="AC83" s="27">
        <v>0.83</v>
      </c>
      <c r="AD83" s="27">
        <v>4.4736478432862885</v>
      </c>
      <c r="AE83" s="27">
        <v>4.9707198258736547</v>
      </c>
      <c r="AF83" s="27">
        <v>5.46779180846102</v>
      </c>
      <c r="AG83" s="27">
        <f t="shared" si="21"/>
        <v>11000</v>
      </c>
      <c r="AH83" s="40" t="s">
        <v>1016</v>
      </c>
      <c r="AI83" s="40" t="s">
        <v>78</v>
      </c>
      <c r="AJ83" s="41">
        <f t="shared" si="11"/>
        <v>49210.126276149174</v>
      </c>
      <c r="AK83" s="41">
        <f t="shared" si="12"/>
        <v>54677.918084610203</v>
      </c>
      <c r="AL83" s="41">
        <f t="shared" si="13"/>
        <v>60145.709893071216</v>
      </c>
      <c r="AM83" s="27">
        <v>1.03</v>
      </c>
      <c r="AN83" s="27">
        <v>1.2158998956082356</v>
      </c>
      <c r="AO83" s="27">
        <v>0</v>
      </c>
      <c r="AP83" s="27">
        <v>0</v>
      </c>
      <c r="AQ83" s="42">
        <f t="shared" si="14"/>
        <v>50686.430064433654</v>
      </c>
      <c r="AR83" s="42">
        <f t="shared" si="15"/>
        <v>56318.255627148508</v>
      </c>
      <c r="AS83" s="42">
        <f t="shared" si="16"/>
        <v>61950.081189863355</v>
      </c>
      <c r="AT83" s="42">
        <f t="shared" si="17"/>
        <v>59834.587402037876</v>
      </c>
      <c r="AU83" s="42">
        <f t="shared" si="18"/>
        <v>66482.874891153202</v>
      </c>
      <c r="AV83" s="42">
        <f t="shared" si="19"/>
        <v>73131.162380268521</v>
      </c>
      <c r="AW83">
        <v>2040</v>
      </c>
      <c r="AX83" t="s">
        <v>59</v>
      </c>
      <c r="AY83" s="30">
        <v>20</v>
      </c>
      <c r="AZ83" t="s">
        <v>80</v>
      </c>
      <c r="BA83" s="111">
        <v>6</v>
      </c>
      <c r="BB83" s="111">
        <v>10</v>
      </c>
      <c r="BC83" s="121">
        <v>0</v>
      </c>
      <c r="BD83" s="114">
        <v>2024</v>
      </c>
      <c r="BE83" t="s">
        <v>81</v>
      </c>
    </row>
    <row r="84" spans="1:57" x14ac:dyDescent="0.2">
      <c r="A84">
        <v>5</v>
      </c>
      <c r="B84" s="28">
        <v>2023</v>
      </c>
      <c r="C84" s="28" t="s">
        <v>46</v>
      </c>
      <c r="D84" s="28" t="s">
        <v>44</v>
      </c>
      <c r="E84" s="28" t="s">
        <v>73</v>
      </c>
      <c r="F84" s="28" t="s">
        <v>74</v>
      </c>
      <c r="G84" s="28" t="s">
        <v>45</v>
      </c>
      <c r="H84" s="28" t="s">
        <v>75</v>
      </c>
      <c r="I84" s="28" t="s">
        <v>76</v>
      </c>
      <c r="L84" s="27">
        <v>0</v>
      </c>
      <c r="M84" s="27">
        <v>0</v>
      </c>
      <c r="N84" s="27">
        <v>0</v>
      </c>
      <c r="O84" t="s">
        <v>77</v>
      </c>
      <c r="P84" t="s">
        <v>78</v>
      </c>
      <c r="Q84" s="27">
        <v>1000</v>
      </c>
      <c r="R84" s="27">
        <v>11000</v>
      </c>
      <c r="S84" s="27">
        <v>50000</v>
      </c>
      <c r="T84" s="27">
        <v>50000</v>
      </c>
      <c r="U84" s="27">
        <v>0</v>
      </c>
      <c r="V84" s="27">
        <v>0</v>
      </c>
      <c r="W84" s="27">
        <v>0</v>
      </c>
      <c r="X84" t="s">
        <v>79</v>
      </c>
      <c r="Y84" t="s">
        <v>55</v>
      </c>
      <c r="Z84" s="27">
        <v>0.75</v>
      </c>
      <c r="AA84" s="27">
        <v>0.79947745901639344</v>
      </c>
      <c r="AB84" s="27">
        <v>0.83</v>
      </c>
      <c r="AC84" s="27">
        <v>0.83</v>
      </c>
      <c r="AD84" s="27">
        <v>4.4644265318108793</v>
      </c>
      <c r="AE84" s="27">
        <v>4.9604739242343108</v>
      </c>
      <c r="AF84" s="27">
        <v>5.4565213166577422</v>
      </c>
      <c r="AG84" s="27">
        <f t="shared" si="21"/>
        <v>11000</v>
      </c>
      <c r="AH84" s="40" t="s">
        <v>1016</v>
      </c>
      <c r="AI84" s="40" t="s">
        <v>78</v>
      </c>
      <c r="AJ84" s="41">
        <f t="shared" si="11"/>
        <v>49108.691849919676</v>
      </c>
      <c r="AK84" s="41">
        <f t="shared" si="12"/>
        <v>54565.213166577421</v>
      </c>
      <c r="AL84" s="41">
        <f t="shared" si="13"/>
        <v>60021.734483235166</v>
      </c>
      <c r="AM84" s="27">
        <v>1.03</v>
      </c>
      <c r="AN84" s="27">
        <v>1.2158998956082356</v>
      </c>
      <c r="AO84" s="27">
        <v>0</v>
      </c>
      <c r="AP84" s="27">
        <v>0</v>
      </c>
      <c r="AQ84" s="42">
        <f t="shared" si="14"/>
        <v>50581.952605417267</v>
      </c>
      <c r="AR84" s="42">
        <f t="shared" si="15"/>
        <v>56202.169561574745</v>
      </c>
      <c r="AS84" s="42">
        <f t="shared" si="16"/>
        <v>61822.386517732222</v>
      </c>
      <c r="AT84" s="42">
        <f t="shared" si="17"/>
        <v>59711.253293774345</v>
      </c>
      <c r="AU84" s="42">
        <f t="shared" si="18"/>
        <v>66345.836993082616</v>
      </c>
      <c r="AV84" s="42">
        <f t="shared" si="19"/>
        <v>72980.420692390879</v>
      </c>
      <c r="AW84">
        <v>2045</v>
      </c>
      <c r="AX84" t="s">
        <v>59</v>
      </c>
      <c r="AY84" s="30">
        <v>20</v>
      </c>
      <c r="AZ84" t="s">
        <v>80</v>
      </c>
      <c r="BA84" s="111">
        <v>6</v>
      </c>
      <c r="BB84" s="111">
        <v>10</v>
      </c>
      <c r="BC84" s="121">
        <v>0</v>
      </c>
      <c r="BD84" s="114">
        <v>2024</v>
      </c>
      <c r="BE84" t="s">
        <v>81</v>
      </c>
    </row>
    <row r="85" spans="1:57" x14ac:dyDescent="0.2">
      <c r="A85">
        <v>5</v>
      </c>
      <c r="B85" s="28">
        <v>2023</v>
      </c>
      <c r="C85" s="28" t="s">
        <v>46</v>
      </c>
      <c r="D85" s="28" t="s">
        <v>44</v>
      </c>
      <c r="E85" s="28" t="s">
        <v>73</v>
      </c>
      <c r="F85" s="28" t="s">
        <v>74</v>
      </c>
      <c r="G85" s="28" t="s">
        <v>45</v>
      </c>
      <c r="H85" s="28" t="s">
        <v>75</v>
      </c>
      <c r="I85" s="28" t="s">
        <v>76</v>
      </c>
      <c r="L85" s="27">
        <v>0</v>
      </c>
      <c r="M85" s="27">
        <v>0</v>
      </c>
      <c r="N85" s="27">
        <v>0</v>
      </c>
      <c r="O85" t="s">
        <v>77</v>
      </c>
      <c r="P85" t="s">
        <v>78</v>
      </c>
      <c r="Q85" s="27">
        <v>1000</v>
      </c>
      <c r="R85" s="27">
        <v>11000</v>
      </c>
      <c r="S85" s="27">
        <v>50000</v>
      </c>
      <c r="T85" s="27">
        <v>50000</v>
      </c>
      <c r="U85" s="27">
        <v>0</v>
      </c>
      <c r="V85" s="27">
        <v>0</v>
      </c>
      <c r="W85" s="27">
        <v>0</v>
      </c>
      <c r="X85" t="s">
        <v>79</v>
      </c>
      <c r="Y85" t="s">
        <v>55</v>
      </c>
      <c r="Z85" s="27">
        <v>0.75</v>
      </c>
      <c r="AA85" s="27">
        <v>0.80108606557377049</v>
      </c>
      <c r="AB85" s="27">
        <v>0.83</v>
      </c>
      <c r="AC85" s="27">
        <v>0.83</v>
      </c>
      <c r="AD85" s="27">
        <v>4.4552052203354702</v>
      </c>
      <c r="AE85" s="27">
        <v>4.9502280225949669</v>
      </c>
      <c r="AF85" s="27">
        <v>5.4452508248544635</v>
      </c>
      <c r="AG85" s="27">
        <f t="shared" si="21"/>
        <v>11000</v>
      </c>
      <c r="AH85" s="40" t="s">
        <v>1016</v>
      </c>
      <c r="AI85" s="40" t="s">
        <v>78</v>
      </c>
      <c r="AJ85" s="41">
        <f t="shared" si="11"/>
        <v>49007.257423690171</v>
      </c>
      <c r="AK85" s="41">
        <f t="shared" si="12"/>
        <v>54452.508248544633</v>
      </c>
      <c r="AL85" s="41">
        <f t="shared" si="13"/>
        <v>59897.759073399102</v>
      </c>
      <c r="AM85" s="27">
        <v>1.03</v>
      </c>
      <c r="AN85" s="27">
        <v>1.2158998956082356</v>
      </c>
      <c r="AO85" s="27">
        <v>0</v>
      </c>
      <c r="AP85" s="27">
        <v>0</v>
      </c>
      <c r="AQ85" s="42">
        <f t="shared" si="14"/>
        <v>50477.47514640088</v>
      </c>
      <c r="AR85" s="42">
        <f t="shared" si="15"/>
        <v>56086.083496000974</v>
      </c>
      <c r="AS85" s="42">
        <f t="shared" si="16"/>
        <v>61694.691845601075</v>
      </c>
      <c r="AT85" s="42">
        <f t="shared" si="17"/>
        <v>59587.919185510807</v>
      </c>
      <c r="AU85" s="42">
        <f t="shared" si="18"/>
        <v>66208.799095012015</v>
      </c>
      <c r="AV85" s="42">
        <f t="shared" si="19"/>
        <v>72829.679004513222</v>
      </c>
      <c r="AW85">
        <v>2050</v>
      </c>
      <c r="AX85" t="s">
        <v>59</v>
      </c>
      <c r="AY85" s="30">
        <v>20</v>
      </c>
      <c r="AZ85" t="s">
        <v>80</v>
      </c>
      <c r="BA85" s="111">
        <v>6</v>
      </c>
      <c r="BB85" s="111">
        <v>10</v>
      </c>
      <c r="BC85" s="121">
        <v>0</v>
      </c>
      <c r="BD85" s="114">
        <v>2024</v>
      </c>
      <c r="BE85" t="s">
        <v>81</v>
      </c>
    </row>
    <row r="86" spans="1:57" x14ac:dyDescent="0.2">
      <c r="A86">
        <v>5</v>
      </c>
      <c r="B86" s="28">
        <v>2023</v>
      </c>
      <c r="C86" s="28" t="s">
        <v>46</v>
      </c>
      <c r="D86" s="28" t="s">
        <v>44</v>
      </c>
      <c r="E86" s="28" t="s">
        <v>73</v>
      </c>
      <c r="F86" s="28" t="s">
        <v>74</v>
      </c>
      <c r="G86" s="28" t="s">
        <v>45</v>
      </c>
      <c r="H86" s="28" t="s">
        <v>75</v>
      </c>
      <c r="I86" s="28" t="s">
        <v>76</v>
      </c>
      <c r="L86" s="27">
        <v>0</v>
      </c>
      <c r="M86" s="27">
        <v>0</v>
      </c>
      <c r="N86" s="27">
        <v>0</v>
      </c>
      <c r="O86" t="s">
        <v>77</v>
      </c>
      <c r="P86" t="s">
        <v>78</v>
      </c>
      <c r="Q86" s="27">
        <v>1000</v>
      </c>
      <c r="R86" s="27">
        <v>11000</v>
      </c>
      <c r="S86" s="27">
        <v>50000</v>
      </c>
      <c r="T86" s="27">
        <v>50000</v>
      </c>
      <c r="U86" s="27">
        <v>0</v>
      </c>
      <c r="V86" s="27">
        <v>0</v>
      </c>
      <c r="W86" s="27">
        <v>0</v>
      </c>
      <c r="X86" t="s">
        <v>79</v>
      </c>
      <c r="Y86" t="s">
        <v>55</v>
      </c>
      <c r="Z86" s="27">
        <v>0.75</v>
      </c>
      <c r="AA86" s="27">
        <v>0.78500000000000003</v>
      </c>
      <c r="AB86" s="27">
        <v>0.83</v>
      </c>
      <c r="AC86" s="27">
        <v>0.83</v>
      </c>
      <c r="AD86" s="27">
        <v>4.5</v>
      </c>
      <c r="AE86" s="27">
        <v>5</v>
      </c>
      <c r="AF86" s="27">
        <v>5.5</v>
      </c>
      <c r="AG86" s="27">
        <f t="shared" si="21"/>
        <v>11000</v>
      </c>
      <c r="AH86" s="40" t="s">
        <v>1016</v>
      </c>
      <c r="AI86" s="40" t="s">
        <v>78</v>
      </c>
      <c r="AJ86" s="41">
        <f t="shared" si="11"/>
        <v>49500</v>
      </c>
      <c r="AK86" s="41">
        <f t="shared" si="12"/>
        <v>55000</v>
      </c>
      <c r="AL86" s="41">
        <f t="shared" si="13"/>
        <v>60500</v>
      </c>
      <c r="AM86" s="27">
        <v>1.03</v>
      </c>
      <c r="AN86" s="27">
        <v>1.2158998956082356</v>
      </c>
      <c r="AO86" s="27">
        <v>0</v>
      </c>
      <c r="AP86" s="27">
        <v>0</v>
      </c>
      <c r="AQ86" s="42">
        <f t="shared" si="14"/>
        <v>50985</v>
      </c>
      <c r="AR86" s="42">
        <f t="shared" si="15"/>
        <v>56650</v>
      </c>
      <c r="AS86" s="42">
        <f t="shared" si="16"/>
        <v>62315</v>
      </c>
      <c r="AT86" s="42">
        <f t="shared" si="17"/>
        <v>60187.044832607666</v>
      </c>
      <c r="AU86" s="42">
        <f t="shared" si="18"/>
        <v>66874.494258452964</v>
      </c>
      <c r="AV86" s="42">
        <f t="shared" si="19"/>
        <v>73561.943684298254</v>
      </c>
      <c r="AW86">
        <v>2023</v>
      </c>
      <c r="AX86" t="s">
        <v>60</v>
      </c>
      <c r="AY86" s="30">
        <v>20</v>
      </c>
      <c r="AZ86" t="s">
        <v>80</v>
      </c>
      <c r="BA86" s="111">
        <v>6</v>
      </c>
      <c r="BB86" s="111">
        <v>10</v>
      </c>
      <c r="BC86" s="121">
        <v>0</v>
      </c>
      <c r="BD86" s="114">
        <v>2024</v>
      </c>
      <c r="BE86" t="s">
        <v>81</v>
      </c>
    </row>
    <row r="87" spans="1:57" x14ac:dyDescent="0.2">
      <c r="A87">
        <v>5</v>
      </c>
      <c r="B87" s="28">
        <v>2023</v>
      </c>
      <c r="C87" s="28" t="s">
        <v>46</v>
      </c>
      <c r="D87" s="28" t="s">
        <v>44</v>
      </c>
      <c r="E87" s="28" t="s">
        <v>73</v>
      </c>
      <c r="F87" s="28" t="s">
        <v>74</v>
      </c>
      <c r="G87" s="28" t="s">
        <v>45</v>
      </c>
      <c r="H87" s="28" t="s">
        <v>75</v>
      </c>
      <c r="I87" s="28" t="s">
        <v>76</v>
      </c>
      <c r="L87" s="27">
        <v>0</v>
      </c>
      <c r="M87" s="27">
        <v>0</v>
      </c>
      <c r="N87" s="27">
        <v>0</v>
      </c>
      <c r="O87" t="s">
        <v>77</v>
      </c>
      <c r="P87" t="s">
        <v>78</v>
      </c>
      <c r="Q87" s="27">
        <v>1000</v>
      </c>
      <c r="R87" s="27">
        <v>11000</v>
      </c>
      <c r="S87" s="27">
        <v>50000</v>
      </c>
      <c r="T87" s="27">
        <v>50000</v>
      </c>
      <c r="U87" s="27">
        <v>0</v>
      </c>
      <c r="V87" s="27">
        <v>0</v>
      </c>
      <c r="W87" s="27">
        <v>0</v>
      </c>
      <c r="X87" t="s">
        <v>79</v>
      </c>
      <c r="Y87" t="s">
        <v>55</v>
      </c>
      <c r="Z87" s="27">
        <v>0.75</v>
      </c>
      <c r="AA87" s="27">
        <v>0.81073770491803288</v>
      </c>
      <c r="AB87" s="27">
        <v>0.83</v>
      </c>
      <c r="AC87" s="27">
        <v>0.83</v>
      </c>
      <c r="AD87" s="27">
        <v>4.3998773514830107</v>
      </c>
      <c r="AE87" s="27">
        <v>4.8887526127589007</v>
      </c>
      <c r="AF87" s="27">
        <v>5.3776278740347907</v>
      </c>
      <c r="AG87" s="27">
        <f t="shared" si="21"/>
        <v>11000</v>
      </c>
      <c r="AH87" s="40" t="s">
        <v>1016</v>
      </c>
      <c r="AI87" s="40" t="s">
        <v>78</v>
      </c>
      <c r="AJ87" s="41">
        <f t="shared" si="11"/>
        <v>48398.650866313117</v>
      </c>
      <c r="AK87" s="41">
        <f t="shared" si="12"/>
        <v>53776.278740347909</v>
      </c>
      <c r="AL87" s="41">
        <f t="shared" si="13"/>
        <v>59153.9066143827</v>
      </c>
      <c r="AM87" s="27">
        <v>1.03</v>
      </c>
      <c r="AN87" s="27">
        <v>1.2158998956082356</v>
      </c>
      <c r="AO87" s="27">
        <v>0</v>
      </c>
      <c r="AP87" s="27">
        <v>0</v>
      </c>
      <c r="AQ87" s="42">
        <f t="shared" si="14"/>
        <v>49850.610392302515</v>
      </c>
      <c r="AR87" s="42">
        <f t="shared" si="15"/>
        <v>55389.567102558351</v>
      </c>
      <c r="AS87" s="42">
        <f t="shared" si="16"/>
        <v>60928.523812814186</v>
      </c>
      <c r="AT87" s="42">
        <f t="shared" si="17"/>
        <v>58847.914535929565</v>
      </c>
      <c r="AU87" s="42">
        <f t="shared" si="18"/>
        <v>65386.571706588402</v>
      </c>
      <c r="AV87" s="42">
        <f t="shared" si="19"/>
        <v>71925.228877247238</v>
      </c>
      <c r="AW87">
        <v>2030</v>
      </c>
      <c r="AX87" t="s">
        <v>60</v>
      </c>
      <c r="AY87" s="30">
        <v>20</v>
      </c>
      <c r="AZ87" t="s">
        <v>80</v>
      </c>
      <c r="BA87" s="111">
        <v>6</v>
      </c>
      <c r="BB87" s="111">
        <v>10</v>
      </c>
      <c r="BC87" s="121">
        <v>0</v>
      </c>
      <c r="BD87" s="114">
        <v>2024</v>
      </c>
      <c r="BE87" t="s">
        <v>81</v>
      </c>
    </row>
    <row r="88" spans="1:57" x14ac:dyDescent="0.2">
      <c r="A88">
        <v>5</v>
      </c>
      <c r="B88" s="28">
        <v>2023</v>
      </c>
      <c r="C88" s="28" t="s">
        <v>46</v>
      </c>
      <c r="D88" s="28" t="s">
        <v>44</v>
      </c>
      <c r="E88" s="28" t="s">
        <v>73</v>
      </c>
      <c r="F88" s="28" t="s">
        <v>74</v>
      </c>
      <c r="G88" s="28" t="s">
        <v>45</v>
      </c>
      <c r="H88" s="28" t="s">
        <v>75</v>
      </c>
      <c r="I88" s="28" t="s">
        <v>76</v>
      </c>
      <c r="L88" s="27">
        <v>0</v>
      </c>
      <c r="M88" s="27">
        <v>0</v>
      </c>
      <c r="N88" s="27">
        <v>0</v>
      </c>
      <c r="O88" t="s">
        <v>77</v>
      </c>
      <c r="P88" t="s">
        <v>78</v>
      </c>
      <c r="Q88" s="27">
        <v>1000</v>
      </c>
      <c r="R88" s="27">
        <v>11000</v>
      </c>
      <c r="S88" s="27">
        <v>50000</v>
      </c>
      <c r="T88" s="27">
        <v>50000</v>
      </c>
      <c r="U88" s="27">
        <v>0</v>
      </c>
      <c r="V88" s="27">
        <v>0</v>
      </c>
      <c r="W88" s="27">
        <v>0</v>
      </c>
      <c r="X88" t="s">
        <v>79</v>
      </c>
      <c r="Y88" t="s">
        <v>55</v>
      </c>
      <c r="Z88" s="27">
        <v>0.75</v>
      </c>
      <c r="AA88" s="27">
        <v>0.81073770491803288</v>
      </c>
      <c r="AB88" s="27">
        <v>0.83</v>
      </c>
      <c r="AC88" s="27">
        <v>0.83</v>
      </c>
      <c r="AD88" s="27">
        <v>4.3998773514830107</v>
      </c>
      <c r="AE88" s="27">
        <v>4.8887526127589007</v>
      </c>
      <c r="AF88" s="27">
        <v>5.3776278740347907</v>
      </c>
      <c r="AG88" s="27">
        <f t="shared" si="21"/>
        <v>11000</v>
      </c>
      <c r="AH88" s="40" t="s">
        <v>1016</v>
      </c>
      <c r="AI88" s="40" t="s">
        <v>78</v>
      </c>
      <c r="AJ88" s="41">
        <f t="shared" si="11"/>
        <v>48398.650866313117</v>
      </c>
      <c r="AK88" s="41">
        <f t="shared" si="12"/>
        <v>53776.278740347909</v>
      </c>
      <c r="AL88" s="41">
        <f t="shared" si="13"/>
        <v>59153.9066143827</v>
      </c>
      <c r="AM88" s="27">
        <v>1.03</v>
      </c>
      <c r="AN88" s="27">
        <v>1.2158998956082356</v>
      </c>
      <c r="AO88" s="27">
        <v>0</v>
      </c>
      <c r="AP88" s="27">
        <v>0</v>
      </c>
      <c r="AQ88" s="42">
        <f t="shared" si="14"/>
        <v>49850.610392302515</v>
      </c>
      <c r="AR88" s="42">
        <f t="shared" si="15"/>
        <v>55389.567102558351</v>
      </c>
      <c r="AS88" s="42">
        <f t="shared" si="16"/>
        <v>60928.523812814186</v>
      </c>
      <c r="AT88" s="42">
        <f t="shared" si="17"/>
        <v>58847.914535929565</v>
      </c>
      <c r="AU88" s="42">
        <f t="shared" si="18"/>
        <v>65386.571706588402</v>
      </c>
      <c r="AV88" s="42">
        <f t="shared" si="19"/>
        <v>71925.228877247238</v>
      </c>
      <c r="AW88">
        <v>2035</v>
      </c>
      <c r="AX88" t="s">
        <v>60</v>
      </c>
      <c r="AY88" s="30">
        <v>20</v>
      </c>
      <c r="AZ88" t="s">
        <v>80</v>
      </c>
      <c r="BA88" s="111">
        <v>6</v>
      </c>
      <c r="BB88" s="111">
        <v>10</v>
      </c>
      <c r="BC88" s="121">
        <v>0</v>
      </c>
      <c r="BD88" s="114">
        <v>2024</v>
      </c>
      <c r="BE88" t="s">
        <v>81</v>
      </c>
    </row>
    <row r="89" spans="1:57" x14ac:dyDescent="0.2">
      <c r="A89">
        <v>5</v>
      </c>
      <c r="B89" s="28">
        <v>2023</v>
      </c>
      <c r="C89" s="28" t="s">
        <v>46</v>
      </c>
      <c r="D89" s="28" t="s">
        <v>44</v>
      </c>
      <c r="E89" s="28" t="s">
        <v>73</v>
      </c>
      <c r="F89" s="28" t="s">
        <v>74</v>
      </c>
      <c r="G89" s="28" t="s">
        <v>45</v>
      </c>
      <c r="H89" s="28" t="s">
        <v>75</v>
      </c>
      <c r="I89" s="28" t="s">
        <v>76</v>
      </c>
      <c r="L89" s="27">
        <v>0</v>
      </c>
      <c r="M89" s="27">
        <v>0</v>
      </c>
      <c r="N89" s="27">
        <v>0</v>
      </c>
      <c r="O89" t="s">
        <v>77</v>
      </c>
      <c r="P89" t="s">
        <v>78</v>
      </c>
      <c r="Q89" s="27">
        <v>1000</v>
      </c>
      <c r="R89" s="27">
        <v>11000</v>
      </c>
      <c r="S89" s="27">
        <v>50000</v>
      </c>
      <c r="T89" s="27">
        <v>50000</v>
      </c>
      <c r="U89" s="27">
        <v>0</v>
      </c>
      <c r="V89" s="27">
        <v>0</v>
      </c>
      <c r="W89" s="27">
        <v>0</v>
      </c>
      <c r="X89" t="s">
        <v>79</v>
      </c>
      <c r="Y89" t="s">
        <v>55</v>
      </c>
      <c r="Z89" s="27">
        <v>0.75</v>
      </c>
      <c r="AA89" s="27">
        <v>0.81073770491803288</v>
      </c>
      <c r="AB89" s="27">
        <v>0.83</v>
      </c>
      <c r="AC89" s="27">
        <v>0.83</v>
      </c>
      <c r="AD89" s="27">
        <v>4.3998773514830107</v>
      </c>
      <c r="AE89" s="27">
        <v>4.8887526127589007</v>
      </c>
      <c r="AF89" s="27">
        <v>5.3776278740347907</v>
      </c>
      <c r="AG89" s="27">
        <f t="shared" si="21"/>
        <v>11000</v>
      </c>
      <c r="AH89" s="40" t="s">
        <v>1016</v>
      </c>
      <c r="AI89" s="40" t="s">
        <v>78</v>
      </c>
      <c r="AJ89" s="41">
        <f t="shared" si="11"/>
        <v>48398.650866313117</v>
      </c>
      <c r="AK89" s="41">
        <f t="shared" si="12"/>
        <v>53776.278740347909</v>
      </c>
      <c r="AL89" s="41">
        <f t="shared" si="13"/>
        <v>59153.9066143827</v>
      </c>
      <c r="AM89" s="27">
        <v>1.03</v>
      </c>
      <c r="AN89" s="27">
        <v>1.2158998956082356</v>
      </c>
      <c r="AO89" s="27">
        <v>0</v>
      </c>
      <c r="AP89" s="27">
        <v>0</v>
      </c>
      <c r="AQ89" s="42">
        <f t="shared" si="14"/>
        <v>49850.610392302515</v>
      </c>
      <c r="AR89" s="42">
        <f t="shared" si="15"/>
        <v>55389.567102558351</v>
      </c>
      <c r="AS89" s="42">
        <f t="shared" si="16"/>
        <v>60928.523812814186</v>
      </c>
      <c r="AT89" s="42">
        <f t="shared" si="17"/>
        <v>58847.914535929565</v>
      </c>
      <c r="AU89" s="42">
        <f t="shared" si="18"/>
        <v>65386.571706588402</v>
      </c>
      <c r="AV89" s="42">
        <f t="shared" si="19"/>
        <v>71925.228877247238</v>
      </c>
      <c r="AW89">
        <v>2040</v>
      </c>
      <c r="AX89" t="s">
        <v>60</v>
      </c>
      <c r="AY89" s="30">
        <v>20</v>
      </c>
      <c r="AZ89" t="s">
        <v>80</v>
      </c>
      <c r="BA89" s="111">
        <v>6</v>
      </c>
      <c r="BB89" s="111">
        <v>10</v>
      </c>
      <c r="BC89" s="121">
        <v>0</v>
      </c>
      <c r="BD89" s="114">
        <v>2024</v>
      </c>
      <c r="BE89" t="s">
        <v>81</v>
      </c>
    </row>
    <row r="90" spans="1:57" x14ac:dyDescent="0.2">
      <c r="A90">
        <v>5</v>
      </c>
      <c r="B90" s="28">
        <v>2023</v>
      </c>
      <c r="C90" s="28" t="s">
        <v>46</v>
      </c>
      <c r="D90" s="28" t="s">
        <v>44</v>
      </c>
      <c r="E90" s="28" t="s">
        <v>73</v>
      </c>
      <c r="F90" s="28" t="s">
        <v>74</v>
      </c>
      <c r="G90" s="28" t="s">
        <v>45</v>
      </c>
      <c r="H90" s="28" t="s">
        <v>75</v>
      </c>
      <c r="I90" s="28" t="s">
        <v>76</v>
      </c>
      <c r="L90" s="27">
        <v>0</v>
      </c>
      <c r="M90" s="27">
        <v>0</v>
      </c>
      <c r="N90" s="27">
        <v>0</v>
      </c>
      <c r="O90" t="s">
        <v>77</v>
      </c>
      <c r="P90" t="s">
        <v>78</v>
      </c>
      <c r="Q90" s="27">
        <v>1000</v>
      </c>
      <c r="R90" s="27">
        <v>11000</v>
      </c>
      <c r="S90" s="27">
        <v>50000</v>
      </c>
      <c r="T90" s="27">
        <v>50000</v>
      </c>
      <c r="U90" s="27">
        <v>0</v>
      </c>
      <c r="V90" s="27">
        <v>0</v>
      </c>
      <c r="W90" s="27">
        <v>0</v>
      </c>
      <c r="X90" t="s">
        <v>79</v>
      </c>
      <c r="Y90" t="s">
        <v>55</v>
      </c>
      <c r="Z90" s="27">
        <v>0.75</v>
      </c>
      <c r="AA90" s="27">
        <v>0.81395491803278686</v>
      </c>
      <c r="AB90" s="27">
        <v>0.83</v>
      </c>
      <c r="AC90" s="27">
        <v>0.83</v>
      </c>
      <c r="AD90" s="27">
        <v>4.3814347285321906</v>
      </c>
      <c r="AE90" s="27">
        <v>4.868260809480212</v>
      </c>
      <c r="AF90" s="27">
        <v>5.3550868904282334</v>
      </c>
      <c r="AG90" s="27">
        <f t="shared" si="21"/>
        <v>11000</v>
      </c>
      <c r="AH90" s="40" t="s">
        <v>1016</v>
      </c>
      <c r="AI90" s="40" t="s">
        <v>78</v>
      </c>
      <c r="AJ90" s="41">
        <f t="shared" si="11"/>
        <v>48195.782013854099</v>
      </c>
      <c r="AK90" s="41">
        <f t="shared" si="12"/>
        <v>53550.868904282332</v>
      </c>
      <c r="AL90" s="41">
        <f t="shared" si="13"/>
        <v>58905.955794710564</v>
      </c>
      <c r="AM90" s="27">
        <v>1.03</v>
      </c>
      <c r="AN90" s="27">
        <v>1.2158998956082356</v>
      </c>
      <c r="AO90" s="27">
        <v>0</v>
      </c>
      <c r="AP90" s="27">
        <v>0</v>
      </c>
      <c r="AQ90" s="42">
        <f t="shared" si="14"/>
        <v>49641.655474269726</v>
      </c>
      <c r="AR90" s="42">
        <f t="shared" si="15"/>
        <v>55157.394971410802</v>
      </c>
      <c r="AS90" s="42">
        <f t="shared" si="16"/>
        <v>60673.134468551885</v>
      </c>
      <c r="AT90" s="42">
        <f t="shared" si="17"/>
        <v>58601.246319402482</v>
      </c>
      <c r="AU90" s="42">
        <f t="shared" si="18"/>
        <v>65112.4959104472</v>
      </c>
      <c r="AV90" s="42">
        <f t="shared" si="19"/>
        <v>71623.745501491925</v>
      </c>
      <c r="AW90">
        <v>2045</v>
      </c>
      <c r="AX90" t="s">
        <v>60</v>
      </c>
      <c r="AY90" s="30">
        <v>20</v>
      </c>
      <c r="AZ90" t="s">
        <v>80</v>
      </c>
      <c r="BA90" s="111">
        <v>6</v>
      </c>
      <c r="BB90" s="111">
        <v>10</v>
      </c>
      <c r="BC90" s="121">
        <v>0</v>
      </c>
      <c r="BD90" s="114">
        <v>2024</v>
      </c>
      <c r="BE90" t="s">
        <v>81</v>
      </c>
    </row>
    <row r="91" spans="1:57" x14ac:dyDescent="0.2">
      <c r="A91">
        <v>5</v>
      </c>
      <c r="B91" s="28">
        <v>2023</v>
      </c>
      <c r="C91" s="28" t="s">
        <v>46</v>
      </c>
      <c r="D91" s="28" t="s">
        <v>44</v>
      </c>
      <c r="E91" s="28" t="s">
        <v>73</v>
      </c>
      <c r="F91" s="28" t="s">
        <v>74</v>
      </c>
      <c r="G91" s="28" t="s">
        <v>45</v>
      </c>
      <c r="H91" s="28" t="s">
        <v>75</v>
      </c>
      <c r="I91" s="28" t="s">
        <v>76</v>
      </c>
      <c r="L91" s="27">
        <v>0</v>
      </c>
      <c r="M91" s="27">
        <v>0</v>
      </c>
      <c r="N91" s="27">
        <v>0</v>
      </c>
      <c r="O91" t="s">
        <v>77</v>
      </c>
      <c r="P91" t="s">
        <v>78</v>
      </c>
      <c r="Q91" s="27">
        <v>1000</v>
      </c>
      <c r="R91" s="27">
        <v>11000</v>
      </c>
      <c r="S91" s="27">
        <v>50000</v>
      </c>
      <c r="T91" s="27">
        <v>50000</v>
      </c>
      <c r="U91" s="27">
        <v>0</v>
      </c>
      <c r="V91" s="27">
        <v>0</v>
      </c>
      <c r="W91" s="27">
        <v>0</v>
      </c>
      <c r="X91" t="s">
        <v>79</v>
      </c>
      <c r="Y91" t="s">
        <v>55</v>
      </c>
      <c r="Z91" s="27">
        <v>0.75</v>
      </c>
      <c r="AA91" s="27">
        <v>0.81717213114754095</v>
      </c>
      <c r="AB91" s="27">
        <v>0.83</v>
      </c>
      <c r="AC91" s="27">
        <v>0.83</v>
      </c>
      <c r="AD91" s="27">
        <v>4.3629921055813714</v>
      </c>
      <c r="AE91" s="27">
        <v>4.8477690062015233</v>
      </c>
      <c r="AF91" s="27">
        <v>5.3325459068216761</v>
      </c>
      <c r="AG91" s="27">
        <f t="shared" si="21"/>
        <v>11000</v>
      </c>
      <c r="AH91" s="40" t="s">
        <v>1016</v>
      </c>
      <c r="AI91" s="40" t="s">
        <v>78</v>
      </c>
      <c r="AJ91" s="41">
        <f t="shared" si="11"/>
        <v>47992.913161395089</v>
      </c>
      <c r="AK91" s="41">
        <f t="shared" si="12"/>
        <v>53325.459068216755</v>
      </c>
      <c r="AL91" s="41">
        <f t="shared" si="13"/>
        <v>58658.004975038435</v>
      </c>
      <c r="AM91" s="27">
        <v>1.03</v>
      </c>
      <c r="AN91" s="27">
        <v>1.2158998956082356</v>
      </c>
      <c r="AO91" s="27">
        <v>0</v>
      </c>
      <c r="AP91" s="27">
        <v>0</v>
      </c>
      <c r="AQ91" s="42">
        <f t="shared" si="14"/>
        <v>49432.700556236945</v>
      </c>
      <c r="AR91" s="42">
        <f t="shared" si="15"/>
        <v>54925.222840263261</v>
      </c>
      <c r="AS91" s="42">
        <f t="shared" si="16"/>
        <v>60417.745124289591</v>
      </c>
      <c r="AT91" s="42">
        <f t="shared" si="17"/>
        <v>58354.578102875406</v>
      </c>
      <c r="AU91" s="42">
        <f t="shared" si="18"/>
        <v>64838.420114305991</v>
      </c>
      <c r="AV91" s="42">
        <f t="shared" si="19"/>
        <v>71322.262125736597</v>
      </c>
      <c r="AW91">
        <v>2050</v>
      </c>
      <c r="AX91" t="s">
        <v>60</v>
      </c>
      <c r="AY91" s="30">
        <v>20</v>
      </c>
      <c r="AZ91" t="s">
        <v>80</v>
      </c>
      <c r="BA91" s="111">
        <v>6</v>
      </c>
      <c r="BB91" s="111">
        <v>10</v>
      </c>
      <c r="BC91" s="121">
        <v>0</v>
      </c>
      <c r="BD91" s="114">
        <v>2024</v>
      </c>
      <c r="BE91" t="s">
        <v>82</v>
      </c>
    </row>
    <row r="92" spans="1:57" x14ac:dyDescent="0.2">
      <c r="A92">
        <v>6</v>
      </c>
      <c r="B92" s="28">
        <v>2023</v>
      </c>
      <c r="C92" s="28" t="s">
        <v>83</v>
      </c>
      <c r="D92" s="28" t="s">
        <v>44</v>
      </c>
      <c r="E92" s="28" t="s">
        <v>73</v>
      </c>
      <c r="F92" s="28" t="s">
        <v>84</v>
      </c>
      <c r="G92" s="28" t="s">
        <v>45</v>
      </c>
      <c r="H92" s="28" t="s">
        <v>85</v>
      </c>
      <c r="I92" t="s">
        <v>51</v>
      </c>
      <c r="L92" s="27">
        <v>3.0431400000000002</v>
      </c>
      <c r="M92" s="27">
        <v>4.1410879999999999</v>
      </c>
      <c r="N92" s="27">
        <v>6.2764569999999997</v>
      </c>
      <c r="O92" t="s">
        <v>77</v>
      </c>
      <c r="P92" t="s">
        <v>78</v>
      </c>
      <c r="Q92" s="27">
        <v>510</v>
      </c>
      <c r="R92" s="27">
        <v>1026</v>
      </c>
      <c r="S92" s="27">
        <v>2025</v>
      </c>
      <c r="T92" s="27">
        <v>2025</v>
      </c>
      <c r="U92" s="27">
        <v>42.040897000000001</v>
      </c>
      <c r="V92" s="27">
        <v>130.92340300000001</v>
      </c>
      <c r="W92" s="27">
        <v>-10.282126</v>
      </c>
      <c r="X92" t="s">
        <v>79</v>
      </c>
      <c r="Y92" t="s">
        <v>55</v>
      </c>
      <c r="Z92" s="27">
        <v>54</v>
      </c>
      <c r="AA92" s="27">
        <v>62</v>
      </c>
      <c r="AB92" s="27">
        <v>68</v>
      </c>
      <c r="AC92" s="27">
        <v>68</v>
      </c>
      <c r="AD92" s="27">
        <v>516.74604599999998</v>
      </c>
      <c r="AE92" s="27">
        <v>-4838.5175660000004</v>
      </c>
      <c r="AF92" s="27">
        <v>2788.2416149999999</v>
      </c>
      <c r="AG92" s="27">
        <v>1</v>
      </c>
      <c r="AJ92" s="41">
        <f t="shared" si="11"/>
        <v>6245.5432999999994</v>
      </c>
      <c r="AK92" s="41">
        <f t="shared" si="12"/>
        <v>7527.4897080000001</v>
      </c>
      <c r="AL92" s="41">
        <f t="shared" si="13"/>
        <v>8590.3946849999993</v>
      </c>
      <c r="AM92" s="27">
        <v>1.1335820067277844</v>
      </c>
      <c r="AN92" s="27">
        <v>1.1335820067277844</v>
      </c>
      <c r="AO92" s="27">
        <v>0</v>
      </c>
      <c r="AP92" s="27">
        <v>0</v>
      </c>
      <c r="AQ92" s="42">
        <f t="shared" si="14"/>
        <v>7079.8355071192682</v>
      </c>
      <c r="AR92" s="42">
        <f t="shared" si="15"/>
        <v>8533.0268888173832</v>
      </c>
      <c r="AS92" s="42">
        <f t="shared" si="16"/>
        <v>9737.9168456059924</v>
      </c>
      <c r="AT92" s="42">
        <f t="shared" si="17"/>
        <v>7079.8355071192682</v>
      </c>
      <c r="AU92" s="42">
        <f t="shared" si="18"/>
        <v>8533.0268888173832</v>
      </c>
      <c r="AV92" s="42">
        <f t="shared" si="19"/>
        <v>9737.9168456059924</v>
      </c>
      <c r="AW92">
        <v>2023</v>
      </c>
      <c r="AX92" t="s">
        <v>56</v>
      </c>
      <c r="AY92" s="30">
        <v>20</v>
      </c>
      <c r="AZ92" t="s">
        <v>80</v>
      </c>
      <c r="BA92" s="111">
        <v>6</v>
      </c>
      <c r="BB92" s="111">
        <v>21</v>
      </c>
      <c r="BC92" s="121">
        <v>0.53600000000000003</v>
      </c>
      <c r="BD92" s="114">
        <v>2024</v>
      </c>
      <c r="BE92" t="s">
        <v>86</v>
      </c>
    </row>
    <row r="93" spans="1:57" x14ac:dyDescent="0.2">
      <c r="A93">
        <v>6</v>
      </c>
      <c r="B93" s="28">
        <v>2023</v>
      </c>
      <c r="C93" s="28" t="s">
        <v>83</v>
      </c>
      <c r="D93" s="28" t="s">
        <v>44</v>
      </c>
      <c r="E93" s="28" t="s">
        <v>73</v>
      </c>
      <c r="F93" s="28" t="s">
        <v>84</v>
      </c>
      <c r="G93" s="28" t="s">
        <v>45</v>
      </c>
      <c r="H93" s="28" t="s">
        <v>85</v>
      </c>
      <c r="I93" t="s">
        <v>51</v>
      </c>
      <c r="L93" s="27">
        <v>3.0431400000000002</v>
      </c>
      <c r="M93" s="27">
        <v>4.1410879999999999</v>
      </c>
      <c r="N93" s="27">
        <v>12.619051586933615</v>
      </c>
      <c r="O93" t="s">
        <v>77</v>
      </c>
      <c r="P93" t="s">
        <v>78</v>
      </c>
      <c r="Q93" s="27">
        <v>510</v>
      </c>
      <c r="R93" s="27">
        <v>1026</v>
      </c>
      <c r="S93" s="27">
        <v>2025</v>
      </c>
      <c r="T93" s="27">
        <v>2025</v>
      </c>
      <c r="U93" s="27">
        <v>42.040897000000001</v>
      </c>
      <c r="V93" s="27">
        <v>130.92340300000001</v>
      </c>
      <c r="W93" s="27">
        <v>-10.282126</v>
      </c>
      <c r="X93" t="s">
        <v>79</v>
      </c>
      <c r="Y93" t="s">
        <v>55</v>
      </c>
      <c r="Z93" s="27">
        <v>54</v>
      </c>
      <c r="AA93" s="27">
        <v>62</v>
      </c>
      <c r="AB93" s="27">
        <v>68</v>
      </c>
      <c r="AC93" s="27">
        <v>68</v>
      </c>
      <c r="AD93" s="27">
        <v>516.74604599999998</v>
      </c>
      <c r="AE93" s="27">
        <v>-4838.5175660000004</v>
      </c>
      <c r="AF93" s="27">
        <v>2788.2416149999999</v>
      </c>
      <c r="AG93" s="27">
        <v>1</v>
      </c>
      <c r="AJ93" s="41">
        <f t="shared" si="11"/>
        <v>6245.5432999999994</v>
      </c>
      <c r="AK93" s="41">
        <f t="shared" si="12"/>
        <v>7527.4897080000001</v>
      </c>
      <c r="AL93" s="41">
        <f t="shared" si="13"/>
        <v>15097.89673119389</v>
      </c>
      <c r="AM93" s="27">
        <v>1.1335820067277844</v>
      </c>
      <c r="AN93" s="27">
        <v>1.1335820067277844</v>
      </c>
      <c r="AO93" s="27">
        <v>0</v>
      </c>
      <c r="AP93" s="27">
        <v>0</v>
      </c>
      <c r="AQ93" s="42">
        <f t="shared" si="14"/>
        <v>7079.8355071192682</v>
      </c>
      <c r="AR93" s="42">
        <f t="shared" si="15"/>
        <v>8533.0268888173832</v>
      </c>
      <c r="AS93" s="42">
        <f t="shared" si="16"/>
        <v>17114.704073915625</v>
      </c>
      <c r="AT93" s="42">
        <f t="shared" si="17"/>
        <v>7079.8355071192682</v>
      </c>
      <c r="AU93" s="42">
        <f t="shared" si="18"/>
        <v>8533.0268888173832</v>
      </c>
      <c r="AV93" s="42">
        <f t="shared" si="19"/>
        <v>17114.704073915625</v>
      </c>
      <c r="AW93">
        <v>2030</v>
      </c>
      <c r="AX93" t="s">
        <v>56</v>
      </c>
      <c r="AY93" s="30">
        <v>20</v>
      </c>
      <c r="AZ93" t="s">
        <v>80</v>
      </c>
      <c r="BA93" s="111">
        <v>6</v>
      </c>
      <c r="BB93" s="111">
        <v>21</v>
      </c>
      <c r="BC93" s="121">
        <v>0.53600000000000003</v>
      </c>
      <c r="BD93" s="114">
        <v>2024</v>
      </c>
      <c r="BE93" t="s">
        <v>86</v>
      </c>
    </row>
    <row r="94" spans="1:57" x14ac:dyDescent="0.2">
      <c r="A94">
        <v>6</v>
      </c>
      <c r="B94" s="28">
        <v>2023</v>
      </c>
      <c r="C94" s="28" t="s">
        <v>83</v>
      </c>
      <c r="D94" s="28" t="s">
        <v>44</v>
      </c>
      <c r="E94" s="28" t="s">
        <v>73</v>
      </c>
      <c r="F94" s="28" t="s">
        <v>84</v>
      </c>
      <c r="G94" s="28" t="s">
        <v>45</v>
      </c>
      <c r="H94" s="28" t="s">
        <v>85</v>
      </c>
      <c r="I94" t="s">
        <v>51</v>
      </c>
      <c r="L94" s="27">
        <v>3.0431400000000002</v>
      </c>
      <c r="M94" s="27">
        <v>4.1410879999999999</v>
      </c>
      <c r="N94" s="27">
        <v>6.2764569999999997</v>
      </c>
      <c r="O94" t="s">
        <v>77</v>
      </c>
      <c r="P94" t="s">
        <v>78</v>
      </c>
      <c r="Q94" s="27">
        <v>510</v>
      </c>
      <c r="R94" s="27">
        <v>1026</v>
      </c>
      <c r="S94" s="27">
        <v>2025</v>
      </c>
      <c r="T94" s="27">
        <v>2025</v>
      </c>
      <c r="U94" s="27">
        <v>42.040897000000001</v>
      </c>
      <c r="V94" s="27">
        <v>130.92340300000001</v>
      </c>
      <c r="W94" s="27">
        <v>-10.282126</v>
      </c>
      <c r="X94" t="s">
        <v>79</v>
      </c>
      <c r="Y94" t="s">
        <v>55</v>
      </c>
      <c r="Z94" s="27">
        <v>54</v>
      </c>
      <c r="AA94" s="27">
        <v>62</v>
      </c>
      <c r="AB94" s="27">
        <v>68</v>
      </c>
      <c r="AC94" s="27">
        <v>68</v>
      </c>
      <c r="AD94" s="27">
        <v>516.74604599999998</v>
      </c>
      <c r="AE94" s="27">
        <v>-4838.5175660000004</v>
      </c>
      <c r="AF94" s="27">
        <v>2788.2416149999999</v>
      </c>
      <c r="AG94" s="27">
        <v>1</v>
      </c>
      <c r="AJ94" s="41">
        <f t="shared" si="11"/>
        <v>6245.5432999999994</v>
      </c>
      <c r="AK94" s="41">
        <f t="shared" si="12"/>
        <v>7527.4897080000001</v>
      </c>
      <c r="AL94" s="41">
        <f t="shared" si="13"/>
        <v>8590.3946849999993</v>
      </c>
      <c r="AM94" s="27">
        <v>1.1335820067277844</v>
      </c>
      <c r="AN94" s="27">
        <v>1.1335820067277844</v>
      </c>
      <c r="AO94" s="27">
        <v>0</v>
      </c>
      <c r="AP94" s="27">
        <v>0</v>
      </c>
      <c r="AQ94" s="42">
        <f t="shared" si="14"/>
        <v>7079.8355071192682</v>
      </c>
      <c r="AR94" s="42">
        <f t="shared" si="15"/>
        <v>8533.0268888173832</v>
      </c>
      <c r="AS94" s="42">
        <f t="shared" si="16"/>
        <v>9737.9168456059924</v>
      </c>
      <c r="AT94" s="42">
        <f t="shared" si="17"/>
        <v>7079.8355071192682</v>
      </c>
      <c r="AU94" s="42">
        <f t="shared" si="18"/>
        <v>8533.0268888173832</v>
      </c>
      <c r="AV94" s="42">
        <f t="shared" si="19"/>
        <v>9737.9168456059924</v>
      </c>
      <c r="AW94">
        <v>2035</v>
      </c>
      <c r="AX94" t="s">
        <v>56</v>
      </c>
      <c r="AY94" s="30">
        <v>20</v>
      </c>
      <c r="AZ94" t="s">
        <v>80</v>
      </c>
      <c r="BA94" s="111">
        <v>6</v>
      </c>
      <c r="BB94" s="111">
        <v>21</v>
      </c>
      <c r="BC94" s="121">
        <v>0.53600000000000003</v>
      </c>
      <c r="BD94" s="114">
        <v>2024</v>
      </c>
      <c r="BE94" t="s">
        <v>86</v>
      </c>
    </row>
    <row r="95" spans="1:57" x14ac:dyDescent="0.2">
      <c r="A95">
        <v>6</v>
      </c>
      <c r="B95" s="28">
        <v>2023</v>
      </c>
      <c r="C95" s="28" t="s">
        <v>83</v>
      </c>
      <c r="D95" s="28" t="s">
        <v>44</v>
      </c>
      <c r="E95" s="28" t="s">
        <v>73</v>
      </c>
      <c r="F95" s="28" t="s">
        <v>84</v>
      </c>
      <c r="G95" s="28" t="s">
        <v>45</v>
      </c>
      <c r="H95" s="28" t="s">
        <v>85</v>
      </c>
      <c r="I95" t="s">
        <v>51</v>
      </c>
      <c r="L95" s="27">
        <v>3.0431400000000002</v>
      </c>
      <c r="M95" s="27">
        <v>4.1410879999999999</v>
      </c>
      <c r="N95" s="27">
        <v>6.2764569999999997</v>
      </c>
      <c r="O95" t="s">
        <v>77</v>
      </c>
      <c r="P95" t="s">
        <v>78</v>
      </c>
      <c r="Q95" s="27">
        <v>510</v>
      </c>
      <c r="R95" s="27">
        <v>1026</v>
      </c>
      <c r="S95" s="27">
        <v>2025</v>
      </c>
      <c r="T95" s="27">
        <v>2025</v>
      </c>
      <c r="U95" s="27">
        <v>42.040897000000001</v>
      </c>
      <c r="V95" s="27">
        <v>130.92340300000001</v>
      </c>
      <c r="W95" s="27">
        <v>-10.282126</v>
      </c>
      <c r="X95" t="s">
        <v>79</v>
      </c>
      <c r="Y95" t="s">
        <v>55</v>
      </c>
      <c r="Z95" s="27">
        <v>54</v>
      </c>
      <c r="AA95" s="27">
        <v>62</v>
      </c>
      <c r="AB95" s="27">
        <v>68</v>
      </c>
      <c r="AC95" s="27">
        <v>68</v>
      </c>
      <c r="AD95" s="27">
        <v>516.74604599999998</v>
      </c>
      <c r="AE95" s="27">
        <v>-4838.5175660000004</v>
      </c>
      <c r="AF95" s="27">
        <v>2788.2416149999999</v>
      </c>
      <c r="AG95" s="27">
        <v>1</v>
      </c>
      <c r="AJ95" s="41">
        <f t="shared" si="11"/>
        <v>6245.5432999999994</v>
      </c>
      <c r="AK95" s="41">
        <f t="shared" si="12"/>
        <v>7527.4897080000001</v>
      </c>
      <c r="AL95" s="41">
        <f t="shared" si="13"/>
        <v>8590.3946849999993</v>
      </c>
      <c r="AM95" s="27">
        <v>1.1335820067277844</v>
      </c>
      <c r="AN95" s="27">
        <v>1.1335820067277844</v>
      </c>
      <c r="AO95" s="27">
        <v>0</v>
      </c>
      <c r="AP95" s="27">
        <v>0</v>
      </c>
      <c r="AQ95" s="42">
        <f t="shared" si="14"/>
        <v>7079.8355071192682</v>
      </c>
      <c r="AR95" s="42">
        <f t="shared" si="15"/>
        <v>8533.0268888173832</v>
      </c>
      <c r="AS95" s="42">
        <f t="shared" si="16"/>
        <v>9737.9168456059924</v>
      </c>
      <c r="AT95" s="42">
        <f t="shared" si="17"/>
        <v>7079.8355071192682</v>
      </c>
      <c r="AU95" s="42">
        <f t="shared" si="18"/>
        <v>8533.0268888173832</v>
      </c>
      <c r="AV95" s="42">
        <f t="shared" si="19"/>
        <v>9737.9168456059924</v>
      </c>
      <c r="AW95">
        <v>2040</v>
      </c>
      <c r="AX95" t="s">
        <v>56</v>
      </c>
      <c r="AY95" s="30">
        <v>20</v>
      </c>
      <c r="AZ95" t="s">
        <v>80</v>
      </c>
      <c r="BA95" s="111">
        <v>6</v>
      </c>
      <c r="BB95" s="111">
        <v>21</v>
      </c>
      <c r="BC95" s="121">
        <v>0.53600000000000003</v>
      </c>
      <c r="BD95" s="114">
        <v>2024</v>
      </c>
      <c r="BE95" t="s">
        <v>86</v>
      </c>
    </row>
    <row r="96" spans="1:57" x14ac:dyDescent="0.2">
      <c r="A96">
        <v>6</v>
      </c>
      <c r="B96" s="28">
        <v>2023</v>
      </c>
      <c r="C96" s="28" t="s">
        <v>83</v>
      </c>
      <c r="D96" s="28" t="s">
        <v>44</v>
      </c>
      <c r="E96" s="28" t="s">
        <v>73</v>
      </c>
      <c r="F96" s="28" t="s">
        <v>84</v>
      </c>
      <c r="G96" s="28" t="s">
        <v>45</v>
      </c>
      <c r="H96" s="28" t="s">
        <v>85</v>
      </c>
      <c r="I96" t="s">
        <v>51</v>
      </c>
      <c r="L96" s="27">
        <v>3.0431400000000002</v>
      </c>
      <c r="M96" s="27">
        <v>4.1410879999999999</v>
      </c>
      <c r="N96" s="27">
        <v>6.2764569999999997</v>
      </c>
      <c r="O96" t="s">
        <v>77</v>
      </c>
      <c r="P96" t="s">
        <v>78</v>
      </c>
      <c r="Q96" s="27">
        <v>510</v>
      </c>
      <c r="R96" s="27">
        <v>1026</v>
      </c>
      <c r="S96" s="27">
        <v>2025</v>
      </c>
      <c r="T96" s="27">
        <v>2025</v>
      </c>
      <c r="U96" s="27">
        <v>42.040897000000001</v>
      </c>
      <c r="V96" s="27">
        <v>130.92340300000001</v>
      </c>
      <c r="W96" s="27">
        <v>-10.282126</v>
      </c>
      <c r="X96" t="s">
        <v>79</v>
      </c>
      <c r="Y96" t="s">
        <v>55</v>
      </c>
      <c r="Z96" s="27">
        <v>54</v>
      </c>
      <c r="AA96" s="27">
        <v>62</v>
      </c>
      <c r="AB96" s="27">
        <v>68</v>
      </c>
      <c r="AC96" s="27">
        <v>68</v>
      </c>
      <c r="AD96" s="27">
        <v>516.74604599999998</v>
      </c>
      <c r="AE96" s="27">
        <v>-4838.5175660000004</v>
      </c>
      <c r="AF96" s="27">
        <v>2788.2416149999999</v>
      </c>
      <c r="AG96" s="27">
        <v>1</v>
      </c>
      <c r="AJ96" s="41">
        <f t="shared" si="11"/>
        <v>6245.5432999999994</v>
      </c>
      <c r="AK96" s="41">
        <f t="shared" si="12"/>
        <v>7527.4897080000001</v>
      </c>
      <c r="AL96" s="41">
        <f t="shared" si="13"/>
        <v>8590.3946849999993</v>
      </c>
      <c r="AM96" s="27">
        <v>1.1335820067277844</v>
      </c>
      <c r="AN96" s="27">
        <v>1.1335820067277844</v>
      </c>
      <c r="AO96" s="27">
        <v>0</v>
      </c>
      <c r="AP96" s="27">
        <v>0</v>
      </c>
      <c r="AQ96" s="42">
        <f t="shared" si="14"/>
        <v>7079.8355071192682</v>
      </c>
      <c r="AR96" s="42">
        <f t="shared" si="15"/>
        <v>8533.0268888173832</v>
      </c>
      <c r="AS96" s="42">
        <f t="shared" si="16"/>
        <v>9737.9168456059924</v>
      </c>
      <c r="AT96" s="42">
        <f t="shared" si="17"/>
        <v>7079.8355071192682</v>
      </c>
      <c r="AU96" s="42">
        <f t="shared" si="18"/>
        <v>8533.0268888173832</v>
      </c>
      <c r="AV96" s="42">
        <f t="shared" si="19"/>
        <v>9737.9168456059924</v>
      </c>
      <c r="AW96">
        <v>2045</v>
      </c>
      <c r="AX96" t="s">
        <v>56</v>
      </c>
      <c r="AY96" s="30">
        <v>20</v>
      </c>
      <c r="AZ96" t="s">
        <v>80</v>
      </c>
      <c r="BA96" s="111">
        <v>6</v>
      </c>
      <c r="BB96" s="111">
        <v>21</v>
      </c>
      <c r="BC96" s="121">
        <v>0.53600000000000003</v>
      </c>
      <c r="BD96" s="114">
        <v>2024</v>
      </c>
      <c r="BE96" t="s">
        <v>86</v>
      </c>
    </row>
    <row r="97" spans="1:57" x14ac:dyDescent="0.2">
      <c r="A97">
        <v>6</v>
      </c>
      <c r="B97" s="28">
        <v>2023</v>
      </c>
      <c r="C97" s="28" t="s">
        <v>83</v>
      </c>
      <c r="D97" s="28" t="s">
        <v>44</v>
      </c>
      <c r="E97" s="28" t="s">
        <v>73</v>
      </c>
      <c r="F97" s="28" t="s">
        <v>84</v>
      </c>
      <c r="G97" s="28" t="s">
        <v>45</v>
      </c>
      <c r="H97" s="28" t="s">
        <v>85</v>
      </c>
      <c r="I97" t="s">
        <v>51</v>
      </c>
      <c r="L97" s="27">
        <v>3.0431400000000002</v>
      </c>
      <c r="M97" s="27">
        <v>4.1410879999999999</v>
      </c>
      <c r="N97" s="27">
        <v>6.2764569999999997</v>
      </c>
      <c r="O97" t="s">
        <v>77</v>
      </c>
      <c r="P97" t="s">
        <v>78</v>
      </c>
      <c r="Q97" s="27">
        <v>510</v>
      </c>
      <c r="R97" s="27">
        <v>1026</v>
      </c>
      <c r="S97" s="27">
        <v>2025</v>
      </c>
      <c r="T97" s="27">
        <v>2025</v>
      </c>
      <c r="U97" s="27">
        <v>42.040897000000001</v>
      </c>
      <c r="V97" s="27">
        <v>130.92340300000001</v>
      </c>
      <c r="W97" s="27">
        <v>-10.282126</v>
      </c>
      <c r="X97" t="s">
        <v>79</v>
      </c>
      <c r="Y97" t="s">
        <v>55</v>
      </c>
      <c r="Z97" s="27">
        <v>54</v>
      </c>
      <c r="AA97" s="27">
        <v>62</v>
      </c>
      <c r="AB97" s="27">
        <v>68</v>
      </c>
      <c r="AC97" s="27">
        <v>68</v>
      </c>
      <c r="AD97" s="27">
        <v>516.74604599999998</v>
      </c>
      <c r="AE97" s="27">
        <v>-4838.5175660000004</v>
      </c>
      <c r="AF97" s="27">
        <v>2788.2416149999999</v>
      </c>
      <c r="AG97" s="27">
        <v>1</v>
      </c>
      <c r="AJ97" s="41">
        <f t="shared" si="11"/>
        <v>6245.5432999999994</v>
      </c>
      <c r="AK97" s="41">
        <f t="shared" si="12"/>
        <v>7527.4897080000001</v>
      </c>
      <c r="AL97" s="41">
        <f t="shared" si="13"/>
        <v>8590.3946849999993</v>
      </c>
      <c r="AM97" s="27">
        <v>1.1335820067277844</v>
      </c>
      <c r="AN97" s="27">
        <v>1.1335820067277844</v>
      </c>
      <c r="AO97" s="27">
        <v>0</v>
      </c>
      <c r="AP97" s="27">
        <v>0</v>
      </c>
      <c r="AQ97" s="42">
        <f t="shared" si="14"/>
        <v>7079.8355071192682</v>
      </c>
      <c r="AR97" s="42">
        <f t="shared" si="15"/>
        <v>8533.0268888173832</v>
      </c>
      <c r="AS97" s="42">
        <f t="shared" si="16"/>
        <v>9737.9168456059924</v>
      </c>
      <c r="AT97" s="42">
        <f t="shared" si="17"/>
        <v>7079.8355071192682</v>
      </c>
      <c r="AU97" s="42">
        <f t="shared" si="18"/>
        <v>8533.0268888173832</v>
      </c>
      <c r="AV97" s="42">
        <f t="shared" si="19"/>
        <v>9737.9168456059924</v>
      </c>
      <c r="AW97">
        <v>2050</v>
      </c>
      <c r="AX97" t="s">
        <v>56</v>
      </c>
      <c r="AY97" s="30">
        <v>20</v>
      </c>
      <c r="AZ97" t="s">
        <v>80</v>
      </c>
      <c r="BA97" s="111">
        <v>6</v>
      </c>
      <c r="BB97" s="111">
        <v>21</v>
      </c>
      <c r="BC97" s="121">
        <v>0.53600000000000003</v>
      </c>
      <c r="BD97" s="114">
        <v>2024</v>
      </c>
      <c r="BE97" t="s">
        <v>86</v>
      </c>
    </row>
    <row r="98" spans="1:57" x14ac:dyDescent="0.2">
      <c r="A98">
        <v>6</v>
      </c>
      <c r="B98" s="28">
        <v>2023</v>
      </c>
      <c r="C98" s="28" t="s">
        <v>83</v>
      </c>
      <c r="D98" s="28" t="s">
        <v>44</v>
      </c>
      <c r="E98" s="28" t="s">
        <v>73</v>
      </c>
      <c r="F98" s="28" t="s">
        <v>84</v>
      </c>
      <c r="G98" s="28" t="s">
        <v>45</v>
      </c>
      <c r="H98" s="28" t="s">
        <v>85</v>
      </c>
      <c r="I98" t="s">
        <v>51</v>
      </c>
      <c r="L98" s="27">
        <v>3.0431400000000002</v>
      </c>
      <c r="M98" s="27">
        <v>4.1410879999999999</v>
      </c>
      <c r="N98" s="27">
        <v>6.2764569999999997</v>
      </c>
      <c r="O98" t="s">
        <v>77</v>
      </c>
      <c r="P98" t="s">
        <v>78</v>
      </c>
      <c r="Q98" s="27">
        <v>510</v>
      </c>
      <c r="R98" s="27">
        <v>1026</v>
      </c>
      <c r="S98" s="27">
        <v>2025</v>
      </c>
      <c r="T98" s="27">
        <v>2025</v>
      </c>
      <c r="U98" s="27">
        <v>42.040897000000001</v>
      </c>
      <c r="V98" s="27">
        <v>130.92340300000001</v>
      </c>
      <c r="W98" s="27">
        <v>-10.282126</v>
      </c>
      <c r="X98" t="s">
        <v>79</v>
      </c>
      <c r="Y98" t="s">
        <v>55</v>
      </c>
      <c r="Z98" s="27">
        <v>54</v>
      </c>
      <c r="AA98" s="27">
        <v>62</v>
      </c>
      <c r="AB98" s="27">
        <v>68</v>
      </c>
      <c r="AC98" s="27">
        <v>68</v>
      </c>
      <c r="AD98" s="27">
        <v>516.74604599999998</v>
      </c>
      <c r="AE98" s="27">
        <v>-4838.5175660000004</v>
      </c>
      <c r="AF98" s="27">
        <v>2788.2416149999999</v>
      </c>
      <c r="AG98" s="27">
        <v>1</v>
      </c>
      <c r="AJ98" s="41">
        <f t="shared" si="11"/>
        <v>6245.5432999999994</v>
      </c>
      <c r="AK98" s="41">
        <f t="shared" si="12"/>
        <v>7527.4897080000001</v>
      </c>
      <c r="AL98" s="41">
        <f t="shared" si="13"/>
        <v>8590.3946849999993</v>
      </c>
      <c r="AM98" s="27">
        <v>1.1335820067277844</v>
      </c>
      <c r="AN98" s="27">
        <v>1.1335820067277844</v>
      </c>
      <c r="AO98" s="27">
        <v>0</v>
      </c>
      <c r="AP98" s="27">
        <v>0</v>
      </c>
      <c r="AQ98" s="42">
        <f t="shared" si="14"/>
        <v>7079.8355071192682</v>
      </c>
      <c r="AR98" s="42">
        <f t="shared" si="15"/>
        <v>8533.0268888173832</v>
      </c>
      <c r="AS98" s="42">
        <f t="shared" si="16"/>
        <v>9737.9168456059924</v>
      </c>
      <c r="AT98" s="42">
        <f t="shared" si="17"/>
        <v>7079.8355071192682</v>
      </c>
      <c r="AU98" s="42">
        <f t="shared" si="18"/>
        <v>8533.0268888173832</v>
      </c>
      <c r="AV98" s="42">
        <f t="shared" si="19"/>
        <v>9737.9168456059924</v>
      </c>
      <c r="AW98">
        <v>2023</v>
      </c>
      <c r="AX98" t="s">
        <v>59</v>
      </c>
      <c r="AY98" s="30">
        <v>20</v>
      </c>
      <c r="AZ98" t="s">
        <v>80</v>
      </c>
      <c r="BA98" s="111">
        <v>6</v>
      </c>
      <c r="BB98" s="111">
        <v>21</v>
      </c>
      <c r="BC98" s="121">
        <v>0.53600000000000003</v>
      </c>
      <c r="BD98" s="114">
        <v>2024</v>
      </c>
      <c r="BE98" t="s">
        <v>86</v>
      </c>
    </row>
    <row r="99" spans="1:57" x14ac:dyDescent="0.2">
      <c r="A99">
        <v>6</v>
      </c>
      <c r="B99" s="28">
        <v>2023</v>
      </c>
      <c r="C99" s="28" t="s">
        <v>83</v>
      </c>
      <c r="D99" s="28" t="s">
        <v>44</v>
      </c>
      <c r="E99" s="28" t="s">
        <v>73</v>
      </c>
      <c r="F99" s="28" t="s">
        <v>84</v>
      </c>
      <c r="G99" s="28" t="s">
        <v>45</v>
      </c>
      <c r="H99" s="28" t="s">
        <v>85</v>
      </c>
      <c r="I99" t="s">
        <v>51</v>
      </c>
      <c r="L99" s="27">
        <v>3.0253192661818304</v>
      </c>
      <c r="M99" s="27">
        <v>4.1168376444574957</v>
      </c>
      <c r="N99" s="27">
        <v>6.2397018492286955</v>
      </c>
      <c r="O99" t="s">
        <v>77</v>
      </c>
      <c r="P99" t="s">
        <v>78</v>
      </c>
      <c r="Q99" s="27">
        <v>510</v>
      </c>
      <c r="R99" s="27">
        <v>1026</v>
      </c>
      <c r="S99" s="27">
        <v>2025</v>
      </c>
      <c r="T99" s="27">
        <v>2025</v>
      </c>
      <c r="U99" s="27">
        <v>41.794704043082447</v>
      </c>
      <c r="V99" s="27">
        <v>130.15671099258927</v>
      </c>
      <c r="W99" s="27">
        <v>-10.221913512066195</v>
      </c>
      <c r="X99" t="s">
        <v>79</v>
      </c>
      <c r="Y99" t="s">
        <v>55</v>
      </c>
      <c r="Z99" s="27">
        <v>54</v>
      </c>
      <c r="AA99" s="27">
        <v>63.016393442622949</v>
      </c>
      <c r="AB99" s="27">
        <v>68</v>
      </c>
      <c r="AC99" s="27">
        <v>68</v>
      </c>
      <c r="AD99" s="27">
        <v>513.71996315880381</v>
      </c>
      <c r="AE99" s="27">
        <v>-4810.1830386308284</v>
      </c>
      <c r="AF99" s="27">
        <v>2771.9135750012952</v>
      </c>
      <c r="AG99" s="27">
        <v>1</v>
      </c>
      <c r="AJ99" s="41">
        <f t="shared" si="11"/>
        <v>6251.4490440582294</v>
      </c>
      <c r="AK99" s="41">
        <f t="shared" si="12"/>
        <v>7615.698893689334</v>
      </c>
      <c r="AL99" s="41">
        <f t="shared" si="13"/>
        <v>8529.69954869711</v>
      </c>
      <c r="AM99" s="27">
        <v>1.1335820067277844</v>
      </c>
      <c r="AN99" s="27">
        <v>1.1335820067277844</v>
      </c>
      <c r="AO99" s="27">
        <v>0</v>
      </c>
      <c r="AP99" s="27">
        <v>0</v>
      </c>
      <c r="AQ99" s="42">
        <f t="shared" si="14"/>
        <v>7086.5301523200169</v>
      </c>
      <c r="AR99" s="42">
        <f t="shared" si="15"/>
        <v>8633.0192345429223</v>
      </c>
      <c r="AS99" s="42">
        <f t="shared" si="16"/>
        <v>9669.1139311971474</v>
      </c>
      <c r="AT99" s="42">
        <f t="shared" si="17"/>
        <v>7086.5301523200169</v>
      </c>
      <c r="AU99" s="42">
        <f t="shared" si="18"/>
        <v>8633.0192345429223</v>
      </c>
      <c r="AV99" s="42">
        <f t="shared" si="19"/>
        <v>9669.1139311971474</v>
      </c>
      <c r="AW99">
        <v>2030</v>
      </c>
      <c r="AX99" t="s">
        <v>59</v>
      </c>
      <c r="AY99" s="30">
        <v>20</v>
      </c>
      <c r="AZ99" t="s">
        <v>80</v>
      </c>
      <c r="BA99" s="111">
        <v>6</v>
      </c>
      <c r="BB99" s="111">
        <v>21</v>
      </c>
      <c r="BC99" s="121">
        <v>0.53600000000000003</v>
      </c>
      <c r="BD99" s="114">
        <v>2024</v>
      </c>
      <c r="BE99" t="s">
        <v>86</v>
      </c>
    </row>
    <row r="100" spans="1:57" x14ac:dyDescent="0.2">
      <c r="A100">
        <v>6</v>
      </c>
      <c r="B100" s="28">
        <v>2023</v>
      </c>
      <c r="C100" s="28" t="s">
        <v>83</v>
      </c>
      <c r="D100" s="28" t="s">
        <v>44</v>
      </c>
      <c r="E100" s="28" t="s">
        <v>73</v>
      </c>
      <c r="F100" s="28" t="s">
        <v>84</v>
      </c>
      <c r="G100" s="28" t="s">
        <v>45</v>
      </c>
      <c r="H100" s="28" t="s">
        <v>85</v>
      </c>
      <c r="I100" t="s">
        <v>51</v>
      </c>
      <c r="L100" s="27">
        <v>3.0253192661818304</v>
      </c>
      <c r="M100" s="27">
        <v>4.1168376444574957</v>
      </c>
      <c r="N100" s="27">
        <v>6.2397018492286955</v>
      </c>
      <c r="O100" t="s">
        <v>77</v>
      </c>
      <c r="P100" t="s">
        <v>78</v>
      </c>
      <c r="Q100" s="27">
        <v>510</v>
      </c>
      <c r="R100" s="27">
        <v>1026</v>
      </c>
      <c r="S100" s="27">
        <v>2025</v>
      </c>
      <c r="T100" s="27">
        <v>2025</v>
      </c>
      <c r="U100" s="27">
        <v>41.794704043082447</v>
      </c>
      <c r="V100" s="27">
        <v>130.15671099258927</v>
      </c>
      <c r="W100" s="27">
        <v>-10.221913512066195</v>
      </c>
      <c r="X100" t="s">
        <v>79</v>
      </c>
      <c r="Y100" t="s">
        <v>55</v>
      </c>
      <c r="Z100" s="27">
        <v>54</v>
      </c>
      <c r="AA100" s="27">
        <v>63.016393442622949</v>
      </c>
      <c r="AB100" s="27">
        <v>68</v>
      </c>
      <c r="AC100" s="27">
        <v>68</v>
      </c>
      <c r="AD100" s="27">
        <v>513.71996315880381</v>
      </c>
      <c r="AE100" s="27">
        <v>-4810.1830386308284</v>
      </c>
      <c r="AF100" s="27">
        <v>2771.9135750012952</v>
      </c>
      <c r="AG100" s="27">
        <v>1</v>
      </c>
      <c r="AJ100" s="41">
        <f t="shared" si="11"/>
        <v>6251.4490440582294</v>
      </c>
      <c r="AK100" s="41">
        <f t="shared" si="12"/>
        <v>7615.698893689334</v>
      </c>
      <c r="AL100" s="41">
        <f t="shared" si="13"/>
        <v>8529.69954869711</v>
      </c>
      <c r="AM100" s="27">
        <v>1.1335820067277844</v>
      </c>
      <c r="AN100" s="27">
        <v>1.1335820067277844</v>
      </c>
      <c r="AO100" s="27">
        <v>0</v>
      </c>
      <c r="AP100" s="27">
        <v>0</v>
      </c>
      <c r="AQ100" s="42">
        <f t="shared" si="14"/>
        <v>7086.5301523200169</v>
      </c>
      <c r="AR100" s="42">
        <f t="shared" si="15"/>
        <v>8633.0192345429223</v>
      </c>
      <c r="AS100" s="42">
        <f t="shared" si="16"/>
        <v>9669.1139311971474</v>
      </c>
      <c r="AT100" s="42">
        <f t="shared" si="17"/>
        <v>7086.5301523200169</v>
      </c>
      <c r="AU100" s="42">
        <f t="shared" si="18"/>
        <v>8633.0192345429223</v>
      </c>
      <c r="AV100" s="42">
        <f t="shared" si="19"/>
        <v>9669.1139311971474</v>
      </c>
      <c r="AW100">
        <v>2035</v>
      </c>
      <c r="AX100" t="s">
        <v>59</v>
      </c>
      <c r="AY100" s="30">
        <v>20</v>
      </c>
      <c r="AZ100" t="s">
        <v>80</v>
      </c>
      <c r="BA100" s="111">
        <v>6</v>
      </c>
      <c r="BB100" s="111">
        <v>21</v>
      </c>
      <c r="BC100" s="121">
        <v>0.53600000000000003</v>
      </c>
      <c r="BD100" s="114">
        <v>2024</v>
      </c>
      <c r="BE100" t="s">
        <v>86</v>
      </c>
    </row>
    <row r="101" spans="1:57" x14ac:dyDescent="0.2">
      <c r="A101">
        <v>6</v>
      </c>
      <c r="B101" s="28">
        <v>2023</v>
      </c>
      <c r="C101" s="28" t="s">
        <v>83</v>
      </c>
      <c r="D101" s="28" t="s">
        <v>44</v>
      </c>
      <c r="E101" s="28" t="s">
        <v>73</v>
      </c>
      <c r="F101" s="28" t="s">
        <v>84</v>
      </c>
      <c r="G101" s="28" t="s">
        <v>45</v>
      </c>
      <c r="H101" s="28" t="s">
        <v>85</v>
      </c>
      <c r="I101" t="s">
        <v>51</v>
      </c>
      <c r="L101" s="27">
        <v>3.0253192661818304</v>
      </c>
      <c r="M101" s="27">
        <v>4.1168376444574957</v>
      </c>
      <c r="N101" s="27">
        <v>6.2397018492286955</v>
      </c>
      <c r="O101" t="s">
        <v>77</v>
      </c>
      <c r="P101" t="s">
        <v>78</v>
      </c>
      <c r="Q101" s="27">
        <v>510</v>
      </c>
      <c r="R101" s="27">
        <v>1026</v>
      </c>
      <c r="S101" s="27">
        <v>2025</v>
      </c>
      <c r="T101" s="27">
        <v>2025</v>
      </c>
      <c r="U101" s="27">
        <v>41.794704043082447</v>
      </c>
      <c r="V101" s="27">
        <v>130.15671099258927</v>
      </c>
      <c r="W101" s="27">
        <v>-10.221913512066195</v>
      </c>
      <c r="X101" t="s">
        <v>79</v>
      </c>
      <c r="Y101" t="s">
        <v>55</v>
      </c>
      <c r="Z101" s="27">
        <v>54</v>
      </c>
      <c r="AA101" s="27">
        <v>63.016393442622949</v>
      </c>
      <c r="AB101" s="27">
        <v>68</v>
      </c>
      <c r="AC101" s="27">
        <v>68</v>
      </c>
      <c r="AD101" s="27">
        <v>513.71996315880381</v>
      </c>
      <c r="AE101" s="27">
        <v>-4810.1830386308284</v>
      </c>
      <c r="AF101" s="27">
        <v>2771.9135750012952</v>
      </c>
      <c r="AG101" s="27">
        <v>1</v>
      </c>
      <c r="AJ101" s="41">
        <f t="shared" si="11"/>
        <v>6251.4490440582294</v>
      </c>
      <c r="AK101" s="41">
        <f t="shared" si="12"/>
        <v>7615.698893689334</v>
      </c>
      <c r="AL101" s="41">
        <f t="shared" si="13"/>
        <v>8529.69954869711</v>
      </c>
      <c r="AM101" s="27">
        <v>1.1335820067277844</v>
      </c>
      <c r="AN101" s="27">
        <v>1.1335820067277844</v>
      </c>
      <c r="AO101" s="27">
        <v>0</v>
      </c>
      <c r="AP101" s="27">
        <v>0</v>
      </c>
      <c r="AQ101" s="42">
        <f t="shared" si="14"/>
        <v>7086.5301523200169</v>
      </c>
      <c r="AR101" s="42">
        <f t="shared" si="15"/>
        <v>8633.0192345429223</v>
      </c>
      <c r="AS101" s="42">
        <f t="shared" si="16"/>
        <v>9669.1139311971474</v>
      </c>
      <c r="AT101" s="42">
        <f t="shared" si="17"/>
        <v>7086.5301523200169</v>
      </c>
      <c r="AU101" s="42">
        <f t="shared" si="18"/>
        <v>8633.0192345429223</v>
      </c>
      <c r="AV101" s="42">
        <f t="shared" si="19"/>
        <v>9669.1139311971474</v>
      </c>
      <c r="AW101">
        <v>2040</v>
      </c>
      <c r="AX101" t="s">
        <v>59</v>
      </c>
      <c r="AY101" s="30">
        <v>20</v>
      </c>
      <c r="AZ101" t="s">
        <v>80</v>
      </c>
      <c r="BA101" s="111">
        <v>6</v>
      </c>
      <c r="BB101" s="111">
        <v>21</v>
      </c>
      <c r="BC101" s="121">
        <v>0.53600000000000003</v>
      </c>
      <c r="BD101" s="114">
        <v>2024</v>
      </c>
      <c r="BE101" t="s">
        <v>86</v>
      </c>
    </row>
    <row r="102" spans="1:57" x14ac:dyDescent="0.2">
      <c r="A102">
        <v>6</v>
      </c>
      <c r="B102" s="28">
        <v>2023</v>
      </c>
      <c r="C102" s="28" t="s">
        <v>83</v>
      </c>
      <c r="D102" s="28" t="s">
        <v>44</v>
      </c>
      <c r="E102" s="28" t="s">
        <v>73</v>
      </c>
      <c r="F102" s="28" t="s">
        <v>84</v>
      </c>
      <c r="G102" s="28" t="s">
        <v>45</v>
      </c>
      <c r="H102" s="28" t="s">
        <v>85</v>
      </c>
      <c r="I102" t="s">
        <v>51</v>
      </c>
      <c r="L102" s="27">
        <v>3.0190833235588803</v>
      </c>
      <c r="M102" s="27">
        <v>4.1083518083919222</v>
      </c>
      <c r="N102" s="27">
        <v>6.2268402570155814</v>
      </c>
      <c r="O102" t="s">
        <v>77</v>
      </c>
      <c r="P102" t="s">
        <v>78</v>
      </c>
      <c r="Q102" s="27">
        <v>510</v>
      </c>
      <c r="R102" s="27">
        <v>1026</v>
      </c>
      <c r="S102" s="27">
        <v>2025</v>
      </c>
      <c r="T102" s="27">
        <v>2025</v>
      </c>
      <c r="U102" s="27">
        <v>41.708554663984096</v>
      </c>
      <c r="V102" s="27">
        <v>129.88842533070402</v>
      </c>
      <c r="W102" s="27">
        <v>-10.200843581738328</v>
      </c>
      <c r="X102" t="s">
        <v>79</v>
      </c>
      <c r="Y102" t="s">
        <v>55</v>
      </c>
      <c r="Z102" s="27">
        <v>54</v>
      </c>
      <c r="AA102" s="27">
        <v>63.143442622950822</v>
      </c>
      <c r="AB102" s="27">
        <v>68</v>
      </c>
      <c r="AC102" s="27">
        <v>68</v>
      </c>
      <c r="AD102" s="27">
        <v>512.66105732683673</v>
      </c>
      <c r="AE102" s="27">
        <v>-4800.2680436185337</v>
      </c>
      <c r="AF102" s="27">
        <v>2766.1999651344922</v>
      </c>
      <c r="AG102" s="27">
        <v>1</v>
      </c>
      <c r="AJ102" s="41">
        <f t="shared" si="11"/>
        <v>6243.8622756097357</v>
      </c>
      <c r="AK102" s="41">
        <f t="shared" si="12"/>
        <v>7616.503244046321</v>
      </c>
      <c r="AL102" s="41">
        <f t="shared" si="13"/>
        <v>8510.8216874232876</v>
      </c>
      <c r="AM102" s="27">
        <v>1.1335820067277844</v>
      </c>
      <c r="AN102" s="27">
        <v>1.1335820067277844</v>
      </c>
      <c r="AO102" s="27">
        <v>0</v>
      </c>
      <c r="AP102" s="27">
        <v>0</v>
      </c>
      <c r="AQ102" s="42">
        <f t="shared" si="14"/>
        <v>7077.9299281175945</v>
      </c>
      <c r="AR102" s="42">
        <f t="shared" si="15"/>
        <v>8633.9310316347091</v>
      </c>
      <c r="AS102" s="42">
        <f t="shared" si="16"/>
        <v>9647.7143273316378</v>
      </c>
      <c r="AT102" s="42">
        <f t="shared" si="17"/>
        <v>7077.9299281175945</v>
      </c>
      <c r="AU102" s="42">
        <f t="shared" si="18"/>
        <v>8633.9310316347091</v>
      </c>
      <c r="AV102" s="42">
        <f t="shared" si="19"/>
        <v>9647.7143273316378</v>
      </c>
      <c r="AW102">
        <v>2045</v>
      </c>
      <c r="AX102" t="s">
        <v>59</v>
      </c>
      <c r="AY102" s="30">
        <v>20</v>
      </c>
      <c r="AZ102" t="s">
        <v>80</v>
      </c>
      <c r="BA102" s="111">
        <v>6</v>
      </c>
      <c r="BB102" s="111">
        <v>21</v>
      </c>
      <c r="BC102" s="121">
        <v>0.53600000000000003</v>
      </c>
      <c r="BD102" s="114">
        <v>2024</v>
      </c>
      <c r="BE102" t="s">
        <v>86</v>
      </c>
    </row>
    <row r="103" spans="1:57" x14ac:dyDescent="0.2">
      <c r="A103">
        <v>6</v>
      </c>
      <c r="B103" s="28">
        <v>2023</v>
      </c>
      <c r="C103" s="28" t="s">
        <v>83</v>
      </c>
      <c r="D103" s="28" t="s">
        <v>44</v>
      </c>
      <c r="E103" s="28" t="s">
        <v>73</v>
      </c>
      <c r="F103" s="28" t="s">
        <v>84</v>
      </c>
      <c r="G103" s="28" t="s">
        <v>45</v>
      </c>
      <c r="H103" s="28" t="s">
        <v>85</v>
      </c>
      <c r="I103" t="s">
        <v>51</v>
      </c>
      <c r="L103" s="27">
        <v>3.0128473809359293</v>
      </c>
      <c r="M103" s="27">
        <v>4.0998659723263486</v>
      </c>
      <c r="N103" s="27">
        <v>6.2139786648024673</v>
      </c>
      <c r="O103" t="s">
        <v>77</v>
      </c>
      <c r="P103" t="s">
        <v>78</v>
      </c>
      <c r="Q103" s="27">
        <v>510</v>
      </c>
      <c r="R103" s="27">
        <v>1026</v>
      </c>
      <c r="S103" s="27">
        <v>2025</v>
      </c>
      <c r="T103" s="27">
        <v>2025</v>
      </c>
      <c r="U103" s="27">
        <v>41.622405284885737</v>
      </c>
      <c r="V103" s="27">
        <v>129.62013966881878</v>
      </c>
      <c r="W103" s="27">
        <v>-10.179773651410459</v>
      </c>
      <c r="X103" t="s">
        <v>79</v>
      </c>
      <c r="Y103" t="s">
        <v>55</v>
      </c>
      <c r="Z103" s="27">
        <v>54</v>
      </c>
      <c r="AA103" s="27">
        <v>63.270491803278688</v>
      </c>
      <c r="AB103" s="27">
        <v>68</v>
      </c>
      <c r="AC103" s="27">
        <v>68</v>
      </c>
      <c r="AD103" s="27">
        <v>511.60215149486953</v>
      </c>
      <c r="AE103" s="27">
        <v>-4790.3530486062382</v>
      </c>
      <c r="AF103" s="27">
        <v>2760.4863552676893</v>
      </c>
      <c r="AG103" s="27">
        <v>1</v>
      </c>
      <c r="AJ103" s="41">
        <f t="shared" si="11"/>
        <v>6236.2536167452399</v>
      </c>
      <c r="AK103" s="41">
        <f t="shared" si="12"/>
        <v>7617.2394234564335</v>
      </c>
      <c r="AL103" s="41">
        <f t="shared" si="13"/>
        <v>8491.9491799842235</v>
      </c>
      <c r="AM103" s="27">
        <v>1.1335820067277844</v>
      </c>
      <c r="AN103" s="27">
        <v>1.1335820067277844</v>
      </c>
      <c r="AO103" s="27">
        <v>0</v>
      </c>
      <c r="AP103" s="27">
        <v>0</v>
      </c>
      <c r="AQ103" s="42">
        <f t="shared" si="14"/>
        <v>7069.3048893334726</v>
      </c>
      <c r="AR103" s="42">
        <f t="shared" si="15"/>
        <v>8634.7655513677364</v>
      </c>
      <c r="AS103" s="42">
        <f t="shared" si="16"/>
        <v>9626.3207924768794</v>
      </c>
      <c r="AT103" s="42">
        <f t="shared" si="17"/>
        <v>7069.3048893334726</v>
      </c>
      <c r="AU103" s="42">
        <f t="shared" si="18"/>
        <v>8634.7655513677364</v>
      </c>
      <c r="AV103" s="42">
        <f t="shared" si="19"/>
        <v>9626.3207924768794</v>
      </c>
      <c r="AW103">
        <v>2050</v>
      </c>
      <c r="AX103" t="s">
        <v>59</v>
      </c>
      <c r="AY103" s="30">
        <v>20</v>
      </c>
      <c r="AZ103" t="s">
        <v>80</v>
      </c>
      <c r="BA103" s="111">
        <v>6</v>
      </c>
      <c r="BB103" s="111">
        <v>21</v>
      </c>
      <c r="BC103" s="121">
        <v>0.53600000000000003</v>
      </c>
      <c r="BD103" s="114">
        <v>2024</v>
      </c>
      <c r="BE103" t="s">
        <v>86</v>
      </c>
    </row>
    <row r="104" spans="1:57" x14ac:dyDescent="0.2">
      <c r="A104">
        <v>6</v>
      </c>
      <c r="B104" s="28">
        <v>2023</v>
      </c>
      <c r="C104" s="28" t="s">
        <v>83</v>
      </c>
      <c r="D104" s="28" t="s">
        <v>44</v>
      </c>
      <c r="E104" s="28" t="s">
        <v>73</v>
      </c>
      <c r="F104" s="28" t="s">
        <v>84</v>
      </c>
      <c r="G104" s="28" t="s">
        <v>45</v>
      </c>
      <c r="H104" s="28" t="s">
        <v>85</v>
      </c>
      <c r="I104" t="s">
        <v>51</v>
      </c>
      <c r="L104" s="27">
        <v>3.0431400000000002</v>
      </c>
      <c r="M104" s="27">
        <v>4.1410879999999999</v>
      </c>
      <c r="N104" s="27">
        <v>6.2764569999999997</v>
      </c>
      <c r="O104" t="s">
        <v>77</v>
      </c>
      <c r="P104" t="s">
        <v>78</v>
      </c>
      <c r="Q104" s="27">
        <v>510</v>
      </c>
      <c r="R104" s="27">
        <v>1026</v>
      </c>
      <c r="S104" s="27">
        <v>2025</v>
      </c>
      <c r="T104" s="27">
        <v>2025</v>
      </c>
      <c r="U104" s="27">
        <v>42.040897000000001</v>
      </c>
      <c r="V104" s="27">
        <v>130.92340300000001</v>
      </c>
      <c r="W104" s="27">
        <v>-10.282126</v>
      </c>
      <c r="X104" t="s">
        <v>79</v>
      </c>
      <c r="Y104" t="s">
        <v>55</v>
      </c>
      <c r="Z104" s="27">
        <v>54</v>
      </c>
      <c r="AA104" s="27">
        <v>62</v>
      </c>
      <c r="AB104" s="27">
        <v>68</v>
      </c>
      <c r="AC104" s="27">
        <v>68</v>
      </c>
      <c r="AD104" s="27">
        <v>516.74604599999998</v>
      </c>
      <c r="AE104" s="27">
        <v>-4838.5175660000004</v>
      </c>
      <c r="AF104" s="27">
        <v>2788.2416149999999</v>
      </c>
      <c r="AG104" s="27">
        <v>1</v>
      </c>
      <c r="AJ104" s="41">
        <f t="shared" si="11"/>
        <v>6245.5432999999994</v>
      </c>
      <c r="AK104" s="41">
        <f t="shared" si="12"/>
        <v>7527.4897080000001</v>
      </c>
      <c r="AL104" s="41">
        <f t="shared" si="13"/>
        <v>8590.3946849999993</v>
      </c>
      <c r="AM104" s="27">
        <v>1.1335820067277844</v>
      </c>
      <c r="AN104" s="27">
        <v>1.1335820067277844</v>
      </c>
      <c r="AO104" s="27">
        <v>0</v>
      </c>
      <c r="AP104" s="27">
        <v>0</v>
      </c>
      <c r="AQ104" s="42">
        <f t="shared" si="14"/>
        <v>7079.8355071192682</v>
      </c>
      <c r="AR104" s="42">
        <f t="shared" si="15"/>
        <v>8533.0268888173832</v>
      </c>
      <c r="AS104" s="42">
        <f t="shared" si="16"/>
        <v>9737.9168456059924</v>
      </c>
      <c r="AT104" s="42">
        <f t="shared" si="17"/>
        <v>7079.8355071192682</v>
      </c>
      <c r="AU104" s="42">
        <f t="shared" si="18"/>
        <v>8533.0268888173832</v>
      </c>
      <c r="AV104" s="42">
        <f t="shared" si="19"/>
        <v>9737.9168456059924</v>
      </c>
      <c r="AW104">
        <v>2023</v>
      </c>
      <c r="AX104" t="s">
        <v>60</v>
      </c>
      <c r="AY104" s="30">
        <v>20</v>
      </c>
      <c r="AZ104" t="s">
        <v>80</v>
      </c>
      <c r="BA104" s="111">
        <v>6</v>
      </c>
      <c r="BB104" s="111">
        <v>21</v>
      </c>
      <c r="BC104" s="121">
        <v>0.53600000000000003</v>
      </c>
      <c r="BD104" s="114">
        <v>2024</v>
      </c>
      <c r="BE104" t="s">
        <v>86</v>
      </c>
    </row>
    <row r="105" spans="1:57" x14ac:dyDescent="0.2">
      <c r="A105">
        <v>6</v>
      </c>
      <c r="B105" s="28">
        <v>2023</v>
      </c>
      <c r="C105" s="28" t="s">
        <v>83</v>
      </c>
      <c r="D105" s="28" t="s">
        <v>44</v>
      </c>
      <c r="E105" s="28" t="s">
        <v>73</v>
      </c>
      <c r="F105" s="28" t="s">
        <v>84</v>
      </c>
      <c r="G105" s="28" t="s">
        <v>45</v>
      </c>
      <c r="H105" s="28" t="s">
        <v>85</v>
      </c>
      <c r="I105" t="s">
        <v>51</v>
      </c>
      <c r="L105" s="27">
        <v>2.9754317251982245</v>
      </c>
      <c r="M105" s="27">
        <v>4.0489509559329058</v>
      </c>
      <c r="N105" s="27">
        <v>6.1368091115237782</v>
      </c>
      <c r="O105" t="s">
        <v>77</v>
      </c>
      <c r="P105" t="s">
        <v>78</v>
      </c>
      <c r="Q105" s="27">
        <v>510</v>
      </c>
      <c r="R105" s="27">
        <v>1026</v>
      </c>
      <c r="S105" s="27">
        <v>2025</v>
      </c>
      <c r="T105" s="27">
        <v>2025</v>
      </c>
      <c r="U105" s="27">
        <v>41.10550901029557</v>
      </c>
      <c r="V105" s="27">
        <v>128.01042569750732</v>
      </c>
      <c r="W105" s="27">
        <v>-10.053354069443245</v>
      </c>
      <c r="X105" t="s">
        <v>79</v>
      </c>
      <c r="Y105" t="s">
        <v>55</v>
      </c>
      <c r="Z105" s="27">
        <v>54</v>
      </c>
      <c r="AA105" s="27">
        <v>64.032786885245898</v>
      </c>
      <c r="AB105" s="27">
        <v>68</v>
      </c>
      <c r="AC105" s="27">
        <v>68</v>
      </c>
      <c r="AD105" s="27">
        <v>505.24871650306619</v>
      </c>
      <c r="AE105" s="27">
        <v>-4730.8630785324676</v>
      </c>
      <c r="AF105" s="27">
        <v>2726.2046960668695</v>
      </c>
      <c r="AG105" s="27">
        <v>1</v>
      </c>
      <c r="AJ105" s="41">
        <f t="shared" si="11"/>
        <v>6190.1419648222563</v>
      </c>
      <c r="AK105" s="41">
        <f t="shared" si="12"/>
        <v>7620.2249100327845</v>
      </c>
      <c r="AL105" s="41">
        <f t="shared" si="13"/>
        <v>8378.8265658796881</v>
      </c>
      <c r="AM105" s="27">
        <v>1.1335820067277844</v>
      </c>
      <c r="AN105" s="27">
        <v>1.1335820067277844</v>
      </c>
      <c r="AO105" s="27">
        <v>0</v>
      </c>
      <c r="AP105" s="27">
        <v>0</v>
      </c>
      <c r="AQ105" s="42">
        <f t="shared" si="14"/>
        <v>7017.0335504130835</v>
      </c>
      <c r="AR105" s="42">
        <f t="shared" si="15"/>
        <v>8638.1498452320138</v>
      </c>
      <c r="AS105" s="42">
        <f t="shared" si="16"/>
        <v>9498.087032573967</v>
      </c>
      <c r="AT105" s="42">
        <f t="shared" si="17"/>
        <v>7017.0335504130835</v>
      </c>
      <c r="AU105" s="42">
        <f t="shared" si="18"/>
        <v>8638.1498452320138</v>
      </c>
      <c r="AV105" s="42">
        <f t="shared" si="19"/>
        <v>9498.087032573967</v>
      </c>
      <c r="AW105">
        <v>2030</v>
      </c>
      <c r="AX105" t="s">
        <v>60</v>
      </c>
      <c r="AY105" s="30">
        <v>20</v>
      </c>
      <c r="AZ105" t="s">
        <v>80</v>
      </c>
      <c r="BA105" s="111">
        <v>6</v>
      </c>
      <c r="BB105" s="111">
        <v>21</v>
      </c>
      <c r="BC105" s="121">
        <v>0.53600000000000003</v>
      </c>
      <c r="BD105" s="114">
        <v>2024</v>
      </c>
      <c r="BE105" t="s">
        <v>86</v>
      </c>
    </row>
    <row r="106" spans="1:57" x14ac:dyDescent="0.2">
      <c r="A106">
        <v>6</v>
      </c>
      <c r="B106" s="28">
        <v>2023</v>
      </c>
      <c r="C106" s="28" t="s">
        <v>83</v>
      </c>
      <c r="D106" s="28" t="s">
        <v>44</v>
      </c>
      <c r="E106" s="28" t="s">
        <v>73</v>
      </c>
      <c r="F106" s="28" t="s">
        <v>84</v>
      </c>
      <c r="G106" s="28" t="s">
        <v>45</v>
      </c>
      <c r="H106" s="28" t="s">
        <v>85</v>
      </c>
      <c r="I106" t="s">
        <v>51</v>
      </c>
      <c r="L106" s="27">
        <v>2.9754317251982245</v>
      </c>
      <c r="M106" s="27">
        <v>4.0489509559329058</v>
      </c>
      <c r="N106" s="27">
        <v>6.1368091115237782</v>
      </c>
      <c r="O106" t="s">
        <v>77</v>
      </c>
      <c r="P106" t="s">
        <v>78</v>
      </c>
      <c r="Q106" s="27">
        <v>510</v>
      </c>
      <c r="R106" s="27">
        <v>1026</v>
      </c>
      <c r="S106" s="27">
        <v>2025</v>
      </c>
      <c r="T106" s="27">
        <v>2025</v>
      </c>
      <c r="U106" s="27">
        <v>41.10550901029557</v>
      </c>
      <c r="V106" s="27">
        <v>128.01042569750732</v>
      </c>
      <c r="W106" s="27">
        <v>-10.053354069443245</v>
      </c>
      <c r="X106" t="s">
        <v>79</v>
      </c>
      <c r="Y106" t="s">
        <v>55</v>
      </c>
      <c r="Z106" s="27">
        <v>54</v>
      </c>
      <c r="AA106" s="27">
        <v>64.032786885245898</v>
      </c>
      <c r="AB106" s="27">
        <v>68</v>
      </c>
      <c r="AC106" s="27">
        <v>68</v>
      </c>
      <c r="AD106" s="27">
        <v>505.24871650306619</v>
      </c>
      <c r="AE106" s="27">
        <v>-4730.8630785324676</v>
      </c>
      <c r="AF106" s="27">
        <v>2726.2046960668695</v>
      </c>
      <c r="AG106" s="27">
        <v>1</v>
      </c>
      <c r="AJ106" s="41">
        <f t="shared" si="11"/>
        <v>6190.1419648222563</v>
      </c>
      <c r="AK106" s="41">
        <f t="shared" si="12"/>
        <v>7620.2249100327845</v>
      </c>
      <c r="AL106" s="41">
        <f t="shared" si="13"/>
        <v>8378.8265658796881</v>
      </c>
      <c r="AM106" s="27">
        <v>1.1335820067277844</v>
      </c>
      <c r="AN106" s="27">
        <v>1.1335820067277844</v>
      </c>
      <c r="AO106" s="27">
        <v>0</v>
      </c>
      <c r="AP106" s="27">
        <v>0</v>
      </c>
      <c r="AQ106" s="42">
        <f t="shared" si="14"/>
        <v>7017.0335504130835</v>
      </c>
      <c r="AR106" s="42">
        <f t="shared" si="15"/>
        <v>8638.1498452320138</v>
      </c>
      <c r="AS106" s="42">
        <f t="shared" si="16"/>
        <v>9498.087032573967</v>
      </c>
      <c r="AT106" s="42">
        <f t="shared" si="17"/>
        <v>7017.0335504130835</v>
      </c>
      <c r="AU106" s="42">
        <f t="shared" si="18"/>
        <v>8638.1498452320138</v>
      </c>
      <c r="AV106" s="42">
        <f t="shared" si="19"/>
        <v>9498.087032573967</v>
      </c>
      <c r="AW106">
        <v>2035</v>
      </c>
      <c r="AX106" t="s">
        <v>60</v>
      </c>
      <c r="AY106" s="30">
        <v>20</v>
      </c>
      <c r="AZ106" t="s">
        <v>80</v>
      </c>
      <c r="BA106" s="111">
        <v>6</v>
      </c>
      <c r="BB106" s="111">
        <v>21</v>
      </c>
      <c r="BC106" s="121">
        <v>0.53600000000000003</v>
      </c>
      <c r="BD106" s="114">
        <v>2024</v>
      </c>
      <c r="BE106" t="s">
        <v>86</v>
      </c>
    </row>
    <row r="107" spans="1:57" x14ac:dyDescent="0.2">
      <c r="A107">
        <v>6</v>
      </c>
      <c r="B107" s="28">
        <v>2023</v>
      </c>
      <c r="C107" s="28" t="s">
        <v>83</v>
      </c>
      <c r="D107" s="28" t="s">
        <v>44</v>
      </c>
      <c r="E107" s="28" t="s">
        <v>73</v>
      </c>
      <c r="F107" s="28" t="s">
        <v>84</v>
      </c>
      <c r="G107" s="28" t="s">
        <v>45</v>
      </c>
      <c r="H107" s="28" t="s">
        <v>85</v>
      </c>
      <c r="I107" t="s">
        <v>51</v>
      </c>
      <c r="L107" s="27">
        <v>2.9754317251982245</v>
      </c>
      <c r="M107" s="27">
        <v>4.0489509559329058</v>
      </c>
      <c r="N107" s="27">
        <v>6.1368091115237782</v>
      </c>
      <c r="O107" t="s">
        <v>77</v>
      </c>
      <c r="P107" t="s">
        <v>78</v>
      </c>
      <c r="Q107" s="27">
        <v>510</v>
      </c>
      <c r="R107" s="27">
        <v>1026</v>
      </c>
      <c r="S107" s="27">
        <v>2025</v>
      </c>
      <c r="T107" s="27">
        <v>2025</v>
      </c>
      <c r="U107" s="27">
        <v>41.10550901029557</v>
      </c>
      <c r="V107" s="27">
        <v>128.01042569750732</v>
      </c>
      <c r="W107" s="27">
        <v>-10.053354069443245</v>
      </c>
      <c r="X107" t="s">
        <v>79</v>
      </c>
      <c r="Y107" t="s">
        <v>55</v>
      </c>
      <c r="Z107" s="27">
        <v>54</v>
      </c>
      <c r="AA107" s="27">
        <v>64.032786885245898</v>
      </c>
      <c r="AB107" s="27">
        <v>68</v>
      </c>
      <c r="AC107" s="27">
        <v>68</v>
      </c>
      <c r="AD107" s="27">
        <v>505.24871650306619</v>
      </c>
      <c r="AE107" s="27">
        <v>-4730.8630785324676</v>
      </c>
      <c r="AF107" s="27">
        <v>2726.2046960668695</v>
      </c>
      <c r="AG107" s="27">
        <v>1</v>
      </c>
      <c r="AJ107" s="41">
        <f t="shared" si="11"/>
        <v>6190.1419648222563</v>
      </c>
      <c r="AK107" s="41">
        <f t="shared" si="12"/>
        <v>7620.2249100327845</v>
      </c>
      <c r="AL107" s="41">
        <f t="shared" si="13"/>
        <v>8378.8265658796881</v>
      </c>
      <c r="AM107" s="27">
        <v>1.1335820067277844</v>
      </c>
      <c r="AN107" s="27">
        <v>1.1335820067277844</v>
      </c>
      <c r="AO107" s="27">
        <v>0</v>
      </c>
      <c r="AP107" s="27">
        <v>0</v>
      </c>
      <c r="AQ107" s="42">
        <f t="shared" si="14"/>
        <v>7017.0335504130835</v>
      </c>
      <c r="AR107" s="42">
        <f t="shared" si="15"/>
        <v>8638.1498452320138</v>
      </c>
      <c r="AS107" s="42">
        <f t="shared" si="16"/>
        <v>9498.087032573967</v>
      </c>
      <c r="AT107" s="42">
        <f t="shared" si="17"/>
        <v>7017.0335504130835</v>
      </c>
      <c r="AU107" s="42">
        <f t="shared" si="18"/>
        <v>8638.1498452320138</v>
      </c>
      <c r="AV107" s="42">
        <f t="shared" si="19"/>
        <v>9498.087032573967</v>
      </c>
      <c r="AW107">
        <v>2040</v>
      </c>
      <c r="AX107" t="s">
        <v>60</v>
      </c>
      <c r="AY107" s="30">
        <v>20</v>
      </c>
      <c r="AZ107" t="s">
        <v>80</v>
      </c>
      <c r="BA107" s="111">
        <v>6</v>
      </c>
      <c r="BB107" s="111">
        <v>21</v>
      </c>
      <c r="BC107" s="121">
        <v>0.53600000000000003</v>
      </c>
      <c r="BD107" s="114">
        <v>2024</v>
      </c>
      <c r="BE107" t="s">
        <v>86</v>
      </c>
    </row>
    <row r="108" spans="1:57" x14ac:dyDescent="0.2">
      <c r="A108">
        <v>6</v>
      </c>
      <c r="B108" s="28">
        <v>2023</v>
      </c>
      <c r="C108" s="28" t="s">
        <v>83</v>
      </c>
      <c r="D108" s="28" t="s">
        <v>44</v>
      </c>
      <c r="E108" s="28" t="s">
        <v>73</v>
      </c>
      <c r="F108" s="28" t="s">
        <v>84</v>
      </c>
      <c r="G108" s="28" t="s">
        <v>45</v>
      </c>
      <c r="H108" s="28" t="s">
        <v>85</v>
      </c>
      <c r="I108" t="s">
        <v>51</v>
      </c>
      <c r="L108" s="27">
        <v>2.9629598399523225</v>
      </c>
      <c r="M108" s="27">
        <v>4.0319792838017579</v>
      </c>
      <c r="N108" s="27">
        <v>6.1110859270975482</v>
      </c>
      <c r="O108" t="s">
        <v>77</v>
      </c>
      <c r="P108" t="s">
        <v>78</v>
      </c>
      <c r="Q108" s="27">
        <v>510</v>
      </c>
      <c r="R108" s="27">
        <v>1026</v>
      </c>
      <c r="S108" s="27">
        <v>2025</v>
      </c>
      <c r="T108" s="27">
        <v>2025</v>
      </c>
      <c r="U108" s="27">
        <v>40.933210252098846</v>
      </c>
      <c r="V108" s="27">
        <v>127.47385437373681</v>
      </c>
      <c r="W108" s="27">
        <v>-10.011214208787507</v>
      </c>
      <c r="X108" t="s">
        <v>79</v>
      </c>
      <c r="Y108" t="s">
        <v>55</v>
      </c>
      <c r="Z108" s="27">
        <v>54</v>
      </c>
      <c r="AA108" s="27">
        <v>64.286885245901644</v>
      </c>
      <c r="AB108" s="27">
        <v>68</v>
      </c>
      <c r="AC108" s="27">
        <v>68</v>
      </c>
      <c r="AD108" s="27">
        <v>503.13090483913174</v>
      </c>
      <c r="AE108" s="27">
        <v>-4711.0330885078774</v>
      </c>
      <c r="AF108" s="27">
        <v>2714.7774763332627</v>
      </c>
      <c r="AG108" s="27">
        <v>1</v>
      </c>
      <c r="AJ108" s="41">
        <f t="shared" si="11"/>
        <v>6174.5962908532583</v>
      </c>
      <c r="AK108" s="41">
        <f t="shared" si="12"/>
        <v>7620.6747046499222</v>
      </c>
      <c r="AL108" s="41">
        <f t="shared" si="13"/>
        <v>8341.1618585228862</v>
      </c>
      <c r="AM108" s="27">
        <v>1.1335820067277844</v>
      </c>
      <c r="AN108" s="27">
        <v>1.1335820067277844</v>
      </c>
      <c r="AO108" s="27">
        <v>0</v>
      </c>
      <c r="AP108" s="27">
        <v>0</v>
      </c>
      <c r="AQ108" s="42">
        <f t="shared" si="14"/>
        <v>6999.4112541193708</v>
      </c>
      <c r="AR108" s="42">
        <f t="shared" si="15"/>
        <v>8638.6597243167253</v>
      </c>
      <c r="AS108" s="42">
        <f t="shared" si="16"/>
        <v>9455.3909980256285</v>
      </c>
      <c r="AT108" s="42">
        <f t="shared" si="17"/>
        <v>6999.4112541193708</v>
      </c>
      <c r="AU108" s="42">
        <f t="shared" si="18"/>
        <v>8638.6597243167253</v>
      </c>
      <c r="AV108" s="42">
        <f t="shared" si="19"/>
        <v>9455.3909980256285</v>
      </c>
      <c r="AW108">
        <v>2045</v>
      </c>
      <c r="AX108" t="s">
        <v>60</v>
      </c>
      <c r="AY108" s="30">
        <v>20</v>
      </c>
      <c r="AZ108" t="s">
        <v>80</v>
      </c>
      <c r="BA108" s="111">
        <v>6</v>
      </c>
      <c r="BB108" s="111">
        <v>21</v>
      </c>
      <c r="BC108" s="121">
        <v>0.53600000000000003</v>
      </c>
      <c r="BD108" s="114">
        <v>2024</v>
      </c>
      <c r="BE108" t="s">
        <v>86</v>
      </c>
    </row>
    <row r="109" spans="1:57" x14ac:dyDescent="0.2">
      <c r="A109">
        <v>6</v>
      </c>
      <c r="B109" s="28">
        <v>2023</v>
      </c>
      <c r="C109" s="28" t="s">
        <v>83</v>
      </c>
      <c r="D109" s="28" t="s">
        <v>44</v>
      </c>
      <c r="E109" s="28" t="s">
        <v>73</v>
      </c>
      <c r="F109" s="28" t="s">
        <v>84</v>
      </c>
      <c r="G109" s="28" t="s">
        <v>45</v>
      </c>
      <c r="H109" s="28" t="s">
        <v>85</v>
      </c>
      <c r="I109" t="s">
        <v>51</v>
      </c>
      <c r="L109" s="27">
        <v>2.9504879547064209</v>
      </c>
      <c r="M109" s="27">
        <v>4.0150076116706108</v>
      </c>
      <c r="N109" s="27">
        <v>6.085362742671319</v>
      </c>
      <c r="O109" t="s">
        <v>77</v>
      </c>
      <c r="P109" t="s">
        <v>78</v>
      </c>
      <c r="Q109" s="27">
        <v>510</v>
      </c>
      <c r="R109" s="27">
        <v>1026</v>
      </c>
      <c r="S109" s="27">
        <v>2025</v>
      </c>
      <c r="T109" s="27">
        <v>2025</v>
      </c>
      <c r="U109" s="27">
        <v>40.760911493902121</v>
      </c>
      <c r="V109" s="27">
        <v>126.93728304996633</v>
      </c>
      <c r="W109" s="27">
        <v>-9.9690743481317696</v>
      </c>
      <c r="X109" t="s">
        <v>79</v>
      </c>
      <c r="Y109" t="s">
        <v>55</v>
      </c>
      <c r="Z109" s="27">
        <v>54</v>
      </c>
      <c r="AA109" s="27">
        <v>64.540983606557376</v>
      </c>
      <c r="AB109" s="27">
        <v>68</v>
      </c>
      <c r="AC109" s="27">
        <v>68</v>
      </c>
      <c r="AD109" s="27">
        <v>501.01309317519735</v>
      </c>
      <c r="AE109" s="27">
        <v>-4691.2030984832872</v>
      </c>
      <c r="AF109" s="27">
        <v>2703.3502565996559</v>
      </c>
      <c r="AG109" s="27">
        <v>1</v>
      </c>
      <c r="AJ109" s="41">
        <f t="shared" si="11"/>
        <v>6158.963055220258</v>
      </c>
      <c r="AK109" s="41">
        <f t="shared" si="12"/>
        <v>7620.8518154795702</v>
      </c>
      <c r="AL109" s="41">
        <f t="shared" si="13"/>
        <v>8303.5185665051049</v>
      </c>
      <c r="AM109" s="27">
        <v>1.1335820067277844</v>
      </c>
      <c r="AN109" s="27">
        <v>1.1335820067277844</v>
      </c>
      <c r="AO109" s="27">
        <v>0</v>
      </c>
      <c r="AP109" s="27">
        <v>0</v>
      </c>
      <c r="AQ109" s="42">
        <f t="shared" si="14"/>
        <v>6981.6896994988665</v>
      </c>
      <c r="AR109" s="42">
        <f t="shared" si="15"/>
        <v>8638.860493966411</v>
      </c>
      <c r="AS109" s="42">
        <f t="shared" si="16"/>
        <v>9412.7192395202728</v>
      </c>
      <c r="AT109" s="42">
        <f t="shared" si="17"/>
        <v>6981.6896994988665</v>
      </c>
      <c r="AU109" s="42">
        <f t="shared" si="18"/>
        <v>8638.860493966411</v>
      </c>
      <c r="AV109" s="42">
        <f t="shared" si="19"/>
        <v>9412.7192395202728</v>
      </c>
      <c r="AW109">
        <v>2050</v>
      </c>
      <c r="AX109" t="s">
        <v>60</v>
      </c>
      <c r="AY109" s="30">
        <v>20</v>
      </c>
      <c r="AZ109" t="s">
        <v>80</v>
      </c>
      <c r="BA109" s="111">
        <v>6</v>
      </c>
      <c r="BB109" s="111">
        <v>21</v>
      </c>
      <c r="BC109" s="121">
        <v>0.53600000000000003</v>
      </c>
      <c r="BD109" s="114">
        <v>2024</v>
      </c>
      <c r="BE109" t="s">
        <v>86</v>
      </c>
    </row>
    <row r="110" spans="1:57" x14ac:dyDescent="0.2">
      <c r="A110">
        <v>7</v>
      </c>
      <c r="B110" s="28">
        <v>2023</v>
      </c>
      <c r="C110" s="28" t="s">
        <v>46</v>
      </c>
      <c r="D110" s="28" t="s">
        <v>44</v>
      </c>
      <c r="E110" t="s">
        <v>87</v>
      </c>
      <c r="G110" t="s">
        <v>45</v>
      </c>
      <c r="H110" t="s">
        <v>87</v>
      </c>
      <c r="I110" t="s">
        <v>88</v>
      </c>
      <c r="L110" s="27">
        <v>0</v>
      </c>
      <c r="M110" s="27">
        <v>0</v>
      </c>
      <c r="N110" s="27">
        <v>0</v>
      </c>
      <c r="O110" t="s">
        <v>89</v>
      </c>
      <c r="P110" t="s">
        <v>89</v>
      </c>
      <c r="Q110" s="27">
        <v>0</v>
      </c>
      <c r="R110" s="27">
        <v>0</v>
      </c>
      <c r="S110" s="27">
        <v>0</v>
      </c>
      <c r="T110" s="27">
        <v>0</v>
      </c>
      <c r="U110" s="27">
        <v>0</v>
      </c>
      <c r="V110" s="27">
        <v>0</v>
      </c>
      <c r="W110" s="27">
        <v>0</v>
      </c>
      <c r="X110" t="s">
        <v>90</v>
      </c>
      <c r="Y110" t="s">
        <v>91</v>
      </c>
      <c r="Z110" s="27">
        <v>1</v>
      </c>
      <c r="AA110" s="27">
        <v>8</v>
      </c>
      <c r="AB110" s="27">
        <v>18</v>
      </c>
      <c r="AC110" s="27">
        <v>18</v>
      </c>
      <c r="AD110" s="27">
        <v>1.3824736842105265</v>
      </c>
      <c r="AE110" s="27">
        <v>2.4881403508771935</v>
      </c>
      <c r="AF110" s="27">
        <v>3.2013684210526319</v>
      </c>
      <c r="AG110" s="27">
        <v>16000</v>
      </c>
      <c r="AH110" t="s">
        <v>465</v>
      </c>
      <c r="AI110" s="27" t="s">
        <v>450</v>
      </c>
      <c r="AJ110" s="41">
        <f t="shared" si="11"/>
        <v>22119.578947368424</v>
      </c>
      <c r="AK110" s="41">
        <f t="shared" si="12"/>
        <v>39810.245614035099</v>
      </c>
      <c r="AL110" s="41">
        <f t="shared" si="13"/>
        <v>51221.894736842107</v>
      </c>
      <c r="AM110" s="27">
        <v>1</v>
      </c>
      <c r="AN110" s="27">
        <v>1</v>
      </c>
      <c r="AO110" s="27">
        <v>0</v>
      </c>
      <c r="AP110" s="27">
        <v>0</v>
      </c>
      <c r="AQ110" s="42">
        <f t="shared" si="14"/>
        <v>22119.578947368424</v>
      </c>
      <c r="AR110" s="42">
        <f t="shared" si="15"/>
        <v>39810.245614035099</v>
      </c>
      <c r="AS110" s="42">
        <f t="shared" si="16"/>
        <v>51221.894736842107</v>
      </c>
      <c r="AT110" s="42">
        <f t="shared" si="17"/>
        <v>22119.578947368424</v>
      </c>
      <c r="AU110" s="42">
        <f t="shared" si="18"/>
        <v>39810.245614035099</v>
      </c>
      <c r="AV110" s="42">
        <f t="shared" si="19"/>
        <v>51221.894736842107</v>
      </c>
      <c r="AW110">
        <v>2023</v>
      </c>
      <c r="AX110" t="s">
        <v>56</v>
      </c>
      <c r="AY110" s="30">
        <v>15</v>
      </c>
      <c r="AZ110" t="s">
        <v>1024</v>
      </c>
      <c r="BA110" s="111">
        <v>16</v>
      </c>
      <c r="BB110" s="111">
        <v>18</v>
      </c>
      <c r="BC110" s="121">
        <v>0</v>
      </c>
      <c r="BD110" s="114">
        <v>2017</v>
      </c>
      <c r="BE110" t="s">
        <v>1025</v>
      </c>
    </row>
    <row r="111" spans="1:57" x14ac:dyDescent="0.2">
      <c r="A111">
        <v>7</v>
      </c>
      <c r="B111">
        <v>2023</v>
      </c>
      <c r="C111" t="s">
        <v>46</v>
      </c>
      <c r="D111" t="s">
        <v>44</v>
      </c>
      <c r="E111" t="s">
        <v>87</v>
      </c>
      <c r="G111" t="s">
        <v>45</v>
      </c>
      <c r="H111" t="s">
        <v>87</v>
      </c>
      <c r="I111" t="s">
        <v>88</v>
      </c>
      <c r="L111" s="27">
        <v>0</v>
      </c>
      <c r="M111" s="27">
        <v>0</v>
      </c>
      <c r="N111" s="27">
        <v>0</v>
      </c>
      <c r="O111" t="s">
        <v>89</v>
      </c>
      <c r="P111" t="s">
        <v>89</v>
      </c>
      <c r="Q111" s="27">
        <v>0</v>
      </c>
      <c r="R111" s="27">
        <v>0</v>
      </c>
      <c r="S111" s="27">
        <v>0</v>
      </c>
      <c r="T111" s="27">
        <v>0</v>
      </c>
      <c r="U111" s="27">
        <v>0</v>
      </c>
      <c r="V111" s="27">
        <v>0</v>
      </c>
      <c r="W111" s="27">
        <v>0</v>
      </c>
      <c r="X111" t="s">
        <v>90</v>
      </c>
      <c r="Y111" t="s">
        <v>91</v>
      </c>
      <c r="Z111" s="27">
        <v>1</v>
      </c>
      <c r="AA111" s="27">
        <v>8</v>
      </c>
      <c r="AB111" s="27">
        <v>18</v>
      </c>
      <c r="AC111" s="27">
        <v>18</v>
      </c>
      <c r="AD111" s="27">
        <v>1.3824736842105265</v>
      </c>
      <c r="AE111" s="27">
        <v>2.4881403508771935</v>
      </c>
      <c r="AF111" s="27">
        <v>3.2013684210526319</v>
      </c>
      <c r="AG111" s="27">
        <v>16000</v>
      </c>
      <c r="AH111" t="s">
        <v>465</v>
      </c>
      <c r="AI111" s="27" t="s">
        <v>450</v>
      </c>
      <c r="AJ111" s="41">
        <f t="shared" si="11"/>
        <v>22119.578947368424</v>
      </c>
      <c r="AK111" s="41">
        <f t="shared" si="12"/>
        <v>39810.245614035099</v>
      </c>
      <c r="AL111" s="41">
        <f t="shared" si="13"/>
        <v>51221.894736842107</v>
      </c>
      <c r="AM111" s="27">
        <v>1</v>
      </c>
      <c r="AN111" s="27">
        <v>1</v>
      </c>
      <c r="AO111" s="27">
        <v>0</v>
      </c>
      <c r="AP111" s="27">
        <v>0</v>
      </c>
      <c r="AQ111" s="42">
        <f t="shared" si="14"/>
        <v>22119.578947368424</v>
      </c>
      <c r="AR111" s="42">
        <f t="shared" si="15"/>
        <v>39810.245614035099</v>
      </c>
      <c r="AS111" s="42">
        <f t="shared" si="16"/>
        <v>51221.894736842107</v>
      </c>
      <c r="AT111" s="42">
        <f t="shared" si="17"/>
        <v>22119.578947368424</v>
      </c>
      <c r="AU111" s="42">
        <f t="shared" si="18"/>
        <v>39810.245614035099</v>
      </c>
      <c r="AV111" s="42">
        <f t="shared" si="19"/>
        <v>51221.894736842107</v>
      </c>
      <c r="AW111">
        <v>2030</v>
      </c>
      <c r="AX111" t="s">
        <v>56</v>
      </c>
      <c r="AY111" s="30">
        <v>15</v>
      </c>
      <c r="AZ111" t="s">
        <v>1024</v>
      </c>
      <c r="BA111" s="111">
        <v>16</v>
      </c>
      <c r="BB111" s="111">
        <v>18</v>
      </c>
      <c r="BC111" s="121">
        <v>0</v>
      </c>
      <c r="BD111" s="114">
        <v>2017</v>
      </c>
      <c r="BE111" t="s">
        <v>1025</v>
      </c>
    </row>
    <row r="112" spans="1:57" x14ac:dyDescent="0.2">
      <c r="A112">
        <v>7</v>
      </c>
      <c r="B112">
        <v>2023</v>
      </c>
      <c r="C112" t="s">
        <v>46</v>
      </c>
      <c r="D112" t="s">
        <v>44</v>
      </c>
      <c r="E112" t="s">
        <v>87</v>
      </c>
      <c r="G112" t="s">
        <v>45</v>
      </c>
      <c r="H112" t="s">
        <v>87</v>
      </c>
      <c r="I112" t="s">
        <v>88</v>
      </c>
      <c r="L112" s="27">
        <v>0</v>
      </c>
      <c r="M112" s="27">
        <v>0</v>
      </c>
      <c r="N112" s="27">
        <v>0</v>
      </c>
      <c r="O112" t="s">
        <v>89</v>
      </c>
      <c r="P112" t="s">
        <v>89</v>
      </c>
      <c r="Q112" s="27">
        <v>0</v>
      </c>
      <c r="R112" s="27">
        <v>0</v>
      </c>
      <c r="S112" s="27">
        <v>0</v>
      </c>
      <c r="T112" s="27">
        <v>0</v>
      </c>
      <c r="U112" s="27">
        <v>0</v>
      </c>
      <c r="V112" s="27">
        <v>0</v>
      </c>
      <c r="W112" s="27">
        <v>0</v>
      </c>
      <c r="X112" t="s">
        <v>90</v>
      </c>
      <c r="Y112" t="s">
        <v>91</v>
      </c>
      <c r="Z112" s="27">
        <v>1</v>
      </c>
      <c r="AA112" s="27">
        <v>8</v>
      </c>
      <c r="AB112" s="27">
        <v>18</v>
      </c>
      <c r="AC112" s="27">
        <v>18</v>
      </c>
      <c r="AD112" s="27">
        <v>1.3824736842105265</v>
      </c>
      <c r="AE112" s="27">
        <v>2.4881403508771935</v>
      </c>
      <c r="AF112" s="27">
        <v>3.2013684210526319</v>
      </c>
      <c r="AG112" s="27">
        <v>16000</v>
      </c>
      <c r="AH112" t="s">
        <v>465</v>
      </c>
      <c r="AI112" s="27" t="s">
        <v>450</v>
      </c>
      <c r="AJ112" s="41">
        <f t="shared" si="11"/>
        <v>22119.578947368424</v>
      </c>
      <c r="AK112" s="41">
        <f t="shared" si="12"/>
        <v>39810.245614035099</v>
      </c>
      <c r="AL112" s="41">
        <f t="shared" si="13"/>
        <v>51221.894736842107</v>
      </c>
      <c r="AM112" s="27">
        <v>1</v>
      </c>
      <c r="AN112" s="27">
        <v>1</v>
      </c>
      <c r="AO112" s="27">
        <v>0</v>
      </c>
      <c r="AP112" s="27">
        <v>0</v>
      </c>
      <c r="AQ112" s="42">
        <f t="shared" si="14"/>
        <v>22119.578947368424</v>
      </c>
      <c r="AR112" s="42">
        <f t="shared" si="15"/>
        <v>39810.245614035099</v>
      </c>
      <c r="AS112" s="42">
        <f t="shared" si="16"/>
        <v>51221.894736842107</v>
      </c>
      <c r="AT112" s="42">
        <f t="shared" si="17"/>
        <v>22119.578947368424</v>
      </c>
      <c r="AU112" s="42">
        <f t="shared" si="18"/>
        <v>39810.245614035099</v>
      </c>
      <c r="AV112" s="42">
        <f t="shared" si="19"/>
        <v>51221.894736842107</v>
      </c>
      <c r="AW112">
        <v>2035</v>
      </c>
      <c r="AX112" t="s">
        <v>56</v>
      </c>
      <c r="AY112" s="30">
        <v>15</v>
      </c>
      <c r="AZ112" t="s">
        <v>1024</v>
      </c>
      <c r="BA112" s="111">
        <v>16</v>
      </c>
      <c r="BB112" s="111">
        <v>18</v>
      </c>
      <c r="BC112" s="121">
        <v>0</v>
      </c>
      <c r="BD112" s="114">
        <v>2017</v>
      </c>
      <c r="BE112" t="s">
        <v>1025</v>
      </c>
    </row>
    <row r="113" spans="1:57" x14ac:dyDescent="0.2">
      <c r="A113">
        <v>7</v>
      </c>
      <c r="B113">
        <v>2023</v>
      </c>
      <c r="C113" t="s">
        <v>46</v>
      </c>
      <c r="D113" t="s">
        <v>44</v>
      </c>
      <c r="E113" t="s">
        <v>87</v>
      </c>
      <c r="G113" t="s">
        <v>45</v>
      </c>
      <c r="H113" t="s">
        <v>87</v>
      </c>
      <c r="I113" t="s">
        <v>88</v>
      </c>
      <c r="L113" s="27">
        <v>0</v>
      </c>
      <c r="M113" s="27">
        <v>0</v>
      </c>
      <c r="N113" s="27">
        <v>0</v>
      </c>
      <c r="O113" t="s">
        <v>89</v>
      </c>
      <c r="P113" t="s">
        <v>89</v>
      </c>
      <c r="Q113" s="27">
        <v>0</v>
      </c>
      <c r="R113" s="27">
        <v>0</v>
      </c>
      <c r="S113" s="27">
        <v>0</v>
      </c>
      <c r="T113" s="27">
        <v>0</v>
      </c>
      <c r="U113" s="27">
        <v>0</v>
      </c>
      <c r="V113" s="27">
        <v>0</v>
      </c>
      <c r="W113" s="27">
        <v>0</v>
      </c>
      <c r="X113" t="s">
        <v>90</v>
      </c>
      <c r="Y113" t="s">
        <v>91</v>
      </c>
      <c r="Z113" s="27">
        <v>1</v>
      </c>
      <c r="AA113" s="27">
        <v>8</v>
      </c>
      <c r="AB113" s="27">
        <v>18</v>
      </c>
      <c r="AC113" s="27">
        <v>18</v>
      </c>
      <c r="AD113" s="27">
        <v>1.3824736842105265</v>
      </c>
      <c r="AE113" s="27">
        <v>2.4881403508771935</v>
      </c>
      <c r="AF113" s="27">
        <v>3.2013684210526319</v>
      </c>
      <c r="AG113" s="27">
        <v>16000</v>
      </c>
      <c r="AH113" t="s">
        <v>465</v>
      </c>
      <c r="AI113" s="27" t="s">
        <v>450</v>
      </c>
      <c r="AJ113" s="41">
        <f t="shared" si="11"/>
        <v>22119.578947368424</v>
      </c>
      <c r="AK113" s="41">
        <f t="shared" si="12"/>
        <v>39810.245614035099</v>
      </c>
      <c r="AL113" s="41">
        <f t="shared" si="13"/>
        <v>51221.894736842107</v>
      </c>
      <c r="AM113" s="27">
        <v>1</v>
      </c>
      <c r="AN113" s="27">
        <v>1</v>
      </c>
      <c r="AO113" s="27">
        <v>0</v>
      </c>
      <c r="AP113" s="27">
        <v>0</v>
      </c>
      <c r="AQ113" s="42">
        <f t="shared" si="14"/>
        <v>22119.578947368424</v>
      </c>
      <c r="AR113" s="42">
        <f t="shared" si="15"/>
        <v>39810.245614035099</v>
      </c>
      <c r="AS113" s="42">
        <f t="shared" si="16"/>
        <v>51221.894736842107</v>
      </c>
      <c r="AT113" s="42">
        <f t="shared" si="17"/>
        <v>22119.578947368424</v>
      </c>
      <c r="AU113" s="42">
        <f t="shared" si="18"/>
        <v>39810.245614035099</v>
      </c>
      <c r="AV113" s="42">
        <f t="shared" si="19"/>
        <v>51221.894736842107</v>
      </c>
      <c r="AW113">
        <v>2040</v>
      </c>
      <c r="AX113" t="s">
        <v>56</v>
      </c>
      <c r="AY113" s="30">
        <v>15</v>
      </c>
      <c r="AZ113" t="s">
        <v>1024</v>
      </c>
      <c r="BA113" s="111">
        <v>16</v>
      </c>
      <c r="BB113" s="111">
        <v>18</v>
      </c>
      <c r="BC113" s="121">
        <v>0</v>
      </c>
      <c r="BD113" s="114">
        <v>2017</v>
      </c>
      <c r="BE113" t="s">
        <v>1025</v>
      </c>
    </row>
    <row r="114" spans="1:57" x14ac:dyDescent="0.2">
      <c r="A114">
        <v>7</v>
      </c>
      <c r="B114">
        <v>2023</v>
      </c>
      <c r="C114" t="s">
        <v>46</v>
      </c>
      <c r="D114" t="s">
        <v>44</v>
      </c>
      <c r="E114" t="s">
        <v>87</v>
      </c>
      <c r="G114" t="s">
        <v>45</v>
      </c>
      <c r="H114" t="s">
        <v>87</v>
      </c>
      <c r="I114" t="s">
        <v>88</v>
      </c>
      <c r="L114" s="27">
        <v>0</v>
      </c>
      <c r="M114" s="27">
        <v>0</v>
      </c>
      <c r="N114" s="27">
        <v>0</v>
      </c>
      <c r="O114" t="s">
        <v>89</v>
      </c>
      <c r="P114" t="s">
        <v>89</v>
      </c>
      <c r="Q114" s="27">
        <v>0</v>
      </c>
      <c r="R114" s="27">
        <v>0</v>
      </c>
      <c r="S114" s="27">
        <v>0</v>
      </c>
      <c r="T114" s="27">
        <v>0</v>
      </c>
      <c r="U114" s="27">
        <v>0</v>
      </c>
      <c r="V114" s="27">
        <v>0</v>
      </c>
      <c r="W114" s="27">
        <v>0</v>
      </c>
      <c r="X114" t="s">
        <v>90</v>
      </c>
      <c r="Y114" t="s">
        <v>91</v>
      </c>
      <c r="Z114" s="27">
        <v>1</v>
      </c>
      <c r="AA114" s="27">
        <v>8</v>
      </c>
      <c r="AB114" s="27">
        <v>18</v>
      </c>
      <c r="AC114" s="27">
        <v>18</v>
      </c>
      <c r="AD114" s="27">
        <v>1.3824736842105265</v>
      </c>
      <c r="AE114" s="27">
        <v>2.4881403508771935</v>
      </c>
      <c r="AF114" s="27">
        <v>3.2013684210526319</v>
      </c>
      <c r="AG114" s="27">
        <v>16000</v>
      </c>
      <c r="AH114" t="s">
        <v>465</v>
      </c>
      <c r="AI114" s="27" t="s">
        <v>450</v>
      </c>
      <c r="AJ114" s="41">
        <f t="shared" si="11"/>
        <v>22119.578947368424</v>
      </c>
      <c r="AK114" s="41">
        <f t="shared" si="12"/>
        <v>39810.245614035099</v>
      </c>
      <c r="AL114" s="41">
        <f t="shared" si="13"/>
        <v>51221.894736842107</v>
      </c>
      <c r="AM114" s="27">
        <v>1</v>
      </c>
      <c r="AN114" s="27">
        <v>1</v>
      </c>
      <c r="AO114" s="27">
        <v>0</v>
      </c>
      <c r="AP114" s="27">
        <v>0</v>
      </c>
      <c r="AQ114" s="42">
        <f t="shared" si="14"/>
        <v>22119.578947368424</v>
      </c>
      <c r="AR114" s="42">
        <f t="shared" si="15"/>
        <v>39810.245614035099</v>
      </c>
      <c r="AS114" s="42">
        <f t="shared" si="16"/>
        <v>51221.894736842107</v>
      </c>
      <c r="AT114" s="42">
        <f t="shared" si="17"/>
        <v>22119.578947368424</v>
      </c>
      <c r="AU114" s="42">
        <f t="shared" si="18"/>
        <v>39810.245614035099</v>
      </c>
      <c r="AV114" s="42">
        <f t="shared" si="19"/>
        <v>51221.894736842107</v>
      </c>
      <c r="AW114">
        <v>2045</v>
      </c>
      <c r="AX114" t="s">
        <v>56</v>
      </c>
      <c r="AY114" s="30">
        <v>15</v>
      </c>
      <c r="AZ114" t="s">
        <v>1024</v>
      </c>
      <c r="BA114" s="111">
        <v>16</v>
      </c>
      <c r="BB114" s="111">
        <v>18</v>
      </c>
      <c r="BC114" s="121">
        <v>0</v>
      </c>
      <c r="BD114" s="114">
        <v>2017</v>
      </c>
      <c r="BE114" t="s">
        <v>1025</v>
      </c>
    </row>
    <row r="115" spans="1:57" x14ac:dyDescent="0.2">
      <c r="A115">
        <v>7</v>
      </c>
      <c r="B115">
        <v>2023</v>
      </c>
      <c r="C115" t="s">
        <v>46</v>
      </c>
      <c r="D115" t="s">
        <v>44</v>
      </c>
      <c r="E115" t="s">
        <v>87</v>
      </c>
      <c r="G115" t="s">
        <v>45</v>
      </c>
      <c r="H115" t="s">
        <v>87</v>
      </c>
      <c r="I115" t="s">
        <v>88</v>
      </c>
      <c r="L115" s="27">
        <v>0</v>
      </c>
      <c r="M115" s="27">
        <v>0</v>
      </c>
      <c r="N115" s="27">
        <v>0</v>
      </c>
      <c r="O115" t="s">
        <v>89</v>
      </c>
      <c r="P115" t="s">
        <v>89</v>
      </c>
      <c r="Q115" s="27">
        <v>0</v>
      </c>
      <c r="R115" s="27">
        <v>0</v>
      </c>
      <c r="S115" s="27">
        <v>0</v>
      </c>
      <c r="T115" s="27">
        <v>0</v>
      </c>
      <c r="U115" s="27">
        <v>0</v>
      </c>
      <c r="V115" s="27">
        <v>0</v>
      </c>
      <c r="W115" s="27">
        <v>0</v>
      </c>
      <c r="X115" t="s">
        <v>90</v>
      </c>
      <c r="Y115" t="s">
        <v>91</v>
      </c>
      <c r="Z115" s="27">
        <v>1</v>
      </c>
      <c r="AA115" s="27">
        <v>8</v>
      </c>
      <c r="AB115" s="27">
        <v>18</v>
      </c>
      <c r="AC115" s="27">
        <v>18</v>
      </c>
      <c r="AD115" s="27">
        <v>1.3824736842105265</v>
      </c>
      <c r="AE115" s="27">
        <v>2.4881403508771935</v>
      </c>
      <c r="AF115" s="27">
        <v>3.2013684210526319</v>
      </c>
      <c r="AG115" s="27">
        <v>16000</v>
      </c>
      <c r="AH115" t="s">
        <v>465</v>
      </c>
      <c r="AI115" s="27" t="s">
        <v>450</v>
      </c>
      <c r="AJ115" s="41">
        <f t="shared" si="11"/>
        <v>22119.578947368424</v>
      </c>
      <c r="AK115" s="41">
        <f t="shared" si="12"/>
        <v>39810.245614035099</v>
      </c>
      <c r="AL115" s="41">
        <f t="shared" si="13"/>
        <v>51221.894736842107</v>
      </c>
      <c r="AM115" s="27">
        <v>1</v>
      </c>
      <c r="AN115" s="27">
        <v>1</v>
      </c>
      <c r="AO115" s="27">
        <v>0</v>
      </c>
      <c r="AP115" s="27">
        <v>0</v>
      </c>
      <c r="AQ115" s="42">
        <f t="shared" si="14"/>
        <v>22119.578947368424</v>
      </c>
      <c r="AR115" s="42">
        <f t="shared" si="15"/>
        <v>39810.245614035099</v>
      </c>
      <c r="AS115" s="42">
        <f t="shared" si="16"/>
        <v>51221.894736842107</v>
      </c>
      <c r="AT115" s="42">
        <f t="shared" si="17"/>
        <v>22119.578947368424</v>
      </c>
      <c r="AU115" s="42">
        <f t="shared" si="18"/>
        <v>39810.245614035099</v>
      </c>
      <c r="AV115" s="42">
        <f t="shared" si="19"/>
        <v>51221.894736842107</v>
      </c>
      <c r="AW115">
        <v>2050</v>
      </c>
      <c r="AX115" t="s">
        <v>56</v>
      </c>
      <c r="AY115" s="30">
        <v>15</v>
      </c>
      <c r="AZ115" t="s">
        <v>1024</v>
      </c>
      <c r="BA115" s="111">
        <v>16</v>
      </c>
      <c r="BB115" s="111">
        <v>18</v>
      </c>
      <c r="BC115" s="121">
        <v>0</v>
      </c>
      <c r="BD115" s="114">
        <v>2017</v>
      </c>
      <c r="BE115" t="s">
        <v>1025</v>
      </c>
    </row>
    <row r="116" spans="1:57" x14ac:dyDescent="0.2">
      <c r="A116">
        <v>7</v>
      </c>
      <c r="B116">
        <v>2023</v>
      </c>
      <c r="C116" t="s">
        <v>46</v>
      </c>
      <c r="D116" t="s">
        <v>44</v>
      </c>
      <c r="E116" t="s">
        <v>87</v>
      </c>
      <c r="G116" t="s">
        <v>45</v>
      </c>
      <c r="H116" t="s">
        <v>87</v>
      </c>
      <c r="I116" t="s">
        <v>88</v>
      </c>
      <c r="L116" s="27">
        <v>0</v>
      </c>
      <c r="M116" s="27">
        <v>0</v>
      </c>
      <c r="N116" s="27">
        <v>0</v>
      </c>
      <c r="O116" t="s">
        <v>89</v>
      </c>
      <c r="P116" t="s">
        <v>89</v>
      </c>
      <c r="Q116" s="27">
        <v>0</v>
      </c>
      <c r="R116" s="27">
        <v>0</v>
      </c>
      <c r="S116" s="27">
        <v>0</v>
      </c>
      <c r="T116" s="27">
        <v>0</v>
      </c>
      <c r="U116" s="27">
        <v>0</v>
      </c>
      <c r="V116" s="27">
        <v>0</v>
      </c>
      <c r="W116" s="27">
        <v>0</v>
      </c>
      <c r="X116" t="s">
        <v>90</v>
      </c>
      <c r="Y116" t="s">
        <v>91</v>
      </c>
      <c r="Z116" s="27">
        <v>1</v>
      </c>
      <c r="AA116" s="27">
        <v>8</v>
      </c>
      <c r="AB116" s="27">
        <v>18</v>
      </c>
      <c r="AC116" s="27">
        <v>18</v>
      </c>
      <c r="AD116" s="27">
        <v>1.3824736842105265</v>
      </c>
      <c r="AE116" s="27">
        <v>2.4881403508771935</v>
      </c>
      <c r="AF116" s="27">
        <v>3.2013684210526319</v>
      </c>
      <c r="AG116" s="27">
        <v>16000</v>
      </c>
      <c r="AH116" t="s">
        <v>465</v>
      </c>
      <c r="AI116" s="27" t="s">
        <v>450</v>
      </c>
      <c r="AJ116" s="41">
        <f t="shared" si="11"/>
        <v>22119.578947368424</v>
      </c>
      <c r="AK116" s="41">
        <f t="shared" si="12"/>
        <v>39810.245614035099</v>
      </c>
      <c r="AL116" s="41">
        <f t="shared" si="13"/>
        <v>51221.894736842107</v>
      </c>
      <c r="AM116" s="27">
        <v>1</v>
      </c>
      <c r="AN116" s="27">
        <v>1</v>
      </c>
      <c r="AO116" s="27">
        <v>0</v>
      </c>
      <c r="AP116" s="27">
        <v>0</v>
      </c>
      <c r="AQ116" s="42">
        <f t="shared" si="14"/>
        <v>22119.578947368424</v>
      </c>
      <c r="AR116" s="42">
        <f t="shared" si="15"/>
        <v>39810.245614035099</v>
      </c>
      <c r="AS116" s="42">
        <f t="shared" si="16"/>
        <v>51221.894736842107</v>
      </c>
      <c r="AT116" s="42">
        <f t="shared" si="17"/>
        <v>22119.578947368424</v>
      </c>
      <c r="AU116" s="42">
        <f t="shared" si="18"/>
        <v>39810.245614035099</v>
      </c>
      <c r="AV116" s="42">
        <f t="shared" si="19"/>
        <v>51221.894736842107</v>
      </c>
      <c r="AW116">
        <v>2023</v>
      </c>
      <c r="AX116" t="s">
        <v>59</v>
      </c>
      <c r="AY116" s="30">
        <v>15</v>
      </c>
      <c r="AZ116" t="s">
        <v>1024</v>
      </c>
      <c r="BA116" s="111">
        <v>16</v>
      </c>
      <c r="BB116" s="111">
        <v>18</v>
      </c>
      <c r="BC116" s="121">
        <v>0</v>
      </c>
      <c r="BD116" s="114">
        <v>2017</v>
      </c>
      <c r="BE116" t="s">
        <v>1025</v>
      </c>
    </row>
    <row r="117" spans="1:57" x14ac:dyDescent="0.2">
      <c r="A117">
        <v>7</v>
      </c>
      <c r="B117">
        <v>2023</v>
      </c>
      <c r="C117" t="s">
        <v>46</v>
      </c>
      <c r="D117" t="s">
        <v>44</v>
      </c>
      <c r="E117" t="s">
        <v>87</v>
      </c>
      <c r="G117" t="s">
        <v>45</v>
      </c>
      <c r="H117" t="s">
        <v>87</v>
      </c>
      <c r="I117" t="s">
        <v>88</v>
      </c>
      <c r="L117" s="27">
        <v>0</v>
      </c>
      <c r="M117" s="27">
        <v>0</v>
      </c>
      <c r="N117" s="27">
        <v>0</v>
      </c>
      <c r="O117" t="s">
        <v>89</v>
      </c>
      <c r="P117" t="s">
        <v>89</v>
      </c>
      <c r="Q117" s="27">
        <v>0</v>
      </c>
      <c r="R117" s="27">
        <v>0</v>
      </c>
      <c r="S117" s="27">
        <v>0</v>
      </c>
      <c r="T117" s="27">
        <v>0</v>
      </c>
      <c r="U117" s="27">
        <v>0</v>
      </c>
      <c r="V117" s="27">
        <v>0</v>
      </c>
      <c r="W117" s="27">
        <v>0</v>
      </c>
      <c r="X117" t="s">
        <v>90</v>
      </c>
      <c r="Y117" t="s">
        <v>91</v>
      </c>
      <c r="Z117" s="27">
        <v>1</v>
      </c>
      <c r="AA117" s="27">
        <v>8</v>
      </c>
      <c r="AB117" s="27">
        <v>18</v>
      </c>
      <c r="AC117" s="27">
        <v>18</v>
      </c>
      <c r="AD117" s="27">
        <v>1.3824736842105265</v>
      </c>
      <c r="AE117" s="27">
        <v>2.4881403508771935</v>
      </c>
      <c r="AF117" s="27">
        <v>3.2013684210526319</v>
      </c>
      <c r="AG117" s="27">
        <v>16000</v>
      </c>
      <c r="AH117" t="s">
        <v>465</v>
      </c>
      <c r="AI117" s="27" t="s">
        <v>450</v>
      </c>
      <c r="AJ117" s="41">
        <f t="shared" si="11"/>
        <v>22119.578947368424</v>
      </c>
      <c r="AK117" s="41">
        <f t="shared" si="12"/>
        <v>39810.245614035099</v>
      </c>
      <c r="AL117" s="41">
        <f t="shared" si="13"/>
        <v>51221.894736842107</v>
      </c>
      <c r="AM117" s="27">
        <v>1</v>
      </c>
      <c r="AN117" s="27">
        <v>1</v>
      </c>
      <c r="AO117" s="27">
        <v>0</v>
      </c>
      <c r="AP117" s="27">
        <v>0</v>
      </c>
      <c r="AQ117" s="42">
        <f t="shared" si="14"/>
        <v>22119.578947368424</v>
      </c>
      <c r="AR117" s="42">
        <f t="shared" si="15"/>
        <v>39810.245614035099</v>
      </c>
      <c r="AS117" s="42">
        <f t="shared" si="16"/>
        <v>51221.894736842107</v>
      </c>
      <c r="AT117" s="42">
        <f t="shared" si="17"/>
        <v>22119.578947368424</v>
      </c>
      <c r="AU117" s="42">
        <f t="shared" si="18"/>
        <v>39810.245614035099</v>
      </c>
      <c r="AV117" s="42">
        <f t="shared" si="19"/>
        <v>51221.894736842107</v>
      </c>
      <c r="AW117">
        <v>2030</v>
      </c>
      <c r="AX117" t="s">
        <v>59</v>
      </c>
      <c r="AY117" s="30">
        <v>15</v>
      </c>
      <c r="AZ117" t="s">
        <v>1024</v>
      </c>
      <c r="BA117" s="111">
        <v>16</v>
      </c>
      <c r="BB117" s="111">
        <v>18</v>
      </c>
      <c r="BC117" s="121">
        <v>0</v>
      </c>
      <c r="BD117" s="114">
        <v>2017</v>
      </c>
      <c r="BE117" t="s">
        <v>1025</v>
      </c>
    </row>
    <row r="118" spans="1:57" x14ac:dyDescent="0.2">
      <c r="A118">
        <v>7</v>
      </c>
      <c r="B118">
        <v>2023</v>
      </c>
      <c r="C118" t="s">
        <v>46</v>
      </c>
      <c r="D118" t="s">
        <v>44</v>
      </c>
      <c r="E118" t="s">
        <v>87</v>
      </c>
      <c r="G118" t="s">
        <v>45</v>
      </c>
      <c r="H118" t="s">
        <v>87</v>
      </c>
      <c r="I118" t="s">
        <v>88</v>
      </c>
      <c r="L118" s="27">
        <v>0</v>
      </c>
      <c r="M118" s="27">
        <v>0</v>
      </c>
      <c r="N118" s="27">
        <v>0</v>
      </c>
      <c r="O118" t="s">
        <v>89</v>
      </c>
      <c r="P118" t="s">
        <v>89</v>
      </c>
      <c r="Q118" s="27">
        <v>0</v>
      </c>
      <c r="R118" s="27">
        <v>0</v>
      </c>
      <c r="S118" s="27">
        <v>0</v>
      </c>
      <c r="T118" s="27">
        <v>0</v>
      </c>
      <c r="U118" s="27">
        <v>0</v>
      </c>
      <c r="V118" s="27">
        <v>0</v>
      </c>
      <c r="W118" s="27">
        <v>0</v>
      </c>
      <c r="X118" t="s">
        <v>90</v>
      </c>
      <c r="Y118" t="s">
        <v>91</v>
      </c>
      <c r="Z118" s="27">
        <v>1.0249999999999999</v>
      </c>
      <c r="AA118" s="27">
        <v>8.1999999999999993</v>
      </c>
      <c r="AB118" s="27">
        <v>18.450000000000003</v>
      </c>
      <c r="AC118" s="27">
        <v>18.450000000000003</v>
      </c>
      <c r="AD118" s="27">
        <v>1.3479118421052634</v>
      </c>
      <c r="AE118" s="27">
        <v>2.4259368421052638</v>
      </c>
      <c r="AF118" s="27">
        <v>3.121334210526316</v>
      </c>
      <c r="AG118" s="27">
        <v>16000</v>
      </c>
      <c r="AH118" t="s">
        <v>465</v>
      </c>
      <c r="AI118" s="27" t="s">
        <v>450</v>
      </c>
      <c r="AJ118" s="41">
        <f t="shared" si="11"/>
        <v>21566.589473684213</v>
      </c>
      <c r="AK118" s="41">
        <f t="shared" si="12"/>
        <v>38814.989473684218</v>
      </c>
      <c r="AL118" s="41">
        <f t="shared" si="13"/>
        <v>49941.347368421055</v>
      </c>
      <c r="AM118" s="27">
        <v>1</v>
      </c>
      <c r="AN118" s="27">
        <v>1</v>
      </c>
      <c r="AO118" s="27">
        <v>0</v>
      </c>
      <c r="AP118" s="27">
        <v>0</v>
      </c>
      <c r="AQ118" s="42">
        <f t="shared" si="14"/>
        <v>21566.589473684213</v>
      </c>
      <c r="AR118" s="42">
        <f t="shared" si="15"/>
        <v>38814.989473684218</v>
      </c>
      <c r="AS118" s="42">
        <f t="shared" si="16"/>
        <v>49941.347368421055</v>
      </c>
      <c r="AT118" s="42">
        <f t="shared" si="17"/>
        <v>21566.589473684213</v>
      </c>
      <c r="AU118" s="42">
        <f t="shared" si="18"/>
        <v>38814.989473684218</v>
      </c>
      <c r="AV118" s="42">
        <f t="shared" si="19"/>
        <v>49941.347368421055</v>
      </c>
      <c r="AW118">
        <v>2035</v>
      </c>
      <c r="AX118" t="s">
        <v>59</v>
      </c>
      <c r="AY118" s="30">
        <v>15</v>
      </c>
      <c r="AZ118" t="s">
        <v>1024</v>
      </c>
      <c r="BA118" s="111">
        <v>16</v>
      </c>
      <c r="BB118" s="111">
        <v>18</v>
      </c>
      <c r="BC118" s="121">
        <v>0</v>
      </c>
      <c r="BD118" s="114">
        <v>2017</v>
      </c>
      <c r="BE118" t="s">
        <v>1025</v>
      </c>
    </row>
    <row r="119" spans="1:57" x14ac:dyDescent="0.2">
      <c r="A119">
        <v>7</v>
      </c>
      <c r="B119">
        <v>2023</v>
      </c>
      <c r="C119" t="s">
        <v>46</v>
      </c>
      <c r="D119" t="s">
        <v>44</v>
      </c>
      <c r="E119" t="s">
        <v>87</v>
      </c>
      <c r="G119" t="s">
        <v>45</v>
      </c>
      <c r="H119" t="s">
        <v>87</v>
      </c>
      <c r="I119" t="s">
        <v>88</v>
      </c>
      <c r="L119" s="27">
        <v>0</v>
      </c>
      <c r="M119" s="27">
        <v>0</v>
      </c>
      <c r="N119" s="27">
        <v>0</v>
      </c>
      <c r="O119" t="s">
        <v>89</v>
      </c>
      <c r="P119" t="s">
        <v>89</v>
      </c>
      <c r="Q119" s="27">
        <v>0</v>
      </c>
      <c r="R119" s="27">
        <v>0</v>
      </c>
      <c r="S119" s="27">
        <v>0</v>
      </c>
      <c r="T119" s="27">
        <v>0</v>
      </c>
      <c r="U119" s="27">
        <v>0</v>
      </c>
      <c r="V119" s="27">
        <v>0</v>
      </c>
      <c r="W119" s="27">
        <v>0</v>
      </c>
      <c r="X119" t="s">
        <v>90</v>
      </c>
      <c r="Y119" t="s">
        <v>91</v>
      </c>
      <c r="Z119" s="27">
        <v>1.038125</v>
      </c>
      <c r="AA119" s="27">
        <v>8.3049999999999997</v>
      </c>
      <c r="AB119" s="27">
        <v>18.686250000000001</v>
      </c>
      <c r="AC119" s="27">
        <v>18.686250000000001</v>
      </c>
      <c r="AD119" s="27">
        <v>1.3314949671052634</v>
      </c>
      <c r="AE119" s="27">
        <v>2.3963901754385968</v>
      </c>
      <c r="AF119" s="27">
        <v>3.0833179605263159</v>
      </c>
      <c r="AG119" s="27">
        <v>16000</v>
      </c>
      <c r="AH119" t="s">
        <v>465</v>
      </c>
      <c r="AI119" s="27" t="s">
        <v>450</v>
      </c>
      <c r="AJ119" s="41">
        <f t="shared" si="11"/>
        <v>21303.919473684215</v>
      </c>
      <c r="AK119" s="41">
        <f t="shared" si="12"/>
        <v>38342.242807017552</v>
      </c>
      <c r="AL119" s="41">
        <f t="shared" si="13"/>
        <v>49333.087368421053</v>
      </c>
      <c r="AM119" s="27">
        <v>1</v>
      </c>
      <c r="AN119" s="27">
        <v>1</v>
      </c>
      <c r="AO119" s="27">
        <v>0</v>
      </c>
      <c r="AP119" s="27">
        <v>0</v>
      </c>
      <c r="AQ119" s="42">
        <f t="shared" si="14"/>
        <v>21303.919473684215</v>
      </c>
      <c r="AR119" s="42">
        <f t="shared" si="15"/>
        <v>38342.242807017552</v>
      </c>
      <c r="AS119" s="42">
        <f t="shared" si="16"/>
        <v>49333.087368421053</v>
      </c>
      <c r="AT119" s="42">
        <f t="shared" si="17"/>
        <v>21303.919473684215</v>
      </c>
      <c r="AU119" s="42">
        <f t="shared" si="18"/>
        <v>38342.242807017552</v>
      </c>
      <c r="AV119" s="42">
        <f t="shared" si="19"/>
        <v>49333.087368421053</v>
      </c>
      <c r="AW119">
        <v>2040</v>
      </c>
      <c r="AX119" t="s">
        <v>59</v>
      </c>
      <c r="AY119" s="30">
        <v>15</v>
      </c>
      <c r="AZ119" t="s">
        <v>1024</v>
      </c>
      <c r="BA119" s="111">
        <v>16</v>
      </c>
      <c r="BB119" s="111">
        <v>18</v>
      </c>
      <c r="BC119" s="121">
        <v>0</v>
      </c>
      <c r="BD119" s="114">
        <v>2017</v>
      </c>
      <c r="BE119" t="s">
        <v>1025</v>
      </c>
    </row>
    <row r="120" spans="1:57" x14ac:dyDescent="0.2">
      <c r="A120">
        <v>7</v>
      </c>
      <c r="B120">
        <v>2023</v>
      </c>
      <c r="C120" t="s">
        <v>46</v>
      </c>
      <c r="D120" t="s">
        <v>44</v>
      </c>
      <c r="E120" t="s">
        <v>87</v>
      </c>
      <c r="G120" t="s">
        <v>45</v>
      </c>
      <c r="H120" t="s">
        <v>87</v>
      </c>
      <c r="I120" t="s">
        <v>88</v>
      </c>
      <c r="L120" s="27">
        <v>0</v>
      </c>
      <c r="M120" s="27">
        <v>0</v>
      </c>
      <c r="N120" s="27">
        <v>0</v>
      </c>
      <c r="O120" t="s">
        <v>89</v>
      </c>
      <c r="P120" t="s">
        <v>89</v>
      </c>
      <c r="Q120" s="27">
        <v>0</v>
      </c>
      <c r="R120" s="27">
        <v>0</v>
      </c>
      <c r="S120" s="27">
        <v>0</v>
      </c>
      <c r="T120" s="27">
        <v>0</v>
      </c>
      <c r="U120" s="27">
        <v>0</v>
      </c>
      <c r="V120" s="27">
        <v>0</v>
      </c>
      <c r="W120" s="27">
        <v>0</v>
      </c>
      <c r="X120" t="s">
        <v>90</v>
      </c>
      <c r="Y120" t="s">
        <v>91</v>
      </c>
      <c r="Z120" s="27">
        <v>1.05125</v>
      </c>
      <c r="AA120" s="27">
        <v>8.41</v>
      </c>
      <c r="AB120" s="27">
        <v>18.922499999999999</v>
      </c>
      <c r="AC120" s="27">
        <v>18.922499999999999</v>
      </c>
      <c r="AD120" s="27">
        <v>1.3150780921052634</v>
      </c>
      <c r="AE120" s="27">
        <v>2.3668435087719302</v>
      </c>
      <c r="AF120" s="27">
        <v>3.0453017105263158</v>
      </c>
      <c r="AG120" s="27">
        <v>16000</v>
      </c>
      <c r="AH120" t="s">
        <v>465</v>
      </c>
      <c r="AI120" s="27" t="s">
        <v>450</v>
      </c>
      <c r="AJ120" s="41">
        <f t="shared" si="11"/>
        <v>21041.249473684213</v>
      </c>
      <c r="AK120" s="41">
        <f t="shared" si="12"/>
        <v>37869.496140350886</v>
      </c>
      <c r="AL120" s="41">
        <f t="shared" si="13"/>
        <v>48724.827368421051</v>
      </c>
      <c r="AM120" s="27">
        <v>1</v>
      </c>
      <c r="AN120" s="27">
        <v>1</v>
      </c>
      <c r="AO120" s="27">
        <v>0</v>
      </c>
      <c r="AP120" s="27">
        <v>0</v>
      </c>
      <c r="AQ120" s="42">
        <f t="shared" si="14"/>
        <v>21041.249473684213</v>
      </c>
      <c r="AR120" s="42">
        <f t="shared" si="15"/>
        <v>37869.496140350886</v>
      </c>
      <c r="AS120" s="42">
        <f t="shared" si="16"/>
        <v>48724.827368421051</v>
      </c>
      <c r="AT120" s="42">
        <f t="shared" si="17"/>
        <v>21041.249473684213</v>
      </c>
      <c r="AU120" s="42">
        <f t="shared" si="18"/>
        <v>37869.496140350886</v>
      </c>
      <c r="AV120" s="42">
        <f t="shared" si="19"/>
        <v>48724.827368421051</v>
      </c>
      <c r="AW120">
        <v>2045</v>
      </c>
      <c r="AX120" t="s">
        <v>59</v>
      </c>
      <c r="AY120" s="30">
        <v>15</v>
      </c>
      <c r="AZ120" t="s">
        <v>1024</v>
      </c>
      <c r="BA120" s="111">
        <v>16</v>
      </c>
      <c r="BB120" s="111">
        <v>18</v>
      </c>
      <c r="BC120" s="121">
        <v>0</v>
      </c>
      <c r="BD120" s="114">
        <v>2017</v>
      </c>
      <c r="BE120" t="s">
        <v>1025</v>
      </c>
    </row>
    <row r="121" spans="1:57" x14ac:dyDescent="0.2">
      <c r="A121">
        <v>7</v>
      </c>
      <c r="B121">
        <v>2023</v>
      </c>
      <c r="C121" t="s">
        <v>46</v>
      </c>
      <c r="D121" t="s">
        <v>44</v>
      </c>
      <c r="E121" t="s">
        <v>87</v>
      </c>
      <c r="G121" t="s">
        <v>45</v>
      </c>
      <c r="H121" t="s">
        <v>87</v>
      </c>
      <c r="I121" t="s">
        <v>88</v>
      </c>
      <c r="L121" s="27">
        <v>0</v>
      </c>
      <c r="M121" s="27">
        <v>0</v>
      </c>
      <c r="N121" s="27">
        <v>0</v>
      </c>
      <c r="O121" t="s">
        <v>89</v>
      </c>
      <c r="P121" t="s">
        <v>89</v>
      </c>
      <c r="Q121" s="27">
        <v>0</v>
      </c>
      <c r="R121" s="27">
        <v>0</v>
      </c>
      <c r="S121" s="27">
        <v>0</v>
      </c>
      <c r="T121" s="27">
        <v>0</v>
      </c>
      <c r="U121" s="27">
        <v>0</v>
      </c>
      <c r="V121" s="27">
        <v>0</v>
      </c>
      <c r="W121" s="27">
        <v>0</v>
      </c>
      <c r="X121" t="s">
        <v>90</v>
      </c>
      <c r="Y121" t="s">
        <v>91</v>
      </c>
      <c r="Z121" s="27">
        <v>1.0650312500000001</v>
      </c>
      <c r="AA121" s="27">
        <v>8.5202500000000008</v>
      </c>
      <c r="AB121" s="27">
        <v>19.170562500000003</v>
      </c>
      <c r="AC121" s="27">
        <v>19.170562500000003</v>
      </c>
      <c r="AD121" s="27">
        <v>1.2994820608552633</v>
      </c>
      <c r="AE121" s="27">
        <v>2.3387741754385969</v>
      </c>
      <c r="AF121" s="27">
        <v>3.0091862730263159</v>
      </c>
      <c r="AG121" s="27">
        <v>16000</v>
      </c>
      <c r="AH121" t="s">
        <v>465</v>
      </c>
      <c r="AI121" s="27" t="s">
        <v>450</v>
      </c>
      <c r="AJ121" s="41">
        <f t="shared" si="11"/>
        <v>20791.712973684214</v>
      </c>
      <c r="AK121" s="41">
        <f t="shared" si="12"/>
        <v>37420.386807017552</v>
      </c>
      <c r="AL121" s="41">
        <f t="shared" si="13"/>
        <v>48146.980368421056</v>
      </c>
      <c r="AM121" s="27">
        <v>1</v>
      </c>
      <c r="AN121" s="27">
        <v>1</v>
      </c>
      <c r="AO121" s="27">
        <v>0</v>
      </c>
      <c r="AP121" s="27">
        <v>0</v>
      </c>
      <c r="AQ121" s="42">
        <f t="shared" si="14"/>
        <v>20791.712973684214</v>
      </c>
      <c r="AR121" s="42">
        <f t="shared" si="15"/>
        <v>37420.386807017552</v>
      </c>
      <c r="AS121" s="42">
        <f t="shared" si="16"/>
        <v>48146.980368421056</v>
      </c>
      <c r="AT121" s="42">
        <f t="shared" si="17"/>
        <v>20791.712973684214</v>
      </c>
      <c r="AU121" s="42">
        <f t="shared" si="18"/>
        <v>37420.386807017552</v>
      </c>
      <c r="AV121" s="42">
        <f t="shared" si="19"/>
        <v>48146.980368421056</v>
      </c>
      <c r="AW121">
        <v>2050</v>
      </c>
      <c r="AX121" t="s">
        <v>59</v>
      </c>
      <c r="AY121" s="30">
        <v>15</v>
      </c>
      <c r="AZ121" t="s">
        <v>1024</v>
      </c>
      <c r="BA121" s="111">
        <v>16</v>
      </c>
      <c r="BB121" s="111">
        <v>18</v>
      </c>
      <c r="BC121" s="121">
        <v>0</v>
      </c>
      <c r="BD121" s="114">
        <v>2017</v>
      </c>
      <c r="BE121" t="s">
        <v>1025</v>
      </c>
    </row>
    <row r="122" spans="1:57" x14ac:dyDescent="0.2">
      <c r="A122">
        <v>7</v>
      </c>
      <c r="B122">
        <v>2023</v>
      </c>
      <c r="C122" t="s">
        <v>46</v>
      </c>
      <c r="D122" t="s">
        <v>44</v>
      </c>
      <c r="E122" t="s">
        <v>87</v>
      </c>
      <c r="G122" t="s">
        <v>45</v>
      </c>
      <c r="H122" t="s">
        <v>87</v>
      </c>
      <c r="I122" t="s">
        <v>88</v>
      </c>
      <c r="L122" s="27">
        <v>0</v>
      </c>
      <c r="M122" s="27">
        <v>0</v>
      </c>
      <c r="N122" s="27">
        <v>0</v>
      </c>
      <c r="O122" t="s">
        <v>89</v>
      </c>
      <c r="P122" t="s">
        <v>89</v>
      </c>
      <c r="Q122" s="27">
        <v>0</v>
      </c>
      <c r="R122" s="27">
        <v>0</v>
      </c>
      <c r="S122" s="27">
        <v>0</v>
      </c>
      <c r="T122" s="27">
        <v>0</v>
      </c>
      <c r="U122" s="27">
        <v>0</v>
      </c>
      <c r="V122" s="27">
        <v>0</v>
      </c>
      <c r="W122" s="27">
        <v>0</v>
      </c>
      <c r="X122" t="s">
        <v>90</v>
      </c>
      <c r="Y122" t="s">
        <v>91</v>
      </c>
      <c r="Z122" s="27">
        <v>1</v>
      </c>
      <c r="AA122" s="27">
        <v>8</v>
      </c>
      <c r="AB122" s="27">
        <v>18</v>
      </c>
      <c r="AC122" s="27">
        <v>18</v>
      </c>
      <c r="AD122" s="27">
        <v>1.3824736842105265</v>
      </c>
      <c r="AE122" s="27">
        <v>2.4881403508771935</v>
      </c>
      <c r="AF122" s="27">
        <v>3.2013684210526319</v>
      </c>
      <c r="AG122" s="27">
        <v>16000</v>
      </c>
      <c r="AH122" t="s">
        <v>465</v>
      </c>
      <c r="AI122" s="27" t="s">
        <v>450</v>
      </c>
      <c r="AJ122" s="41">
        <f t="shared" si="11"/>
        <v>22119.578947368424</v>
      </c>
      <c r="AK122" s="41">
        <f t="shared" si="12"/>
        <v>39810.245614035099</v>
      </c>
      <c r="AL122" s="41">
        <f t="shared" si="13"/>
        <v>51221.894736842107</v>
      </c>
      <c r="AM122" s="27">
        <v>1</v>
      </c>
      <c r="AN122" s="27">
        <v>1</v>
      </c>
      <c r="AO122" s="27">
        <v>0</v>
      </c>
      <c r="AP122" s="27">
        <v>0</v>
      </c>
      <c r="AQ122" s="42">
        <f t="shared" si="14"/>
        <v>22119.578947368424</v>
      </c>
      <c r="AR122" s="42">
        <f t="shared" si="15"/>
        <v>39810.245614035099</v>
      </c>
      <c r="AS122" s="42">
        <f t="shared" si="16"/>
        <v>51221.894736842107</v>
      </c>
      <c r="AT122" s="42">
        <f t="shared" si="17"/>
        <v>22119.578947368424</v>
      </c>
      <c r="AU122" s="42">
        <f t="shared" si="18"/>
        <v>39810.245614035099</v>
      </c>
      <c r="AV122" s="42">
        <f t="shared" si="19"/>
        <v>51221.894736842107</v>
      </c>
      <c r="AW122">
        <v>2023</v>
      </c>
      <c r="AX122" t="s">
        <v>60</v>
      </c>
      <c r="AY122" s="30">
        <v>15</v>
      </c>
      <c r="AZ122" t="s">
        <v>1024</v>
      </c>
      <c r="BA122" s="111">
        <v>16</v>
      </c>
      <c r="BB122" s="111">
        <v>18</v>
      </c>
      <c r="BC122" s="121">
        <v>0</v>
      </c>
      <c r="BD122" s="114">
        <v>2017</v>
      </c>
      <c r="BE122" t="s">
        <v>1025</v>
      </c>
    </row>
    <row r="123" spans="1:57" x14ac:dyDescent="0.2">
      <c r="A123">
        <v>7</v>
      </c>
      <c r="B123">
        <v>2023</v>
      </c>
      <c r="C123" t="s">
        <v>46</v>
      </c>
      <c r="D123" t="s">
        <v>44</v>
      </c>
      <c r="E123" t="s">
        <v>87</v>
      </c>
      <c r="G123" t="s">
        <v>45</v>
      </c>
      <c r="H123" t="s">
        <v>87</v>
      </c>
      <c r="I123" t="s">
        <v>88</v>
      </c>
      <c r="L123" s="27">
        <v>0</v>
      </c>
      <c r="M123" s="27">
        <v>0</v>
      </c>
      <c r="N123" s="27">
        <v>0</v>
      </c>
      <c r="O123" t="s">
        <v>89</v>
      </c>
      <c r="P123" t="s">
        <v>89</v>
      </c>
      <c r="Q123" s="27">
        <v>0</v>
      </c>
      <c r="R123" s="27">
        <v>0</v>
      </c>
      <c r="S123" s="27">
        <v>0</v>
      </c>
      <c r="T123" s="27">
        <v>0</v>
      </c>
      <c r="U123" s="27">
        <v>0</v>
      </c>
      <c r="V123" s="27">
        <v>0</v>
      </c>
      <c r="W123" s="27">
        <v>0</v>
      </c>
      <c r="X123" t="s">
        <v>90</v>
      </c>
      <c r="Y123" t="s">
        <v>91</v>
      </c>
      <c r="Z123" s="27">
        <v>1.05</v>
      </c>
      <c r="AA123" s="27">
        <v>8.4</v>
      </c>
      <c r="AB123" s="27">
        <v>18.900000000000002</v>
      </c>
      <c r="AC123" s="27">
        <v>18.900000000000002</v>
      </c>
      <c r="AD123" s="27">
        <v>1.3133500000000002</v>
      </c>
      <c r="AE123" s="27">
        <v>2.3637333333333337</v>
      </c>
      <c r="AF123" s="27">
        <v>3.0413000000000001</v>
      </c>
      <c r="AG123" s="27">
        <v>16000</v>
      </c>
      <c r="AH123" t="s">
        <v>465</v>
      </c>
      <c r="AI123" s="27" t="s">
        <v>450</v>
      </c>
      <c r="AJ123" s="41">
        <f t="shared" si="11"/>
        <v>21013.600000000002</v>
      </c>
      <c r="AK123" s="41">
        <f t="shared" si="12"/>
        <v>37819.733333333337</v>
      </c>
      <c r="AL123" s="41">
        <f t="shared" si="13"/>
        <v>48660.800000000003</v>
      </c>
      <c r="AM123" s="27">
        <v>1</v>
      </c>
      <c r="AN123" s="27">
        <v>1</v>
      </c>
      <c r="AO123" s="27">
        <v>0</v>
      </c>
      <c r="AP123" s="27">
        <v>0</v>
      </c>
      <c r="AQ123" s="42">
        <f t="shared" si="14"/>
        <v>21013.600000000002</v>
      </c>
      <c r="AR123" s="42">
        <f t="shared" si="15"/>
        <v>37819.733333333337</v>
      </c>
      <c r="AS123" s="42">
        <f t="shared" si="16"/>
        <v>48660.800000000003</v>
      </c>
      <c r="AT123" s="42">
        <f t="shared" si="17"/>
        <v>21013.600000000002</v>
      </c>
      <c r="AU123" s="42">
        <f t="shared" si="18"/>
        <v>37819.733333333337</v>
      </c>
      <c r="AV123" s="42">
        <f t="shared" si="19"/>
        <v>48660.800000000003</v>
      </c>
      <c r="AW123">
        <v>2030</v>
      </c>
      <c r="AX123" t="s">
        <v>60</v>
      </c>
      <c r="AY123" s="30">
        <v>15</v>
      </c>
      <c r="AZ123" t="s">
        <v>1024</v>
      </c>
      <c r="BA123" s="111">
        <v>16</v>
      </c>
      <c r="BB123" s="111">
        <v>18</v>
      </c>
      <c r="BC123" s="121">
        <v>0</v>
      </c>
      <c r="BD123" s="114">
        <v>2017</v>
      </c>
      <c r="BE123" t="s">
        <v>1025</v>
      </c>
    </row>
    <row r="124" spans="1:57" x14ac:dyDescent="0.2">
      <c r="A124">
        <v>7</v>
      </c>
      <c r="B124">
        <v>2023</v>
      </c>
      <c r="C124" t="s">
        <v>46</v>
      </c>
      <c r="D124" t="s">
        <v>44</v>
      </c>
      <c r="E124" t="s">
        <v>87</v>
      </c>
      <c r="G124" t="s">
        <v>45</v>
      </c>
      <c r="H124" t="s">
        <v>87</v>
      </c>
      <c r="I124" t="s">
        <v>88</v>
      </c>
      <c r="L124" s="27">
        <v>0</v>
      </c>
      <c r="M124" s="27">
        <v>0</v>
      </c>
      <c r="N124" s="27">
        <v>0</v>
      </c>
      <c r="O124" t="s">
        <v>89</v>
      </c>
      <c r="P124" t="s">
        <v>89</v>
      </c>
      <c r="Q124" s="27">
        <v>0</v>
      </c>
      <c r="R124" s="27">
        <v>0</v>
      </c>
      <c r="S124" s="27">
        <v>0</v>
      </c>
      <c r="T124" s="27">
        <v>0</v>
      </c>
      <c r="U124" s="27">
        <v>0</v>
      </c>
      <c r="V124" s="27">
        <v>0</v>
      </c>
      <c r="W124" s="27">
        <v>0</v>
      </c>
      <c r="X124" t="s">
        <v>90</v>
      </c>
      <c r="Y124" t="s">
        <v>91</v>
      </c>
      <c r="Z124" s="27">
        <v>1.0762499999999999</v>
      </c>
      <c r="AA124" s="27">
        <v>8.61</v>
      </c>
      <c r="AB124" s="27">
        <v>19.372500000000002</v>
      </c>
      <c r="AC124" s="27">
        <v>19.372500000000002</v>
      </c>
      <c r="AD124" s="27">
        <v>1.2805162500000002</v>
      </c>
      <c r="AE124" s="27">
        <v>2.30464</v>
      </c>
      <c r="AF124" s="27">
        <v>2.9652674999999999</v>
      </c>
      <c r="AG124" s="27">
        <v>16000</v>
      </c>
      <c r="AH124" t="s">
        <v>465</v>
      </c>
      <c r="AI124" s="27" t="s">
        <v>450</v>
      </c>
      <c r="AJ124" s="41">
        <f t="shared" si="11"/>
        <v>20488.260000000006</v>
      </c>
      <c r="AK124" s="41">
        <f t="shared" si="12"/>
        <v>36874.239999999998</v>
      </c>
      <c r="AL124" s="41">
        <f t="shared" si="13"/>
        <v>47444.28</v>
      </c>
      <c r="AM124" s="27">
        <v>1</v>
      </c>
      <c r="AN124" s="27">
        <v>1</v>
      </c>
      <c r="AO124" s="27">
        <v>0</v>
      </c>
      <c r="AP124" s="27">
        <v>0</v>
      </c>
      <c r="AQ124" s="42">
        <f t="shared" si="14"/>
        <v>20488.260000000006</v>
      </c>
      <c r="AR124" s="42">
        <f t="shared" si="15"/>
        <v>36874.239999999998</v>
      </c>
      <c r="AS124" s="42">
        <f t="shared" si="16"/>
        <v>47444.28</v>
      </c>
      <c r="AT124" s="42">
        <f t="shared" si="17"/>
        <v>20488.260000000006</v>
      </c>
      <c r="AU124" s="42">
        <f t="shared" si="18"/>
        <v>36874.239999999998</v>
      </c>
      <c r="AV124" s="42">
        <f t="shared" si="19"/>
        <v>47444.28</v>
      </c>
      <c r="AW124">
        <v>2035</v>
      </c>
      <c r="AX124" t="s">
        <v>60</v>
      </c>
      <c r="AY124" s="30">
        <v>15</v>
      </c>
      <c r="AZ124" t="s">
        <v>1024</v>
      </c>
      <c r="BA124" s="111">
        <v>16</v>
      </c>
      <c r="BB124" s="111">
        <v>18</v>
      </c>
      <c r="BC124" s="121">
        <v>0</v>
      </c>
      <c r="BD124" s="114">
        <v>2017</v>
      </c>
      <c r="BE124" t="s">
        <v>1025</v>
      </c>
    </row>
    <row r="125" spans="1:57" x14ac:dyDescent="0.2">
      <c r="A125">
        <v>7</v>
      </c>
      <c r="B125">
        <v>2023</v>
      </c>
      <c r="C125" t="s">
        <v>46</v>
      </c>
      <c r="D125" t="s">
        <v>44</v>
      </c>
      <c r="E125" t="s">
        <v>87</v>
      </c>
      <c r="G125" t="s">
        <v>45</v>
      </c>
      <c r="H125" t="s">
        <v>87</v>
      </c>
      <c r="I125" t="s">
        <v>88</v>
      </c>
      <c r="L125" s="27">
        <v>0</v>
      </c>
      <c r="M125" s="27">
        <v>0</v>
      </c>
      <c r="N125" s="27">
        <v>0</v>
      </c>
      <c r="O125" t="s">
        <v>89</v>
      </c>
      <c r="P125" t="s">
        <v>89</v>
      </c>
      <c r="Q125" s="27">
        <v>0</v>
      </c>
      <c r="R125" s="27">
        <v>0</v>
      </c>
      <c r="S125" s="27">
        <v>0</v>
      </c>
      <c r="T125" s="27">
        <v>0</v>
      </c>
      <c r="U125" s="27">
        <v>0</v>
      </c>
      <c r="V125" s="27">
        <v>0</v>
      </c>
      <c r="W125" s="27">
        <v>0</v>
      </c>
      <c r="X125" t="s">
        <v>90</v>
      </c>
      <c r="Y125" t="s">
        <v>91</v>
      </c>
      <c r="Z125" s="27">
        <v>1.1025</v>
      </c>
      <c r="AA125" s="27">
        <v>8.82</v>
      </c>
      <c r="AB125" s="27">
        <v>19.845000000000002</v>
      </c>
      <c r="AC125" s="27">
        <v>19.845000000000002</v>
      </c>
      <c r="AD125" s="27">
        <v>1.2476825000000002</v>
      </c>
      <c r="AE125" s="27">
        <v>2.2455466666666668</v>
      </c>
      <c r="AF125" s="27">
        <v>2.8892349999999998</v>
      </c>
      <c r="AG125" s="27">
        <v>16000</v>
      </c>
      <c r="AH125" t="s">
        <v>465</v>
      </c>
      <c r="AI125" s="27" t="s">
        <v>450</v>
      </c>
      <c r="AJ125" s="41">
        <f t="shared" si="11"/>
        <v>19962.920000000006</v>
      </c>
      <c r="AK125" s="41">
        <f t="shared" si="12"/>
        <v>35928.746666666666</v>
      </c>
      <c r="AL125" s="41">
        <f t="shared" si="13"/>
        <v>46227.759999999995</v>
      </c>
      <c r="AM125" s="27">
        <v>1</v>
      </c>
      <c r="AN125" s="27">
        <v>1</v>
      </c>
      <c r="AO125" s="27">
        <v>0</v>
      </c>
      <c r="AP125" s="27">
        <v>0</v>
      </c>
      <c r="AQ125" s="42">
        <f t="shared" si="14"/>
        <v>19962.920000000006</v>
      </c>
      <c r="AR125" s="42">
        <f t="shared" si="15"/>
        <v>35928.746666666666</v>
      </c>
      <c r="AS125" s="42">
        <f t="shared" si="16"/>
        <v>46227.759999999995</v>
      </c>
      <c r="AT125" s="42">
        <f t="shared" si="17"/>
        <v>19962.920000000006</v>
      </c>
      <c r="AU125" s="42">
        <f t="shared" si="18"/>
        <v>35928.746666666666</v>
      </c>
      <c r="AV125" s="42">
        <f t="shared" si="19"/>
        <v>46227.759999999995</v>
      </c>
      <c r="AW125">
        <v>2040</v>
      </c>
      <c r="AX125" t="s">
        <v>60</v>
      </c>
      <c r="AY125" s="30">
        <v>15</v>
      </c>
      <c r="AZ125" t="s">
        <v>1024</v>
      </c>
      <c r="BA125" s="111">
        <v>16</v>
      </c>
      <c r="BB125" s="111">
        <v>18</v>
      </c>
      <c r="BC125" s="121">
        <v>0</v>
      </c>
      <c r="BD125" s="114">
        <v>2017</v>
      </c>
      <c r="BE125" t="s">
        <v>1025</v>
      </c>
    </row>
    <row r="126" spans="1:57" x14ac:dyDescent="0.2">
      <c r="A126">
        <v>7</v>
      </c>
      <c r="B126">
        <v>2023</v>
      </c>
      <c r="C126" t="s">
        <v>46</v>
      </c>
      <c r="D126" t="s">
        <v>44</v>
      </c>
      <c r="E126" t="s">
        <v>87</v>
      </c>
      <c r="G126" t="s">
        <v>45</v>
      </c>
      <c r="H126" t="s">
        <v>87</v>
      </c>
      <c r="I126" t="s">
        <v>88</v>
      </c>
      <c r="L126" s="27">
        <v>0</v>
      </c>
      <c r="M126" s="27">
        <v>0</v>
      </c>
      <c r="N126" s="27">
        <v>0</v>
      </c>
      <c r="O126" t="s">
        <v>89</v>
      </c>
      <c r="P126" t="s">
        <v>89</v>
      </c>
      <c r="Q126" s="27">
        <v>0</v>
      </c>
      <c r="R126" s="27">
        <v>0</v>
      </c>
      <c r="S126" s="27">
        <v>0</v>
      </c>
      <c r="T126" s="27">
        <v>0</v>
      </c>
      <c r="U126" s="27">
        <v>0</v>
      </c>
      <c r="V126" s="27">
        <v>0</v>
      </c>
      <c r="W126" s="27">
        <v>0</v>
      </c>
      <c r="X126" t="s">
        <v>90</v>
      </c>
      <c r="Y126" t="s">
        <v>91</v>
      </c>
      <c r="Z126" s="27">
        <v>1.1300625000000002</v>
      </c>
      <c r="AA126" s="27">
        <v>9.0405000000000015</v>
      </c>
      <c r="AB126" s="27">
        <v>20.341125000000005</v>
      </c>
      <c r="AC126" s="27">
        <v>20.341125000000005</v>
      </c>
      <c r="AD126" s="27">
        <v>1.2164904375000001</v>
      </c>
      <c r="AE126" s="27">
        <v>2.1894080000000002</v>
      </c>
      <c r="AF126" s="27">
        <v>2.8170041249999995</v>
      </c>
      <c r="AG126" s="27">
        <v>16000</v>
      </c>
      <c r="AH126" t="s">
        <v>465</v>
      </c>
      <c r="AI126" s="27" t="s">
        <v>450</v>
      </c>
      <c r="AJ126" s="41">
        <f t="shared" si="11"/>
        <v>19463.847000000002</v>
      </c>
      <c r="AK126" s="41">
        <f t="shared" si="12"/>
        <v>35030.528000000006</v>
      </c>
      <c r="AL126" s="41">
        <f t="shared" si="13"/>
        <v>45072.065999999992</v>
      </c>
      <c r="AM126" s="27">
        <v>1</v>
      </c>
      <c r="AN126" s="27">
        <v>1</v>
      </c>
      <c r="AO126" s="27">
        <v>0</v>
      </c>
      <c r="AP126" s="27">
        <v>0</v>
      </c>
      <c r="AQ126" s="42">
        <f t="shared" si="14"/>
        <v>19463.847000000002</v>
      </c>
      <c r="AR126" s="42">
        <f t="shared" si="15"/>
        <v>35030.528000000006</v>
      </c>
      <c r="AS126" s="42">
        <f t="shared" si="16"/>
        <v>45072.065999999992</v>
      </c>
      <c r="AT126" s="42">
        <f t="shared" si="17"/>
        <v>19463.847000000002</v>
      </c>
      <c r="AU126" s="42">
        <f t="shared" si="18"/>
        <v>35030.528000000006</v>
      </c>
      <c r="AV126" s="42">
        <f t="shared" si="19"/>
        <v>45072.065999999992</v>
      </c>
      <c r="AW126">
        <v>2045</v>
      </c>
      <c r="AX126" t="s">
        <v>60</v>
      </c>
      <c r="AY126" s="30">
        <v>15</v>
      </c>
      <c r="AZ126" t="s">
        <v>1024</v>
      </c>
      <c r="BA126" s="111">
        <v>16</v>
      </c>
      <c r="BB126" s="111">
        <v>18</v>
      </c>
      <c r="BC126" s="121">
        <v>0</v>
      </c>
      <c r="BD126" s="114">
        <v>2017</v>
      </c>
      <c r="BE126" t="s">
        <v>1025</v>
      </c>
    </row>
    <row r="127" spans="1:57" x14ac:dyDescent="0.2">
      <c r="A127">
        <v>7</v>
      </c>
      <c r="B127">
        <v>2023</v>
      </c>
      <c r="C127" t="s">
        <v>46</v>
      </c>
      <c r="D127" t="s">
        <v>44</v>
      </c>
      <c r="E127" t="s">
        <v>87</v>
      </c>
      <c r="G127" t="s">
        <v>45</v>
      </c>
      <c r="H127" t="s">
        <v>87</v>
      </c>
      <c r="I127" t="s">
        <v>88</v>
      </c>
      <c r="L127" s="27">
        <v>0</v>
      </c>
      <c r="M127" s="27">
        <v>0</v>
      </c>
      <c r="N127" s="27">
        <v>0</v>
      </c>
      <c r="O127" t="s">
        <v>89</v>
      </c>
      <c r="P127" t="s">
        <v>89</v>
      </c>
      <c r="Q127" s="27">
        <v>0</v>
      </c>
      <c r="R127" s="27">
        <v>0</v>
      </c>
      <c r="S127" s="27">
        <v>0</v>
      </c>
      <c r="T127" s="27">
        <v>0</v>
      </c>
      <c r="U127" s="27">
        <v>0</v>
      </c>
      <c r="V127" s="27">
        <v>0</v>
      </c>
      <c r="W127" s="27">
        <v>0</v>
      </c>
      <c r="X127" t="s">
        <v>90</v>
      </c>
      <c r="Y127" t="s">
        <v>91</v>
      </c>
      <c r="Z127" s="27">
        <v>1.1576250000000001</v>
      </c>
      <c r="AA127" s="27">
        <v>9.261000000000001</v>
      </c>
      <c r="AB127" s="27">
        <v>20.837250000000004</v>
      </c>
      <c r="AC127" s="27">
        <v>20.837250000000004</v>
      </c>
      <c r="AD127" s="27">
        <v>1.1852983750000001</v>
      </c>
      <c r="AE127" s="27">
        <v>2.1332693333333332</v>
      </c>
      <c r="AF127" s="27">
        <v>2.7447732499999997</v>
      </c>
      <c r="AG127" s="27">
        <v>16000</v>
      </c>
      <c r="AH127" t="s">
        <v>465</v>
      </c>
      <c r="AI127" s="27" t="s">
        <v>450</v>
      </c>
      <c r="AJ127" s="41">
        <f t="shared" si="11"/>
        <v>18964.774000000001</v>
      </c>
      <c r="AK127" s="41">
        <f t="shared" si="12"/>
        <v>34132.309333333331</v>
      </c>
      <c r="AL127" s="41">
        <f t="shared" si="13"/>
        <v>43916.371999999996</v>
      </c>
      <c r="AM127" s="27">
        <v>1</v>
      </c>
      <c r="AN127" s="27">
        <v>1</v>
      </c>
      <c r="AO127" s="27">
        <v>0</v>
      </c>
      <c r="AP127" s="27">
        <v>0</v>
      </c>
      <c r="AQ127" s="42">
        <f t="shared" si="14"/>
        <v>18964.774000000001</v>
      </c>
      <c r="AR127" s="42">
        <f t="shared" si="15"/>
        <v>34132.309333333331</v>
      </c>
      <c r="AS127" s="42">
        <f t="shared" si="16"/>
        <v>43916.371999999996</v>
      </c>
      <c r="AT127" s="42">
        <f t="shared" si="17"/>
        <v>18964.774000000001</v>
      </c>
      <c r="AU127" s="42">
        <f t="shared" si="18"/>
        <v>34132.309333333331</v>
      </c>
      <c r="AV127" s="42">
        <f t="shared" si="19"/>
        <v>43916.371999999996</v>
      </c>
      <c r="AW127">
        <v>2050</v>
      </c>
      <c r="AX127" t="s">
        <v>60</v>
      </c>
      <c r="AY127" s="30">
        <v>15</v>
      </c>
      <c r="AZ127" t="s">
        <v>1024</v>
      </c>
      <c r="BA127" s="111">
        <v>16</v>
      </c>
      <c r="BB127" s="111">
        <v>18</v>
      </c>
      <c r="BC127" s="121">
        <v>0</v>
      </c>
      <c r="BD127" s="114">
        <v>2017</v>
      </c>
      <c r="BE127" t="s">
        <v>1025</v>
      </c>
    </row>
    <row r="128" spans="1:57" x14ac:dyDescent="0.2">
      <c r="A128">
        <v>8</v>
      </c>
      <c r="B128">
        <v>2023</v>
      </c>
      <c r="C128" t="s">
        <v>46</v>
      </c>
      <c r="D128" t="s">
        <v>44</v>
      </c>
      <c r="E128" t="s">
        <v>94</v>
      </c>
      <c r="G128" t="s">
        <v>45</v>
      </c>
      <c r="H128" t="s">
        <v>94</v>
      </c>
      <c r="I128" s="28" t="s">
        <v>64</v>
      </c>
      <c r="L128" s="27">
        <v>0</v>
      </c>
      <c r="M128" s="27">
        <v>0</v>
      </c>
      <c r="N128" s="27">
        <v>0</v>
      </c>
      <c r="O128" t="s">
        <v>52</v>
      </c>
      <c r="P128" t="s">
        <v>53</v>
      </c>
      <c r="Q128" s="27">
        <v>3</v>
      </c>
      <c r="R128" s="27">
        <v>11</v>
      </c>
      <c r="S128" s="27">
        <v>55</v>
      </c>
      <c r="T128" s="27">
        <v>55</v>
      </c>
      <c r="U128" s="27">
        <v>0</v>
      </c>
      <c r="V128" s="27">
        <v>0</v>
      </c>
      <c r="W128" s="27">
        <v>0</v>
      </c>
      <c r="X128" t="s">
        <v>54</v>
      </c>
      <c r="Y128" t="s">
        <v>55</v>
      </c>
      <c r="Z128" s="27">
        <v>12</v>
      </c>
      <c r="AA128" s="27">
        <v>12</v>
      </c>
      <c r="AB128" s="27">
        <v>18</v>
      </c>
      <c r="AC128" s="27">
        <v>18</v>
      </c>
      <c r="AD128" s="27">
        <v>11037.666666666666</v>
      </c>
      <c r="AE128" s="27">
        <v>15014.75</v>
      </c>
      <c r="AF128" s="27">
        <v>16696</v>
      </c>
      <c r="AG128" s="27">
        <f t="shared" ref="AG128" si="22">R128</f>
        <v>11</v>
      </c>
      <c r="AH128" s="40" t="str">
        <f t="shared" ref="AH128" si="23">P128</f>
        <v>Tons</v>
      </c>
      <c r="AI128" s="40" t="s">
        <v>869</v>
      </c>
      <c r="AJ128" s="41">
        <f t="shared" si="11"/>
        <v>121414.33333333333</v>
      </c>
      <c r="AK128" s="41">
        <f t="shared" si="12"/>
        <v>165162.25</v>
      </c>
      <c r="AL128" s="41">
        <f t="shared" si="13"/>
        <v>183656</v>
      </c>
      <c r="AM128" s="27">
        <v>1.2150901161195891</v>
      </c>
      <c r="AN128" s="27">
        <v>1.3145323956582073</v>
      </c>
      <c r="AO128" s="27">
        <v>0</v>
      </c>
      <c r="AP128" s="27">
        <v>0</v>
      </c>
      <c r="AQ128" s="42">
        <f t="shared" si="14"/>
        <v>147529.3563885825</v>
      </c>
      <c r="AR128" s="42">
        <f t="shared" si="15"/>
        <v>200687.0175310726</v>
      </c>
      <c r="AS128" s="42">
        <f t="shared" si="16"/>
        <v>223158.59036605924</v>
      </c>
      <c r="AT128" s="42">
        <f t="shared" si="17"/>
        <v>159603.0744639108</v>
      </c>
      <c r="AU128" s="42">
        <f t="shared" si="18"/>
        <v>217111.12816479977</v>
      </c>
      <c r="AV128" s="42">
        <f t="shared" si="19"/>
        <v>241421.76165700372</v>
      </c>
      <c r="AW128">
        <v>2023</v>
      </c>
      <c r="AX128" t="s">
        <v>56</v>
      </c>
      <c r="AY128" s="30">
        <v>21</v>
      </c>
      <c r="AZ128" t="s">
        <v>57</v>
      </c>
      <c r="BA128" s="111">
        <v>7</v>
      </c>
      <c r="BB128" s="111">
        <v>76</v>
      </c>
      <c r="BC128" s="121">
        <v>0.88500000000000001</v>
      </c>
      <c r="BD128" s="114">
        <v>2017</v>
      </c>
      <c r="BE128" t="s">
        <v>95</v>
      </c>
    </row>
    <row r="129" spans="1:57" x14ac:dyDescent="0.2">
      <c r="A129">
        <v>8</v>
      </c>
      <c r="B129">
        <v>2023</v>
      </c>
      <c r="C129" t="s">
        <v>46</v>
      </c>
      <c r="D129" t="s">
        <v>44</v>
      </c>
      <c r="E129" t="s">
        <v>94</v>
      </c>
      <c r="G129" t="s">
        <v>45</v>
      </c>
      <c r="H129" t="s">
        <v>94</v>
      </c>
      <c r="I129" s="28" t="s">
        <v>64</v>
      </c>
      <c r="L129" s="27">
        <v>0</v>
      </c>
      <c r="M129" s="27">
        <v>0</v>
      </c>
      <c r="N129" s="27">
        <v>0</v>
      </c>
      <c r="O129" t="s">
        <v>52</v>
      </c>
      <c r="P129" t="s">
        <v>53</v>
      </c>
      <c r="Q129" s="27">
        <v>3</v>
      </c>
      <c r="R129" s="27">
        <v>11</v>
      </c>
      <c r="S129" s="27">
        <v>55</v>
      </c>
      <c r="T129" s="27">
        <v>55</v>
      </c>
      <c r="U129" s="27">
        <v>0</v>
      </c>
      <c r="V129" s="27">
        <v>0</v>
      </c>
      <c r="W129" s="27">
        <v>0</v>
      </c>
      <c r="X129" t="s">
        <v>54</v>
      </c>
      <c r="Y129" t="s">
        <v>55</v>
      </c>
      <c r="Z129" s="27">
        <v>12</v>
      </c>
      <c r="AA129" s="27">
        <v>12</v>
      </c>
      <c r="AB129" s="27">
        <v>18</v>
      </c>
      <c r="AC129" s="27">
        <v>18</v>
      </c>
      <c r="AD129" s="27">
        <v>11037.666666666666</v>
      </c>
      <c r="AE129" s="27">
        <v>15014.75</v>
      </c>
      <c r="AF129" s="27">
        <v>16696</v>
      </c>
      <c r="AG129" s="27">
        <f t="shared" ref="AG129:AG163" si="24">R129</f>
        <v>11</v>
      </c>
      <c r="AH129" s="40" t="str">
        <f t="shared" ref="AH129:AH163" si="25">P129</f>
        <v>Tons</v>
      </c>
      <c r="AI129" s="40" t="s">
        <v>869</v>
      </c>
      <c r="AJ129" s="41">
        <f t="shared" si="11"/>
        <v>121414.33333333333</v>
      </c>
      <c r="AK129" s="41">
        <f t="shared" si="12"/>
        <v>165162.25</v>
      </c>
      <c r="AL129" s="41">
        <f t="shared" si="13"/>
        <v>183656</v>
      </c>
      <c r="AM129" s="27">
        <v>1.2150901161195891</v>
      </c>
      <c r="AN129" s="27">
        <v>1.3145323956582073</v>
      </c>
      <c r="AO129" s="27">
        <v>0</v>
      </c>
      <c r="AP129" s="27">
        <v>0</v>
      </c>
      <c r="AQ129" s="42">
        <f t="shared" si="14"/>
        <v>147529.3563885825</v>
      </c>
      <c r="AR129" s="42">
        <f t="shared" si="15"/>
        <v>200687.0175310726</v>
      </c>
      <c r="AS129" s="42">
        <f t="shared" si="16"/>
        <v>223158.59036605924</v>
      </c>
      <c r="AT129" s="42">
        <f t="shared" si="17"/>
        <v>159603.0744639108</v>
      </c>
      <c r="AU129" s="42">
        <f t="shared" si="18"/>
        <v>217111.12816479977</v>
      </c>
      <c r="AV129" s="42">
        <f t="shared" si="19"/>
        <v>241421.76165700372</v>
      </c>
      <c r="AW129">
        <v>2030</v>
      </c>
      <c r="AX129" t="s">
        <v>56</v>
      </c>
      <c r="AY129" s="30">
        <v>21</v>
      </c>
      <c r="AZ129" t="s">
        <v>57</v>
      </c>
      <c r="BA129" s="111">
        <v>7</v>
      </c>
      <c r="BB129" s="111">
        <v>76</v>
      </c>
      <c r="BC129" s="121">
        <v>0.88500000000000001</v>
      </c>
      <c r="BD129" s="114">
        <v>2017</v>
      </c>
      <c r="BE129" t="s">
        <v>95</v>
      </c>
    </row>
    <row r="130" spans="1:57" x14ac:dyDescent="0.2">
      <c r="A130">
        <v>8</v>
      </c>
      <c r="B130">
        <v>2023</v>
      </c>
      <c r="C130" t="s">
        <v>46</v>
      </c>
      <c r="D130" t="s">
        <v>44</v>
      </c>
      <c r="E130" t="s">
        <v>94</v>
      </c>
      <c r="G130" t="s">
        <v>45</v>
      </c>
      <c r="H130" t="s">
        <v>94</v>
      </c>
      <c r="I130" s="28" t="s">
        <v>64</v>
      </c>
      <c r="L130" s="27">
        <v>0</v>
      </c>
      <c r="M130" s="27">
        <v>0</v>
      </c>
      <c r="N130" s="27">
        <v>0</v>
      </c>
      <c r="O130" t="s">
        <v>52</v>
      </c>
      <c r="P130" t="s">
        <v>53</v>
      </c>
      <c r="Q130" s="27">
        <v>3</v>
      </c>
      <c r="R130" s="27">
        <v>11</v>
      </c>
      <c r="S130" s="27">
        <v>55</v>
      </c>
      <c r="T130" s="27">
        <v>55</v>
      </c>
      <c r="U130" s="27">
        <v>0</v>
      </c>
      <c r="V130" s="27">
        <v>0</v>
      </c>
      <c r="W130" s="27">
        <v>0</v>
      </c>
      <c r="X130" t="s">
        <v>54</v>
      </c>
      <c r="Y130" t="s">
        <v>55</v>
      </c>
      <c r="Z130" s="27">
        <v>12</v>
      </c>
      <c r="AA130" s="27">
        <v>12</v>
      </c>
      <c r="AB130" s="27">
        <v>18</v>
      </c>
      <c r="AC130" s="27">
        <v>18</v>
      </c>
      <c r="AD130" s="27">
        <v>11037.666666666666</v>
      </c>
      <c r="AE130" s="27">
        <v>15014.75</v>
      </c>
      <c r="AF130" s="27">
        <v>16696</v>
      </c>
      <c r="AG130" s="27">
        <f t="shared" si="24"/>
        <v>11</v>
      </c>
      <c r="AH130" s="40" t="str">
        <f t="shared" si="25"/>
        <v>Tons</v>
      </c>
      <c r="AI130" s="40" t="s">
        <v>869</v>
      </c>
      <c r="AJ130" s="41">
        <f t="shared" ref="AJ130:AJ193" si="26">(AD130+L130*$R130+U130*$AA130)*$AG130</f>
        <v>121414.33333333333</v>
      </c>
      <c r="AK130" s="41">
        <f t="shared" ref="AK130:AK193" si="27">(AE130+M130*$R130+V130*$AA130)*$AG130</f>
        <v>165162.25</v>
      </c>
      <c r="AL130" s="41">
        <f t="shared" ref="AL130:AL193" si="28">(AF130+N130*$R130+W130*$AA130)*$AG130</f>
        <v>183656</v>
      </c>
      <c r="AM130" s="27">
        <v>1.2150901161195891</v>
      </c>
      <c r="AN130" s="27">
        <v>1.3145323956582073</v>
      </c>
      <c r="AO130" s="27">
        <v>0</v>
      </c>
      <c r="AP130" s="27">
        <v>0</v>
      </c>
      <c r="AQ130" s="42">
        <f t="shared" ref="AQ130:AQ193" si="29">$AM130*AJ130+$AO130*$AG130</f>
        <v>147529.3563885825</v>
      </c>
      <c r="AR130" s="42">
        <f t="shared" ref="AR130:AR193" si="30">$AM130*AK130+$AO130*$AG130</f>
        <v>200687.0175310726</v>
      </c>
      <c r="AS130" s="42">
        <f t="shared" ref="AS130:AS193" si="31">$AM130*AL130+$AO130*$AG130</f>
        <v>223158.59036605924</v>
      </c>
      <c r="AT130" s="42">
        <f t="shared" ref="AT130:AT193" si="32">$AN130*AJ130+$AP130*$AG130</f>
        <v>159603.0744639108</v>
      </c>
      <c r="AU130" s="42">
        <f t="shared" ref="AU130:AU193" si="33">$AN130*AK130+$AP130*$AG130</f>
        <v>217111.12816479977</v>
      </c>
      <c r="AV130" s="42">
        <f t="shared" ref="AV130:AV193" si="34">$AN130*AL130+$AP130*$AG130</f>
        <v>241421.76165700372</v>
      </c>
      <c r="AW130">
        <v>2035</v>
      </c>
      <c r="AX130" t="s">
        <v>56</v>
      </c>
      <c r="AY130" s="30">
        <v>21</v>
      </c>
      <c r="AZ130" t="s">
        <v>57</v>
      </c>
      <c r="BA130" s="111">
        <v>7</v>
      </c>
      <c r="BB130" s="111">
        <v>76</v>
      </c>
      <c r="BC130" s="121">
        <v>0.88500000000000001</v>
      </c>
      <c r="BD130" s="114">
        <v>2017</v>
      </c>
      <c r="BE130" t="s">
        <v>95</v>
      </c>
    </row>
    <row r="131" spans="1:57" x14ac:dyDescent="0.2">
      <c r="A131">
        <v>8</v>
      </c>
      <c r="B131">
        <v>2023</v>
      </c>
      <c r="C131" t="s">
        <v>46</v>
      </c>
      <c r="D131" t="s">
        <v>44</v>
      </c>
      <c r="E131" t="s">
        <v>94</v>
      </c>
      <c r="G131" t="s">
        <v>45</v>
      </c>
      <c r="H131" t="s">
        <v>94</v>
      </c>
      <c r="I131" s="28" t="s">
        <v>64</v>
      </c>
      <c r="L131" s="27">
        <v>0</v>
      </c>
      <c r="M131" s="27">
        <v>0</v>
      </c>
      <c r="N131" s="27">
        <v>0</v>
      </c>
      <c r="O131" t="s">
        <v>52</v>
      </c>
      <c r="P131" t="s">
        <v>53</v>
      </c>
      <c r="Q131" s="27">
        <v>3</v>
      </c>
      <c r="R131" s="27">
        <v>11</v>
      </c>
      <c r="S131" s="27">
        <v>55</v>
      </c>
      <c r="T131" s="27">
        <v>55</v>
      </c>
      <c r="U131" s="27">
        <v>0</v>
      </c>
      <c r="V131" s="27">
        <v>0</v>
      </c>
      <c r="W131" s="27">
        <v>0</v>
      </c>
      <c r="X131" t="s">
        <v>54</v>
      </c>
      <c r="Y131" t="s">
        <v>55</v>
      </c>
      <c r="Z131" s="27">
        <v>12</v>
      </c>
      <c r="AA131" s="27">
        <v>12</v>
      </c>
      <c r="AB131" s="27">
        <v>18</v>
      </c>
      <c r="AC131" s="27">
        <v>18</v>
      </c>
      <c r="AD131" s="27">
        <v>11037.666666666666</v>
      </c>
      <c r="AE131" s="27">
        <v>15014.75</v>
      </c>
      <c r="AF131" s="27">
        <v>16696</v>
      </c>
      <c r="AG131" s="27">
        <f t="shared" si="24"/>
        <v>11</v>
      </c>
      <c r="AH131" s="40" t="str">
        <f t="shared" si="25"/>
        <v>Tons</v>
      </c>
      <c r="AI131" s="40" t="s">
        <v>869</v>
      </c>
      <c r="AJ131" s="41">
        <f t="shared" si="26"/>
        <v>121414.33333333333</v>
      </c>
      <c r="AK131" s="41">
        <f t="shared" si="27"/>
        <v>165162.25</v>
      </c>
      <c r="AL131" s="41">
        <f t="shared" si="28"/>
        <v>183656</v>
      </c>
      <c r="AM131" s="27">
        <v>1.2150901161195891</v>
      </c>
      <c r="AN131" s="27">
        <v>1.3145323956582073</v>
      </c>
      <c r="AO131" s="27">
        <v>0</v>
      </c>
      <c r="AP131" s="27">
        <v>0</v>
      </c>
      <c r="AQ131" s="42">
        <f t="shared" si="29"/>
        <v>147529.3563885825</v>
      </c>
      <c r="AR131" s="42">
        <f t="shared" si="30"/>
        <v>200687.0175310726</v>
      </c>
      <c r="AS131" s="42">
        <f t="shared" si="31"/>
        <v>223158.59036605924</v>
      </c>
      <c r="AT131" s="42">
        <f t="shared" si="32"/>
        <v>159603.0744639108</v>
      </c>
      <c r="AU131" s="42">
        <f t="shared" si="33"/>
        <v>217111.12816479977</v>
      </c>
      <c r="AV131" s="42">
        <f t="shared" si="34"/>
        <v>241421.76165700372</v>
      </c>
      <c r="AW131">
        <v>2040</v>
      </c>
      <c r="AX131" t="s">
        <v>56</v>
      </c>
      <c r="AY131" s="30">
        <v>21</v>
      </c>
      <c r="AZ131" t="s">
        <v>57</v>
      </c>
      <c r="BA131" s="111">
        <v>7</v>
      </c>
      <c r="BB131" s="111">
        <v>76</v>
      </c>
      <c r="BC131" s="121">
        <v>0.88500000000000001</v>
      </c>
      <c r="BD131" s="114">
        <v>2017</v>
      </c>
      <c r="BE131" t="s">
        <v>95</v>
      </c>
    </row>
    <row r="132" spans="1:57" x14ac:dyDescent="0.2">
      <c r="A132">
        <v>8</v>
      </c>
      <c r="B132">
        <v>2023</v>
      </c>
      <c r="C132" t="s">
        <v>46</v>
      </c>
      <c r="D132" t="s">
        <v>44</v>
      </c>
      <c r="E132" t="s">
        <v>94</v>
      </c>
      <c r="G132" t="s">
        <v>45</v>
      </c>
      <c r="H132" t="s">
        <v>94</v>
      </c>
      <c r="I132" s="28" t="s">
        <v>64</v>
      </c>
      <c r="L132" s="27">
        <v>0</v>
      </c>
      <c r="M132" s="27">
        <v>0</v>
      </c>
      <c r="N132" s="27">
        <v>0</v>
      </c>
      <c r="O132" t="s">
        <v>52</v>
      </c>
      <c r="P132" t="s">
        <v>53</v>
      </c>
      <c r="Q132" s="27">
        <v>3</v>
      </c>
      <c r="R132" s="27">
        <v>11</v>
      </c>
      <c r="S132" s="27">
        <v>55</v>
      </c>
      <c r="T132" s="27">
        <v>55</v>
      </c>
      <c r="U132" s="27">
        <v>0</v>
      </c>
      <c r="V132" s="27">
        <v>0</v>
      </c>
      <c r="W132" s="27">
        <v>0</v>
      </c>
      <c r="X132" t="s">
        <v>54</v>
      </c>
      <c r="Y132" t="s">
        <v>55</v>
      </c>
      <c r="Z132" s="27">
        <v>12</v>
      </c>
      <c r="AA132" s="27">
        <v>12</v>
      </c>
      <c r="AB132" s="27">
        <v>18</v>
      </c>
      <c r="AC132" s="27">
        <v>18</v>
      </c>
      <c r="AD132" s="27">
        <v>11037.666666666666</v>
      </c>
      <c r="AE132" s="27">
        <v>15014.75</v>
      </c>
      <c r="AF132" s="27">
        <v>16696</v>
      </c>
      <c r="AG132" s="27">
        <f t="shared" si="24"/>
        <v>11</v>
      </c>
      <c r="AH132" s="40" t="str">
        <f t="shared" si="25"/>
        <v>Tons</v>
      </c>
      <c r="AI132" s="40" t="s">
        <v>869</v>
      </c>
      <c r="AJ132" s="41">
        <f t="shared" si="26"/>
        <v>121414.33333333333</v>
      </c>
      <c r="AK132" s="41">
        <f t="shared" si="27"/>
        <v>165162.25</v>
      </c>
      <c r="AL132" s="41">
        <f t="shared" si="28"/>
        <v>183656</v>
      </c>
      <c r="AM132" s="27">
        <v>1.2150901161195891</v>
      </c>
      <c r="AN132" s="27">
        <v>1.3145323956582073</v>
      </c>
      <c r="AO132" s="27">
        <v>0</v>
      </c>
      <c r="AP132" s="27">
        <v>0</v>
      </c>
      <c r="AQ132" s="42">
        <f t="shared" si="29"/>
        <v>147529.3563885825</v>
      </c>
      <c r="AR132" s="42">
        <f t="shared" si="30"/>
        <v>200687.0175310726</v>
      </c>
      <c r="AS132" s="42">
        <f t="shared" si="31"/>
        <v>223158.59036605924</v>
      </c>
      <c r="AT132" s="42">
        <f t="shared" si="32"/>
        <v>159603.0744639108</v>
      </c>
      <c r="AU132" s="42">
        <f t="shared" si="33"/>
        <v>217111.12816479977</v>
      </c>
      <c r="AV132" s="42">
        <f t="shared" si="34"/>
        <v>241421.76165700372</v>
      </c>
      <c r="AW132">
        <v>2045</v>
      </c>
      <c r="AX132" t="s">
        <v>56</v>
      </c>
      <c r="AY132" s="30">
        <v>21</v>
      </c>
      <c r="AZ132" t="s">
        <v>57</v>
      </c>
      <c r="BA132" s="111">
        <v>7</v>
      </c>
      <c r="BB132" s="111">
        <v>76</v>
      </c>
      <c r="BC132" s="121">
        <v>0.88500000000000001</v>
      </c>
      <c r="BD132" s="114">
        <v>2017</v>
      </c>
      <c r="BE132" t="s">
        <v>95</v>
      </c>
    </row>
    <row r="133" spans="1:57" x14ac:dyDescent="0.2">
      <c r="A133">
        <v>8</v>
      </c>
      <c r="B133">
        <v>2023</v>
      </c>
      <c r="C133" t="s">
        <v>46</v>
      </c>
      <c r="D133" t="s">
        <v>44</v>
      </c>
      <c r="E133" t="s">
        <v>94</v>
      </c>
      <c r="G133" t="s">
        <v>45</v>
      </c>
      <c r="H133" t="s">
        <v>94</v>
      </c>
      <c r="I133" s="28" t="s">
        <v>64</v>
      </c>
      <c r="L133" s="27">
        <v>0</v>
      </c>
      <c r="M133" s="27">
        <v>0</v>
      </c>
      <c r="N133" s="27">
        <v>0</v>
      </c>
      <c r="O133" t="s">
        <v>52</v>
      </c>
      <c r="P133" t="s">
        <v>53</v>
      </c>
      <c r="Q133" s="27">
        <v>3</v>
      </c>
      <c r="R133" s="27">
        <v>11</v>
      </c>
      <c r="S133" s="27">
        <v>55</v>
      </c>
      <c r="T133" s="27">
        <v>55</v>
      </c>
      <c r="U133" s="27">
        <v>0</v>
      </c>
      <c r="V133" s="27">
        <v>0</v>
      </c>
      <c r="W133" s="27">
        <v>0</v>
      </c>
      <c r="X133" t="s">
        <v>54</v>
      </c>
      <c r="Y133" t="s">
        <v>55</v>
      </c>
      <c r="Z133" s="27">
        <v>12</v>
      </c>
      <c r="AA133" s="27">
        <v>12</v>
      </c>
      <c r="AB133" s="27">
        <v>18</v>
      </c>
      <c r="AC133" s="27">
        <v>18</v>
      </c>
      <c r="AD133" s="27">
        <v>11037.666666666666</v>
      </c>
      <c r="AE133" s="27">
        <v>15014.75</v>
      </c>
      <c r="AF133" s="27">
        <v>16696</v>
      </c>
      <c r="AG133" s="27">
        <f t="shared" si="24"/>
        <v>11</v>
      </c>
      <c r="AH133" s="40" t="str">
        <f t="shared" si="25"/>
        <v>Tons</v>
      </c>
      <c r="AI133" s="40" t="s">
        <v>869</v>
      </c>
      <c r="AJ133" s="41">
        <f t="shared" si="26"/>
        <v>121414.33333333333</v>
      </c>
      <c r="AK133" s="41">
        <f t="shared" si="27"/>
        <v>165162.25</v>
      </c>
      <c r="AL133" s="41">
        <f t="shared" si="28"/>
        <v>183656</v>
      </c>
      <c r="AM133" s="27">
        <v>1.2150901161195891</v>
      </c>
      <c r="AN133" s="27">
        <v>1.3145323956582073</v>
      </c>
      <c r="AO133" s="27">
        <v>0</v>
      </c>
      <c r="AP133" s="27">
        <v>0</v>
      </c>
      <c r="AQ133" s="42">
        <f t="shared" si="29"/>
        <v>147529.3563885825</v>
      </c>
      <c r="AR133" s="42">
        <f t="shared" si="30"/>
        <v>200687.0175310726</v>
      </c>
      <c r="AS133" s="42">
        <f t="shared" si="31"/>
        <v>223158.59036605924</v>
      </c>
      <c r="AT133" s="42">
        <f t="shared" si="32"/>
        <v>159603.0744639108</v>
      </c>
      <c r="AU133" s="42">
        <f t="shared" si="33"/>
        <v>217111.12816479977</v>
      </c>
      <c r="AV133" s="42">
        <f t="shared" si="34"/>
        <v>241421.76165700372</v>
      </c>
      <c r="AW133">
        <v>2050</v>
      </c>
      <c r="AX133" t="s">
        <v>56</v>
      </c>
      <c r="AY133" s="30">
        <v>21</v>
      </c>
      <c r="AZ133" t="s">
        <v>57</v>
      </c>
      <c r="BA133" s="111">
        <v>7</v>
      </c>
      <c r="BB133" s="111">
        <v>76</v>
      </c>
      <c r="BC133" s="121">
        <v>0.88500000000000001</v>
      </c>
      <c r="BD133" s="114">
        <v>2017</v>
      </c>
      <c r="BE133" t="s">
        <v>95</v>
      </c>
    </row>
    <row r="134" spans="1:57" x14ac:dyDescent="0.2">
      <c r="A134">
        <v>8</v>
      </c>
      <c r="B134">
        <v>2023</v>
      </c>
      <c r="C134" t="s">
        <v>46</v>
      </c>
      <c r="D134" t="s">
        <v>44</v>
      </c>
      <c r="E134" t="s">
        <v>94</v>
      </c>
      <c r="G134" t="s">
        <v>45</v>
      </c>
      <c r="H134" t="s">
        <v>94</v>
      </c>
      <c r="I134" s="28" t="s">
        <v>64</v>
      </c>
      <c r="L134" s="27">
        <v>0</v>
      </c>
      <c r="M134" s="27">
        <v>0</v>
      </c>
      <c r="N134" s="27">
        <v>0</v>
      </c>
      <c r="O134" t="s">
        <v>52</v>
      </c>
      <c r="P134" t="s">
        <v>53</v>
      </c>
      <c r="Q134" s="27">
        <v>3</v>
      </c>
      <c r="R134" s="27">
        <v>11</v>
      </c>
      <c r="S134" s="27">
        <v>55</v>
      </c>
      <c r="T134" s="27">
        <v>55</v>
      </c>
      <c r="U134" s="27">
        <v>0</v>
      </c>
      <c r="V134" s="27">
        <v>0</v>
      </c>
      <c r="W134" s="27">
        <v>0</v>
      </c>
      <c r="X134" t="s">
        <v>54</v>
      </c>
      <c r="Y134" t="s">
        <v>55</v>
      </c>
      <c r="Z134" s="27">
        <v>12</v>
      </c>
      <c r="AA134" s="27">
        <v>12</v>
      </c>
      <c r="AB134" s="27">
        <v>18</v>
      </c>
      <c r="AC134" s="27">
        <v>18</v>
      </c>
      <c r="AD134" s="27">
        <v>11037.666666666666</v>
      </c>
      <c r="AE134" s="27">
        <v>15014.75</v>
      </c>
      <c r="AF134" s="27">
        <v>16696</v>
      </c>
      <c r="AG134" s="27">
        <f t="shared" si="24"/>
        <v>11</v>
      </c>
      <c r="AH134" s="40" t="str">
        <f t="shared" si="25"/>
        <v>Tons</v>
      </c>
      <c r="AI134" s="40" t="s">
        <v>869</v>
      </c>
      <c r="AJ134" s="41">
        <f t="shared" si="26"/>
        <v>121414.33333333333</v>
      </c>
      <c r="AK134" s="41">
        <f t="shared" si="27"/>
        <v>165162.25</v>
      </c>
      <c r="AL134" s="41">
        <f t="shared" si="28"/>
        <v>183656</v>
      </c>
      <c r="AM134" s="27">
        <v>1.2150901161195891</v>
      </c>
      <c r="AN134" s="27">
        <v>1.3145323956582073</v>
      </c>
      <c r="AO134" s="27">
        <v>0</v>
      </c>
      <c r="AP134" s="27">
        <v>0</v>
      </c>
      <c r="AQ134" s="42">
        <f t="shared" si="29"/>
        <v>147529.3563885825</v>
      </c>
      <c r="AR134" s="42">
        <f t="shared" si="30"/>
        <v>200687.0175310726</v>
      </c>
      <c r="AS134" s="42">
        <f t="shared" si="31"/>
        <v>223158.59036605924</v>
      </c>
      <c r="AT134" s="42">
        <f t="shared" si="32"/>
        <v>159603.0744639108</v>
      </c>
      <c r="AU134" s="42">
        <f t="shared" si="33"/>
        <v>217111.12816479977</v>
      </c>
      <c r="AV134" s="42">
        <f t="shared" si="34"/>
        <v>241421.76165700372</v>
      </c>
      <c r="AW134">
        <v>2023</v>
      </c>
      <c r="AX134" t="s">
        <v>59</v>
      </c>
      <c r="AY134" s="30">
        <v>21</v>
      </c>
      <c r="AZ134" t="s">
        <v>57</v>
      </c>
      <c r="BA134" s="111">
        <v>7</v>
      </c>
      <c r="BB134" s="111">
        <v>76</v>
      </c>
      <c r="BC134" s="121">
        <v>0.88500000000000001</v>
      </c>
      <c r="BD134" s="114">
        <v>2017</v>
      </c>
      <c r="BE134" t="s">
        <v>95</v>
      </c>
    </row>
    <row r="135" spans="1:57" x14ac:dyDescent="0.2">
      <c r="A135">
        <v>8</v>
      </c>
      <c r="B135">
        <v>2023</v>
      </c>
      <c r="C135" t="s">
        <v>46</v>
      </c>
      <c r="D135" t="s">
        <v>44</v>
      </c>
      <c r="E135" t="s">
        <v>94</v>
      </c>
      <c r="G135" t="s">
        <v>45</v>
      </c>
      <c r="H135" t="s">
        <v>94</v>
      </c>
      <c r="I135" s="28" t="s">
        <v>64</v>
      </c>
      <c r="L135" s="27">
        <v>0</v>
      </c>
      <c r="M135" s="27">
        <v>0</v>
      </c>
      <c r="N135" s="27">
        <v>0</v>
      </c>
      <c r="O135" t="s">
        <v>52</v>
      </c>
      <c r="P135" t="s">
        <v>53</v>
      </c>
      <c r="Q135" s="27">
        <v>3</v>
      </c>
      <c r="R135" s="27">
        <v>11</v>
      </c>
      <c r="S135" s="27">
        <v>55</v>
      </c>
      <c r="T135" s="27">
        <v>55</v>
      </c>
      <c r="U135" s="27">
        <v>0</v>
      </c>
      <c r="V135" s="27">
        <v>0</v>
      </c>
      <c r="W135" s="27">
        <v>0</v>
      </c>
      <c r="X135" t="s">
        <v>54</v>
      </c>
      <c r="Y135" t="s">
        <v>55</v>
      </c>
      <c r="Z135" s="27">
        <v>12</v>
      </c>
      <c r="AA135" s="27">
        <v>12</v>
      </c>
      <c r="AB135" s="27">
        <v>18</v>
      </c>
      <c r="AC135" s="27">
        <v>18</v>
      </c>
      <c r="AD135" s="27">
        <v>10123.303747534517</v>
      </c>
      <c r="AE135" s="27">
        <v>13770.924556213018</v>
      </c>
      <c r="AF135" s="27">
        <v>15312.899408284025</v>
      </c>
      <c r="AG135" s="27">
        <f t="shared" si="24"/>
        <v>11</v>
      </c>
      <c r="AH135" s="40" t="str">
        <f t="shared" si="25"/>
        <v>Tons</v>
      </c>
      <c r="AI135" s="40" t="s">
        <v>869</v>
      </c>
      <c r="AJ135" s="41">
        <f t="shared" si="26"/>
        <v>111356.3412228797</v>
      </c>
      <c r="AK135" s="41">
        <f t="shared" si="27"/>
        <v>151480.1701183432</v>
      </c>
      <c r="AL135" s="41">
        <f t="shared" si="28"/>
        <v>168441.89349112427</v>
      </c>
      <c r="AM135" s="27">
        <v>1.2150901161195891</v>
      </c>
      <c r="AN135" s="27">
        <v>1.3145323956582073</v>
      </c>
      <c r="AO135" s="27">
        <v>0</v>
      </c>
      <c r="AP135" s="27">
        <v>0</v>
      </c>
      <c r="AQ135" s="42">
        <f t="shared" si="29"/>
        <v>135307.98958716146</v>
      </c>
      <c r="AR135" s="42">
        <f t="shared" si="30"/>
        <v>184062.05749891273</v>
      </c>
      <c r="AS135" s="42">
        <f t="shared" si="31"/>
        <v>204672.07992153364</v>
      </c>
      <c r="AT135" s="42">
        <f t="shared" si="32"/>
        <v>146381.51799944483</v>
      </c>
      <c r="AU135" s="42">
        <f t="shared" si="33"/>
        <v>199125.59092037848</v>
      </c>
      <c r="AV135" s="42">
        <f t="shared" si="34"/>
        <v>221422.32578009219</v>
      </c>
      <c r="AW135">
        <v>2030</v>
      </c>
      <c r="AX135" t="s">
        <v>59</v>
      </c>
      <c r="AY135" s="30">
        <v>21</v>
      </c>
      <c r="AZ135" t="s">
        <v>57</v>
      </c>
      <c r="BA135" s="111">
        <v>7</v>
      </c>
      <c r="BB135" s="111">
        <v>76</v>
      </c>
      <c r="BC135" s="121">
        <v>0.88500000000000001</v>
      </c>
      <c r="BD135" s="114">
        <v>2017</v>
      </c>
      <c r="BE135" t="s">
        <v>95</v>
      </c>
    </row>
    <row r="136" spans="1:57" x14ac:dyDescent="0.2">
      <c r="A136">
        <v>8</v>
      </c>
      <c r="B136">
        <v>2023</v>
      </c>
      <c r="C136" t="s">
        <v>46</v>
      </c>
      <c r="D136" t="s">
        <v>44</v>
      </c>
      <c r="E136" t="s">
        <v>94</v>
      </c>
      <c r="G136" t="s">
        <v>45</v>
      </c>
      <c r="H136" t="s">
        <v>94</v>
      </c>
      <c r="I136" s="28" t="s">
        <v>64</v>
      </c>
      <c r="L136" s="27">
        <v>0</v>
      </c>
      <c r="M136" s="27">
        <v>0</v>
      </c>
      <c r="N136" s="27">
        <v>0</v>
      </c>
      <c r="O136" t="s">
        <v>52</v>
      </c>
      <c r="P136" t="s">
        <v>53</v>
      </c>
      <c r="Q136" s="27">
        <v>3</v>
      </c>
      <c r="R136" s="27">
        <v>11</v>
      </c>
      <c r="S136" s="27">
        <v>55</v>
      </c>
      <c r="T136" s="27">
        <v>55</v>
      </c>
      <c r="U136" s="27">
        <v>0</v>
      </c>
      <c r="V136" s="27">
        <v>0</v>
      </c>
      <c r="W136" s="27">
        <v>0</v>
      </c>
      <c r="X136" t="s">
        <v>54</v>
      </c>
      <c r="Y136" t="s">
        <v>55</v>
      </c>
      <c r="Z136" s="27">
        <v>12</v>
      </c>
      <c r="AA136" s="27">
        <v>12</v>
      </c>
      <c r="AB136" s="27">
        <v>18</v>
      </c>
      <c r="AC136" s="27">
        <v>18</v>
      </c>
      <c r="AD136" s="27">
        <v>10056.183187560739</v>
      </c>
      <c r="AE136" s="27">
        <v>13679.61916909621</v>
      </c>
      <c r="AF136" s="27">
        <v>15211.37026239067</v>
      </c>
      <c r="AG136" s="27">
        <f t="shared" si="24"/>
        <v>11</v>
      </c>
      <c r="AH136" s="40" t="str">
        <f t="shared" si="25"/>
        <v>Tons</v>
      </c>
      <c r="AI136" s="40" t="s">
        <v>869</v>
      </c>
      <c r="AJ136" s="41">
        <f t="shared" si="26"/>
        <v>110618.01506316813</v>
      </c>
      <c r="AK136" s="41">
        <f t="shared" si="27"/>
        <v>150475.81086005829</v>
      </c>
      <c r="AL136" s="41">
        <f t="shared" si="28"/>
        <v>167325.07288629736</v>
      </c>
      <c r="AM136" s="27">
        <v>1.2150901161195891</v>
      </c>
      <c r="AN136" s="27">
        <v>1.3145323956582073</v>
      </c>
      <c r="AO136" s="27">
        <v>0</v>
      </c>
      <c r="AP136" s="27">
        <v>0</v>
      </c>
      <c r="AQ136" s="42">
        <f t="shared" si="29"/>
        <v>134410.85676802343</v>
      </c>
      <c r="AR136" s="42">
        <f t="shared" si="30"/>
        <v>182841.67049113754</v>
      </c>
      <c r="AS136" s="42">
        <f t="shared" si="31"/>
        <v>203315.04224312978</v>
      </c>
      <c r="AT136" s="42">
        <f t="shared" si="32"/>
        <v>145410.96434394206</v>
      </c>
      <c r="AU136" s="42">
        <f t="shared" si="33"/>
        <v>197805.32813848372</v>
      </c>
      <c r="AV136" s="42">
        <f t="shared" si="34"/>
        <v>219954.22891490863</v>
      </c>
      <c r="AW136">
        <v>2035</v>
      </c>
      <c r="AX136" t="s">
        <v>59</v>
      </c>
      <c r="AY136" s="30">
        <v>21</v>
      </c>
      <c r="AZ136" t="s">
        <v>57</v>
      </c>
      <c r="BA136" s="111">
        <v>7</v>
      </c>
      <c r="BB136" s="111">
        <v>76</v>
      </c>
      <c r="BC136" s="121">
        <v>0.88500000000000001</v>
      </c>
      <c r="BD136" s="114">
        <v>2017</v>
      </c>
      <c r="BE136" t="s">
        <v>95</v>
      </c>
    </row>
    <row r="137" spans="1:57" x14ac:dyDescent="0.2">
      <c r="A137">
        <v>8</v>
      </c>
      <c r="B137">
        <v>2023</v>
      </c>
      <c r="C137" t="s">
        <v>46</v>
      </c>
      <c r="D137" t="s">
        <v>44</v>
      </c>
      <c r="E137" t="s">
        <v>94</v>
      </c>
      <c r="G137" t="s">
        <v>45</v>
      </c>
      <c r="H137" t="s">
        <v>94</v>
      </c>
      <c r="I137" s="28" t="s">
        <v>64</v>
      </c>
      <c r="L137" s="27">
        <v>0</v>
      </c>
      <c r="M137" s="27">
        <v>0</v>
      </c>
      <c r="N137" s="27">
        <v>0</v>
      </c>
      <c r="O137" t="s">
        <v>52</v>
      </c>
      <c r="P137" t="s">
        <v>53</v>
      </c>
      <c r="Q137" s="27">
        <v>3</v>
      </c>
      <c r="R137" s="27">
        <v>11</v>
      </c>
      <c r="S137" s="27">
        <v>55</v>
      </c>
      <c r="T137" s="27">
        <v>55</v>
      </c>
      <c r="U137" s="27">
        <v>0</v>
      </c>
      <c r="V137" s="27">
        <v>0</v>
      </c>
      <c r="W137" s="27">
        <v>0</v>
      </c>
      <c r="X137" t="s">
        <v>54</v>
      </c>
      <c r="Y137" t="s">
        <v>55</v>
      </c>
      <c r="Z137" s="27">
        <v>12</v>
      </c>
      <c r="AA137" s="27">
        <v>12</v>
      </c>
      <c r="AB137" s="27">
        <v>18</v>
      </c>
      <c r="AC137" s="27">
        <v>18</v>
      </c>
      <c r="AD137" s="27">
        <v>9990.9913793103442</v>
      </c>
      <c r="AE137" s="27">
        <v>13590.9375</v>
      </c>
      <c r="AF137" s="27">
        <v>15112.758620689656</v>
      </c>
      <c r="AG137" s="27">
        <f t="shared" si="24"/>
        <v>11</v>
      </c>
      <c r="AH137" s="40" t="str">
        <f t="shared" si="25"/>
        <v>Tons</v>
      </c>
      <c r="AI137" s="40" t="s">
        <v>869</v>
      </c>
      <c r="AJ137" s="41">
        <f t="shared" si="26"/>
        <v>109900.90517241378</v>
      </c>
      <c r="AK137" s="41">
        <f t="shared" si="27"/>
        <v>149500.3125</v>
      </c>
      <c r="AL137" s="41">
        <f t="shared" si="28"/>
        <v>166240.3448275862</v>
      </c>
      <c r="AM137" s="27">
        <v>1.2150901161195891</v>
      </c>
      <c r="AN137" s="27">
        <v>1.3145323956582073</v>
      </c>
      <c r="AO137" s="27">
        <v>0</v>
      </c>
      <c r="AP137" s="27">
        <v>0</v>
      </c>
      <c r="AQ137" s="42">
        <f t="shared" si="29"/>
        <v>133539.50362759622</v>
      </c>
      <c r="AR137" s="42">
        <f t="shared" si="30"/>
        <v>181656.35207553985</v>
      </c>
      <c r="AS137" s="42">
        <f t="shared" si="31"/>
        <v>201996.99990031225</v>
      </c>
      <c r="AT137" s="42">
        <f t="shared" si="32"/>
        <v>144468.30016129857</v>
      </c>
      <c r="AU137" s="42">
        <f t="shared" si="33"/>
        <v>196523.00394227565</v>
      </c>
      <c r="AV137" s="42">
        <f t="shared" si="34"/>
        <v>218528.31874125337</v>
      </c>
      <c r="AW137">
        <v>2040</v>
      </c>
      <c r="AX137" t="s">
        <v>59</v>
      </c>
      <c r="AY137" s="30">
        <v>21</v>
      </c>
      <c r="AZ137" t="s">
        <v>57</v>
      </c>
      <c r="BA137" s="111">
        <v>7</v>
      </c>
      <c r="BB137" s="111">
        <v>76</v>
      </c>
      <c r="BC137" s="121">
        <v>0.88500000000000001</v>
      </c>
      <c r="BD137" s="114">
        <v>2017</v>
      </c>
      <c r="BE137" t="s">
        <v>95</v>
      </c>
    </row>
    <row r="138" spans="1:57" x14ac:dyDescent="0.2">
      <c r="A138">
        <v>8</v>
      </c>
      <c r="B138">
        <v>2023</v>
      </c>
      <c r="C138" t="s">
        <v>46</v>
      </c>
      <c r="D138" t="s">
        <v>44</v>
      </c>
      <c r="E138" t="s">
        <v>94</v>
      </c>
      <c r="G138" t="s">
        <v>45</v>
      </c>
      <c r="H138" t="s">
        <v>94</v>
      </c>
      <c r="I138" s="28" t="s">
        <v>64</v>
      </c>
      <c r="L138" s="27">
        <v>0</v>
      </c>
      <c r="M138" s="27">
        <v>0</v>
      </c>
      <c r="N138" s="27">
        <v>0</v>
      </c>
      <c r="O138" t="s">
        <v>52</v>
      </c>
      <c r="P138" t="s">
        <v>53</v>
      </c>
      <c r="Q138" s="27">
        <v>3</v>
      </c>
      <c r="R138" s="27">
        <v>11</v>
      </c>
      <c r="S138" s="27">
        <v>55</v>
      </c>
      <c r="T138" s="27">
        <v>55</v>
      </c>
      <c r="U138" s="27">
        <v>0</v>
      </c>
      <c r="V138" s="27">
        <v>0</v>
      </c>
      <c r="W138" s="27">
        <v>0</v>
      </c>
      <c r="X138" t="s">
        <v>54</v>
      </c>
      <c r="Y138" t="s">
        <v>55</v>
      </c>
      <c r="Z138" s="27">
        <v>12</v>
      </c>
      <c r="AA138" s="27">
        <v>12</v>
      </c>
      <c r="AB138" s="27">
        <v>18</v>
      </c>
      <c r="AC138" s="27">
        <v>18</v>
      </c>
      <c r="AD138" s="27">
        <v>9927.6463644948053</v>
      </c>
      <c r="AE138" s="27">
        <v>13504.768059490085</v>
      </c>
      <c r="AF138" s="27">
        <v>15016.940509915014</v>
      </c>
      <c r="AG138" s="27">
        <f t="shared" si="24"/>
        <v>11</v>
      </c>
      <c r="AH138" s="40" t="str">
        <f t="shared" si="25"/>
        <v>Tons</v>
      </c>
      <c r="AI138" s="40" t="s">
        <v>869</v>
      </c>
      <c r="AJ138" s="41">
        <f t="shared" si="26"/>
        <v>109204.11000944285</v>
      </c>
      <c r="AK138" s="41">
        <f t="shared" si="27"/>
        <v>148552.44865439093</v>
      </c>
      <c r="AL138" s="41">
        <f t="shared" si="28"/>
        <v>165186.34560906515</v>
      </c>
      <c r="AM138" s="27">
        <v>1.2150901161195891</v>
      </c>
      <c r="AN138" s="27">
        <v>1.3145323956582073</v>
      </c>
      <c r="AO138" s="27">
        <v>0</v>
      </c>
      <c r="AP138" s="27">
        <v>0</v>
      </c>
      <c r="AQ138" s="42">
        <f t="shared" si="29"/>
        <v>132692.83471211029</v>
      </c>
      <c r="AR138" s="42">
        <f t="shared" si="30"/>
        <v>180504.61208531316</v>
      </c>
      <c r="AS138" s="42">
        <f t="shared" si="31"/>
        <v>200716.29586748953</v>
      </c>
      <c r="AT138" s="42">
        <f t="shared" si="32"/>
        <v>143552.34034643535</v>
      </c>
      <c r="AU138" s="42">
        <f t="shared" si="33"/>
        <v>195277.00621054936</v>
      </c>
      <c r="AV138" s="42">
        <f t="shared" si="34"/>
        <v>217142.80262350899</v>
      </c>
      <c r="AW138">
        <v>2045</v>
      </c>
      <c r="AX138" t="s">
        <v>59</v>
      </c>
      <c r="AY138" s="30">
        <v>21</v>
      </c>
      <c r="AZ138" t="s">
        <v>57</v>
      </c>
      <c r="BA138" s="111">
        <v>7</v>
      </c>
      <c r="BB138" s="111">
        <v>76</v>
      </c>
      <c r="BC138" s="121">
        <v>0.88500000000000001</v>
      </c>
      <c r="BD138" s="114">
        <v>2017</v>
      </c>
      <c r="BE138" t="s">
        <v>95</v>
      </c>
    </row>
    <row r="139" spans="1:57" x14ac:dyDescent="0.2">
      <c r="A139">
        <v>8</v>
      </c>
      <c r="B139">
        <v>2023</v>
      </c>
      <c r="C139" t="s">
        <v>46</v>
      </c>
      <c r="D139" t="s">
        <v>44</v>
      </c>
      <c r="E139" t="s">
        <v>94</v>
      </c>
      <c r="G139" t="s">
        <v>45</v>
      </c>
      <c r="H139" t="s">
        <v>94</v>
      </c>
      <c r="I139" s="28" t="s">
        <v>64</v>
      </c>
      <c r="L139" s="27">
        <v>0</v>
      </c>
      <c r="M139" s="27">
        <v>0</v>
      </c>
      <c r="N139" s="27">
        <v>0</v>
      </c>
      <c r="O139" t="s">
        <v>52</v>
      </c>
      <c r="P139" t="s">
        <v>53</v>
      </c>
      <c r="Q139" s="27">
        <v>3</v>
      </c>
      <c r="R139" s="27">
        <v>11</v>
      </c>
      <c r="S139" s="27">
        <v>55</v>
      </c>
      <c r="T139" s="27">
        <v>55</v>
      </c>
      <c r="U139" s="27">
        <v>0</v>
      </c>
      <c r="V139" s="27">
        <v>0</v>
      </c>
      <c r="W139" s="27">
        <v>0</v>
      </c>
      <c r="X139" t="s">
        <v>54</v>
      </c>
      <c r="Y139" t="s">
        <v>55</v>
      </c>
      <c r="Z139" s="27">
        <v>12</v>
      </c>
      <c r="AA139" s="27">
        <v>12</v>
      </c>
      <c r="AB139" s="27">
        <v>18</v>
      </c>
      <c r="AC139" s="27">
        <v>18</v>
      </c>
      <c r="AD139" s="27">
        <v>9866.0707635009312</v>
      </c>
      <c r="AE139" s="27">
        <v>13421.005586592179</v>
      </c>
      <c r="AF139" s="27">
        <v>14923.798882681564</v>
      </c>
      <c r="AG139" s="27">
        <f t="shared" si="24"/>
        <v>11</v>
      </c>
      <c r="AH139" s="40" t="str">
        <f t="shared" si="25"/>
        <v>Tons</v>
      </c>
      <c r="AI139" s="40" t="s">
        <v>869</v>
      </c>
      <c r="AJ139" s="41">
        <f t="shared" si="26"/>
        <v>108526.77839851024</v>
      </c>
      <c r="AK139" s="41">
        <f t="shared" si="27"/>
        <v>147631.06145251397</v>
      </c>
      <c r="AL139" s="41">
        <f t="shared" si="28"/>
        <v>164161.78770949721</v>
      </c>
      <c r="AM139" s="27">
        <v>1.2150901161195891</v>
      </c>
      <c r="AN139" s="27">
        <v>1.3145323956582073</v>
      </c>
      <c r="AO139" s="27">
        <v>0</v>
      </c>
      <c r="AP139" s="27">
        <v>0</v>
      </c>
      <c r="AQ139" s="42">
        <f t="shared" si="29"/>
        <v>131869.81576633072</v>
      </c>
      <c r="AR139" s="42">
        <f t="shared" si="30"/>
        <v>179385.04360319339</v>
      </c>
      <c r="AS139" s="42">
        <f t="shared" si="31"/>
        <v>199471.36569033228</v>
      </c>
      <c r="AT139" s="42">
        <f t="shared" si="32"/>
        <v>142661.96600126105</v>
      </c>
      <c r="AU139" s="42">
        <f t="shared" si="33"/>
        <v>194065.81288473721</v>
      </c>
      <c r="AV139" s="42">
        <f t="shared" si="34"/>
        <v>215795.98807329944</v>
      </c>
      <c r="AW139">
        <v>2050</v>
      </c>
      <c r="AX139" t="s">
        <v>59</v>
      </c>
      <c r="AY139" s="30">
        <v>21</v>
      </c>
      <c r="AZ139" t="s">
        <v>57</v>
      </c>
      <c r="BA139" s="111">
        <v>7</v>
      </c>
      <c r="BB139" s="111">
        <v>76</v>
      </c>
      <c r="BC139" s="121">
        <v>0.88500000000000001</v>
      </c>
      <c r="BD139" s="114">
        <v>2017</v>
      </c>
      <c r="BE139" t="s">
        <v>95</v>
      </c>
    </row>
    <row r="140" spans="1:57" x14ac:dyDescent="0.2">
      <c r="A140">
        <v>8</v>
      </c>
      <c r="B140">
        <v>2023</v>
      </c>
      <c r="C140" t="s">
        <v>46</v>
      </c>
      <c r="D140" t="s">
        <v>44</v>
      </c>
      <c r="E140" t="s">
        <v>94</v>
      </c>
      <c r="G140" t="s">
        <v>45</v>
      </c>
      <c r="H140" t="s">
        <v>94</v>
      </c>
      <c r="I140" s="28" t="s">
        <v>64</v>
      </c>
      <c r="L140" s="27">
        <v>0</v>
      </c>
      <c r="M140" s="27">
        <v>0</v>
      </c>
      <c r="N140" s="27">
        <v>0</v>
      </c>
      <c r="O140" t="s">
        <v>52</v>
      </c>
      <c r="P140" t="s">
        <v>53</v>
      </c>
      <c r="Q140" s="27">
        <v>3</v>
      </c>
      <c r="R140" s="27">
        <v>11</v>
      </c>
      <c r="S140" s="27">
        <v>55</v>
      </c>
      <c r="T140" s="27">
        <v>55</v>
      </c>
      <c r="U140" s="27">
        <v>0</v>
      </c>
      <c r="V140" s="27">
        <v>0</v>
      </c>
      <c r="W140" s="27">
        <v>0</v>
      </c>
      <c r="X140" t="s">
        <v>54</v>
      </c>
      <c r="Y140" t="s">
        <v>55</v>
      </c>
      <c r="Z140" s="27">
        <v>12</v>
      </c>
      <c r="AA140" s="27">
        <v>12</v>
      </c>
      <c r="AB140" s="27">
        <v>18</v>
      </c>
      <c r="AC140" s="27">
        <v>18</v>
      </c>
      <c r="AD140" s="27">
        <v>11037.666666666666</v>
      </c>
      <c r="AE140" s="27">
        <v>15014.75</v>
      </c>
      <c r="AF140" s="27">
        <v>16696</v>
      </c>
      <c r="AG140" s="27">
        <f t="shared" si="24"/>
        <v>11</v>
      </c>
      <c r="AH140" s="40" t="str">
        <f t="shared" si="25"/>
        <v>Tons</v>
      </c>
      <c r="AI140" s="40" t="s">
        <v>869</v>
      </c>
      <c r="AJ140" s="41">
        <f t="shared" si="26"/>
        <v>121414.33333333333</v>
      </c>
      <c r="AK140" s="41">
        <f t="shared" si="27"/>
        <v>165162.25</v>
      </c>
      <c r="AL140" s="41">
        <f t="shared" si="28"/>
        <v>183656</v>
      </c>
      <c r="AM140" s="27">
        <v>1.2150901161195891</v>
      </c>
      <c r="AN140" s="27">
        <v>1.3145323956582073</v>
      </c>
      <c r="AO140" s="27">
        <v>0</v>
      </c>
      <c r="AP140" s="27">
        <v>0</v>
      </c>
      <c r="AQ140" s="42">
        <f t="shared" si="29"/>
        <v>147529.3563885825</v>
      </c>
      <c r="AR140" s="42">
        <f t="shared" si="30"/>
        <v>200687.0175310726</v>
      </c>
      <c r="AS140" s="42">
        <f t="shared" si="31"/>
        <v>223158.59036605924</v>
      </c>
      <c r="AT140" s="42">
        <f t="shared" si="32"/>
        <v>159603.0744639108</v>
      </c>
      <c r="AU140" s="42">
        <f t="shared" si="33"/>
        <v>217111.12816479977</v>
      </c>
      <c r="AV140" s="42">
        <f t="shared" si="34"/>
        <v>241421.76165700372</v>
      </c>
      <c r="AW140">
        <v>2023</v>
      </c>
      <c r="AX140" t="s">
        <v>60</v>
      </c>
      <c r="AY140" s="30">
        <v>21</v>
      </c>
      <c r="AZ140" t="s">
        <v>57</v>
      </c>
      <c r="BA140" s="111">
        <v>7</v>
      </c>
      <c r="BB140" s="111">
        <v>76</v>
      </c>
      <c r="BC140" s="121">
        <v>0.88500000000000001</v>
      </c>
      <c r="BD140" s="114">
        <v>2017</v>
      </c>
      <c r="BE140" t="s">
        <v>95</v>
      </c>
    </row>
    <row r="141" spans="1:57" x14ac:dyDescent="0.2">
      <c r="A141">
        <v>8</v>
      </c>
      <c r="B141">
        <v>2023</v>
      </c>
      <c r="C141" t="s">
        <v>46</v>
      </c>
      <c r="D141" t="s">
        <v>44</v>
      </c>
      <c r="E141" t="s">
        <v>94</v>
      </c>
      <c r="G141" t="s">
        <v>45</v>
      </c>
      <c r="H141" t="s">
        <v>94</v>
      </c>
      <c r="I141" s="28" t="s">
        <v>64</v>
      </c>
      <c r="L141" s="27">
        <v>0</v>
      </c>
      <c r="M141" s="27">
        <v>0</v>
      </c>
      <c r="N141" s="27">
        <v>0</v>
      </c>
      <c r="O141" t="s">
        <v>52</v>
      </c>
      <c r="P141" t="s">
        <v>53</v>
      </c>
      <c r="Q141" s="27">
        <v>3</v>
      </c>
      <c r="R141" s="27">
        <v>11</v>
      </c>
      <c r="S141" s="27">
        <v>55</v>
      </c>
      <c r="T141" s="27">
        <v>55</v>
      </c>
      <c r="U141" s="27">
        <v>0</v>
      </c>
      <c r="V141" s="27">
        <v>0</v>
      </c>
      <c r="W141" s="27">
        <v>0</v>
      </c>
      <c r="X141" t="s">
        <v>54</v>
      </c>
      <c r="Y141" t="s">
        <v>55</v>
      </c>
      <c r="Z141" s="27">
        <v>12</v>
      </c>
      <c r="AA141" s="27">
        <v>12</v>
      </c>
      <c r="AB141" s="27">
        <v>18</v>
      </c>
      <c r="AC141" s="27">
        <v>18</v>
      </c>
      <c r="AD141" s="27">
        <v>9208.9408284023684</v>
      </c>
      <c r="AE141" s="27">
        <v>12527.099112426036</v>
      </c>
      <c r="AF141" s="27">
        <v>13929.798816568049</v>
      </c>
      <c r="AG141" s="27">
        <f t="shared" si="24"/>
        <v>11</v>
      </c>
      <c r="AH141" s="40" t="str">
        <f t="shared" si="25"/>
        <v>Tons</v>
      </c>
      <c r="AI141" s="40" t="s">
        <v>869</v>
      </c>
      <c r="AJ141" s="41">
        <f t="shared" si="26"/>
        <v>101298.34911242605</v>
      </c>
      <c r="AK141" s="41">
        <f t="shared" si="27"/>
        <v>137798.0902366864</v>
      </c>
      <c r="AL141" s="41">
        <f t="shared" si="28"/>
        <v>153227.78698224854</v>
      </c>
      <c r="AM141" s="27">
        <v>1.2150901161195891</v>
      </c>
      <c r="AN141" s="27">
        <v>1.3145323956582073</v>
      </c>
      <c r="AO141" s="27">
        <v>0</v>
      </c>
      <c r="AP141" s="27">
        <v>0</v>
      </c>
      <c r="AQ141" s="42">
        <f t="shared" si="29"/>
        <v>123086.62278574043</v>
      </c>
      <c r="AR141" s="42">
        <f t="shared" si="30"/>
        <v>167437.09746675289</v>
      </c>
      <c r="AS141" s="42">
        <f t="shared" si="31"/>
        <v>186185.56947700804</v>
      </c>
      <c r="AT141" s="42">
        <f t="shared" si="32"/>
        <v>133159.96153497885</v>
      </c>
      <c r="AU141" s="42">
        <f t="shared" si="33"/>
        <v>181140.0536759572</v>
      </c>
      <c r="AV141" s="42">
        <f t="shared" si="34"/>
        <v>201422.88990318065</v>
      </c>
      <c r="AW141">
        <v>2030</v>
      </c>
      <c r="AX141" t="s">
        <v>60</v>
      </c>
      <c r="AY141" s="30">
        <v>21</v>
      </c>
      <c r="AZ141" t="s">
        <v>57</v>
      </c>
      <c r="BA141" s="111">
        <v>7</v>
      </c>
      <c r="BB141" s="111">
        <v>76</v>
      </c>
      <c r="BC141" s="121">
        <v>0.88500000000000001</v>
      </c>
      <c r="BD141" s="114">
        <v>2017</v>
      </c>
      <c r="BE141" t="s">
        <v>95</v>
      </c>
    </row>
    <row r="142" spans="1:57" x14ac:dyDescent="0.2">
      <c r="A142">
        <v>8</v>
      </c>
      <c r="B142">
        <v>2023</v>
      </c>
      <c r="C142" t="s">
        <v>46</v>
      </c>
      <c r="D142" t="s">
        <v>44</v>
      </c>
      <c r="E142" t="s">
        <v>94</v>
      </c>
      <c r="G142" t="s">
        <v>45</v>
      </c>
      <c r="H142" t="s">
        <v>94</v>
      </c>
      <c r="I142" s="28" t="s">
        <v>64</v>
      </c>
      <c r="L142" s="27">
        <v>0</v>
      </c>
      <c r="M142" s="27">
        <v>0</v>
      </c>
      <c r="N142" s="27">
        <v>0</v>
      </c>
      <c r="O142" t="s">
        <v>52</v>
      </c>
      <c r="P142" t="s">
        <v>53</v>
      </c>
      <c r="Q142" s="27">
        <v>3</v>
      </c>
      <c r="R142" s="27">
        <v>11</v>
      </c>
      <c r="S142" s="27">
        <v>55</v>
      </c>
      <c r="T142" s="27">
        <v>55</v>
      </c>
      <c r="U142" s="27">
        <v>0</v>
      </c>
      <c r="V142" s="27">
        <v>0</v>
      </c>
      <c r="W142" s="27">
        <v>0</v>
      </c>
      <c r="X142" t="s">
        <v>54</v>
      </c>
      <c r="Y142" t="s">
        <v>55</v>
      </c>
      <c r="Z142" s="27">
        <v>12</v>
      </c>
      <c r="AA142" s="27">
        <v>12</v>
      </c>
      <c r="AB142" s="27">
        <v>18</v>
      </c>
      <c r="AC142" s="27">
        <v>18</v>
      </c>
      <c r="AD142" s="27">
        <v>9074.6997084548093</v>
      </c>
      <c r="AE142" s="27">
        <v>12344.488338192419</v>
      </c>
      <c r="AF142" s="27">
        <v>13726.74052478134</v>
      </c>
      <c r="AG142" s="27">
        <f t="shared" si="24"/>
        <v>11</v>
      </c>
      <c r="AH142" s="40" t="str">
        <f t="shared" si="25"/>
        <v>Tons</v>
      </c>
      <c r="AI142" s="40" t="s">
        <v>869</v>
      </c>
      <c r="AJ142" s="41">
        <f t="shared" si="26"/>
        <v>99821.696793002906</v>
      </c>
      <c r="AK142" s="41">
        <f t="shared" si="27"/>
        <v>135789.37172011661</v>
      </c>
      <c r="AL142" s="41">
        <f t="shared" si="28"/>
        <v>150994.14577259475</v>
      </c>
      <c r="AM142" s="27">
        <v>1.2150901161195891</v>
      </c>
      <c r="AN142" s="27">
        <v>1.3145323956582073</v>
      </c>
      <c r="AO142" s="27">
        <v>0</v>
      </c>
      <c r="AP142" s="27">
        <v>0</v>
      </c>
      <c r="AQ142" s="42">
        <f t="shared" si="29"/>
        <v>121292.35714746431</v>
      </c>
      <c r="AR142" s="42">
        <f t="shared" si="30"/>
        <v>164996.32345120254</v>
      </c>
      <c r="AS142" s="42">
        <f t="shared" si="31"/>
        <v>183471.49412020031</v>
      </c>
      <c r="AT142" s="42">
        <f t="shared" si="32"/>
        <v>131218.85422397329</v>
      </c>
      <c r="AU142" s="42">
        <f t="shared" si="33"/>
        <v>178499.52811216773</v>
      </c>
      <c r="AV142" s="42">
        <f t="shared" si="34"/>
        <v>198486.69617281356</v>
      </c>
      <c r="AW142">
        <v>2035</v>
      </c>
      <c r="AX142" t="s">
        <v>60</v>
      </c>
      <c r="AY142" s="30">
        <v>21</v>
      </c>
      <c r="AZ142" t="s">
        <v>57</v>
      </c>
      <c r="BA142" s="111">
        <v>7</v>
      </c>
      <c r="BB142" s="111">
        <v>76</v>
      </c>
      <c r="BC142" s="121">
        <v>0.88500000000000001</v>
      </c>
      <c r="BD142" s="114">
        <v>2017</v>
      </c>
      <c r="BE142" t="s">
        <v>95</v>
      </c>
    </row>
    <row r="143" spans="1:57" x14ac:dyDescent="0.2">
      <c r="A143">
        <v>8</v>
      </c>
      <c r="B143">
        <v>2023</v>
      </c>
      <c r="C143" t="s">
        <v>46</v>
      </c>
      <c r="D143" t="s">
        <v>44</v>
      </c>
      <c r="E143" t="s">
        <v>94</v>
      </c>
      <c r="G143" t="s">
        <v>45</v>
      </c>
      <c r="H143" t="s">
        <v>94</v>
      </c>
      <c r="I143" s="28" t="s">
        <v>64</v>
      </c>
      <c r="L143" s="27">
        <v>0</v>
      </c>
      <c r="M143" s="27">
        <v>0</v>
      </c>
      <c r="N143" s="27">
        <v>0</v>
      </c>
      <c r="O143" t="s">
        <v>52</v>
      </c>
      <c r="P143" t="s">
        <v>53</v>
      </c>
      <c r="Q143" s="27">
        <v>3</v>
      </c>
      <c r="R143" s="27">
        <v>11</v>
      </c>
      <c r="S143" s="27">
        <v>55</v>
      </c>
      <c r="T143" s="27">
        <v>55</v>
      </c>
      <c r="U143" s="27">
        <v>0</v>
      </c>
      <c r="V143" s="27">
        <v>0</v>
      </c>
      <c r="W143" s="27">
        <v>0</v>
      </c>
      <c r="X143" t="s">
        <v>54</v>
      </c>
      <c r="Y143" t="s">
        <v>55</v>
      </c>
      <c r="Z143" s="27">
        <v>12</v>
      </c>
      <c r="AA143" s="27">
        <v>12</v>
      </c>
      <c r="AB143" s="27">
        <v>18</v>
      </c>
      <c r="AC143" s="27">
        <v>18</v>
      </c>
      <c r="AD143" s="27">
        <v>8944.3160919540223</v>
      </c>
      <c r="AE143" s="27">
        <v>12167.125</v>
      </c>
      <c r="AF143" s="27">
        <v>13529.51724137931</v>
      </c>
      <c r="AG143" s="27">
        <f t="shared" si="24"/>
        <v>11</v>
      </c>
      <c r="AH143" s="40" t="str">
        <f t="shared" si="25"/>
        <v>Tons</v>
      </c>
      <c r="AI143" s="40" t="s">
        <v>869</v>
      </c>
      <c r="AJ143" s="41">
        <f t="shared" si="26"/>
        <v>98387.477011494251</v>
      </c>
      <c r="AK143" s="41">
        <f t="shared" si="27"/>
        <v>133838.375</v>
      </c>
      <c r="AL143" s="41">
        <f t="shared" si="28"/>
        <v>148824.68965517241</v>
      </c>
      <c r="AM143" s="27">
        <v>1.2150901161195891</v>
      </c>
      <c r="AN143" s="27">
        <v>1.3145323956582073</v>
      </c>
      <c r="AO143" s="27">
        <v>0</v>
      </c>
      <c r="AP143" s="27">
        <v>0</v>
      </c>
      <c r="AQ143" s="42">
        <f t="shared" si="29"/>
        <v>119549.65086660995</v>
      </c>
      <c r="AR143" s="42">
        <f t="shared" si="30"/>
        <v>162625.68662000709</v>
      </c>
      <c r="AS143" s="42">
        <f t="shared" si="31"/>
        <v>180835.40943456526</v>
      </c>
      <c r="AT143" s="42">
        <f t="shared" si="32"/>
        <v>129333.52585868633</v>
      </c>
      <c r="AU143" s="42">
        <f t="shared" si="33"/>
        <v>175934.87971975154</v>
      </c>
      <c r="AV143" s="42">
        <f t="shared" si="34"/>
        <v>195634.875825503</v>
      </c>
      <c r="AW143">
        <v>2040</v>
      </c>
      <c r="AX143" t="s">
        <v>60</v>
      </c>
      <c r="AY143" s="30">
        <v>21</v>
      </c>
      <c r="AZ143" t="s">
        <v>57</v>
      </c>
      <c r="BA143" s="111">
        <v>7</v>
      </c>
      <c r="BB143" s="111">
        <v>76</v>
      </c>
      <c r="BC143" s="121">
        <v>0.88500000000000001</v>
      </c>
      <c r="BD143" s="114">
        <v>2017</v>
      </c>
      <c r="BE143" t="s">
        <v>95</v>
      </c>
    </row>
    <row r="144" spans="1:57" x14ac:dyDescent="0.2">
      <c r="A144">
        <v>8</v>
      </c>
      <c r="B144">
        <v>2023</v>
      </c>
      <c r="C144" t="s">
        <v>46</v>
      </c>
      <c r="D144" t="s">
        <v>44</v>
      </c>
      <c r="E144" t="s">
        <v>94</v>
      </c>
      <c r="G144" t="s">
        <v>45</v>
      </c>
      <c r="H144" t="s">
        <v>94</v>
      </c>
      <c r="I144" s="28" t="s">
        <v>64</v>
      </c>
      <c r="L144" s="27">
        <v>0</v>
      </c>
      <c r="M144" s="27">
        <v>0</v>
      </c>
      <c r="N144" s="27">
        <v>0</v>
      </c>
      <c r="O144" t="s">
        <v>52</v>
      </c>
      <c r="P144" t="s">
        <v>53</v>
      </c>
      <c r="Q144" s="27">
        <v>3</v>
      </c>
      <c r="R144" s="27">
        <v>11</v>
      </c>
      <c r="S144" s="27">
        <v>55</v>
      </c>
      <c r="T144" s="27">
        <v>55</v>
      </c>
      <c r="U144" s="27">
        <v>0</v>
      </c>
      <c r="V144" s="27">
        <v>0</v>
      </c>
      <c r="W144" s="27">
        <v>0</v>
      </c>
      <c r="X144" t="s">
        <v>54</v>
      </c>
      <c r="Y144" t="s">
        <v>55</v>
      </c>
      <c r="Z144" s="27">
        <v>12</v>
      </c>
      <c r="AA144" s="27">
        <v>12</v>
      </c>
      <c r="AB144" s="27">
        <v>18</v>
      </c>
      <c r="AC144" s="27">
        <v>18</v>
      </c>
      <c r="AD144" s="27">
        <v>8817.6260623229464</v>
      </c>
      <c r="AE144" s="27">
        <v>11994.78611898017</v>
      </c>
      <c r="AF144" s="27">
        <v>13337.881019830029</v>
      </c>
      <c r="AG144" s="27">
        <f t="shared" si="24"/>
        <v>11</v>
      </c>
      <c r="AH144" s="40" t="str">
        <f t="shared" si="25"/>
        <v>Tons</v>
      </c>
      <c r="AI144" s="40" t="s">
        <v>869</v>
      </c>
      <c r="AJ144" s="41">
        <f t="shared" si="26"/>
        <v>96993.88668555241</v>
      </c>
      <c r="AK144" s="41">
        <f t="shared" si="27"/>
        <v>131942.64730878186</v>
      </c>
      <c r="AL144" s="41">
        <f t="shared" si="28"/>
        <v>146716.69121813032</v>
      </c>
      <c r="AM144" s="27">
        <v>1.2150901161195891</v>
      </c>
      <c r="AN144" s="27">
        <v>1.3145323956582073</v>
      </c>
      <c r="AO144" s="27">
        <v>0</v>
      </c>
      <c r="AP144" s="27">
        <v>0</v>
      </c>
      <c r="AQ144" s="42">
        <f t="shared" si="29"/>
        <v>117856.31303563814</v>
      </c>
      <c r="AR144" s="42">
        <f t="shared" si="30"/>
        <v>160322.20663955374</v>
      </c>
      <c r="AS144" s="42">
        <f t="shared" si="31"/>
        <v>178274.00136891985</v>
      </c>
      <c r="AT144" s="42">
        <f t="shared" si="32"/>
        <v>127501.60622895991</v>
      </c>
      <c r="AU144" s="42">
        <f t="shared" si="33"/>
        <v>173442.88425629894</v>
      </c>
      <c r="AV144" s="42">
        <f t="shared" si="34"/>
        <v>192863.84359001432</v>
      </c>
      <c r="AW144">
        <v>2045</v>
      </c>
      <c r="AX144" t="s">
        <v>60</v>
      </c>
      <c r="AY144" s="30">
        <v>21</v>
      </c>
      <c r="AZ144" t="s">
        <v>57</v>
      </c>
      <c r="BA144" s="111">
        <v>7</v>
      </c>
      <c r="BB144" s="111">
        <v>76</v>
      </c>
      <c r="BC144" s="121">
        <v>0.88500000000000001</v>
      </c>
      <c r="BD144" s="114">
        <v>2017</v>
      </c>
      <c r="BE144" t="s">
        <v>95</v>
      </c>
    </row>
    <row r="145" spans="1:57" x14ac:dyDescent="0.2">
      <c r="A145">
        <v>8</v>
      </c>
      <c r="B145">
        <v>2023</v>
      </c>
      <c r="C145" t="s">
        <v>46</v>
      </c>
      <c r="D145" t="s">
        <v>44</v>
      </c>
      <c r="E145" t="s">
        <v>94</v>
      </c>
      <c r="G145" t="s">
        <v>45</v>
      </c>
      <c r="H145" t="s">
        <v>94</v>
      </c>
      <c r="I145" s="28" t="s">
        <v>64</v>
      </c>
      <c r="L145" s="27">
        <v>0</v>
      </c>
      <c r="M145" s="27">
        <v>0</v>
      </c>
      <c r="N145" s="27">
        <v>0</v>
      </c>
      <c r="O145" t="s">
        <v>52</v>
      </c>
      <c r="P145" t="s">
        <v>53</v>
      </c>
      <c r="Q145" s="27">
        <v>3</v>
      </c>
      <c r="R145" s="27">
        <v>11</v>
      </c>
      <c r="S145" s="27">
        <v>55</v>
      </c>
      <c r="T145" s="27">
        <v>55</v>
      </c>
      <c r="U145" s="27">
        <v>0</v>
      </c>
      <c r="V145" s="27">
        <v>0</v>
      </c>
      <c r="W145" s="27">
        <v>0</v>
      </c>
      <c r="X145" t="s">
        <v>54</v>
      </c>
      <c r="Y145" t="s">
        <v>55</v>
      </c>
      <c r="Z145" s="27">
        <v>12</v>
      </c>
      <c r="AA145" s="27">
        <v>12</v>
      </c>
      <c r="AB145" s="27">
        <v>18</v>
      </c>
      <c r="AC145" s="27">
        <v>18</v>
      </c>
      <c r="AD145" s="27">
        <v>8694.4748603351945</v>
      </c>
      <c r="AE145" s="27">
        <v>11827.261173184357</v>
      </c>
      <c r="AF145" s="27">
        <v>13151.597765363129</v>
      </c>
      <c r="AG145" s="27">
        <f t="shared" si="24"/>
        <v>11</v>
      </c>
      <c r="AH145" s="40" t="str">
        <f t="shared" si="25"/>
        <v>Tons</v>
      </c>
      <c r="AI145" s="40" t="s">
        <v>869</v>
      </c>
      <c r="AJ145" s="41">
        <f t="shared" si="26"/>
        <v>95639.223463687144</v>
      </c>
      <c r="AK145" s="41">
        <f t="shared" si="27"/>
        <v>130099.87290502794</v>
      </c>
      <c r="AL145" s="41">
        <f t="shared" si="28"/>
        <v>144667.57541899441</v>
      </c>
      <c r="AM145" s="27">
        <v>1.2150901161195891</v>
      </c>
      <c r="AN145" s="27">
        <v>1.3145323956582073</v>
      </c>
      <c r="AO145" s="27">
        <v>0</v>
      </c>
      <c r="AP145" s="27">
        <v>0</v>
      </c>
      <c r="AQ145" s="42">
        <f t="shared" si="29"/>
        <v>116210.27514407894</v>
      </c>
      <c r="AR145" s="42">
        <f t="shared" si="30"/>
        <v>158083.06967531418</v>
      </c>
      <c r="AS145" s="42">
        <f t="shared" si="31"/>
        <v>175784.14101460532</v>
      </c>
      <c r="AT145" s="42">
        <f t="shared" si="32"/>
        <v>125720.85753861129</v>
      </c>
      <c r="AU145" s="42">
        <f t="shared" si="33"/>
        <v>171020.49760467466</v>
      </c>
      <c r="AV145" s="42">
        <f t="shared" si="34"/>
        <v>190170.21448959512</v>
      </c>
      <c r="AW145">
        <v>2050</v>
      </c>
      <c r="AX145" t="s">
        <v>60</v>
      </c>
      <c r="AY145" s="30">
        <v>21</v>
      </c>
      <c r="AZ145" t="s">
        <v>57</v>
      </c>
      <c r="BA145" s="111">
        <v>7</v>
      </c>
      <c r="BB145" s="111">
        <v>76</v>
      </c>
      <c r="BC145" s="121">
        <v>0.88500000000000001</v>
      </c>
      <c r="BD145" s="114">
        <v>2017</v>
      </c>
      <c r="BE145" t="s">
        <v>95</v>
      </c>
    </row>
    <row r="146" spans="1:57" x14ac:dyDescent="0.2">
      <c r="A146">
        <v>9</v>
      </c>
      <c r="B146">
        <v>2023</v>
      </c>
      <c r="C146" t="s">
        <v>46</v>
      </c>
      <c r="D146" t="s">
        <v>44</v>
      </c>
      <c r="E146" t="s">
        <v>96</v>
      </c>
      <c r="G146" t="s">
        <v>45</v>
      </c>
      <c r="H146" t="s">
        <v>97</v>
      </c>
      <c r="I146" s="28" t="s">
        <v>64</v>
      </c>
      <c r="L146" s="27">
        <v>0</v>
      </c>
      <c r="M146" s="27">
        <v>0</v>
      </c>
      <c r="N146" s="27">
        <v>0</v>
      </c>
      <c r="O146" t="s">
        <v>52</v>
      </c>
      <c r="P146" t="s">
        <v>53</v>
      </c>
      <c r="Q146" s="27">
        <v>3</v>
      </c>
      <c r="R146" s="27">
        <v>11</v>
      </c>
      <c r="S146" s="27">
        <v>55</v>
      </c>
      <c r="T146" s="27">
        <v>55</v>
      </c>
      <c r="U146" s="27">
        <v>0</v>
      </c>
      <c r="V146" s="27">
        <v>0</v>
      </c>
      <c r="W146" s="27">
        <v>0</v>
      </c>
      <c r="X146" t="s">
        <v>54</v>
      </c>
      <c r="Y146" t="s">
        <v>55</v>
      </c>
      <c r="Z146" s="27">
        <v>12</v>
      </c>
      <c r="AA146" s="27">
        <v>12</v>
      </c>
      <c r="AB146" s="27">
        <v>18</v>
      </c>
      <c r="AC146" s="27">
        <v>18</v>
      </c>
      <c r="AD146" s="27">
        <v>13409.666666666666</v>
      </c>
      <c r="AE146" s="27">
        <v>17953.909090909092</v>
      </c>
      <c r="AF146" s="27">
        <v>19738</v>
      </c>
      <c r="AG146" s="27">
        <f t="shared" si="24"/>
        <v>11</v>
      </c>
      <c r="AH146" s="40" t="str">
        <f t="shared" si="25"/>
        <v>Tons</v>
      </c>
      <c r="AI146" s="40" t="s">
        <v>869</v>
      </c>
      <c r="AJ146" s="41">
        <f t="shared" si="26"/>
        <v>147506.33333333331</v>
      </c>
      <c r="AK146" s="41">
        <f t="shared" si="27"/>
        <v>197493</v>
      </c>
      <c r="AL146" s="41">
        <f t="shared" si="28"/>
        <v>217118</v>
      </c>
      <c r="AM146" s="113">
        <v>1.2150901161195891</v>
      </c>
      <c r="AN146" s="27">
        <v>1.3145323956582073</v>
      </c>
      <c r="AO146" s="27">
        <v>0</v>
      </c>
      <c r="AP146" s="27">
        <v>0</v>
      </c>
      <c r="AQ146" s="42">
        <f t="shared" si="29"/>
        <v>179233.48769837478</v>
      </c>
      <c r="AR146" s="42">
        <f t="shared" si="30"/>
        <v>239971.79230280599</v>
      </c>
      <c r="AS146" s="42">
        <f t="shared" si="31"/>
        <v>263817.93583165295</v>
      </c>
      <c r="AT146" s="42">
        <f t="shared" si="32"/>
        <v>193901.85373142472</v>
      </c>
      <c r="AU146" s="42">
        <f t="shared" si="33"/>
        <v>259610.94641572633</v>
      </c>
      <c r="AV146" s="42">
        <f t="shared" si="34"/>
        <v>285408.64468051866</v>
      </c>
      <c r="AW146">
        <v>2023</v>
      </c>
      <c r="AX146" t="s">
        <v>56</v>
      </c>
      <c r="AY146" s="30">
        <v>21</v>
      </c>
      <c r="AZ146" t="s">
        <v>57</v>
      </c>
      <c r="BA146" s="111">
        <v>7</v>
      </c>
      <c r="BB146" s="111">
        <v>76</v>
      </c>
      <c r="BC146" s="121">
        <v>0.88500000000000001</v>
      </c>
      <c r="BD146" s="114">
        <v>2017</v>
      </c>
      <c r="BE146" t="s">
        <v>98</v>
      </c>
    </row>
    <row r="147" spans="1:57" x14ac:dyDescent="0.2">
      <c r="A147">
        <v>9</v>
      </c>
      <c r="B147">
        <v>2023</v>
      </c>
      <c r="C147" t="s">
        <v>46</v>
      </c>
      <c r="D147" t="s">
        <v>44</v>
      </c>
      <c r="E147" t="s">
        <v>96</v>
      </c>
      <c r="G147" t="s">
        <v>45</v>
      </c>
      <c r="H147" t="s">
        <v>97</v>
      </c>
      <c r="I147" s="28" t="s">
        <v>64</v>
      </c>
      <c r="L147" s="27">
        <v>0</v>
      </c>
      <c r="M147" s="27">
        <v>0</v>
      </c>
      <c r="N147" s="27">
        <v>0</v>
      </c>
      <c r="O147" t="s">
        <v>52</v>
      </c>
      <c r="P147" t="s">
        <v>53</v>
      </c>
      <c r="Q147" s="27">
        <v>3</v>
      </c>
      <c r="R147" s="27">
        <v>11</v>
      </c>
      <c r="S147" s="27">
        <v>55</v>
      </c>
      <c r="T147" s="27">
        <v>55</v>
      </c>
      <c r="U147" s="27">
        <v>0</v>
      </c>
      <c r="V147" s="27">
        <v>0</v>
      </c>
      <c r="W147" s="27">
        <v>0</v>
      </c>
      <c r="X147" t="s">
        <v>54</v>
      </c>
      <c r="Y147" t="s">
        <v>55</v>
      </c>
      <c r="Z147" s="27">
        <v>12</v>
      </c>
      <c r="AA147" s="27">
        <v>12</v>
      </c>
      <c r="AB147" s="27">
        <v>18</v>
      </c>
      <c r="AC147" s="27">
        <v>18</v>
      </c>
      <c r="AD147" s="27">
        <v>13409.666666666666</v>
      </c>
      <c r="AE147" s="27">
        <v>17953.909090909092</v>
      </c>
      <c r="AF147" s="27">
        <v>19738</v>
      </c>
      <c r="AG147" s="27">
        <f t="shared" si="24"/>
        <v>11</v>
      </c>
      <c r="AH147" s="40" t="str">
        <f t="shared" si="25"/>
        <v>Tons</v>
      </c>
      <c r="AI147" s="40" t="s">
        <v>869</v>
      </c>
      <c r="AJ147" s="41">
        <f t="shared" si="26"/>
        <v>147506.33333333331</v>
      </c>
      <c r="AK147" s="41">
        <f t="shared" si="27"/>
        <v>197493</v>
      </c>
      <c r="AL147" s="41">
        <f t="shared" si="28"/>
        <v>217118</v>
      </c>
      <c r="AM147" s="113">
        <v>1.2150901161195891</v>
      </c>
      <c r="AN147" s="27">
        <v>1.3145323956582073</v>
      </c>
      <c r="AO147" s="27">
        <v>0</v>
      </c>
      <c r="AP147" s="27">
        <v>0</v>
      </c>
      <c r="AQ147" s="42">
        <f t="shared" si="29"/>
        <v>179233.48769837478</v>
      </c>
      <c r="AR147" s="42">
        <f t="shared" si="30"/>
        <v>239971.79230280599</v>
      </c>
      <c r="AS147" s="42">
        <f t="shared" si="31"/>
        <v>263817.93583165295</v>
      </c>
      <c r="AT147" s="42">
        <f t="shared" si="32"/>
        <v>193901.85373142472</v>
      </c>
      <c r="AU147" s="42">
        <f t="shared" si="33"/>
        <v>259610.94641572633</v>
      </c>
      <c r="AV147" s="42">
        <f t="shared" si="34"/>
        <v>285408.64468051866</v>
      </c>
      <c r="AW147">
        <v>2030</v>
      </c>
      <c r="AX147" t="s">
        <v>56</v>
      </c>
      <c r="AY147" s="30">
        <v>21</v>
      </c>
      <c r="AZ147" t="s">
        <v>57</v>
      </c>
      <c r="BA147" s="111">
        <v>7</v>
      </c>
      <c r="BB147" s="111">
        <v>76</v>
      </c>
      <c r="BC147" s="121">
        <v>0.88500000000000001</v>
      </c>
      <c r="BD147" s="114">
        <v>2017</v>
      </c>
      <c r="BE147" t="s">
        <v>98</v>
      </c>
    </row>
    <row r="148" spans="1:57" x14ac:dyDescent="0.2">
      <c r="A148">
        <v>9</v>
      </c>
      <c r="B148">
        <v>2023</v>
      </c>
      <c r="C148" t="s">
        <v>46</v>
      </c>
      <c r="D148" t="s">
        <v>44</v>
      </c>
      <c r="E148" t="s">
        <v>96</v>
      </c>
      <c r="G148" t="s">
        <v>45</v>
      </c>
      <c r="H148" t="s">
        <v>97</v>
      </c>
      <c r="I148" s="28" t="s">
        <v>64</v>
      </c>
      <c r="L148" s="27">
        <v>0</v>
      </c>
      <c r="M148" s="27">
        <v>0</v>
      </c>
      <c r="N148" s="27">
        <v>0</v>
      </c>
      <c r="O148" t="s">
        <v>52</v>
      </c>
      <c r="P148" t="s">
        <v>53</v>
      </c>
      <c r="Q148" s="27">
        <v>3</v>
      </c>
      <c r="R148" s="27">
        <v>11</v>
      </c>
      <c r="S148" s="27">
        <v>55</v>
      </c>
      <c r="T148" s="27">
        <v>55</v>
      </c>
      <c r="U148" s="27">
        <v>0</v>
      </c>
      <c r="V148" s="27">
        <v>0</v>
      </c>
      <c r="W148" s="27">
        <v>0</v>
      </c>
      <c r="X148" t="s">
        <v>54</v>
      </c>
      <c r="Y148" t="s">
        <v>55</v>
      </c>
      <c r="Z148" s="27">
        <v>12</v>
      </c>
      <c r="AA148" s="27">
        <v>12</v>
      </c>
      <c r="AB148" s="27">
        <v>18</v>
      </c>
      <c r="AC148" s="27">
        <v>18</v>
      </c>
      <c r="AD148" s="27">
        <v>13409.666666666666</v>
      </c>
      <c r="AE148" s="27">
        <v>17953.909090909092</v>
      </c>
      <c r="AF148" s="27">
        <v>19738</v>
      </c>
      <c r="AG148" s="27">
        <f t="shared" si="24"/>
        <v>11</v>
      </c>
      <c r="AH148" s="40" t="str">
        <f t="shared" si="25"/>
        <v>Tons</v>
      </c>
      <c r="AI148" s="40" t="s">
        <v>869</v>
      </c>
      <c r="AJ148" s="41">
        <f t="shared" si="26"/>
        <v>147506.33333333331</v>
      </c>
      <c r="AK148" s="41">
        <f t="shared" si="27"/>
        <v>197493</v>
      </c>
      <c r="AL148" s="41">
        <f t="shared" si="28"/>
        <v>217118</v>
      </c>
      <c r="AM148" s="113">
        <v>1.2150901161195891</v>
      </c>
      <c r="AN148" s="27">
        <v>1.3145323956582073</v>
      </c>
      <c r="AO148" s="27">
        <v>0</v>
      </c>
      <c r="AP148" s="27">
        <v>0</v>
      </c>
      <c r="AQ148" s="42">
        <f t="shared" si="29"/>
        <v>179233.48769837478</v>
      </c>
      <c r="AR148" s="42">
        <f t="shared" si="30"/>
        <v>239971.79230280599</v>
      </c>
      <c r="AS148" s="42">
        <f t="shared" si="31"/>
        <v>263817.93583165295</v>
      </c>
      <c r="AT148" s="42">
        <f t="shared" si="32"/>
        <v>193901.85373142472</v>
      </c>
      <c r="AU148" s="42">
        <f t="shared" si="33"/>
        <v>259610.94641572633</v>
      </c>
      <c r="AV148" s="42">
        <f t="shared" si="34"/>
        <v>285408.64468051866</v>
      </c>
      <c r="AW148">
        <v>2035</v>
      </c>
      <c r="AX148" t="s">
        <v>56</v>
      </c>
      <c r="AY148" s="30">
        <v>21</v>
      </c>
      <c r="AZ148" t="s">
        <v>57</v>
      </c>
      <c r="BA148" s="111">
        <v>7</v>
      </c>
      <c r="BB148" s="111">
        <v>76</v>
      </c>
      <c r="BC148" s="121">
        <v>0.88500000000000001</v>
      </c>
      <c r="BD148" s="114">
        <v>2017</v>
      </c>
      <c r="BE148" t="s">
        <v>98</v>
      </c>
    </row>
    <row r="149" spans="1:57" x14ac:dyDescent="0.2">
      <c r="A149">
        <v>9</v>
      </c>
      <c r="B149">
        <v>2023</v>
      </c>
      <c r="C149" t="s">
        <v>46</v>
      </c>
      <c r="D149" t="s">
        <v>44</v>
      </c>
      <c r="E149" t="s">
        <v>96</v>
      </c>
      <c r="G149" t="s">
        <v>45</v>
      </c>
      <c r="H149" t="s">
        <v>97</v>
      </c>
      <c r="I149" s="28" t="s">
        <v>64</v>
      </c>
      <c r="L149" s="27">
        <v>0</v>
      </c>
      <c r="M149" s="27">
        <v>0</v>
      </c>
      <c r="N149" s="27">
        <v>0</v>
      </c>
      <c r="O149" t="s">
        <v>52</v>
      </c>
      <c r="P149" t="s">
        <v>53</v>
      </c>
      <c r="Q149" s="27">
        <v>3</v>
      </c>
      <c r="R149" s="27">
        <v>11</v>
      </c>
      <c r="S149" s="27">
        <v>55</v>
      </c>
      <c r="T149" s="27">
        <v>55</v>
      </c>
      <c r="U149" s="27">
        <v>0</v>
      </c>
      <c r="V149" s="27">
        <v>0</v>
      </c>
      <c r="W149" s="27">
        <v>0</v>
      </c>
      <c r="X149" t="s">
        <v>54</v>
      </c>
      <c r="Y149" t="s">
        <v>55</v>
      </c>
      <c r="Z149" s="27">
        <v>12</v>
      </c>
      <c r="AA149" s="27">
        <v>12</v>
      </c>
      <c r="AB149" s="27">
        <v>18</v>
      </c>
      <c r="AC149" s="27">
        <v>18</v>
      </c>
      <c r="AD149" s="27">
        <v>13409.666666666666</v>
      </c>
      <c r="AE149" s="27">
        <v>17953.909090909092</v>
      </c>
      <c r="AF149" s="27">
        <v>19738</v>
      </c>
      <c r="AG149" s="27">
        <f t="shared" si="24"/>
        <v>11</v>
      </c>
      <c r="AH149" s="40" t="str">
        <f t="shared" si="25"/>
        <v>Tons</v>
      </c>
      <c r="AI149" s="40" t="s">
        <v>869</v>
      </c>
      <c r="AJ149" s="41">
        <f t="shared" si="26"/>
        <v>147506.33333333331</v>
      </c>
      <c r="AK149" s="41">
        <f t="shared" si="27"/>
        <v>197493</v>
      </c>
      <c r="AL149" s="41">
        <f t="shared" si="28"/>
        <v>217118</v>
      </c>
      <c r="AM149" s="113">
        <v>1.2150901161195891</v>
      </c>
      <c r="AN149" s="27">
        <v>1.3145323956582073</v>
      </c>
      <c r="AO149" s="27">
        <v>0</v>
      </c>
      <c r="AP149" s="27">
        <v>0</v>
      </c>
      <c r="AQ149" s="42">
        <f t="shared" si="29"/>
        <v>179233.48769837478</v>
      </c>
      <c r="AR149" s="42">
        <f t="shared" si="30"/>
        <v>239971.79230280599</v>
      </c>
      <c r="AS149" s="42">
        <f t="shared" si="31"/>
        <v>263817.93583165295</v>
      </c>
      <c r="AT149" s="42">
        <f t="shared" si="32"/>
        <v>193901.85373142472</v>
      </c>
      <c r="AU149" s="42">
        <f t="shared" si="33"/>
        <v>259610.94641572633</v>
      </c>
      <c r="AV149" s="42">
        <f t="shared" si="34"/>
        <v>285408.64468051866</v>
      </c>
      <c r="AW149">
        <v>2040</v>
      </c>
      <c r="AX149" t="s">
        <v>56</v>
      </c>
      <c r="AY149" s="30">
        <v>21</v>
      </c>
      <c r="AZ149" t="s">
        <v>57</v>
      </c>
      <c r="BA149" s="111">
        <v>7</v>
      </c>
      <c r="BB149" s="111">
        <v>76</v>
      </c>
      <c r="BC149" s="121">
        <v>0.88500000000000001</v>
      </c>
      <c r="BD149" s="114">
        <v>2017</v>
      </c>
      <c r="BE149" t="s">
        <v>98</v>
      </c>
    </row>
    <row r="150" spans="1:57" x14ac:dyDescent="0.2">
      <c r="A150">
        <v>9</v>
      </c>
      <c r="B150">
        <v>2023</v>
      </c>
      <c r="C150" t="s">
        <v>46</v>
      </c>
      <c r="D150" t="s">
        <v>44</v>
      </c>
      <c r="E150" t="s">
        <v>96</v>
      </c>
      <c r="G150" t="s">
        <v>45</v>
      </c>
      <c r="H150" t="s">
        <v>97</v>
      </c>
      <c r="I150" s="28" t="s">
        <v>64</v>
      </c>
      <c r="L150" s="27">
        <v>0</v>
      </c>
      <c r="M150" s="27">
        <v>0</v>
      </c>
      <c r="N150" s="27">
        <v>0</v>
      </c>
      <c r="O150" t="s">
        <v>52</v>
      </c>
      <c r="P150" t="s">
        <v>53</v>
      </c>
      <c r="Q150" s="27">
        <v>3</v>
      </c>
      <c r="R150" s="27">
        <v>11</v>
      </c>
      <c r="S150" s="27">
        <v>55</v>
      </c>
      <c r="T150" s="27">
        <v>55</v>
      </c>
      <c r="U150" s="27">
        <v>0</v>
      </c>
      <c r="V150" s="27">
        <v>0</v>
      </c>
      <c r="W150" s="27">
        <v>0</v>
      </c>
      <c r="X150" t="s">
        <v>54</v>
      </c>
      <c r="Y150" t="s">
        <v>55</v>
      </c>
      <c r="Z150" s="27">
        <v>12</v>
      </c>
      <c r="AA150" s="27">
        <v>12</v>
      </c>
      <c r="AB150" s="27">
        <v>18</v>
      </c>
      <c r="AC150" s="27">
        <v>18</v>
      </c>
      <c r="AD150" s="27">
        <v>13409.666666666666</v>
      </c>
      <c r="AE150" s="27">
        <v>17953.909090909092</v>
      </c>
      <c r="AF150" s="27">
        <v>19738</v>
      </c>
      <c r="AG150" s="27">
        <f t="shared" si="24"/>
        <v>11</v>
      </c>
      <c r="AH150" s="40" t="str">
        <f t="shared" si="25"/>
        <v>Tons</v>
      </c>
      <c r="AI150" s="40" t="s">
        <v>869</v>
      </c>
      <c r="AJ150" s="41">
        <f t="shared" si="26"/>
        <v>147506.33333333331</v>
      </c>
      <c r="AK150" s="41">
        <f t="shared" si="27"/>
        <v>197493</v>
      </c>
      <c r="AL150" s="41">
        <f t="shared" si="28"/>
        <v>217118</v>
      </c>
      <c r="AM150" s="113">
        <v>1.2150901161195891</v>
      </c>
      <c r="AN150" s="27">
        <v>1.3145323956582073</v>
      </c>
      <c r="AO150" s="27">
        <v>0</v>
      </c>
      <c r="AP150" s="27">
        <v>0</v>
      </c>
      <c r="AQ150" s="42">
        <f t="shared" si="29"/>
        <v>179233.48769837478</v>
      </c>
      <c r="AR150" s="42">
        <f t="shared" si="30"/>
        <v>239971.79230280599</v>
      </c>
      <c r="AS150" s="42">
        <f t="shared" si="31"/>
        <v>263817.93583165295</v>
      </c>
      <c r="AT150" s="42">
        <f t="shared" si="32"/>
        <v>193901.85373142472</v>
      </c>
      <c r="AU150" s="42">
        <f t="shared" si="33"/>
        <v>259610.94641572633</v>
      </c>
      <c r="AV150" s="42">
        <f t="shared" si="34"/>
        <v>285408.64468051866</v>
      </c>
      <c r="AW150">
        <v>2045</v>
      </c>
      <c r="AX150" t="s">
        <v>56</v>
      </c>
      <c r="AY150" s="30">
        <v>21</v>
      </c>
      <c r="AZ150" t="s">
        <v>57</v>
      </c>
      <c r="BA150" s="111">
        <v>7</v>
      </c>
      <c r="BB150" s="111">
        <v>76</v>
      </c>
      <c r="BC150" s="121">
        <v>0.88500000000000001</v>
      </c>
      <c r="BD150" s="114">
        <v>2017</v>
      </c>
      <c r="BE150" t="s">
        <v>98</v>
      </c>
    </row>
    <row r="151" spans="1:57" x14ac:dyDescent="0.2">
      <c r="A151">
        <v>9</v>
      </c>
      <c r="B151">
        <v>2023</v>
      </c>
      <c r="C151" t="s">
        <v>46</v>
      </c>
      <c r="D151" t="s">
        <v>44</v>
      </c>
      <c r="E151" t="s">
        <v>96</v>
      </c>
      <c r="G151" t="s">
        <v>45</v>
      </c>
      <c r="H151" t="s">
        <v>97</v>
      </c>
      <c r="I151" s="28" t="s">
        <v>64</v>
      </c>
      <c r="L151" s="27">
        <v>0</v>
      </c>
      <c r="M151" s="27">
        <v>0</v>
      </c>
      <c r="N151" s="27">
        <v>0</v>
      </c>
      <c r="O151" t="s">
        <v>52</v>
      </c>
      <c r="P151" t="s">
        <v>53</v>
      </c>
      <c r="Q151" s="27">
        <v>3</v>
      </c>
      <c r="R151" s="27">
        <v>11</v>
      </c>
      <c r="S151" s="27">
        <v>55</v>
      </c>
      <c r="T151" s="27">
        <v>55</v>
      </c>
      <c r="U151" s="27">
        <v>0</v>
      </c>
      <c r="V151" s="27">
        <v>0</v>
      </c>
      <c r="W151" s="27">
        <v>0</v>
      </c>
      <c r="X151" t="s">
        <v>54</v>
      </c>
      <c r="Y151" t="s">
        <v>55</v>
      </c>
      <c r="Z151" s="27">
        <v>12</v>
      </c>
      <c r="AA151" s="27">
        <v>12</v>
      </c>
      <c r="AB151" s="27">
        <v>18</v>
      </c>
      <c r="AC151" s="27">
        <v>18</v>
      </c>
      <c r="AD151" s="27">
        <v>13409.666666666666</v>
      </c>
      <c r="AE151" s="27">
        <v>17953.909090909092</v>
      </c>
      <c r="AF151" s="27">
        <v>19738</v>
      </c>
      <c r="AG151" s="27">
        <f t="shared" si="24"/>
        <v>11</v>
      </c>
      <c r="AH151" s="40" t="str">
        <f t="shared" si="25"/>
        <v>Tons</v>
      </c>
      <c r="AI151" s="40" t="s">
        <v>869</v>
      </c>
      <c r="AJ151" s="41">
        <f t="shared" si="26"/>
        <v>147506.33333333331</v>
      </c>
      <c r="AK151" s="41">
        <f t="shared" si="27"/>
        <v>197493</v>
      </c>
      <c r="AL151" s="41">
        <f t="shared" si="28"/>
        <v>217118</v>
      </c>
      <c r="AM151" s="113">
        <v>1.2150901161195891</v>
      </c>
      <c r="AN151" s="27">
        <v>1.3145323956582073</v>
      </c>
      <c r="AO151" s="27">
        <v>0</v>
      </c>
      <c r="AP151" s="27">
        <v>0</v>
      </c>
      <c r="AQ151" s="42">
        <f t="shared" si="29"/>
        <v>179233.48769837478</v>
      </c>
      <c r="AR151" s="42">
        <f t="shared" si="30"/>
        <v>239971.79230280599</v>
      </c>
      <c r="AS151" s="42">
        <f t="shared" si="31"/>
        <v>263817.93583165295</v>
      </c>
      <c r="AT151" s="42">
        <f t="shared" si="32"/>
        <v>193901.85373142472</v>
      </c>
      <c r="AU151" s="42">
        <f t="shared" si="33"/>
        <v>259610.94641572633</v>
      </c>
      <c r="AV151" s="42">
        <f t="shared" si="34"/>
        <v>285408.64468051866</v>
      </c>
      <c r="AW151">
        <v>2050</v>
      </c>
      <c r="AX151" t="s">
        <v>56</v>
      </c>
      <c r="AY151" s="30">
        <v>21</v>
      </c>
      <c r="AZ151" t="s">
        <v>57</v>
      </c>
      <c r="BA151" s="111">
        <v>7</v>
      </c>
      <c r="BB151" s="111">
        <v>76</v>
      </c>
      <c r="BC151" s="121">
        <v>0.88500000000000001</v>
      </c>
      <c r="BD151" s="114">
        <v>2017</v>
      </c>
      <c r="BE151" t="s">
        <v>98</v>
      </c>
    </row>
    <row r="152" spans="1:57" x14ac:dyDescent="0.2">
      <c r="A152">
        <v>9</v>
      </c>
      <c r="B152">
        <v>2023</v>
      </c>
      <c r="C152" t="s">
        <v>46</v>
      </c>
      <c r="D152" t="s">
        <v>44</v>
      </c>
      <c r="E152" t="s">
        <v>96</v>
      </c>
      <c r="G152" t="s">
        <v>45</v>
      </c>
      <c r="H152" t="s">
        <v>97</v>
      </c>
      <c r="I152" s="28" t="s">
        <v>64</v>
      </c>
      <c r="L152" s="27">
        <v>0</v>
      </c>
      <c r="M152" s="27">
        <v>0</v>
      </c>
      <c r="N152" s="27">
        <v>0</v>
      </c>
      <c r="O152" t="s">
        <v>52</v>
      </c>
      <c r="P152" t="s">
        <v>53</v>
      </c>
      <c r="Q152" s="27">
        <v>3</v>
      </c>
      <c r="R152" s="27">
        <v>11</v>
      </c>
      <c r="S152" s="27">
        <v>55</v>
      </c>
      <c r="T152" s="27">
        <v>55</v>
      </c>
      <c r="U152" s="27">
        <v>0</v>
      </c>
      <c r="V152" s="27">
        <v>0</v>
      </c>
      <c r="W152" s="27">
        <v>0</v>
      </c>
      <c r="X152" t="s">
        <v>54</v>
      </c>
      <c r="Y152" t="s">
        <v>55</v>
      </c>
      <c r="Z152" s="27">
        <v>12</v>
      </c>
      <c r="AA152" s="27">
        <v>12</v>
      </c>
      <c r="AB152" s="27">
        <v>18</v>
      </c>
      <c r="AC152" s="27">
        <v>18</v>
      </c>
      <c r="AD152" s="27">
        <v>13409.666666666666</v>
      </c>
      <c r="AE152" s="27">
        <v>17953.909090909092</v>
      </c>
      <c r="AF152" s="27">
        <v>19738</v>
      </c>
      <c r="AG152" s="27">
        <f t="shared" si="24"/>
        <v>11</v>
      </c>
      <c r="AH152" s="40" t="str">
        <f t="shared" si="25"/>
        <v>Tons</v>
      </c>
      <c r="AI152" s="40" t="s">
        <v>869</v>
      </c>
      <c r="AJ152" s="41">
        <f t="shared" si="26"/>
        <v>147506.33333333331</v>
      </c>
      <c r="AK152" s="41">
        <f t="shared" si="27"/>
        <v>197493</v>
      </c>
      <c r="AL152" s="41">
        <f t="shared" si="28"/>
        <v>217118</v>
      </c>
      <c r="AM152" s="113">
        <v>1.2150901161195891</v>
      </c>
      <c r="AN152" s="27">
        <v>1.3145323956582073</v>
      </c>
      <c r="AO152" s="27">
        <v>0</v>
      </c>
      <c r="AP152" s="27">
        <v>0</v>
      </c>
      <c r="AQ152" s="42">
        <f t="shared" si="29"/>
        <v>179233.48769837478</v>
      </c>
      <c r="AR152" s="42">
        <f t="shared" si="30"/>
        <v>239971.79230280599</v>
      </c>
      <c r="AS152" s="42">
        <f t="shared" si="31"/>
        <v>263817.93583165295</v>
      </c>
      <c r="AT152" s="42">
        <f t="shared" si="32"/>
        <v>193901.85373142472</v>
      </c>
      <c r="AU152" s="42">
        <f t="shared" si="33"/>
        <v>259610.94641572633</v>
      </c>
      <c r="AV152" s="42">
        <f t="shared" si="34"/>
        <v>285408.64468051866</v>
      </c>
      <c r="AW152">
        <v>2023</v>
      </c>
      <c r="AX152" t="s">
        <v>59</v>
      </c>
      <c r="AY152" s="30">
        <v>21</v>
      </c>
      <c r="AZ152" t="s">
        <v>57</v>
      </c>
      <c r="BA152" s="111">
        <v>7</v>
      </c>
      <c r="BB152" s="111">
        <v>76</v>
      </c>
      <c r="BC152" s="121">
        <v>0.88500000000000001</v>
      </c>
      <c r="BD152" s="114">
        <v>2017</v>
      </c>
      <c r="BE152" t="s">
        <v>98</v>
      </c>
    </row>
    <row r="153" spans="1:57" x14ac:dyDescent="0.2">
      <c r="A153">
        <v>9</v>
      </c>
      <c r="B153">
        <v>2023</v>
      </c>
      <c r="C153" t="s">
        <v>46</v>
      </c>
      <c r="D153" t="s">
        <v>44</v>
      </c>
      <c r="E153" t="s">
        <v>96</v>
      </c>
      <c r="G153" t="s">
        <v>45</v>
      </c>
      <c r="H153" t="s">
        <v>97</v>
      </c>
      <c r="I153" s="28" t="s">
        <v>64</v>
      </c>
      <c r="L153" s="27">
        <v>0</v>
      </c>
      <c r="M153" s="27">
        <v>0</v>
      </c>
      <c r="N153" s="27">
        <v>0</v>
      </c>
      <c r="O153" t="s">
        <v>52</v>
      </c>
      <c r="P153" t="s">
        <v>53</v>
      </c>
      <c r="Q153" s="27">
        <v>3</v>
      </c>
      <c r="R153" s="27">
        <v>11</v>
      </c>
      <c r="S153" s="27">
        <v>55</v>
      </c>
      <c r="T153" s="27">
        <v>55</v>
      </c>
      <c r="U153" s="27">
        <v>0</v>
      </c>
      <c r="V153" s="27">
        <v>0</v>
      </c>
      <c r="W153" s="27">
        <v>0</v>
      </c>
      <c r="X153" t="s">
        <v>54</v>
      </c>
      <c r="Y153" t="s">
        <v>55</v>
      </c>
      <c r="Z153" s="27">
        <v>12</v>
      </c>
      <c r="AA153" s="27">
        <v>12</v>
      </c>
      <c r="AB153" s="27">
        <v>18</v>
      </c>
      <c r="AC153" s="27">
        <v>18</v>
      </c>
      <c r="AD153" s="27">
        <v>12298.806706114399</v>
      </c>
      <c r="AE153" s="27">
        <v>16466.603012372245</v>
      </c>
      <c r="AF153" s="27">
        <v>18102.899408284025</v>
      </c>
      <c r="AG153" s="27">
        <f t="shared" si="24"/>
        <v>11</v>
      </c>
      <c r="AH153" s="40" t="str">
        <f t="shared" si="25"/>
        <v>Tons</v>
      </c>
      <c r="AI153" s="40" t="s">
        <v>869</v>
      </c>
      <c r="AJ153" s="41">
        <f t="shared" si="26"/>
        <v>135286.8737672584</v>
      </c>
      <c r="AK153" s="41">
        <f t="shared" si="27"/>
        <v>181132.63313609469</v>
      </c>
      <c r="AL153" s="41">
        <f t="shared" si="28"/>
        <v>199131.89349112427</v>
      </c>
      <c r="AM153" s="113">
        <v>1.2150901161195891</v>
      </c>
      <c r="AN153" s="27">
        <v>1.3145323956582073</v>
      </c>
      <c r="AO153" s="27">
        <v>0</v>
      </c>
      <c r="AP153" s="27">
        <v>0</v>
      </c>
      <c r="AQ153" s="42">
        <f t="shared" si="29"/>
        <v>164385.74315531418</v>
      </c>
      <c r="AR153" s="42">
        <f t="shared" si="30"/>
        <v>220092.47223038421</v>
      </c>
      <c r="AS153" s="42">
        <f t="shared" si="31"/>
        <v>241963.19558524384</v>
      </c>
      <c r="AT153" s="42">
        <f t="shared" si="32"/>
        <v>177838.97827438367</v>
      </c>
      <c r="AU153" s="42">
        <f t="shared" si="33"/>
        <v>238104.71416826974</v>
      </c>
      <c r="AV153" s="42">
        <f t="shared" si="34"/>
        <v>261765.32500284258</v>
      </c>
      <c r="AW153">
        <v>2030</v>
      </c>
      <c r="AX153" t="s">
        <v>59</v>
      </c>
      <c r="AY153" s="30">
        <v>21</v>
      </c>
      <c r="AZ153" t="s">
        <v>57</v>
      </c>
      <c r="BA153" s="111">
        <v>7</v>
      </c>
      <c r="BB153" s="111">
        <v>76</v>
      </c>
      <c r="BC153" s="121">
        <v>0.88500000000000001</v>
      </c>
      <c r="BD153" s="114">
        <v>2017</v>
      </c>
      <c r="BE153" t="s">
        <v>98</v>
      </c>
    </row>
    <row r="154" spans="1:57" x14ac:dyDescent="0.2">
      <c r="A154">
        <v>9</v>
      </c>
      <c r="B154">
        <v>2023</v>
      </c>
      <c r="C154" t="s">
        <v>46</v>
      </c>
      <c r="D154" t="s">
        <v>44</v>
      </c>
      <c r="E154" t="s">
        <v>96</v>
      </c>
      <c r="G154" t="s">
        <v>45</v>
      </c>
      <c r="H154" t="s">
        <v>97</v>
      </c>
      <c r="I154" s="28" t="s">
        <v>64</v>
      </c>
      <c r="L154" s="27">
        <v>0</v>
      </c>
      <c r="M154" s="27">
        <v>0</v>
      </c>
      <c r="N154" s="27">
        <v>0</v>
      </c>
      <c r="O154" t="s">
        <v>52</v>
      </c>
      <c r="P154" t="s">
        <v>53</v>
      </c>
      <c r="Q154" s="27">
        <v>3</v>
      </c>
      <c r="R154" s="27">
        <v>11</v>
      </c>
      <c r="S154" s="27">
        <v>55</v>
      </c>
      <c r="T154" s="27">
        <v>55</v>
      </c>
      <c r="U154" s="27">
        <v>0</v>
      </c>
      <c r="V154" s="27">
        <v>0</v>
      </c>
      <c r="W154" s="27">
        <v>0</v>
      </c>
      <c r="X154" t="s">
        <v>54</v>
      </c>
      <c r="Y154" t="s">
        <v>55</v>
      </c>
      <c r="Z154" s="27">
        <v>12</v>
      </c>
      <c r="AA154" s="27">
        <v>12</v>
      </c>
      <c r="AB154" s="27">
        <v>18</v>
      </c>
      <c r="AC154" s="27">
        <v>18</v>
      </c>
      <c r="AD154" s="27">
        <v>12217.261904761905</v>
      </c>
      <c r="AE154" s="27">
        <v>16357.424463291811</v>
      </c>
      <c r="AF154" s="27">
        <v>17982.871720116618</v>
      </c>
      <c r="AG154" s="27">
        <f t="shared" si="24"/>
        <v>11</v>
      </c>
      <c r="AH154" s="40" t="str">
        <f t="shared" si="25"/>
        <v>Tons</v>
      </c>
      <c r="AI154" s="40" t="s">
        <v>869</v>
      </c>
      <c r="AJ154" s="41">
        <f t="shared" si="26"/>
        <v>134389.88095238095</v>
      </c>
      <c r="AK154" s="41">
        <f t="shared" si="27"/>
        <v>179931.66909620992</v>
      </c>
      <c r="AL154" s="41">
        <f t="shared" si="28"/>
        <v>197811.58892128279</v>
      </c>
      <c r="AM154" s="113">
        <v>1.2150901161195891</v>
      </c>
      <c r="AN154" s="27">
        <v>1.3145323956582073</v>
      </c>
      <c r="AO154" s="27">
        <v>0</v>
      </c>
      <c r="AP154" s="27">
        <v>0</v>
      </c>
      <c r="AQ154" s="42">
        <f t="shared" si="29"/>
        <v>163295.81605172632</v>
      </c>
      <c r="AR154" s="42">
        <f t="shared" si="30"/>
        <v>218633.19269570519</v>
      </c>
      <c r="AS154" s="42">
        <f t="shared" si="31"/>
        <v>240358.90655216193</v>
      </c>
      <c r="AT154" s="42">
        <f t="shared" si="32"/>
        <v>176659.85216055461</v>
      </c>
      <c r="AU154" s="42">
        <f t="shared" si="33"/>
        <v>236526.00803182067</v>
      </c>
      <c r="AV154" s="42">
        <f t="shared" si="34"/>
        <v>260029.74187365038</v>
      </c>
      <c r="AW154">
        <v>2035</v>
      </c>
      <c r="AX154" t="s">
        <v>59</v>
      </c>
      <c r="AY154" s="30">
        <v>21</v>
      </c>
      <c r="AZ154" t="s">
        <v>57</v>
      </c>
      <c r="BA154" s="111">
        <v>7</v>
      </c>
      <c r="BB154" s="111">
        <v>76</v>
      </c>
      <c r="BC154" s="121">
        <v>0.88500000000000001</v>
      </c>
      <c r="BD154" s="114">
        <v>2017</v>
      </c>
      <c r="BE154" t="s">
        <v>98</v>
      </c>
    </row>
    <row r="155" spans="1:57" x14ac:dyDescent="0.2">
      <c r="A155">
        <v>9</v>
      </c>
      <c r="B155">
        <v>2023</v>
      </c>
      <c r="C155" t="s">
        <v>46</v>
      </c>
      <c r="D155" t="s">
        <v>44</v>
      </c>
      <c r="E155" t="s">
        <v>96</v>
      </c>
      <c r="G155" t="s">
        <v>45</v>
      </c>
      <c r="H155" t="s">
        <v>97</v>
      </c>
      <c r="I155" s="28" t="s">
        <v>64</v>
      </c>
      <c r="L155" s="27">
        <v>0</v>
      </c>
      <c r="M155" s="27">
        <v>0</v>
      </c>
      <c r="N155" s="27">
        <v>0</v>
      </c>
      <c r="O155" t="s">
        <v>52</v>
      </c>
      <c r="P155" t="s">
        <v>53</v>
      </c>
      <c r="Q155" s="27">
        <v>3</v>
      </c>
      <c r="R155" s="27">
        <v>11</v>
      </c>
      <c r="S155" s="27">
        <v>55</v>
      </c>
      <c r="T155" s="27">
        <v>55</v>
      </c>
      <c r="U155" s="27">
        <v>0</v>
      </c>
      <c r="V155" s="27">
        <v>0</v>
      </c>
      <c r="W155" s="27">
        <v>0</v>
      </c>
      <c r="X155" t="s">
        <v>54</v>
      </c>
      <c r="Y155" t="s">
        <v>55</v>
      </c>
      <c r="Z155" s="27">
        <v>12</v>
      </c>
      <c r="AA155" s="27">
        <v>12</v>
      </c>
      <c r="AB155" s="27">
        <v>18</v>
      </c>
      <c r="AC155" s="27">
        <v>18</v>
      </c>
      <c r="AD155" s="27">
        <v>12138.060344827587</v>
      </c>
      <c r="AE155" s="27">
        <v>16251.383228840126</v>
      </c>
      <c r="AF155" s="27">
        <v>17866.293103448275</v>
      </c>
      <c r="AG155" s="27">
        <f t="shared" si="24"/>
        <v>11</v>
      </c>
      <c r="AH155" s="40" t="str">
        <f t="shared" si="25"/>
        <v>Tons</v>
      </c>
      <c r="AI155" s="40" t="s">
        <v>869</v>
      </c>
      <c r="AJ155" s="41">
        <f t="shared" si="26"/>
        <v>133518.66379310345</v>
      </c>
      <c r="AK155" s="41">
        <f t="shared" si="27"/>
        <v>178765.21551724139</v>
      </c>
      <c r="AL155" s="41">
        <f t="shared" si="28"/>
        <v>196529.22413793101</v>
      </c>
      <c r="AM155" s="113">
        <v>1.2150901161195891</v>
      </c>
      <c r="AN155" s="27">
        <v>1.3145323956582073</v>
      </c>
      <c r="AO155" s="27">
        <v>0</v>
      </c>
      <c r="AP155" s="27">
        <v>0</v>
      </c>
      <c r="AQ155" s="42">
        <f t="shared" si="29"/>
        <v>162237.20869249443</v>
      </c>
      <c r="AR155" s="42">
        <f t="shared" si="30"/>
        <v>217215.8464809882</v>
      </c>
      <c r="AS155" s="42">
        <f t="shared" si="31"/>
        <v>238800.71777865133</v>
      </c>
      <c r="AT155" s="42">
        <f t="shared" si="32"/>
        <v>175514.60898103102</v>
      </c>
      <c r="AU155" s="42">
        <f t="shared" si="33"/>
        <v>234992.66701423508</v>
      </c>
      <c r="AV155" s="42">
        <f t="shared" si="34"/>
        <v>258344.03182288323</v>
      </c>
      <c r="AW155">
        <v>2040</v>
      </c>
      <c r="AX155" t="s">
        <v>59</v>
      </c>
      <c r="AY155" s="30">
        <v>21</v>
      </c>
      <c r="AZ155" t="s">
        <v>57</v>
      </c>
      <c r="BA155" s="111">
        <v>7</v>
      </c>
      <c r="BB155" s="111">
        <v>76</v>
      </c>
      <c r="BC155" s="121">
        <v>0.88500000000000001</v>
      </c>
      <c r="BD155" s="114">
        <v>2017</v>
      </c>
      <c r="BE155" t="s">
        <v>98</v>
      </c>
    </row>
    <row r="156" spans="1:57" x14ac:dyDescent="0.2">
      <c r="A156">
        <v>9</v>
      </c>
      <c r="B156">
        <v>2023</v>
      </c>
      <c r="C156" t="s">
        <v>46</v>
      </c>
      <c r="D156" t="s">
        <v>44</v>
      </c>
      <c r="E156" t="s">
        <v>96</v>
      </c>
      <c r="G156" t="s">
        <v>45</v>
      </c>
      <c r="H156" t="s">
        <v>97</v>
      </c>
      <c r="I156" s="28" t="s">
        <v>64</v>
      </c>
      <c r="L156" s="27">
        <v>0</v>
      </c>
      <c r="M156" s="27">
        <v>0</v>
      </c>
      <c r="N156" s="27">
        <v>0</v>
      </c>
      <c r="O156" t="s">
        <v>52</v>
      </c>
      <c r="P156" t="s">
        <v>53</v>
      </c>
      <c r="Q156" s="27">
        <v>3</v>
      </c>
      <c r="R156" s="27">
        <v>11</v>
      </c>
      <c r="S156" s="27">
        <v>55</v>
      </c>
      <c r="T156" s="27">
        <v>55</v>
      </c>
      <c r="U156" s="27">
        <v>0</v>
      </c>
      <c r="V156" s="27">
        <v>0</v>
      </c>
      <c r="W156" s="27">
        <v>0</v>
      </c>
      <c r="X156" t="s">
        <v>54</v>
      </c>
      <c r="Y156" t="s">
        <v>55</v>
      </c>
      <c r="Z156" s="27">
        <v>12</v>
      </c>
      <c r="AA156" s="27">
        <v>12</v>
      </c>
      <c r="AB156" s="27">
        <v>18</v>
      </c>
      <c r="AC156" s="27">
        <v>18</v>
      </c>
      <c r="AD156" s="27">
        <v>12061.102455146363</v>
      </c>
      <c r="AE156" s="27">
        <v>16148.345995364409</v>
      </c>
      <c r="AF156" s="27">
        <v>17753.016997167138</v>
      </c>
      <c r="AG156" s="27">
        <f t="shared" si="24"/>
        <v>11</v>
      </c>
      <c r="AH156" s="40" t="str">
        <f t="shared" si="25"/>
        <v>Tons</v>
      </c>
      <c r="AI156" s="40" t="s">
        <v>869</v>
      </c>
      <c r="AJ156" s="41">
        <f t="shared" si="26"/>
        <v>132672.12700660998</v>
      </c>
      <c r="AK156" s="41">
        <f t="shared" si="27"/>
        <v>177631.8059490085</v>
      </c>
      <c r="AL156" s="41">
        <f t="shared" si="28"/>
        <v>195283.18696883853</v>
      </c>
      <c r="AM156" s="113">
        <v>1.2150901161195891</v>
      </c>
      <c r="AN156" s="27">
        <v>1.3145323956582073</v>
      </c>
      <c r="AO156" s="27">
        <v>0</v>
      </c>
      <c r="AP156" s="27">
        <v>0</v>
      </c>
      <c r="AQ156" s="42">
        <f t="shared" si="29"/>
        <v>161208.59021029458</v>
      </c>
      <c r="AR156" s="42">
        <f t="shared" si="30"/>
        <v>215838.65171711304</v>
      </c>
      <c r="AS156" s="42">
        <f t="shared" si="31"/>
        <v>237286.67033016944</v>
      </c>
      <c r="AT156" s="42">
        <f t="shared" si="32"/>
        <v>174401.80895106896</v>
      </c>
      <c r="AU156" s="42">
        <f t="shared" si="33"/>
        <v>233502.76341924394</v>
      </c>
      <c r="AV156" s="42">
        <f t="shared" si="34"/>
        <v>256706.07559791693</v>
      </c>
      <c r="AW156">
        <v>2045</v>
      </c>
      <c r="AX156" t="s">
        <v>59</v>
      </c>
      <c r="AY156" s="30">
        <v>21</v>
      </c>
      <c r="AZ156" t="s">
        <v>57</v>
      </c>
      <c r="BA156" s="111">
        <v>7</v>
      </c>
      <c r="BB156" s="111">
        <v>76</v>
      </c>
      <c r="BC156" s="121">
        <v>0.88500000000000001</v>
      </c>
      <c r="BD156" s="114">
        <v>2017</v>
      </c>
      <c r="BE156" t="s">
        <v>98</v>
      </c>
    </row>
    <row r="157" spans="1:57" x14ac:dyDescent="0.2">
      <c r="A157">
        <v>9</v>
      </c>
      <c r="B157">
        <v>2023</v>
      </c>
      <c r="C157" t="s">
        <v>46</v>
      </c>
      <c r="D157" t="s">
        <v>44</v>
      </c>
      <c r="E157" t="s">
        <v>96</v>
      </c>
      <c r="G157" t="s">
        <v>45</v>
      </c>
      <c r="H157" t="s">
        <v>97</v>
      </c>
      <c r="I157" s="28" t="s">
        <v>64</v>
      </c>
      <c r="L157" s="27">
        <v>0</v>
      </c>
      <c r="M157" s="27">
        <v>0</v>
      </c>
      <c r="N157" s="27">
        <v>0</v>
      </c>
      <c r="O157" t="s">
        <v>52</v>
      </c>
      <c r="P157" t="s">
        <v>53</v>
      </c>
      <c r="Q157" s="27">
        <v>3</v>
      </c>
      <c r="R157" s="27">
        <v>11</v>
      </c>
      <c r="S157" s="27">
        <v>55</v>
      </c>
      <c r="T157" s="27">
        <v>55</v>
      </c>
      <c r="U157" s="27">
        <v>0</v>
      </c>
      <c r="V157" s="27">
        <v>0</v>
      </c>
      <c r="W157" s="27">
        <v>0</v>
      </c>
      <c r="X157" t="s">
        <v>54</v>
      </c>
      <c r="Y157" t="s">
        <v>55</v>
      </c>
      <c r="Z157" s="27">
        <v>12</v>
      </c>
      <c r="AA157" s="27">
        <v>12</v>
      </c>
      <c r="AB157" s="27">
        <v>18</v>
      </c>
      <c r="AC157" s="27">
        <v>18</v>
      </c>
      <c r="AD157" s="27">
        <v>11986.294227188082</v>
      </c>
      <c r="AE157" s="27">
        <v>16048.186896901982</v>
      </c>
      <c r="AF157" s="27">
        <v>17642.90502793296</v>
      </c>
      <c r="AG157" s="27">
        <f t="shared" si="24"/>
        <v>11</v>
      </c>
      <c r="AH157" s="40" t="str">
        <f t="shared" si="25"/>
        <v>Tons</v>
      </c>
      <c r="AI157" s="40" t="s">
        <v>869</v>
      </c>
      <c r="AJ157" s="41">
        <f t="shared" si="26"/>
        <v>131849.23649906891</v>
      </c>
      <c r="AK157" s="41">
        <f t="shared" si="27"/>
        <v>176530.05586592181</v>
      </c>
      <c r="AL157" s="41">
        <f t="shared" si="28"/>
        <v>194071.95530726257</v>
      </c>
      <c r="AM157" s="113">
        <v>1.2150901161195891</v>
      </c>
      <c r="AN157" s="27">
        <v>1.3145323956582073</v>
      </c>
      <c r="AO157" s="27">
        <v>0</v>
      </c>
      <c r="AP157" s="27">
        <v>0</v>
      </c>
      <c r="AQ157" s="42">
        <f t="shared" si="29"/>
        <v>160208.7040879328</v>
      </c>
      <c r="AR157" s="42">
        <f t="shared" si="30"/>
        <v>214499.92608072047</v>
      </c>
      <c r="AS157" s="42">
        <f t="shared" si="31"/>
        <v>235814.91470985737</v>
      </c>
      <c r="AT157" s="42">
        <f t="shared" si="32"/>
        <v>173320.09272082659</v>
      </c>
      <c r="AU157" s="42">
        <f t="shared" si="33"/>
        <v>232054.47724310737</v>
      </c>
      <c r="AV157" s="42">
        <f t="shared" si="34"/>
        <v>255113.87234012841</v>
      </c>
      <c r="AW157">
        <v>2050</v>
      </c>
      <c r="AX157" t="s">
        <v>59</v>
      </c>
      <c r="AY157" s="30">
        <v>21</v>
      </c>
      <c r="AZ157" t="s">
        <v>57</v>
      </c>
      <c r="BA157" s="111">
        <v>7</v>
      </c>
      <c r="BB157" s="111">
        <v>76</v>
      </c>
      <c r="BC157" s="121">
        <v>0.88500000000000001</v>
      </c>
      <c r="BD157" s="114">
        <v>2017</v>
      </c>
      <c r="BE157" t="s">
        <v>98</v>
      </c>
    </row>
    <row r="158" spans="1:57" x14ac:dyDescent="0.2">
      <c r="A158">
        <v>9</v>
      </c>
      <c r="B158">
        <v>2023</v>
      </c>
      <c r="C158" t="s">
        <v>46</v>
      </c>
      <c r="D158" t="s">
        <v>44</v>
      </c>
      <c r="E158" t="s">
        <v>96</v>
      </c>
      <c r="G158" t="s">
        <v>45</v>
      </c>
      <c r="H158" t="s">
        <v>97</v>
      </c>
      <c r="I158" s="28" t="s">
        <v>64</v>
      </c>
      <c r="L158" s="27">
        <v>0</v>
      </c>
      <c r="M158" s="27">
        <v>0</v>
      </c>
      <c r="N158" s="27">
        <v>0</v>
      </c>
      <c r="O158" t="s">
        <v>52</v>
      </c>
      <c r="P158" t="s">
        <v>53</v>
      </c>
      <c r="Q158" s="27">
        <v>3</v>
      </c>
      <c r="R158" s="27">
        <v>11</v>
      </c>
      <c r="S158" s="27">
        <v>55</v>
      </c>
      <c r="T158" s="27">
        <v>55</v>
      </c>
      <c r="U158" s="27">
        <v>0</v>
      </c>
      <c r="V158" s="27">
        <v>0</v>
      </c>
      <c r="W158" s="27">
        <v>0</v>
      </c>
      <c r="X158" t="s">
        <v>54</v>
      </c>
      <c r="Y158" t="s">
        <v>55</v>
      </c>
      <c r="Z158" s="27">
        <v>12</v>
      </c>
      <c r="AA158" s="27">
        <v>12</v>
      </c>
      <c r="AB158" s="27">
        <v>18</v>
      </c>
      <c r="AC158" s="27">
        <v>18</v>
      </c>
      <c r="AD158" s="27">
        <v>13409.666666666666</v>
      </c>
      <c r="AE158" s="27">
        <v>17953.909090909092</v>
      </c>
      <c r="AF158" s="27">
        <v>19738</v>
      </c>
      <c r="AG158" s="27">
        <f t="shared" si="24"/>
        <v>11</v>
      </c>
      <c r="AH158" s="40" t="str">
        <f t="shared" si="25"/>
        <v>Tons</v>
      </c>
      <c r="AI158" s="40" t="s">
        <v>869</v>
      </c>
      <c r="AJ158" s="41">
        <f t="shared" si="26"/>
        <v>147506.33333333331</v>
      </c>
      <c r="AK158" s="41">
        <f t="shared" si="27"/>
        <v>197493</v>
      </c>
      <c r="AL158" s="41">
        <f t="shared" si="28"/>
        <v>217118</v>
      </c>
      <c r="AM158" s="113">
        <v>1.2150901161195891</v>
      </c>
      <c r="AN158" s="27">
        <v>1.3145323956582073</v>
      </c>
      <c r="AO158" s="27">
        <v>0</v>
      </c>
      <c r="AP158" s="27">
        <v>0</v>
      </c>
      <c r="AQ158" s="42">
        <f t="shared" si="29"/>
        <v>179233.48769837478</v>
      </c>
      <c r="AR158" s="42">
        <f t="shared" si="30"/>
        <v>239971.79230280599</v>
      </c>
      <c r="AS158" s="42">
        <f t="shared" si="31"/>
        <v>263817.93583165295</v>
      </c>
      <c r="AT158" s="42">
        <f t="shared" si="32"/>
        <v>193901.85373142472</v>
      </c>
      <c r="AU158" s="42">
        <f t="shared" si="33"/>
        <v>259610.94641572633</v>
      </c>
      <c r="AV158" s="42">
        <f t="shared" si="34"/>
        <v>285408.64468051866</v>
      </c>
      <c r="AW158">
        <v>2023</v>
      </c>
      <c r="AX158" t="s">
        <v>60</v>
      </c>
      <c r="AY158" s="30">
        <v>21</v>
      </c>
      <c r="AZ158" t="s">
        <v>57</v>
      </c>
      <c r="BA158" s="111">
        <v>7</v>
      </c>
      <c r="BB158" s="111">
        <v>76</v>
      </c>
      <c r="BC158" s="121">
        <v>0.88500000000000001</v>
      </c>
      <c r="BD158" s="114">
        <v>2017</v>
      </c>
      <c r="BE158" t="s">
        <v>98</v>
      </c>
    </row>
    <row r="159" spans="1:57" x14ac:dyDescent="0.2">
      <c r="A159">
        <v>9</v>
      </c>
      <c r="B159">
        <v>2023</v>
      </c>
      <c r="C159" t="s">
        <v>46</v>
      </c>
      <c r="D159" t="s">
        <v>44</v>
      </c>
      <c r="E159" t="s">
        <v>96</v>
      </c>
      <c r="G159" t="s">
        <v>45</v>
      </c>
      <c r="H159" t="s">
        <v>97</v>
      </c>
      <c r="I159" s="28" t="s">
        <v>64</v>
      </c>
      <c r="L159" s="27">
        <v>0</v>
      </c>
      <c r="M159" s="27">
        <v>0</v>
      </c>
      <c r="N159" s="27">
        <v>0</v>
      </c>
      <c r="O159" t="s">
        <v>52</v>
      </c>
      <c r="P159" t="s">
        <v>53</v>
      </c>
      <c r="Q159" s="27">
        <v>3</v>
      </c>
      <c r="R159" s="27">
        <v>11</v>
      </c>
      <c r="S159" s="27">
        <v>55</v>
      </c>
      <c r="T159" s="27">
        <v>55</v>
      </c>
      <c r="U159" s="27">
        <v>0</v>
      </c>
      <c r="V159" s="27">
        <v>0</v>
      </c>
      <c r="W159" s="27">
        <v>0</v>
      </c>
      <c r="X159" t="s">
        <v>54</v>
      </c>
      <c r="Y159" t="s">
        <v>55</v>
      </c>
      <c r="Z159" s="27">
        <v>12</v>
      </c>
      <c r="AA159" s="27">
        <v>12</v>
      </c>
      <c r="AB159" s="27">
        <v>18</v>
      </c>
      <c r="AC159" s="27">
        <v>18</v>
      </c>
      <c r="AD159" s="27">
        <v>11187.946745562131</v>
      </c>
      <c r="AE159" s="27">
        <v>14979.296933835398</v>
      </c>
      <c r="AF159" s="27">
        <v>16467.798816568051</v>
      </c>
      <c r="AG159" s="27">
        <f t="shared" si="24"/>
        <v>11</v>
      </c>
      <c r="AH159" s="40" t="str">
        <f t="shared" si="25"/>
        <v>Tons</v>
      </c>
      <c r="AI159" s="40" t="s">
        <v>869</v>
      </c>
      <c r="AJ159" s="41">
        <f t="shared" si="26"/>
        <v>123067.41420118343</v>
      </c>
      <c r="AK159" s="41">
        <f t="shared" si="27"/>
        <v>164772.26627218939</v>
      </c>
      <c r="AL159" s="41">
        <f t="shared" si="28"/>
        <v>181145.78698224857</v>
      </c>
      <c r="AM159" s="113">
        <v>1.2150901161195891</v>
      </c>
      <c r="AN159" s="27">
        <v>1.3145323956582073</v>
      </c>
      <c r="AO159" s="27">
        <v>0</v>
      </c>
      <c r="AP159" s="27">
        <v>0</v>
      </c>
      <c r="AQ159" s="42">
        <f t="shared" si="29"/>
        <v>149537.99861225355</v>
      </c>
      <c r="AR159" s="42">
        <f t="shared" si="30"/>
        <v>200213.15215796244</v>
      </c>
      <c r="AS159" s="42">
        <f t="shared" si="31"/>
        <v>220108.45533883476</v>
      </c>
      <c r="AT159" s="42">
        <f t="shared" si="32"/>
        <v>161776.10281734256</v>
      </c>
      <c r="AU159" s="42">
        <f t="shared" si="33"/>
        <v>216598.48192081315</v>
      </c>
      <c r="AV159" s="42">
        <f t="shared" si="34"/>
        <v>238122.00532516651</v>
      </c>
      <c r="AW159">
        <v>2030</v>
      </c>
      <c r="AX159" t="s">
        <v>60</v>
      </c>
      <c r="AY159" s="30">
        <v>21</v>
      </c>
      <c r="AZ159" t="s">
        <v>57</v>
      </c>
      <c r="BA159" s="111">
        <v>7</v>
      </c>
      <c r="BB159" s="111">
        <v>76</v>
      </c>
      <c r="BC159" s="121">
        <v>0.88500000000000001</v>
      </c>
      <c r="BD159" s="114">
        <v>2017</v>
      </c>
      <c r="BE159" t="s">
        <v>98</v>
      </c>
    </row>
    <row r="160" spans="1:57" x14ac:dyDescent="0.2">
      <c r="A160">
        <v>9</v>
      </c>
      <c r="B160">
        <v>2023</v>
      </c>
      <c r="C160" t="s">
        <v>46</v>
      </c>
      <c r="D160" t="s">
        <v>44</v>
      </c>
      <c r="E160" t="s">
        <v>96</v>
      </c>
      <c r="G160" t="s">
        <v>45</v>
      </c>
      <c r="H160" t="s">
        <v>97</v>
      </c>
      <c r="I160" s="28" t="s">
        <v>64</v>
      </c>
      <c r="L160" s="27">
        <v>0</v>
      </c>
      <c r="M160" s="27">
        <v>0</v>
      </c>
      <c r="N160" s="27">
        <v>0</v>
      </c>
      <c r="O160" t="s">
        <v>52</v>
      </c>
      <c r="P160" t="s">
        <v>53</v>
      </c>
      <c r="Q160" s="27">
        <v>3</v>
      </c>
      <c r="R160" s="27">
        <v>11</v>
      </c>
      <c r="S160" s="27">
        <v>55</v>
      </c>
      <c r="T160" s="27">
        <v>55</v>
      </c>
      <c r="U160" s="27">
        <v>0</v>
      </c>
      <c r="V160" s="27">
        <v>0</v>
      </c>
      <c r="W160" s="27">
        <v>0</v>
      </c>
      <c r="X160" t="s">
        <v>54</v>
      </c>
      <c r="Y160" t="s">
        <v>55</v>
      </c>
      <c r="Z160" s="27">
        <v>12</v>
      </c>
      <c r="AA160" s="27">
        <v>12</v>
      </c>
      <c r="AB160" s="27">
        <v>18</v>
      </c>
      <c r="AC160" s="27">
        <v>18</v>
      </c>
      <c r="AD160" s="27">
        <v>11024.857142857141</v>
      </c>
      <c r="AE160" s="27">
        <v>14760.93983567453</v>
      </c>
      <c r="AF160" s="27">
        <v>16227.743440233236</v>
      </c>
      <c r="AG160" s="27">
        <f t="shared" si="24"/>
        <v>11</v>
      </c>
      <c r="AH160" s="40" t="str">
        <f t="shared" si="25"/>
        <v>Tons</v>
      </c>
      <c r="AI160" s="40" t="s">
        <v>869</v>
      </c>
      <c r="AJ160" s="41">
        <f t="shared" si="26"/>
        <v>121273.42857142855</v>
      </c>
      <c r="AK160" s="41">
        <f t="shared" si="27"/>
        <v>162370.33819241982</v>
      </c>
      <c r="AL160" s="41">
        <f t="shared" si="28"/>
        <v>178505.17784256561</v>
      </c>
      <c r="AM160" s="113">
        <v>1.2150901161195891</v>
      </c>
      <c r="AN160" s="27">
        <v>1.3145323956582073</v>
      </c>
      <c r="AO160" s="27">
        <v>0</v>
      </c>
      <c r="AP160" s="27">
        <v>0</v>
      </c>
      <c r="AQ160" s="42">
        <f t="shared" si="29"/>
        <v>147358.14440507779</v>
      </c>
      <c r="AR160" s="42">
        <f t="shared" si="30"/>
        <v>197294.59308860434</v>
      </c>
      <c r="AS160" s="42">
        <f t="shared" si="31"/>
        <v>216899.87727267094</v>
      </c>
      <c r="AT160" s="42">
        <f t="shared" si="32"/>
        <v>159417.85058968447</v>
      </c>
      <c r="AU160" s="42">
        <f t="shared" si="33"/>
        <v>213441.06964791493</v>
      </c>
      <c r="AV160" s="42">
        <f t="shared" si="34"/>
        <v>234650.83906678212</v>
      </c>
      <c r="AW160">
        <v>2035</v>
      </c>
      <c r="AX160" t="s">
        <v>60</v>
      </c>
      <c r="AY160" s="30">
        <v>21</v>
      </c>
      <c r="AZ160" t="s">
        <v>57</v>
      </c>
      <c r="BA160" s="111">
        <v>7</v>
      </c>
      <c r="BB160" s="111">
        <v>76</v>
      </c>
      <c r="BC160" s="121">
        <v>0.88500000000000001</v>
      </c>
      <c r="BD160" s="114">
        <v>2017</v>
      </c>
      <c r="BE160" t="s">
        <v>98</v>
      </c>
    </row>
    <row r="161" spans="1:57" x14ac:dyDescent="0.2">
      <c r="A161">
        <v>9</v>
      </c>
      <c r="B161">
        <v>2023</v>
      </c>
      <c r="C161" t="s">
        <v>46</v>
      </c>
      <c r="D161" t="s">
        <v>44</v>
      </c>
      <c r="E161" t="s">
        <v>96</v>
      </c>
      <c r="G161" t="s">
        <v>45</v>
      </c>
      <c r="H161" t="s">
        <v>97</v>
      </c>
      <c r="I161" s="28" t="s">
        <v>64</v>
      </c>
      <c r="L161" s="27">
        <v>0</v>
      </c>
      <c r="M161" s="27">
        <v>0</v>
      </c>
      <c r="N161" s="27">
        <v>0</v>
      </c>
      <c r="O161" t="s">
        <v>52</v>
      </c>
      <c r="P161" t="s">
        <v>53</v>
      </c>
      <c r="Q161" s="27">
        <v>3</v>
      </c>
      <c r="R161" s="27">
        <v>11</v>
      </c>
      <c r="S161" s="27">
        <v>55</v>
      </c>
      <c r="T161" s="27">
        <v>55</v>
      </c>
      <c r="U161" s="27">
        <v>0</v>
      </c>
      <c r="V161" s="27">
        <v>0</v>
      </c>
      <c r="W161" s="27">
        <v>0</v>
      </c>
      <c r="X161" t="s">
        <v>54</v>
      </c>
      <c r="Y161" t="s">
        <v>55</v>
      </c>
      <c r="Z161" s="27">
        <v>12</v>
      </c>
      <c r="AA161" s="27">
        <v>12</v>
      </c>
      <c r="AB161" s="27">
        <v>18</v>
      </c>
      <c r="AC161" s="27">
        <v>18</v>
      </c>
      <c r="AD161" s="27">
        <v>10866.454022988506</v>
      </c>
      <c r="AE161" s="27">
        <v>14548.857366771161</v>
      </c>
      <c r="AF161" s="27">
        <v>15994.586206896553</v>
      </c>
      <c r="AG161" s="27">
        <f t="shared" si="24"/>
        <v>11</v>
      </c>
      <c r="AH161" s="40" t="str">
        <f t="shared" si="25"/>
        <v>Tons</v>
      </c>
      <c r="AI161" s="40" t="s">
        <v>869</v>
      </c>
      <c r="AJ161" s="41">
        <f t="shared" si="26"/>
        <v>119530.99425287357</v>
      </c>
      <c r="AK161" s="41">
        <f t="shared" si="27"/>
        <v>160037.43103448278</v>
      </c>
      <c r="AL161" s="41">
        <f t="shared" si="28"/>
        <v>175940.44827586209</v>
      </c>
      <c r="AM161" s="113">
        <v>1.2150901161195891</v>
      </c>
      <c r="AN161" s="27">
        <v>1.3145323956582073</v>
      </c>
      <c r="AO161" s="27">
        <v>0</v>
      </c>
      <c r="AP161" s="27">
        <v>0</v>
      </c>
      <c r="AQ161" s="42">
        <f t="shared" si="29"/>
        <v>145240.92968661408</v>
      </c>
      <c r="AR161" s="42">
        <f t="shared" si="30"/>
        <v>194459.90065917041</v>
      </c>
      <c r="AS161" s="42">
        <f t="shared" si="31"/>
        <v>213783.4997256498</v>
      </c>
      <c r="AT161" s="42">
        <f t="shared" si="32"/>
        <v>157127.36423063732</v>
      </c>
      <c r="AU161" s="42">
        <f t="shared" si="33"/>
        <v>210374.3876127438</v>
      </c>
      <c r="AV161" s="42">
        <f t="shared" si="34"/>
        <v>231279.4189652479</v>
      </c>
      <c r="AW161">
        <v>2040</v>
      </c>
      <c r="AX161" t="s">
        <v>60</v>
      </c>
      <c r="AY161" s="30">
        <v>21</v>
      </c>
      <c r="AZ161" t="s">
        <v>57</v>
      </c>
      <c r="BA161" s="111">
        <v>7</v>
      </c>
      <c r="BB161" s="111">
        <v>76</v>
      </c>
      <c r="BC161" s="121">
        <v>0.88500000000000001</v>
      </c>
      <c r="BD161" s="114">
        <v>2017</v>
      </c>
      <c r="BE161" t="s">
        <v>98</v>
      </c>
    </row>
    <row r="162" spans="1:57" x14ac:dyDescent="0.2">
      <c r="A162">
        <v>9</v>
      </c>
      <c r="B162">
        <v>2023</v>
      </c>
      <c r="C162" t="s">
        <v>46</v>
      </c>
      <c r="D162" t="s">
        <v>44</v>
      </c>
      <c r="E162" t="s">
        <v>96</v>
      </c>
      <c r="G162" t="s">
        <v>45</v>
      </c>
      <c r="H162" t="s">
        <v>97</v>
      </c>
      <c r="I162" s="28" t="s">
        <v>64</v>
      </c>
      <c r="L162" s="27">
        <v>0</v>
      </c>
      <c r="M162" s="27">
        <v>0</v>
      </c>
      <c r="N162" s="27">
        <v>0</v>
      </c>
      <c r="O162" t="s">
        <v>52</v>
      </c>
      <c r="P162" t="s">
        <v>53</v>
      </c>
      <c r="Q162" s="27">
        <v>3</v>
      </c>
      <c r="R162" s="27">
        <v>11</v>
      </c>
      <c r="S162" s="27">
        <v>55</v>
      </c>
      <c r="T162" s="27">
        <v>55</v>
      </c>
      <c r="U162" s="27">
        <v>0</v>
      </c>
      <c r="V162" s="27">
        <v>0</v>
      </c>
      <c r="W162" s="27">
        <v>0</v>
      </c>
      <c r="X162" t="s">
        <v>54</v>
      </c>
      <c r="Y162" t="s">
        <v>55</v>
      </c>
      <c r="Z162" s="27">
        <v>12</v>
      </c>
      <c r="AA162" s="27">
        <v>12</v>
      </c>
      <c r="AB162" s="27">
        <v>18</v>
      </c>
      <c r="AC162" s="27">
        <v>18</v>
      </c>
      <c r="AD162" s="27">
        <v>10712.538243626062</v>
      </c>
      <c r="AE162" s="27">
        <v>14342.782899819727</v>
      </c>
      <c r="AF162" s="27">
        <v>15768.033994334279</v>
      </c>
      <c r="AG162" s="27">
        <f t="shared" si="24"/>
        <v>11</v>
      </c>
      <c r="AH162" s="40" t="str">
        <f t="shared" si="25"/>
        <v>Tons</v>
      </c>
      <c r="AI162" s="40" t="s">
        <v>869</v>
      </c>
      <c r="AJ162" s="41">
        <f t="shared" si="26"/>
        <v>117837.92067988668</v>
      </c>
      <c r="AK162" s="41">
        <f t="shared" si="27"/>
        <v>157770.611898017</v>
      </c>
      <c r="AL162" s="41">
        <f t="shared" si="28"/>
        <v>173448.37393767707</v>
      </c>
      <c r="AM162" s="113">
        <v>1.2150901161195891</v>
      </c>
      <c r="AN162" s="27">
        <v>1.3145323956582073</v>
      </c>
      <c r="AO162" s="27">
        <v>0</v>
      </c>
      <c r="AP162" s="27">
        <v>0</v>
      </c>
      <c r="AQ162" s="42">
        <f t="shared" si="29"/>
        <v>143183.69272221444</v>
      </c>
      <c r="AR162" s="42">
        <f t="shared" si="30"/>
        <v>191705.51113142009</v>
      </c>
      <c r="AS162" s="42">
        <f t="shared" si="31"/>
        <v>210755.40482868595</v>
      </c>
      <c r="AT162" s="42">
        <f t="shared" si="32"/>
        <v>154901.76417071326</v>
      </c>
      <c r="AU162" s="42">
        <f t="shared" si="33"/>
        <v>207394.58042276156</v>
      </c>
      <c r="AV162" s="42">
        <f t="shared" si="34"/>
        <v>228003.50651531521</v>
      </c>
      <c r="AW162">
        <v>2045</v>
      </c>
      <c r="AX162" t="s">
        <v>60</v>
      </c>
      <c r="AY162" s="30">
        <v>21</v>
      </c>
      <c r="AZ162" t="s">
        <v>57</v>
      </c>
      <c r="BA162" s="111">
        <v>7</v>
      </c>
      <c r="BB162" s="111">
        <v>76</v>
      </c>
      <c r="BC162" s="121">
        <v>0.88500000000000001</v>
      </c>
      <c r="BD162" s="114">
        <v>2017</v>
      </c>
      <c r="BE162" t="s">
        <v>98</v>
      </c>
    </row>
    <row r="163" spans="1:57" x14ac:dyDescent="0.2">
      <c r="A163">
        <v>9</v>
      </c>
      <c r="B163">
        <v>2023</v>
      </c>
      <c r="C163" t="s">
        <v>46</v>
      </c>
      <c r="D163" t="s">
        <v>44</v>
      </c>
      <c r="E163" t="s">
        <v>96</v>
      </c>
      <c r="G163" t="s">
        <v>45</v>
      </c>
      <c r="H163" t="s">
        <v>97</v>
      </c>
      <c r="I163" s="28" t="s">
        <v>64</v>
      </c>
      <c r="L163" s="27">
        <v>0</v>
      </c>
      <c r="M163" s="27">
        <v>0</v>
      </c>
      <c r="N163" s="27">
        <v>0</v>
      </c>
      <c r="O163" t="s">
        <v>52</v>
      </c>
      <c r="P163" t="s">
        <v>53</v>
      </c>
      <c r="Q163" s="27">
        <v>3</v>
      </c>
      <c r="R163" s="27">
        <v>11</v>
      </c>
      <c r="S163" s="27">
        <v>55</v>
      </c>
      <c r="T163" s="27">
        <v>55</v>
      </c>
      <c r="U163" s="27">
        <v>0</v>
      </c>
      <c r="V163" s="27">
        <v>0</v>
      </c>
      <c r="W163" s="27">
        <v>0</v>
      </c>
      <c r="X163" t="s">
        <v>54</v>
      </c>
      <c r="Y163" t="s">
        <v>55</v>
      </c>
      <c r="Z163" s="27">
        <v>12</v>
      </c>
      <c r="AA163" s="27">
        <v>12</v>
      </c>
      <c r="AB163" s="27">
        <v>18</v>
      </c>
      <c r="AC163" s="27">
        <v>18</v>
      </c>
      <c r="AD163" s="27">
        <v>10562.921787709498</v>
      </c>
      <c r="AE163" s="27">
        <v>14142.464702894871</v>
      </c>
      <c r="AF163" s="27">
        <v>15547.810055865923</v>
      </c>
      <c r="AG163" s="27">
        <f t="shared" si="24"/>
        <v>11</v>
      </c>
      <c r="AH163" s="40" t="str">
        <f t="shared" si="25"/>
        <v>Tons</v>
      </c>
      <c r="AI163" s="40" t="s">
        <v>869</v>
      </c>
      <c r="AJ163" s="41">
        <f t="shared" si="26"/>
        <v>116192.13966480448</v>
      </c>
      <c r="AK163" s="41">
        <f t="shared" si="27"/>
        <v>155567.11173184359</v>
      </c>
      <c r="AL163" s="41">
        <f t="shared" si="28"/>
        <v>171025.91061452514</v>
      </c>
      <c r="AM163" s="113">
        <v>1.2150901161195891</v>
      </c>
      <c r="AN163" s="27">
        <v>1.3145323956582073</v>
      </c>
      <c r="AO163" s="27">
        <v>0</v>
      </c>
      <c r="AP163" s="27">
        <v>0</v>
      </c>
      <c r="AQ163" s="42">
        <f t="shared" si="29"/>
        <v>141183.92047749078</v>
      </c>
      <c r="AR163" s="42">
        <f t="shared" si="30"/>
        <v>189028.05985863492</v>
      </c>
      <c r="AS163" s="42">
        <f t="shared" si="31"/>
        <v>207811.89358806182</v>
      </c>
      <c r="AT163" s="42">
        <f t="shared" si="32"/>
        <v>152738.33171022843</v>
      </c>
      <c r="AU163" s="42">
        <f t="shared" si="33"/>
        <v>204498.00807048837</v>
      </c>
      <c r="AV163" s="42">
        <f t="shared" si="34"/>
        <v>224819.09999973816</v>
      </c>
      <c r="AW163">
        <v>2050</v>
      </c>
      <c r="AX163" t="s">
        <v>60</v>
      </c>
      <c r="AY163" s="30">
        <v>21</v>
      </c>
      <c r="AZ163" t="s">
        <v>57</v>
      </c>
      <c r="BA163" s="111">
        <v>7</v>
      </c>
      <c r="BB163" s="111">
        <v>76</v>
      </c>
      <c r="BC163" s="121">
        <v>0.88500000000000001</v>
      </c>
      <c r="BD163" s="114">
        <v>2017</v>
      </c>
      <c r="BE163" t="s">
        <v>98</v>
      </c>
    </row>
    <row r="164" spans="1:57" x14ac:dyDescent="0.2">
      <c r="A164">
        <v>10</v>
      </c>
      <c r="B164">
        <v>2023</v>
      </c>
      <c r="C164" t="s">
        <v>46</v>
      </c>
      <c r="D164" t="s">
        <v>44</v>
      </c>
      <c r="E164" t="s">
        <v>101</v>
      </c>
      <c r="F164" t="s">
        <v>101</v>
      </c>
      <c r="G164" t="s">
        <v>99</v>
      </c>
      <c r="H164" t="s">
        <v>100</v>
      </c>
      <c r="I164" t="s">
        <v>51</v>
      </c>
      <c r="K164" t="s">
        <v>100</v>
      </c>
      <c r="L164" s="139">
        <f>M164*0.6</f>
        <v>5369.4</v>
      </c>
      <c r="M164" s="139">
        <v>8949</v>
      </c>
      <c r="N164" s="139">
        <f>M164*1.4</f>
        <v>12528.599999999999</v>
      </c>
      <c r="O164" t="s">
        <v>52</v>
      </c>
      <c r="P164" t="s">
        <v>53</v>
      </c>
      <c r="Q164" s="27">
        <v>3</v>
      </c>
      <c r="R164" s="27">
        <v>4</v>
      </c>
      <c r="S164" s="27">
        <v>6</v>
      </c>
      <c r="T164" s="27">
        <v>20</v>
      </c>
      <c r="U164" s="27">
        <v>0</v>
      </c>
      <c r="V164" s="27">
        <v>0</v>
      </c>
      <c r="W164" s="27">
        <v>0</v>
      </c>
      <c r="X164" s="140" t="s">
        <v>975</v>
      </c>
      <c r="Y164" t="s">
        <v>55</v>
      </c>
      <c r="Z164" s="27">
        <v>3.1</v>
      </c>
      <c r="AA164" s="27">
        <v>3.6</v>
      </c>
      <c r="AB164" s="27">
        <v>4.5</v>
      </c>
      <c r="AC164" s="27">
        <v>5</v>
      </c>
      <c r="AD164" s="27">
        <f>AE164*0.6</f>
        <v>9482.4</v>
      </c>
      <c r="AE164" s="27">
        <v>15804</v>
      </c>
      <c r="AF164" s="27">
        <f>AE164*1.4</f>
        <v>22125.599999999999</v>
      </c>
      <c r="AG164" s="27">
        <v>1</v>
      </c>
      <c r="AJ164" s="41">
        <f t="shared" si="26"/>
        <v>30960</v>
      </c>
      <c r="AK164" s="41">
        <f t="shared" si="27"/>
        <v>51600</v>
      </c>
      <c r="AL164" s="41">
        <f t="shared" si="28"/>
        <v>72240</v>
      </c>
      <c r="AM164" s="27">
        <v>1</v>
      </c>
      <c r="AN164" s="27">
        <v>1</v>
      </c>
      <c r="AO164" s="27">
        <v>0</v>
      </c>
      <c r="AP164" s="27">
        <v>0</v>
      </c>
      <c r="AQ164" s="42">
        <f t="shared" si="29"/>
        <v>30960</v>
      </c>
      <c r="AR164" s="42">
        <f t="shared" si="30"/>
        <v>51600</v>
      </c>
      <c r="AS164" s="42">
        <f t="shared" si="31"/>
        <v>72240</v>
      </c>
      <c r="AT164" s="42">
        <f t="shared" si="32"/>
        <v>30960</v>
      </c>
      <c r="AU164" s="42">
        <f t="shared" si="33"/>
        <v>51600</v>
      </c>
      <c r="AV164" s="42">
        <f t="shared" si="34"/>
        <v>72240</v>
      </c>
      <c r="AW164">
        <v>2023</v>
      </c>
      <c r="AX164" t="s">
        <v>56</v>
      </c>
      <c r="AY164" s="27">
        <v>15.3</v>
      </c>
      <c r="AZ164" t="s">
        <v>102</v>
      </c>
      <c r="BA164">
        <v>1</v>
      </c>
      <c r="BB164">
        <v>13</v>
      </c>
      <c r="BC164">
        <v>0.33679999999999999</v>
      </c>
      <c r="BD164" s="114">
        <v>2023</v>
      </c>
      <c r="BE164" t="s">
        <v>103</v>
      </c>
    </row>
    <row r="165" spans="1:57" x14ac:dyDescent="0.2">
      <c r="A165">
        <v>10</v>
      </c>
      <c r="B165">
        <v>2023</v>
      </c>
      <c r="C165" t="s">
        <v>46</v>
      </c>
      <c r="D165" t="s">
        <v>44</v>
      </c>
      <c r="E165" t="s">
        <v>101</v>
      </c>
      <c r="F165" t="s">
        <v>101</v>
      </c>
      <c r="G165" t="s">
        <v>99</v>
      </c>
      <c r="H165" t="s">
        <v>100</v>
      </c>
      <c r="I165" t="s">
        <v>51</v>
      </c>
      <c r="K165" t="s">
        <v>100</v>
      </c>
      <c r="L165" s="139">
        <f t="shared" ref="L165:L181" si="35">M165*0.6</f>
        <v>5369.4</v>
      </c>
      <c r="M165" s="139">
        <v>8949</v>
      </c>
      <c r="N165" s="139">
        <f t="shared" ref="N165:N181" si="36">M165*1.4</f>
        <v>12528.599999999999</v>
      </c>
      <c r="O165" t="s">
        <v>52</v>
      </c>
      <c r="P165" t="s">
        <v>53</v>
      </c>
      <c r="Q165" s="27">
        <v>3</v>
      </c>
      <c r="R165" s="27">
        <v>4</v>
      </c>
      <c r="S165" s="27">
        <v>6</v>
      </c>
      <c r="T165" s="27">
        <v>20</v>
      </c>
      <c r="U165" s="27">
        <v>0</v>
      </c>
      <c r="V165" s="27">
        <v>0</v>
      </c>
      <c r="W165" s="27">
        <v>0</v>
      </c>
      <c r="X165" s="140" t="s">
        <v>975</v>
      </c>
      <c r="Y165" t="s">
        <v>55</v>
      </c>
      <c r="Z165" s="27">
        <v>3.1</v>
      </c>
      <c r="AA165" s="27">
        <v>3.6</v>
      </c>
      <c r="AB165" s="27">
        <v>4.5</v>
      </c>
      <c r="AC165" s="27">
        <v>5</v>
      </c>
      <c r="AD165" s="27">
        <f t="shared" ref="AD165:AD181" si="37">AE165*0.6</f>
        <v>9482.4</v>
      </c>
      <c r="AE165" s="27">
        <v>15804</v>
      </c>
      <c r="AF165" s="27">
        <f t="shared" ref="AF165:AF181" si="38">AE165*1.4</f>
        <v>22125.599999999999</v>
      </c>
      <c r="AG165" s="27">
        <v>1</v>
      </c>
      <c r="AJ165" s="41">
        <f t="shared" si="26"/>
        <v>30960</v>
      </c>
      <c r="AK165" s="41">
        <f t="shared" si="27"/>
        <v>51600</v>
      </c>
      <c r="AL165" s="41">
        <f t="shared" si="28"/>
        <v>72240</v>
      </c>
      <c r="AM165" s="27">
        <v>1</v>
      </c>
      <c r="AN165" s="27">
        <v>1</v>
      </c>
      <c r="AO165" s="27">
        <v>0</v>
      </c>
      <c r="AP165" s="27">
        <v>0</v>
      </c>
      <c r="AQ165" s="42">
        <f t="shared" si="29"/>
        <v>30960</v>
      </c>
      <c r="AR165" s="42">
        <f t="shared" si="30"/>
        <v>51600</v>
      </c>
      <c r="AS165" s="42">
        <f t="shared" si="31"/>
        <v>72240</v>
      </c>
      <c r="AT165" s="42">
        <f t="shared" si="32"/>
        <v>30960</v>
      </c>
      <c r="AU165" s="42">
        <f t="shared" si="33"/>
        <v>51600</v>
      </c>
      <c r="AV165" s="42">
        <f t="shared" si="34"/>
        <v>72240</v>
      </c>
      <c r="AW165">
        <v>2030</v>
      </c>
      <c r="AX165" t="s">
        <v>56</v>
      </c>
      <c r="AY165" s="27">
        <v>15.3</v>
      </c>
      <c r="AZ165" t="s">
        <v>102</v>
      </c>
      <c r="BA165">
        <v>1</v>
      </c>
      <c r="BB165">
        <v>13</v>
      </c>
      <c r="BC165">
        <v>0.33679999999999999</v>
      </c>
      <c r="BD165" s="114">
        <v>2023</v>
      </c>
      <c r="BE165" t="s">
        <v>103</v>
      </c>
    </row>
    <row r="166" spans="1:57" x14ac:dyDescent="0.2">
      <c r="A166">
        <v>10</v>
      </c>
      <c r="B166">
        <v>2023</v>
      </c>
      <c r="C166" t="s">
        <v>46</v>
      </c>
      <c r="D166" t="s">
        <v>44</v>
      </c>
      <c r="E166" t="s">
        <v>101</v>
      </c>
      <c r="F166" t="s">
        <v>101</v>
      </c>
      <c r="G166" t="s">
        <v>99</v>
      </c>
      <c r="H166" t="s">
        <v>100</v>
      </c>
      <c r="I166" t="s">
        <v>51</v>
      </c>
      <c r="K166" t="s">
        <v>100</v>
      </c>
      <c r="L166" s="139">
        <f t="shared" si="35"/>
        <v>5369.4</v>
      </c>
      <c r="M166" s="139">
        <v>8949</v>
      </c>
      <c r="N166" s="139">
        <f t="shared" si="36"/>
        <v>12528.599999999999</v>
      </c>
      <c r="O166" t="s">
        <v>52</v>
      </c>
      <c r="P166" t="s">
        <v>53</v>
      </c>
      <c r="Q166" s="27">
        <v>3</v>
      </c>
      <c r="R166" s="27">
        <v>4</v>
      </c>
      <c r="S166" s="27">
        <v>6</v>
      </c>
      <c r="T166" s="27">
        <v>20</v>
      </c>
      <c r="U166" s="27">
        <v>0</v>
      </c>
      <c r="V166" s="27">
        <v>0</v>
      </c>
      <c r="W166" s="27">
        <v>0</v>
      </c>
      <c r="X166" s="140" t="s">
        <v>975</v>
      </c>
      <c r="Y166" t="s">
        <v>55</v>
      </c>
      <c r="Z166" s="27">
        <v>3.1</v>
      </c>
      <c r="AA166" s="27">
        <v>3.6</v>
      </c>
      <c r="AB166" s="27">
        <v>4.5</v>
      </c>
      <c r="AC166" s="27">
        <v>5</v>
      </c>
      <c r="AD166" s="27">
        <f t="shared" si="37"/>
        <v>9482.4</v>
      </c>
      <c r="AE166" s="27">
        <v>15804</v>
      </c>
      <c r="AF166" s="27">
        <f t="shared" si="38"/>
        <v>22125.599999999999</v>
      </c>
      <c r="AG166" s="27">
        <v>1</v>
      </c>
      <c r="AJ166" s="41">
        <f t="shared" si="26"/>
        <v>30960</v>
      </c>
      <c r="AK166" s="41">
        <f t="shared" si="27"/>
        <v>51600</v>
      </c>
      <c r="AL166" s="41">
        <f t="shared" si="28"/>
        <v>72240</v>
      </c>
      <c r="AM166" s="27">
        <v>1</v>
      </c>
      <c r="AN166" s="27">
        <v>1</v>
      </c>
      <c r="AO166" s="27">
        <v>0</v>
      </c>
      <c r="AP166" s="27">
        <v>0</v>
      </c>
      <c r="AQ166" s="42">
        <f t="shared" si="29"/>
        <v>30960</v>
      </c>
      <c r="AR166" s="42">
        <f t="shared" si="30"/>
        <v>51600</v>
      </c>
      <c r="AS166" s="42">
        <f t="shared" si="31"/>
        <v>72240</v>
      </c>
      <c r="AT166" s="42">
        <f t="shared" si="32"/>
        <v>30960</v>
      </c>
      <c r="AU166" s="42">
        <f t="shared" si="33"/>
        <v>51600</v>
      </c>
      <c r="AV166" s="42">
        <f t="shared" si="34"/>
        <v>72240</v>
      </c>
      <c r="AW166">
        <v>2035</v>
      </c>
      <c r="AX166" t="s">
        <v>56</v>
      </c>
      <c r="AY166" s="27">
        <v>15.3</v>
      </c>
      <c r="AZ166" t="s">
        <v>102</v>
      </c>
      <c r="BA166">
        <v>1</v>
      </c>
      <c r="BB166">
        <v>13</v>
      </c>
      <c r="BC166">
        <v>0.33679999999999999</v>
      </c>
      <c r="BD166" s="114">
        <v>2023</v>
      </c>
      <c r="BE166" t="s">
        <v>103</v>
      </c>
    </row>
    <row r="167" spans="1:57" x14ac:dyDescent="0.2">
      <c r="A167">
        <v>10</v>
      </c>
      <c r="B167">
        <v>2023</v>
      </c>
      <c r="C167" t="s">
        <v>46</v>
      </c>
      <c r="D167" t="s">
        <v>44</v>
      </c>
      <c r="E167" t="s">
        <v>101</v>
      </c>
      <c r="F167" t="s">
        <v>101</v>
      </c>
      <c r="G167" t="s">
        <v>99</v>
      </c>
      <c r="H167" t="s">
        <v>100</v>
      </c>
      <c r="I167" t="s">
        <v>51</v>
      </c>
      <c r="K167" t="s">
        <v>100</v>
      </c>
      <c r="L167" s="139">
        <f t="shared" si="35"/>
        <v>5369.4</v>
      </c>
      <c r="M167" s="139">
        <v>8949</v>
      </c>
      <c r="N167" s="139">
        <f t="shared" si="36"/>
        <v>12528.599999999999</v>
      </c>
      <c r="O167" t="s">
        <v>52</v>
      </c>
      <c r="P167" t="s">
        <v>53</v>
      </c>
      <c r="Q167" s="27">
        <v>3</v>
      </c>
      <c r="R167" s="27">
        <v>4</v>
      </c>
      <c r="S167" s="27">
        <v>6</v>
      </c>
      <c r="T167" s="27">
        <v>20</v>
      </c>
      <c r="U167" s="27">
        <v>0</v>
      </c>
      <c r="V167" s="27">
        <v>0</v>
      </c>
      <c r="W167" s="27">
        <v>0</v>
      </c>
      <c r="X167" s="140" t="s">
        <v>975</v>
      </c>
      <c r="Y167" t="s">
        <v>55</v>
      </c>
      <c r="Z167" s="27">
        <v>3.1</v>
      </c>
      <c r="AA167" s="27">
        <v>3.6</v>
      </c>
      <c r="AB167" s="27">
        <v>4.5</v>
      </c>
      <c r="AC167" s="27">
        <v>5</v>
      </c>
      <c r="AD167" s="27">
        <f t="shared" si="37"/>
        <v>9482.4</v>
      </c>
      <c r="AE167" s="27">
        <v>15804</v>
      </c>
      <c r="AF167" s="27">
        <f t="shared" si="38"/>
        <v>22125.599999999999</v>
      </c>
      <c r="AG167" s="27">
        <v>1</v>
      </c>
      <c r="AJ167" s="41">
        <f t="shared" si="26"/>
        <v>30960</v>
      </c>
      <c r="AK167" s="41">
        <f t="shared" si="27"/>
        <v>51600</v>
      </c>
      <c r="AL167" s="41">
        <f t="shared" si="28"/>
        <v>72240</v>
      </c>
      <c r="AM167" s="27">
        <v>1</v>
      </c>
      <c r="AN167" s="27">
        <v>1</v>
      </c>
      <c r="AO167" s="27">
        <v>0</v>
      </c>
      <c r="AP167" s="27">
        <v>0</v>
      </c>
      <c r="AQ167" s="42">
        <f t="shared" si="29"/>
        <v>30960</v>
      </c>
      <c r="AR167" s="42">
        <f t="shared" si="30"/>
        <v>51600</v>
      </c>
      <c r="AS167" s="42">
        <f t="shared" si="31"/>
        <v>72240</v>
      </c>
      <c r="AT167" s="42">
        <f t="shared" si="32"/>
        <v>30960</v>
      </c>
      <c r="AU167" s="42">
        <f t="shared" si="33"/>
        <v>51600</v>
      </c>
      <c r="AV167" s="42">
        <f t="shared" si="34"/>
        <v>72240</v>
      </c>
      <c r="AW167">
        <v>2040</v>
      </c>
      <c r="AX167" t="s">
        <v>56</v>
      </c>
      <c r="AY167" s="27">
        <v>15.3</v>
      </c>
      <c r="AZ167" t="s">
        <v>102</v>
      </c>
      <c r="BA167">
        <v>1</v>
      </c>
      <c r="BB167">
        <v>13</v>
      </c>
      <c r="BC167">
        <v>0.33679999999999999</v>
      </c>
      <c r="BD167" s="114">
        <v>2023</v>
      </c>
      <c r="BE167" t="s">
        <v>103</v>
      </c>
    </row>
    <row r="168" spans="1:57" x14ac:dyDescent="0.2">
      <c r="A168">
        <v>10</v>
      </c>
      <c r="B168">
        <v>2023</v>
      </c>
      <c r="C168" t="s">
        <v>46</v>
      </c>
      <c r="D168" t="s">
        <v>44</v>
      </c>
      <c r="E168" t="s">
        <v>101</v>
      </c>
      <c r="F168" t="s">
        <v>101</v>
      </c>
      <c r="G168" t="s">
        <v>99</v>
      </c>
      <c r="H168" t="s">
        <v>100</v>
      </c>
      <c r="I168" t="s">
        <v>51</v>
      </c>
      <c r="K168" t="s">
        <v>100</v>
      </c>
      <c r="L168" s="139">
        <f t="shared" si="35"/>
        <v>5369.4</v>
      </c>
      <c r="M168" s="139">
        <v>8949</v>
      </c>
      <c r="N168" s="139">
        <f t="shared" si="36"/>
        <v>12528.599999999999</v>
      </c>
      <c r="O168" t="s">
        <v>52</v>
      </c>
      <c r="P168" t="s">
        <v>53</v>
      </c>
      <c r="Q168" s="27">
        <v>3</v>
      </c>
      <c r="R168" s="27">
        <v>4</v>
      </c>
      <c r="S168" s="27">
        <v>6</v>
      </c>
      <c r="T168" s="27">
        <v>20</v>
      </c>
      <c r="U168" s="27">
        <v>0</v>
      </c>
      <c r="V168" s="27">
        <v>0</v>
      </c>
      <c r="W168" s="27">
        <v>0</v>
      </c>
      <c r="X168" s="140" t="s">
        <v>975</v>
      </c>
      <c r="Y168" t="s">
        <v>55</v>
      </c>
      <c r="Z168" s="27">
        <v>3.1</v>
      </c>
      <c r="AA168" s="27">
        <v>3.6</v>
      </c>
      <c r="AB168" s="27">
        <v>4.5</v>
      </c>
      <c r="AC168" s="27">
        <v>5</v>
      </c>
      <c r="AD168" s="27">
        <f t="shared" si="37"/>
        <v>9482.4</v>
      </c>
      <c r="AE168" s="27">
        <v>15804</v>
      </c>
      <c r="AF168" s="27">
        <f t="shared" si="38"/>
        <v>22125.599999999999</v>
      </c>
      <c r="AG168" s="27">
        <v>1</v>
      </c>
      <c r="AJ168" s="41">
        <f t="shared" si="26"/>
        <v>30960</v>
      </c>
      <c r="AK168" s="41">
        <f t="shared" si="27"/>
        <v>51600</v>
      </c>
      <c r="AL168" s="41">
        <f t="shared" si="28"/>
        <v>72240</v>
      </c>
      <c r="AM168" s="27">
        <v>1</v>
      </c>
      <c r="AN168" s="27">
        <v>1</v>
      </c>
      <c r="AO168" s="27">
        <v>0</v>
      </c>
      <c r="AP168" s="27">
        <v>0</v>
      </c>
      <c r="AQ168" s="42">
        <f t="shared" si="29"/>
        <v>30960</v>
      </c>
      <c r="AR168" s="42">
        <f t="shared" si="30"/>
        <v>51600</v>
      </c>
      <c r="AS168" s="42">
        <f t="shared" si="31"/>
        <v>72240</v>
      </c>
      <c r="AT168" s="42">
        <f t="shared" si="32"/>
        <v>30960</v>
      </c>
      <c r="AU168" s="42">
        <f t="shared" si="33"/>
        <v>51600</v>
      </c>
      <c r="AV168" s="42">
        <f t="shared" si="34"/>
        <v>72240</v>
      </c>
      <c r="AW168">
        <v>2045</v>
      </c>
      <c r="AX168" t="s">
        <v>56</v>
      </c>
      <c r="AY168" s="27">
        <v>15.3</v>
      </c>
      <c r="AZ168" t="s">
        <v>102</v>
      </c>
      <c r="BA168">
        <v>1</v>
      </c>
      <c r="BB168">
        <v>13</v>
      </c>
      <c r="BC168">
        <v>0.33679999999999999</v>
      </c>
      <c r="BD168" s="114">
        <v>2023</v>
      </c>
      <c r="BE168" t="s">
        <v>103</v>
      </c>
    </row>
    <row r="169" spans="1:57" x14ac:dyDescent="0.2">
      <c r="A169">
        <v>10</v>
      </c>
      <c r="B169">
        <v>2023</v>
      </c>
      <c r="C169" t="s">
        <v>46</v>
      </c>
      <c r="D169" t="s">
        <v>44</v>
      </c>
      <c r="E169" t="s">
        <v>101</v>
      </c>
      <c r="F169" t="s">
        <v>101</v>
      </c>
      <c r="G169" t="s">
        <v>99</v>
      </c>
      <c r="H169" t="s">
        <v>100</v>
      </c>
      <c r="I169" t="s">
        <v>51</v>
      </c>
      <c r="K169" t="s">
        <v>100</v>
      </c>
      <c r="L169" s="139">
        <f t="shared" si="35"/>
        <v>5369.4</v>
      </c>
      <c r="M169" s="139">
        <v>8949</v>
      </c>
      <c r="N169" s="139">
        <f t="shared" si="36"/>
        <v>12528.599999999999</v>
      </c>
      <c r="O169" t="s">
        <v>52</v>
      </c>
      <c r="P169" t="s">
        <v>53</v>
      </c>
      <c r="Q169" s="27">
        <v>3</v>
      </c>
      <c r="R169" s="27">
        <v>4</v>
      </c>
      <c r="S169" s="27">
        <v>6</v>
      </c>
      <c r="T169" s="27">
        <v>20</v>
      </c>
      <c r="U169" s="27">
        <v>0</v>
      </c>
      <c r="V169" s="27">
        <v>0</v>
      </c>
      <c r="W169" s="27">
        <v>0</v>
      </c>
      <c r="X169" s="140" t="s">
        <v>975</v>
      </c>
      <c r="Y169" t="s">
        <v>55</v>
      </c>
      <c r="Z169" s="27">
        <v>3.1</v>
      </c>
      <c r="AA169" s="27">
        <v>3.6</v>
      </c>
      <c r="AB169" s="27">
        <v>4.5</v>
      </c>
      <c r="AC169" s="27">
        <v>5</v>
      </c>
      <c r="AD169" s="27">
        <f t="shared" si="37"/>
        <v>9482.4</v>
      </c>
      <c r="AE169" s="27">
        <v>15804</v>
      </c>
      <c r="AF169" s="27">
        <f t="shared" si="38"/>
        <v>22125.599999999999</v>
      </c>
      <c r="AG169" s="27">
        <v>1</v>
      </c>
      <c r="AJ169" s="41">
        <f t="shared" si="26"/>
        <v>30960</v>
      </c>
      <c r="AK169" s="41">
        <f t="shared" si="27"/>
        <v>51600</v>
      </c>
      <c r="AL169" s="41">
        <f t="shared" si="28"/>
        <v>72240</v>
      </c>
      <c r="AM169" s="27">
        <v>1</v>
      </c>
      <c r="AN169" s="27">
        <v>1</v>
      </c>
      <c r="AO169" s="27">
        <v>0</v>
      </c>
      <c r="AP169" s="27">
        <v>0</v>
      </c>
      <c r="AQ169" s="42">
        <f t="shared" si="29"/>
        <v>30960</v>
      </c>
      <c r="AR169" s="42">
        <f t="shared" si="30"/>
        <v>51600</v>
      </c>
      <c r="AS169" s="42">
        <f t="shared" si="31"/>
        <v>72240</v>
      </c>
      <c r="AT169" s="42">
        <f t="shared" si="32"/>
        <v>30960</v>
      </c>
      <c r="AU169" s="42">
        <f t="shared" si="33"/>
        <v>51600</v>
      </c>
      <c r="AV169" s="42">
        <f t="shared" si="34"/>
        <v>72240</v>
      </c>
      <c r="AW169">
        <v>2050</v>
      </c>
      <c r="AX169" t="s">
        <v>56</v>
      </c>
      <c r="AY169" s="27">
        <v>15.3</v>
      </c>
      <c r="AZ169" t="s">
        <v>102</v>
      </c>
      <c r="BA169">
        <v>1</v>
      </c>
      <c r="BB169">
        <v>13</v>
      </c>
      <c r="BC169">
        <v>0.33679999999999999</v>
      </c>
      <c r="BD169" s="114">
        <v>2023</v>
      </c>
      <c r="BE169" t="s">
        <v>103</v>
      </c>
    </row>
    <row r="170" spans="1:57" x14ac:dyDescent="0.2">
      <c r="A170">
        <v>10</v>
      </c>
      <c r="B170">
        <v>2023</v>
      </c>
      <c r="C170" t="s">
        <v>46</v>
      </c>
      <c r="D170" t="s">
        <v>44</v>
      </c>
      <c r="E170" t="s">
        <v>101</v>
      </c>
      <c r="F170" t="s">
        <v>101</v>
      </c>
      <c r="G170" t="s">
        <v>99</v>
      </c>
      <c r="H170" t="s">
        <v>100</v>
      </c>
      <c r="I170" t="s">
        <v>51</v>
      </c>
      <c r="K170" t="s">
        <v>100</v>
      </c>
      <c r="L170" s="139">
        <f t="shared" si="35"/>
        <v>5369.4</v>
      </c>
      <c r="M170" s="139">
        <v>8949</v>
      </c>
      <c r="N170" s="139">
        <f t="shared" si="36"/>
        <v>12528.599999999999</v>
      </c>
      <c r="O170" t="s">
        <v>52</v>
      </c>
      <c r="P170" t="s">
        <v>53</v>
      </c>
      <c r="Q170" s="27">
        <v>3</v>
      </c>
      <c r="R170" s="27">
        <v>4</v>
      </c>
      <c r="S170" s="27">
        <v>6</v>
      </c>
      <c r="T170" s="27">
        <v>20</v>
      </c>
      <c r="U170" s="27">
        <v>0</v>
      </c>
      <c r="V170" s="27">
        <v>0</v>
      </c>
      <c r="W170" s="27">
        <v>0</v>
      </c>
      <c r="X170" s="140" t="s">
        <v>975</v>
      </c>
      <c r="Y170" t="s">
        <v>55</v>
      </c>
      <c r="Z170" s="27">
        <v>3.1</v>
      </c>
      <c r="AA170" s="27">
        <v>3.6</v>
      </c>
      <c r="AB170" s="27">
        <v>4.5</v>
      </c>
      <c r="AC170" s="27">
        <v>5</v>
      </c>
      <c r="AD170" s="27">
        <f t="shared" si="37"/>
        <v>9482.4</v>
      </c>
      <c r="AE170" s="27">
        <v>15804</v>
      </c>
      <c r="AF170" s="27">
        <f t="shared" si="38"/>
        <v>22125.599999999999</v>
      </c>
      <c r="AG170" s="27">
        <v>1</v>
      </c>
      <c r="AJ170" s="41">
        <f t="shared" si="26"/>
        <v>30960</v>
      </c>
      <c r="AK170" s="41">
        <f t="shared" si="27"/>
        <v>51600</v>
      </c>
      <c r="AL170" s="41">
        <f t="shared" si="28"/>
        <v>72240</v>
      </c>
      <c r="AM170" s="27">
        <v>1</v>
      </c>
      <c r="AN170" s="27">
        <v>1</v>
      </c>
      <c r="AO170" s="27">
        <v>0</v>
      </c>
      <c r="AP170" s="27">
        <v>0</v>
      </c>
      <c r="AQ170" s="42">
        <f t="shared" si="29"/>
        <v>30960</v>
      </c>
      <c r="AR170" s="42">
        <f t="shared" si="30"/>
        <v>51600</v>
      </c>
      <c r="AS170" s="42">
        <f t="shared" si="31"/>
        <v>72240</v>
      </c>
      <c r="AT170" s="42">
        <f t="shared" si="32"/>
        <v>30960</v>
      </c>
      <c r="AU170" s="42">
        <f t="shared" si="33"/>
        <v>51600</v>
      </c>
      <c r="AV170" s="42">
        <f t="shared" si="34"/>
        <v>72240</v>
      </c>
      <c r="AW170">
        <v>2023</v>
      </c>
      <c r="AX170" t="s">
        <v>59</v>
      </c>
      <c r="AY170" s="27">
        <v>15.3</v>
      </c>
      <c r="AZ170" t="s">
        <v>102</v>
      </c>
      <c r="BA170">
        <v>1</v>
      </c>
      <c r="BB170">
        <v>13</v>
      </c>
      <c r="BC170">
        <v>0.33679999999999999</v>
      </c>
      <c r="BD170" s="114">
        <v>2023</v>
      </c>
      <c r="BE170" t="s">
        <v>103</v>
      </c>
    </row>
    <row r="171" spans="1:57" x14ac:dyDescent="0.2">
      <c r="A171">
        <v>10</v>
      </c>
      <c r="B171">
        <v>2023</v>
      </c>
      <c r="C171" t="s">
        <v>46</v>
      </c>
      <c r="D171" t="s">
        <v>44</v>
      </c>
      <c r="E171" t="s">
        <v>101</v>
      </c>
      <c r="F171" t="s">
        <v>101</v>
      </c>
      <c r="G171" t="s">
        <v>99</v>
      </c>
      <c r="H171" t="s">
        <v>100</v>
      </c>
      <c r="I171" t="s">
        <v>51</v>
      </c>
      <c r="K171" t="s">
        <v>100</v>
      </c>
      <c r="L171" s="139">
        <f t="shared" si="35"/>
        <v>5369.4</v>
      </c>
      <c r="M171" s="139">
        <v>8949</v>
      </c>
      <c r="N171" s="139">
        <f t="shared" si="36"/>
        <v>12528.599999999999</v>
      </c>
      <c r="O171" t="s">
        <v>52</v>
      </c>
      <c r="P171" t="s">
        <v>53</v>
      </c>
      <c r="Q171" s="27">
        <v>3</v>
      </c>
      <c r="R171" s="27">
        <v>4</v>
      </c>
      <c r="S171" s="27">
        <v>6</v>
      </c>
      <c r="T171" s="27">
        <v>20</v>
      </c>
      <c r="U171" s="27">
        <v>0</v>
      </c>
      <c r="V171" s="27">
        <v>0</v>
      </c>
      <c r="W171" s="27">
        <v>0</v>
      </c>
      <c r="X171" s="140" t="s">
        <v>975</v>
      </c>
      <c r="Y171" t="s">
        <v>55</v>
      </c>
      <c r="Z171" s="27">
        <v>3.1</v>
      </c>
      <c r="AA171" s="27">
        <v>3.6</v>
      </c>
      <c r="AB171" s="27">
        <v>4.5</v>
      </c>
      <c r="AC171" s="27">
        <v>5</v>
      </c>
      <c r="AD171" s="27">
        <f t="shared" si="37"/>
        <v>9482.4</v>
      </c>
      <c r="AE171" s="27">
        <v>15804</v>
      </c>
      <c r="AF171" s="27">
        <f t="shared" si="38"/>
        <v>22125.599999999999</v>
      </c>
      <c r="AG171" s="27">
        <v>1</v>
      </c>
      <c r="AJ171" s="41">
        <f t="shared" si="26"/>
        <v>30960</v>
      </c>
      <c r="AK171" s="41">
        <f t="shared" si="27"/>
        <v>51600</v>
      </c>
      <c r="AL171" s="41">
        <f t="shared" si="28"/>
        <v>72240</v>
      </c>
      <c r="AM171" s="27">
        <v>1</v>
      </c>
      <c r="AN171" s="27">
        <v>1</v>
      </c>
      <c r="AO171" s="27">
        <v>0</v>
      </c>
      <c r="AP171" s="27">
        <v>0</v>
      </c>
      <c r="AQ171" s="42">
        <f t="shared" si="29"/>
        <v>30960</v>
      </c>
      <c r="AR171" s="42">
        <f t="shared" si="30"/>
        <v>51600</v>
      </c>
      <c r="AS171" s="42">
        <f t="shared" si="31"/>
        <v>72240</v>
      </c>
      <c r="AT171" s="42">
        <f t="shared" si="32"/>
        <v>30960</v>
      </c>
      <c r="AU171" s="42">
        <f t="shared" si="33"/>
        <v>51600</v>
      </c>
      <c r="AV171" s="42">
        <f t="shared" si="34"/>
        <v>72240</v>
      </c>
      <c r="AW171">
        <v>2030</v>
      </c>
      <c r="AX171" t="s">
        <v>59</v>
      </c>
      <c r="AY171" s="27">
        <v>15.3</v>
      </c>
      <c r="AZ171" t="s">
        <v>102</v>
      </c>
      <c r="BA171">
        <v>1</v>
      </c>
      <c r="BB171">
        <v>13</v>
      </c>
      <c r="BC171">
        <v>0.33679999999999999</v>
      </c>
      <c r="BD171" s="114">
        <v>2023</v>
      </c>
      <c r="BE171" t="s">
        <v>103</v>
      </c>
    </row>
    <row r="172" spans="1:57" x14ac:dyDescent="0.2">
      <c r="A172">
        <v>10</v>
      </c>
      <c r="B172">
        <v>2023</v>
      </c>
      <c r="C172" t="s">
        <v>46</v>
      </c>
      <c r="D172" t="s">
        <v>44</v>
      </c>
      <c r="E172" t="s">
        <v>101</v>
      </c>
      <c r="F172" t="s">
        <v>101</v>
      </c>
      <c r="G172" t="s">
        <v>99</v>
      </c>
      <c r="H172" t="s">
        <v>100</v>
      </c>
      <c r="I172" t="s">
        <v>51</v>
      </c>
      <c r="K172" t="s">
        <v>100</v>
      </c>
      <c r="L172" s="139">
        <f t="shared" si="35"/>
        <v>5369.4</v>
      </c>
      <c r="M172" s="139">
        <v>8949</v>
      </c>
      <c r="N172" s="139">
        <f t="shared" si="36"/>
        <v>12528.599999999999</v>
      </c>
      <c r="O172" t="s">
        <v>52</v>
      </c>
      <c r="P172" t="s">
        <v>53</v>
      </c>
      <c r="Q172" s="27">
        <v>3</v>
      </c>
      <c r="R172" s="27">
        <v>4</v>
      </c>
      <c r="S172" s="27">
        <v>6</v>
      </c>
      <c r="T172" s="27">
        <v>20</v>
      </c>
      <c r="U172" s="27">
        <v>0</v>
      </c>
      <c r="V172" s="27">
        <v>0</v>
      </c>
      <c r="W172" s="27">
        <v>0</v>
      </c>
      <c r="X172" s="140" t="s">
        <v>975</v>
      </c>
      <c r="Y172" t="s">
        <v>55</v>
      </c>
      <c r="Z172" s="27">
        <v>3.1</v>
      </c>
      <c r="AA172" s="27">
        <v>3.6</v>
      </c>
      <c r="AB172" s="27">
        <v>4.5</v>
      </c>
      <c r="AC172" s="27">
        <v>5</v>
      </c>
      <c r="AD172" s="27">
        <f t="shared" si="37"/>
        <v>9482.4</v>
      </c>
      <c r="AE172" s="27">
        <v>15804</v>
      </c>
      <c r="AF172" s="27">
        <f t="shared" si="38"/>
        <v>22125.599999999999</v>
      </c>
      <c r="AG172" s="27">
        <v>1</v>
      </c>
      <c r="AJ172" s="41">
        <f t="shared" si="26"/>
        <v>30960</v>
      </c>
      <c r="AK172" s="41">
        <f t="shared" si="27"/>
        <v>51600</v>
      </c>
      <c r="AL172" s="41">
        <f t="shared" si="28"/>
        <v>72240</v>
      </c>
      <c r="AM172" s="27">
        <v>1</v>
      </c>
      <c r="AN172" s="27">
        <v>1</v>
      </c>
      <c r="AO172" s="27">
        <v>0</v>
      </c>
      <c r="AP172" s="27">
        <v>0</v>
      </c>
      <c r="AQ172" s="42">
        <f t="shared" si="29"/>
        <v>30960</v>
      </c>
      <c r="AR172" s="42">
        <f t="shared" si="30"/>
        <v>51600</v>
      </c>
      <c r="AS172" s="42">
        <f t="shared" si="31"/>
        <v>72240</v>
      </c>
      <c r="AT172" s="42">
        <f t="shared" si="32"/>
        <v>30960</v>
      </c>
      <c r="AU172" s="42">
        <f t="shared" si="33"/>
        <v>51600</v>
      </c>
      <c r="AV172" s="42">
        <f t="shared" si="34"/>
        <v>72240</v>
      </c>
      <c r="AW172">
        <v>2035</v>
      </c>
      <c r="AX172" t="s">
        <v>59</v>
      </c>
      <c r="AY172" s="27">
        <v>15.3</v>
      </c>
      <c r="AZ172" t="s">
        <v>102</v>
      </c>
      <c r="BA172">
        <v>1</v>
      </c>
      <c r="BB172">
        <v>13</v>
      </c>
      <c r="BC172">
        <v>0.33679999999999999</v>
      </c>
      <c r="BD172" s="114">
        <v>2023</v>
      </c>
      <c r="BE172" t="s">
        <v>103</v>
      </c>
    </row>
    <row r="173" spans="1:57" x14ac:dyDescent="0.2">
      <c r="A173">
        <v>10</v>
      </c>
      <c r="B173">
        <v>2023</v>
      </c>
      <c r="C173" t="s">
        <v>46</v>
      </c>
      <c r="D173" t="s">
        <v>44</v>
      </c>
      <c r="E173" t="s">
        <v>101</v>
      </c>
      <c r="F173" t="s">
        <v>101</v>
      </c>
      <c r="G173" t="s">
        <v>99</v>
      </c>
      <c r="H173" t="s">
        <v>100</v>
      </c>
      <c r="I173" t="s">
        <v>51</v>
      </c>
      <c r="K173" t="s">
        <v>100</v>
      </c>
      <c r="L173" s="139">
        <f t="shared" si="35"/>
        <v>5369.4</v>
      </c>
      <c r="M173" s="139">
        <v>8949</v>
      </c>
      <c r="N173" s="139">
        <f t="shared" si="36"/>
        <v>12528.599999999999</v>
      </c>
      <c r="O173" t="s">
        <v>52</v>
      </c>
      <c r="P173" t="s">
        <v>53</v>
      </c>
      <c r="Q173" s="27">
        <v>3</v>
      </c>
      <c r="R173" s="27">
        <v>4</v>
      </c>
      <c r="S173" s="27">
        <v>6</v>
      </c>
      <c r="T173" s="27">
        <v>20</v>
      </c>
      <c r="U173" s="27">
        <v>0</v>
      </c>
      <c r="V173" s="27">
        <v>0</v>
      </c>
      <c r="W173" s="27">
        <v>0</v>
      </c>
      <c r="X173" s="140" t="s">
        <v>975</v>
      </c>
      <c r="Y173" t="s">
        <v>55</v>
      </c>
      <c r="Z173" s="27">
        <v>3.1</v>
      </c>
      <c r="AA173" s="27">
        <v>3.6</v>
      </c>
      <c r="AB173" s="27">
        <v>4.5</v>
      </c>
      <c r="AC173" s="27">
        <v>5</v>
      </c>
      <c r="AD173" s="27">
        <f t="shared" si="37"/>
        <v>9482.4</v>
      </c>
      <c r="AE173" s="27">
        <v>15804</v>
      </c>
      <c r="AF173" s="27">
        <f t="shared" si="38"/>
        <v>22125.599999999999</v>
      </c>
      <c r="AG173" s="27">
        <v>1</v>
      </c>
      <c r="AJ173" s="41">
        <f t="shared" si="26"/>
        <v>30960</v>
      </c>
      <c r="AK173" s="41">
        <f t="shared" si="27"/>
        <v>51600</v>
      </c>
      <c r="AL173" s="41">
        <f t="shared" si="28"/>
        <v>72240</v>
      </c>
      <c r="AM173" s="27">
        <v>1</v>
      </c>
      <c r="AN173" s="27">
        <v>1</v>
      </c>
      <c r="AO173" s="27">
        <v>0</v>
      </c>
      <c r="AP173" s="27">
        <v>0</v>
      </c>
      <c r="AQ173" s="42">
        <f t="shared" si="29"/>
        <v>30960</v>
      </c>
      <c r="AR173" s="42">
        <f t="shared" si="30"/>
        <v>51600</v>
      </c>
      <c r="AS173" s="42">
        <f t="shared" si="31"/>
        <v>72240</v>
      </c>
      <c r="AT173" s="42">
        <f t="shared" si="32"/>
        <v>30960</v>
      </c>
      <c r="AU173" s="42">
        <f t="shared" si="33"/>
        <v>51600</v>
      </c>
      <c r="AV173" s="42">
        <f t="shared" si="34"/>
        <v>72240</v>
      </c>
      <c r="AW173">
        <v>2040</v>
      </c>
      <c r="AX173" t="s">
        <v>59</v>
      </c>
      <c r="AY173" s="27">
        <v>15.3</v>
      </c>
      <c r="AZ173" t="s">
        <v>102</v>
      </c>
      <c r="BA173">
        <v>1</v>
      </c>
      <c r="BB173">
        <v>13</v>
      </c>
      <c r="BC173">
        <v>0.33679999999999999</v>
      </c>
      <c r="BD173" s="114">
        <v>2023</v>
      </c>
      <c r="BE173" t="s">
        <v>103</v>
      </c>
    </row>
    <row r="174" spans="1:57" x14ac:dyDescent="0.2">
      <c r="A174">
        <v>10</v>
      </c>
      <c r="B174">
        <v>2023</v>
      </c>
      <c r="C174" t="s">
        <v>46</v>
      </c>
      <c r="D174" t="s">
        <v>44</v>
      </c>
      <c r="E174" t="s">
        <v>101</v>
      </c>
      <c r="F174" t="s">
        <v>101</v>
      </c>
      <c r="G174" t="s">
        <v>99</v>
      </c>
      <c r="H174" t="s">
        <v>100</v>
      </c>
      <c r="I174" t="s">
        <v>51</v>
      </c>
      <c r="K174" t="s">
        <v>100</v>
      </c>
      <c r="L174" s="139">
        <f t="shared" si="35"/>
        <v>5369.4</v>
      </c>
      <c r="M174" s="139">
        <v>8949</v>
      </c>
      <c r="N174" s="139">
        <f t="shared" si="36"/>
        <v>12528.599999999999</v>
      </c>
      <c r="O174" t="s">
        <v>52</v>
      </c>
      <c r="P174" t="s">
        <v>53</v>
      </c>
      <c r="Q174" s="27">
        <v>3</v>
      </c>
      <c r="R174" s="27">
        <v>4</v>
      </c>
      <c r="S174" s="27">
        <v>6</v>
      </c>
      <c r="T174" s="27">
        <v>20</v>
      </c>
      <c r="U174" s="27">
        <v>0</v>
      </c>
      <c r="V174" s="27">
        <v>0</v>
      </c>
      <c r="W174" s="27">
        <v>0</v>
      </c>
      <c r="X174" s="140" t="s">
        <v>975</v>
      </c>
      <c r="Y174" t="s">
        <v>55</v>
      </c>
      <c r="Z174" s="27">
        <v>3.1</v>
      </c>
      <c r="AA174" s="27">
        <v>3.6</v>
      </c>
      <c r="AB174" s="27">
        <v>4.5</v>
      </c>
      <c r="AC174" s="27">
        <v>5</v>
      </c>
      <c r="AD174" s="27">
        <f t="shared" si="37"/>
        <v>9482.4</v>
      </c>
      <c r="AE174" s="27">
        <v>15804</v>
      </c>
      <c r="AF174" s="27">
        <f t="shared" si="38"/>
        <v>22125.599999999999</v>
      </c>
      <c r="AG174" s="27">
        <v>1</v>
      </c>
      <c r="AJ174" s="41">
        <f t="shared" si="26"/>
        <v>30960</v>
      </c>
      <c r="AK174" s="41">
        <f t="shared" si="27"/>
        <v>51600</v>
      </c>
      <c r="AL174" s="41">
        <f t="shared" si="28"/>
        <v>72240</v>
      </c>
      <c r="AM174" s="27">
        <v>1</v>
      </c>
      <c r="AN174" s="27">
        <v>1</v>
      </c>
      <c r="AO174" s="27">
        <v>0</v>
      </c>
      <c r="AP174" s="27">
        <v>0</v>
      </c>
      <c r="AQ174" s="42">
        <f t="shared" si="29"/>
        <v>30960</v>
      </c>
      <c r="AR174" s="42">
        <f t="shared" si="30"/>
        <v>51600</v>
      </c>
      <c r="AS174" s="42">
        <f t="shared" si="31"/>
        <v>72240</v>
      </c>
      <c r="AT174" s="42">
        <f t="shared" si="32"/>
        <v>30960</v>
      </c>
      <c r="AU174" s="42">
        <f t="shared" si="33"/>
        <v>51600</v>
      </c>
      <c r="AV174" s="42">
        <f t="shared" si="34"/>
        <v>72240</v>
      </c>
      <c r="AW174">
        <v>2045</v>
      </c>
      <c r="AX174" t="s">
        <v>59</v>
      </c>
      <c r="AY174" s="27">
        <v>15.3</v>
      </c>
      <c r="AZ174" t="s">
        <v>102</v>
      </c>
      <c r="BA174">
        <v>1</v>
      </c>
      <c r="BB174">
        <v>13</v>
      </c>
      <c r="BC174">
        <v>0.33679999999999999</v>
      </c>
      <c r="BD174" s="114">
        <v>2023</v>
      </c>
      <c r="BE174" t="s">
        <v>103</v>
      </c>
    </row>
    <row r="175" spans="1:57" x14ac:dyDescent="0.2">
      <c r="A175">
        <v>10</v>
      </c>
      <c r="B175">
        <v>2023</v>
      </c>
      <c r="C175" t="s">
        <v>46</v>
      </c>
      <c r="D175" t="s">
        <v>44</v>
      </c>
      <c r="E175" t="s">
        <v>101</v>
      </c>
      <c r="F175" t="s">
        <v>101</v>
      </c>
      <c r="G175" t="s">
        <v>99</v>
      </c>
      <c r="H175" t="s">
        <v>100</v>
      </c>
      <c r="I175" t="s">
        <v>51</v>
      </c>
      <c r="K175" t="s">
        <v>100</v>
      </c>
      <c r="L175" s="139">
        <f t="shared" si="35"/>
        <v>5369.4</v>
      </c>
      <c r="M175" s="139">
        <v>8949</v>
      </c>
      <c r="N175" s="139">
        <f t="shared" si="36"/>
        <v>12528.599999999999</v>
      </c>
      <c r="O175" t="s">
        <v>52</v>
      </c>
      <c r="P175" t="s">
        <v>53</v>
      </c>
      <c r="Q175" s="27">
        <v>3</v>
      </c>
      <c r="R175" s="27">
        <v>4</v>
      </c>
      <c r="S175" s="27">
        <v>6</v>
      </c>
      <c r="T175" s="27">
        <v>20</v>
      </c>
      <c r="U175" s="27">
        <v>0</v>
      </c>
      <c r="V175" s="27">
        <v>0</v>
      </c>
      <c r="W175" s="27">
        <v>0</v>
      </c>
      <c r="X175" s="140" t="s">
        <v>975</v>
      </c>
      <c r="Y175" t="s">
        <v>55</v>
      </c>
      <c r="Z175" s="27">
        <v>3.1</v>
      </c>
      <c r="AA175" s="27">
        <v>3.6</v>
      </c>
      <c r="AB175" s="27">
        <v>4.5</v>
      </c>
      <c r="AC175" s="27">
        <v>5</v>
      </c>
      <c r="AD175" s="27">
        <f t="shared" si="37"/>
        <v>9482.4</v>
      </c>
      <c r="AE175" s="27">
        <v>15804</v>
      </c>
      <c r="AF175" s="27">
        <f t="shared" si="38"/>
        <v>22125.599999999999</v>
      </c>
      <c r="AG175" s="27">
        <v>1</v>
      </c>
      <c r="AJ175" s="41">
        <f t="shared" si="26"/>
        <v>30960</v>
      </c>
      <c r="AK175" s="41">
        <f t="shared" si="27"/>
        <v>51600</v>
      </c>
      <c r="AL175" s="41">
        <f t="shared" si="28"/>
        <v>72240</v>
      </c>
      <c r="AM175" s="27">
        <v>1</v>
      </c>
      <c r="AN175" s="27">
        <v>1</v>
      </c>
      <c r="AO175" s="27">
        <v>0</v>
      </c>
      <c r="AP175" s="27">
        <v>0</v>
      </c>
      <c r="AQ175" s="42">
        <f t="shared" si="29"/>
        <v>30960</v>
      </c>
      <c r="AR175" s="42">
        <f t="shared" si="30"/>
        <v>51600</v>
      </c>
      <c r="AS175" s="42">
        <f t="shared" si="31"/>
        <v>72240</v>
      </c>
      <c r="AT175" s="42">
        <f t="shared" si="32"/>
        <v>30960</v>
      </c>
      <c r="AU175" s="42">
        <f t="shared" si="33"/>
        <v>51600</v>
      </c>
      <c r="AV175" s="42">
        <f t="shared" si="34"/>
        <v>72240</v>
      </c>
      <c r="AW175">
        <v>2050</v>
      </c>
      <c r="AX175" t="s">
        <v>59</v>
      </c>
      <c r="AY175" s="27">
        <v>15.3</v>
      </c>
      <c r="AZ175" t="s">
        <v>102</v>
      </c>
      <c r="BA175">
        <v>1</v>
      </c>
      <c r="BB175">
        <v>13</v>
      </c>
      <c r="BC175">
        <v>0.33679999999999999</v>
      </c>
      <c r="BD175" s="114">
        <v>2023</v>
      </c>
      <c r="BE175" t="s">
        <v>103</v>
      </c>
    </row>
    <row r="176" spans="1:57" x14ac:dyDescent="0.2">
      <c r="A176">
        <v>10</v>
      </c>
      <c r="B176">
        <v>2023</v>
      </c>
      <c r="C176" t="s">
        <v>46</v>
      </c>
      <c r="D176" t="s">
        <v>44</v>
      </c>
      <c r="E176" t="s">
        <v>101</v>
      </c>
      <c r="F176" t="s">
        <v>101</v>
      </c>
      <c r="G176" t="s">
        <v>99</v>
      </c>
      <c r="H176" t="s">
        <v>100</v>
      </c>
      <c r="I176" t="s">
        <v>51</v>
      </c>
      <c r="K176" t="s">
        <v>100</v>
      </c>
      <c r="L176" s="139">
        <f t="shared" si="35"/>
        <v>5369.4</v>
      </c>
      <c r="M176" s="139">
        <v>8949</v>
      </c>
      <c r="N176" s="139">
        <f t="shared" si="36"/>
        <v>12528.599999999999</v>
      </c>
      <c r="O176" t="s">
        <v>52</v>
      </c>
      <c r="P176" t="s">
        <v>53</v>
      </c>
      <c r="Q176" s="27">
        <v>3</v>
      </c>
      <c r="R176" s="27">
        <v>4</v>
      </c>
      <c r="S176" s="27">
        <v>6</v>
      </c>
      <c r="T176" s="27">
        <v>20</v>
      </c>
      <c r="U176" s="27">
        <v>0</v>
      </c>
      <c r="V176" s="27">
        <v>0</v>
      </c>
      <c r="W176" s="27">
        <v>0</v>
      </c>
      <c r="X176" s="140" t="s">
        <v>975</v>
      </c>
      <c r="Y176" t="s">
        <v>55</v>
      </c>
      <c r="Z176" s="27">
        <v>3.1</v>
      </c>
      <c r="AA176" s="27">
        <v>3.6</v>
      </c>
      <c r="AB176" s="27">
        <v>4.5</v>
      </c>
      <c r="AC176" s="27">
        <v>5</v>
      </c>
      <c r="AD176" s="27">
        <f t="shared" si="37"/>
        <v>9482.4</v>
      </c>
      <c r="AE176" s="27">
        <v>15804</v>
      </c>
      <c r="AF176" s="27">
        <f t="shared" si="38"/>
        <v>22125.599999999999</v>
      </c>
      <c r="AG176" s="27">
        <v>1</v>
      </c>
      <c r="AJ176" s="41">
        <f t="shared" si="26"/>
        <v>30960</v>
      </c>
      <c r="AK176" s="41">
        <f t="shared" si="27"/>
        <v>51600</v>
      </c>
      <c r="AL176" s="41">
        <f t="shared" si="28"/>
        <v>72240</v>
      </c>
      <c r="AM176" s="27">
        <v>1</v>
      </c>
      <c r="AN176" s="27">
        <v>1</v>
      </c>
      <c r="AO176" s="27">
        <v>0</v>
      </c>
      <c r="AP176" s="27">
        <v>0</v>
      </c>
      <c r="AQ176" s="42">
        <f t="shared" si="29"/>
        <v>30960</v>
      </c>
      <c r="AR176" s="42">
        <f t="shared" si="30"/>
        <v>51600</v>
      </c>
      <c r="AS176" s="42">
        <f t="shared" si="31"/>
        <v>72240</v>
      </c>
      <c r="AT176" s="42">
        <f t="shared" si="32"/>
        <v>30960</v>
      </c>
      <c r="AU176" s="42">
        <f t="shared" si="33"/>
        <v>51600</v>
      </c>
      <c r="AV176" s="42">
        <f t="shared" si="34"/>
        <v>72240</v>
      </c>
      <c r="AW176">
        <v>2023</v>
      </c>
      <c r="AX176" t="s">
        <v>60</v>
      </c>
      <c r="AY176" s="27">
        <v>15.3</v>
      </c>
      <c r="AZ176" t="s">
        <v>102</v>
      </c>
      <c r="BA176">
        <v>1</v>
      </c>
      <c r="BB176">
        <v>13</v>
      </c>
      <c r="BC176">
        <v>0.33679999999999999</v>
      </c>
      <c r="BD176" s="114">
        <v>2023</v>
      </c>
      <c r="BE176" t="s">
        <v>103</v>
      </c>
    </row>
    <row r="177" spans="1:57" x14ac:dyDescent="0.2">
      <c r="A177">
        <v>10</v>
      </c>
      <c r="B177">
        <v>2023</v>
      </c>
      <c r="C177" t="s">
        <v>46</v>
      </c>
      <c r="D177" t="s">
        <v>44</v>
      </c>
      <c r="E177" t="s">
        <v>101</v>
      </c>
      <c r="F177" t="s">
        <v>101</v>
      </c>
      <c r="G177" t="s">
        <v>99</v>
      </c>
      <c r="H177" t="s">
        <v>100</v>
      </c>
      <c r="I177" t="s">
        <v>51</v>
      </c>
      <c r="K177" t="s">
        <v>100</v>
      </c>
      <c r="L177" s="139">
        <f t="shared" si="35"/>
        <v>5369.4</v>
      </c>
      <c r="M177" s="139">
        <v>8949</v>
      </c>
      <c r="N177" s="139">
        <f t="shared" si="36"/>
        <v>12528.599999999999</v>
      </c>
      <c r="O177" t="s">
        <v>52</v>
      </c>
      <c r="P177" t="s">
        <v>53</v>
      </c>
      <c r="Q177" s="27">
        <v>3</v>
      </c>
      <c r="R177" s="27">
        <v>4</v>
      </c>
      <c r="S177" s="27">
        <v>6</v>
      </c>
      <c r="T177" s="27">
        <v>20</v>
      </c>
      <c r="U177" s="27">
        <v>0</v>
      </c>
      <c r="V177" s="27">
        <v>0</v>
      </c>
      <c r="W177" s="27">
        <v>0</v>
      </c>
      <c r="X177" s="140" t="s">
        <v>975</v>
      </c>
      <c r="Y177" t="s">
        <v>55</v>
      </c>
      <c r="Z177" s="27">
        <v>3.1</v>
      </c>
      <c r="AA177" s="27">
        <v>3.6</v>
      </c>
      <c r="AB177" s="27">
        <v>4.5</v>
      </c>
      <c r="AC177" s="27">
        <v>5</v>
      </c>
      <c r="AD177" s="27">
        <f t="shared" si="37"/>
        <v>9482.4</v>
      </c>
      <c r="AE177" s="27">
        <v>15804</v>
      </c>
      <c r="AF177" s="27">
        <f t="shared" si="38"/>
        <v>22125.599999999999</v>
      </c>
      <c r="AG177" s="27">
        <v>1</v>
      </c>
      <c r="AJ177" s="41">
        <f t="shared" si="26"/>
        <v>30960</v>
      </c>
      <c r="AK177" s="41">
        <f t="shared" si="27"/>
        <v>51600</v>
      </c>
      <c r="AL177" s="41">
        <f t="shared" si="28"/>
        <v>72240</v>
      </c>
      <c r="AM177" s="27">
        <v>1</v>
      </c>
      <c r="AN177" s="27">
        <v>1</v>
      </c>
      <c r="AO177" s="27">
        <v>0</v>
      </c>
      <c r="AP177" s="27">
        <v>0</v>
      </c>
      <c r="AQ177" s="42">
        <f t="shared" si="29"/>
        <v>30960</v>
      </c>
      <c r="AR177" s="42">
        <f t="shared" si="30"/>
        <v>51600</v>
      </c>
      <c r="AS177" s="42">
        <f t="shared" si="31"/>
        <v>72240</v>
      </c>
      <c r="AT177" s="42">
        <f t="shared" si="32"/>
        <v>30960</v>
      </c>
      <c r="AU177" s="42">
        <f t="shared" si="33"/>
        <v>51600</v>
      </c>
      <c r="AV177" s="42">
        <f t="shared" si="34"/>
        <v>72240</v>
      </c>
      <c r="AW177">
        <v>2030</v>
      </c>
      <c r="AX177" t="s">
        <v>60</v>
      </c>
      <c r="AY177" s="27">
        <v>15.3</v>
      </c>
      <c r="AZ177" t="s">
        <v>102</v>
      </c>
      <c r="BA177">
        <v>1</v>
      </c>
      <c r="BB177">
        <v>13</v>
      </c>
      <c r="BC177">
        <v>0.33679999999999999</v>
      </c>
      <c r="BD177" s="114">
        <v>2023</v>
      </c>
      <c r="BE177" t="s">
        <v>103</v>
      </c>
    </row>
    <row r="178" spans="1:57" x14ac:dyDescent="0.2">
      <c r="A178">
        <v>10</v>
      </c>
      <c r="B178">
        <v>2023</v>
      </c>
      <c r="C178" t="s">
        <v>46</v>
      </c>
      <c r="D178" t="s">
        <v>44</v>
      </c>
      <c r="E178" t="s">
        <v>101</v>
      </c>
      <c r="F178" t="s">
        <v>101</v>
      </c>
      <c r="G178" t="s">
        <v>99</v>
      </c>
      <c r="H178" t="s">
        <v>100</v>
      </c>
      <c r="I178" t="s">
        <v>51</v>
      </c>
      <c r="K178" t="s">
        <v>100</v>
      </c>
      <c r="L178" s="139">
        <f t="shared" si="35"/>
        <v>5369.4</v>
      </c>
      <c r="M178" s="139">
        <v>8949</v>
      </c>
      <c r="N178" s="139">
        <f t="shared" si="36"/>
        <v>12528.599999999999</v>
      </c>
      <c r="O178" t="s">
        <v>52</v>
      </c>
      <c r="P178" t="s">
        <v>53</v>
      </c>
      <c r="Q178" s="27">
        <v>3</v>
      </c>
      <c r="R178" s="27">
        <v>4</v>
      </c>
      <c r="S178" s="27">
        <v>6</v>
      </c>
      <c r="T178" s="27">
        <v>20</v>
      </c>
      <c r="U178" s="27">
        <v>0</v>
      </c>
      <c r="V178" s="27">
        <v>0</v>
      </c>
      <c r="W178" s="27">
        <v>0</v>
      </c>
      <c r="X178" s="140" t="s">
        <v>975</v>
      </c>
      <c r="Y178" t="s">
        <v>55</v>
      </c>
      <c r="Z178" s="27">
        <v>3.1</v>
      </c>
      <c r="AA178" s="27">
        <v>3.6</v>
      </c>
      <c r="AB178" s="27">
        <v>4.5</v>
      </c>
      <c r="AC178" s="27">
        <v>5</v>
      </c>
      <c r="AD178" s="27">
        <f t="shared" si="37"/>
        <v>9482.4</v>
      </c>
      <c r="AE178" s="27">
        <v>15804</v>
      </c>
      <c r="AF178" s="27">
        <f t="shared" si="38"/>
        <v>22125.599999999999</v>
      </c>
      <c r="AG178" s="27">
        <v>1</v>
      </c>
      <c r="AJ178" s="41">
        <f t="shared" si="26"/>
        <v>30960</v>
      </c>
      <c r="AK178" s="41">
        <f t="shared" si="27"/>
        <v>51600</v>
      </c>
      <c r="AL178" s="41">
        <f t="shared" si="28"/>
        <v>72240</v>
      </c>
      <c r="AM178" s="27">
        <v>1</v>
      </c>
      <c r="AN178" s="27">
        <v>1</v>
      </c>
      <c r="AO178" s="27">
        <v>0</v>
      </c>
      <c r="AP178" s="27">
        <v>0</v>
      </c>
      <c r="AQ178" s="42">
        <f t="shared" si="29"/>
        <v>30960</v>
      </c>
      <c r="AR178" s="42">
        <f t="shared" si="30"/>
        <v>51600</v>
      </c>
      <c r="AS178" s="42">
        <f t="shared" si="31"/>
        <v>72240</v>
      </c>
      <c r="AT178" s="42">
        <f t="shared" si="32"/>
        <v>30960</v>
      </c>
      <c r="AU178" s="42">
        <f t="shared" si="33"/>
        <v>51600</v>
      </c>
      <c r="AV178" s="42">
        <f t="shared" si="34"/>
        <v>72240</v>
      </c>
      <c r="AW178">
        <v>2035</v>
      </c>
      <c r="AX178" t="s">
        <v>60</v>
      </c>
      <c r="AY178" s="27">
        <v>15.3</v>
      </c>
      <c r="AZ178" t="s">
        <v>102</v>
      </c>
      <c r="BA178">
        <v>1</v>
      </c>
      <c r="BB178">
        <v>13</v>
      </c>
      <c r="BC178">
        <v>0.33679999999999999</v>
      </c>
      <c r="BD178" s="114">
        <v>2023</v>
      </c>
      <c r="BE178" t="s">
        <v>103</v>
      </c>
    </row>
    <row r="179" spans="1:57" x14ac:dyDescent="0.2">
      <c r="A179">
        <v>10</v>
      </c>
      <c r="B179">
        <v>2023</v>
      </c>
      <c r="C179" t="s">
        <v>46</v>
      </c>
      <c r="D179" t="s">
        <v>44</v>
      </c>
      <c r="E179" t="s">
        <v>101</v>
      </c>
      <c r="F179" t="s">
        <v>101</v>
      </c>
      <c r="G179" t="s">
        <v>99</v>
      </c>
      <c r="H179" t="s">
        <v>100</v>
      </c>
      <c r="I179" t="s">
        <v>51</v>
      </c>
      <c r="K179" t="s">
        <v>100</v>
      </c>
      <c r="L179" s="139">
        <f t="shared" si="35"/>
        <v>5369.4</v>
      </c>
      <c r="M179" s="139">
        <v>8949</v>
      </c>
      <c r="N179" s="139">
        <f t="shared" si="36"/>
        <v>12528.599999999999</v>
      </c>
      <c r="O179" t="s">
        <v>52</v>
      </c>
      <c r="P179" t="s">
        <v>53</v>
      </c>
      <c r="Q179" s="27">
        <v>3</v>
      </c>
      <c r="R179" s="27">
        <v>4</v>
      </c>
      <c r="S179" s="27">
        <v>6</v>
      </c>
      <c r="T179" s="27">
        <v>20</v>
      </c>
      <c r="U179" s="27">
        <v>0</v>
      </c>
      <c r="V179" s="27">
        <v>0</v>
      </c>
      <c r="W179" s="27">
        <v>0</v>
      </c>
      <c r="X179" s="140" t="s">
        <v>975</v>
      </c>
      <c r="Y179" t="s">
        <v>55</v>
      </c>
      <c r="Z179" s="27">
        <v>3.1</v>
      </c>
      <c r="AA179" s="27">
        <v>3.6</v>
      </c>
      <c r="AB179" s="27">
        <v>4.5</v>
      </c>
      <c r="AC179" s="27">
        <v>5</v>
      </c>
      <c r="AD179" s="27">
        <f t="shared" si="37"/>
        <v>9482.4</v>
      </c>
      <c r="AE179" s="27">
        <v>15804</v>
      </c>
      <c r="AF179" s="27">
        <f t="shared" si="38"/>
        <v>22125.599999999999</v>
      </c>
      <c r="AG179" s="27">
        <v>1</v>
      </c>
      <c r="AJ179" s="41">
        <f t="shared" si="26"/>
        <v>30960</v>
      </c>
      <c r="AK179" s="41">
        <f t="shared" si="27"/>
        <v>51600</v>
      </c>
      <c r="AL179" s="41">
        <f t="shared" si="28"/>
        <v>72240</v>
      </c>
      <c r="AM179" s="27">
        <v>1</v>
      </c>
      <c r="AN179" s="27">
        <v>1</v>
      </c>
      <c r="AO179" s="27">
        <v>0</v>
      </c>
      <c r="AP179" s="27">
        <v>0</v>
      </c>
      <c r="AQ179" s="42">
        <f t="shared" si="29"/>
        <v>30960</v>
      </c>
      <c r="AR179" s="42">
        <f t="shared" si="30"/>
        <v>51600</v>
      </c>
      <c r="AS179" s="42">
        <f t="shared" si="31"/>
        <v>72240</v>
      </c>
      <c r="AT179" s="42">
        <f t="shared" si="32"/>
        <v>30960</v>
      </c>
      <c r="AU179" s="42">
        <f t="shared" si="33"/>
        <v>51600</v>
      </c>
      <c r="AV179" s="42">
        <f t="shared" si="34"/>
        <v>72240</v>
      </c>
      <c r="AW179">
        <v>2040</v>
      </c>
      <c r="AX179" t="s">
        <v>60</v>
      </c>
      <c r="AY179" s="27">
        <v>15.3</v>
      </c>
      <c r="AZ179" t="s">
        <v>102</v>
      </c>
      <c r="BA179">
        <v>1</v>
      </c>
      <c r="BB179">
        <v>13</v>
      </c>
      <c r="BC179">
        <v>0.33679999999999999</v>
      </c>
      <c r="BD179" s="114">
        <v>2023</v>
      </c>
      <c r="BE179" t="s">
        <v>103</v>
      </c>
    </row>
    <row r="180" spans="1:57" x14ac:dyDescent="0.2">
      <c r="A180">
        <v>10</v>
      </c>
      <c r="B180">
        <v>2023</v>
      </c>
      <c r="C180" t="s">
        <v>46</v>
      </c>
      <c r="D180" t="s">
        <v>44</v>
      </c>
      <c r="E180" t="s">
        <v>101</v>
      </c>
      <c r="F180" t="s">
        <v>101</v>
      </c>
      <c r="G180" t="s">
        <v>99</v>
      </c>
      <c r="H180" t="s">
        <v>100</v>
      </c>
      <c r="I180" t="s">
        <v>51</v>
      </c>
      <c r="K180" t="s">
        <v>100</v>
      </c>
      <c r="L180" s="139">
        <f t="shared" si="35"/>
        <v>5369.4</v>
      </c>
      <c r="M180" s="139">
        <v>8949</v>
      </c>
      <c r="N180" s="139">
        <f t="shared" si="36"/>
        <v>12528.599999999999</v>
      </c>
      <c r="O180" t="s">
        <v>52</v>
      </c>
      <c r="P180" t="s">
        <v>53</v>
      </c>
      <c r="Q180" s="27">
        <v>3</v>
      </c>
      <c r="R180" s="27">
        <v>4</v>
      </c>
      <c r="S180" s="27">
        <v>6</v>
      </c>
      <c r="T180" s="27">
        <v>20</v>
      </c>
      <c r="U180" s="27">
        <v>0</v>
      </c>
      <c r="V180" s="27">
        <v>0</v>
      </c>
      <c r="W180" s="27">
        <v>0</v>
      </c>
      <c r="X180" s="140" t="s">
        <v>975</v>
      </c>
      <c r="Y180" t="s">
        <v>55</v>
      </c>
      <c r="Z180" s="27">
        <v>3.1</v>
      </c>
      <c r="AA180" s="27">
        <v>3.6</v>
      </c>
      <c r="AB180" s="27">
        <v>4.5</v>
      </c>
      <c r="AC180" s="27">
        <v>5</v>
      </c>
      <c r="AD180" s="27">
        <f t="shared" si="37"/>
        <v>9482.4</v>
      </c>
      <c r="AE180" s="27">
        <v>15804</v>
      </c>
      <c r="AF180" s="27">
        <f t="shared" si="38"/>
        <v>22125.599999999999</v>
      </c>
      <c r="AG180" s="27">
        <v>1</v>
      </c>
      <c r="AJ180" s="41">
        <f t="shared" si="26"/>
        <v>30960</v>
      </c>
      <c r="AK180" s="41">
        <f t="shared" si="27"/>
        <v>51600</v>
      </c>
      <c r="AL180" s="41">
        <f t="shared" si="28"/>
        <v>72240</v>
      </c>
      <c r="AM180" s="27">
        <v>1</v>
      </c>
      <c r="AN180" s="27">
        <v>1</v>
      </c>
      <c r="AO180" s="27">
        <v>0</v>
      </c>
      <c r="AP180" s="27">
        <v>0</v>
      </c>
      <c r="AQ180" s="42">
        <f t="shared" si="29"/>
        <v>30960</v>
      </c>
      <c r="AR180" s="42">
        <f t="shared" si="30"/>
        <v>51600</v>
      </c>
      <c r="AS180" s="42">
        <f t="shared" si="31"/>
        <v>72240</v>
      </c>
      <c r="AT180" s="42">
        <f t="shared" si="32"/>
        <v>30960</v>
      </c>
      <c r="AU180" s="42">
        <f t="shared" si="33"/>
        <v>51600</v>
      </c>
      <c r="AV180" s="42">
        <f t="shared" si="34"/>
        <v>72240</v>
      </c>
      <c r="AW180">
        <v>2045</v>
      </c>
      <c r="AX180" t="s">
        <v>60</v>
      </c>
      <c r="AY180" s="27">
        <v>15.3</v>
      </c>
      <c r="AZ180" t="s">
        <v>102</v>
      </c>
      <c r="BA180">
        <v>1</v>
      </c>
      <c r="BB180">
        <v>13</v>
      </c>
      <c r="BC180">
        <v>0.33679999999999999</v>
      </c>
      <c r="BD180" s="114">
        <v>2023</v>
      </c>
      <c r="BE180" t="s">
        <v>103</v>
      </c>
    </row>
    <row r="181" spans="1:57" x14ac:dyDescent="0.2">
      <c r="A181">
        <v>10</v>
      </c>
      <c r="B181">
        <v>2023</v>
      </c>
      <c r="C181" t="s">
        <v>46</v>
      </c>
      <c r="D181" t="s">
        <v>44</v>
      </c>
      <c r="E181" t="s">
        <v>101</v>
      </c>
      <c r="F181" t="s">
        <v>101</v>
      </c>
      <c r="G181" t="s">
        <v>99</v>
      </c>
      <c r="H181" t="s">
        <v>100</v>
      </c>
      <c r="I181" t="s">
        <v>51</v>
      </c>
      <c r="K181" t="s">
        <v>100</v>
      </c>
      <c r="L181" s="139">
        <f t="shared" si="35"/>
        <v>5369.4</v>
      </c>
      <c r="M181" s="139">
        <v>8949</v>
      </c>
      <c r="N181" s="139">
        <f t="shared" si="36"/>
        <v>12528.599999999999</v>
      </c>
      <c r="O181" t="s">
        <v>52</v>
      </c>
      <c r="P181" t="s">
        <v>53</v>
      </c>
      <c r="Q181" s="27">
        <v>3</v>
      </c>
      <c r="R181" s="27">
        <v>4</v>
      </c>
      <c r="S181" s="27">
        <v>6</v>
      </c>
      <c r="T181" s="27">
        <v>20</v>
      </c>
      <c r="U181" s="27">
        <v>0</v>
      </c>
      <c r="V181" s="27">
        <v>0</v>
      </c>
      <c r="W181" s="27">
        <v>0</v>
      </c>
      <c r="X181" s="140" t="s">
        <v>975</v>
      </c>
      <c r="Y181" t="s">
        <v>55</v>
      </c>
      <c r="Z181" s="27">
        <v>3.1</v>
      </c>
      <c r="AA181" s="27">
        <v>3.6</v>
      </c>
      <c r="AB181" s="27">
        <v>4.5</v>
      </c>
      <c r="AC181" s="27">
        <v>5</v>
      </c>
      <c r="AD181" s="27">
        <f t="shared" si="37"/>
        <v>9482.4</v>
      </c>
      <c r="AE181" s="27">
        <v>15804</v>
      </c>
      <c r="AF181" s="27">
        <f t="shared" si="38"/>
        <v>22125.599999999999</v>
      </c>
      <c r="AG181" s="27">
        <v>1</v>
      </c>
      <c r="AJ181" s="41">
        <f t="shared" si="26"/>
        <v>30960</v>
      </c>
      <c r="AK181" s="41">
        <f t="shared" si="27"/>
        <v>51600</v>
      </c>
      <c r="AL181" s="41">
        <f t="shared" si="28"/>
        <v>72240</v>
      </c>
      <c r="AM181" s="27">
        <v>1</v>
      </c>
      <c r="AN181" s="27">
        <v>1</v>
      </c>
      <c r="AO181" s="27">
        <v>0</v>
      </c>
      <c r="AP181" s="27">
        <v>0</v>
      </c>
      <c r="AQ181" s="42">
        <f t="shared" si="29"/>
        <v>30960</v>
      </c>
      <c r="AR181" s="42">
        <f t="shared" si="30"/>
        <v>51600</v>
      </c>
      <c r="AS181" s="42">
        <f t="shared" si="31"/>
        <v>72240</v>
      </c>
      <c r="AT181" s="42">
        <f t="shared" si="32"/>
        <v>30960</v>
      </c>
      <c r="AU181" s="42">
        <f t="shared" si="33"/>
        <v>51600</v>
      </c>
      <c r="AV181" s="42">
        <f t="shared" si="34"/>
        <v>72240</v>
      </c>
      <c r="AW181">
        <v>2050</v>
      </c>
      <c r="AX181" t="s">
        <v>60</v>
      </c>
      <c r="AY181" s="27">
        <v>15.3</v>
      </c>
      <c r="AZ181" t="s">
        <v>102</v>
      </c>
      <c r="BA181">
        <v>1</v>
      </c>
      <c r="BB181">
        <v>13</v>
      </c>
      <c r="BC181">
        <v>0.33679999999999999</v>
      </c>
      <c r="BD181" s="114">
        <v>2023</v>
      </c>
      <c r="BE181" t="s">
        <v>103</v>
      </c>
    </row>
    <row r="182" spans="1:57" ht="14.5" customHeight="1" x14ac:dyDescent="0.2">
      <c r="A182">
        <v>11</v>
      </c>
      <c r="B182">
        <v>2023</v>
      </c>
      <c r="C182" t="s">
        <v>46</v>
      </c>
      <c r="D182" t="s">
        <v>104</v>
      </c>
      <c r="E182" t="s">
        <v>106</v>
      </c>
      <c r="F182" t="s">
        <v>107</v>
      </c>
      <c r="G182" t="s">
        <v>99</v>
      </c>
      <c r="H182" t="s">
        <v>108</v>
      </c>
      <c r="I182" t="s">
        <v>51</v>
      </c>
      <c r="K182" t="s">
        <v>105</v>
      </c>
      <c r="L182" s="27">
        <v>4.6299999999999998E-4</v>
      </c>
      <c r="M182" s="27">
        <v>2.9390000000000002E-3</v>
      </c>
      <c r="N182" s="27">
        <v>2.6426999999999999E-2</v>
      </c>
      <c r="O182" s="43" t="s">
        <v>109</v>
      </c>
      <c r="P182" t="s">
        <v>110</v>
      </c>
      <c r="Q182" s="27">
        <v>270</v>
      </c>
      <c r="R182" s="27">
        <v>1920</v>
      </c>
      <c r="S182" s="27">
        <v>1800</v>
      </c>
      <c r="T182" s="27">
        <v>9000</v>
      </c>
      <c r="U182" s="27">
        <v>4.3110000000000002E-2</v>
      </c>
      <c r="V182" s="27">
        <v>-3.6937999999999999E-2</v>
      </c>
      <c r="W182" s="27">
        <v>0.31742999999999999</v>
      </c>
      <c r="X182" t="s">
        <v>111</v>
      </c>
      <c r="Y182" t="s">
        <v>112</v>
      </c>
      <c r="Z182" s="27">
        <v>4.590080326405712E-2</v>
      </c>
      <c r="AA182" s="27">
        <v>140.14598540145985</v>
      </c>
      <c r="AB182" s="27">
        <v>163.63636363636363</v>
      </c>
      <c r="AC182" s="27">
        <v>278.57142857142856</v>
      </c>
      <c r="AD182" s="27">
        <v>-0.11800099999999999</v>
      </c>
      <c r="AE182" s="27">
        <v>15.122595</v>
      </c>
      <c r="AF182" s="27">
        <v>85.278378000000004</v>
      </c>
      <c r="AG182" s="27">
        <v>1</v>
      </c>
      <c r="AJ182" s="41">
        <f t="shared" si="26"/>
        <v>6.812652430656934</v>
      </c>
      <c r="AK182" s="41">
        <f t="shared" si="27"/>
        <v>15.588762591240879</v>
      </c>
      <c r="AL182" s="41">
        <f t="shared" si="28"/>
        <v>180.50475814598539</v>
      </c>
      <c r="AM182" s="27">
        <v>1</v>
      </c>
      <c r="AN182" s="27">
        <v>1</v>
      </c>
      <c r="AO182" s="27">
        <v>26.400000000000002</v>
      </c>
      <c r="AP182" s="27">
        <v>26.400000000000002</v>
      </c>
      <c r="AQ182" s="42">
        <f t="shared" si="29"/>
        <v>33.212652430656938</v>
      </c>
      <c r="AR182" s="42">
        <f t="shared" si="30"/>
        <v>41.988762591240885</v>
      </c>
      <c r="AS182" s="42">
        <f t="shared" si="31"/>
        <v>206.9047581459854</v>
      </c>
      <c r="AT182" s="42">
        <f t="shared" si="32"/>
        <v>33.212652430656938</v>
      </c>
      <c r="AU182" s="42">
        <f t="shared" si="33"/>
        <v>41.988762591240885</v>
      </c>
      <c r="AV182" s="42">
        <f t="shared" si="34"/>
        <v>206.9047581459854</v>
      </c>
      <c r="AW182">
        <v>2023</v>
      </c>
      <c r="AX182" t="s">
        <v>56</v>
      </c>
      <c r="AY182" s="30">
        <v>6.1643835616438354</v>
      </c>
      <c r="AZ182" t="s">
        <v>113</v>
      </c>
      <c r="BA182" s="111">
        <v>15</v>
      </c>
      <c r="BB182" s="111">
        <v>1722</v>
      </c>
      <c r="BC182" s="110">
        <v>6.2350000000000001E-3</v>
      </c>
      <c r="BD182" s="114">
        <v>2020</v>
      </c>
      <c r="BE182" t="s">
        <v>114</v>
      </c>
    </row>
    <row r="183" spans="1:57" x14ac:dyDescent="0.2">
      <c r="A183">
        <v>11</v>
      </c>
      <c r="B183">
        <v>2023</v>
      </c>
      <c r="C183" t="s">
        <v>46</v>
      </c>
      <c r="D183" t="s">
        <v>104</v>
      </c>
      <c r="E183" t="s">
        <v>106</v>
      </c>
      <c r="F183" t="s">
        <v>107</v>
      </c>
      <c r="G183" t="s">
        <v>99</v>
      </c>
      <c r="H183" t="s">
        <v>108</v>
      </c>
      <c r="I183" t="s">
        <v>51</v>
      </c>
      <c r="K183" t="s">
        <v>105</v>
      </c>
      <c r="L183" s="27">
        <v>4.1174235641079269E-4</v>
      </c>
      <c r="M183" s="27">
        <v>2.6136302062447513E-3</v>
      </c>
      <c r="N183" s="27">
        <v>2.3501328839887727E-2</v>
      </c>
      <c r="O183" s="43" t="s">
        <v>109</v>
      </c>
      <c r="P183" t="s">
        <v>110</v>
      </c>
      <c r="Q183" s="27">
        <v>270</v>
      </c>
      <c r="R183" s="27">
        <v>1920</v>
      </c>
      <c r="S183" s="27">
        <v>1800</v>
      </c>
      <c r="T183" s="27">
        <v>9000</v>
      </c>
      <c r="U183" s="27">
        <v>3.2325752329092496E-2</v>
      </c>
      <c r="V183" s="27">
        <v>-2.769771838394847E-2</v>
      </c>
      <c r="W183" s="27">
        <v>0.23802281516640755</v>
      </c>
      <c r="X183" t="s">
        <v>111</v>
      </c>
      <c r="Y183" t="s">
        <v>112</v>
      </c>
      <c r="Z183" s="27">
        <v>4.590080326405712E-2</v>
      </c>
      <c r="AA183" s="27">
        <v>166.20902346959434</v>
      </c>
      <c r="AB183" s="27">
        <v>194.06792228978202</v>
      </c>
      <c r="AC183" s="27">
        <v>278.57142857142856</v>
      </c>
      <c r="AD183" s="27">
        <v>-0.10493738617457872</v>
      </c>
      <c r="AE183" s="27">
        <v>13.448407992108146</v>
      </c>
      <c r="AF183" s="27">
        <v>75.83740887388835</v>
      </c>
      <c r="AG183" s="27">
        <v>1</v>
      </c>
      <c r="AJ183" s="41">
        <f t="shared" si="26"/>
        <v>6.0584396656725712</v>
      </c>
      <c r="AK183" s="41">
        <f t="shared" si="27"/>
        <v>13.862967263166164</v>
      </c>
      <c r="AL183" s="41">
        <f t="shared" si="28"/>
        <v>160.52149991876513</v>
      </c>
      <c r="AM183" s="27">
        <v>1</v>
      </c>
      <c r="AN183" s="27">
        <v>1</v>
      </c>
      <c r="AO183" s="27">
        <v>26.400000000000002</v>
      </c>
      <c r="AP183" s="27">
        <v>26.400000000000002</v>
      </c>
      <c r="AQ183" s="42">
        <f t="shared" si="29"/>
        <v>32.458439665672572</v>
      </c>
      <c r="AR183" s="42">
        <f t="shared" si="30"/>
        <v>40.262967263166168</v>
      </c>
      <c r="AS183" s="42">
        <f t="shared" si="31"/>
        <v>186.92149991876514</v>
      </c>
      <c r="AT183" s="42">
        <f t="shared" si="32"/>
        <v>32.458439665672572</v>
      </c>
      <c r="AU183" s="42">
        <f t="shared" si="33"/>
        <v>40.262967263166168</v>
      </c>
      <c r="AV183" s="42">
        <f t="shared" si="34"/>
        <v>186.92149991876514</v>
      </c>
      <c r="AW183">
        <v>2030</v>
      </c>
      <c r="AX183" t="s">
        <v>56</v>
      </c>
      <c r="AY183" s="30">
        <v>6.1643835616438354</v>
      </c>
      <c r="AZ183" t="s">
        <v>113</v>
      </c>
      <c r="BA183" s="111">
        <v>15</v>
      </c>
      <c r="BB183" s="111">
        <v>1722</v>
      </c>
      <c r="BC183" s="110">
        <v>6.2350000000000001E-3</v>
      </c>
      <c r="BD183" s="114">
        <v>2020</v>
      </c>
      <c r="BE183" t="s">
        <v>114</v>
      </c>
    </row>
    <row r="184" spans="1:57" ht="14.5" customHeight="1" x14ac:dyDescent="0.2">
      <c r="A184">
        <v>11</v>
      </c>
      <c r="B184">
        <v>2023</v>
      </c>
      <c r="C184" t="s">
        <v>46</v>
      </c>
      <c r="D184" t="s">
        <v>104</v>
      </c>
      <c r="E184" t="s">
        <v>106</v>
      </c>
      <c r="F184" t="s">
        <v>107</v>
      </c>
      <c r="G184" t="s">
        <v>99</v>
      </c>
      <c r="H184" t="s">
        <v>108</v>
      </c>
      <c r="I184" t="s">
        <v>51</v>
      </c>
      <c r="K184" t="s">
        <v>105</v>
      </c>
      <c r="L184" s="27">
        <v>4.0707059110518242E-4</v>
      </c>
      <c r="M184" s="27">
        <v>2.5839750912702618E-3</v>
      </c>
      <c r="N184" s="27">
        <v>2.3234674970057573E-2</v>
      </c>
      <c r="O184" s="43" t="s">
        <v>109</v>
      </c>
      <c r="P184" t="s">
        <v>110</v>
      </c>
      <c r="Q184" s="27">
        <v>270</v>
      </c>
      <c r="R184" s="27">
        <v>1920</v>
      </c>
      <c r="S184" s="27">
        <v>1800</v>
      </c>
      <c r="T184" s="27">
        <v>9000</v>
      </c>
      <c r="U184" s="27">
        <v>2.9641727184568263E-2</v>
      </c>
      <c r="V184" s="27">
        <v>-2.5397961464708477E-2</v>
      </c>
      <c r="W184" s="27">
        <v>0.21825964880996293</v>
      </c>
      <c r="X184" t="s">
        <v>111</v>
      </c>
      <c r="Y184" t="s">
        <v>112</v>
      </c>
      <c r="Z184" s="27">
        <v>4.590080326405712E-2</v>
      </c>
      <c r="AA184" s="27">
        <v>179.20243864683681</v>
      </c>
      <c r="AB184" s="27">
        <v>209.23921103366456</v>
      </c>
      <c r="AC184" s="27">
        <v>278.57142857142856</v>
      </c>
      <c r="AD184" s="27">
        <v>-0.10374673179482211</v>
      </c>
      <c r="AE184" s="27">
        <v>13.295817895667984</v>
      </c>
      <c r="AF184" s="27">
        <v>74.976932485855698</v>
      </c>
      <c r="AG184" s="27">
        <v>1</v>
      </c>
      <c r="AJ184" s="41">
        <f t="shared" si="26"/>
        <v>5.9896986003059975</v>
      </c>
      <c r="AK184" s="41">
        <f t="shared" si="27"/>
        <v>13.705673439772738</v>
      </c>
      <c r="AL184" s="41">
        <f t="shared" si="28"/>
        <v>158.70016975331376</v>
      </c>
      <c r="AM184" s="27">
        <v>1</v>
      </c>
      <c r="AN184" s="27">
        <v>1</v>
      </c>
      <c r="AO184" s="27">
        <v>26.400000000000002</v>
      </c>
      <c r="AP184" s="27">
        <v>26.400000000000002</v>
      </c>
      <c r="AQ184" s="42">
        <f t="shared" si="29"/>
        <v>32.389698600305998</v>
      </c>
      <c r="AR184" s="42">
        <f t="shared" si="30"/>
        <v>40.105673439772744</v>
      </c>
      <c r="AS184" s="42">
        <f t="shared" si="31"/>
        <v>185.10016975331376</v>
      </c>
      <c r="AT184" s="42">
        <f t="shared" si="32"/>
        <v>32.389698600305998</v>
      </c>
      <c r="AU184" s="42">
        <f t="shared" si="33"/>
        <v>40.105673439772744</v>
      </c>
      <c r="AV184" s="42">
        <f t="shared" si="34"/>
        <v>185.10016975331376</v>
      </c>
      <c r="AW184">
        <v>2035</v>
      </c>
      <c r="AX184" t="s">
        <v>56</v>
      </c>
      <c r="AY184" s="30">
        <v>6.1643835616438354</v>
      </c>
      <c r="AZ184" t="s">
        <v>113</v>
      </c>
      <c r="BA184" s="111">
        <v>15</v>
      </c>
      <c r="BB184" s="111">
        <v>1722</v>
      </c>
      <c r="BC184" s="110">
        <v>6.2350000000000001E-3</v>
      </c>
      <c r="BD184" s="114">
        <v>2020</v>
      </c>
      <c r="BE184" t="s">
        <v>114</v>
      </c>
    </row>
    <row r="185" spans="1:57" x14ac:dyDescent="0.2">
      <c r="A185">
        <v>11</v>
      </c>
      <c r="B185">
        <v>2023</v>
      </c>
      <c r="C185" t="s">
        <v>46</v>
      </c>
      <c r="D185" t="s">
        <v>104</v>
      </c>
      <c r="E185" t="s">
        <v>106</v>
      </c>
      <c r="F185" t="s">
        <v>107</v>
      </c>
      <c r="G185" t="s">
        <v>99</v>
      </c>
      <c r="H185" t="s">
        <v>108</v>
      </c>
      <c r="I185" t="s">
        <v>51</v>
      </c>
      <c r="K185" t="s">
        <v>105</v>
      </c>
      <c r="L185" s="27">
        <v>4.0239882579957216E-4</v>
      </c>
      <c r="M185" s="27">
        <v>2.5543199762957727E-3</v>
      </c>
      <c r="N185" s="27">
        <v>2.2968021100227415E-2</v>
      </c>
      <c r="O185" s="43" t="s">
        <v>109</v>
      </c>
      <c r="P185" t="s">
        <v>110</v>
      </c>
      <c r="Q185" s="27">
        <v>270</v>
      </c>
      <c r="R185" s="27">
        <v>1920</v>
      </c>
      <c r="S185" s="27">
        <v>1800</v>
      </c>
      <c r="T185" s="27">
        <v>9000</v>
      </c>
      <c r="U185" s="27">
        <v>2.7320609484248134E-2</v>
      </c>
      <c r="V185" s="27">
        <v>-2.3409155025032647E-2</v>
      </c>
      <c r="W185" s="27">
        <v>0.20116866315436988</v>
      </c>
      <c r="X185" t="s">
        <v>111</v>
      </c>
      <c r="Y185" t="s">
        <v>112</v>
      </c>
      <c r="Z185" s="27">
        <v>4.590080326405712E-2</v>
      </c>
      <c r="AA185" s="27">
        <v>192.19585382407925</v>
      </c>
      <c r="AB185" s="27">
        <v>224.41049977754707</v>
      </c>
      <c r="AC185" s="27">
        <v>278.57142857142856</v>
      </c>
      <c r="AD185" s="27">
        <v>-0.10255607741506548</v>
      </c>
      <c r="AE185" s="27">
        <v>13.143227799227821</v>
      </c>
      <c r="AF185" s="27">
        <v>74.116456097823047</v>
      </c>
      <c r="AG185" s="27">
        <v>1</v>
      </c>
      <c r="AJ185" s="41">
        <f t="shared" si="26"/>
        <v>5.9209575349394203</v>
      </c>
      <c r="AK185" s="41">
        <f t="shared" si="27"/>
        <v>13.548379616379318</v>
      </c>
      <c r="AL185" s="41">
        <f t="shared" si="28"/>
        <v>156.87883958786239</v>
      </c>
      <c r="AM185" s="27">
        <v>1</v>
      </c>
      <c r="AN185" s="27">
        <v>1</v>
      </c>
      <c r="AO185" s="27">
        <v>26.400000000000002</v>
      </c>
      <c r="AP185" s="27">
        <v>26.400000000000002</v>
      </c>
      <c r="AQ185" s="42">
        <f t="shared" si="29"/>
        <v>32.320957534939424</v>
      </c>
      <c r="AR185" s="42">
        <f t="shared" si="30"/>
        <v>39.94837961637932</v>
      </c>
      <c r="AS185" s="42">
        <f t="shared" si="31"/>
        <v>183.27883958786239</v>
      </c>
      <c r="AT185" s="42">
        <f t="shared" si="32"/>
        <v>32.320957534939424</v>
      </c>
      <c r="AU185" s="42">
        <f t="shared" si="33"/>
        <v>39.94837961637932</v>
      </c>
      <c r="AV185" s="42">
        <f t="shared" si="34"/>
        <v>183.27883958786239</v>
      </c>
      <c r="AW185">
        <v>2040</v>
      </c>
      <c r="AX185" t="s">
        <v>56</v>
      </c>
      <c r="AY185" s="30">
        <v>6.1643835616438354</v>
      </c>
      <c r="AZ185" t="s">
        <v>113</v>
      </c>
      <c r="BA185" s="111">
        <v>15</v>
      </c>
      <c r="BB185" s="111">
        <v>1722</v>
      </c>
      <c r="BC185" s="110">
        <v>6.2350000000000001E-3</v>
      </c>
      <c r="BD185" s="114">
        <v>2020</v>
      </c>
      <c r="BE185" t="s">
        <v>114</v>
      </c>
    </row>
    <row r="186" spans="1:57" ht="14.5" customHeight="1" x14ac:dyDescent="0.2">
      <c r="A186">
        <v>11</v>
      </c>
      <c r="B186">
        <v>2023</v>
      </c>
      <c r="C186" t="s">
        <v>46</v>
      </c>
      <c r="D186" t="s">
        <v>104</v>
      </c>
      <c r="E186" t="s">
        <v>106</v>
      </c>
      <c r="F186" t="s">
        <v>107</v>
      </c>
      <c r="G186" t="s">
        <v>99</v>
      </c>
      <c r="H186" t="s">
        <v>108</v>
      </c>
      <c r="I186" t="s">
        <v>51</v>
      </c>
      <c r="K186" t="s">
        <v>105</v>
      </c>
      <c r="L186" s="27">
        <v>3.9800198567493402E-4</v>
      </c>
      <c r="M186" s="27">
        <v>2.5264100127400245E-3</v>
      </c>
      <c r="N186" s="27">
        <v>2.2717059342184626E-2</v>
      </c>
      <c r="O186" s="43" t="s">
        <v>109</v>
      </c>
      <c r="P186" t="s">
        <v>110</v>
      </c>
      <c r="Q186" s="27">
        <v>270</v>
      </c>
      <c r="R186" s="27">
        <v>1920</v>
      </c>
      <c r="S186" s="27">
        <v>1800</v>
      </c>
      <c r="T186" s="27">
        <v>9000</v>
      </c>
      <c r="U186" s="27">
        <v>2.5320344820365968E-2</v>
      </c>
      <c r="V186" s="27">
        <v>-2.1695265529452053E-2</v>
      </c>
      <c r="W186" s="27">
        <v>0.18644020079630638</v>
      </c>
      <c r="X186" t="s">
        <v>111</v>
      </c>
      <c r="Y186" t="s">
        <v>112</v>
      </c>
      <c r="Z186" s="27">
        <v>4.590080326405712E-2</v>
      </c>
      <c r="AA186" s="27">
        <v>205.1130612876722</v>
      </c>
      <c r="AB186" s="27">
        <v>237.20524988877355</v>
      </c>
      <c r="AC186" s="27">
        <v>278.57142857142856</v>
      </c>
      <c r="AD186" s="27">
        <v>-0.10143549095383994</v>
      </c>
      <c r="AE186" s="27">
        <v>12.999617361895961</v>
      </c>
      <c r="AF186" s="27">
        <v>73.306617233558555</v>
      </c>
      <c r="AG186" s="27">
        <v>1</v>
      </c>
      <c r="AJ186" s="41">
        <f t="shared" si="26"/>
        <v>5.8562617605067517</v>
      </c>
      <c r="AK186" s="41">
        <f t="shared" si="27"/>
        <v>13.400342258161988</v>
      </c>
      <c r="AL186" s="41">
        <f t="shared" si="28"/>
        <v>155.16469150297175</v>
      </c>
      <c r="AM186" s="27">
        <v>1</v>
      </c>
      <c r="AN186" s="27">
        <v>1</v>
      </c>
      <c r="AO186" s="27">
        <v>26.400000000000002</v>
      </c>
      <c r="AP186" s="27">
        <v>26.400000000000002</v>
      </c>
      <c r="AQ186" s="42">
        <f t="shared" si="29"/>
        <v>32.256261760506753</v>
      </c>
      <c r="AR186" s="42">
        <f t="shared" si="30"/>
        <v>39.80034225816199</v>
      </c>
      <c r="AS186" s="42">
        <f t="shared" si="31"/>
        <v>181.56469150297175</v>
      </c>
      <c r="AT186" s="42">
        <f t="shared" si="32"/>
        <v>32.256261760506753</v>
      </c>
      <c r="AU186" s="42">
        <f t="shared" si="33"/>
        <v>39.80034225816199</v>
      </c>
      <c r="AV186" s="42">
        <f t="shared" si="34"/>
        <v>181.56469150297175</v>
      </c>
      <c r="AW186">
        <v>2045</v>
      </c>
      <c r="AX186" t="s">
        <v>56</v>
      </c>
      <c r="AY186" s="30">
        <v>6.1643835616438354</v>
      </c>
      <c r="AZ186" t="s">
        <v>113</v>
      </c>
      <c r="BA186" s="111">
        <v>15</v>
      </c>
      <c r="BB186" s="111">
        <v>1722</v>
      </c>
      <c r="BC186" s="110">
        <v>6.2350000000000001E-3</v>
      </c>
      <c r="BD186" s="114">
        <v>2020</v>
      </c>
      <c r="BE186" t="s">
        <v>114</v>
      </c>
    </row>
    <row r="187" spans="1:57" x14ac:dyDescent="0.2">
      <c r="A187">
        <v>11</v>
      </c>
      <c r="B187">
        <v>2023</v>
      </c>
      <c r="C187" t="s">
        <v>46</v>
      </c>
      <c r="D187" t="s">
        <v>104</v>
      </c>
      <c r="E187" t="s">
        <v>106</v>
      </c>
      <c r="F187" t="s">
        <v>107</v>
      </c>
      <c r="G187" t="s">
        <v>99</v>
      </c>
      <c r="H187" t="s">
        <v>108</v>
      </c>
      <c r="I187" t="s">
        <v>51</v>
      </c>
      <c r="K187" t="s">
        <v>105</v>
      </c>
      <c r="L187" s="27">
        <v>3.9360514555029588E-4</v>
      </c>
      <c r="M187" s="27">
        <v>2.4985000491842759E-3</v>
      </c>
      <c r="N187" s="27">
        <v>2.2466097584141833E-2</v>
      </c>
      <c r="O187" s="43" t="s">
        <v>109</v>
      </c>
      <c r="P187" t="s">
        <v>110</v>
      </c>
      <c r="Q187" s="27">
        <v>270</v>
      </c>
      <c r="R187" s="27">
        <v>1920</v>
      </c>
      <c r="S187" s="27">
        <v>1800</v>
      </c>
      <c r="T187" s="27">
        <v>9000</v>
      </c>
      <c r="U187" s="27">
        <v>2.3557091593413564E-2</v>
      </c>
      <c r="V187" s="27">
        <v>-2.0184454866098586E-2</v>
      </c>
      <c r="W187" s="27">
        <v>0.17345691450933115</v>
      </c>
      <c r="X187" t="s">
        <v>111</v>
      </c>
      <c r="Y187" t="s">
        <v>112</v>
      </c>
      <c r="Z187" s="27">
        <v>4.590080326405712E-2</v>
      </c>
      <c r="AA187" s="27">
        <v>218.03026875126514</v>
      </c>
      <c r="AB187" s="27">
        <v>250</v>
      </c>
      <c r="AC187" s="27">
        <v>278.57142857142856</v>
      </c>
      <c r="AD187" s="27">
        <v>-0.10031490449261439</v>
      </c>
      <c r="AE187" s="27">
        <v>12.856006924564097</v>
      </c>
      <c r="AF187" s="27">
        <v>72.496778369294063</v>
      </c>
      <c r="AG187" s="27">
        <v>1</v>
      </c>
      <c r="AJ187" s="41">
        <f t="shared" si="26"/>
        <v>5.7915659860740814</v>
      </c>
      <c r="AK187" s="41">
        <f t="shared" si="27"/>
        <v>13.252304899944651</v>
      </c>
      <c r="AL187" s="41">
        <f t="shared" si="28"/>
        <v>153.45054341808108</v>
      </c>
      <c r="AM187" s="27">
        <v>1</v>
      </c>
      <c r="AN187" s="27">
        <v>1</v>
      </c>
      <c r="AO187" s="27">
        <v>26.400000000000002</v>
      </c>
      <c r="AP187" s="27">
        <v>26.400000000000002</v>
      </c>
      <c r="AQ187" s="42">
        <f t="shared" si="29"/>
        <v>32.191565986074082</v>
      </c>
      <c r="AR187" s="42">
        <f t="shared" si="30"/>
        <v>39.652304899944653</v>
      </c>
      <c r="AS187" s="42">
        <f t="shared" si="31"/>
        <v>179.85054341808109</v>
      </c>
      <c r="AT187" s="42">
        <f t="shared" si="32"/>
        <v>32.191565986074082</v>
      </c>
      <c r="AU187" s="42">
        <f t="shared" si="33"/>
        <v>39.652304899944653</v>
      </c>
      <c r="AV187" s="42">
        <f t="shared" si="34"/>
        <v>179.85054341808109</v>
      </c>
      <c r="AW187">
        <v>2050</v>
      </c>
      <c r="AX187" t="s">
        <v>56</v>
      </c>
      <c r="AY187" s="30">
        <v>6.1643835616438354</v>
      </c>
      <c r="AZ187" t="s">
        <v>113</v>
      </c>
      <c r="BA187" s="111">
        <v>15</v>
      </c>
      <c r="BB187" s="111">
        <v>1722</v>
      </c>
      <c r="BC187" s="110">
        <v>6.2350000000000001E-3</v>
      </c>
      <c r="BD187" s="114">
        <v>2020</v>
      </c>
      <c r="BE187" t="s">
        <v>114</v>
      </c>
    </row>
    <row r="188" spans="1:57" ht="14.5" customHeight="1" x14ac:dyDescent="0.2">
      <c r="A188">
        <v>11</v>
      </c>
      <c r="B188">
        <v>2023</v>
      </c>
      <c r="C188" t="s">
        <v>46</v>
      </c>
      <c r="D188" t="s">
        <v>104</v>
      </c>
      <c r="E188" t="s">
        <v>106</v>
      </c>
      <c r="F188" t="s">
        <v>107</v>
      </c>
      <c r="G188" t="s">
        <v>99</v>
      </c>
      <c r="H188" t="s">
        <v>108</v>
      </c>
      <c r="I188" t="s">
        <v>51</v>
      </c>
      <c r="K188" t="s">
        <v>105</v>
      </c>
      <c r="L188" s="27">
        <v>4.6299999999999998E-4</v>
      </c>
      <c r="M188" s="27">
        <v>2.9390000000000002E-3</v>
      </c>
      <c r="N188" s="27">
        <v>2.6426999999999999E-2</v>
      </c>
      <c r="O188" s="43" t="s">
        <v>109</v>
      </c>
      <c r="P188" t="s">
        <v>110</v>
      </c>
      <c r="Q188" s="27">
        <v>270</v>
      </c>
      <c r="R188" s="27">
        <v>1920</v>
      </c>
      <c r="S188" s="27">
        <v>1800</v>
      </c>
      <c r="T188" s="27">
        <v>9000</v>
      </c>
      <c r="U188" s="27">
        <v>4.3110000000000002E-2</v>
      </c>
      <c r="V188" s="27">
        <v>-3.6937999999999999E-2</v>
      </c>
      <c r="W188" s="27">
        <v>0.31742999999999999</v>
      </c>
      <c r="X188" t="s">
        <v>111</v>
      </c>
      <c r="Y188" t="s">
        <v>112</v>
      </c>
      <c r="Z188" s="27">
        <v>4.590080326405712E-2</v>
      </c>
      <c r="AA188" s="27">
        <v>140.14598540145985</v>
      </c>
      <c r="AB188" s="27">
        <v>163.63636363636363</v>
      </c>
      <c r="AC188" s="27">
        <v>278.57142857142856</v>
      </c>
      <c r="AD188" s="27">
        <v>-0.11800099999999999</v>
      </c>
      <c r="AE188" s="27">
        <v>15.122595</v>
      </c>
      <c r="AF188" s="27">
        <v>85.278378000000004</v>
      </c>
      <c r="AG188" s="27">
        <v>1</v>
      </c>
      <c r="AJ188" s="41">
        <f t="shared" si="26"/>
        <v>6.812652430656934</v>
      </c>
      <c r="AK188" s="41">
        <f t="shared" si="27"/>
        <v>15.588762591240879</v>
      </c>
      <c r="AL188" s="41">
        <f t="shared" si="28"/>
        <v>180.50475814598539</v>
      </c>
      <c r="AM188" s="27">
        <v>1</v>
      </c>
      <c r="AN188" s="27">
        <v>1</v>
      </c>
      <c r="AO188" s="27">
        <v>26.400000000000002</v>
      </c>
      <c r="AP188" s="27">
        <v>26.400000000000002</v>
      </c>
      <c r="AQ188" s="42">
        <f t="shared" si="29"/>
        <v>33.212652430656938</v>
      </c>
      <c r="AR188" s="42">
        <f t="shared" si="30"/>
        <v>41.988762591240885</v>
      </c>
      <c r="AS188" s="42">
        <f t="shared" si="31"/>
        <v>206.9047581459854</v>
      </c>
      <c r="AT188" s="42">
        <f t="shared" si="32"/>
        <v>33.212652430656938</v>
      </c>
      <c r="AU188" s="42">
        <f t="shared" si="33"/>
        <v>41.988762591240885</v>
      </c>
      <c r="AV188" s="42">
        <f t="shared" si="34"/>
        <v>206.9047581459854</v>
      </c>
      <c r="AW188">
        <v>2023</v>
      </c>
      <c r="AX188" t="s">
        <v>59</v>
      </c>
      <c r="AY188" s="30">
        <v>6.1643835616438354</v>
      </c>
      <c r="AZ188" t="s">
        <v>113</v>
      </c>
      <c r="BA188" s="111">
        <v>15</v>
      </c>
      <c r="BB188" s="111">
        <v>1722</v>
      </c>
      <c r="BC188" s="110">
        <v>6.2350000000000001E-3</v>
      </c>
      <c r="BD188" s="114">
        <v>2020</v>
      </c>
      <c r="BE188" t="s">
        <v>114</v>
      </c>
    </row>
    <row r="189" spans="1:57" x14ac:dyDescent="0.2">
      <c r="A189">
        <v>11</v>
      </c>
      <c r="B189">
        <v>2023</v>
      </c>
      <c r="C189" t="s">
        <v>46</v>
      </c>
      <c r="D189" t="s">
        <v>104</v>
      </c>
      <c r="E189" t="s">
        <v>106</v>
      </c>
      <c r="F189" t="s">
        <v>107</v>
      </c>
      <c r="G189" t="s">
        <v>99</v>
      </c>
      <c r="H189" t="s">
        <v>108</v>
      </c>
      <c r="I189" t="s">
        <v>51</v>
      </c>
      <c r="K189" t="s">
        <v>105</v>
      </c>
      <c r="L189" s="27">
        <v>4.1174235641079269E-4</v>
      </c>
      <c r="M189" s="27">
        <v>2.6136302062447513E-3</v>
      </c>
      <c r="N189" s="27">
        <v>2.3501328839887727E-2</v>
      </c>
      <c r="O189" s="43" t="s">
        <v>109</v>
      </c>
      <c r="P189" t="s">
        <v>110</v>
      </c>
      <c r="Q189" s="27">
        <v>270</v>
      </c>
      <c r="R189" s="27">
        <v>1920</v>
      </c>
      <c r="S189" s="27">
        <v>1800</v>
      </c>
      <c r="T189" s="27">
        <v>9000</v>
      </c>
      <c r="U189" s="27">
        <v>2.8109349851384781E-2</v>
      </c>
      <c r="V189" s="27">
        <v>-2.4084972507781275E-2</v>
      </c>
      <c r="W189" s="27">
        <v>0.20697636101426742</v>
      </c>
      <c r="X189" t="s">
        <v>111</v>
      </c>
      <c r="Y189" t="s">
        <v>112</v>
      </c>
      <c r="Z189" s="27">
        <v>4.590080326405712E-2</v>
      </c>
      <c r="AA189" s="27">
        <v>191.1403769900335</v>
      </c>
      <c r="AB189" s="27">
        <v>222.03396114489101</v>
      </c>
      <c r="AC189" s="27">
        <v>278.57142857142856</v>
      </c>
      <c r="AD189" s="27">
        <v>-0.10493738617457872</v>
      </c>
      <c r="AE189" s="27">
        <v>13.448407992108146</v>
      </c>
      <c r="AF189" s="27">
        <v>75.83740887388835</v>
      </c>
      <c r="AG189" s="27">
        <v>1</v>
      </c>
      <c r="AJ189" s="41">
        <f t="shared" si="26"/>
        <v>6.0584396656725721</v>
      </c>
      <c r="AK189" s="41">
        <f t="shared" si="27"/>
        <v>13.862967263166166</v>
      </c>
      <c r="AL189" s="41">
        <f t="shared" si="28"/>
        <v>160.52149991876513</v>
      </c>
      <c r="AM189" s="27">
        <v>1</v>
      </c>
      <c r="AN189" s="27">
        <v>1</v>
      </c>
      <c r="AO189" s="27">
        <v>26.400000000000002</v>
      </c>
      <c r="AP189" s="27">
        <v>26.400000000000002</v>
      </c>
      <c r="AQ189" s="42">
        <f t="shared" si="29"/>
        <v>32.458439665672572</v>
      </c>
      <c r="AR189" s="42">
        <f t="shared" si="30"/>
        <v>40.262967263166168</v>
      </c>
      <c r="AS189" s="42">
        <f t="shared" si="31"/>
        <v>186.92149991876514</v>
      </c>
      <c r="AT189" s="42">
        <f t="shared" si="32"/>
        <v>32.458439665672572</v>
      </c>
      <c r="AU189" s="42">
        <f t="shared" si="33"/>
        <v>40.262967263166168</v>
      </c>
      <c r="AV189" s="42">
        <f t="shared" si="34"/>
        <v>186.92149991876514</v>
      </c>
      <c r="AW189">
        <v>2030</v>
      </c>
      <c r="AX189" t="s">
        <v>59</v>
      </c>
      <c r="AY189" s="30">
        <v>6.1643835616438354</v>
      </c>
      <c r="AZ189" t="s">
        <v>113</v>
      </c>
      <c r="BA189" s="111">
        <v>15</v>
      </c>
      <c r="BB189" s="111">
        <v>1722</v>
      </c>
      <c r="BC189" s="110">
        <v>6.2350000000000001E-3</v>
      </c>
      <c r="BD189" s="114">
        <v>2020</v>
      </c>
      <c r="BE189" t="s">
        <v>114</v>
      </c>
    </row>
    <row r="190" spans="1:57" ht="14.5" customHeight="1" x14ac:dyDescent="0.2">
      <c r="A190">
        <v>11</v>
      </c>
      <c r="B190">
        <v>2023</v>
      </c>
      <c r="C190" t="s">
        <v>46</v>
      </c>
      <c r="D190" t="s">
        <v>104</v>
      </c>
      <c r="E190" t="s">
        <v>106</v>
      </c>
      <c r="F190" t="s">
        <v>107</v>
      </c>
      <c r="G190" t="s">
        <v>99</v>
      </c>
      <c r="H190" t="s">
        <v>108</v>
      </c>
      <c r="I190" t="s">
        <v>51</v>
      </c>
      <c r="K190" t="s">
        <v>105</v>
      </c>
      <c r="L190" s="27">
        <v>4.0707059110518242E-4</v>
      </c>
      <c r="M190" s="27">
        <v>2.5839750912702618E-3</v>
      </c>
      <c r="N190" s="27">
        <v>2.3234674970057573E-2</v>
      </c>
      <c r="O190" s="43" t="s">
        <v>109</v>
      </c>
      <c r="P190" t="s">
        <v>110</v>
      </c>
      <c r="Q190" s="27">
        <v>270</v>
      </c>
      <c r="R190" s="27">
        <v>1920</v>
      </c>
      <c r="S190" s="27">
        <v>1800</v>
      </c>
      <c r="T190" s="27">
        <v>9000</v>
      </c>
      <c r="U190" s="27">
        <v>2.5770869649418601E-2</v>
      </c>
      <c r="V190" s="27">
        <v>-2.2081289332178709E-2</v>
      </c>
      <c r="W190" s="27">
        <v>0.18975753080062502</v>
      </c>
      <c r="X190" t="s">
        <v>111</v>
      </c>
      <c r="Y190" t="s">
        <v>112</v>
      </c>
      <c r="Z190" s="27">
        <v>4.590080326405712E-2</v>
      </c>
      <c r="AA190" s="27">
        <v>206.11915195103657</v>
      </c>
      <c r="AB190" s="27">
        <v>229.61960551683228</v>
      </c>
      <c r="AC190" s="27">
        <v>278.57142857142856</v>
      </c>
      <c r="AD190" s="27">
        <v>-0.10374673179482211</v>
      </c>
      <c r="AE190" s="27">
        <v>13.295817895667984</v>
      </c>
      <c r="AF190" s="27">
        <v>74.976932485855698</v>
      </c>
      <c r="AG190" s="27">
        <v>1</v>
      </c>
      <c r="AJ190" s="41">
        <f t="shared" si="26"/>
        <v>5.9896986003059975</v>
      </c>
      <c r="AK190" s="41">
        <f t="shared" si="27"/>
        <v>13.705673439772738</v>
      </c>
      <c r="AL190" s="41">
        <f t="shared" si="28"/>
        <v>158.70016975331376</v>
      </c>
      <c r="AM190" s="27">
        <v>1</v>
      </c>
      <c r="AN190" s="27">
        <v>1</v>
      </c>
      <c r="AO190" s="27">
        <v>26.400000000000002</v>
      </c>
      <c r="AP190" s="27">
        <v>26.400000000000002</v>
      </c>
      <c r="AQ190" s="42">
        <f t="shared" si="29"/>
        <v>32.389698600305998</v>
      </c>
      <c r="AR190" s="42">
        <f t="shared" si="30"/>
        <v>40.105673439772744</v>
      </c>
      <c r="AS190" s="42">
        <f t="shared" si="31"/>
        <v>185.10016975331376</v>
      </c>
      <c r="AT190" s="42">
        <f t="shared" si="32"/>
        <v>32.389698600305998</v>
      </c>
      <c r="AU190" s="42">
        <f t="shared" si="33"/>
        <v>40.105673439772744</v>
      </c>
      <c r="AV190" s="42">
        <f t="shared" si="34"/>
        <v>185.10016975331376</v>
      </c>
      <c r="AW190">
        <v>2035</v>
      </c>
      <c r="AX190" t="s">
        <v>59</v>
      </c>
      <c r="AY190" s="30">
        <v>6.1643835616438354</v>
      </c>
      <c r="AZ190" t="s">
        <v>113</v>
      </c>
      <c r="BA190" s="111">
        <v>15</v>
      </c>
      <c r="BB190" s="111">
        <v>1722</v>
      </c>
      <c r="BC190" s="110">
        <v>6.2350000000000001E-3</v>
      </c>
      <c r="BD190" s="114">
        <v>2020</v>
      </c>
      <c r="BE190" t="s">
        <v>114</v>
      </c>
    </row>
    <row r="191" spans="1:57" x14ac:dyDescent="0.2">
      <c r="A191">
        <v>11</v>
      </c>
      <c r="B191">
        <v>2023</v>
      </c>
      <c r="C191" t="s">
        <v>46</v>
      </c>
      <c r="D191" t="s">
        <v>104</v>
      </c>
      <c r="E191" t="s">
        <v>106</v>
      </c>
      <c r="F191" t="s">
        <v>107</v>
      </c>
      <c r="G191" t="s">
        <v>99</v>
      </c>
      <c r="H191" t="s">
        <v>108</v>
      </c>
      <c r="I191" t="s">
        <v>51</v>
      </c>
      <c r="K191" t="s">
        <v>105</v>
      </c>
      <c r="L191" s="27">
        <v>4.0239882579957216E-4</v>
      </c>
      <c r="M191" s="27">
        <v>2.5543199762957727E-3</v>
      </c>
      <c r="N191" s="27">
        <v>2.2968021100227415E-2</v>
      </c>
      <c r="O191" s="43" t="s">
        <v>109</v>
      </c>
      <c r="P191" t="s">
        <v>110</v>
      </c>
      <c r="Q191" s="27">
        <v>270</v>
      </c>
      <c r="R191" s="27">
        <v>1920</v>
      </c>
      <c r="S191" s="27">
        <v>1800</v>
      </c>
      <c r="T191" s="27">
        <v>9000</v>
      </c>
      <c r="U191" s="27">
        <v>2.3749240620009517E-2</v>
      </c>
      <c r="V191" s="27">
        <v>-2.0349094178193264E-2</v>
      </c>
      <c r="W191" s="27">
        <v>0.17487175713313899</v>
      </c>
      <c r="X191" t="s">
        <v>111</v>
      </c>
      <c r="Y191" t="s">
        <v>112</v>
      </c>
      <c r="Z191" s="27">
        <v>4.590080326405712E-2</v>
      </c>
      <c r="AA191" s="27">
        <v>221.09792691203961</v>
      </c>
      <c r="AB191" s="27">
        <v>237.20524988877355</v>
      </c>
      <c r="AC191" s="27">
        <v>278.57142857142856</v>
      </c>
      <c r="AD191" s="27">
        <v>-0.10255607741506548</v>
      </c>
      <c r="AE191" s="27">
        <v>13.143227799227821</v>
      </c>
      <c r="AF191" s="27">
        <v>74.116456097823047</v>
      </c>
      <c r="AG191" s="27">
        <v>1</v>
      </c>
      <c r="AJ191" s="41">
        <f t="shared" si="26"/>
        <v>5.9209575349394203</v>
      </c>
      <c r="AK191" s="41">
        <f t="shared" si="27"/>
        <v>13.548379616379318</v>
      </c>
      <c r="AL191" s="41">
        <f t="shared" si="28"/>
        <v>156.87883958786239</v>
      </c>
      <c r="AM191" s="27">
        <v>1</v>
      </c>
      <c r="AN191" s="27">
        <v>1</v>
      </c>
      <c r="AO191" s="27">
        <v>26.400000000000002</v>
      </c>
      <c r="AP191" s="27">
        <v>26.400000000000002</v>
      </c>
      <c r="AQ191" s="42">
        <f t="shared" si="29"/>
        <v>32.320957534939424</v>
      </c>
      <c r="AR191" s="42">
        <f t="shared" si="30"/>
        <v>39.94837961637932</v>
      </c>
      <c r="AS191" s="42">
        <f t="shared" si="31"/>
        <v>183.27883958786239</v>
      </c>
      <c r="AT191" s="42">
        <f t="shared" si="32"/>
        <v>32.320957534939424</v>
      </c>
      <c r="AU191" s="42">
        <f t="shared" si="33"/>
        <v>39.94837961637932</v>
      </c>
      <c r="AV191" s="42">
        <f t="shared" si="34"/>
        <v>183.27883958786239</v>
      </c>
      <c r="AW191">
        <v>2040</v>
      </c>
      <c r="AX191" t="s">
        <v>59</v>
      </c>
      <c r="AY191" s="30">
        <v>6.1643835616438354</v>
      </c>
      <c r="AZ191" t="s">
        <v>113</v>
      </c>
      <c r="BA191" s="111">
        <v>15</v>
      </c>
      <c r="BB191" s="111">
        <v>1722</v>
      </c>
      <c r="BC191" s="110">
        <v>6.2350000000000001E-3</v>
      </c>
      <c r="BD191" s="114">
        <v>2020</v>
      </c>
      <c r="BE191" t="s">
        <v>114</v>
      </c>
    </row>
    <row r="192" spans="1:57" ht="14.5" customHeight="1" x14ac:dyDescent="0.2">
      <c r="A192">
        <v>11</v>
      </c>
      <c r="B192">
        <v>2023</v>
      </c>
      <c r="C192" t="s">
        <v>46</v>
      </c>
      <c r="D192" t="s">
        <v>104</v>
      </c>
      <c r="E192" t="s">
        <v>106</v>
      </c>
      <c r="F192" t="s">
        <v>107</v>
      </c>
      <c r="G192" t="s">
        <v>99</v>
      </c>
      <c r="H192" t="s">
        <v>108</v>
      </c>
      <c r="I192" t="s">
        <v>51</v>
      </c>
      <c r="K192" t="s">
        <v>105</v>
      </c>
      <c r="L192" s="27">
        <v>3.9800198567493402E-4</v>
      </c>
      <c r="M192" s="27">
        <v>2.5264100127400245E-3</v>
      </c>
      <c r="N192" s="27">
        <v>2.2717059342184626E-2</v>
      </c>
      <c r="O192" s="43" t="s">
        <v>109</v>
      </c>
      <c r="P192" t="s">
        <v>110</v>
      </c>
      <c r="Q192" s="27">
        <v>270</v>
      </c>
      <c r="R192" s="27">
        <v>1920</v>
      </c>
      <c r="S192" s="27">
        <v>1800</v>
      </c>
      <c r="T192" s="27">
        <v>9000</v>
      </c>
      <c r="U192" s="27">
        <v>2.2823047197416908E-2</v>
      </c>
      <c r="V192" s="27">
        <v>-1.9555502606777676E-2</v>
      </c>
      <c r="W192" s="27">
        <v>0.16805195713004054</v>
      </c>
      <c r="X192" t="s">
        <v>111</v>
      </c>
      <c r="Y192" t="s">
        <v>112</v>
      </c>
      <c r="Z192" s="27">
        <v>4.590080326405712E-2</v>
      </c>
      <c r="AA192" s="27">
        <v>227.55653064383608</v>
      </c>
      <c r="AB192" s="27">
        <v>243.60262494438678</v>
      </c>
      <c r="AC192" s="27">
        <v>278.57142857142856</v>
      </c>
      <c r="AD192" s="27">
        <v>-0.10143549095383994</v>
      </c>
      <c r="AE192" s="27">
        <v>12.999617361895961</v>
      </c>
      <c r="AF192" s="27">
        <v>73.306617233558555</v>
      </c>
      <c r="AG192" s="27">
        <v>1</v>
      </c>
      <c r="AJ192" s="41">
        <f t="shared" si="26"/>
        <v>5.8562617605067517</v>
      </c>
      <c r="AK192" s="41">
        <f t="shared" si="27"/>
        <v>13.400342258161988</v>
      </c>
      <c r="AL192" s="41">
        <f t="shared" si="28"/>
        <v>155.16469150297172</v>
      </c>
      <c r="AM192" s="27">
        <v>1</v>
      </c>
      <c r="AN192" s="27">
        <v>1</v>
      </c>
      <c r="AO192" s="27">
        <v>26.400000000000002</v>
      </c>
      <c r="AP192" s="27">
        <v>26.400000000000002</v>
      </c>
      <c r="AQ192" s="42">
        <f t="shared" si="29"/>
        <v>32.256261760506753</v>
      </c>
      <c r="AR192" s="42">
        <f t="shared" si="30"/>
        <v>39.80034225816199</v>
      </c>
      <c r="AS192" s="42">
        <f t="shared" si="31"/>
        <v>181.56469150297173</v>
      </c>
      <c r="AT192" s="42">
        <f t="shared" si="32"/>
        <v>32.256261760506753</v>
      </c>
      <c r="AU192" s="42">
        <f t="shared" si="33"/>
        <v>39.80034225816199</v>
      </c>
      <c r="AV192" s="42">
        <f t="shared" si="34"/>
        <v>181.56469150297173</v>
      </c>
      <c r="AW192">
        <v>2045</v>
      </c>
      <c r="AX192" t="s">
        <v>59</v>
      </c>
      <c r="AY192" s="30">
        <v>6.1643835616438354</v>
      </c>
      <c r="AZ192" t="s">
        <v>113</v>
      </c>
      <c r="BA192" s="111">
        <v>15</v>
      </c>
      <c r="BB192" s="111">
        <v>1722</v>
      </c>
      <c r="BC192" s="110">
        <v>6.2350000000000001E-3</v>
      </c>
      <c r="BD192" s="114">
        <v>2020</v>
      </c>
      <c r="BE192" t="s">
        <v>114</v>
      </c>
    </row>
    <row r="193" spans="1:57" x14ac:dyDescent="0.2">
      <c r="A193">
        <v>11</v>
      </c>
      <c r="B193">
        <v>2023</v>
      </c>
      <c r="C193" t="s">
        <v>46</v>
      </c>
      <c r="D193" t="s">
        <v>104</v>
      </c>
      <c r="E193" t="s">
        <v>106</v>
      </c>
      <c r="F193" t="s">
        <v>107</v>
      </c>
      <c r="G193" t="s">
        <v>99</v>
      </c>
      <c r="H193" t="s">
        <v>108</v>
      </c>
      <c r="I193" t="s">
        <v>51</v>
      </c>
      <c r="K193" t="s">
        <v>105</v>
      </c>
      <c r="L193" s="27">
        <v>3.9360514555029588E-4</v>
      </c>
      <c r="M193" s="27">
        <v>2.4985000491842759E-3</v>
      </c>
      <c r="N193" s="27">
        <v>2.2466097584141833E-2</v>
      </c>
      <c r="O193" s="43" t="s">
        <v>109</v>
      </c>
      <c r="P193" t="s">
        <v>110</v>
      </c>
      <c r="Q193" s="27">
        <v>270</v>
      </c>
      <c r="R193" s="27">
        <v>1920</v>
      </c>
      <c r="S193" s="27">
        <v>1800</v>
      </c>
      <c r="T193" s="27">
        <v>9000</v>
      </c>
      <c r="U193" s="27">
        <v>2.1947977957980071E-2</v>
      </c>
      <c r="V193" s="27">
        <v>-1.8805715838827831E-2</v>
      </c>
      <c r="W193" s="27">
        <v>0.16160859761543986</v>
      </c>
      <c r="X193" t="s">
        <v>111</v>
      </c>
      <c r="Y193" t="s">
        <v>112</v>
      </c>
      <c r="Z193" s="27">
        <v>4.590080326405712E-2</v>
      </c>
      <c r="AA193" s="27">
        <v>234.01513437563256</v>
      </c>
      <c r="AB193" s="27">
        <v>250</v>
      </c>
      <c r="AC193" s="27">
        <v>278.57142857142856</v>
      </c>
      <c r="AD193" s="27">
        <v>-0.10031490449261439</v>
      </c>
      <c r="AE193" s="27">
        <v>12.856006924564097</v>
      </c>
      <c r="AF193" s="27">
        <v>72.496778369294063</v>
      </c>
      <c r="AG193" s="27">
        <v>1</v>
      </c>
      <c r="AJ193" s="41">
        <f t="shared" si="26"/>
        <v>5.7915659860740814</v>
      </c>
      <c r="AK193" s="41">
        <f t="shared" si="27"/>
        <v>13.252304899944651</v>
      </c>
      <c r="AL193" s="41">
        <f t="shared" si="28"/>
        <v>153.45054341808108</v>
      </c>
      <c r="AM193" s="27">
        <v>1</v>
      </c>
      <c r="AN193" s="27">
        <v>1</v>
      </c>
      <c r="AO193" s="27">
        <v>26.400000000000002</v>
      </c>
      <c r="AP193" s="27">
        <v>26.400000000000002</v>
      </c>
      <c r="AQ193" s="42">
        <f t="shared" si="29"/>
        <v>32.191565986074082</v>
      </c>
      <c r="AR193" s="42">
        <f t="shared" si="30"/>
        <v>39.652304899944653</v>
      </c>
      <c r="AS193" s="42">
        <f t="shared" si="31"/>
        <v>179.85054341808109</v>
      </c>
      <c r="AT193" s="42">
        <f t="shared" si="32"/>
        <v>32.191565986074082</v>
      </c>
      <c r="AU193" s="42">
        <f t="shared" si="33"/>
        <v>39.652304899944653</v>
      </c>
      <c r="AV193" s="42">
        <f t="shared" si="34"/>
        <v>179.85054341808109</v>
      </c>
      <c r="AW193">
        <v>2050</v>
      </c>
      <c r="AX193" t="s">
        <v>59</v>
      </c>
      <c r="AY193" s="30">
        <v>6.1643835616438354</v>
      </c>
      <c r="AZ193" t="s">
        <v>113</v>
      </c>
      <c r="BA193" s="111">
        <v>15</v>
      </c>
      <c r="BB193" s="111">
        <v>1722</v>
      </c>
      <c r="BC193" s="110">
        <v>6.2350000000000001E-3</v>
      </c>
      <c r="BD193" s="114">
        <v>2020</v>
      </c>
      <c r="BE193" t="s">
        <v>114</v>
      </c>
    </row>
    <row r="194" spans="1:57" ht="14.5" customHeight="1" x14ac:dyDescent="0.2">
      <c r="A194">
        <v>11</v>
      </c>
      <c r="B194">
        <v>2023</v>
      </c>
      <c r="C194" t="s">
        <v>46</v>
      </c>
      <c r="D194" t="s">
        <v>104</v>
      </c>
      <c r="E194" t="s">
        <v>106</v>
      </c>
      <c r="F194" t="s">
        <v>107</v>
      </c>
      <c r="G194" t="s">
        <v>99</v>
      </c>
      <c r="H194" t="s">
        <v>108</v>
      </c>
      <c r="I194" t="s">
        <v>51</v>
      </c>
      <c r="K194" t="s">
        <v>105</v>
      </c>
      <c r="L194" s="27">
        <v>4.6299999999999998E-4</v>
      </c>
      <c r="M194" s="27">
        <v>2.9390000000000002E-3</v>
      </c>
      <c r="N194" s="27">
        <v>2.6426999999999999E-2</v>
      </c>
      <c r="O194" s="43" t="s">
        <v>109</v>
      </c>
      <c r="P194" t="s">
        <v>110</v>
      </c>
      <c r="Q194" s="27">
        <v>270</v>
      </c>
      <c r="R194" s="27">
        <v>1920</v>
      </c>
      <c r="S194" s="27">
        <v>1800</v>
      </c>
      <c r="T194" s="27">
        <v>9000</v>
      </c>
      <c r="U194" s="27">
        <v>4.3110000000000002E-2</v>
      </c>
      <c r="V194" s="27">
        <v>-3.6937999999999999E-2</v>
      </c>
      <c r="W194" s="27">
        <v>0.31742999999999999</v>
      </c>
      <c r="X194" t="s">
        <v>111</v>
      </c>
      <c r="Y194" t="s">
        <v>112</v>
      </c>
      <c r="Z194" s="27">
        <v>4.590080326405712E-2</v>
      </c>
      <c r="AA194" s="27">
        <v>140.14598540145985</v>
      </c>
      <c r="AB194" s="27">
        <v>163.63636363636363</v>
      </c>
      <c r="AC194" s="27">
        <v>278.57142857142856</v>
      </c>
      <c r="AD194" s="27">
        <v>-0.11800099999999999</v>
      </c>
      <c r="AE194" s="27">
        <v>15.122595</v>
      </c>
      <c r="AF194" s="27">
        <v>85.278378000000004</v>
      </c>
      <c r="AG194" s="27">
        <v>1</v>
      </c>
      <c r="AJ194" s="41">
        <f t="shared" ref="AJ194:AJ257" si="39">(AD194+L194*$R194+U194*$AA194)*$AG194</f>
        <v>6.812652430656934</v>
      </c>
      <c r="AK194" s="41">
        <f t="shared" ref="AK194:AK257" si="40">(AE194+M194*$R194+V194*$AA194)*$AG194</f>
        <v>15.588762591240879</v>
      </c>
      <c r="AL194" s="41">
        <f t="shared" ref="AL194:AL257" si="41">(AF194+N194*$R194+W194*$AA194)*$AG194</f>
        <v>180.50475814598539</v>
      </c>
      <c r="AM194" s="27">
        <v>1</v>
      </c>
      <c r="AN194" s="27">
        <v>1</v>
      </c>
      <c r="AO194" s="27">
        <v>26.400000000000002</v>
      </c>
      <c r="AP194" s="27">
        <v>26.400000000000002</v>
      </c>
      <c r="AQ194" s="42">
        <f t="shared" ref="AQ194:AQ257" si="42">$AM194*AJ194+$AO194*$AG194</f>
        <v>33.212652430656938</v>
      </c>
      <c r="AR194" s="42">
        <f t="shared" ref="AR194:AR257" si="43">$AM194*AK194+$AO194*$AG194</f>
        <v>41.988762591240885</v>
      </c>
      <c r="AS194" s="42">
        <f t="shared" ref="AS194:AS257" si="44">$AM194*AL194+$AO194*$AG194</f>
        <v>206.9047581459854</v>
      </c>
      <c r="AT194" s="42">
        <f t="shared" ref="AT194:AT257" si="45">$AN194*AJ194+$AP194*$AG194</f>
        <v>33.212652430656938</v>
      </c>
      <c r="AU194" s="42">
        <f t="shared" ref="AU194:AU257" si="46">$AN194*AK194+$AP194*$AG194</f>
        <v>41.988762591240885</v>
      </c>
      <c r="AV194" s="42">
        <f t="shared" ref="AV194:AV257" si="47">$AN194*AL194+$AP194*$AG194</f>
        <v>206.9047581459854</v>
      </c>
      <c r="AW194">
        <v>2023</v>
      </c>
      <c r="AX194" t="s">
        <v>60</v>
      </c>
      <c r="AY194" s="30">
        <v>6.1643835616438354</v>
      </c>
      <c r="AZ194" t="s">
        <v>113</v>
      </c>
      <c r="BA194" s="111">
        <v>15</v>
      </c>
      <c r="BB194" s="111">
        <v>1722</v>
      </c>
      <c r="BC194" s="110">
        <v>6.2350000000000001E-3</v>
      </c>
      <c r="BD194" s="114">
        <v>2020</v>
      </c>
      <c r="BE194" t="s">
        <v>114</v>
      </c>
    </row>
    <row r="195" spans="1:57" x14ac:dyDescent="0.2">
      <c r="A195">
        <v>11</v>
      </c>
      <c r="B195">
        <v>2023</v>
      </c>
      <c r="C195" t="s">
        <v>46</v>
      </c>
      <c r="D195" t="s">
        <v>104</v>
      </c>
      <c r="E195" t="s">
        <v>106</v>
      </c>
      <c r="F195" t="s">
        <v>107</v>
      </c>
      <c r="G195" t="s">
        <v>99</v>
      </c>
      <c r="H195" t="s">
        <v>108</v>
      </c>
      <c r="I195" t="s">
        <v>51</v>
      </c>
      <c r="K195" t="s">
        <v>105</v>
      </c>
      <c r="L195" s="27">
        <v>4.1174235641079269E-4</v>
      </c>
      <c r="M195" s="27">
        <v>2.6136302062447513E-3</v>
      </c>
      <c r="N195" s="27">
        <v>2.3501328839887727E-2</v>
      </c>
      <c r="O195" s="43" t="s">
        <v>109</v>
      </c>
      <c r="P195" t="s">
        <v>110</v>
      </c>
      <c r="Q195" s="27">
        <v>270</v>
      </c>
      <c r="R195" s="27">
        <v>1920</v>
      </c>
      <c r="S195" s="27">
        <v>1800</v>
      </c>
      <c r="T195" s="27">
        <v>9000</v>
      </c>
      <c r="U195" s="27">
        <v>2.4865963330071149E-2</v>
      </c>
      <c r="V195" s="27">
        <v>-2.1305937218421896E-2</v>
      </c>
      <c r="W195" s="27">
        <v>0.18309447320492886</v>
      </c>
      <c r="X195" t="s">
        <v>111</v>
      </c>
      <c r="Y195" t="s">
        <v>112</v>
      </c>
      <c r="Z195" s="27">
        <v>4.590080326405712E-2</v>
      </c>
      <c r="AA195" s="27">
        <v>216.07173051047266</v>
      </c>
      <c r="AB195" s="27">
        <v>250</v>
      </c>
      <c r="AC195" s="27">
        <v>278.57142857142856</v>
      </c>
      <c r="AD195" s="27">
        <v>-0.10493738617457872</v>
      </c>
      <c r="AE195" s="27">
        <v>13.448407992108146</v>
      </c>
      <c r="AF195" s="27">
        <v>75.83740887388835</v>
      </c>
      <c r="AG195" s="27">
        <v>1</v>
      </c>
      <c r="AJ195" s="41">
        <f t="shared" si="39"/>
        <v>6.0584396656725712</v>
      </c>
      <c r="AK195" s="41">
        <f t="shared" si="40"/>
        <v>13.862967263166166</v>
      </c>
      <c r="AL195" s="41">
        <f t="shared" si="41"/>
        <v>160.52149991876513</v>
      </c>
      <c r="AM195" s="27">
        <v>1</v>
      </c>
      <c r="AN195" s="27">
        <v>1</v>
      </c>
      <c r="AO195" s="27">
        <v>26.400000000000002</v>
      </c>
      <c r="AP195" s="27">
        <v>26.400000000000002</v>
      </c>
      <c r="AQ195" s="42">
        <f t="shared" si="42"/>
        <v>32.458439665672572</v>
      </c>
      <c r="AR195" s="42">
        <f t="shared" si="43"/>
        <v>40.262967263166168</v>
      </c>
      <c r="AS195" s="42">
        <f t="shared" si="44"/>
        <v>186.92149991876514</v>
      </c>
      <c r="AT195" s="42">
        <f t="shared" si="45"/>
        <v>32.458439665672572</v>
      </c>
      <c r="AU195" s="42">
        <f t="shared" si="46"/>
        <v>40.262967263166168</v>
      </c>
      <c r="AV195" s="42">
        <f t="shared" si="47"/>
        <v>186.92149991876514</v>
      </c>
      <c r="AW195">
        <v>2030</v>
      </c>
      <c r="AX195" t="s">
        <v>60</v>
      </c>
      <c r="AY195" s="30">
        <v>6.1643835616438354</v>
      </c>
      <c r="AZ195" t="s">
        <v>113</v>
      </c>
      <c r="BA195" s="111">
        <v>15</v>
      </c>
      <c r="BB195" s="111">
        <v>1722</v>
      </c>
      <c r="BC195" s="110">
        <v>6.2350000000000001E-3</v>
      </c>
      <c r="BD195" s="114">
        <v>2020</v>
      </c>
      <c r="BE195" t="s">
        <v>114</v>
      </c>
    </row>
    <row r="196" spans="1:57" ht="14.5" customHeight="1" x14ac:dyDescent="0.2">
      <c r="A196">
        <v>11</v>
      </c>
      <c r="B196">
        <v>2023</v>
      </c>
      <c r="C196" t="s">
        <v>46</v>
      </c>
      <c r="D196" t="s">
        <v>104</v>
      </c>
      <c r="E196" t="s">
        <v>106</v>
      </c>
      <c r="F196" t="s">
        <v>107</v>
      </c>
      <c r="G196" t="s">
        <v>99</v>
      </c>
      <c r="H196" t="s">
        <v>108</v>
      </c>
      <c r="I196" t="s">
        <v>51</v>
      </c>
      <c r="K196" t="s">
        <v>105</v>
      </c>
      <c r="L196" s="27">
        <v>4.0707059110518242E-4</v>
      </c>
      <c r="M196" s="27">
        <v>2.5839750912702618E-3</v>
      </c>
      <c r="N196" s="27">
        <v>2.3234674970057573E-2</v>
      </c>
      <c r="O196" s="43" t="s">
        <v>109</v>
      </c>
      <c r="P196" t="s">
        <v>110</v>
      </c>
      <c r="Q196" s="27">
        <v>270</v>
      </c>
      <c r="R196" s="27">
        <v>1920</v>
      </c>
      <c r="S196" s="27">
        <v>1800</v>
      </c>
      <c r="T196" s="27">
        <v>9000</v>
      </c>
      <c r="U196" s="27">
        <v>2.2794215780308994E-2</v>
      </c>
      <c r="V196" s="27">
        <v>-1.9530798944399293E-2</v>
      </c>
      <c r="W196" s="27">
        <v>0.16783966400240044</v>
      </c>
      <c r="X196" t="s">
        <v>111</v>
      </c>
      <c r="Y196" t="s">
        <v>112</v>
      </c>
      <c r="Z196" s="27">
        <v>4.590080326405712E-2</v>
      </c>
      <c r="AA196" s="27">
        <v>233.03586525523633</v>
      </c>
      <c r="AB196" s="27">
        <v>250</v>
      </c>
      <c r="AC196" s="27">
        <v>278.57142857142856</v>
      </c>
      <c r="AD196" s="27">
        <v>-0.10374673179482211</v>
      </c>
      <c r="AE196" s="27">
        <v>13.295817895667984</v>
      </c>
      <c r="AF196" s="27">
        <v>74.976932485855698</v>
      </c>
      <c r="AG196" s="27">
        <v>1</v>
      </c>
      <c r="AJ196" s="41">
        <f t="shared" si="39"/>
        <v>5.9896986003059967</v>
      </c>
      <c r="AK196" s="41">
        <f t="shared" si="40"/>
        <v>13.705673439772738</v>
      </c>
      <c r="AL196" s="41">
        <f t="shared" si="41"/>
        <v>158.70016975331376</v>
      </c>
      <c r="AM196" s="27">
        <v>1</v>
      </c>
      <c r="AN196" s="27">
        <v>1</v>
      </c>
      <c r="AO196" s="27">
        <v>26.400000000000002</v>
      </c>
      <c r="AP196" s="27">
        <v>26.400000000000002</v>
      </c>
      <c r="AQ196" s="42">
        <f t="shared" si="42"/>
        <v>32.389698600305998</v>
      </c>
      <c r="AR196" s="42">
        <f t="shared" si="43"/>
        <v>40.105673439772744</v>
      </c>
      <c r="AS196" s="42">
        <f t="shared" si="44"/>
        <v>185.10016975331376</v>
      </c>
      <c r="AT196" s="42">
        <f t="shared" si="45"/>
        <v>32.389698600305998</v>
      </c>
      <c r="AU196" s="42">
        <f t="shared" si="46"/>
        <v>40.105673439772744</v>
      </c>
      <c r="AV196" s="42">
        <f t="shared" si="47"/>
        <v>185.10016975331376</v>
      </c>
      <c r="AW196">
        <v>2035</v>
      </c>
      <c r="AX196" t="s">
        <v>60</v>
      </c>
      <c r="AY196" s="30">
        <v>6.1643835616438354</v>
      </c>
      <c r="AZ196" t="s">
        <v>113</v>
      </c>
      <c r="BA196" s="111">
        <v>15</v>
      </c>
      <c r="BB196" s="111">
        <v>1722</v>
      </c>
      <c r="BC196" s="110">
        <v>6.2350000000000001E-3</v>
      </c>
      <c r="BD196" s="114">
        <v>2020</v>
      </c>
      <c r="BE196" t="s">
        <v>114</v>
      </c>
    </row>
    <row r="197" spans="1:57" x14ac:dyDescent="0.2">
      <c r="A197">
        <v>11</v>
      </c>
      <c r="B197">
        <v>2023</v>
      </c>
      <c r="C197" t="s">
        <v>46</v>
      </c>
      <c r="D197" t="s">
        <v>104</v>
      </c>
      <c r="E197" t="s">
        <v>106</v>
      </c>
      <c r="F197" t="s">
        <v>107</v>
      </c>
      <c r="G197" t="s">
        <v>99</v>
      </c>
      <c r="H197" t="s">
        <v>108</v>
      </c>
      <c r="I197" t="s">
        <v>51</v>
      </c>
      <c r="K197" t="s">
        <v>105</v>
      </c>
      <c r="L197" s="27">
        <v>4.0239882579957216E-4</v>
      </c>
      <c r="M197" s="27">
        <v>2.5543199762957727E-3</v>
      </c>
      <c r="N197" s="27">
        <v>2.2968021100227415E-2</v>
      </c>
      <c r="O197" s="43" t="s">
        <v>109</v>
      </c>
      <c r="P197" t="s">
        <v>110</v>
      </c>
      <c r="Q197" s="27">
        <v>270</v>
      </c>
      <c r="R197" s="27">
        <v>1920</v>
      </c>
      <c r="S197" s="27">
        <v>1800</v>
      </c>
      <c r="T197" s="27">
        <v>9000</v>
      </c>
      <c r="U197" s="27">
        <v>2.1003631467277229E-2</v>
      </c>
      <c r="V197" s="27">
        <v>-1.7996570149345543E-2</v>
      </c>
      <c r="W197" s="27">
        <v>0.15465513191041086</v>
      </c>
      <c r="X197" t="s">
        <v>111</v>
      </c>
      <c r="Y197" t="s">
        <v>112</v>
      </c>
      <c r="Z197" s="27">
        <v>4.590080326405712E-2</v>
      </c>
      <c r="AA197" s="27">
        <v>250</v>
      </c>
      <c r="AB197" s="27">
        <v>250</v>
      </c>
      <c r="AC197" s="27">
        <v>278.57142857142856</v>
      </c>
      <c r="AD197" s="27">
        <v>-0.10255607741506548</v>
      </c>
      <c r="AE197" s="27">
        <v>13.143227799227821</v>
      </c>
      <c r="AF197" s="27">
        <v>74.116456097823047</v>
      </c>
      <c r="AG197" s="27">
        <v>1</v>
      </c>
      <c r="AJ197" s="41">
        <f t="shared" si="39"/>
        <v>5.9209575349394203</v>
      </c>
      <c r="AK197" s="41">
        <f t="shared" si="40"/>
        <v>13.548379616379318</v>
      </c>
      <c r="AL197" s="41">
        <f t="shared" si="41"/>
        <v>156.87883958786239</v>
      </c>
      <c r="AM197" s="27">
        <v>1</v>
      </c>
      <c r="AN197" s="27">
        <v>1</v>
      </c>
      <c r="AO197" s="27">
        <v>26.400000000000002</v>
      </c>
      <c r="AP197" s="27">
        <v>26.400000000000002</v>
      </c>
      <c r="AQ197" s="42">
        <f t="shared" si="42"/>
        <v>32.320957534939424</v>
      </c>
      <c r="AR197" s="42">
        <f t="shared" si="43"/>
        <v>39.94837961637932</v>
      </c>
      <c r="AS197" s="42">
        <f t="shared" si="44"/>
        <v>183.27883958786239</v>
      </c>
      <c r="AT197" s="42">
        <f t="shared" si="45"/>
        <v>32.320957534939424</v>
      </c>
      <c r="AU197" s="42">
        <f t="shared" si="46"/>
        <v>39.94837961637932</v>
      </c>
      <c r="AV197" s="42">
        <f t="shared" si="47"/>
        <v>183.27883958786239</v>
      </c>
      <c r="AW197">
        <v>2040</v>
      </c>
      <c r="AX197" t="s">
        <v>60</v>
      </c>
      <c r="AY197" s="30">
        <v>6.1643835616438354</v>
      </c>
      <c r="AZ197" t="s">
        <v>113</v>
      </c>
      <c r="BA197" s="111">
        <v>15</v>
      </c>
      <c r="BB197" s="111">
        <v>1722</v>
      </c>
      <c r="BC197" s="110">
        <v>6.2350000000000001E-3</v>
      </c>
      <c r="BD197" s="114">
        <v>2020</v>
      </c>
      <c r="BE197" t="s">
        <v>114</v>
      </c>
    </row>
    <row r="198" spans="1:57" ht="14.5" customHeight="1" x14ac:dyDescent="0.2">
      <c r="A198">
        <v>11</v>
      </c>
      <c r="B198">
        <v>2023</v>
      </c>
      <c r="C198" t="s">
        <v>46</v>
      </c>
      <c r="D198" t="s">
        <v>104</v>
      </c>
      <c r="E198" t="s">
        <v>106</v>
      </c>
      <c r="F198" t="s">
        <v>107</v>
      </c>
      <c r="G198" t="s">
        <v>99</v>
      </c>
      <c r="H198" t="s">
        <v>108</v>
      </c>
      <c r="I198" t="s">
        <v>51</v>
      </c>
      <c r="K198" t="s">
        <v>105</v>
      </c>
      <c r="L198" s="27">
        <v>3.9800198567493402E-4</v>
      </c>
      <c r="M198" s="27">
        <v>2.5264100127400245E-3</v>
      </c>
      <c r="N198" s="27">
        <v>2.2717059342184626E-2</v>
      </c>
      <c r="O198" s="43" t="s">
        <v>109</v>
      </c>
      <c r="P198" t="s">
        <v>110</v>
      </c>
      <c r="Q198" s="27">
        <v>270</v>
      </c>
      <c r="R198" s="27">
        <v>1920</v>
      </c>
      <c r="S198" s="27">
        <v>1800</v>
      </c>
      <c r="T198" s="27">
        <v>9000</v>
      </c>
      <c r="U198" s="27">
        <v>2.0774133755858876E-2</v>
      </c>
      <c r="V198" s="27">
        <v>-1.7799929312779288E-2</v>
      </c>
      <c r="W198" s="27">
        <v>0.15296528132967482</v>
      </c>
      <c r="X198" t="s">
        <v>111</v>
      </c>
      <c r="Y198" t="s">
        <v>112</v>
      </c>
      <c r="Z198" s="27">
        <v>4.590080326405712E-2</v>
      </c>
      <c r="AA198" s="27">
        <v>250</v>
      </c>
      <c r="AB198" s="27">
        <v>250</v>
      </c>
      <c r="AC198" s="27">
        <v>278.57142857142856</v>
      </c>
      <c r="AD198" s="27">
        <v>-0.10143549095383994</v>
      </c>
      <c r="AE198" s="27">
        <v>12.999617361895961</v>
      </c>
      <c r="AF198" s="27">
        <v>73.306617233558555</v>
      </c>
      <c r="AG198" s="27">
        <v>1</v>
      </c>
      <c r="AJ198" s="41">
        <f t="shared" si="39"/>
        <v>5.8562617605067526</v>
      </c>
      <c r="AK198" s="41">
        <f t="shared" si="40"/>
        <v>13.400342258161988</v>
      </c>
      <c r="AL198" s="41">
        <f t="shared" si="41"/>
        <v>155.16469150297175</v>
      </c>
      <c r="AM198" s="27">
        <v>1</v>
      </c>
      <c r="AN198" s="27">
        <v>1</v>
      </c>
      <c r="AO198" s="27">
        <v>26.400000000000002</v>
      </c>
      <c r="AP198" s="27">
        <v>26.400000000000002</v>
      </c>
      <c r="AQ198" s="42">
        <f t="shared" si="42"/>
        <v>32.256261760506753</v>
      </c>
      <c r="AR198" s="42">
        <f t="shared" si="43"/>
        <v>39.80034225816199</v>
      </c>
      <c r="AS198" s="42">
        <f t="shared" si="44"/>
        <v>181.56469150297175</v>
      </c>
      <c r="AT198" s="42">
        <f t="shared" si="45"/>
        <v>32.256261760506753</v>
      </c>
      <c r="AU198" s="42">
        <f t="shared" si="46"/>
        <v>39.80034225816199</v>
      </c>
      <c r="AV198" s="42">
        <f t="shared" si="47"/>
        <v>181.56469150297175</v>
      </c>
      <c r="AW198">
        <v>2045</v>
      </c>
      <c r="AX198" t="s">
        <v>60</v>
      </c>
      <c r="AY198" s="30">
        <v>6.1643835616438354</v>
      </c>
      <c r="AZ198" t="s">
        <v>113</v>
      </c>
      <c r="BA198" s="111">
        <v>15</v>
      </c>
      <c r="BB198" s="111">
        <v>1722</v>
      </c>
      <c r="BC198" s="110">
        <v>6.2350000000000001E-3</v>
      </c>
      <c r="BD198" s="114">
        <v>2020</v>
      </c>
      <c r="BE198" t="s">
        <v>114</v>
      </c>
    </row>
    <row r="199" spans="1:57" x14ac:dyDescent="0.2">
      <c r="A199">
        <v>11</v>
      </c>
      <c r="B199">
        <v>2023</v>
      </c>
      <c r="C199" t="s">
        <v>46</v>
      </c>
      <c r="D199" t="s">
        <v>104</v>
      </c>
      <c r="E199" t="s">
        <v>106</v>
      </c>
      <c r="F199" t="s">
        <v>107</v>
      </c>
      <c r="G199" t="s">
        <v>99</v>
      </c>
      <c r="H199" t="s">
        <v>108</v>
      </c>
      <c r="I199" t="s">
        <v>51</v>
      </c>
      <c r="K199" t="s">
        <v>105</v>
      </c>
      <c r="L199" s="27">
        <v>3.9360514555029588E-4</v>
      </c>
      <c r="M199" s="27">
        <v>2.4985000491842759E-3</v>
      </c>
      <c r="N199" s="27">
        <v>2.2466097584141833E-2</v>
      </c>
      <c r="O199" s="43" t="s">
        <v>109</v>
      </c>
      <c r="P199" t="s">
        <v>110</v>
      </c>
      <c r="Q199" s="27">
        <v>270</v>
      </c>
      <c r="R199" s="27">
        <v>1920</v>
      </c>
      <c r="S199" s="27">
        <v>1800</v>
      </c>
      <c r="T199" s="27">
        <v>9000</v>
      </c>
      <c r="U199" s="27">
        <v>2.0544636044440515E-2</v>
      </c>
      <c r="V199" s="27">
        <v>-1.7603288476213026E-2</v>
      </c>
      <c r="W199" s="27">
        <v>0.15127543074893879</v>
      </c>
      <c r="X199" t="s">
        <v>111</v>
      </c>
      <c r="Y199" t="s">
        <v>112</v>
      </c>
      <c r="Z199" s="27">
        <v>4.590080326405712E-2</v>
      </c>
      <c r="AA199" s="27">
        <v>250</v>
      </c>
      <c r="AB199" s="27">
        <v>250</v>
      </c>
      <c r="AC199" s="27">
        <v>278.57142857142856</v>
      </c>
      <c r="AD199" s="27">
        <v>-0.10031490449261439</v>
      </c>
      <c r="AE199" s="27">
        <v>12.856006924564097</v>
      </c>
      <c r="AF199" s="27">
        <v>72.496778369294063</v>
      </c>
      <c r="AG199" s="27">
        <v>1</v>
      </c>
      <c r="AJ199" s="41">
        <f t="shared" si="39"/>
        <v>5.7915659860740831</v>
      </c>
      <c r="AK199" s="41">
        <f t="shared" si="40"/>
        <v>13.252304899944651</v>
      </c>
      <c r="AL199" s="41">
        <f t="shared" si="41"/>
        <v>153.45054341808108</v>
      </c>
      <c r="AM199" s="27">
        <v>1</v>
      </c>
      <c r="AN199" s="27">
        <v>1</v>
      </c>
      <c r="AO199" s="27">
        <v>26.400000000000002</v>
      </c>
      <c r="AP199" s="27">
        <v>26.400000000000002</v>
      </c>
      <c r="AQ199" s="42">
        <f t="shared" si="42"/>
        <v>32.191565986074082</v>
      </c>
      <c r="AR199" s="42">
        <f t="shared" si="43"/>
        <v>39.652304899944653</v>
      </c>
      <c r="AS199" s="42">
        <f t="shared" si="44"/>
        <v>179.85054341808109</v>
      </c>
      <c r="AT199" s="42">
        <f t="shared" si="45"/>
        <v>32.191565986074082</v>
      </c>
      <c r="AU199" s="42">
        <f t="shared" si="46"/>
        <v>39.652304899944653</v>
      </c>
      <c r="AV199" s="42">
        <f t="shared" si="47"/>
        <v>179.85054341808109</v>
      </c>
      <c r="AW199">
        <v>2050</v>
      </c>
      <c r="AX199" t="s">
        <v>60</v>
      </c>
      <c r="AY199" s="30">
        <v>6.1643835616438354</v>
      </c>
      <c r="AZ199" t="s">
        <v>113</v>
      </c>
      <c r="BA199" s="111">
        <v>15</v>
      </c>
      <c r="BB199" s="111">
        <v>1722</v>
      </c>
      <c r="BC199" s="110">
        <v>6.2350000000000001E-3</v>
      </c>
      <c r="BD199" s="114">
        <v>2020</v>
      </c>
      <c r="BE199" t="s">
        <v>114</v>
      </c>
    </row>
    <row r="200" spans="1:57" ht="14.5" customHeight="1" x14ac:dyDescent="0.2">
      <c r="A200">
        <v>12</v>
      </c>
      <c r="B200">
        <v>2023</v>
      </c>
      <c r="C200" t="s">
        <v>46</v>
      </c>
      <c r="D200" t="s">
        <v>104</v>
      </c>
      <c r="E200" t="s">
        <v>106</v>
      </c>
      <c r="F200" t="s">
        <v>116</v>
      </c>
      <c r="G200" t="s">
        <v>99</v>
      </c>
      <c r="H200" t="s">
        <v>117</v>
      </c>
      <c r="I200" t="s">
        <v>51</v>
      </c>
      <c r="K200" t="s">
        <v>115</v>
      </c>
      <c r="L200" s="27">
        <v>4.6160000000000003E-3</v>
      </c>
      <c r="M200" s="46">
        <v>1.1117E-2</v>
      </c>
      <c r="N200" s="27">
        <v>7.1789999999999996E-3</v>
      </c>
      <c r="O200" t="s">
        <v>109</v>
      </c>
      <c r="P200" t="s">
        <v>110</v>
      </c>
      <c r="Q200" s="27">
        <v>810</v>
      </c>
      <c r="R200" s="27">
        <v>5302</v>
      </c>
      <c r="S200" s="46">
        <v>4800</v>
      </c>
      <c r="T200" s="27">
        <v>7889</v>
      </c>
      <c r="U200" s="27">
        <v>-0.26936700000000002</v>
      </c>
      <c r="V200" s="27">
        <v>-0.40131299999999998</v>
      </c>
      <c r="W200" s="27">
        <v>-0.47589900000000002</v>
      </c>
      <c r="X200" s="29" t="s">
        <v>111</v>
      </c>
      <c r="Y200" s="29" t="s">
        <v>112</v>
      </c>
      <c r="Z200" s="27">
        <v>55.43333333333333</v>
      </c>
      <c r="AA200" s="27">
        <v>120.5</v>
      </c>
      <c r="AB200" s="27">
        <v>137.14285714285714</v>
      </c>
      <c r="AC200" s="27">
        <v>156.25</v>
      </c>
      <c r="AD200" s="27">
        <v>78.397219000000007</v>
      </c>
      <c r="AE200" s="27">
        <v>137.026893</v>
      </c>
      <c r="AF200" s="27">
        <v>248.589654</v>
      </c>
      <c r="AG200" s="27">
        <v>1</v>
      </c>
      <c r="AJ200" s="41">
        <f t="shared" si="39"/>
        <v>70.412527499999996</v>
      </c>
      <c r="AK200" s="41">
        <f t="shared" si="40"/>
        <v>147.61101049999999</v>
      </c>
      <c r="AL200" s="41">
        <f t="shared" si="41"/>
        <v>229.3068825</v>
      </c>
      <c r="AM200" s="27">
        <v>1</v>
      </c>
      <c r="AN200" s="27">
        <v>1</v>
      </c>
      <c r="AO200" s="27">
        <v>36.220801510340685</v>
      </c>
      <c r="AP200" s="27">
        <v>36.220801510340685</v>
      </c>
      <c r="AQ200" s="42">
        <f t="shared" si="42"/>
        <v>106.63332901034067</v>
      </c>
      <c r="AR200" s="42">
        <f t="shared" si="43"/>
        <v>183.83181201034068</v>
      </c>
      <c r="AS200" s="42">
        <f t="shared" si="44"/>
        <v>265.52768401034069</v>
      </c>
      <c r="AT200" s="42">
        <f t="shared" si="45"/>
        <v>106.63332901034067</v>
      </c>
      <c r="AU200" s="42">
        <f t="shared" si="46"/>
        <v>183.83181201034068</v>
      </c>
      <c r="AV200" s="42">
        <f t="shared" si="47"/>
        <v>265.52768401034069</v>
      </c>
      <c r="AW200">
        <v>2023</v>
      </c>
      <c r="AX200" t="s">
        <v>56</v>
      </c>
      <c r="AY200" s="30">
        <v>6.0502283105022832</v>
      </c>
      <c r="AZ200" t="s">
        <v>113</v>
      </c>
      <c r="BA200" s="111">
        <v>15</v>
      </c>
      <c r="BB200" s="111">
        <v>1847</v>
      </c>
      <c r="BC200" s="110">
        <v>1.7749999999999998E-2</v>
      </c>
      <c r="BD200" s="114">
        <v>2020</v>
      </c>
      <c r="BE200" s="28" t="s">
        <v>114</v>
      </c>
    </row>
    <row r="201" spans="1:57" x14ac:dyDescent="0.2">
      <c r="A201">
        <v>12</v>
      </c>
      <c r="B201">
        <v>2023</v>
      </c>
      <c r="C201" t="s">
        <v>46</v>
      </c>
      <c r="D201" t="s">
        <v>104</v>
      </c>
      <c r="E201" t="s">
        <v>106</v>
      </c>
      <c r="F201" t="s">
        <v>116</v>
      </c>
      <c r="G201" t="s">
        <v>99</v>
      </c>
      <c r="H201" t="s">
        <v>117</v>
      </c>
      <c r="I201" t="s">
        <v>51</v>
      </c>
      <c r="K201" t="s">
        <v>115</v>
      </c>
      <c r="L201" s="27">
        <v>3.9951479432382645E-3</v>
      </c>
      <c r="M201" s="27">
        <v>9.621763363297179E-3</v>
      </c>
      <c r="N201" s="27">
        <v>6.2134244117217274E-3</v>
      </c>
      <c r="O201" s="29" t="s">
        <v>109</v>
      </c>
      <c r="P201" s="29" t="s">
        <v>110</v>
      </c>
      <c r="Q201" s="27">
        <v>810</v>
      </c>
      <c r="R201" s="27">
        <v>5302</v>
      </c>
      <c r="S201" s="27">
        <v>4800</v>
      </c>
      <c r="T201" s="27">
        <v>7889</v>
      </c>
      <c r="U201" s="27">
        <v>-0.18882181197017497</v>
      </c>
      <c r="V201" s="27">
        <v>-0.28131377573045996</v>
      </c>
      <c r="W201" s="27">
        <v>-0.33359732816118637</v>
      </c>
      <c r="X201" s="29" t="s">
        <v>111</v>
      </c>
      <c r="Y201" s="29" t="s">
        <v>112</v>
      </c>
      <c r="Z201" s="27">
        <v>55.43333333333333</v>
      </c>
      <c r="AA201" s="27">
        <v>148.78061224489795</v>
      </c>
      <c r="AB201" s="27">
        <v>169.32944606413992</v>
      </c>
      <c r="AC201" s="27">
        <v>156.25</v>
      </c>
      <c r="AD201" s="27">
        <v>67.852792080470053</v>
      </c>
      <c r="AE201" s="27">
        <v>118.59677420651639</v>
      </c>
      <c r="AF201" s="27">
        <v>215.1543424801585</v>
      </c>
      <c r="AG201" s="27">
        <v>1</v>
      </c>
      <c r="AJ201" s="41">
        <f t="shared" si="39"/>
        <v>60.942041685405698</v>
      </c>
      <c r="AK201" s="41">
        <f t="shared" si="40"/>
        <v>127.75732777261629</v>
      </c>
      <c r="AL201" s="41">
        <f t="shared" si="41"/>
        <v>198.46510398402364</v>
      </c>
      <c r="AM201" s="27">
        <v>1</v>
      </c>
      <c r="AN201" s="27">
        <v>1</v>
      </c>
      <c r="AO201" s="27">
        <v>36.220801510340685</v>
      </c>
      <c r="AP201" s="27">
        <v>36.220801510340685</v>
      </c>
      <c r="AQ201" s="42">
        <f t="shared" si="42"/>
        <v>97.162843195746376</v>
      </c>
      <c r="AR201" s="42">
        <f t="shared" si="43"/>
        <v>163.97812928295698</v>
      </c>
      <c r="AS201" s="42">
        <f t="shared" si="44"/>
        <v>234.68590549436433</v>
      </c>
      <c r="AT201" s="42">
        <f t="shared" si="45"/>
        <v>97.162843195746376</v>
      </c>
      <c r="AU201" s="42">
        <f t="shared" si="46"/>
        <v>163.97812928295698</v>
      </c>
      <c r="AV201" s="42">
        <f t="shared" si="47"/>
        <v>234.68590549436433</v>
      </c>
      <c r="AW201">
        <v>2030</v>
      </c>
      <c r="AX201" t="s">
        <v>56</v>
      </c>
      <c r="AY201" s="30">
        <v>6.0502283105022832</v>
      </c>
      <c r="AZ201" t="s">
        <v>113</v>
      </c>
      <c r="BA201" s="111">
        <v>15</v>
      </c>
      <c r="BB201" s="111">
        <v>1847</v>
      </c>
      <c r="BC201" s="110">
        <v>1.7749999999999998E-2</v>
      </c>
      <c r="BD201" s="114">
        <v>2020</v>
      </c>
      <c r="BE201" s="28" t="s">
        <v>114</v>
      </c>
    </row>
    <row r="202" spans="1:57" ht="14.5" customHeight="1" x14ac:dyDescent="0.2">
      <c r="A202">
        <v>12</v>
      </c>
      <c r="B202">
        <v>2023</v>
      </c>
      <c r="C202" t="s">
        <v>46</v>
      </c>
      <c r="D202" t="s">
        <v>104</v>
      </c>
      <c r="E202" t="s">
        <v>106</v>
      </c>
      <c r="F202" t="s">
        <v>116</v>
      </c>
      <c r="G202" t="s">
        <v>99</v>
      </c>
      <c r="H202" t="s">
        <v>117</v>
      </c>
      <c r="I202" t="s">
        <v>51</v>
      </c>
      <c r="K202" t="s">
        <v>115</v>
      </c>
      <c r="L202" s="27">
        <v>3.8805194799196962E-3</v>
      </c>
      <c r="M202" s="27">
        <v>9.3456965030908282E-3</v>
      </c>
      <c r="N202" s="27">
        <v>6.0351493384626295E-3</v>
      </c>
      <c r="O202" s="29" t="s">
        <v>109</v>
      </c>
      <c r="P202" s="29" t="s">
        <v>110</v>
      </c>
      <c r="Q202" s="27">
        <v>810</v>
      </c>
      <c r="R202" s="27">
        <v>5302</v>
      </c>
      <c r="S202" s="27">
        <v>4800</v>
      </c>
      <c r="T202" s="27">
        <v>7889</v>
      </c>
      <c r="U202" s="27">
        <v>-0.16741586021711727</v>
      </c>
      <c r="V202" s="27">
        <v>-0.24942239068375849</v>
      </c>
      <c r="W202" s="27">
        <v>-0.29577877194112823</v>
      </c>
      <c r="X202" s="29" t="s">
        <v>111</v>
      </c>
      <c r="Y202" s="29" t="s">
        <v>112</v>
      </c>
      <c r="Z202" s="27">
        <v>55.43333333333333</v>
      </c>
      <c r="AA202" s="27">
        <v>162.98922902494331</v>
      </c>
      <c r="AB202" s="27">
        <v>185.50048590864918</v>
      </c>
      <c r="AC202" s="27">
        <v>156.25</v>
      </c>
      <c r="AD202" s="27">
        <v>65.905965229859305</v>
      </c>
      <c r="AE202" s="27">
        <v>115.19400510385006</v>
      </c>
      <c r="AF202" s="27">
        <v>208.98115139807132</v>
      </c>
      <c r="AG202" s="27">
        <v>1</v>
      </c>
      <c r="AJ202" s="41">
        <f t="shared" si="39"/>
        <v>59.193497529057908</v>
      </c>
      <c r="AK202" s="41">
        <f t="shared" si="40"/>
        <v>124.09172480413363</v>
      </c>
      <c r="AL202" s="41">
        <f t="shared" si="41"/>
        <v>192.77075918997116</v>
      </c>
      <c r="AM202" s="27">
        <v>1</v>
      </c>
      <c r="AN202" s="27">
        <v>1</v>
      </c>
      <c r="AO202" s="27">
        <v>36.220801510340685</v>
      </c>
      <c r="AP202" s="27">
        <v>36.220801510340685</v>
      </c>
      <c r="AQ202" s="42">
        <f t="shared" si="42"/>
        <v>95.4142990393986</v>
      </c>
      <c r="AR202" s="42">
        <f t="shared" si="43"/>
        <v>160.31252631447433</v>
      </c>
      <c r="AS202" s="42">
        <f t="shared" si="44"/>
        <v>228.99156070031185</v>
      </c>
      <c r="AT202" s="42">
        <f t="shared" si="45"/>
        <v>95.4142990393986</v>
      </c>
      <c r="AU202" s="42">
        <f t="shared" si="46"/>
        <v>160.31252631447433</v>
      </c>
      <c r="AV202" s="42">
        <f t="shared" si="47"/>
        <v>228.99156070031185</v>
      </c>
      <c r="AW202">
        <v>2035</v>
      </c>
      <c r="AX202" t="s">
        <v>56</v>
      </c>
      <c r="AY202" s="30">
        <v>6.0502283105022832</v>
      </c>
      <c r="AZ202" t="s">
        <v>113</v>
      </c>
      <c r="BA202" s="111">
        <v>15</v>
      </c>
      <c r="BB202" s="111">
        <v>1847</v>
      </c>
      <c r="BC202" s="110">
        <v>1.7749999999999998E-2</v>
      </c>
      <c r="BD202" s="114">
        <v>2020</v>
      </c>
      <c r="BE202" s="28" t="s">
        <v>114</v>
      </c>
    </row>
    <row r="203" spans="1:57" x14ac:dyDescent="0.2">
      <c r="A203">
        <v>12</v>
      </c>
      <c r="B203">
        <v>2023</v>
      </c>
      <c r="C203" t="s">
        <v>46</v>
      </c>
      <c r="D203" t="s">
        <v>104</v>
      </c>
      <c r="E203" t="s">
        <v>106</v>
      </c>
      <c r="F203" t="s">
        <v>116</v>
      </c>
      <c r="G203" t="s">
        <v>99</v>
      </c>
      <c r="H203" t="s">
        <v>117</v>
      </c>
      <c r="I203" t="s">
        <v>51</v>
      </c>
      <c r="K203" t="s">
        <v>115</v>
      </c>
      <c r="L203" s="27">
        <v>3.7658910166011284E-3</v>
      </c>
      <c r="M203" s="27">
        <v>9.0696296428844757E-3</v>
      </c>
      <c r="N203" s="27">
        <v>5.8568742652035308E-3</v>
      </c>
      <c r="O203" s="29" t="s">
        <v>109</v>
      </c>
      <c r="P203" s="29" t="s">
        <v>110</v>
      </c>
      <c r="Q203" s="27">
        <v>810</v>
      </c>
      <c r="R203" s="27">
        <v>5302</v>
      </c>
      <c r="S203" s="27">
        <v>4800</v>
      </c>
      <c r="T203" s="27">
        <v>7889</v>
      </c>
      <c r="U203" s="27">
        <v>-0.1494427827621598</v>
      </c>
      <c r="V203" s="27">
        <v>-0.22264542976174007</v>
      </c>
      <c r="W203" s="27">
        <v>-0.26402518078951426</v>
      </c>
      <c r="X203" s="29" t="s">
        <v>111</v>
      </c>
      <c r="Y203" s="29" t="s">
        <v>112</v>
      </c>
      <c r="Z203" s="27">
        <v>55.43333333333333</v>
      </c>
      <c r="AA203" s="27">
        <v>177.19784580498867</v>
      </c>
      <c r="AB203" s="27">
        <v>201.67152575315842</v>
      </c>
      <c r="AC203" s="27">
        <v>156.25</v>
      </c>
      <c r="AD203" s="27">
        <v>63.95913837924855</v>
      </c>
      <c r="AE203" s="27">
        <v>111.79123600118372</v>
      </c>
      <c r="AF203" s="27">
        <v>202.80796031598413</v>
      </c>
      <c r="AG203" s="27">
        <v>1</v>
      </c>
      <c r="AJ203" s="41">
        <f t="shared" si="39"/>
        <v>57.444953372710117</v>
      </c>
      <c r="AK203" s="41">
        <f t="shared" si="40"/>
        <v>120.42612183565097</v>
      </c>
      <c r="AL203" s="41">
        <f t="shared" si="41"/>
        <v>187.07641439591865</v>
      </c>
      <c r="AM203" s="27">
        <v>1</v>
      </c>
      <c r="AN203" s="27">
        <v>1</v>
      </c>
      <c r="AO203" s="27">
        <v>36.220801510340685</v>
      </c>
      <c r="AP203" s="27">
        <v>36.220801510340685</v>
      </c>
      <c r="AQ203" s="42">
        <f t="shared" si="42"/>
        <v>93.665754883050795</v>
      </c>
      <c r="AR203" s="42">
        <f t="shared" si="43"/>
        <v>156.64692334599167</v>
      </c>
      <c r="AS203" s="42">
        <f t="shared" si="44"/>
        <v>223.29721590625934</v>
      </c>
      <c r="AT203" s="42">
        <f t="shared" si="45"/>
        <v>93.665754883050795</v>
      </c>
      <c r="AU203" s="42">
        <f t="shared" si="46"/>
        <v>156.64692334599167</v>
      </c>
      <c r="AV203" s="42">
        <f t="shared" si="47"/>
        <v>223.29721590625934</v>
      </c>
      <c r="AW203">
        <v>2040</v>
      </c>
      <c r="AX203" t="s">
        <v>56</v>
      </c>
      <c r="AY203" s="30">
        <v>6.0502283105022832</v>
      </c>
      <c r="AZ203" t="s">
        <v>113</v>
      </c>
      <c r="BA203" s="111">
        <v>15</v>
      </c>
      <c r="BB203" s="111">
        <v>1847</v>
      </c>
      <c r="BC203" s="110">
        <v>1.7749999999999998E-2</v>
      </c>
      <c r="BD203" s="114">
        <v>2020</v>
      </c>
      <c r="BE203" s="28" t="s">
        <v>114</v>
      </c>
    </row>
    <row r="204" spans="1:57" ht="14.5" customHeight="1" x14ac:dyDescent="0.2">
      <c r="A204">
        <v>12</v>
      </c>
      <c r="B204">
        <v>2023</v>
      </c>
      <c r="C204" t="s">
        <v>46</v>
      </c>
      <c r="D204" t="s">
        <v>104</v>
      </c>
      <c r="E204" t="s">
        <v>106</v>
      </c>
      <c r="F204" t="s">
        <v>116</v>
      </c>
      <c r="G204" t="s">
        <v>99</v>
      </c>
      <c r="H204" t="s">
        <v>117</v>
      </c>
      <c r="I204" t="s">
        <v>51</v>
      </c>
      <c r="K204" t="s">
        <v>115</v>
      </c>
      <c r="L204" s="27">
        <v>3.6564760313847504E-3</v>
      </c>
      <c r="M204" s="27">
        <v>8.8061187263657418E-3</v>
      </c>
      <c r="N204" s="27">
        <v>5.6867074153620278E-3</v>
      </c>
      <c r="O204" s="29" t="s">
        <v>109</v>
      </c>
      <c r="P204" s="29" t="s">
        <v>110</v>
      </c>
      <c r="Q204" s="27">
        <v>810</v>
      </c>
      <c r="R204" s="27">
        <v>5302</v>
      </c>
      <c r="S204" s="27">
        <v>4800</v>
      </c>
      <c r="T204" s="27">
        <v>7889</v>
      </c>
      <c r="U204" s="27">
        <v>-0.13437757275452902</v>
      </c>
      <c r="V204" s="27">
        <v>-0.20020071818314161</v>
      </c>
      <c r="W204" s="27">
        <v>-0.23740900888493249</v>
      </c>
      <c r="X204" s="29" t="s">
        <v>111</v>
      </c>
      <c r="Y204" s="29" t="s">
        <v>112</v>
      </c>
      <c r="Z204" s="27">
        <v>55.43333333333333</v>
      </c>
      <c r="AA204" s="27">
        <v>191.33815192743768</v>
      </c>
      <c r="AB204" s="27">
        <v>217.76482021379985</v>
      </c>
      <c r="AC204" s="27">
        <v>156.25</v>
      </c>
      <c r="AD204" s="27">
        <v>62.100856195996784</v>
      </c>
      <c r="AE204" s="27">
        <v>108.54323004974498</v>
      </c>
      <c r="AF204" s="27">
        <v>196.91553542054336</v>
      </c>
      <c r="AG204" s="27">
        <v>1</v>
      </c>
      <c r="AJ204" s="41">
        <f t="shared" si="39"/>
        <v>55.775935683052353</v>
      </c>
      <c r="AK204" s="41">
        <f t="shared" si="40"/>
        <v>116.92723610522806</v>
      </c>
      <c r="AL204" s="41">
        <f t="shared" si="41"/>
        <v>181.64105712582523</v>
      </c>
      <c r="AM204" s="27">
        <v>1</v>
      </c>
      <c r="AN204" s="27">
        <v>1</v>
      </c>
      <c r="AO204" s="27">
        <v>36.220801510340685</v>
      </c>
      <c r="AP204" s="27">
        <v>36.220801510340685</v>
      </c>
      <c r="AQ204" s="42">
        <f t="shared" si="42"/>
        <v>91.996737193393045</v>
      </c>
      <c r="AR204" s="42">
        <f t="shared" si="43"/>
        <v>153.14803761556874</v>
      </c>
      <c r="AS204" s="42">
        <f t="shared" si="44"/>
        <v>217.86185863616592</v>
      </c>
      <c r="AT204" s="42">
        <f t="shared" si="45"/>
        <v>91.996737193393045</v>
      </c>
      <c r="AU204" s="42">
        <f t="shared" si="46"/>
        <v>153.14803761556874</v>
      </c>
      <c r="AV204" s="42">
        <f t="shared" si="47"/>
        <v>217.86185863616592</v>
      </c>
      <c r="AW204">
        <v>2045</v>
      </c>
      <c r="AX204" t="s">
        <v>56</v>
      </c>
      <c r="AY204" s="30">
        <v>6.0502283105022832</v>
      </c>
      <c r="AZ204" t="s">
        <v>113</v>
      </c>
      <c r="BA204" s="111">
        <v>15</v>
      </c>
      <c r="BB204" s="111">
        <v>1847</v>
      </c>
      <c r="BC204" s="110">
        <v>1.7749999999999998E-2</v>
      </c>
      <c r="BD204" s="114">
        <v>2020</v>
      </c>
      <c r="BE204" s="28" t="s">
        <v>114</v>
      </c>
    </row>
    <row r="205" spans="1:57" x14ac:dyDescent="0.2">
      <c r="A205">
        <v>12</v>
      </c>
      <c r="B205">
        <v>2023</v>
      </c>
      <c r="C205" t="s">
        <v>46</v>
      </c>
      <c r="D205" t="s">
        <v>104</v>
      </c>
      <c r="E205" t="s">
        <v>106</v>
      </c>
      <c r="F205" t="s">
        <v>116</v>
      </c>
      <c r="G205" t="s">
        <v>99</v>
      </c>
      <c r="H205" t="s">
        <v>117</v>
      </c>
      <c r="I205" t="s">
        <v>51</v>
      </c>
      <c r="K205" t="s">
        <v>115</v>
      </c>
      <c r="L205" s="27">
        <v>3.5470610461683727E-3</v>
      </c>
      <c r="M205" s="27">
        <v>8.5426078098470096E-3</v>
      </c>
      <c r="N205" s="27">
        <v>5.5165405655205248E-3</v>
      </c>
      <c r="O205" s="29" t="s">
        <v>109</v>
      </c>
      <c r="P205" s="29" t="s">
        <v>110</v>
      </c>
      <c r="Q205" s="27">
        <v>810</v>
      </c>
      <c r="R205" s="27">
        <v>5302</v>
      </c>
      <c r="S205" s="27">
        <v>4800</v>
      </c>
      <c r="T205" s="27">
        <v>7889</v>
      </c>
      <c r="U205" s="27">
        <v>-0.12138583247534217</v>
      </c>
      <c r="V205" s="27">
        <v>-0.18084513911569344</v>
      </c>
      <c r="W205" s="27">
        <v>-0.2144561000017926</v>
      </c>
      <c r="X205" s="29" t="s">
        <v>111</v>
      </c>
      <c r="Y205" s="29" t="s">
        <v>112</v>
      </c>
      <c r="Z205" s="27">
        <v>55.43333333333333</v>
      </c>
      <c r="AA205" s="27">
        <v>205.47845804988668</v>
      </c>
      <c r="AB205" s="27">
        <v>233.85811467444125</v>
      </c>
      <c r="AC205" s="27">
        <v>156.25</v>
      </c>
      <c r="AD205" s="27">
        <v>60.242574012745024</v>
      </c>
      <c r="AE205" s="27">
        <v>105.29522409830625</v>
      </c>
      <c r="AF205" s="27">
        <v>191.02311052510262</v>
      </c>
      <c r="AG205" s="27">
        <v>1</v>
      </c>
      <c r="AJ205" s="41">
        <f t="shared" si="39"/>
        <v>54.106917993394575</v>
      </c>
      <c r="AK205" s="41">
        <f t="shared" si="40"/>
        <v>113.42835037480515</v>
      </c>
      <c r="AL205" s="41">
        <f t="shared" si="41"/>
        <v>176.20569985573181</v>
      </c>
      <c r="AM205" s="27">
        <v>1</v>
      </c>
      <c r="AN205" s="27">
        <v>1</v>
      </c>
      <c r="AO205" s="27">
        <v>36.220801510340685</v>
      </c>
      <c r="AP205" s="27">
        <v>36.220801510340685</v>
      </c>
      <c r="AQ205" s="42">
        <f t="shared" si="42"/>
        <v>90.327719503735267</v>
      </c>
      <c r="AR205" s="42">
        <f t="shared" si="43"/>
        <v>149.64915188514584</v>
      </c>
      <c r="AS205" s="42">
        <f t="shared" si="44"/>
        <v>212.4265013660725</v>
      </c>
      <c r="AT205" s="42">
        <f t="shared" si="45"/>
        <v>90.327719503735267</v>
      </c>
      <c r="AU205" s="42">
        <f t="shared" si="46"/>
        <v>149.64915188514584</v>
      </c>
      <c r="AV205" s="42">
        <f t="shared" si="47"/>
        <v>212.4265013660725</v>
      </c>
      <c r="AW205">
        <v>2050</v>
      </c>
      <c r="AX205" t="s">
        <v>56</v>
      </c>
      <c r="AY205" s="30">
        <v>6.0502283105022832</v>
      </c>
      <c r="AZ205" t="s">
        <v>113</v>
      </c>
      <c r="BA205" s="111">
        <v>15</v>
      </c>
      <c r="BB205" s="111">
        <v>1847</v>
      </c>
      <c r="BC205" s="110">
        <v>1.7749999999999998E-2</v>
      </c>
      <c r="BD205" s="114">
        <v>2020</v>
      </c>
      <c r="BE205" s="28" t="s">
        <v>114</v>
      </c>
    </row>
    <row r="206" spans="1:57" ht="14.5" customHeight="1" x14ac:dyDescent="0.2">
      <c r="A206">
        <v>12</v>
      </c>
      <c r="B206">
        <v>2023</v>
      </c>
      <c r="C206" t="s">
        <v>46</v>
      </c>
      <c r="D206" t="s">
        <v>104</v>
      </c>
      <c r="E206" t="s">
        <v>106</v>
      </c>
      <c r="F206" t="s">
        <v>116</v>
      </c>
      <c r="G206" t="s">
        <v>99</v>
      </c>
      <c r="H206" t="s">
        <v>117</v>
      </c>
      <c r="I206" t="s">
        <v>51</v>
      </c>
      <c r="K206" t="s">
        <v>115</v>
      </c>
      <c r="L206" s="27">
        <v>4.6160000000000003E-3</v>
      </c>
      <c r="M206" s="27">
        <v>1.1117E-2</v>
      </c>
      <c r="N206" s="27">
        <v>7.1789999999999996E-3</v>
      </c>
      <c r="O206" s="29" t="s">
        <v>109</v>
      </c>
      <c r="P206" s="29" t="s">
        <v>110</v>
      </c>
      <c r="Q206" s="27">
        <v>810</v>
      </c>
      <c r="R206" s="27">
        <v>5302</v>
      </c>
      <c r="S206" s="27">
        <v>4800</v>
      </c>
      <c r="T206" s="27">
        <v>7889</v>
      </c>
      <c r="U206" s="27">
        <v>-0.26936700000000002</v>
      </c>
      <c r="V206" s="27">
        <v>-0.40131299999999998</v>
      </c>
      <c r="W206" s="27">
        <v>-0.47589900000000002</v>
      </c>
      <c r="X206" s="29" t="s">
        <v>111</v>
      </c>
      <c r="Y206" s="29" t="s">
        <v>112</v>
      </c>
      <c r="Z206" s="27">
        <v>55.43333333333333</v>
      </c>
      <c r="AA206" s="27">
        <v>120.5</v>
      </c>
      <c r="AB206" s="27">
        <v>137.14285714285714</v>
      </c>
      <c r="AC206" s="27">
        <v>156.25</v>
      </c>
      <c r="AD206" s="27">
        <v>78.397219000000007</v>
      </c>
      <c r="AE206" s="27">
        <v>137.026893</v>
      </c>
      <c r="AF206" s="27">
        <v>248.589654</v>
      </c>
      <c r="AG206" s="27">
        <v>1</v>
      </c>
      <c r="AJ206" s="41">
        <f t="shared" si="39"/>
        <v>70.412527499999996</v>
      </c>
      <c r="AK206" s="41">
        <f t="shared" si="40"/>
        <v>147.61101049999999</v>
      </c>
      <c r="AL206" s="41">
        <f t="shared" si="41"/>
        <v>229.3068825</v>
      </c>
      <c r="AM206" s="27">
        <v>1</v>
      </c>
      <c r="AN206" s="27">
        <v>1</v>
      </c>
      <c r="AO206" s="27">
        <v>36.220801510340685</v>
      </c>
      <c r="AP206" s="27">
        <v>36.220801510340685</v>
      </c>
      <c r="AQ206" s="42">
        <f t="shared" si="42"/>
        <v>106.63332901034067</v>
      </c>
      <c r="AR206" s="42">
        <f t="shared" si="43"/>
        <v>183.83181201034068</v>
      </c>
      <c r="AS206" s="42">
        <f t="shared" si="44"/>
        <v>265.52768401034069</v>
      </c>
      <c r="AT206" s="42">
        <f t="shared" si="45"/>
        <v>106.63332901034067</v>
      </c>
      <c r="AU206" s="42">
        <f t="shared" si="46"/>
        <v>183.83181201034068</v>
      </c>
      <c r="AV206" s="42">
        <f t="shared" si="47"/>
        <v>265.52768401034069</v>
      </c>
      <c r="AW206">
        <v>2023</v>
      </c>
      <c r="AX206" t="s">
        <v>59</v>
      </c>
      <c r="AY206" s="30">
        <v>6.0502283105022832</v>
      </c>
      <c r="AZ206" t="s">
        <v>113</v>
      </c>
      <c r="BA206" s="111">
        <v>15</v>
      </c>
      <c r="BB206" s="111">
        <v>1847</v>
      </c>
      <c r="BC206" s="110">
        <v>1.7749999999999998E-2</v>
      </c>
      <c r="BD206" s="114">
        <v>2020</v>
      </c>
      <c r="BE206" s="28" t="s">
        <v>114</v>
      </c>
    </row>
    <row r="207" spans="1:57" x14ac:dyDescent="0.2">
      <c r="A207">
        <v>12</v>
      </c>
      <c r="B207">
        <v>2023</v>
      </c>
      <c r="C207" t="s">
        <v>46</v>
      </c>
      <c r="D207" t="s">
        <v>104</v>
      </c>
      <c r="E207" t="s">
        <v>106</v>
      </c>
      <c r="F207" t="s">
        <v>116</v>
      </c>
      <c r="G207" t="s">
        <v>99</v>
      </c>
      <c r="H207" t="s">
        <v>117</v>
      </c>
      <c r="I207" t="s">
        <v>51</v>
      </c>
      <c r="K207" t="s">
        <v>115</v>
      </c>
      <c r="L207" s="27">
        <v>3.9951479432382645E-3</v>
      </c>
      <c r="M207" s="27">
        <v>9.621763363297179E-3</v>
      </c>
      <c r="N207" s="27">
        <v>6.2134244117217274E-3</v>
      </c>
      <c r="O207" s="29" t="s">
        <v>109</v>
      </c>
      <c r="P207" s="29" t="s">
        <v>110</v>
      </c>
      <c r="Q207" s="27">
        <v>810</v>
      </c>
      <c r="R207" s="27">
        <v>5302</v>
      </c>
      <c r="S207" s="27">
        <v>4800</v>
      </c>
      <c r="T207" s="27">
        <v>7889</v>
      </c>
      <c r="U207" s="27">
        <v>-0.16419287997406518</v>
      </c>
      <c r="V207" s="27">
        <v>-0.24462067454822609</v>
      </c>
      <c r="W207" s="27">
        <v>-0.29008463318364031</v>
      </c>
      <c r="X207" s="29" t="s">
        <v>111</v>
      </c>
      <c r="Y207" s="29" t="s">
        <v>112</v>
      </c>
      <c r="Z207" s="27">
        <v>55.43333333333333</v>
      </c>
      <c r="AA207" s="27">
        <v>171.09770408163263</v>
      </c>
      <c r="AB207" s="27">
        <v>194.7288629737609</v>
      </c>
      <c r="AC207" s="27">
        <v>156.25</v>
      </c>
      <c r="AD207" s="27">
        <v>67.852792080470053</v>
      </c>
      <c r="AE207" s="27">
        <v>118.59677420651639</v>
      </c>
      <c r="AF207" s="27">
        <v>215.1543424801585</v>
      </c>
      <c r="AG207" s="27">
        <v>1</v>
      </c>
      <c r="AJ207" s="41">
        <f t="shared" si="39"/>
        <v>60.942041685405698</v>
      </c>
      <c r="AK207" s="41">
        <f t="shared" si="40"/>
        <v>127.75732777261629</v>
      </c>
      <c r="AL207" s="41">
        <f t="shared" si="41"/>
        <v>198.46510398402367</v>
      </c>
      <c r="AM207" s="27">
        <v>1</v>
      </c>
      <c r="AN207" s="27">
        <v>1</v>
      </c>
      <c r="AO207" s="27">
        <v>36.220801510340685</v>
      </c>
      <c r="AP207" s="27">
        <v>36.220801510340685</v>
      </c>
      <c r="AQ207" s="42">
        <f t="shared" si="42"/>
        <v>97.162843195746376</v>
      </c>
      <c r="AR207" s="42">
        <f t="shared" si="43"/>
        <v>163.97812928295698</v>
      </c>
      <c r="AS207" s="42">
        <f t="shared" si="44"/>
        <v>234.68590549436436</v>
      </c>
      <c r="AT207" s="42">
        <f t="shared" si="45"/>
        <v>97.162843195746376</v>
      </c>
      <c r="AU207" s="42">
        <f t="shared" si="46"/>
        <v>163.97812928295698</v>
      </c>
      <c r="AV207" s="42">
        <f t="shared" si="47"/>
        <v>234.68590549436436</v>
      </c>
      <c r="AW207">
        <v>2030</v>
      </c>
      <c r="AX207" t="s">
        <v>59</v>
      </c>
      <c r="AY207" s="30">
        <v>6.0502283105022832</v>
      </c>
      <c r="AZ207" t="s">
        <v>113</v>
      </c>
      <c r="BA207" s="111">
        <v>15</v>
      </c>
      <c r="BB207" s="111">
        <v>1847</v>
      </c>
      <c r="BC207" s="110">
        <v>1.7749999999999998E-2</v>
      </c>
      <c r="BD207" s="114">
        <v>2020</v>
      </c>
      <c r="BE207" s="28" t="s">
        <v>114</v>
      </c>
    </row>
    <row r="208" spans="1:57" ht="14.5" customHeight="1" x14ac:dyDescent="0.2">
      <c r="A208">
        <v>12</v>
      </c>
      <c r="B208">
        <v>2023</v>
      </c>
      <c r="C208" t="s">
        <v>46</v>
      </c>
      <c r="D208" t="s">
        <v>104</v>
      </c>
      <c r="E208" t="s">
        <v>106</v>
      </c>
      <c r="F208" t="s">
        <v>116</v>
      </c>
      <c r="G208" t="s">
        <v>99</v>
      </c>
      <c r="H208" t="s">
        <v>117</v>
      </c>
      <c r="I208" t="s">
        <v>51</v>
      </c>
      <c r="K208" t="s">
        <v>115</v>
      </c>
      <c r="L208" s="27">
        <v>3.8805194799196962E-3</v>
      </c>
      <c r="M208" s="27">
        <v>9.3456965030908282E-3</v>
      </c>
      <c r="N208" s="27">
        <v>6.0351493384626295E-3</v>
      </c>
      <c r="O208" s="29" t="s">
        <v>109</v>
      </c>
      <c r="P208" s="29" t="s">
        <v>110</v>
      </c>
      <c r="Q208" s="27">
        <v>810</v>
      </c>
      <c r="R208" s="27">
        <v>5302</v>
      </c>
      <c r="S208" s="27">
        <v>4800</v>
      </c>
      <c r="T208" s="27">
        <v>7889</v>
      </c>
      <c r="U208" s="27">
        <v>-0.1455790088844498</v>
      </c>
      <c r="V208" s="27">
        <v>-0.21688903537718129</v>
      </c>
      <c r="W208" s="27">
        <v>-0.25719893212272021</v>
      </c>
      <c r="X208" s="29" t="s">
        <v>111</v>
      </c>
      <c r="Y208" s="29" t="s">
        <v>112</v>
      </c>
      <c r="Z208" s="27">
        <v>55.43333333333333</v>
      </c>
      <c r="AA208" s="27">
        <v>187.4376133786848</v>
      </c>
      <c r="AB208" s="27">
        <v>210.28231292517006</v>
      </c>
      <c r="AC208" s="27">
        <v>156.25</v>
      </c>
      <c r="AD208" s="27">
        <v>65.905965229859305</v>
      </c>
      <c r="AE208" s="27">
        <v>115.19400510385006</v>
      </c>
      <c r="AF208" s="27">
        <v>208.98115139807132</v>
      </c>
      <c r="AG208" s="27">
        <v>1</v>
      </c>
      <c r="AJ208" s="41">
        <f t="shared" si="39"/>
        <v>59.193497529057908</v>
      </c>
      <c r="AK208" s="41">
        <f t="shared" si="40"/>
        <v>124.09172480413363</v>
      </c>
      <c r="AL208" s="41">
        <f t="shared" si="41"/>
        <v>192.77075918997116</v>
      </c>
      <c r="AM208" s="27">
        <v>1</v>
      </c>
      <c r="AN208" s="27">
        <v>1</v>
      </c>
      <c r="AO208" s="27">
        <v>36.220801510340685</v>
      </c>
      <c r="AP208" s="27">
        <v>36.220801510340685</v>
      </c>
      <c r="AQ208" s="42">
        <f t="shared" si="42"/>
        <v>95.4142990393986</v>
      </c>
      <c r="AR208" s="42">
        <f t="shared" si="43"/>
        <v>160.31252631447433</v>
      </c>
      <c r="AS208" s="42">
        <f t="shared" si="44"/>
        <v>228.99156070031185</v>
      </c>
      <c r="AT208" s="42">
        <f t="shared" si="45"/>
        <v>95.4142990393986</v>
      </c>
      <c r="AU208" s="42">
        <f t="shared" si="46"/>
        <v>160.31252631447433</v>
      </c>
      <c r="AV208" s="42">
        <f t="shared" si="47"/>
        <v>228.99156070031185</v>
      </c>
      <c r="AW208">
        <v>2035</v>
      </c>
      <c r="AX208" t="s">
        <v>59</v>
      </c>
      <c r="AY208" s="30">
        <v>6.0502283105022832</v>
      </c>
      <c r="AZ208" t="s">
        <v>113</v>
      </c>
      <c r="BA208" s="111">
        <v>15</v>
      </c>
      <c r="BB208" s="111">
        <v>1847</v>
      </c>
      <c r="BC208" s="110">
        <v>1.7749999999999998E-2</v>
      </c>
      <c r="BD208" s="114">
        <v>2020</v>
      </c>
      <c r="BE208" s="28" t="s">
        <v>114</v>
      </c>
    </row>
    <row r="209" spans="1:57" x14ac:dyDescent="0.2">
      <c r="A209">
        <v>12</v>
      </c>
      <c r="B209">
        <v>2023</v>
      </c>
      <c r="C209" t="s">
        <v>46</v>
      </c>
      <c r="D209" t="s">
        <v>104</v>
      </c>
      <c r="E209" t="s">
        <v>106</v>
      </c>
      <c r="F209" t="s">
        <v>116</v>
      </c>
      <c r="G209" t="s">
        <v>99</v>
      </c>
      <c r="H209" t="s">
        <v>117</v>
      </c>
      <c r="I209" t="s">
        <v>51</v>
      </c>
      <c r="K209" t="s">
        <v>115</v>
      </c>
      <c r="L209" s="27">
        <v>3.7658910166011284E-3</v>
      </c>
      <c r="M209" s="27">
        <v>9.0696296428844757E-3</v>
      </c>
      <c r="N209" s="27">
        <v>5.8568742652035308E-3</v>
      </c>
      <c r="O209" s="29" t="s">
        <v>109</v>
      </c>
      <c r="P209" s="29" t="s">
        <v>110</v>
      </c>
      <c r="Q209" s="27">
        <v>810</v>
      </c>
      <c r="R209" s="27">
        <v>5302</v>
      </c>
      <c r="S209" s="27">
        <v>4800</v>
      </c>
      <c r="T209" s="27">
        <v>7889</v>
      </c>
      <c r="U209" s="27">
        <v>-0.12995024588013895</v>
      </c>
      <c r="V209" s="27">
        <v>-0.19360472153194788</v>
      </c>
      <c r="W209" s="27">
        <v>-0.22958711373001242</v>
      </c>
      <c r="X209" s="29" t="s">
        <v>111</v>
      </c>
      <c r="Y209" s="29" t="s">
        <v>112</v>
      </c>
      <c r="Z209" s="27">
        <v>55.43333333333333</v>
      </c>
      <c r="AA209" s="27">
        <v>203.77752267573698</v>
      </c>
      <c r="AB209" s="27">
        <v>225.83576287657922</v>
      </c>
      <c r="AC209" s="27">
        <v>156.25</v>
      </c>
      <c r="AD209" s="27">
        <v>63.95913837924855</v>
      </c>
      <c r="AE209" s="27">
        <v>111.79123600118372</v>
      </c>
      <c r="AF209" s="27">
        <v>202.80796031598413</v>
      </c>
      <c r="AG209" s="27">
        <v>1</v>
      </c>
      <c r="AJ209" s="41">
        <f t="shared" si="39"/>
        <v>57.444953372710117</v>
      </c>
      <c r="AK209" s="41">
        <f t="shared" si="40"/>
        <v>120.42612183565097</v>
      </c>
      <c r="AL209" s="41">
        <f t="shared" si="41"/>
        <v>187.07641439591865</v>
      </c>
      <c r="AM209" s="27">
        <v>1</v>
      </c>
      <c r="AN209" s="27">
        <v>1</v>
      </c>
      <c r="AO209" s="27">
        <v>36.220801510340685</v>
      </c>
      <c r="AP209" s="27">
        <v>36.220801510340685</v>
      </c>
      <c r="AQ209" s="42">
        <f t="shared" si="42"/>
        <v>93.665754883050795</v>
      </c>
      <c r="AR209" s="42">
        <f t="shared" si="43"/>
        <v>156.64692334599167</v>
      </c>
      <c r="AS209" s="42">
        <f t="shared" si="44"/>
        <v>223.29721590625934</v>
      </c>
      <c r="AT209" s="42">
        <f t="shared" si="45"/>
        <v>93.665754883050795</v>
      </c>
      <c r="AU209" s="42">
        <f t="shared" si="46"/>
        <v>156.64692334599167</v>
      </c>
      <c r="AV209" s="42">
        <f t="shared" si="47"/>
        <v>223.29721590625934</v>
      </c>
      <c r="AW209">
        <v>2040</v>
      </c>
      <c r="AX209" t="s">
        <v>59</v>
      </c>
      <c r="AY209" s="30">
        <v>6.0502283105022832</v>
      </c>
      <c r="AZ209" t="s">
        <v>113</v>
      </c>
      <c r="BA209" s="111">
        <v>15</v>
      </c>
      <c r="BB209" s="111">
        <v>1847</v>
      </c>
      <c r="BC209" s="110">
        <v>1.7749999999999998E-2</v>
      </c>
      <c r="BD209" s="114">
        <v>2020</v>
      </c>
      <c r="BE209" s="28" t="s">
        <v>114</v>
      </c>
    </row>
    <row r="210" spans="1:57" ht="14.5" customHeight="1" x14ac:dyDescent="0.2">
      <c r="A210">
        <v>12</v>
      </c>
      <c r="B210">
        <v>2023</v>
      </c>
      <c r="C210" t="s">
        <v>46</v>
      </c>
      <c r="D210" t="s">
        <v>104</v>
      </c>
      <c r="E210" t="s">
        <v>106</v>
      </c>
      <c r="F210" t="s">
        <v>116</v>
      </c>
      <c r="G210" t="s">
        <v>99</v>
      </c>
      <c r="H210" t="s">
        <v>117</v>
      </c>
      <c r="I210" t="s">
        <v>51</v>
      </c>
      <c r="K210" t="s">
        <v>115</v>
      </c>
      <c r="L210" s="27">
        <v>3.6564760313847504E-3</v>
      </c>
      <c r="M210" s="27">
        <v>8.8061187263657418E-3</v>
      </c>
      <c r="N210" s="27">
        <v>5.6867074153620278E-3</v>
      </c>
      <c r="O210" s="29" t="s">
        <v>109</v>
      </c>
      <c r="P210" s="29" t="s">
        <v>110</v>
      </c>
      <c r="Q210" s="27">
        <v>810</v>
      </c>
      <c r="R210" s="27">
        <v>5302</v>
      </c>
      <c r="S210" s="27">
        <v>4800</v>
      </c>
      <c r="T210" s="27">
        <v>7889</v>
      </c>
      <c r="U210" s="27">
        <v>-0.1191682887397201</v>
      </c>
      <c r="V210" s="27">
        <v>-0.17754135977682228</v>
      </c>
      <c r="W210" s="27">
        <v>-0.210538296981234</v>
      </c>
      <c r="X210" s="29" t="s">
        <v>111</v>
      </c>
      <c r="Y210" s="29" t="s">
        <v>112</v>
      </c>
      <c r="Z210" s="27">
        <v>55.43333333333333</v>
      </c>
      <c r="AA210" s="27">
        <v>215.75837585034014</v>
      </c>
      <c r="AB210" s="27">
        <v>233.88241010689993</v>
      </c>
      <c r="AC210" s="27">
        <v>156.25</v>
      </c>
      <c r="AD210" s="27">
        <v>62.100856195996784</v>
      </c>
      <c r="AE210" s="27">
        <v>108.54323004974498</v>
      </c>
      <c r="AF210" s="27">
        <v>196.91553542054336</v>
      </c>
      <c r="AG210" s="27">
        <v>1</v>
      </c>
      <c r="AJ210" s="41">
        <f t="shared" si="39"/>
        <v>55.775935683052346</v>
      </c>
      <c r="AK210" s="41">
        <f t="shared" si="40"/>
        <v>116.92723610522806</v>
      </c>
      <c r="AL210" s="41">
        <f t="shared" si="41"/>
        <v>181.64105712582523</v>
      </c>
      <c r="AM210" s="27">
        <v>1</v>
      </c>
      <c r="AN210" s="27">
        <v>1</v>
      </c>
      <c r="AO210" s="27">
        <v>36.220801510340685</v>
      </c>
      <c r="AP210" s="27">
        <v>36.220801510340685</v>
      </c>
      <c r="AQ210" s="42">
        <f t="shared" si="42"/>
        <v>91.996737193393031</v>
      </c>
      <c r="AR210" s="42">
        <f t="shared" si="43"/>
        <v>153.14803761556874</v>
      </c>
      <c r="AS210" s="42">
        <f t="shared" si="44"/>
        <v>217.86185863616592</v>
      </c>
      <c r="AT210" s="42">
        <f t="shared" si="45"/>
        <v>91.996737193393031</v>
      </c>
      <c r="AU210" s="42">
        <f t="shared" si="46"/>
        <v>153.14803761556874</v>
      </c>
      <c r="AV210" s="42">
        <f t="shared" si="47"/>
        <v>217.86185863616592</v>
      </c>
      <c r="AW210">
        <v>2045</v>
      </c>
      <c r="AX210" t="s">
        <v>59</v>
      </c>
      <c r="AY210" s="30">
        <v>6.0502283105022832</v>
      </c>
      <c r="AZ210" t="s">
        <v>113</v>
      </c>
      <c r="BA210" s="111">
        <v>15</v>
      </c>
      <c r="BB210" s="111">
        <v>1847</v>
      </c>
      <c r="BC210" s="110">
        <v>1.7749999999999998E-2</v>
      </c>
      <c r="BD210" s="114">
        <v>2020</v>
      </c>
      <c r="BE210" s="28" t="s">
        <v>114</v>
      </c>
    </row>
    <row r="211" spans="1:57" x14ac:dyDescent="0.2">
      <c r="A211">
        <v>12</v>
      </c>
      <c r="B211">
        <v>2023</v>
      </c>
      <c r="C211" t="s">
        <v>46</v>
      </c>
      <c r="D211" t="s">
        <v>104</v>
      </c>
      <c r="E211" t="s">
        <v>106</v>
      </c>
      <c r="F211" t="s">
        <v>116</v>
      </c>
      <c r="G211" t="s">
        <v>99</v>
      </c>
      <c r="H211" t="s">
        <v>117</v>
      </c>
      <c r="I211" t="s">
        <v>51</v>
      </c>
      <c r="K211" t="s">
        <v>115</v>
      </c>
      <c r="L211" s="27">
        <v>3.5470610461683727E-3</v>
      </c>
      <c r="M211" s="27">
        <v>8.5426078098470096E-3</v>
      </c>
      <c r="N211" s="27">
        <v>5.5165405655205248E-3</v>
      </c>
      <c r="O211" s="29" t="s">
        <v>109</v>
      </c>
      <c r="P211" s="29" t="s">
        <v>110</v>
      </c>
      <c r="Q211" s="27">
        <v>810</v>
      </c>
      <c r="R211" s="27">
        <v>5302</v>
      </c>
      <c r="S211" s="27">
        <v>4800</v>
      </c>
      <c r="T211" s="27">
        <v>7889</v>
      </c>
      <c r="U211" s="27">
        <v>-0.10952076106046427</v>
      </c>
      <c r="V211" s="27">
        <v>-0.16316811333035633</v>
      </c>
      <c r="W211" s="27">
        <v>-0.19349371180550656</v>
      </c>
      <c r="X211" s="29" t="s">
        <v>111</v>
      </c>
      <c r="Y211" s="29" t="s">
        <v>112</v>
      </c>
      <c r="Z211" s="27">
        <v>55.43333333333333</v>
      </c>
      <c r="AA211" s="27">
        <v>227.73922902494334</v>
      </c>
      <c r="AB211" s="27">
        <v>241.92905733722063</v>
      </c>
      <c r="AC211" s="27">
        <v>156.25</v>
      </c>
      <c r="AD211" s="27">
        <v>60.242574012745024</v>
      </c>
      <c r="AE211" s="27">
        <v>105.29522409830625</v>
      </c>
      <c r="AF211" s="27">
        <v>191.02311052510262</v>
      </c>
      <c r="AG211" s="27">
        <v>1</v>
      </c>
      <c r="AJ211" s="41">
        <f t="shared" si="39"/>
        <v>54.106917993394575</v>
      </c>
      <c r="AK211" s="41">
        <f t="shared" si="40"/>
        <v>113.42835037480516</v>
      </c>
      <c r="AL211" s="41">
        <f t="shared" si="41"/>
        <v>176.20569985573181</v>
      </c>
      <c r="AM211" s="27">
        <v>1</v>
      </c>
      <c r="AN211" s="27">
        <v>1</v>
      </c>
      <c r="AO211" s="27">
        <v>36.220801510340685</v>
      </c>
      <c r="AP211" s="27">
        <v>36.220801510340685</v>
      </c>
      <c r="AQ211" s="42">
        <f t="shared" si="42"/>
        <v>90.327719503735267</v>
      </c>
      <c r="AR211" s="42">
        <f t="shared" si="43"/>
        <v>149.64915188514584</v>
      </c>
      <c r="AS211" s="42">
        <f t="shared" si="44"/>
        <v>212.4265013660725</v>
      </c>
      <c r="AT211" s="42">
        <f t="shared" si="45"/>
        <v>90.327719503735267</v>
      </c>
      <c r="AU211" s="42">
        <f t="shared" si="46"/>
        <v>149.64915188514584</v>
      </c>
      <c r="AV211" s="42">
        <f t="shared" si="47"/>
        <v>212.4265013660725</v>
      </c>
      <c r="AW211">
        <v>2050</v>
      </c>
      <c r="AX211" t="s">
        <v>59</v>
      </c>
      <c r="AY211" s="30">
        <v>6.0502283105022832</v>
      </c>
      <c r="AZ211" t="s">
        <v>113</v>
      </c>
      <c r="BA211" s="111">
        <v>15</v>
      </c>
      <c r="BB211" s="111">
        <v>1847</v>
      </c>
      <c r="BC211" s="110">
        <v>1.7749999999999998E-2</v>
      </c>
      <c r="BD211" s="114">
        <v>2020</v>
      </c>
      <c r="BE211" s="28" t="s">
        <v>114</v>
      </c>
    </row>
    <row r="212" spans="1:57" ht="14.5" customHeight="1" x14ac:dyDescent="0.2">
      <c r="A212">
        <v>12</v>
      </c>
      <c r="B212">
        <v>2023</v>
      </c>
      <c r="C212" t="s">
        <v>46</v>
      </c>
      <c r="D212" t="s">
        <v>104</v>
      </c>
      <c r="E212" t="s">
        <v>106</v>
      </c>
      <c r="F212" t="s">
        <v>116</v>
      </c>
      <c r="G212" t="s">
        <v>99</v>
      </c>
      <c r="H212" t="s">
        <v>117</v>
      </c>
      <c r="I212" t="s">
        <v>51</v>
      </c>
      <c r="K212" t="s">
        <v>115</v>
      </c>
      <c r="L212" s="27">
        <v>4.6160000000000003E-3</v>
      </c>
      <c r="M212" s="27">
        <v>1.1117E-2</v>
      </c>
      <c r="N212" s="27">
        <v>7.1789999999999996E-3</v>
      </c>
      <c r="O212" s="29" t="s">
        <v>109</v>
      </c>
      <c r="P212" s="29" t="s">
        <v>110</v>
      </c>
      <c r="Q212" s="27">
        <v>810</v>
      </c>
      <c r="R212" s="27">
        <v>5302</v>
      </c>
      <c r="S212" s="27">
        <v>4800</v>
      </c>
      <c r="T212" s="27">
        <v>7889</v>
      </c>
      <c r="U212" s="27">
        <v>-0.26936700000000002</v>
      </c>
      <c r="V212" s="27">
        <v>-0.40131299999999998</v>
      </c>
      <c r="W212" s="27">
        <v>-0.47589900000000002</v>
      </c>
      <c r="X212" s="29" t="s">
        <v>111</v>
      </c>
      <c r="Y212" s="29" t="s">
        <v>112</v>
      </c>
      <c r="Z212" s="27">
        <v>55.43333333333333</v>
      </c>
      <c r="AA212" s="27">
        <v>120.5</v>
      </c>
      <c r="AB212" s="27">
        <v>137.14285714285714</v>
      </c>
      <c r="AC212" s="27">
        <v>156.25</v>
      </c>
      <c r="AD212" s="27">
        <v>78.397219000000007</v>
      </c>
      <c r="AE212" s="27">
        <v>137.026893</v>
      </c>
      <c r="AF212" s="27">
        <v>248.589654</v>
      </c>
      <c r="AG212" s="27">
        <v>1</v>
      </c>
      <c r="AJ212" s="41">
        <f t="shared" si="39"/>
        <v>70.412527499999996</v>
      </c>
      <c r="AK212" s="41">
        <f t="shared" si="40"/>
        <v>147.61101049999999</v>
      </c>
      <c r="AL212" s="41">
        <f t="shared" si="41"/>
        <v>229.3068825</v>
      </c>
      <c r="AM212" s="27">
        <v>1</v>
      </c>
      <c r="AN212" s="27">
        <v>1</v>
      </c>
      <c r="AO212" s="27">
        <v>36.220801510340685</v>
      </c>
      <c r="AP212" s="27">
        <v>36.220801510340685</v>
      </c>
      <c r="AQ212" s="42">
        <f t="shared" si="42"/>
        <v>106.63332901034067</v>
      </c>
      <c r="AR212" s="42">
        <f t="shared" si="43"/>
        <v>183.83181201034068</v>
      </c>
      <c r="AS212" s="42">
        <f t="shared" si="44"/>
        <v>265.52768401034069</v>
      </c>
      <c r="AT212" s="42">
        <f t="shared" si="45"/>
        <v>106.63332901034067</v>
      </c>
      <c r="AU212" s="42">
        <f t="shared" si="46"/>
        <v>183.83181201034068</v>
      </c>
      <c r="AV212" s="42">
        <f t="shared" si="47"/>
        <v>265.52768401034069</v>
      </c>
      <c r="AW212">
        <v>2023</v>
      </c>
      <c r="AX212" t="s">
        <v>60</v>
      </c>
      <c r="AY212" s="30">
        <v>6.0502283105022832</v>
      </c>
      <c r="AZ212" t="s">
        <v>113</v>
      </c>
      <c r="BA212" s="111">
        <v>15</v>
      </c>
      <c r="BB212" s="111">
        <v>1847</v>
      </c>
      <c r="BC212" s="110">
        <v>1.7749999999999998E-2</v>
      </c>
      <c r="BD212" s="114">
        <v>2020</v>
      </c>
      <c r="BE212" s="28" t="s">
        <v>114</v>
      </c>
    </row>
    <row r="213" spans="1:57" x14ac:dyDescent="0.2">
      <c r="A213">
        <v>12</v>
      </c>
      <c r="B213">
        <v>2023</v>
      </c>
      <c r="C213" t="s">
        <v>46</v>
      </c>
      <c r="D213" t="s">
        <v>104</v>
      </c>
      <c r="E213" t="s">
        <v>106</v>
      </c>
      <c r="F213" t="s">
        <v>116</v>
      </c>
      <c r="G213" t="s">
        <v>99</v>
      </c>
      <c r="H213" t="s">
        <v>117</v>
      </c>
      <c r="I213" t="s">
        <v>51</v>
      </c>
      <c r="K213" t="s">
        <v>115</v>
      </c>
      <c r="L213" s="27">
        <v>3.9951479432382645E-3</v>
      </c>
      <c r="M213" s="27">
        <v>9.621763363297179E-3</v>
      </c>
      <c r="N213" s="27">
        <v>6.2134244117217274E-3</v>
      </c>
      <c r="O213" s="29" t="s">
        <v>109</v>
      </c>
      <c r="P213" s="29" t="s">
        <v>110</v>
      </c>
      <c r="Q213" s="27">
        <v>810</v>
      </c>
      <c r="R213" s="27">
        <v>5302</v>
      </c>
      <c r="S213" s="27">
        <v>4800</v>
      </c>
      <c r="T213" s="27">
        <v>7889</v>
      </c>
      <c r="U213" s="27">
        <v>-0.14524754766936537</v>
      </c>
      <c r="V213" s="27">
        <v>-0.21639521210035384</v>
      </c>
      <c r="W213" s="27">
        <v>-0.25661332935475878</v>
      </c>
      <c r="X213" s="29" t="s">
        <v>111</v>
      </c>
      <c r="Y213" s="29" t="s">
        <v>112</v>
      </c>
      <c r="Z213" s="27">
        <v>55.43333333333333</v>
      </c>
      <c r="AA213" s="27">
        <v>193.41479591836733</v>
      </c>
      <c r="AB213" s="27">
        <v>220.12827988338191</v>
      </c>
      <c r="AC213" s="27">
        <v>156.25</v>
      </c>
      <c r="AD213" s="27">
        <v>67.852792080470053</v>
      </c>
      <c r="AE213" s="27">
        <v>118.59677420651639</v>
      </c>
      <c r="AF213" s="27">
        <v>215.1543424801585</v>
      </c>
      <c r="AG213" s="27">
        <v>1</v>
      </c>
      <c r="AJ213" s="41">
        <f t="shared" si="39"/>
        <v>60.942041685405698</v>
      </c>
      <c r="AK213" s="41">
        <f t="shared" si="40"/>
        <v>127.75732777261629</v>
      </c>
      <c r="AL213" s="41">
        <f t="shared" si="41"/>
        <v>198.46510398402364</v>
      </c>
      <c r="AM213" s="27">
        <v>1</v>
      </c>
      <c r="AN213" s="27">
        <v>1</v>
      </c>
      <c r="AO213" s="27">
        <v>36.220801510340685</v>
      </c>
      <c r="AP213" s="27">
        <v>36.220801510340685</v>
      </c>
      <c r="AQ213" s="42">
        <f t="shared" si="42"/>
        <v>97.162843195746376</v>
      </c>
      <c r="AR213" s="42">
        <f t="shared" si="43"/>
        <v>163.97812928295698</v>
      </c>
      <c r="AS213" s="42">
        <f t="shared" si="44"/>
        <v>234.68590549436433</v>
      </c>
      <c r="AT213" s="42">
        <f t="shared" si="45"/>
        <v>97.162843195746376</v>
      </c>
      <c r="AU213" s="42">
        <f t="shared" si="46"/>
        <v>163.97812928295698</v>
      </c>
      <c r="AV213" s="42">
        <f t="shared" si="47"/>
        <v>234.68590549436433</v>
      </c>
      <c r="AW213">
        <v>2030</v>
      </c>
      <c r="AX213" t="s">
        <v>60</v>
      </c>
      <c r="AY213" s="30">
        <v>6.0502283105022832</v>
      </c>
      <c r="AZ213" t="s">
        <v>113</v>
      </c>
      <c r="BA213" s="111">
        <v>15</v>
      </c>
      <c r="BB213" s="111">
        <v>1847</v>
      </c>
      <c r="BC213" s="110">
        <v>1.7749999999999998E-2</v>
      </c>
      <c r="BD213" s="114">
        <v>2020</v>
      </c>
      <c r="BE213" s="28" t="s">
        <v>114</v>
      </c>
    </row>
    <row r="214" spans="1:57" ht="14.5" customHeight="1" x14ac:dyDescent="0.2">
      <c r="A214">
        <v>12</v>
      </c>
      <c r="B214">
        <v>2023</v>
      </c>
      <c r="C214" t="s">
        <v>46</v>
      </c>
      <c r="D214" t="s">
        <v>104</v>
      </c>
      <c r="E214" t="s">
        <v>106</v>
      </c>
      <c r="F214" t="s">
        <v>116</v>
      </c>
      <c r="G214" t="s">
        <v>99</v>
      </c>
      <c r="H214" t="s">
        <v>117</v>
      </c>
      <c r="I214" t="s">
        <v>51</v>
      </c>
      <c r="K214" t="s">
        <v>115</v>
      </c>
      <c r="L214" s="27">
        <v>3.8805194799196962E-3</v>
      </c>
      <c r="M214" s="27">
        <v>9.3456965030908282E-3</v>
      </c>
      <c r="N214" s="27">
        <v>6.0351493384626295E-3</v>
      </c>
      <c r="O214" s="29" t="s">
        <v>109</v>
      </c>
      <c r="P214" s="29" t="s">
        <v>110</v>
      </c>
      <c r="Q214" s="27">
        <v>810</v>
      </c>
      <c r="R214" s="27">
        <v>5302</v>
      </c>
      <c r="S214" s="27">
        <v>4800</v>
      </c>
      <c r="T214" s="27">
        <v>7889</v>
      </c>
      <c r="U214" s="27">
        <v>-0.12878143093624406</v>
      </c>
      <c r="V214" s="27">
        <v>-0.191863377449045</v>
      </c>
      <c r="W214" s="27">
        <v>-0.22752213226240633</v>
      </c>
      <c r="X214" s="29" t="s">
        <v>111</v>
      </c>
      <c r="Y214" s="29" t="s">
        <v>112</v>
      </c>
      <c r="Z214" s="27">
        <v>55.43333333333333</v>
      </c>
      <c r="AA214" s="27">
        <v>211.88599773242629</v>
      </c>
      <c r="AB214" s="27">
        <v>235.06413994169094</v>
      </c>
      <c r="AC214" s="27">
        <v>156.25</v>
      </c>
      <c r="AD214" s="27">
        <v>65.905965229859305</v>
      </c>
      <c r="AE214" s="27">
        <v>115.19400510385006</v>
      </c>
      <c r="AF214" s="27">
        <v>208.98115139807132</v>
      </c>
      <c r="AG214" s="27">
        <v>1</v>
      </c>
      <c r="AJ214" s="41">
        <f t="shared" si="39"/>
        <v>59.193497529057908</v>
      </c>
      <c r="AK214" s="41">
        <f t="shared" si="40"/>
        <v>124.09172480413363</v>
      </c>
      <c r="AL214" s="41">
        <f t="shared" si="41"/>
        <v>192.77075918997116</v>
      </c>
      <c r="AM214" s="27">
        <v>1</v>
      </c>
      <c r="AN214" s="27">
        <v>1</v>
      </c>
      <c r="AO214" s="27">
        <v>36.220801510340685</v>
      </c>
      <c r="AP214" s="27">
        <v>36.220801510340685</v>
      </c>
      <c r="AQ214" s="42">
        <f t="shared" si="42"/>
        <v>95.4142990393986</v>
      </c>
      <c r="AR214" s="42">
        <f t="shared" si="43"/>
        <v>160.31252631447433</v>
      </c>
      <c r="AS214" s="42">
        <f t="shared" si="44"/>
        <v>228.99156070031185</v>
      </c>
      <c r="AT214" s="42">
        <f t="shared" si="45"/>
        <v>95.4142990393986</v>
      </c>
      <c r="AU214" s="42">
        <f t="shared" si="46"/>
        <v>160.31252631447433</v>
      </c>
      <c r="AV214" s="42">
        <f t="shared" si="47"/>
        <v>228.99156070031185</v>
      </c>
      <c r="AW214">
        <v>2035</v>
      </c>
      <c r="AX214" t="s">
        <v>60</v>
      </c>
      <c r="AY214" s="30">
        <v>6.0502283105022832</v>
      </c>
      <c r="AZ214" t="s">
        <v>113</v>
      </c>
      <c r="BA214" s="111">
        <v>15</v>
      </c>
      <c r="BB214" s="111">
        <v>1847</v>
      </c>
      <c r="BC214" s="110">
        <v>1.7749999999999998E-2</v>
      </c>
      <c r="BD214" s="114">
        <v>2020</v>
      </c>
      <c r="BE214" s="28" t="s">
        <v>114</v>
      </c>
    </row>
    <row r="215" spans="1:57" x14ac:dyDescent="0.2">
      <c r="A215">
        <v>12</v>
      </c>
      <c r="B215">
        <v>2023</v>
      </c>
      <c r="C215" t="s">
        <v>46</v>
      </c>
      <c r="D215" t="s">
        <v>104</v>
      </c>
      <c r="E215" t="s">
        <v>106</v>
      </c>
      <c r="F215" t="s">
        <v>116</v>
      </c>
      <c r="G215" t="s">
        <v>99</v>
      </c>
      <c r="H215" t="s">
        <v>117</v>
      </c>
      <c r="I215" t="s">
        <v>51</v>
      </c>
      <c r="K215" t="s">
        <v>115</v>
      </c>
      <c r="L215" s="27">
        <v>3.7658910166011284E-3</v>
      </c>
      <c r="M215" s="27">
        <v>9.0696296428844757E-3</v>
      </c>
      <c r="N215" s="27">
        <v>5.8568742652035308E-3</v>
      </c>
      <c r="O215" s="29" t="s">
        <v>109</v>
      </c>
      <c r="P215" s="29" t="s">
        <v>110</v>
      </c>
      <c r="Q215" s="27">
        <v>810</v>
      </c>
      <c r="R215" s="27">
        <v>5302</v>
      </c>
      <c r="S215" s="27">
        <v>4800</v>
      </c>
      <c r="T215" s="27">
        <v>7889</v>
      </c>
      <c r="U215" s="27">
        <v>-0.11495598674012292</v>
      </c>
      <c r="V215" s="27">
        <v>-0.17126571520133849</v>
      </c>
      <c r="W215" s="27">
        <v>-0.20309629291501097</v>
      </c>
      <c r="X215" s="29" t="s">
        <v>111</v>
      </c>
      <c r="Y215" s="29" t="s">
        <v>112</v>
      </c>
      <c r="Z215" s="27">
        <v>55.43333333333333</v>
      </c>
      <c r="AA215" s="27">
        <v>230.35719954648528</v>
      </c>
      <c r="AB215" s="27">
        <v>250</v>
      </c>
      <c r="AC215" s="27">
        <v>156.25</v>
      </c>
      <c r="AD215" s="27">
        <v>63.95913837924855</v>
      </c>
      <c r="AE215" s="27">
        <v>111.79123600118372</v>
      </c>
      <c r="AF215" s="27">
        <v>202.80796031598413</v>
      </c>
      <c r="AG215" s="27">
        <v>1</v>
      </c>
      <c r="AJ215" s="41">
        <f t="shared" si="39"/>
        <v>57.444953372710117</v>
      </c>
      <c r="AK215" s="41">
        <f t="shared" si="40"/>
        <v>120.42612183565097</v>
      </c>
      <c r="AL215" s="41">
        <f t="shared" si="41"/>
        <v>187.07641439591865</v>
      </c>
      <c r="AM215" s="27">
        <v>1</v>
      </c>
      <c r="AN215" s="27">
        <v>1</v>
      </c>
      <c r="AO215" s="27">
        <v>36.220801510340685</v>
      </c>
      <c r="AP215" s="27">
        <v>36.220801510340685</v>
      </c>
      <c r="AQ215" s="42">
        <f t="shared" si="42"/>
        <v>93.665754883050795</v>
      </c>
      <c r="AR215" s="42">
        <f t="shared" si="43"/>
        <v>156.64692334599167</v>
      </c>
      <c r="AS215" s="42">
        <f t="shared" si="44"/>
        <v>223.29721590625934</v>
      </c>
      <c r="AT215" s="42">
        <f t="shared" si="45"/>
        <v>93.665754883050795</v>
      </c>
      <c r="AU215" s="42">
        <f t="shared" si="46"/>
        <v>156.64692334599167</v>
      </c>
      <c r="AV215" s="42">
        <f t="shared" si="47"/>
        <v>223.29721590625934</v>
      </c>
      <c r="AW215">
        <v>2040</v>
      </c>
      <c r="AX215" t="s">
        <v>60</v>
      </c>
      <c r="AY215" s="30">
        <v>6.0502283105022832</v>
      </c>
      <c r="AZ215" t="s">
        <v>113</v>
      </c>
      <c r="BA215" s="111">
        <v>15</v>
      </c>
      <c r="BB215" s="111">
        <v>1847</v>
      </c>
      <c r="BC215" s="110">
        <v>1.7749999999999998E-2</v>
      </c>
      <c r="BD215" s="114">
        <v>2020</v>
      </c>
      <c r="BE215" s="28" t="s">
        <v>114</v>
      </c>
    </row>
    <row r="216" spans="1:57" ht="14.5" customHeight="1" x14ac:dyDescent="0.2">
      <c r="A216">
        <v>12</v>
      </c>
      <c r="B216">
        <v>2023</v>
      </c>
      <c r="C216" t="s">
        <v>46</v>
      </c>
      <c r="D216" t="s">
        <v>104</v>
      </c>
      <c r="E216" t="s">
        <v>106</v>
      </c>
      <c r="F216" t="s">
        <v>116</v>
      </c>
      <c r="G216" t="s">
        <v>99</v>
      </c>
      <c r="H216" t="s">
        <v>117</v>
      </c>
      <c r="I216" t="s">
        <v>51</v>
      </c>
      <c r="K216" t="s">
        <v>115</v>
      </c>
      <c r="L216" s="27">
        <v>3.6564760313847504E-3</v>
      </c>
      <c r="M216" s="27">
        <v>8.8061187263657418E-3</v>
      </c>
      <c r="N216" s="27">
        <v>5.6867074153620278E-3</v>
      </c>
      <c r="O216" s="29" t="s">
        <v>109</v>
      </c>
      <c r="P216" s="29" t="s">
        <v>110</v>
      </c>
      <c r="Q216" s="27">
        <v>810</v>
      </c>
      <c r="R216" s="27">
        <v>5302</v>
      </c>
      <c r="S216" s="27">
        <v>4800</v>
      </c>
      <c r="T216" s="27">
        <v>7889</v>
      </c>
      <c r="U216" s="27">
        <v>-0.10705182083508347</v>
      </c>
      <c r="V216" s="27">
        <v>-0.15948979412767655</v>
      </c>
      <c r="W216" s="27">
        <v>-0.18913175884052386</v>
      </c>
      <c r="X216" s="29" t="s">
        <v>111</v>
      </c>
      <c r="Y216" s="29" t="s">
        <v>112</v>
      </c>
      <c r="Z216" s="27">
        <v>55.43333333333333</v>
      </c>
      <c r="AA216" s="27">
        <v>240.17859977324264</v>
      </c>
      <c r="AB216" s="27">
        <v>250</v>
      </c>
      <c r="AC216" s="27">
        <v>156.25</v>
      </c>
      <c r="AD216" s="27">
        <v>62.100856195996784</v>
      </c>
      <c r="AE216" s="27">
        <v>108.54323004974498</v>
      </c>
      <c r="AF216" s="27">
        <v>196.91553542054336</v>
      </c>
      <c r="AG216" s="27">
        <v>1</v>
      </c>
      <c r="AJ216" s="41">
        <f t="shared" si="39"/>
        <v>55.775935683052346</v>
      </c>
      <c r="AK216" s="41">
        <f t="shared" si="40"/>
        <v>116.92723610522805</v>
      </c>
      <c r="AL216" s="41">
        <f t="shared" si="41"/>
        <v>181.64105712582523</v>
      </c>
      <c r="AM216" s="27">
        <v>1</v>
      </c>
      <c r="AN216" s="27">
        <v>1</v>
      </c>
      <c r="AO216" s="27">
        <v>36.220801510340685</v>
      </c>
      <c r="AP216" s="27">
        <v>36.220801510340685</v>
      </c>
      <c r="AQ216" s="42">
        <f t="shared" si="42"/>
        <v>91.996737193393031</v>
      </c>
      <c r="AR216" s="42">
        <f t="shared" si="43"/>
        <v>153.14803761556874</v>
      </c>
      <c r="AS216" s="42">
        <f t="shared" si="44"/>
        <v>217.86185863616592</v>
      </c>
      <c r="AT216" s="42">
        <f t="shared" si="45"/>
        <v>91.996737193393031</v>
      </c>
      <c r="AU216" s="42">
        <f t="shared" si="46"/>
        <v>153.14803761556874</v>
      </c>
      <c r="AV216" s="42">
        <f t="shared" si="47"/>
        <v>217.86185863616592</v>
      </c>
      <c r="AW216">
        <v>2045</v>
      </c>
      <c r="AX216" t="s">
        <v>60</v>
      </c>
      <c r="AY216" s="30">
        <v>6.0502283105022832</v>
      </c>
      <c r="AZ216" t="s">
        <v>113</v>
      </c>
      <c r="BA216" s="111">
        <v>15</v>
      </c>
      <c r="BB216" s="111">
        <v>1847</v>
      </c>
      <c r="BC216" s="110">
        <v>1.7749999999999998E-2</v>
      </c>
      <c r="BD216" s="114">
        <v>2020</v>
      </c>
      <c r="BE216" s="28" t="s">
        <v>114</v>
      </c>
    </row>
    <row r="217" spans="1:57" x14ac:dyDescent="0.2">
      <c r="A217">
        <v>12</v>
      </c>
      <c r="B217">
        <v>2023</v>
      </c>
      <c r="C217" t="s">
        <v>46</v>
      </c>
      <c r="D217" t="s">
        <v>104</v>
      </c>
      <c r="E217" t="s">
        <v>106</v>
      </c>
      <c r="F217" t="s">
        <v>116</v>
      </c>
      <c r="G217" t="s">
        <v>99</v>
      </c>
      <c r="H217" t="s">
        <v>117</v>
      </c>
      <c r="I217" t="s">
        <v>51</v>
      </c>
      <c r="K217" t="s">
        <v>115</v>
      </c>
      <c r="L217" s="27">
        <v>3.5470610461683727E-3</v>
      </c>
      <c r="M217" s="27">
        <v>8.5426078098470096E-3</v>
      </c>
      <c r="N217" s="27">
        <v>5.5165405655205248E-3</v>
      </c>
      <c r="O217" s="29" t="s">
        <v>109</v>
      </c>
      <c r="P217" s="29" t="s">
        <v>110</v>
      </c>
      <c r="Q217" s="27">
        <v>810</v>
      </c>
      <c r="R217" s="27">
        <v>5302</v>
      </c>
      <c r="S217" s="27">
        <v>4800</v>
      </c>
      <c r="T217" s="27">
        <v>7889</v>
      </c>
      <c r="U217" s="27">
        <v>-9.9768694744540684E-2</v>
      </c>
      <c r="V217" s="27">
        <v>-0.14863912132523974</v>
      </c>
      <c r="W217" s="27">
        <v>-0.17626443499104258</v>
      </c>
      <c r="X217" s="29" t="s">
        <v>111</v>
      </c>
      <c r="Y217" s="29" t="s">
        <v>112</v>
      </c>
      <c r="Z217" s="27">
        <v>55.43333333333333</v>
      </c>
      <c r="AA217" s="27">
        <v>250</v>
      </c>
      <c r="AB217" s="27">
        <v>250</v>
      </c>
      <c r="AC217" s="27">
        <v>156.25</v>
      </c>
      <c r="AD217" s="27">
        <v>60.242574012745024</v>
      </c>
      <c r="AE217" s="27">
        <v>105.29522409830625</v>
      </c>
      <c r="AF217" s="27">
        <v>191.02311052510262</v>
      </c>
      <c r="AG217" s="27">
        <v>1</v>
      </c>
      <c r="AJ217" s="41">
        <f t="shared" si="39"/>
        <v>54.106917993394568</v>
      </c>
      <c r="AK217" s="41">
        <f t="shared" si="40"/>
        <v>113.42835037480516</v>
      </c>
      <c r="AL217" s="41">
        <f t="shared" si="41"/>
        <v>176.20569985573181</v>
      </c>
      <c r="AM217" s="27">
        <v>1</v>
      </c>
      <c r="AN217" s="27">
        <v>1</v>
      </c>
      <c r="AO217" s="27">
        <v>36.220801510340685</v>
      </c>
      <c r="AP217" s="27">
        <v>36.220801510340685</v>
      </c>
      <c r="AQ217" s="42">
        <f t="shared" si="42"/>
        <v>90.327719503735253</v>
      </c>
      <c r="AR217" s="42">
        <f t="shared" si="43"/>
        <v>149.64915188514584</v>
      </c>
      <c r="AS217" s="42">
        <f t="shared" si="44"/>
        <v>212.4265013660725</v>
      </c>
      <c r="AT217" s="42">
        <f t="shared" si="45"/>
        <v>90.327719503735253</v>
      </c>
      <c r="AU217" s="42">
        <f t="shared" si="46"/>
        <v>149.64915188514584</v>
      </c>
      <c r="AV217" s="42">
        <f t="shared" si="47"/>
        <v>212.4265013660725</v>
      </c>
      <c r="AW217">
        <v>2050</v>
      </c>
      <c r="AX217" t="s">
        <v>60</v>
      </c>
      <c r="AY217" s="30">
        <v>6.0502283105022832</v>
      </c>
      <c r="AZ217" t="s">
        <v>113</v>
      </c>
      <c r="BA217" s="111">
        <v>15</v>
      </c>
      <c r="BB217" s="111">
        <v>1847</v>
      </c>
      <c r="BC217" s="110">
        <v>1.7749999999999998E-2</v>
      </c>
      <c r="BD217" s="114">
        <v>2020</v>
      </c>
      <c r="BE217" s="28" t="s">
        <v>114</v>
      </c>
    </row>
    <row r="218" spans="1:57" ht="14.5" customHeight="1" x14ac:dyDescent="0.2">
      <c r="A218">
        <v>13</v>
      </c>
      <c r="B218">
        <v>2023</v>
      </c>
      <c r="C218" t="s">
        <v>83</v>
      </c>
      <c r="D218" t="s">
        <v>104</v>
      </c>
      <c r="E218" t="s">
        <v>106</v>
      </c>
      <c r="F218" t="s">
        <v>120</v>
      </c>
      <c r="G218" t="s">
        <v>99</v>
      </c>
      <c r="H218" t="s">
        <v>121</v>
      </c>
      <c r="I218" t="s">
        <v>51</v>
      </c>
      <c r="J218" t="s">
        <v>118</v>
      </c>
      <c r="K218" t="s">
        <v>119</v>
      </c>
      <c r="L218" s="27">
        <v>1.6479999999999999E-3</v>
      </c>
      <c r="M218" s="27">
        <v>3.0119999999999999E-3</v>
      </c>
      <c r="N218" s="27">
        <v>1.2639999999999999E-3</v>
      </c>
      <c r="O218" t="s">
        <v>109</v>
      </c>
      <c r="P218" t="s">
        <v>110</v>
      </c>
      <c r="Q218" s="27">
        <v>100</v>
      </c>
      <c r="R218" s="27">
        <v>800.00000000000011</v>
      </c>
      <c r="S218" s="27">
        <v>800</v>
      </c>
      <c r="T218" s="27">
        <v>3200</v>
      </c>
      <c r="U218" s="27">
        <v>2.1554E-2</v>
      </c>
      <c r="V218" s="27">
        <v>2.0291E-2</v>
      </c>
      <c r="W218" s="27">
        <v>8.1725999999999993E-2</v>
      </c>
      <c r="X218" t="s">
        <v>111</v>
      </c>
      <c r="Y218" t="s">
        <v>112</v>
      </c>
      <c r="Z218" s="27">
        <v>50</v>
      </c>
      <c r="AA218" s="27">
        <v>90.014064697609015</v>
      </c>
      <c r="AB218" s="27">
        <v>100</v>
      </c>
      <c r="AC218" s="27">
        <v>125</v>
      </c>
      <c r="AD218" s="27">
        <v>-0.664655</v>
      </c>
      <c r="AE218" s="27">
        <v>1.1906099999999999</v>
      </c>
      <c r="AF218" s="27">
        <v>4.8260509999999996</v>
      </c>
      <c r="AG218" s="27">
        <v>1</v>
      </c>
      <c r="AJ218" s="41">
        <f t="shared" si="39"/>
        <v>2.5939081504922648</v>
      </c>
      <c r="AK218" s="41">
        <f t="shared" si="40"/>
        <v>5.4266853867791847</v>
      </c>
      <c r="AL218" s="41">
        <f t="shared" si="41"/>
        <v>13.193740451476794</v>
      </c>
      <c r="AM218" s="27">
        <v>1</v>
      </c>
      <c r="AN218" s="27">
        <v>1</v>
      </c>
      <c r="AO218" s="27">
        <v>72.44160302068137</v>
      </c>
      <c r="AP218" s="27">
        <v>76.063683171715439</v>
      </c>
      <c r="AQ218" s="42">
        <f t="shared" si="42"/>
        <v>75.035511171173638</v>
      </c>
      <c r="AR218" s="42">
        <f t="shared" si="43"/>
        <v>77.868288407460554</v>
      </c>
      <c r="AS218" s="42">
        <f t="shared" si="44"/>
        <v>85.635343472158169</v>
      </c>
      <c r="AT218" s="42">
        <f t="shared" si="45"/>
        <v>78.657591322207708</v>
      </c>
      <c r="AU218" s="42">
        <f t="shared" si="46"/>
        <v>81.490368558494623</v>
      </c>
      <c r="AV218" s="42">
        <f t="shared" si="47"/>
        <v>89.257423623192238</v>
      </c>
      <c r="AW218">
        <v>2023</v>
      </c>
      <c r="AX218" t="s">
        <v>56</v>
      </c>
      <c r="AY218" s="30">
        <v>1.6470971950424007</v>
      </c>
      <c r="AZ218" t="s">
        <v>113</v>
      </c>
      <c r="BA218" s="111">
        <v>14</v>
      </c>
      <c r="BB218" s="111">
        <v>1679</v>
      </c>
      <c r="BC218" s="110">
        <v>6.4060000000000006E-2</v>
      </c>
      <c r="BD218" s="114">
        <v>2020</v>
      </c>
      <c r="BE218" t="s">
        <v>122</v>
      </c>
    </row>
    <row r="219" spans="1:57" x14ac:dyDescent="0.2">
      <c r="A219">
        <v>13</v>
      </c>
      <c r="B219">
        <v>2023</v>
      </c>
      <c r="C219" t="s">
        <v>83</v>
      </c>
      <c r="D219" t="s">
        <v>104</v>
      </c>
      <c r="E219" t="s">
        <v>106</v>
      </c>
      <c r="F219" t="s">
        <v>120</v>
      </c>
      <c r="G219" t="s">
        <v>99</v>
      </c>
      <c r="H219" t="s">
        <v>121</v>
      </c>
      <c r="I219" t="s">
        <v>51</v>
      </c>
      <c r="J219" t="s">
        <v>118</v>
      </c>
      <c r="K219" t="s">
        <v>119</v>
      </c>
      <c r="L219" s="27">
        <v>1.3593452201527748E-3</v>
      </c>
      <c r="M219" s="27">
        <v>2.4844343465413579E-3</v>
      </c>
      <c r="N219" s="27">
        <v>1.042604586330769E-3</v>
      </c>
      <c r="O219" t="s">
        <v>109</v>
      </c>
      <c r="P219" t="s">
        <v>110</v>
      </c>
      <c r="Q219" s="27">
        <v>100</v>
      </c>
      <c r="R219" s="27">
        <v>800</v>
      </c>
      <c r="S219" s="27">
        <v>800</v>
      </c>
      <c r="T219" s="27">
        <v>3200</v>
      </c>
      <c r="U219" s="27">
        <v>1.4702135529485086E-2</v>
      </c>
      <c r="V219" s="27">
        <v>1.3840634315151798E-2</v>
      </c>
      <c r="W219" s="27">
        <v>5.5745881427238464E-2</v>
      </c>
      <c r="X219" t="s">
        <v>111</v>
      </c>
      <c r="Y219" t="s">
        <v>112</v>
      </c>
      <c r="Z219" s="27">
        <v>50</v>
      </c>
      <c r="AA219" s="27">
        <v>108.85048963433049</v>
      </c>
      <c r="AB219" s="27">
        <v>120.92609082813901</v>
      </c>
      <c r="AC219" s="27">
        <v>125</v>
      </c>
      <c r="AD219" s="27">
        <v>-0.54823761972126361</v>
      </c>
      <c r="AE219" s="27">
        <v>0.98206918238233931</v>
      </c>
      <c r="AF219" s="27">
        <v>3.980745970305533</v>
      </c>
      <c r="AG219" s="27">
        <v>1</v>
      </c>
      <c r="AJ219" s="41">
        <f t="shared" si="39"/>
        <v>2.1395732074556943</v>
      </c>
      <c r="AK219" s="41">
        <f t="shared" si="40"/>
        <v>4.4761764816694152</v>
      </c>
      <c r="AL219" s="41">
        <f t="shared" si="41"/>
        <v>10.882796127822385</v>
      </c>
      <c r="AM219" s="27">
        <v>1</v>
      </c>
      <c r="AN219" s="27">
        <v>1</v>
      </c>
      <c r="AO219" s="27">
        <v>72.44160302068137</v>
      </c>
      <c r="AP219" s="27">
        <v>76.063683171715439</v>
      </c>
      <c r="AQ219" s="42">
        <f t="shared" si="42"/>
        <v>74.581176228137068</v>
      </c>
      <c r="AR219" s="42">
        <f t="shared" si="43"/>
        <v>76.917779502350783</v>
      </c>
      <c r="AS219" s="42">
        <f t="shared" si="44"/>
        <v>83.324399148503758</v>
      </c>
      <c r="AT219" s="42">
        <f t="shared" si="45"/>
        <v>78.203256379171137</v>
      </c>
      <c r="AU219" s="42">
        <f t="shared" si="46"/>
        <v>80.539859653384852</v>
      </c>
      <c r="AV219" s="42">
        <f t="shared" si="47"/>
        <v>86.946479299537828</v>
      </c>
      <c r="AW219">
        <v>2030</v>
      </c>
      <c r="AX219" t="s">
        <v>56</v>
      </c>
      <c r="AY219" s="30">
        <v>1.6470971950424007</v>
      </c>
      <c r="AZ219" t="s">
        <v>113</v>
      </c>
      <c r="BA219" s="111">
        <v>14</v>
      </c>
      <c r="BB219" s="111">
        <v>1679</v>
      </c>
      <c r="BC219" s="110">
        <v>6.4060000000000006E-2</v>
      </c>
      <c r="BD219" s="114">
        <v>2020</v>
      </c>
      <c r="BE219" t="s">
        <v>122</v>
      </c>
    </row>
    <row r="220" spans="1:57" ht="14.5" customHeight="1" x14ac:dyDescent="0.2">
      <c r="A220">
        <v>13</v>
      </c>
      <c r="B220">
        <v>2023</v>
      </c>
      <c r="C220" t="s">
        <v>83</v>
      </c>
      <c r="D220" t="s">
        <v>104</v>
      </c>
      <c r="E220" t="s">
        <v>106</v>
      </c>
      <c r="F220" t="s">
        <v>120</v>
      </c>
      <c r="G220" t="s">
        <v>99</v>
      </c>
      <c r="H220" t="s">
        <v>121</v>
      </c>
      <c r="I220" t="s">
        <v>51</v>
      </c>
      <c r="J220" t="s">
        <v>118</v>
      </c>
      <c r="K220" t="s">
        <v>119</v>
      </c>
      <c r="L220" s="27">
        <v>1.2776280535530694E-3</v>
      </c>
      <c r="M220" s="27">
        <v>2.3350823405957795E-3</v>
      </c>
      <c r="N220" s="27">
        <v>9.7992831291934443E-4</v>
      </c>
      <c r="O220" t="s">
        <v>109</v>
      </c>
      <c r="P220" t="s">
        <v>110</v>
      </c>
      <c r="Q220" s="27">
        <v>100</v>
      </c>
      <c r="R220" s="27">
        <v>800</v>
      </c>
      <c r="S220" s="27">
        <v>800</v>
      </c>
      <c r="T220" s="27">
        <v>3200</v>
      </c>
      <c r="U220" s="27">
        <v>1.215629807176245E-2</v>
      </c>
      <c r="V220" s="27">
        <v>1.1443975325885305E-2</v>
      </c>
      <c r="W220" s="27">
        <v>4.6092865185712997E-2</v>
      </c>
      <c r="X220" t="s">
        <v>111</v>
      </c>
      <c r="Y220" t="s">
        <v>112</v>
      </c>
      <c r="Z220" s="27">
        <v>50</v>
      </c>
      <c r="AA220" s="27">
        <v>123.73260125100245</v>
      </c>
      <c r="AB220" s="27">
        <v>137.45918670228551</v>
      </c>
      <c r="AC220" s="27">
        <v>125</v>
      </c>
      <c r="AD220" s="27">
        <v>-0.51528026330965737</v>
      </c>
      <c r="AE220" s="27">
        <v>0.92303200051020617</v>
      </c>
      <c r="AF220" s="27">
        <v>3.7414430494404392</v>
      </c>
      <c r="AG220" s="27">
        <v>1</v>
      </c>
      <c r="AJ220" s="41">
        <f t="shared" si="39"/>
        <v>2.010952561534511</v>
      </c>
      <c r="AK220" s="41">
        <f t="shared" si="40"/>
        <v>4.2070907087109068</v>
      </c>
      <c r="AL220" s="41">
        <f t="shared" si="41"/>
        <v>10.228575808315954</v>
      </c>
      <c r="AM220" s="27">
        <v>1</v>
      </c>
      <c r="AN220" s="27">
        <v>1</v>
      </c>
      <c r="AO220" s="27">
        <v>72.44160302068137</v>
      </c>
      <c r="AP220" s="27">
        <v>76.063683171715439</v>
      </c>
      <c r="AQ220" s="42">
        <f t="shared" si="42"/>
        <v>74.452555582215879</v>
      </c>
      <c r="AR220" s="42">
        <f t="shared" si="43"/>
        <v>76.648693729392278</v>
      </c>
      <c r="AS220" s="42">
        <f t="shared" si="44"/>
        <v>82.670178828997322</v>
      </c>
      <c r="AT220" s="42">
        <f t="shared" si="45"/>
        <v>78.074635733249949</v>
      </c>
      <c r="AU220" s="42">
        <f t="shared" si="46"/>
        <v>80.270773880426347</v>
      </c>
      <c r="AV220" s="42">
        <f t="shared" si="47"/>
        <v>86.292258980031392</v>
      </c>
      <c r="AW220">
        <v>2035</v>
      </c>
      <c r="AX220" t="s">
        <v>56</v>
      </c>
      <c r="AY220" s="30">
        <v>1.6470971950424007</v>
      </c>
      <c r="AZ220" t="s">
        <v>113</v>
      </c>
      <c r="BA220" s="111">
        <v>14</v>
      </c>
      <c r="BB220" s="111">
        <v>1679</v>
      </c>
      <c r="BC220" s="110">
        <v>6.4060000000000006E-2</v>
      </c>
      <c r="BD220" s="114">
        <v>2020</v>
      </c>
      <c r="BE220" t="s">
        <v>122</v>
      </c>
    </row>
    <row r="221" spans="1:57" x14ac:dyDescent="0.2">
      <c r="A221">
        <v>13</v>
      </c>
      <c r="B221">
        <v>2023</v>
      </c>
      <c r="C221" t="s">
        <v>83</v>
      </c>
      <c r="D221" t="s">
        <v>104</v>
      </c>
      <c r="E221" t="s">
        <v>106</v>
      </c>
      <c r="F221" t="s">
        <v>120</v>
      </c>
      <c r="G221" t="s">
        <v>99</v>
      </c>
      <c r="H221" t="s">
        <v>121</v>
      </c>
      <c r="I221" t="s">
        <v>51</v>
      </c>
      <c r="J221" t="s">
        <v>118</v>
      </c>
      <c r="K221" t="s">
        <v>119</v>
      </c>
      <c r="L221" s="27">
        <v>1.1959108869533637E-3</v>
      </c>
      <c r="M221" s="27">
        <v>2.1857303346502011E-3</v>
      </c>
      <c r="N221" s="27">
        <v>9.1725203950791974E-4</v>
      </c>
      <c r="O221" t="s">
        <v>109</v>
      </c>
      <c r="P221" t="s">
        <v>110</v>
      </c>
      <c r="Q221" s="27">
        <v>100</v>
      </c>
      <c r="R221" s="27">
        <v>800</v>
      </c>
      <c r="S221" s="27">
        <v>800</v>
      </c>
      <c r="T221" s="27">
        <v>3200</v>
      </c>
      <c r="U221" s="27">
        <v>1.0157118849950181E-2</v>
      </c>
      <c r="V221" s="27">
        <v>9.5619420332346255E-3</v>
      </c>
      <c r="W221" s="27">
        <v>3.851260532295761E-2</v>
      </c>
      <c r="X221" t="s">
        <v>111</v>
      </c>
      <c r="Y221" t="s">
        <v>112</v>
      </c>
      <c r="Z221" s="27">
        <v>50</v>
      </c>
      <c r="AA221" s="27">
        <v>138.6147128676744</v>
      </c>
      <c r="AB221" s="27">
        <v>153.99228257643202</v>
      </c>
      <c r="AC221" s="27">
        <v>125</v>
      </c>
      <c r="AD221" s="27">
        <v>-0.48232290689805096</v>
      </c>
      <c r="AE221" s="27">
        <v>0.86399481863807304</v>
      </c>
      <c r="AF221" s="27">
        <v>3.5021401285753444</v>
      </c>
      <c r="AG221" s="27">
        <v>1</v>
      </c>
      <c r="AJ221" s="41">
        <f t="shared" si="39"/>
        <v>1.8823319156133276</v>
      </c>
      <c r="AK221" s="41">
        <f t="shared" si="40"/>
        <v>3.9380049357523981</v>
      </c>
      <c r="AL221" s="41">
        <f t="shared" si="41"/>
        <v>9.5743554888095179</v>
      </c>
      <c r="AM221" s="27">
        <v>1</v>
      </c>
      <c r="AN221" s="27">
        <v>1</v>
      </c>
      <c r="AO221" s="27">
        <v>72.44160302068137</v>
      </c>
      <c r="AP221" s="27">
        <v>76.063683171715439</v>
      </c>
      <c r="AQ221" s="42">
        <f t="shared" si="42"/>
        <v>74.323934936294691</v>
      </c>
      <c r="AR221" s="42">
        <f t="shared" si="43"/>
        <v>76.379607956433773</v>
      </c>
      <c r="AS221" s="42">
        <f t="shared" si="44"/>
        <v>82.015958509490886</v>
      </c>
      <c r="AT221" s="42">
        <f t="shared" si="45"/>
        <v>77.94601508732876</v>
      </c>
      <c r="AU221" s="42">
        <f t="shared" si="46"/>
        <v>80.001688107467842</v>
      </c>
      <c r="AV221" s="42">
        <f t="shared" si="47"/>
        <v>85.638038660524956</v>
      </c>
      <c r="AW221">
        <v>2040</v>
      </c>
      <c r="AX221" t="s">
        <v>56</v>
      </c>
      <c r="AY221" s="30">
        <v>1.6470971950424007</v>
      </c>
      <c r="AZ221" t="s">
        <v>113</v>
      </c>
      <c r="BA221" s="111">
        <v>14</v>
      </c>
      <c r="BB221" s="111">
        <v>1679</v>
      </c>
      <c r="BC221" s="110">
        <v>6.4060000000000006E-2</v>
      </c>
      <c r="BD221" s="114">
        <v>2020</v>
      </c>
      <c r="BE221" t="s">
        <v>122</v>
      </c>
    </row>
    <row r="222" spans="1:57" ht="14.5" customHeight="1" x14ac:dyDescent="0.2">
      <c r="A222">
        <v>13</v>
      </c>
      <c r="B222">
        <v>2023</v>
      </c>
      <c r="C222" t="s">
        <v>83</v>
      </c>
      <c r="D222" t="s">
        <v>104</v>
      </c>
      <c r="E222" t="s">
        <v>106</v>
      </c>
      <c r="F222" t="s">
        <v>120</v>
      </c>
      <c r="G222" t="s">
        <v>99</v>
      </c>
      <c r="H222" t="s">
        <v>121</v>
      </c>
      <c r="I222" t="s">
        <v>51</v>
      </c>
      <c r="J222" t="s">
        <v>118</v>
      </c>
      <c r="K222" t="s">
        <v>119</v>
      </c>
      <c r="L222" s="27">
        <v>1.1142228186634309E-3</v>
      </c>
      <c r="M222" s="27">
        <v>2.0364315108096203E-3</v>
      </c>
      <c r="N222" s="27">
        <v>8.5459808421758292E-4</v>
      </c>
      <c r="O222" t="s">
        <v>109</v>
      </c>
      <c r="P222" t="s">
        <v>110</v>
      </c>
      <c r="Q222" s="27">
        <v>100</v>
      </c>
      <c r="R222" s="27">
        <v>800</v>
      </c>
      <c r="S222" s="27">
        <v>800</v>
      </c>
      <c r="T222" s="27">
        <v>3200</v>
      </c>
      <c r="U222" s="27">
        <v>8.7639648283732944E-3</v>
      </c>
      <c r="V222" s="27">
        <v>8.2504226747945851E-3</v>
      </c>
      <c r="W222" s="27">
        <v>3.323020272634479E-2</v>
      </c>
      <c r="X222" t="s">
        <v>111</v>
      </c>
      <c r="Y222" t="s">
        <v>112</v>
      </c>
      <c r="Z222" s="27">
        <v>50</v>
      </c>
      <c r="AA222" s="27">
        <v>149.67610283051525</v>
      </c>
      <c r="AB222" s="27">
        <v>166.28079548827549</v>
      </c>
      <c r="AC222" s="27">
        <v>125</v>
      </c>
      <c r="AD222" s="27">
        <v>-0.44937728612787786</v>
      </c>
      <c r="AE222" s="27">
        <v>0.80497865905877886</v>
      </c>
      <c r="AF222" s="27">
        <v>3.262922420044581</v>
      </c>
      <c r="AG222" s="27">
        <v>1</v>
      </c>
      <c r="AJ222" s="41">
        <f t="shared" si="39"/>
        <v>1.7537570696574871</v>
      </c>
      <c r="AK222" s="41">
        <f t="shared" si="40"/>
        <v>3.6690149803742442</v>
      </c>
      <c r="AL222" s="41">
        <f t="shared" si="41"/>
        <v>8.9203681277658973</v>
      </c>
      <c r="AM222" s="27">
        <v>1</v>
      </c>
      <c r="AN222" s="27">
        <v>1</v>
      </c>
      <c r="AO222" s="27">
        <v>72.44160302068137</v>
      </c>
      <c r="AP222" s="27">
        <v>76.063683171715439</v>
      </c>
      <c r="AQ222" s="42">
        <f t="shared" si="42"/>
        <v>74.195360090338852</v>
      </c>
      <c r="AR222" s="42">
        <f t="shared" si="43"/>
        <v>76.110618001055613</v>
      </c>
      <c r="AS222" s="42">
        <f t="shared" si="44"/>
        <v>81.361971148447267</v>
      </c>
      <c r="AT222" s="42">
        <f t="shared" si="45"/>
        <v>77.817440241372921</v>
      </c>
      <c r="AU222" s="42">
        <f t="shared" si="46"/>
        <v>79.732698152089682</v>
      </c>
      <c r="AV222" s="42">
        <f t="shared" si="47"/>
        <v>84.984051299481337</v>
      </c>
      <c r="AW222">
        <v>2045</v>
      </c>
      <c r="AX222" t="s">
        <v>56</v>
      </c>
      <c r="AY222" s="30">
        <v>1.6470971950424007</v>
      </c>
      <c r="AZ222" t="s">
        <v>113</v>
      </c>
      <c r="BA222" s="111">
        <v>14</v>
      </c>
      <c r="BB222" s="111">
        <v>1679</v>
      </c>
      <c r="BC222" s="110">
        <v>6.4060000000000006E-2</v>
      </c>
      <c r="BD222" s="114">
        <v>2020</v>
      </c>
      <c r="BE222" t="s">
        <v>122</v>
      </c>
    </row>
    <row r="223" spans="1:57" x14ac:dyDescent="0.2">
      <c r="A223">
        <v>13</v>
      </c>
      <c r="B223">
        <v>2023</v>
      </c>
      <c r="C223" t="s">
        <v>83</v>
      </c>
      <c r="D223" t="s">
        <v>104</v>
      </c>
      <c r="E223" t="s">
        <v>106</v>
      </c>
      <c r="F223" t="s">
        <v>120</v>
      </c>
      <c r="G223" t="s">
        <v>99</v>
      </c>
      <c r="H223" t="s">
        <v>121</v>
      </c>
      <c r="I223" t="s">
        <v>51</v>
      </c>
      <c r="J223" t="s">
        <v>118</v>
      </c>
      <c r="K223" t="s">
        <v>119</v>
      </c>
      <c r="L223" s="27">
        <v>1.0325347503734982E-3</v>
      </c>
      <c r="M223" s="27">
        <v>1.8871326869690395E-3</v>
      </c>
      <c r="N223" s="27">
        <v>7.9194412892724631E-4</v>
      </c>
      <c r="O223" t="s">
        <v>109</v>
      </c>
      <c r="P223" t="s">
        <v>110</v>
      </c>
      <c r="Q223" s="27">
        <v>100</v>
      </c>
      <c r="R223" s="27">
        <v>800</v>
      </c>
      <c r="S223" s="27">
        <v>800</v>
      </c>
      <c r="T223" s="27">
        <v>3200</v>
      </c>
      <c r="U223" s="27">
        <v>7.5625547446065266E-3</v>
      </c>
      <c r="V223" s="27">
        <v>7.1194116323100593E-3</v>
      </c>
      <c r="W223" s="27">
        <v>2.8674832933920057E-2</v>
      </c>
      <c r="X223" t="s">
        <v>111</v>
      </c>
      <c r="Y223" t="s">
        <v>112</v>
      </c>
      <c r="Z223" s="27">
        <v>50</v>
      </c>
      <c r="AA223" s="27">
        <v>160.7374927933561</v>
      </c>
      <c r="AB223" s="27">
        <v>178.56930840011898</v>
      </c>
      <c r="AC223" s="27">
        <v>125</v>
      </c>
      <c r="AD223" s="27">
        <v>-0.41643166535770482</v>
      </c>
      <c r="AE223" s="27">
        <v>0.74596249947948468</v>
      </c>
      <c r="AF223" s="27">
        <v>3.0237047115138176</v>
      </c>
      <c r="AG223" s="27">
        <v>1</v>
      </c>
      <c r="AJ223" s="41">
        <f t="shared" si="39"/>
        <v>1.6251822237016462</v>
      </c>
      <c r="AK223" s="41">
        <f t="shared" si="40"/>
        <v>3.4000250249960899</v>
      </c>
      <c r="AL223" s="41">
        <f t="shared" si="41"/>
        <v>8.2663807667222784</v>
      </c>
      <c r="AM223" s="27">
        <v>1</v>
      </c>
      <c r="AN223" s="27">
        <v>1</v>
      </c>
      <c r="AO223" s="27">
        <v>72.44160302068137</v>
      </c>
      <c r="AP223" s="27">
        <v>76.063683171715439</v>
      </c>
      <c r="AQ223" s="42">
        <f t="shared" si="42"/>
        <v>74.066785244383013</v>
      </c>
      <c r="AR223" s="42">
        <f t="shared" si="43"/>
        <v>75.841628045677453</v>
      </c>
      <c r="AS223" s="42">
        <f t="shared" si="44"/>
        <v>80.707983787403649</v>
      </c>
      <c r="AT223" s="42">
        <f t="shared" si="45"/>
        <v>77.688865395417082</v>
      </c>
      <c r="AU223" s="42">
        <f t="shared" si="46"/>
        <v>79.463708196711536</v>
      </c>
      <c r="AV223" s="42">
        <f t="shared" si="47"/>
        <v>84.330063938437718</v>
      </c>
      <c r="AW223">
        <v>2050</v>
      </c>
      <c r="AX223" t="s">
        <v>56</v>
      </c>
      <c r="AY223" s="30">
        <v>1.6470971950424007</v>
      </c>
      <c r="AZ223" t="s">
        <v>113</v>
      </c>
      <c r="BA223" s="111">
        <v>14</v>
      </c>
      <c r="BB223" s="111">
        <v>1679</v>
      </c>
      <c r="BC223" s="110">
        <v>6.4060000000000006E-2</v>
      </c>
      <c r="BD223" s="114">
        <v>2020</v>
      </c>
      <c r="BE223" t="s">
        <v>122</v>
      </c>
    </row>
    <row r="224" spans="1:57" ht="14.5" customHeight="1" x14ac:dyDescent="0.2">
      <c r="A224">
        <v>13</v>
      </c>
      <c r="B224">
        <v>2023</v>
      </c>
      <c r="C224" t="s">
        <v>83</v>
      </c>
      <c r="D224" t="s">
        <v>104</v>
      </c>
      <c r="E224" t="s">
        <v>106</v>
      </c>
      <c r="F224" t="s">
        <v>120</v>
      </c>
      <c r="G224" t="s">
        <v>99</v>
      </c>
      <c r="H224" t="s">
        <v>121</v>
      </c>
      <c r="I224" t="s">
        <v>51</v>
      </c>
      <c r="J224" t="s">
        <v>118</v>
      </c>
      <c r="K224" t="s">
        <v>119</v>
      </c>
      <c r="L224" s="27">
        <v>1.6479999999999999E-3</v>
      </c>
      <c r="M224" s="27">
        <v>3.0119999999999999E-3</v>
      </c>
      <c r="N224" s="27">
        <v>1.2639999999999999E-3</v>
      </c>
      <c r="O224" t="s">
        <v>109</v>
      </c>
      <c r="P224" t="s">
        <v>110</v>
      </c>
      <c r="Q224" s="27">
        <v>100</v>
      </c>
      <c r="R224" s="27">
        <v>800.00000000000011</v>
      </c>
      <c r="S224" s="27">
        <v>800</v>
      </c>
      <c r="T224" s="27">
        <v>3200</v>
      </c>
      <c r="U224" s="27">
        <v>2.1554E-2</v>
      </c>
      <c r="V224" s="27">
        <v>2.0291E-2</v>
      </c>
      <c r="W224" s="27">
        <v>8.1725999999999993E-2</v>
      </c>
      <c r="X224" t="s">
        <v>111</v>
      </c>
      <c r="Y224" t="s">
        <v>112</v>
      </c>
      <c r="Z224" s="27">
        <v>50</v>
      </c>
      <c r="AA224" s="27">
        <v>90.014064697609015</v>
      </c>
      <c r="AB224" s="27">
        <v>100</v>
      </c>
      <c r="AC224" s="27">
        <v>125</v>
      </c>
      <c r="AD224" s="27">
        <v>-0.664655</v>
      </c>
      <c r="AE224" s="27">
        <v>1.1906099999999999</v>
      </c>
      <c r="AF224" s="27">
        <v>4.8260509999999996</v>
      </c>
      <c r="AG224" s="27">
        <v>1</v>
      </c>
      <c r="AJ224" s="41">
        <f t="shared" si="39"/>
        <v>2.5939081504922648</v>
      </c>
      <c r="AK224" s="41">
        <f t="shared" si="40"/>
        <v>5.4266853867791847</v>
      </c>
      <c r="AL224" s="41">
        <f t="shared" si="41"/>
        <v>13.193740451476794</v>
      </c>
      <c r="AM224" s="27">
        <v>1</v>
      </c>
      <c r="AN224" s="27">
        <v>1</v>
      </c>
      <c r="AO224" s="27">
        <v>72.44160302068137</v>
      </c>
      <c r="AP224" s="27">
        <v>76.063683171715439</v>
      </c>
      <c r="AQ224" s="42">
        <f t="shared" si="42"/>
        <v>75.035511171173638</v>
      </c>
      <c r="AR224" s="42">
        <f t="shared" si="43"/>
        <v>77.868288407460554</v>
      </c>
      <c r="AS224" s="42">
        <f t="shared" si="44"/>
        <v>85.635343472158169</v>
      </c>
      <c r="AT224" s="42">
        <f t="shared" si="45"/>
        <v>78.657591322207708</v>
      </c>
      <c r="AU224" s="42">
        <f t="shared" si="46"/>
        <v>81.490368558494623</v>
      </c>
      <c r="AV224" s="42">
        <f t="shared" si="47"/>
        <v>89.257423623192238</v>
      </c>
      <c r="AW224">
        <v>2023</v>
      </c>
      <c r="AX224" t="s">
        <v>59</v>
      </c>
      <c r="AY224" s="30">
        <v>1.6470971950424007</v>
      </c>
      <c r="AZ224" t="s">
        <v>113</v>
      </c>
      <c r="BA224" s="111">
        <v>14</v>
      </c>
      <c r="BB224" s="111">
        <v>1679</v>
      </c>
      <c r="BC224" s="110">
        <v>6.4060000000000006E-2</v>
      </c>
      <c r="BD224" s="114">
        <v>2020</v>
      </c>
      <c r="BE224" t="s">
        <v>122</v>
      </c>
    </row>
    <row r="225" spans="1:57" x14ac:dyDescent="0.2">
      <c r="A225">
        <v>13</v>
      </c>
      <c r="B225">
        <v>2023</v>
      </c>
      <c r="C225" t="s">
        <v>83</v>
      </c>
      <c r="D225" t="s">
        <v>104</v>
      </c>
      <c r="E225" t="s">
        <v>106</v>
      </c>
      <c r="F225" t="s">
        <v>120</v>
      </c>
      <c r="G225" t="s">
        <v>99</v>
      </c>
      <c r="H225" t="s">
        <v>121</v>
      </c>
      <c r="I225" t="s">
        <v>51</v>
      </c>
      <c r="J225" t="s">
        <v>118</v>
      </c>
      <c r="K225" t="s">
        <v>119</v>
      </c>
      <c r="L225" s="27">
        <v>1.3593452201527748E-3</v>
      </c>
      <c r="M225" s="27">
        <v>2.4844343465413579E-3</v>
      </c>
      <c r="N225" s="27">
        <v>1.042604586330769E-3</v>
      </c>
      <c r="O225" t="s">
        <v>109</v>
      </c>
      <c r="P225" t="s">
        <v>110</v>
      </c>
      <c r="Q225" s="27">
        <v>100</v>
      </c>
      <c r="R225" s="27">
        <v>800</v>
      </c>
      <c r="S225" s="27">
        <v>800</v>
      </c>
      <c r="T225" s="27">
        <v>3200</v>
      </c>
      <c r="U225" s="27">
        <v>1.2784465677813118E-2</v>
      </c>
      <c r="V225" s="27">
        <v>1.203533418708852E-2</v>
      </c>
      <c r="W225" s="27">
        <v>4.8474679501946498E-2</v>
      </c>
      <c r="X225" t="s">
        <v>111</v>
      </c>
      <c r="Y225" t="s">
        <v>112</v>
      </c>
      <c r="Z225" s="27">
        <v>50</v>
      </c>
      <c r="AA225" s="27">
        <v>125.17806307948007</v>
      </c>
      <c r="AB225" s="27">
        <v>139.06500445235986</v>
      </c>
      <c r="AC225" s="27">
        <v>125</v>
      </c>
      <c r="AD225" s="27">
        <v>-0.54823761972126361</v>
      </c>
      <c r="AE225" s="27">
        <v>0.98206918238233931</v>
      </c>
      <c r="AF225" s="27">
        <v>3.980745970305533</v>
      </c>
      <c r="AG225" s="27">
        <v>1</v>
      </c>
      <c r="AJ225" s="41">
        <f t="shared" si="39"/>
        <v>2.1395732074556948</v>
      </c>
      <c r="AK225" s="41">
        <f t="shared" si="40"/>
        <v>4.4761764816694152</v>
      </c>
      <c r="AL225" s="41">
        <f t="shared" si="41"/>
        <v>10.882796127822386</v>
      </c>
      <c r="AM225" s="27">
        <v>1</v>
      </c>
      <c r="AN225" s="27">
        <v>1</v>
      </c>
      <c r="AO225" s="27">
        <v>72.44160302068137</v>
      </c>
      <c r="AP225" s="27">
        <v>76.063683171715439</v>
      </c>
      <c r="AQ225" s="42">
        <f t="shared" si="42"/>
        <v>74.581176228137068</v>
      </c>
      <c r="AR225" s="42">
        <f t="shared" si="43"/>
        <v>76.917779502350783</v>
      </c>
      <c r="AS225" s="42">
        <f t="shared" si="44"/>
        <v>83.324399148503758</v>
      </c>
      <c r="AT225" s="42">
        <f t="shared" si="45"/>
        <v>78.203256379171137</v>
      </c>
      <c r="AU225" s="42">
        <f t="shared" si="46"/>
        <v>80.539859653384852</v>
      </c>
      <c r="AV225" s="42">
        <f t="shared" si="47"/>
        <v>86.946479299537828</v>
      </c>
      <c r="AW225">
        <v>2030</v>
      </c>
      <c r="AX225" t="s">
        <v>59</v>
      </c>
      <c r="AY225" s="30">
        <v>1.6470971950424007</v>
      </c>
      <c r="AZ225" t="s">
        <v>113</v>
      </c>
      <c r="BA225" s="111">
        <v>14</v>
      </c>
      <c r="BB225" s="111">
        <v>1679</v>
      </c>
      <c r="BC225" s="110">
        <v>6.4060000000000006E-2</v>
      </c>
      <c r="BD225" s="114">
        <v>2020</v>
      </c>
      <c r="BE225" t="s">
        <v>122</v>
      </c>
    </row>
    <row r="226" spans="1:57" ht="14.5" customHeight="1" x14ac:dyDescent="0.2">
      <c r="A226">
        <v>13</v>
      </c>
      <c r="B226">
        <v>2023</v>
      </c>
      <c r="C226" t="s">
        <v>83</v>
      </c>
      <c r="D226" t="s">
        <v>104</v>
      </c>
      <c r="E226" t="s">
        <v>106</v>
      </c>
      <c r="F226" t="s">
        <v>120</v>
      </c>
      <c r="G226" t="s">
        <v>99</v>
      </c>
      <c r="H226" t="s">
        <v>121</v>
      </c>
      <c r="I226" t="s">
        <v>51</v>
      </c>
      <c r="J226" t="s">
        <v>118</v>
      </c>
      <c r="K226" t="s">
        <v>119</v>
      </c>
      <c r="L226" s="27">
        <v>1.2776280535530694E-3</v>
      </c>
      <c r="M226" s="27">
        <v>2.3350823405957795E-3</v>
      </c>
      <c r="N226" s="27">
        <v>9.7992831291934443E-4</v>
      </c>
      <c r="O226" t="s">
        <v>109</v>
      </c>
      <c r="P226" t="s">
        <v>110</v>
      </c>
      <c r="Q226" s="27">
        <v>100</v>
      </c>
      <c r="R226" s="27">
        <v>800</v>
      </c>
      <c r="S226" s="27">
        <v>800</v>
      </c>
      <c r="T226" s="27">
        <v>3200</v>
      </c>
      <c r="U226" s="27">
        <v>1.0570693975445607E-2</v>
      </c>
      <c r="V226" s="27">
        <v>9.9512828920741772E-3</v>
      </c>
      <c r="W226" s="27">
        <v>4.0080752335402599E-2</v>
      </c>
      <c r="X226" t="s">
        <v>111</v>
      </c>
      <c r="Y226" t="s">
        <v>112</v>
      </c>
      <c r="Z226" s="27">
        <v>50</v>
      </c>
      <c r="AA226" s="27">
        <v>142.2924914386528</v>
      </c>
      <c r="AB226" s="27">
        <v>158.07806470762836</v>
      </c>
      <c r="AC226" s="27">
        <v>125</v>
      </c>
      <c r="AD226" s="27">
        <v>-0.51528026330965737</v>
      </c>
      <c r="AE226" s="27">
        <v>0.92303200051020617</v>
      </c>
      <c r="AF226" s="27">
        <v>3.7414430494404392</v>
      </c>
      <c r="AG226" s="27">
        <v>1</v>
      </c>
      <c r="AJ226" s="41">
        <f t="shared" si="39"/>
        <v>2.010952561534511</v>
      </c>
      <c r="AK226" s="41">
        <f t="shared" si="40"/>
        <v>4.2070907087109068</v>
      </c>
      <c r="AL226" s="41">
        <f t="shared" si="41"/>
        <v>10.228575808315952</v>
      </c>
      <c r="AM226" s="27">
        <v>1</v>
      </c>
      <c r="AN226" s="27">
        <v>1</v>
      </c>
      <c r="AO226" s="27">
        <v>72.44160302068137</v>
      </c>
      <c r="AP226" s="27">
        <v>76.063683171715439</v>
      </c>
      <c r="AQ226" s="42">
        <f t="shared" si="42"/>
        <v>74.452555582215879</v>
      </c>
      <c r="AR226" s="42">
        <f t="shared" si="43"/>
        <v>76.648693729392278</v>
      </c>
      <c r="AS226" s="42">
        <f t="shared" si="44"/>
        <v>82.670178828997322</v>
      </c>
      <c r="AT226" s="42">
        <f t="shared" si="45"/>
        <v>78.074635733249949</v>
      </c>
      <c r="AU226" s="42">
        <f t="shared" si="46"/>
        <v>80.270773880426347</v>
      </c>
      <c r="AV226" s="42">
        <f t="shared" si="47"/>
        <v>86.292258980031392</v>
      </c>
      <c r="AW226">
        <v>2035</v>
      </c>
      <c r="AX226" t="s">
        <v>59</v>
      </c>
      <c r="AY226" s="30">
        <v>1.6470971950424007</v>
      </c>
      <c r="AZ226" t="s">
        <v>113</v>
      </c>
      <c r="BA226" s="111">
        <v>14</v>
      </c>
      <c r="BB226" s="111">
        <v>1679</v>
      </c>
      <c r="BC226" s="110">
        <v>6.4060000000000006E-2</v>
      </c>
      <c r="BD226" s="114">
        <v>2020</v>
      </c>
      <c r="BE226" t="s">
        <v>122</v>
      </c>
    </row>
    <row r="227" spans="1:57" x14ac:dyDescent="0.2">
      <c r="A227">
        <v>13</v>
      </c>
      <c r="B227">
        <v>2023</v>
      </c>
      <c r="C227" t="s">
        <v>83</v>
      </c>
      <c r="D227" t="s">
        <v>104</v>
      </c>
      <c r="E227" t="s">
        <v>106</v>
      </c>
      <c r="F227" t="s">
        <v>120</v>
      </c>
      <c r="G227" t="s">
        <v>99</v>
      </c>
      <c r="H227" t="s">
        <v>121</v>
      </c>
      <c r="I227" t="s">
        <v>51</v>
      </c>
      <c r="J227" t="s">
        <v>118</v>
      </c>
      <c r="K227" t="s">
        <v>119</v>
      </c>
      <c r="L227" s="27">
        <v>1.1959108869533637E-3</v>
      </c>
      <c r="M227" s="27">
        <v>2.1857303346502011E-3</v>
      </c>
      <c r="N227" s="27">
        <v>9.1725203950791974E-4</v>
      </c>
      <c r="O227" t="s">
        <v>109</v>
      </c>
      <c r="P227" t="s">
        <v>110</v>
      </c>
      <c r="Q227" s="27">
        <v>100</v>
      </c>
      <c r="R227" s="27">
        <v>800</v>
      </c>
      <c r="S227" s="27">
        <v>800</v>
      </c>
      <c r="T227" s="27">
        <v>3200</v>
      </c>
      <c r="U227" s="27">
        <v>8.8322772608262438E-3</v>
      </c>
      <c r="V227" s="27">
        <v>8.314732202812718E-3</v>
      </c>
      <c r="W227" s="27">
        <v>3.3489222019963141E-2</v>
      </c>
      <c r="X227" t="s">
        <v>111</v>
      </c>
      <c r="Y227" t="s">
        <v>112</v>
      </c>
      <c r="Z227" s="27">
        <v>50</v>
      </c>
      <c r="AA227" s="27">
        <v>159.40691979782557</v>
      </c>
      <c r="AB227" s="27">
        <v>177.09112496289683</v>
      </c>
      <c r="AC227" s="27">
        <v>125</v>
      </c>
      <c r="AD227" s="27">
        <v>-0.48232290689805096</v>
      </c>
      <c r="AE227" s="27">
        <v>0.86399481863807304</v>
      </c>
      <c r="AF227" s="27">
        <v>3.5021401285753444</v>
      </c>
      <c r="AG227" s="27">
        <v>1</v>
      </c>
      <c r="AJ227" s="41">
        <f t="shared" si="39"/>
        <v>1.8823319156133276</v>
      </c>
      <c r="AK227" s="41">
        <f t="shared" si="40"/>
        <v>3.9380049357523981</v>
      </c>
      <c r="AL227" s="41">
        <f t="shared" si="41"/>
        <v>9.5743554888095179</v>
      </c>
      <c r="AM227" s="27">
        <v>1</v>
      </c>
      <c r="AN227" s="27">
        <v>1</v>
      </c>
      <c r="AO227" s="27">
        <v>72.44160302068137</v>
      </c>
      <c r="AP227" s="27">
        <v>76.063683171715439</v>
      </c>
      <c r="AQ227" s="42">
        <f t="shared" si="42"/>
        <v>74.323934936294691</v>
      </c>
      <c r="AR227" s="42">
        <f t="shared" si="43"/>
        <v>76.379607956433773</v>
      </c>
      <c r="AS227" s="42">
        <f t="shared" si="44"/>
        <v>82.015958509490886</v>
      </c>
      <c r="AT227" s="42">
        <f t="shared" si="45"/>
        <v>77.94601508732876</v>
      </c>
      <c r="AU227" s="42">
        <f t="shared" si="46"/>
        <v>80.001688107467842</v>
      </c>
      <c r="AV227" s="42">
        <f t="shared" si="47"/>
        <v>85.638038660524956</v>
      </c>
      <c r="AW227">
        <v>2040</v>
      </c>
      <c r="AX227" t="s">
        <v>59</v>
      </c>
      <c r="AY227" s="30">
        <v>1.6470971950424007</v>
      </c>
      <c r="AZ227" t="s">
        <v>113</v>
      </c>
      <c r="BA227" s="111">
        <v>14</v>
      </c>
      <c r="BB227" s="111">
        <v>1679</v>
      </c>
      <c r="BC227" s="110">
        <v>6.4060000000000006E-2</v>
      </c>
      <c r="BD227" s="114">
        <v>2020</v>
      </c>
      <c r="BE227" t="s">
        <v>122</v>
      </c>
    </row>
    <row r="228" spans="1:57" ht="14.5" customHeight="1" x14ac:dyDescent="0.2">
      <c r="A228">
        <v>13</v>
      </c>
      <c r="B228">
        <v>2023</v>
      </c>
      <c r="C228" t="s">
        <v>83</v>
      </c>
      <c r="D228" t="s">
        <v>104</v>
      </c>
      <c r="E228" t="s">
        <v>106</v>
      </c>
      <c r="F228" t="s">
        <v>120</v>
      </c>
      <c r="G228" t="s">
        <v>99</v>
      </c>
      <c r="H228" t="s">
        <v>121</v>
      </c>
      <c r="I228" t="s">
        <v>51</v>
      </c>
      <c r="J228" t="s">
        <v>118</v>
      </c>
      <c r="K228" t="s">
        <v>119</v>
      </c>
      <c r="L228" s="27">
        <v>1.1142228186634309E-3</v>
      </c>
      <c r="M228" s="27">
        <v>2.0364315108096203E-3</v>
      </c>
      <c r="N228" s="27">
        <v>8.5459808421758292E-4</v>
      </c>
      <c r="O228" t="s">
        <v>109</v>
      </c>
      <c r="P228" t="s">
        <v>110</v>
      </c>
      <c r="Q228" s="27">
        <v>100</v>
      </c>
      <c r="R228" s="27">
        <v>800</v>
      </c>
      <c r="S228" s="27">
        <v>800</v>
      </c>
      <c r="T228" s="27">
        <v>3200</v>
      </c>
      <c r="U228" s="27">
        <v>7.620838981194168E-3</v>
      </c>
      <c r="V228" s="27">
        <v>7.1742805867778996E-3</v>
      </c>
      <c r="W228" s="27">
        <v>2.8895828457691123E-2</v>
      </c>
      <c r="X228" t="s">
        <v>111</v>
      </c>
      <c r="Y228" t="s">
        <v>112</v>
      </c>
      <c r="Z228" s="27">
        <v>50</v>
      </c>
      <c r="AA228" s="27">
        <v>172.12751825509253</v>
      </c>
      <c r="AB228" s="27">
        <v>191.22291481151683</v>
      </c>
      <c r="AC228" s="27">
        <v>125</v>
      </c>
      <c r="AD228" s="27">
        <v>-0.44937728612787786</v>
      </c>
      <c r="AE228" s="27">
        <v>0.80497865905877886</v>
      </c>
      <c r="AF228" s="27">
        <v>3.262922420044581</v>
      </c>
      <c r="AG228" s="27">
        <v>1</v>
      </c>
      <c r="AJ228" s="41">
        <f t="shared" si="39"/>
        <v>1.7537570696574867</v>
      </c>
      <c r="AK228" s="41">
        <f t="shared" si="40"/>
        <v>3.6690149803742438</v>
      </c>
      <c r="AL228" s="41">
        <f t="shared" si="41"/>
        <v>8.9203681277658973</v>
      </c>
      <c r="AM228" s="27">
        <v>1</v>
      </c>
      <c r="AN228" s="27">
        <v>1</v>
      </c>
      <c r="AO228" s="27">
        <v>72.44160302068137</v>
      </c>
      <c r="AP228" s="27">
        <v>76.063683171715439</v>
      </c>
      <c r="AQ228" s="42">
        <f t="shared" si="42"/>
        <v>74.195360090338852</v>
      </c>
      <c r="AR228" s="42">
        <f t="shared" si="43"/>
        <v>76.110618001055613</v>
      </c>
      <c r="AS228" s="42">
        <f t="shared" si="44"/>
        <v>81.361971148447267</v>
      </c>
      <c r="AT228" s="42">
        <f t="shared" si="45"/>
        <v>77.817440241372921</v>
      </c>
      <c r="AU228" s="42">
        <f t="shared" si="46"/>
        <v>79.732698152089682</v>
      </c>
      <c r="AV228" s="42">
        <f t="shared" si="47"/>
        <v>84.984051299481337</v>
      </c>
      <c r="AW228">
        <v>2045</v>
      </c>
      <c r="AX228" t="s">
        <v>59</v>
      </c>
      <c r="AY228" s="30">
        <v>1.6470971950424007</v>
      </c>
      <c r="AZ228" t="s">
        <v>113</v>
      </c>
      <c r="BA228" s="111">
        <v>14</v>
      </c>
      <c r="BB228" s="111">
        <v>1679</v>
      </c>
      <c r="BC228" s="110">
        <v>6.4060000000000006E-2</v>
      </c>
      <c r="BD228" s="114">
        <v>2020</v>
      </c>
      <c r="BE228" t="s">
        <v>122</v>
      </c>
    </row>
    <row r="229" spans="1:57" x14ac:dyDescent="0.2">
      <c r="A229">
        <v>13</v>
      </c>
      <c r="B229">
        <v>2023</v>
      </c>
      <c r="C229" t="s">
        <v>83</v>
      </c>
      <c r="D229" t="s">
        <v>104</v>
      </c>
      <c r="E229" t="s">
        <v>106</v>
      </c>
      <c r="F229" t="s">
        <v>120</v>
      </c>
      <c r="G229" t="s">
        <v>99</v>
      </c>
      <c r="H229" t="s">
        <v>121</v>
      </c>
      <c r="I229" t="s">
        <v>51</v>
      </c>
      <c r="J229" t="s">
        <v>118</v>
      </c>
      <c r="K229" t="s">
        <v>119</v>
      </c>
      <c r="L229" s="27">
        <v>1.0325347503734982E-3</v>
      </c>
      <c r="M229" s="27">
        <v>1.8871326869690395E-3</v>
      </c>
      <c r="N229" s="27">
        <v>7.9194412892724631E-4</v>
      </c>
      <c r="O229" t="s">
        <v>109</v>
      </c>
      <c r="P229" t="s">
        <v>110</v>
      </c>
      <c r="Q229" s="27">
        <v>100</v>
      </c>
      <c r="R229" s="27">
        <v>800</v>
      </c>
      <c r="S229" s="27">
        <v>800</v>
      </c>
      <c r="T229" s="27">
        <v>3200</v>
      </c>
      <c r="U229" s="27">
        <v>6.5761345605274153E-3</v>
      </c>
      <c r="V229" s="27">
        <v>6.1907927237478781E-3</v>
      </c>
      <c r="W229" s="27">
        <v>2.4934637333843532E-2</v>
      </c>
      <c r="X229" t="s">
        <v>111</v>
      </c>
      <c r="Y229" t="s">
        <v>112</v>
      </c>
      <c r="Z229" s="27">
        <v>50</v>
      </c>
      <c r="AA229" s="27">
        <v>184.84811671235951</v>
      </c>
      <c r="AB229" s="27">
        <v>205.35470466013683</v>
      </c>
      <c r="AC229" s="27">
        <v>125</v>
      </c>
      <c r="AD229" s="27">
        <v>-0.41643166535770482</v>
      </c>
      <c r="AE229" s="27">
        <v>0.74596249947948468</v>
      </c>
      <c r="AF229" s="27">
        <v>3.0237047115138176</v>
      </c>
      <c r="AG229" s="27">
        <v>1</v>
      </c>
      <c r="AJ229" s="41">
        <f t="shared" si="39"/>
        <v>1.6251822237016467</v>
      </c>
      <c r="AK229" s="41">
        <f t="shared" si="40"/>
        <v>3.4000250249960899</v>
      </c>
      <c r="AL229" s="41">
        <f t="shared" si="41"/>
        <v>8.2663807667222802</v>
      </c>
      <c r="AM229" s="27">
        <v>1</v>
      </c>
      <c r="AN229" s="27">
        <v>1</v>
      </c>
      <c r="AO229" s="27">
        <v>72.44160302068137</v>
      </c>
      <c r="AP229" s="27">
        <v>76.063683171715439</v>
      </c>
      <c r="AQ229" s="42">
        <f t="shared" si="42"/>
        <v>74.066785244383013</v>
      </c>
      <c r="AR229" s="42">
        <f t="shared" si="43"/>
        <v>75.841628045677453</v>
      </c>
      <c r="AS229" s="42">
        <f t="shared" si="44"/>
        <v>80.707983787403649</v>
      </c>
      <c r="AT229" s="42">
        <f t="shared" si="45"/>
        <v>77.688865395417082</v>
      </c>
      <c r="AU229" s="42">
        <f t="shared" si="46"/>
        <v>79.463708196711536</v>
      </c>
      <c r="AV229" s="42">
        <f t="shared" si="47"/>
        <v>84.330063938437718</v>
      </c>
      <c r="AW229">
        <v>2050</v>
      </c>
      <c r="AX229" t="s">
        <v>59</v>
      </c>
      <c r="AY229" s="30">
        <v>1.6470971950424007</v>
      </c>
      <c r="AZ229" t="s">
        <v>113</v>
      </c>
      <c r="BA229" s="111">
        <v>14</v>
      </c>
      <c r="BB229" s="111">
        <v>1679</v>
      </c>
      <c r="BC229" s="110">
        <v>6.4060000000000006E-2</v>
      </c>
      <c r="BD229" s="114">
        <v>2020</v>
      </c>
      <c r="BE229" t="s">
        <v>122</v>
      </c>
    </row>
    <row r="230" spans="1:57" ht="14.5" customHeight="1" x14ac:dyDescent="0.2">
      <c r="A230">
        <v>13</v>
      </c>
      <c r="B230">
        <v>2023</v>
      </c>
      <c r="C230" t="s">
        <v>83</v>
      </c>
      <c r="D230" t="s">
        <v>104</v>
      </c>
      <c r="E230" t="s">
        <v>106</v>
      </c>
      <c r="F230" t="s">
        <v>120</v>
      </c>
      <c r="G230" t="s">
        <v>99</v>
      </c>
      <c r="H230" t="s">
        <v>121</v>
      </c>
      <c r="I230" t="s">
        <v>51</v>
      </c>
      <c r="J230" t="s">
        <v>118</v>
      </c>
      <c r="K230" t="s">
        <v>119</v>
      </c>
      <c r="L230" s="27">
        <v>1.6479999999999999E-3</v>
      </c>
      <c r="M230" s="27">
        <v>3.0119999999999999E-3</v>
      </c>
      <c r="N230" s="27">
        <v>1.2639999999999999E-3</v>
      </c>
      <c r="O230" t="s">
        <v>109</v>
      </c>
      <c r="P230" t="s">
        <v>110</v>
      </c>
      <c r="Q230" s="27">
        <v>100</v>
      </c>
      <c r="R230" s="27">
        <v>800.00000000000011</v>
      </c>
      <c r="S230" s="27">
        <v>800</v>
      </c>
      <c r="T230" s="27">
        <v>3200</v>
      </c>
      <c r="U230" s="27">
        <v>2.1554E-2</v>
      </c>
      <c r="V230" s="27">
        <v>2.0291E-2</v>
      </c>
      <c r="W230" s="27">
        <v>8.1725999999999993E-2</v>
      </c>
      <c r="X230" t="s">
        <v>111</v>
      </c>
      <c r="Y230" t="s">
        <v>112</v>
      </c>
      <c r="Z230" s="27">
        <v>50</v>
      </c>
      <c r="AA230" s="27">
        <v>90.014064697609015</v>
      </c>
      <c r="AB230" s="27">
        <v>100</v>
      </c>
      <c r="AC230" s="27">
        <v>125</v>
      </c>
      <c r="AD230" s="27">
        <v>-0.664655</v>
      </c>
      <c r="AE230" s="27">
        <v>1.1906099999999999</v>
      </c>
      <c r="AF230" s="27">
        <v>4.8260509999999996</v>
      </c>
      <c r="AG230" s="27">
        <v>1</v>
      </c>
      <c r="AJ230" s="41">
        <f t="shared" si="39"/>
        <v>2.5939081504922648</v>
      </c>
      <c r="AK230" s="41">
        <f t="shared" si="40"/>
        <v>5.4266853867791847</v>
      </c>
      <c r="AL230" s="41">
        <f t="shared" si="41"/>
        <v>13.193740451476794</v>
      </c>
      <c r="AM230" s="27">
        <v>1</v>
      </c>
      <c r="AN230" s="27">
        <v>1</v>
      </c>
      <c r="AO230" s="27">
        <v>72.44160302068137</v>
      </c>
      <c r="AP230" s="27">
        <v>76.063683171715439</v>
      </c>
      <c r="AQ230" s="42">
        <f t="shared" si="42"/>
        <v>75.035511171173638</v>
      </c>
      <c r="AR230" s="42">
        <f t="shared" si="43"/>
        <v>77.868288407460554</v>
      </c>
      <c r="AS230" s="42">
        <f t="shared" si="44"/>
        <v>85.635343472158169</v>
      </c>
      <c r="AT230" s="42">
        <f t="shared" si="45"/>
        <v>78.657591322207708</v>
      </c>
      <c r="AU230" s="42">
        <f t="shared" si="46"/>
        <v>81.490368558494623</v>
      </c>
      <c r="AV230" s="42">
        <f t="shared" si="47"/>
        <v>89.257423623192238</v>
      </c>
      <c r="AW230">
        <v>2023</v>
      </c>
      <c r="AX230" t="s">
        <v>60</v>
      </c>
      <c r="AY230" s="30">
        <v>1.6470971950424007</v>
      </c>
      <c r="AZ230" t="s">
        <v>113</v>
      </c>
      <c r="BA230" s="111">
        <v>14</v>
      </c>
      <c r="BB230" s="111">
        <v>1679</v>
      </c>
      <c r="BC230" s="110">
        <v>6.4060000000000006E-2</v>
      </c>
      <c r="BD230" s="114">
        <v>2020</v>
      </c>
      <c r="BE230" t="s">
        <v>122</v>
      </c>
    </row>
    <row r="231" spans="1:57" x14ac:dyDescent="0.2">
      <c r="A231">
        <v>13</v>
      </c>
      <c r="B231">
        <v>2023</v>
      </c>
      <c r="C231" t="s">
        <v>83</v>
      </c>
      <c r="D231" t="s">
        <v>104</v>
      </c>
      <c r="E231" t="s">
        <v>106</v>
      </c>
      <c r="F231" t="s">
        <v>120</v>
      </c>
      <c r="G231" t="s">
        <v>99</v>
      </c>
      <c r="H231" t="s">
        <v>121</v>
      </c>
      <c r="I231" t="s">
        <v>51</v>
      </c>
      <c r="J231" t="s">
        <v>118</v>
      </c>
      <c r="K231" t="s">
        <v>119</v>
      </c>
      <c r="L231" s="27">
        <v>1.3593452201527748E-3</v>
      </c>
      <c r="M231" s="27">
        <v>2.4844343465413579E-3</v>
      </c>
      <c r="N231" s="27">
        <v>1.042604586330769E-3</v>
      </c>
      <c r="O231" t="s">
        <v>109</v>
      </c>
      <c r="P231" t="s">
        <v>110</v>
      </c>
      <c r="Q231" s="27">
        <v>100</v>
      </c>
      <c r="R231" s="27">
        <v>800</v>
      </c>
      <c r="S231" s="27">
        <v>800</v>
      </c>
      <c r="T231" s="27">
        <v>3200</v>
      </c>
      <c r="U231" s="27">
        <v>1.1309335022680835E-2</v>
      </c>
      <c r="V231" s="27">
        <v>1.0646641780885998E-2</v>
      </c>
      <c r="W231" s="27">
        <v>4.2881447251721896E-2</v>
      </c>
      <c r="X231" t="s">
        <v>111</v>
      </c>
      <c r="Y231" t="s">
        <v>112</v>
      </c>
      <c r="Z231" s="27">
        <v>50</v>
      </c>
      <c r="AA231" s="27">
        <v>141.50563652462964</v>
      </c>
      <c r="AB231" s="27">
        <v>157.20391807658072</v>
      </c>
      <c r="AC231" s="27">
        <v>125</v>
      </c>
      <c r="AD231" s="27">
        <v>-0.54823761972126361</v>
      </c>
      <c r="AE231" s="27">
        <v>0.98206918238233931</v>
      </c>
      <c r="AF231" s="27">
        <v>3.980745970305533</v>
      </c>
      <c r="AG231" s="27">
        <v>1</v>
      </c>
      <c r="AJ231" s="41">
        <f t="shared" si="39"/>
        <v>2.1395732074556943</v>
      </c>
      <c r="AK231" s="41">
        <f t="shared" si="40"/>
        <v>4.4761764816694152</v>
      </c>
      <c r="AL231" s="41">
        <f t="shared" si="41"/>
        <v>10.882796127822385</v>
      </c>
      <c r="AM231" s="27">
        <v>1</v>
      </c>
      <c r="AN231" s="27">
        <v>1</v>
      </c>
      <c r="AO231" s="27">
        <v>72.44160302068137</v>
      </c>
      <c r="AP231" s="27">
        <v>76.063683171715439</v>
      </c>
      <c r="AQ231" s="42">
        <f t="shared" si="42"/>
        <v>74.581176228137068</v>
      </c>
      <c r="AR231" s="42">
        <f t="shared" si="43"/>
        <v>76.917779502350783</v>
      </c>
      <c r="AS231" s="42">
        <f t="shared" si="44"/>
        <v>83.324399148503758</v>
      </c>
      <c r="AT231" s="42">
        <f t="shared" si="45"/>
        <v>78.203256379171137</v>
      </c>
      <c r="AU231" s="42">
        <f t="shared" si="46"/>
        <v>80.539859653384852</v>
      </c>
      <c r="AV231" s="42">
        <f t="shared" si="47"/>
        <v>86.946479299537828</v>
      </c>
      <c r="AW231">
        <v>2030</v>
      </c>
      <c r="AX231" t="s">
        <v>60</v>
      </c>
      <c r="AY231" s="30">
        <v>1.6470971950424007</v>
      </c>
      <c r="AZ231" t="s">
        <v>113</v>
      </c>
      <c r="BA231" s="111">
        <v>14</v>
      </c>
      <c r="BB231" s="111">
        <v>1679</v>
      </c>
      <c r="BC231" s="110">
        <v>6.4060000000000006E-2</v>
      </c>
      <c r="BD231" s="114">
        <v>2020</v>
      </c>
      <c r="BE231" t="s">
        <v>122</v>
      </c>
    </row>
    <row r="232" spans="1:57" ht="14.5" customHeight="1" x14ac:dyDescent="0.2">
      <c r="A232">
        <v>13</v>
      </c>
      <c r="B232">
        <v>2023</v>
      </c>
      <c r="C232" t="s">
        <v>83</v>
      </c>
      <c r="D232" t="s">
        <v>104</v>
      </c>
      <c r="E232" t="s">
        <v>106</v>
      </c>
      <c r="F232" t="s">
        <v>120</v>
      </c>
      <c r="G232" t="s">
        <v>99</v>
      </c>
      <c r="H232" t="s">
        <v>121</v>
      </c>
      <c r="I232" t="s">
        <v>51</v>
      </c>
      <c r="J232" t="s">
        <v>118</v>
      </c>
      <c r="K232" t="s">
        <v>119</v>
      </c>
      <c r="L232" s="27">
        <v>1.2776280535530694E-3</v>
      </c>
      <c r="M232" s="27">
        <v>2.3350823405957795E-3</v>
      </c>
      <c r="N232" s="27">
        <v>9.7992831291934443E-4</v>
      </c>
      <c r="O232" t="s">
        <v>109</v>
      </c>
      <c r="P232" t="s">
        <v>110</v>
      </c>
      <c r="Q232" s="27">
        <v>100</v>
      </c>
      <c r="R232" s="27">
        <v>800</v>
      </c>
      <c r="S232" s="27">
        <v>800</v>
      </c>
      <c r="T232" s="27">
        <v>3200</v>
      </c>
      <c r="U232" s="27">
        <v>9.3509985167403459E-3</v>
      </c>
      <c r="V232" s="27">
        <v>8.8030579429886954E-3</v>
      </c>
      <c r="W232" s="27">
        <v>3.5456050142856146E-2</v>
      </c>
      <c r="X232" t="s">
        <v>111</v>
      </c>
      <c r="Y232" t="s">
        <v>112</v>
      </c>
      <c r="Z232" s="27">
        <v>50</v>
      </c>
      <c r="AA232" s="27">
        <v>160.85238162630318</v>
      </c>
      <c r="AB232" s="27">
        <v>178.69694271297118</v>
      </c>
      <c r="AC232" s="27">
        <v>125</v>
      </c>
      <c r="AD232" s="27">
        <v>-0.51528026330965737</v>
      </c>
      <c r="AE232" s="27">
        <v>0.92303200051020617</v>
      </c>
      <c r="AF232" s="27">
        <v>3.7414430494404392</v>
      </c>
      <c r="AG232" s="27">
        <v>1</v>
      </c>
      <c r="AJ232" s="41">
        <f t="shared" si="39"/>
        <v>2.010952561534511</v>
      </c>
      <c r="AK232" s="41">
        <f t="shared" si="40"/>
        <v>4.2070907087109068</v>
      </c>
      <c r="AL232" s="41">
        <f t="shared" si="41"/>
        <v>10.228575808315952</v>
      </c>
      <c r="AM232" s="27">
        <v>1</v>
      </c>
      <c r="AN232" s="27">
        <v>1</v>
      </c>
      <c r="AO232" s="27">
        <v>72.44160302068137</v>
      </c>
      <c r="AP232" s="27">
        <v>76.063683171715439</v>
      </c>
      <c r="AQ232" s="42">
        <f t="shared" si="42"/>
        <v>74.452555582215879</v>
      </c>
      <c r="AR232" s="42">
        <f t="shared" si="43"/>
        <v>76.648693729392278</v>
      </c>
      <c r="AS232" s="42">
        <f t="shared" si="44"/>
        <v>82.670178828997322</v>
      </c>
      <c r="AT232" s="42">
        <f t="shared" si="45"/>
        <v>78.074635733249949</v>
      </c>
      <c r="AU232" s="42">
        <f t="shared" si="46"/>
        <v>80.270773880426347</v>
      </c>
      <c r="AV232" s="42">
        <f t="shared" si="47"/>
        <v>86.292258980031392</v>
      </c>
      <c r="AW232">
        <v>2035</v>
      </c>
      <c r="AX232" t="s">
        <v>60</v>
      </c>
      <c r="AY232" s="30">
        <v>1.6470971950424007</v>
      </c>
      <c r="AZ232" t="s">
        <v>113</v>
      </c>
      <c r="BA232" s="111">
        <v>14</v>
      </c>
      <c r="BB232" s="111">
        <v>1679</v>
      </c>
      <c r="BC232" s="110">
        <v>6.4060000000000006E-2</v>
      </c>
      <c r="BD232" s="114">
        <v>2020</v>
      </c>
      <c r="BE232" t="s">
        <v>122</v>
      </c>
    </row>
    <row r="233" spans="1:57" x14ac:dyDescent="0.2">
      <c r="A233">
        <v>13</v>
      </c>
      <c r="B233">
        <v>2023</v>
      </c>
      <c r="C233" t="s">
        <v>83</v>
      </c>
      <c r="D233" t="s">
        <v>104</v>
      </c>
      <c r="E233" t="s">
        <v>106</v>
      </c>
      <c r="F233" t="s">
        <v>120</v>
      </c>
      <c r="G233" t="s">
        <v>99</v>
      </c>
      <c r="H233" t="s">
        <v>121</v>
      </c>
      <c r="I233" t="s">
        <v>51</v>
      </c>
      <c r="J233" t="s">
        <v>118</v>
      </c>
      <c r="K233" t="s">
        <v>119</v>
      </c>
      <c r="L233" s="27">
        <v>1.1959108869533637E-3</v>
      </c>
      <c r="M233" s="27">
        <v>2.1857303346502011E-3</v>
      </c>
      <c r="N233" s="27">
        <v>9.1725203950791974E-4</v>
      </c>
      <c r="O233" t="s">
        <v>109</v>
      </c>
      <c r="P233" t="s">
        <v>110</v>
      </c>
      <c r="Q233" s="27">
        <v>100</v>
      </c>
      <c r="R233" s="27">
        <v>800</v>
      </c>
      <c r="S233" s="27">
        <v>800</v>
      </c>
      <c r="T233" s="27">
        <v>3200</v>
      </c>
      <c r="U233" s="27">
        <v>7.8131683461155222E-3</v>
      </c>
      <c r="V233" s="27">
        <v>7.3553400255650953E-3</v>
      </c>
      <c r="W233" s="27">
        <v>2.9625081017659698E-2</v>
      </c>
      <c r="X233" t="s">
        <v>111</v>
      </c>
      <c r="Y233" t="s">
        <v>112</v>
      </c>
      <c r="Z233" s="27">
        <v>50</v>
      </c>
      <c r="AA233" s="27">
        <v>180.19912672797673</v>
      </c>
      <c r="AB233" s="27">
        <v>200.18996734936164</v>
      </c>
      <c r="AC233" s="27">
        <v>125</v>
      </c>
      <c r="AD233" s="27">
        <v>-0.48232290689805096</v>
      </c>
      <c r="AE233" s="27">
        <v>0.86399481863807304</v>
      </c>
      <c r="AF233" s="27">
        <v>3.5021401285753444</v>
      </c>
      <c r="AG233" s="27">
        <v>1</v>
      </c>
      <c r="AJ233" s="41">
        <f t="shared" si="39"/>
        <v>1.8823319156133274</v>
      </c>
      <c r="AK233" s="41">
        <f t="shared" si="40"/>
        <v>3.9380049357523976</v>
      </c>
      <c r="AL233" s="41">
        <f t="shared" si="41"/>
        <v>9.5743554888095179</v>
      </c>
      <c r="AM233" s="27">
        <v>1</v>
      </c>
      <c r="AN233" s="27">
        <v>1</v>
      </c>
      <c r="AO233" s="27">
        <v>72.44160302068137</v>
      </c>
      <c r="AP233" s="27">
        <v>76.063683171715439</v>
      </c>
      <c r="AQ233" s="42">
        <f t="shared" si="42"/>
        <v>74.323934936294691</v>
      </c>
      <c r="AR233" s="42">
        <f t="shared" si="43"/>
        <v>76.379607956433773</v>
      </c>
      <c r="AS233" s="42">
        <f t="shared" si="44"/>
        <v>82.015958509490886</v>
      </c>
      <c r="AT233" s="42">
        <f t="shared" si="45"/>
        <v>77.94601508732876</v>
      </c>
      <c r="AU233" s="42">
        <f t="shared" si="46"/>
        <v>80.001688107467842</v>
      </c>
      <c r="AV233" s="42">
        <f t="shared" si="47"/>
        <v>85.638038660524956</v>
      </c>
      <c r="AW233">
        <v>2040</v>
      </c>
      <c r="AX233" t="s">
        <v>60</v>
      </c>
      <c r="AY233" s="30">
        <v>1.6470971950424007</v>
      </c>
      <c r="AZ233" t="s">
        <v>113</v>
      </c>
      <c r="BA233" s="111">
        <v>14</v>
      </c>
      <c r="BB233" s="111">
        <v>1679</v>
      </c>
      <c r="BC233" s="110">
        <v>6.4060000000000006E-2</v>
      </c>
      <c r="BD233" s="114">
        <v>2020</v>
      </c>
      <c r="BE233" t="s">
        <v>122</v>
      </c>
    </row>
    <row r="234" spans="1:57" ht="14.5" customHeight="1" x14ac:dyDescent="0.2">
      <c r="A234">
        <v>13</v>
      </c>
      <c r="B234">
        <v>2023</v>
      </c>
      <c r="C234" t="s">
        <v>83</v>
      </c>
      <c r="D234" t="s">
        <v>104</v>
      </c>
      <c r="E234" t="s">
        <v>106</v>
      </c>
      <c r="F234" t="s">
        <v>120</v>
      </c>
      <c r="G234" t="s">
        <v>99</v>
      </c>
      <c r="H234" t="s">
        <v>121</v>
      </c>
      <c r="I234" t="s">
        <v>51</v>
      </c>
      <c r="J234" t="s">
        <v>118</v>
      </c>
      <c r="K234" t="s">
        <v>119</v>
      </c>
      <c r="L234" s="27">
        <v>1.1142228186634309E-3</v>
      </c>
      <c r="M234" s="27">
        <v>2.0364315108096203E-3</v>
      </c>
      <c r="N234" s="27">
        <v>8.5459808421758292E-4</v>
      </c>
      <c r="O234" t="s">
        <v>109</v>
      </c>
      <c r="P234" t="s">
        <v>110</v>
      </c>
      <c r="Q234" s="27">
        <v>100</v>
      </c>
      <c r="R234" s="27">
        <v>800</v>
      </c>
      <c r="S234" s="27">
        <v>800</v>
      </c>
      <c r="T234" s="27">
        <v>3200</v>
      </c>
      <c r="U234" s="27">
        <v>6.741511406440995E-3</v>
      </c>
      <c r="V234" s="27">
        <v>6.346478980611219E-3</v>
      </c>
      <c r="W234" s="27">
        <v>2.5561694404880608E-2</v>
      </c>
      <c r="X234" t="s">
        <v>111</v>
      </c>
      <c r="Y234" t="s">
        <v>112</v>
      </c>
      <c r="Z234" s="27">
        <v>50</v>
      </c>
      <c r="AA234" s="27">
        <v>194.57893367966983</v>
      </c>
      <c r="AB234" s="27">
        <v>216.16503413475817</v>
      </c>
      <c r="AC234" s="27">
        <v>125</v>
      </c>
      <c r="AD234" s="27">
        <v>-0.44937728612787786</v>
      </c>
      <c r="AE234" s="27">
        <v>0.80497865905877886</v>
      </c>
      <c r="AF234" s="27">
        <v>3.262922420044581</v>
      </c>
      <c r="AG234" s="27">
        <v>1</v>
      </c>
      <c r="AJ234" s="41">
        <f t="shared" si="39"/>
        <v>1.7537570696574871</v>
      </c>
      <c r="AK234" s="41">
        <f t="shared" si="40"/>
        <v>3.6690149803742442</v>
      </c>
      <c r="AL234" s="41">
        <f t="shared" si="41"/>
        <v>8.9203681277658973</v>
      </c>
      <c r="AM234" s="27">
        <v>1</v>
      </c>
      <c r="AN234" s="27">
        <v>1</v>
      </c>
      <c r="AO234" s="27">
        <v>72.44160302068137</v>
      </c>
      <c r="AP234" s="27">
        <v>76.063683171715439</v>
      </c>
      <c r="AQ234" s="42">
        <f t="shared" si="42"/>
        <v>74.195360090338852</v>
      </c>
      <c r="AR234" s="42">
        <f t="shared" si="43"/>
        <v>76.110618001055613</v>
      </c>
      <c r="AS234" s="42">
        <f t="shared" si="44"/>
        <v>81.361971148447267</v>
      </c>
      <c r="AT234" s="42">
        <f t="shared" si="45"/>
        <v>77.817440241372921</v>
      </c>
      <c r="AU234" s="42">
        <f t="shared" si="46"/>
        <v>79.732698152089682</v>
      </c>
      <c r="AV234" s="42">
        <f t="shared" si="47"/>
        <v>84.984051299481337</v>
      </c>
      <c r="AW234">
        <v>2045</v>
      </c>
      <c r="AX234" t="s">
        <v>60</v>
      </c>
      <c r="AY234" s="30">
        <v>1.6470971950424007</v>
      </c>
      <c r="AZ234" t="s">
        <v>113</v>
      </c>
      <c r="BA234" s="111">
        <v>14</v>
      </c>
      <c r="BB234" s="111">
        <v>1679</v>
      </c>
      <c r="BC234" s="110">
        <v>6.4060000000000006E-2</v>
      </c>
      <c r="BD234" s="114">
        <v>2020</v>
      </c>
      <c r="BE234" t="s">
        <v>122</v>
      </c>
    </row>
    <row r="235" spans="1:57" x14ac:dyDescent="0.2">
      <c r="A235">
        <v>13</v>
      </c>
      <c r="B235">
        <v>2023</v>
      </c>
      <c r="C235" t="s">
        <v>83</v>
      </c>
      <c r="D235" t="s">
        <v>104</v>
      </c>
      <c r="E235" t="s">
        <v>106</v>
      </c>
      <c r="F235" t="s">
        <v>120</v>
      </c>
      <c r="G235" t="s">
        <v>99</v>
      </c>
      <c r="H235" t="s">
        <v>121</v>
      </c>
      <c r="I235" t="s">
        <v>51</v>
      </c>
      <c r="J235" t="s">
        <v>118</v>
      </c>
      <c r="K235" t="s">
        <v>119</v>
      </c>
      <c r="L235" s="27">
        <v>1.0325347503734982E-3</v>
      </c>
      <c r="M235" s="27">
        <v>1.8871326869690395E-3</v>
      </c>
      <c r="N235" s="27">
        <v>7.9194412892724631E-4</v>
      </c>
      <c r="O235" t="s">
        <v>109</v>
      </c>
      <c r="P235" t="s">
        <v>110</v>
      </c>
      <c r="Q235" s="27">
        <v>100</v>
      </c>
      <c r="R235" s="27">
        <v>800</v>
      </c>
      <c r="S235" s="27">
        <v>800</v>
      </c>
      <c r="T235" s="27">
        <v>3200</v>
      </c>
      <c r="U235" s="27">
        <v>5.8173498035434829E-3</v>
      </c>
      <c r="V235" s="27">
        <v>5.4764704863923541E-3</v>
      </c>
      <c r="W235" s="27">
        <v>2.2057563795323126E-2</v>
      </c>
      <c r="X235" t="s">
        <v>111</v>
      </c>
      <c r="Y235" t="s">
        <v>112</v>
      </c>
      <c r="Z235" s="27">
        <v>50</v>
      </c>
      <c r="AA235" s="27">
        <v>208.95874063136293</v>
      </c>
      <c r="AB235" s="27">
        <v>232.14010092015468</v>
      </c>
      <c r="AC235" s="27">
        <v>125</v>
      </c>
      <c r="AD235" s="27">
        <v>-0.41643166535770482</v>
      </c>
      <c r="AE235" s="27">
        <v>0.74596249947948468</v>
      </c>
      <c r="AF235" s="27">
        <v>3.0237047115138176</v>
      </c>
      <c r="AG235" s="27">
        <v>1</v>
      </c>
      <c r="AJ235" s="41">
        <f t="shared" si="39"/>
        <v>1.6251822237016467</v>
      </c>
      <c r="AK235" s="41">
        <f t="shared" si="40"/>
        <v>3.4000250249960899</v>
      </c>
      <c r="AL235" s="41">
        <f t="shared" si="41"/>
        <v>8.2663807667222819</v>
      </c>
      <c r="AM235" s="27">
        <v>1</v>
      </c>
      <c r="AN235" s="27">
        <v>1</v>
      </c>
      <c r="AO235" s="27">
        <v>72.44160302068137</v>
      </c>
      <c r="AP235" s="27">
        <v>76.063683171715439</v>
      </c>
      <c r="AQ235" s="42">
        <f t="shared" si="42"/>
        <v>74.066785244383013</v>
      </c>
      <c r="AR235" s="42">
        <f t="shared" si="43"/>
        <v>75.841628045677453</v>
      </c>
      <c r="AS235" s="42">
        <f t="shared" si="44"/>
        <v>80.707983787403649</v>
      </c>
      <c r="AT235" s="42">
        <f t="shared" si="45"/>
        <v>77.688865395417082</v>
      </c>
      <c r="AU235" s="42">
        <f t="shared" si="46"/>
        <v>79.463708196711536</v>
      </c>
      <c r="AV235" s="42">
        <f t="shared" si="47"/>
        <v>84.330063938437718</v>
      </c>
      <c r="AW235">
        <v>2050</v>
      </c>
      <c r="AX235" t="s">
        <v>60</v>
      </c>
      <c r="AY235" s="30">
        <v>1.6470971950424007</v>
      </c>
      <c r="AZ235" t="s">
        <v>113</v>
      </c>
      <c r="BA235" s="111">
        <v>14</v>
      </c>
      <c r="BB235" s="111">
        <v>1679</v>
      </c>
      <c r="BC235" s="110">
        <v>6.4060000000000006E-2</v>
      </c>
      <c r="BD235" s="114">
        <v>2020</v>
      </c>
      <c r="BE235" t="s">
        <v>122</v>
      </c>
    </row>
    <row r="236" spans="1:57" ht="14.5" customHeight="1" x14ac:dyDescent="0.2">
      <c r="A236">
        <v>14</v>
      </c>
      <c r="B236">
        <v>2023</v>
      </c>
      <c r="C236" t="s">
        <v>83</v>
      </c>
      <c r="D236" t="s">
        <v>104</v>
      </c>
      <c r="E236" t="s">
        <v>106</v>
      </c>
      <c r="F236" t="s">
        <v>124</v>
      </c>
      <c r="G236" t="s">
        <v>99</v>
      </c>
      <c r="H236" t="s">
        <v>125</v>
      </c>
      <c r="I236" t="s">
        <v>51</v>
      </c>
      <c r="J236" t="s">
        <v>118</v>
      </c>
      <c r="K236" t="s">
        <v>123</v>
      </c>
      <c r="L236" s="27">
        <v>3.1570000000000001E-3</v>
      </c>
      <c r="M236" s="27">
        <v>2.4840000000000001E-3</v>
      </c>
      <c r="N236" s="27">
        <v>1.55E-4</v>
      </c>
      <c r="O236" t="s">
        <v>109</v>
      </c>
      <c r="P236" t="s">
        <v>110</v>
      </c>
      <c r="Q236" s="27">
        <v>320</v>
      </c>
      <c r="R236" s="27">
        <v>1566.6666666666667</v>
      </c>
      <c r="S236" s="27">
        <v>1600</v>
      </c>
      <c r="T236" s="27">
        <v>2910</v>
      </c>
      <c r="U236" s="27">
        <v>7.9146999999999995E-2</v>
      </c>
      <c r="V236" s="27">
        <v>0.276009</v>
      </c>
      <c r="W236" s="27">
        <v>0.134521</v>
      </c>
      <c r="X236" t="s">
        <v>111</v>
      </c>
      <c r="Y236" t="s">
        <v>112</v>
      </c>
      <c r="Z236" s="27">
        <v>50</v>
      </c>
      <c r="AA236" s="27">
        <v>106.01503759398496</v>
      </c>
      <c r="AB236" s="27">
        <v>123.07692307692308</v>
      </c>
      <c r="AC236" s="27">
        <v>160</v>
      </c>
      <c r="AD236" s="27">
        <v>-8.5149100000000004</v>
      </c>
      <c r="AE236" s="27">
        <v>-17.273495</v>
      </c>
      <c r="AF236" s="27">
        <v>15.240023000000001</v>
      </c>
      <c r="AG236" s="27">
        <v>1</v>
      </c>
      <c r="AJ236" s="41">
        <f t="shared" si="39"/>
        <v>4.8218288471177928</v>
      </c>
      <c r="AK236" s="41">
        <f t="shared" si="40"/>
        <v>15.879209511278194</v>
      </c>
      <c r="AL236" s="41">
        <f t="shared" si="41"/>
        <v>29.744105205513783</v>
      </c>
      <c r="AM236" s="27">
        <v>1</v>
      </c>
      <c r="AN236" s="27">
        <v>1</v>
      </c>
      <c r="AO236" s="27">
        <v>72.44160302068137</v>
      </c>
      <c r="AP236" s="27">
        <v>76.063683171715439</v>
      </c>
      <c r="AQ236" s="42">
        <f t="shared" si="42"/>
        <v>77.26343186779917</v>
      </c>
      <c r="AR236" s="42">
        <f t="shared" si="43"/>
        <v>88.320812531959561</v>
      </c>
      <c r="AS236" s="42">
        <f t="shared" si="44"/>
        <v>102.18570822619515</v>
      </c>
      <c r="AT236" s="42">
        <f t="shared" si="45"/>
        <v>80.885512018833225</v>
      </c>
      <c r="AU236" s="42">
        <f t="shared" si="46"/>
        <v>91.94289268299363</v>
      </c>
      <c r="AV236" s="42">
        <f t="shared" si="47"/>
        <v>105.80778837722923</v>
      </c>
      <c r="AW236">
        <v>2023</v>
      </c>
      <c r="AX236" t="s">
        <v>56</v>
      </c>
      <c r="AY236" s="30">
        <v>1.927955352612887</v>
      </c>
      <c r="AZ236" t="s">
        <v>113</v>
      </c>
      <c r="BA236" s="111">
        <v>14</v>
      </c>
      <c r="BB236" s="111">
        <v>458</v>
      </c>
      <c r="BC236" s="110">
        <v>0.18099999999999999</v>
      </c>
      <c r="BD236" s="114">
        <v>2020</v>
      </c>
      <c r="BE236" t="s">
        <v>122</v>
      </c>
    </row>
    <row r="237" spans="1:57" x14ac:dyDescent="0.2">
      <c r="A237">
        <v>14</v>
      </c>
      <c r="B237">
        <v>2023</v>
      </c>
      <c r="C237" t="s">
        <v>83</v>
      </c>
      <c r="D237" t="s">
        <v>104</v>
      </c>
      <c r="E237" t="s">
        <v>106</v>
      </c>
      <c r="F237" t="s">
        <v>124</v>
      </c>
      <c r="G237" t="s">
        <v>99</v>
      </c>
      <c r="H237" t="s">
        <v>125</v>
      </c>
      <c r="I237" t="s">
        <v>51</v>
      </c>
      <c r="J237" t="s">
        <v>118</v>
      </c>
      <c r="K237" t="s">
        <v>123</v>
      </c>
      <c r="L237" s="27">
        <v>3.0872775381742637E-3</v>
      </c>
      <c r="M237" s="27">
        <v>2.4291407680788312E-3</v>
      </c>
      <c r="N237" s="27">
        <v>1.5157681926417828E-4</v>
      </c>
      <c r="O237" t="s">
        <v>109</v>
      </c>
      <c r="P237" t="s">
        <v>110</v>
      </c>
      <c r="Q237" s="27">
        <v>320</v>
      </c>
      <c r="R237" s="27">
        <v>1566.6666666666667</v>
      </c>
      <c r="S237" s="27">
        <v>1600</v>
      </c>
      <c r="T237" s="27">
        <v>2910</v>
      </c>
      <c r="U237" s="27">
        <v>6.4005240759946042E-2</v>
      </c>
      <c r="V237" s="27">
        <v>0.22320520672813815</v>
      </c>
      <c r="W237" s="27">
        <v>0.10878553820446388</v>
      </c>
      <c r="X237" t="s">
        <v>111</v>
      </c>
      <c r="Y237" t="s">
        <v>112</v>
      </c>
      <c r="Z237" s="27">
        <v>50</v>
      </c>
      <c r="AA237" s="27">
        <v>128.19984065238796</v>
      </c>
      <c r="AB237" s="27">
        <v>148.83211178847878</v>
      </c>
      <c r="AC237" s="27">
        <v>160</v>
      </c>
      <c r="AD237" s="27">
        <v>-8.3268578975531895</v>
      </c>
      <c r="AE237" s="27">
        <v>-16.892009223714112</v>
      </c>
      <c r="AF237" s="27">
        <v>14.903446528083355</v>
      </c>
      <c r="AG237" s="27">
        <v>1</v>
      </c>
      <c r="AJ237" s="41">
        <f t="shared" si="39"/>
        <v>4.7153385785959667</v>
      </c>
      <c r="AK237" s="41">
        <f t="shared" si="40"/>
        <v>15.528516581606681</v>
      </c>
      <c r="AL237" s="41">
        <f t="shared" si="41"/>
        <v>29.087205541360433</v>
      </c>
      <c r="AM237" s="27">
        <v>1</v>
      </c>
      <c r="AN237" s="27">
        <v>1</v>
      </c>
      <c r="AO237" s="27">
        <v>72.44160302068137</v>
      </c>
      <c r="AP237" s="27">
        <v>76.063683171715439</v>
      </c>
      <c r="AQ237" s="42">
        <f t="shared" si="42"/>
        <v>77.156941599277332</v>
      </c>
      <c r="AR237" s="42">
        <f t="shared" si="43"/>
        <v>87.970119602288051</v>
      </c>
      <c r="AS237" s="42">
        <f t="shared" si="44"/>
        <v>101.5288085620418</v>
      </c>
      <c r="AT237" s="42">
        <f t="shared" si="45"/>
        <v>80.779021750311401</v>
      </c>
      <c r="AU237" s="42">
        <f t="shared" si="46"/>
        <v>91.59219975332212</v>
      </c>
      <c r="AV237" s="42">
        <f t="shared" si="47"/>
        <v>105.15088871307587</v>
      </c>
      <c r="AW237">
        <v>2030</v>
      </c>
      <c r="AX237" t="s">
        <v>56</v>
      </c>
      <c r="AY237" s="30">
        <v>1.927955352612887</v>
      </c>
      <c r="AZ237" t="s">
        <v>113</v>
      </c>
      <c r="BA237" s="111">
        <v>14</v>
      </c>
      <c r="BB237" s="111">
        <v>458</v>
      </c>
      <c r="BC237" s="110">
        <v>0.18099999999999999</v>
      </c>
      <c r="BD237" s="114">
        <v>2020</v>
      </c>
      <c r="BE237" t="s">
        <v>122</v>
      </c>
    </row>
    <row r="238" spans="1:57" ht="14.5" customHeight="1" x14ac:dyDescent="0.2">
      <c r="A238">
        <v>14</v>
      </c>
      <c r="B238">
        <v>2023</v>
      </c>
      <c r="C238" t="s">
        <v>83</v>
      </c>
      <c r="D238" t="s">
        <v>104</v>
      </c>
      <c r="E238" t="s">
        <v>106</v>
      </c>
      <c r="F238" t="s">
        <v>124</v>
      </c>
      <c r="G238" t="s">
        <v>99</v>
      </c>
      <c r="H238" t="s">
        <v>125</v>
      </c>
      <c r="I238" t="s">
        <v>51</v>
      </c>
      <c r="J238" t="s">
        <v>118</v>
      </c>
      <c r="K238" t="s">
        <v>123</v>
      </c>
      <c r="L238" s="27">
        <v>3.0584873253260226E-3</v>
      </c>
      <c r="M238" s="27">
        <v>2.4064879683591512E-3</v>
      </c>
      <c r="N238" s="27">
        <v>1.5016329915284557E-4</v>
      </c>
      <c r="O238" t="s">
        <v>109</v>
      </c>
      <c r="P238" t="s">
        <v>110</v>
      </c>
      <c r="Q238" s="27">
        <v>320</v>
      </c>
      <c r="R238" s="27">
        <v>1566.6666666666667</v>
      </c>
      <c r="S238" s="27">
        <v>1600</v>
      </c>
      <c r="T238" s="27">
        <v>2910</v>
      </c>
      <c r="U238" s="27">
        <v>5.5781834280328721E-2</v>
      </c>
      <c r="V238" s="27">
        <v>0.1945277559209983</v>
      </c>
      <c r="W238" s="27">
        <v>9.4808749911229756E-2</v>
      </c>
      <c r="X238" t="s">
        <v>111</v>
      </c>
      <c r="Y238" t="s">
        <v>112</v>
      </c>
      <c r="Z238" s="27">
        <v>50</v>
      </c>
      <c r="AA238" s="27">
        <v>145.72740845881395</v>
      </c>
      <c r="AB238" s="27">
        <v>169.18053747973602</v>
      </c>
      <c r="AC238" s="27">
        <v>160</v>
      </c>
      <c r="AD238" s="27">
        <v>-8.2492063070293966</v>
      </c>
      <c r="AE238" s="27">
        <v>-16.734483852259242</v>
      </c>
      <c r="AF238" s="27">
        <v>14.764465373195144</v>
      </c>
      <c r="AG238" s="27">
        <v>1</v>
      </c>
      <c r="AJ238" s="41">
        <f t="shared" si="39"/>
        <v>4.6713659847327058</v>
      </c>
      <c r="AK238" s="41">
        <f t="shared" si="40"/>
        <v>15.383706375179212</v>
      </c>
      <c r="AL238" s="41">
        <f t="shared" si="41"/>
        <v>28.815954632317922</v>
      </c>
      <c r="AM238" s="27">
        <v>1</v>
      </c>
      <c r="AN238" s="27">
        <v>1</v>
      </c>
      <c r="AO238" s="27">
        <v>72.44160302068137</v>
      </c>
      <c r="AP238" s="27">
        <v>76.063683171715439</v>
      </c>
      <c r="AQ238" s="42">
        <f t="shared" si="42"/>
        <v>77.112969005414072</v>
      </c>
      <c r="AR238" s="42">
        <f t="shared" si="43"/>
        <v>87.825309395860586</v>
      </c>
      <c r="AS238" s="42">
        <f t="shared" si="44"/>
        <v>101.2575576529993</v>
      </c>
      <c r="AT238" s="42">
        <f t="shared" si="45"/>
        <v>80.735049156448142</v>
      </c>
      <c r="AU238" s="42">
        <f t="shared" si="46"/>
        <v>91.447389546894655</v>
      </c>
      <c r="AV238" s="42">
        <f t="shared" si="47"/>
        <v>104.87963780403337</v>
      </c>
      <c r="AW238">
        <v>2035</v>
      </c>
      <c r="AX238" t="s">
        <v>56</v>
      </c>
      <c r="AY238" s="30">
        <v>1.927955352612887</v>
      </c>
      <c r="AZ238" t="s">
        <v>113</v>
      </c>
      <c r="BA238" s="111">
        <v>14</v>
      </c>
      <c r="BB238" s="111">
        <v>458</v>
      </c>
      <c r="BC238" s="110">
        <v>0.18099999999999999</v>
      </c>
      <c r="BD238" s="114">
        <v>2020</v>
      </c>
      <c r="BE238" t="s">
        <v>122</v>
      </c>
    </row>
    <row r="239" spans="1:57" x14ac:dyDescent="0.2">
      <c r="A239">
        <v>14</v>
      </c>
      <c r="B239">
        <v>2023</v>
      </c>
      <c r="C239" t="s">
        <v>83</v>
      </c>
      <c r="D239" t="s">
        <v>104</v>
      </c>
      <c r="E239" t="s">
        <v>106</v>
      </c>
      <c r="F239" t="s">
        <v>124</v>
      </c>
      <c r="G239" t="s">
        <v>99</v>
      </c>
      <c r="H239" t="s">
        <v>125</v>
      </c>
      <c r="I239" t="s">
        <v>51</v>
      </c>
      <c r="J239" t="s">
        <v>118</v>
      </c>
      <c r="K239" t="s">
        <v>123</v>
      </c>
      <c r="L239" s="27">
        <v>3.0296971124777815E-3</v>
      </c>
      <c r="M239" s="27">
        <v>2.3838351686394708E-3</v>
      </c>
      <c r="N239" s="27">
        <v>1.4874977904151288E-4</v>
      </c>
      <c r="O239" t="s">
        <v>109</v>
      </c>
      <c r="P239" t="s">
        <v>110</v>
      </c>
      <c r="Q239" s="27">
        <v>320</v>
      </c>
      <c r="R239" s="27">
        <v>1566.6666666666667</v>
      </c>
      <c r="S239" s="27">
        <v>1600</v>
      </c>
      <c r="T239" s="27">
        <v>2910</v>
      </c>
      <c r="U239" s="27">
        <v>4.9324209377097999E-2</v>
      </c>
      <c r="V239" s="27">
        <v>0.17200810777367989</v>
      </c>
      <c r="W239" s="27">
        <v>8.3833145534468786E-2</v>
      </c>
      <c r="X239" t="s">
        <v>111</v>
      </c>
      <c r="Y239" t="s">
        <v>112</v>
      </c>
      <c r="Z239" s="27">
        <v>50</v>
      </c>
      <c r="AA239" s="27">
        <v>163.25497626523995</v>
      </c>
      <c r="AB239" s="27">
        <v>189.52896317099325</v>
      </c>
      <c r="AC239" s="27">
        <v>160</v>
      </c>
      <c r="AD239" s="27">
        <v>-8.1715547165056019</v>
      </c>
      <c r="AE239" s="27">
        <v>-16.576958480804372</v>
      </c>
      <c r="AF239" s="27">
        <v>14.62548421830693</v>
      </c>
      <c r="AG239" s="27">
        <v>1</v>
      </c>
      <c r="AJ239" s="41">
        <f t="shared" si="39"/>
        <v>4.6273933908694493</v>
      </c>
      <c r="AK239" s="41">
        <f t="shared" si="40"/>
        <v>15.238896168751744</v>
      </c>
      <c r="AL239" s="41">
        <f t="shared" si="41"/>
        <v>28.544703723275411</v>
      </c>
      <c r="AM239" s="27">
        <v>1</v>
      </c>
      <c r="AN239" s="27">
        <v>1</v>
      </c>
      <c r="AO239" s="27">
        <v>72.44160302068137</v>
      </c>
      <c r="AP239" s="27">
        <v>76.063683171715439</v>
      </c>
      <c r="AQ239" s="42">
        <f t="shared" si="42"/>
        <v>77.068996411550813</v>
      </c>
      <c r="AR239" s="42">
        <f t="shared" si="43"/>
        <v>87.680499189433107</v>
      </c>
      <c r="AS239" s="42">
        <f t="shared" si="44"/>
        <v>100.98630674395679</v>
      </c>
      <c r="AT239" s="42">
        <f t="shared" si="45"/>
        <v>80.691076562584882</v>
      </c>
      <c r="AU239" s="42">
        <f t="shared" si="46"/>
        <v>91.30257934046719</v>
      </c>
      <c r="AV239" s="42">
        <f t="shared" si="47"/>
        <v>104.60838689499084</v>
      </c>
      <c r="AW239">
        <v>2040</v>
      </c>
      <c r="AX239" t="s">
        <v>56</v>
      </c>
      <c r="AY239" s="30">
        <v>1.927955352612887</v>
      </c>
      <c r="AZ239" t="s">
        <v>113</v>
      </c>
      <c r="BA239" s="111">
        <v>14</v>
      </c>
      <c r="BB239" s="111">
        <v>458</v>
      </c>
      <c r="BC239" s="110">
        <v>0.18099999999999999</v>
      </c>
      <c r="BD239" s="114">
        <v>2020</v>
      </c>
      <c r="BE239" t="s">
        <v>122</v>
      </c>
    </row>
    <row r="240" spans="1:57" ht="14.5" customHeight="1" x14ac:dyDescent="0.2">
      <c r="A240">
        <v>14</v>
      </c>
      <c r="B240">
        <v>2023</v>
      </c>
      <c r="C240" t="s">
        <v>83</v>
      </c>
      <c r="D240" t="s">
        <v>104</v>
      </c>
      <c r="E240" t="s">
        <v>106</v>
      </c>
      <c r="F240" t="s">
        <v>124</v>
      </c>
      <c r="G240" t="s">
        <v>99</v>
      </c>
      <c r="H240" t="s">
        <v>125</v>
      </c>
      <c r="I240" t="s">
        <v>51</v>
      </c>
      <c r="J240" t="s">
        <v>118</v>
      </c>
      <c r="K240" t="s">
        <v>123</v>
      </c>
      <c r="L240" s="27">
        <v>3.0017521215628708E-3</v>
      </c>
      <c r="M240" s="27">
        <v>2.3618474089205483E-3</v>
      </c>
      <c r="N240" s="27">
        <v>1.4737775699786028E-4</v>
      </c>
      <c r="O240" t="s">
        <v>109</v>
      </c>
      <c r="P240" t="s">
        <v>110</v>
      </c>
      <c r="Q240" s="27">
        <v>320</v>
      </c>
      <c r="R240" s="27">
        <v>1566.6666666666667</v>
      </c>
      <c r="S240" s="27">
        <v>1600</v>
      </c>
      <c r="T240" s="27">
        <v>2910</v>
      </c>
      <c r="U240" s="27">
        <v>4.5257713495464057E-2</v>
      </c>
      <c r="V240" s="27">
        <v>0.15782703380001187</v>
      </c>
      <c r="W240" s="27">
        <v>7.6921587389582935E-2</v>
      </c>
      <c r="X240" t="s">
        <v>111</v>
      </c>
      <c r="Y240" t="s">
        <v>112</v>
      </c>
      <c r="Z240" s="27">
        <v>50</v>
      </c>
      <c r="AA240" s="27">
        <v>176.28264784847252</v>
      </c>
      <c r="AB240" s="27">
        <v>204.65328675480063</v>
      </c>
      <c r="AC240" s="27">
        <v>160</v>
      </c>
      <c r="AD240" s="27">
        <v>-8.0961828183138742</v>
      </c>
      <c r="AE240" s="27">
        <v>-16.424057732991965</v>
      </c>
      <c r="AF240" s="27">
        <v>14.490583266682593</v>
      </c>
      <c r="AG240" s="27">
        <v>1</v>
      </c>
      <c r="AJ240" s="41">
        <f t="shared" si="39"/>
        <v>4.5847117426825763</v>
      </c>
      <c r="AK240" s="41">
        <f t="shared" si="40"/>
        <v>15.098337294653357</v>
      </c>
      <c r="AL240" s="41">
        <f t="shared" si="41"/>
        <v>28.281416187722595</v>
      </c>
      <c r="AM240" s="27">
        <v>1</v>
      </c>
      <c r="AN240" s="27">
        <v>1</v>
      </c>
      <c r="AO240" s="27">
        <v>72.44160302068137</v>
      </c>
      <c r="AP240" s="27">
        <v>76.063683171715439</v>
      </c>
      <c r="AQ240" s="42">
        <f t="shared" si="42"/>
        <v>77.026314763363942</v>
      </c>
      <c r="AR240" s="42">
        <f t="shared" si="43"/>
        <v>87.539940315334732</v>
      </c>
      <c r="AS240" s="42">
        <f t="shared" si="44"/>
        <v>100.72301920840397</v>
      </c>
      <c r="AT240" s="42">
        <f t="shared" si="45"/>
        <v>80.648394914398011</v>
      </c>
      <c r="AU240" s="42">
        <f t="shared" si="46"/>
        <v>91.162020466368801</v>
      </c>
      <c r="AV240" s="42">
        <f t="shared" si="47"/>
        <v>104.34509935943804</v>
      </c>
      <c r="AW240">
        <v>2045</v>
      </c>
      <c r="AX240" t="s">
        <v>56</v>
      </c>
      <c r="AY240" s="30">
        <v>1.927955352612887</v>
      </c>
      <c r="AZ240" t="s">
        <v>113</v>
      </c>
      <c r="BA240" s="111">
        <v>14</v>
      </c>
      <c r="BB240" s="111">
        <v>458</v>
      </c>
      <c r="BC240" s="110">
        <v>0.18099999999999999</v>
      </c>
      <c r="BD240" s="114">
        <v>2020</v>
      </c>
      <c r="BE240" t="s">
        <v>122</v>
      </c>
    </row>
    <row r="241" spans="1:57" x14ac:dyDescent="0.2">
      <c r="A241">
        <v>14</v>
      </c>
      <c r="B241">
        <v>2023</v>
      </c>
      <c r="C241" t="s">
        <v>83</v>
      </c>
      <c r="D241" t="s">
        <v>104</v>
      </c>
      <c r="E241" t="s">
        <v>106</v>
      </c>
      <c r="F241" t="s">
        <v>124</v>
      </c>
      <c r="G241" t="s">
        <v>99</v>
      </c>
      <c r="H241" t="s">
        <v>125</v>
      </c>
      <c r="I241" t="s">
        <v>51</v>
      </c>
      <c r="J241" t="s">
        <v>118</v>
      </c>
      <c r="K241" t="s">
        <v>123</v>
      </c>
      <c r="L241" s="27">
        <v>2.9738071306479597E-3</v>
      </c>
      <c r="M241" s="27">
        <v>2.3398596492016257E-3</v>
      </c>
      <c r="N241" s="27">
        <v>1.460057349542077E-4</v>
      </c>
      <c r="O241" t="s">
        <v>109</v>
      </c>
      <c r="P241" t="s">
        <v>110</v>
      </c>
      <c r="Q241" s="27">
        <v>320</v>
      </c>
      <c r="R241" s="27">
        <v>1566.6666666666667</v>
      </c>
      <c r="S241" s="27">
        <v>1600</v>
      </c>
      <c r="T241" s="27">
        <v>2910</v>
      </c>
      <c r="U241" s="27">
        <v>4.1750901554985849E-2</v>
      </c>
      <c r="V241" s="27">
        <v>0.14559774327883671</v>
      </c>
      <c r="W241" s="27">
        <v>7.0961287579797749E-2</v>
      </c>
      <c r="X241" t="s">
        <v>111</v>
      </c>
      <c r="Y241" t="s">
        <v>112</v>
      </c>
      <c r="Z241" s="27">
        <v>50</v>
      </c>
      <c r="AA241" s="27">
        <v>189.3103194317051</v>
      </c>
      <c r="AB241" s="27">
        <v>219.77761033860801</v>
      </c>
      <c r="AC241" s="27">
        <v>160</v>
      </c>
      <c r="AD241" s="27">
        <v>-8.0208109201221482</v>
      </c>
      <c r="AE241" s="27">
        <v>-16.271156985179562</v>
      </c>
      <c r="AF241" s="27">
        <v>14.355682315058255</v>
      </c>
      <c r="AG241" s="27">
        <v>1</v>
      </c>
      <c r="AJ241" s="41">
        <f t="shared" si="39"/>
        <v>4.5420300944956997</v>
      </c>
      <c r="AK241" s="41">
        <f t="shared" si="40"/>
        <v>14.957778420554956</v>
      </c>
      <c r="AL241" s="41">
        <f t="shared" si="41"/>
        <v>28.018128652169779</v>
      </c>
      <c r="AM241" s="27">
        <v>1</v>
      </c>
      <c r="AN241" s="27">
        <v>1</v>
      </c>
      <c r="AO241" s="27">
        <v>72.44160302068137</v>
      </c>
      <c r="AP241" s="27">
        <v>76.063683171715439</v>
      </c>
      <c r="AQ241" s="42">
        <f t="shared" si="42"/>
        <v>76.983633115177071</v>
      </c>
      <c r="AR241" s="42">
        <f t="shared" si="43"/>
        <v>87.399381441236329</v>
      </c>
      <c r="AS241" s="42">
        <f t="shared" si="44"/>
        <v>100.45973167285115</v>
      </c>
      <c r="AT241" s="42">
        <f t="shared" si="45"/>
        <v>80.60571326621114</v>
      </c>
      <c r="AU241" s="42">
        <f t="shared" si="46"/>
        <v>91.021461592270398</v>
      </c>
      <c r="AV241" s="42">
        <f t="shared" si="47"/>
        <v>104.08181182388522</v>
      </c>
      <c r="AW241">
        <v>2050</v>
      </c>
      <c r="AX241" t="s">
        <v>56</v>
      </c>
      <c r="AY241" s="30">
        <v>1.927955352612887</v>
      </c>
      <c r="AZ241" t="s">
        <v>113</v>
      </c>
      <c r="BA241" s="111">
        <v>14</v>
      </c>
      <c r="BB241" s="111">
        <v>458</v>
      </c>
      <c r="BC241" s="110">
        <v>0.18099999999999999</v>
      </c>
      <c r="BD241" s="114">
        <v>2020</v>
      </c>
      <c r="BE241" t="s">
        <v>122</v>
      </c>
    </row>
    <row r="242" spans="1:57" ht="14.5" customHeight="1" x14ac:dyDescent="0.2">
      <c r="A242">
        <v>14</v>
      </c>
      <c r="B242">
        <v>2023</v>
      </c>
      <c r="C242" t="s">
        <v>83</v>
      </c>
      <c r="D242" t="s">
        <v>104</v>
      </c>
      <c r="E242" t="s">
        <v>106</v>
      </c>
      <c r="F242" t="s">
        <v>124</v>
      </c>
      <c r="G242" t="s">
        <v>99</v>
      </c>
      <c r="H242" t="s">
        <v>125</v>
      </c>
      <c r="I242" t="s">
        <v>51</v>
      </c>
      <c r="J242" t="s">
        <v>118</v>
      </c>
      <c r="K242" t="s">
        <v>123</v>
      </c>
      <c r="L242" s="27">
        <v>3.1570000000000001E-3</v>
      </c>
      <c r="M242" s="27">
        <v>2.4840000000000001E-3</v>
      </c>
      <c r="N242" s="27">
        <v>1.55E-4</v>
      </c>
      <c r="O242" t="s">
        <v>109</v>
      </c>
      <c r="P242" t="s">
        <v>110</v>
      </c>
      <c r="Q242" s="27">
        <v>320</v>
      </c>
      <c r="R242" s="27">
        <v>1566.6666666666667</v>
      </c>
      <c r="S242" s="27">
        <v>1600</v>
      </c>
      <c r="T242" s="27">
        <v>2910</v>
      </c>
      <c r="U242" s="27">
        <v>7.9146999999999995E-2</v>
      </c>
      <c r="V242" s="27">
        <v>0.276009</v>
      </c>
      <c r="W242" s="27">
        <v>0.134521</v>
      </c>
      <c r="X242" t="s">
        <v>111</v>
      </c>
      <c r="Y242" t="s">
        <v>112</v>
      </c>
      <c r="Z242" s="27">
        <v>50</v>
      </c>
      <c r="AA242" s="27">
        <v>106.01503759398496</v>
      </c>
      <c r="AB242" s="27">
        <v>123.07692307692308</v>
      </c>
      <c r="AC242" s="27">
        <v>160</v>
      </c>
      <c r="AD242" s="27">
        <v>-8.5149100000000004</v>
      </c>
      <c r="AE242" s="27">
        <v>-17.273495</v>
      </c>
      <c r="AF242" s="27">
        <v>15.240023000000001</v>
      </c>
      <c r="AG242" s="27">
        <v>1</v>
      </c>
      <c r="AJ242" s="41">
        <f t="shared" si="39"/>
        <v>4.8218288471177928</v>
      </c>
      <c r="AK242" s="41">
        <f t="shared" si="40"/>
        <v>15.879209511278194</v>
      </c>
      <c r="AL242" s="41">
        <f t="shared" si="41"/>
        <v>29.744105205513783</v>
      </c>
      <c r="AM242" s="27">
        <v>1</v>
      </c>
      <c r="AN242" s="27">
        <v>1</v>
      </c>
      <c r="AO242" s="27">
        <v>72.44160302068137</v>
      </c>
      <c r="AP242" s="27">
        <v>76.063683171715439</v>
      </c>
      <c r="AQ242" s="42">
        <f t="shared" si="42"/>
        <v>77.26343186779917</v>
      </c>
      <c r="AR242" s="42">
        <f t="shared" si="43"/>
        <v>88.320812531959561</v>
      </c>
      <c r="AS242" s="42">
        <f t="shared" si="44"/>
        <v>102.18570822619515</v>
      </c>
      <c r="AT242" s="42">
        <f t="shared" si="45"/>
        <v>80.885512018833225</v>
      </c>
      <c r="AU242" s="42">
        <f t="shared" si="46"/>
        <v>91.94289268299363</v>
      </c>
      <c r="AV242" s="42">
        <f t="shared" si="47"/>
        <v>105.80778837722923</v>
      </c>
      <c r="AW242">
        <v>2023</v>
      </c>
      <c r="AX242" t="s">
        <v>59</v>
      </c>
      <c r="AY242" s="30">
        <v>1.927955352612887</v>
      </c>
      <c r="AZ242" t="s">
        <v>113</v>
      </c>
      <c r="BA242" s="111">
        <v>14</v>
      </c>
      <c r="BB242" s="111">
        <v>458</v>
      </c>
      <c r="BC242" s="110">
        <v>0.18099999999999999</v>
      </c>
      <c r="BD242" s="114">
        <v>2020</v>
      </c>
      <c r="BE242" t="s">
        <v>122</v>
      </c>
    </row>
    <row r="243" spans="1:57" x14ac:dyDescent="0.2">
      <c r="A243">
        <v>14</v>
      </c>
      <c r="B243">
        <v>2023</v>
      </c>
      <c r="C243" t="s">
        <v>83</v>
      </c>
      <c r="D243" t="s">
        <v>104</v>
      </c>
      <c r="E243" t="s">
        <v>106</v>
      </c>
      <c r="F243" t="s">
        <v>124</v>
      </c>
      <c r="G243" t="s">
        <v>99</v>
      </c>
      <c r="H243" t="s">
        <v>125</v>
      </c>
      <c r="I243" t="s">
        <v>51</v>
      </c>
      <c r="J243" t="s">
        <v>118</v>
      </c>
      <c r="K243" t="s">
        <v>123</v>
      </c>
      <c r="L243" s="27">
        <v>3.0872775381742637E-3</v>
      </c>
      <c r="M243" s="27">
        <v>2.4291407680788312E-3</v>
      </c>
      <c r="N243" s="27">
        <v>1.5157681926417828E-4</v>
      </c>
      <c r="O243" t="s">
        <v>109</v>
      </c>
      <c r="P243" t="s">
        <v>110</v>
      </c>
      <c r="Q243" s="27">
        <v>320</v>
      </c>
      <c r="R243" s="27">
        <v>1566.6666666666667</v>
      </c>
      <c r="S243" s="27">
        <v>1600</v>
      </c>
      <c r="T243" s="27">
        <v>2910</v>
      </c>
      <c r="U243" s="27">
        <v>5.5656731095605261E-2</v>
      </c>
      <c r="V243" s="27">
        <v>0.19409148411142449</v>
      </c>
      <c r="W243" s="27">
        <v>9.4596120177794674E-2</v>
      </c>
      <c r="X243" t="s">
        <v>111</v>
      </c>
      <c r="Y243" t="s">
        <v>112</v>
      </c>
      <c r="Z243" s="27">
        <v>50</v>
      </c>
      <c r="AA243" s="27">
        <v>147.42981675024618</v>
      </c>
      <c r="AB243" s="27">
        <v>171.15692855675059</v>
      </c>
      <c r="AC243" s="27">
        <v>160</v>
      </c>
      <c r="AD243" s="27">
        <v>-8.3268578975531895</v>
      </c>
      <c r="AE243" s="27">
        <v>-16.892009223714112</v>
      </c>
      <c r="AF243" s="27">
        <v>14.903446528083355</v>
      </c>
      <c r="AG243" s="27">
        <v>1</v>
      </c>
      <c r="AJ243" s="41">
        <f t="shared" si="39"/>
        <v>4.7153385785959685</v>
      </c>
      <c r="AK243" s="41">
        <f t="shared" si="40"/>
        <v>15.528516581606688</v>
      </c>
      <c r="AL243" s="41">
        <f t="shared" si="41"/>
        <v>29.087205541360433</v>
      </c>
      <c r="AM243" s="27">
        <v>1</v>
      </c>
      <c r="AN243" s="27">
        <v>1</v>
      </c>
      <c r="AO243" s="27">
        <v>72.44160302068137</v>
      </c>
      <c r="AP243" s="27">
        <v>76.063683171715439</v>
      </c>
      <c r="AQ243" s="42">
        <f t="shared" si="42"/>
        <v>77.156941599277332</v>
      </c>
      <c r="AR243" s="42">
        <f t="shared" si="43"/>
        <v>87.970119602288065</v>
      </c>
      <c r="AS243" s="42">
        <f t="shared" si="44"/>
        <v>101.5288085620418</v>
      </c>
      <c r="AT243" s="42">
        <f t="shared" si="45"/>
        <v>80.779021750311415</v>
      </c>
      <c r="AU243" s="42">
        <f t="shared" si="46"/>
        <v>91.59219975332212</v>
      </c>
      <c r="AV243" s="42">
        <f t="shared" si="47"/>
        <v>105.15088871307587</v>
      </c>
      <c r="AW243">
        <v>2030</v>
      </c>
      <c r="AX243" t="s">
        <v>59</v>
      </c>
      <c r="AY243" s="30">
        <v>1.927955352612887</v>
      </c>
      <c r="AZ243" t="s">
        <v>113</v>
      </c>
      <c r="BA243" s="111">
        <v>14</v>
      </c>
      <c r="BB243" s="111">
        <v>458</v>
      </c>
      <c r="BC243" s="110">
        <v>0.18099999999999999</v>
      </c>
      <c r="BD243" s="114">
        <v>2020</v>
      </c>
      <c r="BE243" t="s">
        <v>122</v>
      </c>
    </row>
    <row r="244" spans="1:57" ht="14.5" customHeight="1" x14ac:dyDescent="0.2">
      <c r="A244">
        <v>14</v>
      </c>
      <c r="B244">
        <v>2023</v>
      </c>
      <c r="C244" t="s">
        <v>83</v>
      </c>
      <c r="D244" t="s">
        <v>104</v>
      </c>
      <c r="E244" t="s">
        <v>106</v>
      </c>
      <c r="F244" t="s">
        <v>124</v>
      </c>
      <c r="G244" t="s">
        <v>99</v>
      </c>
      <c r="H244" t="s">
        <v>125</v>
      </c>
      <c r="I244" t="s">
        <v>51</v>
      </c>
      <c r="J244" t="s">
        <v>118</v>
      </c>
      <c r="K244" t="s">
        <v>123</v>
      </c>
      <c r="L244" s="27">
        <v>3.0584873253260226E-3</v>
      </c>
      <c r="M244" s="27">
        <v>2.4064879683591512E-3</v>
      </c>
      <c r="N244" s="27">
        <v>1.5016329915284557E-4</v>
      </c>
      <c r="O244" t="s">
        <v>109</v>
      </c>
      <c r="P244" t="s">
        <v>110</v>
      </c>
      <c r="Q244" s="27">
        <v>320</v>
      </c>
      <c r="R244" s="27">
        <v>1566.6666666666667</v>
      </c>
      <c r="S244" s="27">
        <v>1600</v>
      </c>
      <c r="T244" s="27">
        <v>2910</v>
      </c>
      <c r="U244" s="27">
        <v>4.8505942852459752E-2</v>
      </c>
      <c r="V244" s="27">
        <v>0.16915457036608547</v>
      </c>
      <c r="W244" s="27">
        <v>8.2442391227156298E-2</v>
      </c>
      <c r="X244" t="s">
        <v>111</v>
      </c>
      <c r="Y244" t="s">
        <v>112</v>
      </c>
      <c r="Z244" s="27">
        <v>50</v>
      </c>
      <c r="AA244" s="27">
        <v>167.58651972763604</v>
      </c>
      <c r="AB244" s="27">
        <v>194.55761810169642</v>
      </c>
      <c r="AC244" s="27">
        <v>160</v>
      </c>
      <c r="AD244" s="27">
        <v>-8.2492063070293966</v>
      </c>
      <c r="AE244" s="27">
        <v>-16.734483852259242</v>
      </c>
      <c r="AF244" s="27">
        <v>14.764465373195144</v>
      </c>
      <c r="AG244" s="27">
        <v>1</v>
      </c>
      <c r="AJ244" s="41">
        <f t="shared" si="39"/>
        <v>4.6713659847327058</v>
      </c>
      <c r="AK244" s="41">
        <f t="shared" si="40"/>
        <v>15.383706375179212</v>
      </c>
      <c r="AL244" s="41">
        <f t="shared" si="41"/>
        <v>28.815954632317919</v>
      </c>
      <c r="AM244" s="27">
        <v>1</v>
      </c>
      <c r="AN244" s="27">
        <v>1</v>
      </c>
      <c r="AO244" s="27">
        <v>72.44160302068137</v>
      </c>
      <c r="AP244" s="27">
        <v>76.063683171715439</v>
      </c>
      <c r="AQ244" s="42">
        <f t="shared" si="42"/>
        <v>77.112969005414072</v>
      </c>
      <c r="AR244" s="42">
        <f t="shared" si="43"/>
        <v>87.825309395860586</v>
      </c>
      <c r="AS244" s="42">
        <f t="shared" si="44"/>
        <v>101.25755765299928</v>
      </c>
      <c r="AT244" s="42">
        <f t="shared" si="45"/>
        <v>80.735049156448142</v>
      </c>
      <c r="AU244" s="42">
        <f t="shared" si="46"/>
        <v>91.447389546894655</v>
      </c>
      <c r="AV244" s="42">
        <f t="shared" si="47"/>
        <v>104.87963780403337</v>
      </c>
      <c r="AW244">
        <v>2035</v>
      </c>
      <c r="AX244" t="s">
        <v>59</v>
      </c>
      <c r="AY244" s="30">
        <v>1.927955352612887</v>
      </c>
      <c r="AZ244" t="s">
        <v>113</v>
      </c>
      <c r="BA244" s="111">
        <v>14</v>
      </c>
      <c r="BB244" s="111">
        <v>458</v>
      </c>
      <c r="BC244" s="110">
        <v>0.18099999999999999</v>
      </c>
      <c r="BD244" s="114">
        <v>2020</v>
      </c>
      <c r="BE244" t="s">
        <v>122</v>
      </c>
    </row>
    <row r="245" spans="1:57" x14ac:dyDescent="0.2">
      <c r="A245">
        <v>14</v>
      </c>
      <c r="B245">
        <v>2023</v>
      </c>
      <c r="C245" t="s">
        <v>83</v>
      </c>
      <c r="D245" t="s">
        <v>104</v>
      </c>
      <c r="E245" t="s">
        <v>106</v>
      </c>
      <c r="F245" t="s">
        <v>124</v>
      </c>
      <c r="G245" t="s">
        <v>99</v>
      </c>
      <c r="H245" t="s">
        <v>125</v>
      </c>
      <c r="I245" t="s">
        <v>51</v>
      </c>
      <c r="J245" t="s">
        <v>118</v>
      </c>
      <c r="K245" t="s">
        <v>123</v>
      </c>
      <c r="L245" s="27">
        <v>3.0296971124777815E-3</v>
      </c>
      <c r="M245" s="27">
        <v>2.3838351686394708E-3</v>
      </c>
      <c r="N245" s="27">
        <v>1.4874977904151288E-4</v>
      </c>
      <c r="O245" t="s">
        <v>109</v>
      </c>
      <c r="P245" t="s">
        <v>110</v>
      </c>
      <c r="Q245" s="27">
        <v>320</v>
      </c>
      <c r="R245" s="27">
        <v>1566.6666666666667</v>
      </c>
      <c r="S245" s="27">
        <v>1600</v>
      </c>
      <c r="T245" s="27">
        <v>2910</v>
      </c>
      <c r="U245" s="27">
        <v>4.2890616849650433E-2</v>
      </c>
      <c r="V245" s="27">
        <v>0.14957226762928685</v>
      </c>
      <c r="W245" s="27">
        <v>7.2898387421277203E-2</v>
      </c>
      <c r="X245" t="s">
        <v>111</v>
      </c>
      <c r="Y245" t="s">
        <v>112</v>
      </c>
      <c r="Z245" s="27">
        <v>50</v>
      </c>
      <c r="AA245" s="27">
        <v>187.74322270502594</v>
      </c>
      <c r="AB245" s="27">
        <v>217.95830764664225</v>
      </c>
      <c r="AC245" s="27">
        <v>160</v>
      </c>
      <c r="AD245" s="27">
        <v>-8.1715547165056019</v>
      </c>
      <c r="AE245" s="27">
        <v>-16.576958480804372</v>
      </c>
      <c r="AF245" s="27">
        <v>14.62548421830693</v>
      </c>
      <c r="AG245" s="27">
        <v>1</v>
      </c>
      <c r="AJ245" s="41">
        <f t="shared" si="39"/>
        <v>4.6273933908694476</v>
      </c>
      <c r="AK245" s="41">
        <f t="shared" si="40"/>
        <v>15.238896168751744</v>
      </c>
      <c r="AL245" s="41">
        <f t="shared" si="41"/>
        <v>28.544703723275411</v>
      </c>
      <c r="AM245" s="27">
        <v>1</v>
      </c>
      <c r="AN245" s="27">
        <v>1</v>
      </c>
      <c r="AO245" s="27">
        <v>72.44160302068137</v>
      </c>
      <c r="AP245" s="27">
        <v>76.063683171715439</v>
      </c>
      <c r="AQ245" s="42">
        <f t="shared" si="42"/>
        <v>77.068996411550813</v>
      </c>
      <c r="AR245" s="42">
        <f t="shared" si="43"/>
        <v>87.680499189433107</v>
      </c>
      <c r="AS245" s="42">
        <f t="shared" si="44"/>
        <v>100.98630674395679</v>
      </c>
      <c r="AT245" s="42">
        <f t="shared" si="45"/>
        <v>80.691076562584882</v>
      </c>
      <c r="AU245" s="42">
        <f t="shared" si="46"/>
        <v>91.30257934046719</v>
      </c>
      <c r="AV245" s="42">
        <f t="shared" si="47"/>
        <v>104.60838689499084</v>
      </c>
      <c r="AW245">
        <v>2040</v>
      </c>
      <c r="AX245" t="s">
        <v>59</v>
      </c>
      <c r="AY245" s="30">
        <v>1.927955352612887</v>
      </c>
      <c r="AZ245" t="s">
        <v>113</v>
      </c>
      <c r="BA245" s="111">
        <v>14</v>
      </c>
      <c r="BB245" s="111">
        <v>458</v>
      </c>
      <c r="BC245" s="110">
        <v>0.18099999999999999</v>
      </c>
      <c r="BD245" s="114">
        <v>2020</v>
      </c>
      <c r="BE245" t="s">
        <v>122</v>
      </c>
    </row>
    <row r="246" spans="1:57" ht="14.5" customHeight="1" x14ac:dyDescent="0.2">
      <c r="A246">
        <v>14</v>
      </c>
      <c r="B246">
        <v>2023</v>
      </c>
      <c r="C246" t="s">
        <v>83</v>
      </c>
      <c r="D246" t="s">
        <v>104</v>
      </c>
      <c r="E246" t="s">
        <v>106</v>
      </c>
      <c r="F246" t="s">
        <v>124</v>
      </c>
      <c r="G246" t="s">
        <v>99</v>
      </c>
      <c r="H246" t="s">
        <v>125</v>
      </c>
      <c r="I246" t="s">
        <v>51</v>
      </c>
      <c r="J246" t="s">
        <v>118</v>
      </c>
      <c r="K246" t="s">
        <v>123</v>
      </c>
      <c r="L246" s="27">
        <v>3.0017521215628708E-3</v>
      </c>
      <c r="M246" s="27">
        <v>2.3618474089205483E-3</v>
      </c>
      <c r="N246" s="27">
        <v>1.4737775699786028E-4</v>
      </c>
      <c r="O246" t="s">
        <v>109</v>
      </c>
      <c r="P246" t="s">
        <v>110</v>
      </c>
      <c r="Q246" s="27">
        <v>320</v>
      </c>
      <c r="R246" s="27">
        <v>1566.6666666666667</v>
      </c>
      <c r="S246" s="27">
        <v>1600</v>
      </c>
      <c r="T246" s="27">
        <v>2910</v>
      </c>
      <c r="U246" s="27">
        <v>3.9354533474316569E-2</v>
      </c>
      <c r="V246" s="27">
        <v>0.13724089895653205</v>
      </c>
      <c r="W246" s="27">
        <v>6.6888336860506895E-2</v>
      </c>
      <c r="X246" t="s">
        <v>111</v>
      </c>
      <c r="Y246" t="s">
        <v>112</v>
      </c>
      <c r="Z246" s="27">
        <v>50</v>
      </c>
      <c r="AA246" s="27">
        <v>202.72504502574338</v>
      </c>
      <c r="AB246" s="27">
        <v>226.42355640797314</v>
      </c>
      <c r="AC246" s="27">
        <v>160</v>
      </c>
      <c r="AD246" s="27">
        <v>-8.0961828183138742</v>
      </c>
      <c r="AE246" s="27">
        <v>-16.424057732991965</v>
      </c>
      <c r="AF246" s="27">
        <v>14.490583266682593</v>
      </c>
      <c r="AG246" s="27">
        <v>1</v>
      </c>
      <c r="AJ246" s="41">
        <f t="shared" si="39"/>
        <v>4.5847117426825754</v>
      </c>
      <c r="AK246" s="41">
        <f t="shared" si="40"/>
        <v>15.098337294653353</v>
      </c>
      <c r="AL246" s="41">
        <f t="shared" si="41"/>
        <v>28.281416187722591</v>
      </c>
      <c r="AM246" s="27">
        <v>1</v>
      </c>
      <c r="AN246" s="27">
        <v>1</v>
      </c>
      <c r="AO246" s="27">
        <v>72.44160302068137</v>
      </c>
      <c r="AP246" s="27">
        <v>76.063683171715439</v>
      </c>
      <c r="AQ246" s="42">
        <f t="shared" si="42"/>
        <v>77.026314763363942</v>
      </c>
      <c r="AR246" s="42">
        <f t="shared" si="43"/>
        <v>87.539940315334718</v>
      </c>
      <c r="AS246" s="42">
        <f t="shared" si="44"/>
        <v>100.72301920840397</v>
      </c>
      <c r="AT246" s="42">
        <f t="shared" si="45"/>
        <v>80.648394914398011</v>
      </c>
      <c r="AU246" s="42">
        <f t="shared" si="46"/>
        <v>91.162020466368787</v>
      </c>
      <c r="AV246" s="42">
        <f t="shared" si="47"/>
        <v>104.34509935943802</v>
      </c>
      <c r="AW246">
        <v>2045</v>
      </c>
      <c r="AX246" t="s">
        <v>59</v>
      </c>
      <c r="AY246" s="30">
        <v>1.927955352612887</v>
      </c>
      <c r="AZ246" t="s">
        <v>113</v>
      </c>
      <c r="BA246" s="111">
        <v>14</v>
      </c>
      <c r="BB246" s="111">
        <v>458</v>
      </c>
      <c r="BC246" s="110">
        <v>0.18099999999999999</v>
      </c>
      <c r="BD246" s="114">
        <v>2020</v>
      </c>
      <c r="BE246" t="s">
        <v>122</v>
      </c>
    </row>
    <row r="247" spans="1:57" x14ac:dyDescent="0.2">
      <c r="A247">
        <v>14</v>
      </c>
      <c r="B247">
        <v>2023</v>
      </c>
      <c r="C247" t="s">
        <v>83</v>
      </c>
      <c r="D247" t="s">
        <v>104</v>
      </c>
      <c r="E247" t="s">
        <v>106</v>
      </c>
      <c r="F247" t="s">
        <v>124</v>
      </c>
      <c r="G247" t="s">
        <v>99</v>
      </c>
      <c r="H247" t="s">
        <v>125</v>
      </c>
      <c r="I247" t="s">
        <v>51</v>
      </c>
      <c r="J247" t="s">
        <v>118</v>
      </c>
      <c r="K247" t="s">
        <v>123</v>
      </c>
      <c r="L247" s="27">
        <v>2.9738071306479597E-3</v>
      </c>
      <c r="M247" s="27">
        <v>2.3398596492016257E-3</v>
      </c>
      <c r="N247" s="27">
        <v>1.460057349542077E-4</v>
      </c>
      <c r="O247" t="s">
        <v>109</v>
      </c>
      <c r="P247" t="s">
        <v>110</v>
      </c>
      <c r="Q247" s="27">
        <v>320</v>
      </c>
      <c r="R247" s="27">
        <v>1566.6666666666667</v>
      </c>
      <c r="S247" s="27">
        <v>1600</v>
      </c>
      <c r="T247" s="27">
        <v>2910</v>
      </c>
      <c r="U247" s="27">
        <v>3.6305131786944216E-2</v>
      </c>
      <c r="V247" s="27">
        <v>0.12660673328594496</v>
      </c>
      <c r="W247" s="27">
        <v>6.1705467460693691E-2</v>
      </c>
      <c r="X247" t="s">
        <v>111</v>
      </c>
      <c r="Y247" t="s">
        <v>112</v>
      </c>
      <c r="Z247" s="27">
        <v>50</v>
      </c>
      <c r="AA247" s="27">
        <v>217.70686734646085</v>
      </c>
      <c r="AB247" s="27">
        <v>234.88880516930402</v>
      </c>
      <c r="AC247" s="27">
        <v>160</v>
      </c>
      <c r="AD247" s="27">
        <v>-8.0208109201221482</v>
      </c>
      <c r="AE247" s="27">
        <v>-16.271156985179562</v>
      </c>
      <c r="AF247" s="27">
        <v>14.355682315058255</v>
      </c>
      <c r="AG247" s="27">
        <v>1</v>
      </c>
      <c r="AJ247" s="41">
        <f t="shared" si="39"/>
        <v>4.5420300944956997</v>
      </c>
      <c r="AK247" s="41">
        <f t="shared" si="40"/>
        <v>14.957778420554956</v>
      </c>
      <c r="AL247" s="41">
        <f t="shared" si="41"/>
        <v>28.018128652169779</v>
      </c>
      <c r="AM247" s="27">
        <v>1</v>
      </c>
      <c r="AN247" s="27">
        <v>1</v>
      </c>
      <c r="AO247" s="27">
        <v>72.44160302068137</v>
      </c>
      <c r="AP247" s="27">
        <v>76.063683171715439</v>
      </c>
      <c r="AQ247" s="42">
        <f t="shared" si="42"/>
        <v>76.983633115177071</v>
      </c>
      <c r="AR247" s="42">
        <f t="shared" si="43"/>
        <v>87.399381441236329</v>
      </c>
      <c r="AS247" s="42">
        <f t="shared" si="44"/>
        <v>100.45973167285115</v>
      </c>
      <c r="AT247" s="42">
        <f t="shared" si="45"/>
        <v>80.60571326621114</v>
      </c>
      <c r="AU247" s="42">
        <f t="shared" si="46"/>
        <v>91.021461592270398</v>
      </c>
      <c r="AV247" s="42">
        <f t="shared" si="47"/>
        <v>104.08181182388522</v>
      </c>
      <c r="AW247">
        <v>2050</v>
      </c>
      <c r="AX247" t="s">
        <v>59</v>
      </c>
      <c r="AY247" s="30">
        <v>1.927955352612887</v>
      </c>
      <c r="AZ247" t="s">
        <v>113</v>
      </c>
      <c r="BA247" s="111">
        <v>14</v>
      </c>
      <c r="BB247" s="111">
        <v>458</v>
      </c>
      <c r="BC247" s="110">
        <v>0.18099999999999999</v>
      </c>
      <c r="BD247" s="114">
        <v>2020</v>
      </c>
      <c r="BE247" t="s">
        <v>122</v>
      </c>
    </row>
    <row r="248" spans="1:57" ht="14.5" customHeight="1" x14ac:dyDescent="0.2">
      <c r="A248">
        <v>14</v>
      </c>
      <c r="B248">
        <v>2023</v>
      </c>
      <c r="C248" t="s">
        <v>83</v>
      </c>
      <c r="D248" t="s">
        <v>104</v>
      </c>
      <c r="E248" t="s">
        <v>106</v>
      </c>
      <c r="F248" t="s">
        <v>124</v>
      </c>
      <c r="G248" t="s">
        <v>99</v>
      </c>
      <c r="H248" t="s">
        <v>125</v>
      </c>
      <c r="I248" t="s">
        <v>51</v>
      </c>
      <c r="J248" t="s">
        <v>118</v>
      </c>
      <c r="K248" t="s">
        <v>123</v>
      </c>
      <c r="L248" s="27">
        <v>3.1570000000000001E-3</v>
      </c>
      <c r="M248" s="27">
        <v>2.4840000000000001E-3</v>
      </c>
      <c r="N248" s="27">
        <v>1.55E-4</v>
      </c>
      <c r="O248" t="s">
        <v>109</v>
      </c>
      <c r="P248" t="s">
        <v>110</v>
      </c>
      <c r="Q248" s="27">
        <v>320</v>
      </c>
      <c r="R248" s="27">
        <v>1566.6666666666667</v>
      </c>
      <c r="S248" s="27">
        <v>1600</v>
      </c>
      <c r="T248" s="27">
        <v>2910</v>
      </c>
      <c r="U248" s="27">
        <v>7.9146999999999995E-2</v>
      </c>
      <c r="V248" s="27">
        <v>0.276009</v>
      </c>
      <c r="W248" s="27">
        <v>0.134521</v>
      </c>
      <c r="X248" t="s">
        <v>111</v>
      </c>
      <c r="Y248" t="s">
        <v>112</v>
      </c>
      <c r="Z248" s="27">
        <v>50</v>
      </c>
      <c r="AA248" s="27">
        <v>106.01503759398496</v>
      </c>
      <c r="AB248" s="27">
        <v>123.07692307692308</v>
      </c>
      <c r="AC248" s="27">
        <v>160</v>
      </c>
      <c r="AD248" s="27">
        <v>-8.5149100000000004</v>
      </c>
      <c r="AE248" s="27">
        <v>-17.273495</v>
      </c>
      <c r="AF248" s="27">
        <v>15.240023000000001</v>
      </c>
      <c r="AG248" s="27">
        <v>1</v>
      </c>
      <c r="AJ248" s="41">
        <f t="shared" si="39"/>
        <v>4.8218288471177928</v>
      </c>
      <c r="AK248" s="41">
        <f t="shared" si="40"/>
        <v>15.879209511278194</v>
      </c>
      <c r="AL248" s="41">
        <f t="shared" si="41"/>
        <v>29.744105205513783</v>
      </c>
      <c r="AM248" s="27">
        <v>1</v>
      </c>
      <c r="AN248" s="27">
        <v>1</v>
      </c>
      <c r="AO248" s="27">
        <v>72.44160302068137</v>
      </c>
      <c r="AP248" s="27">
        <v>76.063683171715439</v>
      </c>
      <c r="AQ248" s="42">
        <f t="shared" si="42"/>
        <v>77.26343186779917</v>
      </c>
      <c r="AR248" s="42">
        <f t="shared" si="43"/>
        <v>88.320812531959561</v>
      </c>
      <c r="AS248" s="42">
        <f t="shared" si="44"/>
        <v>102.18570822619515</v>
      </c>
      <c r="AT248" s="42">
        <f t="shared" si="45"/>
        <v>80.885512018833225</v>
      </c>
      <c r="AU248" s="42">
        <f t="shared" si="46"/>
        <v>91.94289268299363</v>
      </c>
      <c r="AV248" s="42">
        <f t="shared" si="47"/>
        <v>105.80778837722923</v>
      </c>
      <c r="AW248">
        <v>2023</v>
      </c>
      <c r="AX248" t="s">
        <v>60</v>
      </c>
      <c r="AY248" s="30">
        <v>1.927955352612887</v>
      </c>
      <c r="AZ248" t="s">
        <v>113</v>
      </c>
      <c r="BA248" s="111">
        <v>14</v>
      </c>
      <c r="BB248" s="111">
        <v>458</v>
      </c>
      <c r="BC248" s="110">
        <v>0.18099999999999999</v>
      </c>
      <c r="BD248" s="114">
        <v>2020</v>
      </c>
      <c r="BE248" t="s">
        <v>122</v>
      </c>
    </row>
    <row r="249" spans="1:57" x14ac:dyDescent="0.2">
      <c r="A249">
        <v>14</v>
      </c>
      <c r="B249">
        <v>2023</v>
      </c>
      <c r="C249" t="s">
        <v>83</v>
      </c>
      <c r="D249" t="s">
        <v>104</v>
      </c>
      <c r="E249" t="s">
        <v>106</v>
      </c>
      <c r="F249" t="s">
        <v>124</v>
      </c>
      <c r="G249" t="s">
        <v>99</v>
      </c>
      <c r="H249" t="s">
        <v>125</v>
      </c>
      <c r="I249" t="s">
        <v>51</v>
      </c>
      <c r="J249" t="s">
        <v>118</v>
      </c>
      <c r="K249" t="s">
        <v>123</v>
      </c>
      <c r="L249" s="27">
        <v>3.0872775381742637E-3</v>
      </c>
      <c r="M249" s="27">
        <v>2.4291407680788312E-3</v>
      </c>
      <c r="N249" s="27">
        <v>1.5157681926417828E-4</v>
      </c>
      <c r="O249" t="s">
        <v>109</v>
      </c>
      <c r="P249" t="s">
        <v>110</v>
      </c>
      <c r="Q249" s="27">
        <v>320</v>
      </c>
      <c r="R249" s="27">
        <v>1566.6666666666667</v>
      </c>
      <c r="S249" s="27">
        <v>1600</v>
      </c>
      <c r="T249" s="27">
        <v>2910</v>
      </c>
      <c r="U249" s="27">
        <v>4.9234800584573878E-2</v>
      </c>
      <c r="V249" s="27">
        <v>0.17169631286779857</v>
      </c>
      <c r="W249" s="27">
        <v>8.3681183234202983E-2</v>
      </c>
      <c r="X249" t="s">
        <v>111</v>
      </c>
      <c r="Y249" t="s">
        <v>112</v>
      </c>
      <c r="Z249" s="27">
        <v>50</v>
      </c>
      <c r="AA249" s="27">
        <v>166.65979284810436</v>
      </c>
      <c r="AB249" s="27">
        <v>193.48174532502242</v>
      </c>
      <c r="AC249" s="27">
        <v>160</v>
      </c>
      <c r="AD249" s="27">
        <v>-8.3268578975531895</v>
      </c>
      <c r="AE249" s="27">
        <v>-16.892009223714112</v>
      </c>
      <c r="AF249" s="27">
        <v>14.903446528083355</v>
      </c>
      <c r="AG249" s="27">
        <v>1</v>
      </c>
      <c r="AJ249" s="41">
        <f t="shared" si="39"/>
        <v>4.7153385785959667</v>
      </c>
      <c r="AK249" s="41">
        <f t="shared" si="40"/>
        <v>15.528516581606684</v>
      </c>
      <c r="AL249" s="41">
        <f t="shared" si="41"/>
        <v>29.087205541360433</v>
      </c>
      <c r="AM249" s="27">
        <v>1</v>
      </c>
      <c r="AN249" s="27">
        <v>1</v>
      </c>
      <c r="AO249" s="27">
        <v>72.44160302068137</v>
      </c>
      <c r="AP249" s="27">
        <v>76.063683171715439</v>
      </c>
      <c r="AQ249" s="42">
        <f t="shared" si="42"/>
        <v>77.156941599277332</v>
      </c>
      <c r="AR249" s="42">
        <f t="shared" si="43"/>
        <v>87.970119602288051</v>
      </c>
      <c r="AS249" s="42">
        <f t="shared" si="44"/>
        <v>101.5288085620418</v>
      </c>
      <c r="AT249" s="42">
        <f t="shared" si="45"/>
        <v>80.779021750311401</v>
      </c>
      <c r="AU249" s="42">
        <f t="shared" si="46"/>
        <v>91.59219975332212</v>
      </c>
      <c r="AV249" s="42">
        <f t="shared" si="47"/>
        <v>105.15088871307587</v>
      </c>
      <c r="AW249">
        <v>2030</v>
      </c>
      <c r="AX249" t="s">
        <v>60</v>
      </c>
      <c r="AY249" s="30">
        <v>1.927955352612887</v>
      </c>
      <c r="AZ249" t="s">
        <v>113</v>
      </c>
      <c r="BA249" s="111">
        <v>14</v>
      </c>
      <c r="BB249" s="111">
        <v>458</v>
      </c>
      <c r="BC249" s="110">
        <v>0.18099999999999999</v>
      </c>
      <c r="BD249" s="114">
        <v>2020</v>
      </c>
      <c r="BE249" t="s">
        <v>122</v>
      </c>
    </row>
    <row r="250" spans="1:57" ht="14.5" customHeight="1" x14ac:dyDescent="0.2">
      <c r="A250">
        <v>14</v>
      </c>
      <c r="B250">
        <v>2023</v>
      </c>
      <c r="C250" t="s">
        <v>83</v>
      </c>
      <c r="D250" t="s">
        <v>104</v>
      </c>
      <c r="E250" t="s">
        <v>106</v>
      </c>
      <c r="F250" t="s">
        <v>124</v>
      </c>
      <c r="G250" t="s">
        <v>99</v>
      </c>
      <c r="H250" t="s">
        <v>125</v>
      </c>
      <c r="I250" t="s">
        <v>51</v>
      </c>
      <c r="J250" t="s">
        <v>118</v>
      </c>
      <c r="K250" t="s">
        <v>123</v>
      </c>
      <c r="L250" s="27">
        <v>3.0584873253260226E-3</v>
      </c>
      <c r="M250" s="27">
        <v>2.4064879683591512E-3</v>
      </c>
      <c r="N250" s="27">
        <v>1.5016329915284557E-4</v>
      </c>
      <c r="O250" t="s">
        <v>109</v>
      </c>
      <c r="P250" t="s">
        <v>110</v>
      </c>
      <c r="Q250" s="27">
        <v>320</v>
      </c>
      <c r="R250" s="27">
        <v>1566.6666666666667</v>
      </c>
      <c r="S250" s="27">
        <v>1600</v>
      </c>
      <c r="T250" s="27">
        <v>2910</v>
      </c>
      <c r="U250" s="27">
        <v>4.2909103292560556E-2</v>
      </c>
      <c r="V250" s="27">
        <v>0.14963673532384486</v>
      </c>
      <c r="W250" s="27">
        <v>7.2929807624022888E-2</v>
      </c>
      <c r="X250" t="s">
        <v>111</v>
      </c>
      <c r="Y250" t="s">
        <v>112</v>
      </c>
      <c r="Z250" s="27">
        <v>50</v>
      </c>
      <c r="AA250" s="27">
        <v>189.44563099645814</v>
      </c>
      <c r="AB250" s="27">
        <v>219.93469872365682</v>
      </c>
      <c r="AC250" s="27">
        <v>160</v>
      </c>
      <c r="AD250" s="27">
        <v>-8.2492063070293966</v>
      </c>
      <c r="AE250" s="27">
        <v>-16.734483852259242</v>
      </c>
      <c r="AF250" s="27">
        <v>14.764465373195144</v>
      </c>
      <c r="AG250" s="27">
        <v>1</v>
      </c>
      <c r="AJ250" s="41">
        <f t="shared" si="39"/>
        <v>4.6713659847327058</v>
      </c>
      <c r="AK250" s="41">
        <f t="shared" si="40"/>
        <v>15.383706375179216</v>
      </c>
      <c r="AL250" s="41">
        <f t="shared" si="41"/>
        <v>28.815954632317922</v>
      </c>
      <c r="AM250" s="27">
        <v>1</v>
      </c>
      <c r="AN250" s="27">
        <v>1</v>
      </c>
      <c r="AO250" s="27">
        <v>72.44160302068137</v>
      </c>
      <c r="AP250" s="27">
        <v>76.063683171715439</v>
      </c>
      <c r="AQ250" s="42">
        <f t="shared" si="42"/>
        <v>77.112969005414072</v>
      </c>
      <c r="AR250" s="42">
        <f t="shared" si="43"/>
        <v>87.825309395860586</v>
      </c>
      <c r="AS250" s="42">
        <f t="shared" si="44"/>
        <v>101.2575576529993</v>
      </c>
      <c r="AT250" s="42">
        <f t="shared" si="45"/>
        <v>80.735049156448142</v>
      </c>
      <c r="AU250" s="42">
        <f t="shared" si="46"/>
        <v>91.447389546894655</v>
      </c>
      <c r="AV250" s="42">
        <f t="shared" si="47"/>
        <v>104.87963780403337</v>
      </c>
      <c r="AW250">
        <v>2035</v>
      </c>
      <c r="AX250" t="s">
        <v>60</v>
      </c>
      <c r="AY250" s="30">
        <v>1.927955352612887</v>
      </c>
      <c r="AZ250" t="s">
        <v>113</v>
      </c>
      <c r="BA250" s="111">
        <v>14</v>
      </c>
      <c r="BB250" s="111">
        <v>458</v>
      </c>
      <c r="BC250" s="110">
        <v>0.18099999999999999</v>
      </c>
      <c r="BD250" s="114">
        <v>2020</v>
      </c>
      <c r="BE250" t="s">
        <v>122</v>
      </c>
    </row>
    <row r="251" spans="1:57" x14ac:dyDescent="0.2">
      <c r="A251">
        <v>14</v>
      </c>
      <c r="B251">
        <v>2023</v>
      </c>
      <c r="C251" t="s">
        <v>83</v>
      </c>
      <c r="D251" t="s">
        <v>104</v>
      </c>
      <c r="E251" t="s">
        <v>106</v>
      </c>
      <c r="F251" t="s">
        <v>124</v>
      </c>
      <c r="G251" t="s">
        <v>99</v>
      </c>
      <c r="H251" t="s">
        <v>125</v>
      </c>
      <c r="I251" t="s">
        <v>51</v>
      </c>
      <c r="J251" t="s">
        <v>118</v>
      </c>
      <c r="K251" t="s">
        <v>123</v>
      </c>
      <c r="L251" s="27">
        <v>3.0296971124777815E-3</v>
      </c>
      <c r="M251" s="27">
        <v>2.3838351686394708E-3</v>
      </c>
      <c r="N251" s="27">
        <v>1.4874977904151288E-4</v>
      </c>
      <c r="O251" t="s">
        <v>109</v>
      </c>
      <c r="P251" t="s">
        <v>110</v>
      </c>
      <c r="Q251" s="27">
        <v>320</v>
      </c>
      <c r="R251" s="27">
        <v>1566.6666666666667</v>
      </c>
      <c r="S251" s="27">
        <v>1600</v>
      </c>
      <c r="T251" s="27">
        <v>2910</v>
      </c>
      <c r="U251" s="27">
        <v>3.7941699520844613E-2</v>
      </c>
      <c r="V251" s="27">
        <v>0.13231392905667683</v>
      </c>
      <c r="W251" s="27">
        <v>6.4487035026514455E-2</v>
      </c>
      <c r="X251" t="s">
        <v>111</v>
      </c>
      <c r="Y251" t="s">
        <v>112</v>
      </c>
      <c r="Z251" s="27">
        <v>50</v>
      </c>
      <c r="AA251" s="27">
        <v>212.23146914481194</v>
      </c>
      <c r="AB251" s="27">
        <v>246.38765212229123</v>
      </c>
      <c r="AC251" s="27">
        <v>160</v>
      </c>
      <c r="AD251" s="27">
        <v>-8.1715547165056019</v>
      </c>
      <c r="AE251" s="27">
        <v>-16.576958480804372</v>
      </c>
      <c r="AF251" s="27">
        <v>14.62548421830693</v>
      </c>
      <c r="AG251" s="27">
        <v>1</v>
      </c>
      <c r="AJ251" s="41">
        <f t="shared" si="39"/>
        <v>4.6273933908694476</v>
      </c>
      <c r="AK251" s="41">
        <f t="shared" si="40"/>
        <v>15.238896168751744</v>
      </c>
      <c r="AL251" s="41">
        <f t="shared" si="41"/>
        <v>28.544703723275411</v>
      </c>
      <c r="AM251" s="27">
        <v>1</v>
      </c>
      <c r="AN251" s="27">
        <v>1</v>
      </c>
      <c r="AO251" s="27">
        <v>72.44160302068137</v>
      </c>
      <c r="AP251" s="27">
        <v>76.063683171715439</v>
      </c>
      <c r="AQ251" s="42">
        <f t="shared" si="42"/>
        <v>77.068996411550813</v>
      </c>
      <c r="AR251" s="42">
        <f t="shared" si="43"/>
        <v>87.680499189433107</v>
      </c>
      <c r="AS251" s="42">
        <f t="shared" si="44"/>
        <v>100.98630674395679</v>
      </c>
      <c r="AT251" s="42">
        <f t="shared" si="45"/>
        <v>80.691076562584882</v>
      </c>
      <c r="AU251" s="42">
        <f t="shared" si="46"/>
        <v>91.30257934046719</v>
      </c>
      <c r="AV251" s="42">
        <f t="shared" si="47"/>
        <v>104.60838689499084</v>
      </c>
      <c r="AW251">
        <v>2040</v>
      </c>
      <c r="AX251" t="s">
        <v>60</v>
      </c>
      <c r="AY251" s="30">
        <v>1.927955352612887</v>
      </c>
      <c r="AZ251" t="s">
        <v>113</v>
      </c>
      <c r="BA251" s="111">
        <v>14</v>
      </c>
      <c r="BB251" s="111">
        <v>458</v>
      </c>
      <c r="BC251" s="110">
        <v>0.18099999999999999</v>
      </c>
      <c r="BD251" s="114">
        <v>2020</v>
      </c>
      <c r="BE251" t="s">
        <v>122</v>
      </c>
    </row>
    <row r="252" spans="1:57" ht="14.5" customHeight="1" x14ac:dyDescent="0.2">
      <c r="A252">
        <v>14</v>
      </c>
      <c r="B252">
        <v>2023</v>
      </c>
      <c r="C252" t="s">
        <v>83</v>
      </c>
      <c r="D252" t="s">
        <v>104</v>
      </c>
      <c r="E252" t="s">
        <v>106</v>
      </c>
      <c r="F252" t="s">
        <v>124</v>
      </c>
      <c r="G252" t="s">
        <v>99</v>
      </c>
      <c r="H252" t="s">
        <v>125</v>
      </c>
      <c r="I252" t="s">
        <v>51</v>
      </c>
      <c r="J252" t="s">
        <v>118</v>
      </c>
      <c r="K252" t="s">
        <v>123</v>
      </c>
      <c r="L252" s="27">
        <v>3.0017521215628708E-3</v>
      </c>
      <c r="M252" s="27">
        <v>2.3618474089205483E-3</v>
      </c>
      <c r="N252" s="27">
        <v>1.4737775699786028E-4</v>
      </c>
      <c r="O252" t="s">
        <v>109</v>
      </c>
      <c r="P252" t="s">
        <v>110</v>
      </c>
      <c r="Q252" s="27">
        <v>320</v>
      </c>
      <c r="R252" s="27">
        <v>1566.6666666666667</v>
      </c>
      <c r="S252" s="27">
        <v>1600</v>
      </c>
      <c r="T252" s="27">
        <v>2910</v>
      </c>
      <c r="U252" s="27">
        <v>3.4813625765741582E-2</v>
      </c>
      <c r="V252" s="27">
        <v>0.12140541061539374</v>
      </c>
      <c r="W252" s="27">
        <v>5.9170451838140715E-2</v>
      </c>
      <c r="X252" t="s">
        <v>111</v>
      </c>
      <c r="Y252" t="s">
        <v>112</v>
      </c>
      <c r="Z252" s="27">
        <v>50</v>
      </c>
      <c r="AA252" s="27">
        <v>229.16744220301428</v>
      </c>
      <c r="AB252" s="27">
        <v>248.19382606114561</v>
      </c>
      <c r="AC252" s="27">
        <v>160</v>
      </c>
      <c r="AD252" s="27">
        <v>-8.0961828183138742</v>
      </c>
      <c r="AE252" s="27">
        <v>-16.424057732991965</v>
      </c>
      <c r="AF252" s="27">
        <v>14.490583266682593</v>
      </c>
      <c r="AG252" s="27">
        <v>1</v>
      </c>
      <c r="AJ252" s="41">
        <f t="shared" si="39"/>
        <v>4.5847117426825754</v>
      </c>
      <c r="AK252" s="41">
        <f t="shared" si="40"/>
        <v>15.098337294653353</v>
      </c>
      <c r="AL252" s="41">
        <f t="shared" si="41"/>
        <v>28.281416187722591</v>
      </c>
      <c r="AM252" s="27">
        <v>1</v>
      </c>
      <c r="AN252" s="27">
        <v>1</v>
      </c>
      <c r="AO252" s="27">
        <v>72.44160302068137</v>
      </c>
      <c r="AP252" s="27">
        <v>76.063683171715439</v>
      </c>
      <c r="AQ252" s="42">
        <f t="shared" si="42"/>
        <v>77.026314763363942</v>
      </c>
      <c r="AR252" s="42">
        <f t="shared" si="43"/>
        <v>87.539940315334718</v>
      </c>
      <c r="AS252" s="42">
        <f t="shared" si="44"/>
        <v>100.72301920840397</v>
      </c>
      <c r="AT252" s="42">
        <f t="shared" si="45"/>
        <v>80.648394914398011</v>
      </c>
      <c r="AU252" s="42">
        <f t="shared" si="46"/>
        <v>91.162020466368787</v>
      </c>
      <c r="AV252" s="42">
        <f t="shared" si="47"/>
        <v>104.34509935943802</v>
      </c>
      <c r="AW252">
        <v>2045</v>
      </c>
      <c r="AX252" t="s">
        <v>60</v>
      </c>
      <c r="AY252" s="30">
        <v>1.927955352612887</v>
      </c>
      <c r="AZ252" t="s">
        <v>113</v>
      </c>
      <c r="BA252" s="111">
        <v>14</v>
      </c>
      <c r="BB252" s="111">
        <v>458</v>
      </c>
      <c r="BC252" s="110">
        <v>0.18099999999999999</v>
      </c>
      <c r="BD252" s="114">
        <v>2020</v>
      </c>
      <c r="BE252" t="s">
        <v>122</v>
      </c>
    </row>
    <row r="253" spans="1:57" x14ac:dyDescent="0.2">
      <c r="A253">
        <v>14</v>
      </c>
      <c r="B253">
        <v>2023</v>
      </c>
      <c r="C253" t="s">
        <v>83</v>
      </c>
      <c r="D253" t="s">
        <v>104</v>
      </c>
      <c r="E253" t="s">
        <v>106</v>
      </c>
      <c r="F253" t="s">
        <v>124</v>
      </c>
      <c r="G253" t="s">
        <v>99</v>
      </c>
      <c r="H253" t="s">
        <v>125</v>
      </c>
      <c r="I253" t="s">
        <v>51</v>
      </c>
      <c r="J253" t="s">
        <v>118</v>
      </c>
      <c r="K253" t="s">
        <v>123</v>
      </c>
      <c r="L253" s="27">
        <v>2.9738071306479597E-3</v>
      </c>
      <c r="M253" s="27">
        <v>2.3398596492016257E-3</v>
      </c>
      <c r="N253" s="27">
        <v>1.460057349542077E-4</v>
      </c>
      <c r="O253" t="s">
        <v>109</v>
      </c>
      <c r="P253" t="s">
        <v>110</v>
      </c>
      <c r="Q253" s="27">
        <v>320</v>
      </c>
      <c r="R253" s="27">
        <v>1566.6666666666667</v>
      </c>
      <c r="S253" s="27">
        <v>1600</v>
      </c>
      <c r="T253" s="27">
        <v>2910</v>
      </c>
      <c r="U253" s="27">
        <v>3.2116078119219883E-2</v>
      </c>
      <c r="V253" s="27">
        <v>0.11199826406064362</v>
      </c>
      <c r="W253" s="27">
        <v>5.458560583061365E-2</v>
      </c>
      <c r="X253" t="s">
        <v>111</v>
      </c>
      <c r="Y253" t="s">
        <v>112</v>
      </c>
      <c r="Z253" s="27">
        <v>50</v>
      </c>
      <c r="AA253" s="27">
        <v>246.10341526121664</v>
      </c>
      <c r="AB253" s="27">
        <v>250</v>
      </c>
      <c r="AC253" s="27">
        <v>160</v>
      </c>
      <c r="AD253" s="27">
        <v>-8.0208109201221482</v>
      </c>
      <c r="AE253" s="27">
        <v>-16.271156985179562</v>
      </c>
      <c r="AF253" s="27">
        <v>14.355682315058255</v>
      </c>
      <c r="AG253" s="27">
        <v>1</v>
      </c>
      <c r="AJ253" s="41">
        <f t="shared" si="39"/>
        <v>4.5420300944957006</v>
      </c>
      <c r="AK253" s="41">
        <f t="shared" si="40"/>
        <v>14.957778420554956</v>
      </c>
      <c r="AL253" s="41">
        <f t="shared" si="41"/>
        <v>28.018128652169779</v>
      </c>
      <c r="AM253" s="27">
        <v>1</v>
      </c>
      <c r="AN253" s="27">
        <v>1</v>
      </c>
      <c r="AO253" s="27">
        <v>72.44160302068137</v>
      </c>
      <c r="AP253" s="27">
        <v>76.063683171715439</v>
      </c>
      <c r="AQ253" s="42">
        <f t="shared" si="42"/>
        <v>76.983633115177071</v>
      </c>
      <c r="AR253" s="42">
        <f t="shared" si="43"/>
        <v>87.399381441236329</v>
      </c>
      <c r="AS253" s="42">
        <f t="shared" si="44"/>
        <v>100.45973167285115</v>
      </c>
      <c r="AT253" s="42">
        <f t="shared" si="45"/>
        <v>80.60571326621114</v>
      </c>
      <c r="AU253" s="42">
        <f t="shared" si="46"/>
        <v>91.021461592270398</v>
      </c>
      <c r="AV253" s="42">
        <f t="shared" si="47"/>
        <v>104.08181182388522</v>
      </c>
      <c r="AW253">
        <v>2050</v>
      </c>
      <c r="AX253" t="s">
        <v>60</v>
      </c>
      <c r="AY253" s="30">
        <v>1.927955352612887</v>
      </c>
      <c r="AZ253" t="s">
        <v>113</v>
      </c>
      <c r="BA253" s="111">
        <v>14</v>
      </c>
      <c r="BB253" s="111">
        <v>458</v>
      </c>
      <c r="BC253" s="110">
        <v>0.18099999999999999</v>
      </c>
      <c r="BD253" s="114">
        <v>2020</v>
      </c>
      <c r="BE253" t="s">
        <v>122</v>
      </c>
    </row>
    <row r="254" spans="1:57" ht="14.5" customHeight="1" x14ac:dyDescent="0.2">
      <c r="A254">
        <v>15</v>
      </c>
      <c r="B254">
        <v>2023</v>
      </c>
      <c r="C254" t="s">
        <v>83</v>
      </c>
      <c r="D254" t="s">
        <v>104</v>
      </c>
      <c r="E254" t="s">
        <v>106</v>
      </c>
      <c r="F254" t="s">
        <v>128</v>
      </c>
      <c r="G254" t="s">
        <v>99</v>
      </c>
      <c r="H254" t="s">
        <v>129</v>
      </c>
      <c r="I254" t="s">
        <v>51</v>
      </c>
      <c r="J254" t="s">
        <v>126</v>
      </c>
      <c r="K254" t="s">
        <v>127</v>
      </c>
      <c r="L254" s="27">
        <v>1.3782000000000001E-2</v>
      </c>
      <c r="M254" s="27">
        <v>1.7101000000000002E-2</v>
      </c>
      <c r="N254" s="27">
        <v>0.212479</v>
      </c>
      <c r="O254" t="s">
        <v>109</v>
      </c>
      <c r="P254" t="s">
        <v>110</v>
      </c>
      <c r="Q254" s="27">
        <v>100</v>
      </c>
      <c r="R254" s="27">
        <v>1344.1666666666667</v>
      </c>
      <c r="S254" s="27">
        <v>1700</v>
      </c>
      <c r="T254" s="27">
        <v>3200</v>
      </c>
      <c r="U254" s="27">
        <v>5.0751999999999999E-2</v>
      </c>
      <c r="V254" s="27">
        <v>-0.212479</v>
      </c>
      <c r="W254" s="27">
        <v>-0.194636</v>
      </c>
      <c r="X254" t="s">
        <v>111</v>
      </c>
      <c r="Y254" t="s">
        <v>112</v>
      </c>
      <c r="Z254" s="27">
        <v>50</v>
      </c>
      <c r="AA254" s="27">
        <v>82.027345586268993</v>
      </c>
      <c r="AB254" s="27">
        <v>100</v>
      </c>
      <c r="AC254" s="27">
        <v>125</v>
      </c>
      <c r="AD254" s="27">
        <v>-14.742081000000001</v>
      </c>
      <c r="AE254" s="27">
        <v>15.926225000000001</v>
      </c>
      <c r="AF254" s="27">
        <v>25.948415000000001</v>
      </c>
      <c r="AG254" s="27">
        <v>1</v>
      </c>
      <c r="AJ254" s="41">
        <f t="shared" si="39"/>
        <v>7.9462758431943259</v>
      </c>
      <c r="AK254" s="41">
        <f t="shared" si="40"/>
        <v>21.483730803841823</v>
      </c>
      <c r="AL254" s="41">
        <f t="shared" si="41"/>
        <v>295.59012973113761</v>
      </c>
      <c r="AM254" s="27">
        <v>1</v>
      </c>
      <c r="AN254" s="27">
        <v>1</v>
      </c>
      <c r="AO254" s="27">
        <v>72.44160302068137</v>
      </c>
      <c r="AP254" s="27">
        <v>76.063683171715439</v>
      </c>
      <c r="AQ254" s="42">
        <f t="shared" si="42"/>
        <v>80.387878863875699</v>
      </c>
      <c r="AR254" s="42">
        <f t="shared" si="43"/>
        <v>93.925333824523193</v>
      </c>
      <c r="AS254" s="42">
        <f t="shared" si="44"/>
        <v>368.03173275181899</v>
      </c>
      <c r="AT254" s="42">
        <f t="shared" si="45"/>
        <v>84.009959014909768</v>
      </c>
      <c r="AU254" s="42">
        <f t="shared" si="46"/>
        <v>97.547413975557262</v>
      </c>
      <c r="AV254" s="42">
        <f t="shared" si="47"/>
        <v>371.65381290285302</v>
      </c>
      <c r="AW254">
        <v>2023</v>
      </c>
      <c r="AX254" t="s">
        <v>56</v>
      </c>
      <c r="AY254" s="30">
        <v>3.1133250311332503</v>
      </c>
      <c r="AZ254" t="s">
        <v>113</v>
      </c>
      <c r="BA254" s="111">
        <v>15</v>
      </c>
      <c r="BB254" s="111">
        <v>800</v>
      </c>
      <c r="BC254" s="110">
        <v>7.2370000000000004E-2</v>
      </c>
      <c r="BD254" s="114">
        <v>2020</v>
      </c>
      <c r="BE254" t="s">
        <v>122</v>
      </c>
    </row>
    <row r="255" spans="1:57" x14ac:dyDescent="0.2">
      <c r="A255">
        <v>15</v>
      </c>
      <c r="B255">
        <v>2023</v>
      </c>
      <c r="C255" t="s">
        <v>83</v>
      </c>
      <c r="D255" t="s">
        <v>104</v>
      </c>
      <c r="E255" t="s">
        <v>106</v>
      </c>
      <c r="F255" t="s">
        <v>128</v>
      </c>
      <c r="G255" t="s">
        <v>99</v>
      </c>
      <c r="H255" t="s">
        <v>129</v>
      </c>
      <c r="I255" t="s">
        <v>51</v>
      </c>
      <c r="J255" t="s">
        <v>126</v>
      </c>
      <c r="K255" t="s">
        <v>127</v>
      </c>
      <c r="L255" s="27">
        <v>1.3216813994901938E-2</v>
      </c>
      <c r="M255" s="27">
        <v>1.639970513182543E-2</v>
      </c>
      <c r="N255" s="27">
        <v>0.20376544919625372</v>
      </c>
      <c r="O255" t="s">
        <v>109</v>
      </c>
      <c r="P255" t="s">
        <v>110</v>
      </c>
      <c r="Q255" s="27">
        <v>100</v>
      </c>
      <c r="R255" s="27">
        <v>1344.1666666666667</v>
      </c>
      <c r="S255" s="27">
        <v>1700</v>
      </c>
      <c r="T255" s="27">
        <v>3200</v>
      </c>
      <c r="U255" s="27">
        <v>4.1697560065389487E-2</v>
      </c>
      <c r="V255" s="27">
        <v>-0.17457156102486387</v>
      </c>
      <c r="W255" s="27">
        <v>-0.15991185176716477</v>
      </c>
      <c r="X255" t="s">
        <v>111</v>
      </c>
      <c r="Y255" t="s">
        <v>112</v>
      </c>
      <c r="Z255" s="27">
        <v>50</v>
      </c>
      <c r="AA255" s="27">
        <v>95.744912983746829</v>
      </c>
      <c r="AB255" s="27">
        <v>116.723163841808</v>
      </c>
      <c r="AC255" s="27">
        <v>125</v>
      </c>
      <c r="AD255" s="27">
        <v>-14.137523035464952</v>
      </c>
      <c r="AE255" s="27">
        <v>15.273106476995872</v>
      </c>
      <c r="AF255" s="27">
        <v>24.884296511211971</v>
      </c>
      <c r="AG255" s="27">
        <v>1</v>
      </c>
      <c r="AJ255" s="41">
        <f t="shared" si="39"/>
        <v>7.6204070361110094</v>
      </c>
      <c r="AK255" s="41">
        <f t="shared" si="40"/>
        <v>20.602704538595447</v>
      </c>
      <c r="AL255" s="41">
        <f t="shared" si="41"/>
        <v>283.46827480665939</v>
      </c>
      <c r="AM255" s="27">
        <v>1</v>
      </c>
      <c r="AN255" s="27">
        <v>1</v>
      </c>
      <c r="AO255" s="27">
        <v>72.44160302068137</v>
      </c>
      <c r="AP255" s="27">
        <v>76.063683171715439</v>
      </c>
      <c r="AQ255" s="42">
        <f t="shared" si="42"/>
        <v>80.062010056792374</v>
      </c>
      <c r="AR255" s="42">
        <f t="shared" si="43"/>
        <v>93.044307559276817</v>
      </c>
      <c r="AS255" s="42">
        <f t="shared" si="44"/>
        <v>355.90987782734078</v>
      </c>
      <c r="AT255" s="42">
        <f t="shared" si="45"/>
        <v>83.684090207826443</v>
      </c>
      <c r="AU255" s="42">
        <f t="shared" si="46"/>
        <v>96.666387710310886</v>
      </c>
      <c r="AV255" s="42">
        <f t="shared" si="47"/>
        <v>359.53195797837486</v>
      </c>
      <c r="AW255">
        <v>2030</v>
      </c>
      <c r="AX255" t="s">
        <v>56</v>
      </c>
      <c r="AY255" s="30">
        <v>3.1133250311332503</v>
      </c>
      <c r="AZ255" t="s">
        <v>113</v>
      </c>
      <c r="BA255" s="111">
        <v>15</v>
      </c>
      <c r="BB255" s="111">
        <v>800</v>
      </c>
      <c r="BC255" s="110">
        <v>7.2370000000000004E-2</v>
      </c>
      <c r="BD255" s="114">
        <v>2020</v>
      </c>
      <c r="BE255" t="s">
        <v>122</v>
      </c>
    </row>
    <row r="256" spans="1:57" ht="14.5" customHeight="1" x14ac:dyDescent="0.2">
      <c r="A256">
        <v>15</v>
      </c>
      <c r="B256">
        <v>2023</v>
      </c>
      <c r="C256" t="s">
        <v>83</v>
      </c>
      <c r="D256" t="s">
        <v>104</v>
      </c>
      <c r="E256" t="s">
        <v>106</v>
      </c>
      <c r="F256" t="s">
        <v>128</v>
      </c>
      <c r="G256" t="s">
        <v>99</v>
      </c>
      <c r="H256" t="s">
        <v>129</v>
      </c>
      <c r="I256" t="s">
        <v>51</v>
      </c>
      <c r="J256" t="s">
        <v>126</v>
      </c>
      <c r="K256" t="s">
        <v>127</v>
      </c>
      <c r="L256" s="27">
        <v>1.3025980736694243E-2</v>
      </c>
      <c r="M256" s="27">
        <v>1.6162915148614732E-2</v>
      </c>
      <c r="N256" s="27">
        <v>0.20082334646292671</v>
      </c>
      <c r="O256" t="s">
        <v>109</v>
      </c>
      <c r="P256" t="s">
        <v>110</v>
      </c>
      <c r="Q256" s="27">
        <v>100</v>
      </c>
      <c r="R256" s="27">
        <v>1344.1666666666667</v>
      </c>
      <c r="S256" s="27">
        <v>1700</v>
      </c>
      <c r="T256" s="27">
        <v>3200</v>
      </c>
      <c r="U256" s="27">
        <v>3.8337658347088258E-2</v>
      </c>
      <c r="V256" s="27">
        <v>-0.16050495168527285</v>
      </c>
      <c r="W256" s="27">
        <v>-0.14702649097658951</v>
      </c>
      <c r="X256" t="s">
        <v>111</v>
      </c>
      <c r="Y256" t="s">
        <v>112</v>
      </c>
      <c r="Z256" s="27">
        <v>50</v>
      </c>
      <c r="AA256" s="27">
        <v>102.63238528869016</v>
      </c>
      <c r="AB256" s="27">
        <v>125.11972020446599</v>
      </c>
      <c r="AC256" s="27">
        <v>125</v>
      </c>
      <c r="AD256" s="27">
        <v>-13.933395960295037</v>
      </c>
      <c r="AE256" s="27">
        <v>15.052583083606027</v>
      </c>
      <c r="AF256" s="27">
        <v>24.525000285716725</v>
      </c>
      <c r="AG256" s="27">
        <v>1</v>
      </c>
      <c r="AJ256" s="41">
        <f t="shared" si="39"/>
        <v>7.510378469156004</v>
      </c>
      <c r="AK256" s="41">
        <f t="shared" si="40"/>
        <v>20.305228820430141</v>
      </c>
      <c r="AL256" s="41">
        <f t="shared" si="41"/>
        <v>279.3753690200806</v>
      </c>
      <c r="AM256" s="27">
        <v>1</v>
      </c>
      <c r="AN256" s="27">
        <v>1</v>
      </c>
      <c r="AO256" s="27">
        <v>72.44160302068137</v>
      </c>
      <c r="AP256" s="27">
        <v>76.063683171715439</v>
      </c>
      <c r="AQ256" s="42">
        <f t="shared" si="42"/>
        <v>79.95198148983738</v>
      </c>
      <c r="AR256" s="42">
        <f t="shared" si="43"/>
        <v>92.746831841111515</v>
      </c>
      <c r="AS256" s="42">
        <f t="shared" si="44"/>
        <v>351.81697204076198</v>
      </c>
      <c r="AT256" s="42">
        <f t="shared" si="45"/>
        <v>83.574061640871449</v>
      </c>
      <c r="AU256" s="42">
        <f t="shared" si="46"/>
        <v>96.368911992145584</v>
      </c>
      <c r="AV256" s="42">
        <f t="shared" si="47"/>
        <v>355.43905219179601</v>
      </c>
      <c r="AW256">
        <v>2035</v>
      </c>
      <c r="AX256" t="s">
        <v>56</v>
      </c>
      <c r="AY256" s="30">
        <v>3.1133250311332503</v>
      </c>
      <c r="AZ256" t="s">
        <v>113</v>
      </c>
      <c r="BA256" s="111">
        <v>15</v>
      </c>
      <c r="BB256" s="111">
        <v>800</v>
      </c>
      <c r="BC256" s="110">
        <v>7.2370000000000004E-2</v>
      </c>
      <c r="BD256" s="114">
        <v>2020</v>
      </c>
      <c r="BE256" t="s">
        <v>122</v>
      </c>
    </row>
    <row r="257" spans="1:57" x14ac:dyDescent="0.2">
      <c r="A257">
        <v>15</v>
      </c>
      <c r="B257">
        <v>2023</v>
      </c>
      <c r="C257" t="s">
        <v>83</v>
      </c>
      <c r="D257" t="s">
        <v>104</v>
      </c>
      <c r="E257" t="s">
        <v>106</v>
      </c>
      <c r="F257" t="s">
        <v>128</v>
      </c>
      <c r="G257" t="s">
        <v>99</v>
      </c>
      <c r="H257" t="s">
        <v>129</v>
      </c>
      <c r="I257" t="s">
        <v>51</v>
      </c>
      <c r="J257" t="s">
        <v>126</v>
      </c>
      <c r="K257" t="s">
        <v>127</v>
      </c>
      <c r="L257" s="27">
        <v>1.2835147478486547E-2</v>
      </c>
      <c r="M257" s="27">
        <v>1.5926125165404037E-2</v>
      </c>
      <c r="N257" s="27">
        <v>0.19788124372959967</v>
      </c>
      <c r="O257" t="s">
        <v>109</v>
      </c>
      <c r="P257" t="s">
        <v>110</v>
      </c>
      <c r="Q257" s="27">
        <v>100</v>
      </c>
      <c r="R257" s="27">
        <v>1344.1666666666667</v>
      </c>
      <c r="S257" s="27">
        <v>1700</v>
      </c>
      <c r="T257" s="27">
        <v>3200</v>
      </c>
      <c r="U257" s="27">
        <v>3.5400350860382832E-2</v>
      </c>
      <c r="V257" s="27">
        <v>-0.14820758099115866</v>
      </c>
      <c r="W257" s="27">
        <v>-0.13576179638361982</v>
      </c>
      <c r="X257" t="s">
        <v>111</v>
      </c>
      <c r="Y257" t="s">
        <v>112</v>
      </c>
      <c r="Z257" s="27">
        <v>50</v>
      </c>
      <c r="AA257" s="27">
        <v>109.51985759363349</v>
      </c>
      <c r="AB257" s="27">
        <v>133.51627656712398</v>
      </c>
      <c r="AC257" s="27">
        <v>125</v>
      </c>
      <c r="AD257" s="27">
        <v>-13.729268885125121</v>
      </c>
      <c r="AE257" s="27">
        <v>14.83205969021618</v>
      </c>
      <c r="AF257" s="27">
        <v>24.165704060221483</v>
      </c>
      <c r="AG257" s="27">
        <v>1</v>
      </c>
      <c r="AJ257" s="41">
        <f t="shared" si="39"/>
        <v>7.4003499022010022</v>
      </c>
      <c r="AK257" s="41">
        <f t="shared" si="40"/>
        <v>20.007753102264839</v>
      </c>
      <c r="AL257" s="41">
        <f t="shared" si="41"/>
        <v>275.2824632335018</v>
      </c>
      <c r="AM257" s="27">
        <v>1</v>
      </c>
      <c r="AN257" s="27">
        <v>1</v>
      </c>
      <c r="AO257" s="27">
        <v>72.44160302068137</v>
      </c>
      <c r="AP257" s="27">
        <v>76.063683171715439</v>
      </c>
      <c r="AQ257" s="42">
        <f t="shared" si="42"/>
        <v>79.841952922882371</v>
      </c>
      <c r="AR257" s="42">
        <f t="shared" si="43"/>
        <v>92.449356122946213</v>
      </c>
      <c r="AS257" s="42">
        <f t="shared" si="44"/>
        <v>347.72406625418319</v>
      </c>
      <c r="AT257" s="42">
        <f t="shared" si="45"/>
        <v>83.46403307391644</v>
      </c>
      <c r="AU257" s="42">
        <f t="shared" si="46"/>
        <v>96.071436273980282</v>
      </c>
      <c r="AV257" s="42">
        <f t="shared" si="47"/>
        <v>351.34614640521727</v>
      </c>
      <c r="AW257">
        <v>2040</v>
      </c>
      <c r="AX257" t="s">
        <v>56</v>
      </c>
      <c r="AY257" s="30">
        <v>3.1133250311332503</v>
      </c>
      <c r="AZ257" t="s">
        <v>113</v>
      </c>
      <c r="BA257" s="111">
        <v>15</v>
      </c>
      <c r="BB257" s="111">
        <v>800</v>
      </c>
      <c r="BC257" s="110">
        <v>7.2370000000000004E-2</v>
      </c>
      <c r="BD257" s="114">
        <v>2020</v>
      </c>
      <c r="BE257" t="s">
        <v>122</v>
      </c>
    </row>
    <row r="258" spans="1:57" ht="14.5" customHeight="1" x14ac:dyDescent="0.2">
      <c r="A258">
        <v>15</v>
      </c>
      <c r="B258">
        <v>2023</v>
      </c>
      <c r="C258" t="s">
        <v>83</v>
      </c>
      <c r="D258" t="s">
        <v>104</v>
      </c>
      <c r="E258" t="s">
        <v>106</v>
      </c>
      <c r="F258" t="s">
        <v>128</v>
      </c>
      <c r="G258" t="s">
        <v>99</v>
      </c>
      <c r="H258" t="s">
        <v>129</v>
      </c>
      <c r="I258" t="s">
        <v>51</v>
      </c>
      <c r="J258" t="s">
        <v>126</v>
      </c>
      <c r="K258" t="s">
        <v>127</v>
      </c>
      <c r="L258" s="27">
        <v>1.2651029536743179E-2</v>
      </c>
      <c r="M258" s="27">
        <v>1.5697667690309471E-2</v>
      </c>
      <c r="N258" s="27">
        <v>0.19504267195890682</v>
      </c>
      <c r="O258" t="s">
        <v>109</v>
      </c>
      <c r="P258" t="s">
        <v>110</v>
      </c>
      <c r="Q258" s="27">
        <v>100</v>
      </c>
      <c r="R258" s="27">
        <v>1344.1666666666667</v>
      </c>
      <c r="S258" s="27">
        <v>1700</v>
      </c>
      <c r="T258" s="27">
        <v>3200</v>
      </c>
      <c r="U258" s="27">
        <v>3.283988103487135E-2</v>
      </c>
      <c r="V258" s="27">
        <v>-0.13748788387469321</v>
      </c>
      <c r="W258" s="27">
        <v>-0.12594228966549537</v>
      </c>
      <c r="X258" t="s">
        <v>111</v>
      </c>
      <c r="Y258" t="s">
        <v>112</v>
      </c>
      <c r="Z258" s="27">
        <v>50</v>
      </c>
      <c r="AA258" s="27">
        <v>116.36540039720097</v>
      </c>
      <c r="AB258" s="27">
        <v>141.86171643798747</v>
      </c>
      <c r="AC258" s="27">
        <v>125</v>
      </c>
      <c r="AD258" s="27">
        <v>-13.532324928461792</v>
      </c>
      <c r="AE258" s="27">
        <v>14.619296392672881</v>
      </c>
      <c r="AF258" s="27">
        <v>23.819051269530529</v>
      </c>
      <c r="AG258" s="27">
        <v>1</v>
      </c>
      <c r="AJ258" s="41">
        <f t="shared" ref="AJ258:AJ321" si="48">(AD258+L258*$R258+U258*$AA258)*$AG258</f>
        <v>7.2941931794630817</v>
      </c>
      <c r="AK258" s="41">
        <f t="shared" ref="AK258:AK321" si="49">(AE258+M258*$R258+V258*$AA258)*$AG258</f>
        <v>19.720745389554651</v>
      </c>
      <c r="AL258" s="41">
        <f t="shared" ref="AL258:AL321" si="50">(AF258+N258*$R258+W258*$AA258)*$AG258</f>
        <v>271.33358453042882</v>
      </c>
      <c r="AM258" s="27">
        <v>1</v>
      </c>
      <c r="AN258" s="27">
        <v>1</v>
      </c>
      <c r="AO258" s="27">
        <v>72.44160302068137</v>
      </c>
      <c r="AP258" s="27">
        <v>76.063683171715439</v>
      </c>
      <c r="AQ258" s="42">
        <f t="shared" ref="AQ258:AQ321" si="51">$AM258*AJ258+$AO258*$AG258</f>
        <v>79.735796200144449</v>
      </c>
      <c r="AR258" s="42">
        <f t="shared" ref="AR258:AR321" si="52">$AM258*AK258+$AO258*$AG258</f>
        <v>92.162348410236021</v>
      </c>
      <c r="AS258" s="42">
        <f t="shared" ref="AS258:AS321" si="53">$AM258*AL258+$AO258*$AG258</f>
        <v>343.77518755111021</v>
      </c>
      <c r="AT258" s="42">
        <f t="shared" ref="AT258:AT321" si="54">$AN258*AJ258+$AP258*$AG258</f>
        <v>83.357876351178518</v>
      </c>
      <c r="AU258" s="42">
        <f t="shared" ref="AU258:AU321" si="55">$AN258*AK258+$AP258*$AG258</f>
        <v>95.78442856127009</v>
      </c>
      <c r="AV258" s="42">
        <f t="shared" ref="AV258:AV321" si="56">$AN258*AL258+$AP258*$AG258</f>
        <v>347.39726770214429</v>
      </c>
      <c r="AW258">
        <v>2045</v>
      </c>
      <c r="AX258" t="s">
        <v>56</v>
      </c>
      <c r="AY258" s="30">
        <v>3.1133250311332503</v>
      </c>
      <c r="AZ258" t="s">
        <v>113</v>
      </c>
      <c r="BA258" s="111">
        <v>15</v>
      </c>
      <c r="BB258" s="111">
        <v>800</v>
      </c>
      <c r="BC258" s="110">
        <v>7.2370000000000004E-2</v>
      </c>
      <c r="BD258" s="114">
        <v>2020</v>
      </c>
      <c r="BE258" t="s">
        <v>122</v>
      </c>
    </row>
    <row r="259" spans="1:57" x14ac:dyDescent="0.2">
      <c r="A259">
        <v>15</v>
      </c>
      <c r="B259">
        <v>2023</v>
      </c>
      <c r="C259" t="s">
        <v>83</v>
      </c>
      <c r="D259" t="s">
        <v>104</v>
      </c>
      <c r="E259" t="s">
        <v>106</v>
      </c>
      <c r="F259" t="s">
        <v>128</v>
      </c>
      <c r="G259" t="s">
        <v>99</v>
      </c>
      <c r="H259" t="s">
        <v>129</v>
      </c>
      <c r="I259" t="s">
        <v>51</v>
      </c>
      <c r="J259" t="s">
        <v>126</v>
      </c>
      <c r="K259" t="s">
        <v>127</v>
      </c>
      <c r="L259" s="27">
        <v>1.2466911594999812E-2</v>
      </c>
      <c r="M259" s="27">
        <v>1.5469210215214904E-2</v>
      </c>
      <c r="N259" s="27">
        <v>0.19220410018821399</v>
      </c>
      <c r="O259" t="s">
        <v>109</v>
      </c>
      <c r="P259" t="s">
        <v>110</v>
      </c>
      <c r="Q259" s="27">
        <v>100</v>
      </c>
      <c r="R259" s="27">
        <v>1344.1666666666667</v>
      </c>
      <c r="S259" s="27">
        <v>1700</v>
      </c>
      <c r="T259" s="27">
        <v>3200</v>
      </c>
      <c r="U259" s="27">
        <v>3.0563928238975024E-2</v>
      </c>
      <c r="V259" s="27">
        <v>-0.12795934954857294</v>
      </c>
      <c r="W259" s="27">
        <v>-0.11721391741647902</v>
      </c>
      <c r="X259" t="s">
        <v>111</v>
      </c>
      <c r="Y259" t="s">
        <v>112</v>
      </c>
      <c r="Z259" s="27">
        <v>50</v>
      </c>
      <c r="AA259" s="27">
        <v>123.21094320076845</v>
      </c>
      <c r="AB259" s="27">
        <v>150.20715630885098</v>
      </c>
      <c r="AC259" s="27">
        <v>125</v>
      </c>
      <c r="AD259" s="27">
        <v>-13.335380971798465</v>
      </c>
      <c r="AE259" s="27">
        <v>14.406533095129582</v>
      </c>
      <c r="AF259" s="27">
        <v>23.472398478839576</v>
      </c>
      <c r="AG259" s="27">
        <v>1</v>
      </c>
      <c r="AJ259" s="41">
        <f t="shared" si="48"/>
        <v>7.1880364567251664</v>
      </c>
      <c r="AK259" s="41">
        <f t="shared" si="49"/>
        <v>19.433737676844459</v>
      </c>
      <c r="AL259" s="41">
        <f t="shared" si="50"/>
        <v>267.3847058273559</v>
      </c>
      <c r="AM259" s="27">
        <v>1</v>
      </c>
      <c r="AN259" s="27">
        <v>1</v>
      </c>
      <c r="AO259" s="27">
        <v>72.44160302068137</v>
      </c>
      <c r="AP259" s="27">
        <v>76.063683171715439</v>
      </c>
      <c r="AQ259" s="42">
        <f t="shared" si="51"/>
        <v>79.629639477406542</v>
      </c>
      <c r="AR259" s="42">
        <f t="shared" si="52"/>
        <v>91.875340697525829</v>
      </c>
      <c r="AS259" s="42">
        <f t="shared" si="53"/>
        <v>339.82630884803729</v>
      </c>
      <c r="AT259" s="42">
        <f t="shared" si="54"/>
        <v>83.251719628440611</v>
      </c>
      <c r="AU259" s="42">
        <f t="shared" si="55"/>
        <v>95.497420848559898</v>
      </c>
      <c r="AV259" s="42">
        <f t="shared" si="56"/>
        <v>343.44838899907131</v>
      </c>
      <c r="AW259">
        <v>2050</v>
      </c>
      <c r="AX259" t="s">
        <v>56</v>
      </c>
      <c r="AY259" s="30">
        <v>3.1133250311332503</v>
      </c>
      <c r="AZ259" t="s">
        <v>113</v>
      </c>
      <c r="BA259" s="111">
        <v>15</v>
      </c>
      <c r="BB259" s="111">
        <v>800</v>
      </c>
      <c r="BC259" s="110">
        <v>7.2370000000000004E-2</v>
      </c>
      <c r="BD259" s="114">
        <v>2020</v>
      </c>
      <c r="BE259" t="s">
        <v>122</v>
      </c>
    </row>
    <row r="260" spans="1:57" ht="14.5" customHeight="1" x14ac:dyDescent="0.2">
      <c r="A260">
        <v>15</v>
      </c>
      <c r="B260">
        <v>2023</v>
      </c>
      <c r="C260" t="s">
        <v>83</v>
      </c>
      <c r="D260" t="s">
        <v>104</v>
      </c>
      <c r="E260" t="s">
        <v>106</v>
      </c>
      <c r="F260" t="s">
        <v>128</v>
      </c>
      <c r="G260" t="s">
        <v>99</v>
      </c>
      <c r="H260" t="s">
        <v>129</v>
      </c>
      <c r="I260" t="s">
        <v>51</v>
      </c>
      <c r="J260" t="s">
        <v>126</v>
      </c>
      <c r="K260" t="s">
        <v>127</v>
      </c>
      <c r="L260" s="27">
        <v>1.3782000000000001E-2</v>
      </c>
      <c r="M260" s="27">
        <v>1.3782000000000001E-2</v>
      </c>
      <c r="N260" s="27">
        <v>1.3782000000000001E-2</v>
      </c>
      <c r="O260" t="s">
        <v>109</v>
      </c>
      <c r="P260" t="s">
        <v>110</v>
      </c>
      <c r="Q260" s="27">
        <v>100</v>
      </c>
      <c r="R260" s="27">
        <v>1344.1666666666667</v>
      </c>
      <c r="S260" s="27">
        <v>1700</v>
      </c>
      <c r="T260" s="27">
        <v>3200</v>
      </c>
      <c r="U260" s="27">
        <v>5.0751999999999999E-2</v>
      </c>
      <c r="V260" s="27">
        <v>-0.212479</v>
      </c>
      <c r="W260" s="27">
        <v>-0.194636</v>
      </c>
      <c r="X260" t="s">
        <v>111</v>
      </c>
      <c r="Y260" t="s">
        <v>112</v>
      </c>
      <c r="Z260" s="27">
        <v>50</v>
      </c>
      <c r="AA260" s="27">
        <v>82.027345586268993</v>
      </c>
      <c r="AB260" s="27">
        <v>100</v>
      </c>
      <c r="AC260" s="27">
        <v>125</v>
      </c>
      <c r="AD260" s="27">
        <v>-14.742081000000001</v>
      </c>
      <c r="AE260" s="27">
        <v>15.926225000000001</v>
      </c>
      <c r="AF260" s="27">
        <v>25.948415000000001</v>
      </c>
      <c r="AG260" s="27">
        <v>1</v>
      </c>
      <c r="AJ260" s="41">
        <f t="shared" si="48"/>
        <v>7.9462758431943259</v>
      </c>
      <c r="AK260" s="41">
        <f t="shared" si="49"/>
        <v>17.022441637175156</v>
      </c>
      <c r="AL260" s="41">
        <f t="shared" si="50"/>
        <v>28.508245564470947</v>
      </c>
      <c r="AM260" s="27">
        <v>1</v>
      </c>
      <c r="AN260" s="27">
        <v>1</v>
      </c>
      <c r="AO260" s="27">
        <v>72.44160302068137</v>
      </c>
      <c r="AP260" s="27">
        <v>76.063683171715439</v>
      </c>
      <c r="AQ260" s="42">
        <f t="shared" si="51"/>
        <v>80.387878863875699</v>
      </c>
      <c r="AR260" s="42">
        <f t="shared" si="52"/>
        <v>89.464044657856533</v>
      </c>
      <c r="AS260" s="42">
        <f t="shared" si="53"/>
        <v>100.94984858515232</v>
      </c>
      <c r="AT260" s="42">
        <f t="shared" si="54"/>
        <v>84.009959014909768</v>
      </c>
      <c r="AU260" s="42">
        <f t="shared" si="55"/>
        <v>93.086124808890588</v>
      </c>
      <c r="AV260" s="42">
        <f t="shared" si="56"/>
        <v>104.57192873618638</v>
      </c>
      <c r="AW260">
        <v>2023</v>
      </c>
      <c r="AX260" t="s">
        <v>59</v>
      </c>
      <c r="AY260" s="30">
        <v>3.1133250311332503</v>
      </c>
      <c r="AZ260" t="s">
        <v>113</v>
      </c>
      <c r="BA260" s="111">
        <v>15</v>
      </c>
      <c r="BB260" s="111">
        <v>800</v>
      </c>
      <c r="BC260" s="110">
        <v>7.2370000000000004E-2</v>
      </c>
      <c r="BD260" s="114">
        <v>2020</v>
      </c>
      <c r="BE260" t="s">
        <v>122</v>
      </c>
    </row>
    <row r="261" spans="1:57" x14ac:dyDescent="0.2">
      <c r="A261">
        <v>15</v>
      </c>
      <c r="B261">
        <v>2023</v>
      </c>
      <c r="C261" t="s">
        <v>83</v>
      </c>
      <c r="D261" t="s">
        <v>104</v>
      </c>
      <c r="E261" t="s">
        <v>106</v>
      </c>
      <c r="F261" t="s">
        <v>128</v>
      </c>
      <c r="G261" t="s">
        <v>99</v>
      </c>
      <c r="H261" t="s">
        <v>129</v>
      </c>
      <c r="I261" t="s">
        <v>51</v>
      </c>
      <c r="J261" t="s">
        <v>126</v>
      </c>
      <c r="K261" t="s">
        <v>127</v>
      </c>
      <c r="L261" s="27">
        <v>1.3216813994901938E-2</v>
      </c>
      <c r="M261" s="27">
        <v>1.3216813994901938E-2</v>
      </c>
      <c r="N261" s="27">
        <v>1.3216813994901938E-2</v>
      </c>
      <c r="O261" t="s">
        <v>109</v>
      </c>
      <c r="P261" t="s">
        <v>110</v>
      </c>
      <c r="Q261" s="27">
        <v>100</v>
      </c>
      <c r="R261" s="27">
        <v>1344.1666666666667</v>
      </c>
      <c r="S261" s="27">
        <v>1700</v>
      </c>
      <c r="T261" s="27">
        <v>3200</v>
      </c>
      <c r="U261" s="27">
        <v>4.1697560065389487E-2</v>
      </c>
      <c r="V261" s="27">
        <v>-0.17457156102486387</v>
      </c>
      <c r="W261" s="27">
        <v>-0.15991185176716477</v>
      </c>
      <c r="X261" t="s">
        <v>111</v>
      </c>
      <c r="Y261" t="s">
        <v>112</v>
      </c>
      <c r="Z261" s="27">
        <v>50</v>
      </c>
      <c r="AA261" s="27">
        <v>95.744912983746829</v>
      </c>
      <c r="AB261" s="27">
        <v>134.2316384180792</v>
      </c>
      <c r="AC261" s="27">
        <v>125</v>
      </c>
      <c r="AD261" s="27">
        <v>-14.137523035464952</v>
      </c>
      <c r="AE261" s="27">
        <v>15.273106476995872</v>
      </c>
      <c r="AF261" s="27">
        <v>24.884296511211971</v>
      </c>
      <c r="AG261" s="27">
        <v>1</v>
      </c>
      <c r="AJ261" s="41">
        <f t="shared" si="48"/>
        <v>7.6204070361110094</v>
      </c>
      <c r="AK261" s="41">
        <f t="shared" si="49"/>
        <v>16.324368368714119</v>
      </c>
      <c r="AL261" s="41">
        <f t="shared" si="50"/>
        <v>27.339150990175646</v>
      </c>
      <c r="AM261" s="27">
        <v>1</v>
      </c>
      <c r="AN261" s="27">
        <v>1</v>
      </c>
      <c r="AO261" s="27">
        <v>72.44160302068137</v>
      </c>
      <c r="AP261" s="27">
        <v>76.063683171715439</v>
      </c>
      <c r="AQ261" s="42">
        <f t="shared" si="51"/>
        <v>80.062010056792374</v>
      </c>
      <c r="AR261" s="42">
        <f t="shared" si="52"/>
        <v>88.765971389395489</v>
      </c>
      <c r="AS261" s="42">
        <f t="shared" si="53"/>
        <v>99.780754010857009</v>
      </c>
      <c r="AT261" s="42">
        <f t="shared" si="54"/>
        <v>83.684090207826443</v>
      </c>
      <c r="AU261" s="42">
        <f t="shared" si="55"/>
        <v>92.388051540429558</v>
      </c>
      <c r="AV261" s="42">
        <f t="shared" si="56"/>
        <v>103.40283416189109</v>
      </c>
      <c r="AW261">
        <v>2030</v>
      </c>
      <c r="AX261" t="s">
        <v>59</v>
      </c>
      <c r="AY261" s="30">
        <v>3.1133250311332503</v>
      </c>
      <c r="AZ261" t="s">
        <v>113</v>
      </c>
      <c r="BA261" s="111">
        <v>15</v>
      </c>
      <c r="BB261" s="111">
        <v>800</v>
      </c>
      <c r="BC261" s="110">
        <v>7.2370000000000004E-2</v>
      </c>
      <c r="BD261" s="114">
        <v>2020</v>
      </c>
      <c r="BE261" t="s">
        <v>122</v>
      </c>
    </row>
    <row r="262" spans="1:57" ht="14.5" customHeight="1" x14ac:dyDescent="0.2">
      <c r="A262">
        <v>15</v>
      </c>
      <c r="B262">
        <v>2023</v>
      </c>
      <c r="C262" t="s">
        <v>83</v>
      </c>
      <c r="D262" t="s">
        <v>104</v>
      </c>
      <c r="E262" t="s">
        <v>106</v>
      </c>
      <c r="F262" t="s">
        <v>128</v>
      </c>
      <c r="G262" t="s">
        <v>99</v>
      </c>
      <c r="H262" t="s">
        <v>129</v>
      </c>
      <c r="I262" t="s">
        <v>51</v>
      </c>
      <c r="J262" t="s">
        <v>126</v>
      </c>
      <c r="K262" t="s">
        <v>127</v>
      </c>
      <c r="L262" s="27">
        <v>1.3025980736694243E-2</v>
      </c>
      <c r="M262" s="27">
        <v>1.6162915148614732E-2</v>
      </c>
      <c r="N262" s="27">
        <v>0.20082334646292671</v>
      </c>
      <c r="O262" t="s">
        <v>109</v>
      </c>
      <c r="P262" t="s">
        <v>110</v>
      </c>
      <c r="Q262" s="27">
        <v>100</v>
      </c>
      <c r="R262" s="27">
        <v>1344.1666666666667</v>
      </c>
      <c r="S262" s="27">
        <v>1700</v>
      </c>
      <c r="T262" s="27">
        <v>3200</v>
      </c>
      <c r="U262" s="27">
        <v>3.5496743456443249E-2</v>
      </c>
      <c r="V262" s="27">
        <v>-0.14861113951926241</v>
      </c>
      <c r="W262" s="27">
        <v>-0.13613146594002776</v>
      </c>
      <c r="X262" t="s">
        <v>111</v>
      </c>
      <c r="Y262" t="s">
        <v>112</v>
      </c>
      <c r="Z262" s="27">
        <v>50</v>
      </c>
      <c r="AA262" s="27">
        <v>110.84637460821267</v>
      </c>
      <c r="AB262" s="27">
        <v>143.88767823513589</v>
      </c>
      <c r="AC262" s="27">
        <v>125</v>
      </c>
      <c r="AD262" s="27">
        <v>-13.933395960295037</v>
      </c>
      <c r="AE262" s="27">
        <v>15.052583083606027</v>
      </c>
      <c r="AF262" s="27">
        <v>24.525000285716725</v>
      </c>
      <c r="AG262" s="27">
        <v>1</v>
      </c>
      <c r="AJ262" s="41">
        <f t="shared" si="48"/>
        <v>7.510378469156004</v>
      </c>
      <c r="AK262" s="41">
        <f t="shared" si="49"/>
        <v>20.305228820430141</v>
      </c>
      <c r="AL262" s="41">
        <f t="shared" si="50"/>
        <v>279.3753690200806</v>
      </c>
      <c r="AM262" s="27">
        <v>1</v>
      </c>
      <c r="AN262" s="27">
        <v>1</v>
      </c>
      <c r="AO262" s="27">
        <v>72.44160302068137</v>
      </c>
      <c r="AP262" s="27">
        <v>76.063683171715439</v>
      </c>
      <c r="AQ262" s="42">
        <f t="shared" si="51"/>
        <v>79.95198148983738</v>
      </c>
      <c r="AR262" s="42">
        <f t="shared" si="52"/>
        <v>92.746831841111515</v>
      </c>
      <c r="AS262" s="42">
        <f t="shared" si="53"/>
        <v>351.81697204076198</v>
      </c>
      <c r="AT262" s="42">
        <f t="shared" si="54"/>
        <v>83.574061640871449</v>
      </c>
      <c r="AU262" s="42">
        <f t="shared" si="55"/>
        <v>96.368911992145584</v>
      </c>
      <c r="AV262" s="42">
        <f t="shared" si="56"/>
        <v>355.43905219179601</v>
      </c>
      <c r="AW262">
        <v>2035</v>
      </c>
      <c r="AX262" t="s">
        <v>59</v>
      </c>
      <c r="AY262" s="30">
        <v>3.1133250311332503</v>
      </c>
      <c r="AZ262" t="s">
        <v>113</v>
      </c>
      <c r="BA262" s="111">
        <v>15</v>
      </c>
      <c r="BB262" s="111">
        <v>800</v>
      </c>
      <c r="BC262" s="110">
        <v>7.2370000000000004E-2</v>
      </c>
      <c r="BD262" s="114">
        <v>2020</v>
      </c>
      <c r="BE262" t="s">
        <v>122</v>
      </c>
    </row>
    <row r="263" spans="1:57" x14ac:dyDescent="0.2">
      <c r="A263">
        <v>15</v>
      </c>
      <c r="B263">
        <v>2023</v>
      </c>
      <c r="C263" t="s">
        <v>83</v>
      </c>
      <c r="D263" t="s">
        <v>104</v>
      </c>
      <c r="E263" t="s">
        <v>106</v>
      </c>
      <c r="F263" t="s">
        <v>128</v>
      </c>
      <c r="G263" t="s">
        <v>99</v>
      </c>
      <c r="H263" t="s">
        <v>129</v>
      </c>
      <c r="I263" t="s">
        <v>51</v>
      </c>
      <c r="J263" t="s">
        <v>126</v>
      </c>
      <c r="K263" t="s">
        <v>127</v>
      </c>
      <c r="L263" s="27">
        <v>1.2835147478486547E-2</v>
      </c>
      <c r="M263" s="27">
        <v>1.5926125165404037E-2</v>
      </c>
      <c r="N263" s="27">
        <v>0.19788124372959967</v>
      </c>
      <c r="O263" t="s">
        <v>109</v>
      </c>
      <c r="P263" t="s">
        <v>110</v>
      </c>
      <c r="Q263" s="27">
        <v>100</v>
      </c>
      <c r="R263" s="27">
        <v>1344.1666666666667</v>
      </c>
      <c r="S263" s="27">
        <v>1700</v>
      </c>
      <c r="T263" s="27">
        <v>3200</v>
      </c>
      <c r="U263" s="27">
        <v>3.078291379163724E-2</v>
      </c>
      <c r="V263" s="27">
        <v>-0.12887615738361621</v>
      </c>
      <c r="W263" s="27">
        <v>-0.11805373598575636</v>
      </c>
      <c r="X263" t="s">
        <v>111</v>
      </c>
      <c r="Y263" t="s">
        <v>112</v>
      </c>
      <c r="Z263" s="27">
        <v>50</v>
      </c>
      <c r="AA263" s="27">
        <v>125.94783623267853</v>
      </c>
      <c r="AB263" s="27">
        <v>153.54371805219259</v>
      </c>
      <c r="AC263" s="27">
        <v>125</v>
      </c>
      <c r="AD263" s="27">
        <v>-13.729268885125121</v>
      </c>
      <c r="AE263" s="27">
        <v>14.83205969021618</v>
      </c>
      <c r="AF263" s="27">
        <v>24.165704060221483</v>
      </c>
      <c r="AG263" s="27">
        <v>1</v>
      </c>
      <c r="AJ263" s="41">
        <f t="shared" si="48"/>
        <v>7.4003499022010022</v>
      </c>
      <c r="AK263" s="41">
        <f t="shared" si="49"/>
        <v>20.007753102264839</v>
      </c>
      <c r="AL263" s="41">
        <f t="shared" si="50"/>
        <v>275.2824632335018</v>
      </c>
      <c r="AM263" s="27">
        <v>1</v>
      </c>
      <c r="AN263" s="27">
        <v>1</v>
      </c>
      <c r="AO263" s="27">
        <v>72.44160302068137</v>
      </c>
      <c r="AP263" s="27">
        <v>76.063683171715439</v>
      </c>
      <c r="AQ263" s="42">
        <f t="shared" si="51"/>
        <v>79.841952922882371</v>
      </c>
      <c r="AR263" s="42">
        <f t="shared" si="52"/>
        <v>92.449356122946213</v>
      </c>
      <c r="AS263" s="42">
        <f t="shared" si="53"/>
        <v>347.72406625418319</v>
      </c>
      <c r="AT263" s="42">
        <f t="shared" si="54"/>
        <v>83.46403307391644</v>
      </c>
      <c r="AU263" s="42">
        <f t="shared" si="55"/>
        <v>96.071436273980282</v>
      </c>
      <c r="AV263" s="42">
        <f t="shared" si="56"/>
        <v>351.34614640521727</v>
      </c>
      <c r="AW263">
        <v>2040</v>
      </c>
      <c r="AX263" t="s">
        <v>59</v>
      </c>
      <c r="AY263" s="30">
        <v>3.1133250311332503</v>
      </c>
      <c r="AZ263" t="s">
        <v>113</v>
      </c>
      <c r="BA263" s="111">
        <v>15</v>
      </c>
      <c r="BB263" s="111">
        <v>800</v>
      </c>
      <c r="BC263" s="110">
        <v>7.2370000000000004E-2</v>
      </c>
      <c r="BD263" s="114">
        <v>2020</v>
      </c>
      <c r="BE263" t="s">
        <v>122</v>
      </c>
    </row>
    <row r="264" spans="1:57" ht="14.5" customHeight="1" x14ac:dyDescent="0.2">
      <c r="A264">
        <v>15</v>
      </c>
      <c r="B264">
        <v>2023</v>
      </c>
      <c r="C264" t="s">
        <v>83</v>
      </c>
      <c r="D264" t="s">
        <v>104</v>
      </c>
      <c r="E264" t="s">
        <v>106</v>
      </c>
      <c r="F264" t="s">
        <v>128</v>
      </c>
      <c r="G264" t="s">
        <v>99</v>
      </c>
      <c r="H264" t="s">
        <v>129</v>
      </c>
      <c r="I264" t="s">
        <v>51</v>
      </c>
      <c r="J264" t="s">
        <v>126</v>
      </c>
      <c r="K264" t="s">
        <v>127</v>
      </c>
      <c r="L264" s="27">
        <v>1.2651029536743179E-2</v>
      </c>
      <c r="M264" s="27">
        <v>1.5697667690309471E-2</v>
      </c>
      <c r="N264" s="27">
        <v>0.19504267195890682</v>
      </c>
      <c r="O264" t="s">
        <v>109</v>
      </c>
      <c r="P264" t="s">
        <v>110</v>
      </c>
      <c r="Q264" s="27">
        <v>100</v>
      </c>
      <c r="R264" s="27">
        <v>1344.1666666666667</v>
      </c>
      <c r="S264" s="27">
        <v>1700</v>
      </c>
      <c r="T264" s="27">
        <v>3200</v>
      </c>
      <c r="U264" s="27">
        <v>2.8556418291192476E-2</v>
      </c>
      <c r="V264" s="27">
        <v>-0.119554681630168</v>
      </c>
      <c r="W264" s="27">
        <v>-0.10951503449173509</v>
      </c>
      <c r="X264" t="s">
        <v>111</v>
      </c>
      <c r="Y264" t="s">
        <v>112</v>
      </c>
      <c r="Z264" s="27">
        <v>50</v>
      </c>
      <c r="AA264" s="27">
        <v>133.82021045678113</v>
      </c>
      <c r="AB264" s="27">
        <v>163.14097390368562</v>
      </c>
      <c r="AC264" s="27">
        <v>125</v>
      </c>
      <c r="AD264" s="27">
        <v>-13.532324928461792</v>
      </c>
      <c r="AE264" s="27">
        <v>14.619296392672881</v>
      </c>
      <c r="AF264" s="27">
        <v>23.819051269530529</v>
      </c>
      <c r="AG264" s="27">
        <v>1</v>
      </c>
      <c r="AJ264" s="41">
        <f t="shared" si="48"/>
        <v>7.2941931794630817</v>
      </c>
      <c r="AK264" s="41">
        <f t="shared" si="49"/>
        <v>19.720745389554651</v>
      </c>
      <c r="AL264" s="41">
        <f t="shared" si="50"/>
        <v>271.33358453042882</v>
      </c>
      <c r="AM264" s="27">
        <v>1</v>
      </c>
      <c r="AN264" s="27">
        <v>1</v>
      </c>
      <c r="AO264" s="27">
        <v>72.44160302068137</v>
      </c>
      <c r="AP264" s="27">
        <v>76.063683171715439</v>
      </c>
      <c r="AQ264" s="42">
        <f t="shared" si="51"/>
        <v>79.735796200144449</v>
      </c>
      <c r="AR264" s="42">
        <f t="shared" si="52"/>
        <v>92.162348410236021</v>
      </c>
      <c r="AS264" s="42">
        <f t="shared" si="53"/>
        <v>343.77518755111021</v>
      </c>
      <c r="AT264" s="42">
        <f t="shared" si="54"/>
        <v>83.357876351178518</v>
      </c>
      <c r="AU264" s="42">
        <f t="shared" si="55"/>
        <v>95.78442856127009</v>
      </c>
      <c r="AV264" s="42">
        <f t="shared" si="56"/>
        <v>347.39726770214429</v>
      </c>
      <c r="AW264">
        <v>2045</v>
      </c>
      <c r="AX264" t="s">
        <v>59</v>
      </c>
      <c r="AY264" s="30">
        <v>3.1133250311332503</v>
      </c>
      <c r="AZ264" t="s">
        <v>113</v>
      </c>
      <c r="BA264" s="111">
        <v>15</v>
      </c>
      <c r="BB264" s="111">
        <v>800</v>
      </c>
      <c r="BC264" s="110">
        <v>7.2370000000000004E-2</v>
      </c>
      <c r="BD264" s="114">
        <v>2020</v>
      </c>
      <c r="BE264" t="s">
        <v>122</v>
      </c>
    </row>
    <row r="265" spans="1:57" x14ac:dyDescent="0.2">
      <c r="A265">
        <v>15</v>
      </c>
      <c r="B265">
        <v>2023</v>
      </c>
      <c r="C265" t="s">
        <v>83</v>
      </c>
      <c r="D265" t="s">
        <v>104</v>
      </c>
      <c r="E265" t="s">
        <v>106</v>
      </c>
      <c r="F265" t="s">
        <v>128</v>
      </c>
      <c r="G265" t="s">
        <v>99</v>
      </c>
      <c r="H265" t="s">
        <v>129</v>
      </c>
      <c r="I265" t="s">
        <v>51</v>
      </c>
      <c r="J265" t="s">
        <v>126</v>
      </c>
      <c r="K265" t="s">
        <v>127</v>
      </c>
      <c r="L265" s="27">
        <v>1.2466911594999812E-2</v>
      </c>
      <c r="M265" s="27">
        <v>1.5469210215214904E-2</v>
      </c>
      <c r="N265" s="27">
        <v>0.19220410018821399</v>
      </c>
      <c r="O265" t="s">
        <v>109</v>
      </c>
      <c r="P265" t="s">
        <v>110</v>
      </c>
      <c r="Q265" s="27">
        <v>100</v>
      </c>
      <c r="R265" s="27">
        <v>1344.1666666666667</v>
      </c>
      <c r="S265" s="27">
        <v>1700</v>
      </c>
      <c r="T265" s="27">
        <v>3200</v>
      </c>
      <c r="U265" s="27">
        <v>2.6577328903456546E-2</v>
      </c>
      <c r="V265" s="27">
        <v>-0.11126899960745475</v>
      </c>
      <c r="W265" s="27">
        <v>-0.10192514557954697</v>
      </c>
      <c r="X265" t="s">
        <v>111</v>
      </c>
      <c r="Y265" t="s">
        <v>112</v>
      </c>
      <c r="Z265" s="27">
        <v>50</v>
      </c>
      <c r="AA265" s="27">
        <v>141.69258468088373</v>
      </c>
      <c r="AB265" s="27">
        <v>172.73822975517862</v>
      </c>
      <c r="AC265" s="27">
        <v>125</v>
      </c>
      <c r="AD265" s="27">
        <v>-13.335380971798465</v>
      </c>
      <c r="AE265" s="27">
        <v>14.406533095129582</v>
      </c>
      <c r="AF265" s="27">
        <v>23.472398478839576</v>
      </c>
      <c r="AG265" s="27">
        <v>1</v>
      </c>
      <c r="AJ265" s="41">
        <f t="shared" si="48"/>
        <v>7.1880364567251673</v>
      </c>
      <c r="AK265" s="41">
        <f t="shared" si="49"/>
        <v>19.433737676844455</v>
      </c>
      <c r="AL265" s="41">
        <f t="shared" si="50"/>
        <v>267.3847058273559</v>
      </c>
      <c r="AM265" s="27">
        <v>1</v>
      </c>
      <c r="AN265" s="27">
        <v>1</v>
      </c>
      <c r="AO265" s="27">
        <v>72.44160302068137</v>
      </c>
      <c r="AP265" s="27">
        <v>76.063683171715439</v>
      </c>
      <c r="AQ265" s="42">
        <f t="shared" si="51"/>
        <v>79.629639477406542</v>
      </c>
      <c r="AR265" s="42">
        <f t="shared" si="52"/>
        <v>91.875340697525829</v>
      </c>
      <c r="AS265" s="42">
        <f t="shared" si="53"/>
        <v>339.82630884803729</v>
      </c>
      <c r="AT265" s="42">
        <f t="shared" si="54"/>
        <v>83.251719628440611</v>
      </c>
      <c r="AU265" s="42">
        <f t="shared" si="55"/>
        <v>95.497420848559898</v>
      </c>
      <c r="AV265" s="42">
        <f t="shared" si="56"/>
        <v>343.44838899907131</v>
      </c>
      <c r="AW265">
        <v>2050</v>
      </c>
      <c r="AX265" t="s">
        <v>59</v>
      </c>
      <c r="AY265" s="30">
        <v>3.1133250311332503</v>
      </c>
      <c r="AZ265" t="s">
        <v>113</v>
      </c>
      <c r="BA265" s="111">
        <v>15</v>
      </c>
      <c r="BB265" s="111">
        <v>800</v>
      </c>
      <c r="BC265" s="110">
        <v>7.2370000000000004E-2</v>
      </c>
      <c r="BD265" s="114">
        <v>2020</v>
      </c>
      <c r="BE265" t="s">
        <v>122</v>
      </c>
    </row>
    <row r="266" spans="1:57" ht="14.5" customHeight="1" x14ac:dyDescent="0.2">
      <c r="A266">
        <v>15</v>
      </c>
      <c r="B266">
        <v>2023</v>
      </c>
      <c r="C266" t="s">
        <v>83</v>
      </c>
      <c r="D266" t="s">
        <v>104</v>
      </c>
      <c r="E266" t="s">
        <v>106</v>
      </c>
      <c r="F266" t="s">
        <v>128</v>
      </c>
      <c r="G266" t="s">
        <v>99</v>
      </c>
      <c r="H266" t="s">
        <v>129</v>
      </c>
      <c r="I266" t="s">
        <v>51</v>
      </c>
      <c r="J266" t="s">
        <v>126</v>
      </c>
      <c r="K266" t="s">
        <v>127</v>
      </c>
      <c r="L266" s="27">
        <v>1.3782000000000001E-2</v>
      </c>
      <c r="M266" s="27">
        <v>1.3782000000000001E-2</v>
      </c>
      <c r="N266" s="27">
        <v>1.3782000000000001E-2</v>
      </c>
      <c r="O266" t="s">
        <v>109</v>
      </c>
      <c r="P266" t="s">
        <v>110</v>
      </c>
      <c r="Q266" s="27">
        <v>100</v>
      </c>
      <c r="R266" s="27">
        <v>1344.1666666666667</v>
      </c>
      <c r="S266" s="27">
        <v>1700</v>
      </c>
      <c r="T266" s="27">
        <v>3200</v>
      </c>
      <c r="U266" s="27">
        <v>5.0751999999999999E-2</v>
      </c>
      <c r="V266" s="27">
        <v>-0.212479</v>
      </c>
      <c r="W266" s="27">
        <v>-0.194636</v>
      </c>
      <c r="X266" t="s">
        <v>111</v>
      </c>
      <c r="Y266" t="s">
        <v>112</v>
      </c>
      <c r="Z266" s="27">
        <v>50</v>
      </c>
      <c r="AA266" s="27">
        <v>82.027345586268993</v>
      </c>
      <c r="AB266" s="27">
        <v>100</v>
      </c>
      <c r="AC266" s="27">
        <v>125</v>
      </c>
      <c r="AD266" s="27">
        <v>-14.742081000000001</v>
      </c>
      <c r="AE266" s="27">
        <v>15.926225000000001</v>
      </c>
      <c r="AF266" s="27">
        <v>25.948415000000001</v>
      </c>
      <c r="AG266" s="27">
        <v>1</v>
      </c>
      <c r="AJ266" s="41">
        <f t="shared" si="48"/>
        <v>7.9462758431943259</v>
      </c>
      <c r="AK266" s="41">
        <f t="shared" si="49"/>
        <v>17.022441637175156</v>
      </c>
      <c r="AL266" s="41">
        <f t="shared" si="50"/>
        <v>28.508245564470947</v>
      </c>
      <c r="AM266" s="27">
        <v>1</v>
      </c>
      <c r="AN266" s="27">
        <v>1</v>
      </c>
      <c r="AO266" s="27">
        <v>72.44160302068137</v>
      </c>
      <c r="AP266" s="27">
        <v>76.063683171715439</v>
      </c>
      <c r="AQ266" s="42">
        <f t="shared" si="51"/>
        <v>80.387878863875699</v>
      </c>
      <c r="AR266" s="42">
        <f t="shared" si="52"/>
        <v>89.464044657856533</v>
      </c>
      <c r="AS266" s="42">
        <f t="shared" si="53"/>
        <v>100.94984858515232</v>
      </c>
      <c r="AT266" s="42">
        <f t="shared" si="54"/>
        <v>84.009959014909768</v>
      </c>
      <c r="AU266" s="42">
        <f t="shared" si="55"/>
        <v>93.086124808890588</v>
      </c>
      <c r="AV266" s="42">
        <f t="shared" si="56"/>
        <v>104.57192873618638</v>
      </c>
      <c r="AW266">
        <v>2023</v>
      </c>
      <c r="AX266" t="s">
        <v>60</v>
      </c>
      <c r="AY266" s="30">
        <v>3.1133250311332503</v>
      </c>
      <c r="AZ266" t="s">
        <v>113</v>
      </c>
      <c r="BA266" s="111">
        <v>15</v>
      </c>
      <c r="BB266" s="111">
        <v>800</v>
      </c>
      <c r="BC266" s="110">
        <v>7.2370000000000004E-2</v>
      </c>
      <c r="BD266" s="114">
        <v>2020</v>
      </c>
      <c r="BE266" t="s">
        <v>122</v>
      </c>
    </row>
    <row r="267" spans="1:57" x14ac:dyDescent="0.2">
      <c r="A267">
        <v>15</v>
      </c>
      <c r="B267">
        <v>2023</v>
      </c>
      <c r="C267" t="s">
        <v>83</v>
      </c>
      <c r="D267" t="s">
        <v>104</v>
      </c>
      <c r="E267" t="s">
        <v>106</v>
      </c>
      <c r="F267" t="s">
        <v>128</v>
      </c>
      <c r="G267" t="s">
        <v>99</v>
      </c>
      <c r="H267" t="s">
        <v>129</v>
      </c>
      <c r="I267" t="s">
        <v>51</v>
      </c>
      <c r="J267" t="s">
        <v>126</v>
      </c>
      <c r="K267" t="s">
        <v>127</v>
      </c>
      <c r="L267" s="27">
        <v>1.3216813994901938E-2</v>
      </c>
      <c r="M267" s="27">
        <v>1.3216813994901938E-2</v>
      </c>
      <c r="N267" s="27">
        <v>1.3216813994901938E-2</v>
      </c>
      <c r="O267" t="s">
        <v>109</v>
      </c>
      <c r="P267" t="s">
        <v>110</v>
      </c>
      <c r="Q267" s="27">
        <v>100</v>
      </c>
      <c r="R267" s="27">
        <v>1344.1666666666667</v>
      </c>
      <c r="S267" s="27">
        <v>1700</v>
      </c>
      <c r="T267" s="27">
        <v>3200</v>
      </c>
      <c r="U267" s="27">
        <v>4.1697560065389487E-2</v>
      </c>
      <c r="V267" s="27">
        <v>-0.17457156102486387</v>
      </c>
      <c r="W267" s="27">
        <v>-0.15991185176716477</v>
      </c>
      <c r="X267" t="s">
        <v>111</v>
      </c>
      <c r="Y267" t="s">
        <v>112</v>
      </c>
      <c r="Z267" s="27">
        <v>50</v>
      </c>
      <c r="AA267" s="27">
        <v>95.744912983746829</v>
      </c>
      <c r="AB267" s="27">
        <v>151.7401129943504</v>
      </c>
      <c r="AC267" s="27">
        <v>125</v>
      </c>
      <c r="AD267" s="27">
        <v>-14.137523035464952</v>
      </c>
      <c r="AE267" s="27">
        <v>15.273106476995872</v>
      </c>
      <c r="AF267" s="27">
        <v>24.884296511211971</v>
      </c>
      <c r="AG267" s="27">
        <v>1</v>
      </c>
      <c r="AJ267" s="41">
        <f t="shared" si="48"/>
        <v>7.6204070361110094</v>
      </c>
      <c r="AK267" s="41">
        <f t="shared" si="49"/>
        <v>16.324368368714119</v>
      </c>
      <c r="AL267" s="41">
        <f t="shared" si="50"/>
        <v>27.339150990175646</v>
      </c>
      <c r="AM267" s="27">
        <v>1</v>
      </c>
      <c r="AN267" s="27">
        <v>1</v>
      </c>
      <c r="AO267" s="27">
        <v>72.44160302068137</v>
      </c>
      <c r="AP267" s="27">
        <v>76.063683171715439</v>
      </c>
      <c r="AQ267" s="42">
        <f t="shared" si="51"/>
        <v>80.062010056792374</v>
      </c>
      <c r="AR267" s="42">
        <f t="shared" si="52"/>
        <v>88.765971389395489</v>
      </c>
      <c r="AS267" s="42">
        <f t="shared" si="53"/>
        <v>99.780754010857009</v>
      </c>
      <c r="AT267" s="42">
        <f t="shared" si="54"/>
        <v>83.684090207826443</v>
      </c>
      <c r="AU267" s="42">
        <f t="shared" si="55"/>
        <v>92.388051540429558</v>
      </c>
      <c r="AV267" s="42">
        <f t="shared" si="56"/>
        <v>103.40283416189109</v>
      </c>
      <c r="AW267">
        <v>2030</v>
      </c>
      <c r="AX267" t="s">
        <v>60</v>
      </c>
      <c r="AY267" s="30">
        <v>3.1133250311332503</v>
      </c>
      <c r="AZ267" t="s">
        <v>113</v>
      </c>
      <c r="BA267" s="111">
        <v>15</v>
      </c>
      <c r="BB267" s="111">
        <v>800</v>
      </c>
      <c r="BC267" s="110">
        <v>7.2370000000000004E-2</v>
      </c>
      <c r="BD267" s="114">
        <v>2020</v>
      </c>
      <c r="BE267" t="s">
        <v>122</v>
      </c>
    </row>
    <row r="268" spans="1:57" ht="14.5" customHeight="1" x14ac:dyDescent="0.2">
      <c r="A268">
        <v>15</v>
      </c>
      <c r="B268">
        <v>2023</v>
      </c>
      <c r="C268" t="s">
        <v>83</v>
      </c>
      <c r="D268" t="s">
        <v>104</v>
      </c>
      <c r="E268" t="s">
        <v>106</v>
      </c>
      <c r="F268" t="s">
        <v>128</v>
      </c>
      <c r="G268" t="s">
        <v>99</v>
      </c>
      <c r="H268" t="s">
        <v>129</v>
      </c>
      <c r="I268" t="s">
        <v>51</v>
      </c>
      <c r="J268" t="s">
        <v>126</v>
      </c>
      <c r="K268" t="s">
        <v>127</v>
      </c>
      <c r="L268" s="27">
        <v>1.3025980736694243E-2</v>
      </c>
      <c r="M268" s="27">
        <v>1.6162915148614732E-2</v>
      </c>
      <c r="N268" s="27">
        <v>0.20082334646292671</v>
      </c>
      <c r="O268" t="s">
        <v>109</v>
      </c>
      <c r="P268" t="s">
        <v>110</v>
      </c>
      <c r="Q268" s="27">
        <v>100</v>
      </c>
      <c r="R268" s="27">
        <v>1344.1666666666667</v>
      </c>
      <c r="S268" s="27">
        <v>1700</v>
      </c>
      <c r="T268" s="27">
        <v>3200</v>
      </c>
      <c r="U268" s="27">
        <v>3.3047818709278635E-2</v>
      </c>
      <c r="V268" s="27">
        <v>-0.13835843851530613</v>
      </c>
      <c r="W268" s="27">
        <v>-0.12673973916888315</v>
      </c>
      <c r="X268" t="s">
        <v>111</v>
      </c>
      <c r="Y268" t="s">
        <v>112</v>
      </c>
      <c r="Z268" s="27">
        <v>50</v>
      </c>
      <c r="AA268" s="27">
        <v>119.06036392773518</v>
      </c>
      <c r="AB268" s="27">
        <v>162.65563626580581</v>
      </c>
      <c r="AC268" s="27">
        <v>125</v>
      </c>
      <c r="AD268" s="27">
        <v>-13.933395960295037</v>
      </c>
      <c r="AE268" s="27">
        <v>15.052583083606027</v>
      </c>
      <c r="AF268" s="27">
        <v>24.525000285716725</v>
      </c>
      <c r="AG268" s="27">
        <v>1</v>
      </c>
      <c r="AJ268" s="41">
        <f t="shared" si="48"/>
        <v>7.510378469156004</v>
      </c>
      <c r="AK268" s="41">
        <f t="shared" si="49"/>
        <v>20.305228820430141</v>
      </c>
      <c r="AL268" s="41">
        <f t="shared" si="50"/>
        <v>279.3753690200806</v>
      </c>
      <c r="AM268" s="27">
        <v>1</v>
      </c>
      <c r="AN268" s="27">
        <v>1</v>
      </c>
      <c r="AO268" s="27">
        <v>72.44160302068137</v>
      </c>
      <c r="AP268" s="27">
        <v>76.063683171715439</v>
      </c>
      <c r="AQ268" s="42">
        <f t="shared" si="51"/>
        <v>79.95198148983738</v>
      </c>
      <c r="AR268" s="42">
        <f t="shared" si="52"/>
        <v>92.746831841111515</v>
      </c>
      <c r="AS268" s="42">
        <f t="shared" si="53"/>
        <v>351.81697204076198</v>
      </c>
      <c r="AT268" s="42">
        <f t="shared" si="54"/>
        <v>83.574061640871449</v>
      </c>
      <c r="AU268" s="42">
        <f t="shared" si="55"/>
        <v>96.368911992145584</v>
      </c>
      <c r="AV268" s="42">
        <f t="shared" si="56"/>
        <v>355.43905219179601</v>
      </c>
      <c r="AW268">
        <v>2035</v>
      </c>
      <c r="AX268" t="s">
        <v>60</v>
      </c>
      <c r="AY268" s="30">
        <v>3.1133250311332503</v>
      </c>
      <c r="AZ268" t="s">
        <v>113</v>
      </c>
      <c r="BA268" s="111">
        <v>15</v>
      </c>
      <c r="BB268" s="111">
        <v>800</v>
      </c>
      <c r="BC268" s="110">
        <v>7.2370000000000004E-2</v>
      </c>
      <c r="BD268" s="114">
        <v>2020</v>
      </c>
      <c r="BE268" t="s">
        <v>122</v>
      </c>
    </row>
    <row r="269" spans="1:57" x14ac:dyDescent="0.2">
      <c r="A269">
        <v>15</v>
      </c>
      <c r="B269">
        <v>2023</v>
      </c>
      <c r="C269" t="s">
        <v>83</v>
      </c>
      <c r="D269" t="s">
        <v>104</v>
      </c>
      <c r="E269" t="s">
        <v>106</v>
      </c>
      <c r="F269" t="s">
        <v>128</v>
      </c>
      <c r="G269" t="s">
        <v>99</v>
      </c>
      <c r="H269" t="s">
        <v>129</v>
      </c>
      <c r="I269" t="s">
        <v>51</v>
      </c>
      <c r="J269" t="s">
        <v>126</v>
      </c>
      <c r="K269" t="s">
        <v>127</v>
      </c>
      <c r="L269" s="27">
        <v>1.2835147478486547E-2</v>
      </c>
      <c r="M269" s="27">
        <v>1.5926125165404037E-2</v>
      </c>
      <c r="N269" s="27">
        <v>0.19788124372959967</v>
      </c>
      <c r="O269" t="s">
        <v>109</v>
      </c>
      <c r="P269" t="s">
        <v>110</v>
      </c>
      <c r="Q269" s="27">
        <v>100</v>
      </c>
      <c r="R269" s="27">
        <v>1344.1666666666667</v>
      </c>
      <c r="S269" s="27">
        <v>1700</v>
      </c>
      <c r="T269" s="27">
        <v>3200</v>
      </c>
      <c r="U269" s="27">
        <v>2.7231039123371405E-2</v>
      </c>
      <c r="V269" s="27">
        <v>-0.11400583153166048</v>
      </c>
      <c r="W269" s="27">
        <v>-0.10443215106432294</v>
      </c>
      <c r="X269" t="s">
        <v>111</v>
      </c>
      <c r="Y269" t="s">
        <v>112</v>
      </c>
      <c r="Z269" s="27">
        <v>50</v>
      </c>
      <c r="AA269" s="27">
        <v>142.37581487172355</v>
      </c>
      <c r="AB269" s="27">
        <v>173.5711595372612</v>
      </c>
      <c r="AC269" s="27">
        <v>125</v>
      </c>
      <c r="AD269" s="27">
        <v>-13.729268885125121</v>
      </c>
      <c r="AE269" s="27">
        <v>14.83205969021618</v>
      </c>
      <c r="AF269" s="27">
        <v>24.165704060221483</v>
      </c>
      <c r="AG269" s="27">
        <v>1</v>
      </c>
      <c r="AJ269" s="41">
        <f t="shared" si="48"/>
        <v>7.4003499022010022</v>
      </c>
      <c r="AK269" s="41">
        <f t="shared" si="49"/>
        <v>20.007753102264843</v>
      </c>
      <c r="AL269" s="41">
        <f t="shared" si="50"/>
        <v>275.2824632335018</v>
      </c>
      <c r="AM269" s="27">
        <v>1</v>
      </c>
      <c r="AN269" s="27">
        <v>1</v>
      </c>
      <c r="AO269" s="27">
        <v>72.44160302068137</v>
      </c>
      <c r="AP269" s="27">
        <v>76.063683171715439</v>
      </c>
      <c r="AQ269" s="42">
        <f t="shared" si="51"/>
        <v>79.841952922882371</v>
      </c>
      <c r="AR269" s="42">
        <f t="shared" si="52"/>
        <v>92.449356122946213</v>
      </c>
      <c r="AS269" s="42">
        <f t="shared" si="53"/>
        <v>347.72406625418319</v>
      </c>
      <c r="AT269" s="42">
        <f t="shared" si="54"/>
        <v>83.46403307391644</v>
      </c>
      <c r="AU269" s="42">
        <f t="shared" si="55"/>
        <v>96.071436273980282</v>
      </c>
      <c r="AV269" s="42">
        <f t="shared" si="56"/>
        <v>351.34614640521727</v>
      </c>
      <c r="AW269">
        <v>2040</v>
      </c>
      <c r="AX269" t="s">
        <v>60</v>
      </c>
      <c r="AY269" s="30">
        <v>3.1133250311332503</v>
      </c>
      <c r="AZ269" t="s">
        <v>113</v>
      </c>
      <c r="BA269" s="111">
        <v>15</v>
      </c>
      <c r="BB269" s="111">
        <v>800</v>
      </c>
      <c r="BC269" s="110">
        <v>7.2370000000000004E-2</v>
      </c>
      <c r="BD269" s="114">
        <v>2020</v>
      </c>
      <c r="BE269" t="s">
        <v>122</v>
      </c>
    </row>
    <row r="270" spans="1:57" ht="14.5" customHeight="1" x14ac:dyDescent="0.2">
      <c r="A270">
        <v>15</v>
      </c>
      <c r="B270">
        <v>2023</v>
      </c>
      <c r="C270" t="s">
        <v>83</v>
      </c>
      <c r="D270" t="s">
        <v>104</v>
      </c>
      <c r="E270" t="s">
        <v>106</v>
      </c>
      <c r="F270" t="s">
        <v>128</v>
      </c>
      <c r="G270" t="s">
        <v>99</v>
      </c>
      <c r="H270" t="s">
        <v>129</v>
      </c>
      <c r="I270" t="s">
        <v>51</v>
      </c>
      <c r="J270" t="s">
        <v>126</v>
      </c>
      <c r="K270" t="s">
        <v>127</v>
      </c>
      <c r="L270" s="27">
        <v>1.2651029536743179E-2</v>
      </c>
      <c r="M270" s="27">
        <v>1.5697667690309471E-2</v>
      </c>
      <c r="N270" s="27">
        <v>0.19504267195890682</v>
      </c>
      <c r="O270" t="s">
        <v>109</v>
      </c>
      <c r="P270" t="s">
        <v>110</v>
      </c>
      <c r="Q270" s="27">
        <v>100</v>
      </c>
      <c r="R270" s="27">
        <v>1344.1666666666667</v>
      </c>
      <c r="S270" s="27">
        <v>1700</v>
      </c>
      <c r="T270" s="27">
        <v>3200</v>
      </c>
      <c r="U270" s="27">
        <v>2.5261446949901036E-2</v>
      </c>
      <c r="V270" s="27">
        <v>-0.10575991067284093</v>
      </c>
      <c r="W270" s="27">
        <v>-9.6878684358073355E-2</v>
      </c>
      <c r="X270" t="s">
        <v>111</v>
      </c>
      <c r="Y270" t="s">
        <v>112</v>
      </c>
      <c r="Z270" s="27">
        <v>50</v>
      </c>
      <c r="AA270" s="27">
        <v>151.27502051636128</v>
      </c>
      <c r="AB270" s="27">
        <v>184.42023136938374</v>
      </c>
      <c r="AC270" s="27">
        <v>125</v>
      </c>
      <c r="AD270" s="27">
        <v>-13.532324928461792</v>
      </c>
      <c r="AE270" s="27">
        <v>14.619296392672881</v>
      </c>
      <c r="AF270" s="27">
        <v>23.819051269530529</v>
      </c>
      <c r="AG270" s="27">
        <v>1</v>
      </c>
      <c r="AJ270" s="41">
        <f t="shared" si="48"/>
        <v>7.2941931794630817</v>
      </c>
      <c r="AK270" s="41">
        <f t="shared" si="49"/>
        <v>19.720745389554647</v>
      </c>
      <c r="AL270" s="41">
        <f t="shared" si="50"/>
        <v>271.33358453042882</v>
      </c>
      <c r="AM270" s="27">
        <v>1</v>
      </c>
      <c r="AN270" s="27">
        <v>1</v>
      </c>
      <c r="AO270" s="27">
        <v>72.44160302068137</v>
      </c>
      <c r="AP270" s="27">
        <v>76.063683171715439</v>
      </c>
      <c r="AQ270" s="42">
        <f t="shared" si="51"/>
        <v>79.735796200144449</v>
      </c>
      <c r="AR270" s="42">
        <f t="shared" si="52"/>
        <v>92.162348410236021</v>
      </c>
      <c r="AS270" s="42">
        <f t="shared" si="53"/>
        <v>343.77518755111021</v>
      </c>
      <c r="AT270" s="42">
        <f t="shared" si="54"/>
        <v>83.357876351178518</v>
      </c>
      <c r="AU270" s="42">
        <f t="shared" si="55"/>
        <v>95.78442856127009</v>
      </c>
      <c r="AV270" s="42">
        <f t="shared" si="56"/>
        <v>347.39726770214429</v>
      </c>
      <c r="AW270">
        <v>2045</v>
      </c>
      <c r="AX270" t="s">
        <v>60</v>
      </c>
      <c r="AY270" s="30">
        <v>3.1133250311332503</v>
      </c>
      <c r="AZ270" t="s">
        <v>113</v>
      </c>
      <c r="BA270" s="111">
        <v>15</v>
      </c>
      <c r="BB270" s="111">
        <v>800</v>
      </c>
      <c r="BC270" s="110">
        <v>7.2370000000000004E-2</v>
      </c>
      <c r="BD270" s="114">
        <v>2020</v>
      </c>
      <c r="BE270" t="s">
        <v>122</v>
      </c>
    </row>
    <row r="271" spans="1:57" x14ac:dyDescent="0.2">
      <c r="A271">
        <v>15</v>
      </c>
      <c r="B271">
        <v>2023</v>
      </c>
      <c r="C271" t="s">
        <v>83</v>
      </c>
      <c r="D271" t="s">
        <v>104</v>
      </c>
      <c r="E271" t="s">
        <v>106</v>
      </c>
      <c r="F271" t="s">
        <v>128</v>
      </c>
      <c r="G271" t="s">
        <v>99</v>
      </c>
      <c r="H271" t="s">
        <v>129</v>
      </c>
      <c r="I271" t="s">
        <v>51</v>
      </c>
      <c r="J271" t="s">
        <v>126</v>
      </c>
      <c r="K271" t="s">
        <v>127</v>
      </c>
      <c r="L271" s="27">
        <v>1.2466911594999812E-2</v>
      </c>
      <c r="M271" s="27">
        <v>1.5469210215214904E-2</v>
      </c>
      <c r="N271" s="27">
        <v>0.19220410018821399</v>
      </c>
      <c r="O271" t="s">
        <v>109</v>
      </c>
      <c r="P271" t="s">
        <v>110</v>
      </c>
      <c r="Q271" s="27">
        <v>100</v>
      </c>
      <c r="R271" s="27">
        <v>1344.1666666666667</v>
      </c>
      <c r="S271" s="27">
        <v>1700</v>
      </c>
      <c r="T271" s="27">
        <v>3200</v>
      </c>
      <c r="U271" s="27">
        <v>2.3510714029980787E-2</v>
      </c>
      <c r="V271" s="27">
        <v>-9.8430268883517663E-2</v>
      </c>
      <c r="W271" s="27">
        <v>-9.0164551858830017E-2</v>
      </c>
      <c r="X271" t="s">
        <v>111</v>
      </c>
      <c r="Y271" t="s">
        <v>112</v>
      </c>
      <c r="Z271" s="27">
        <v>50</v>
      </c>
      <c r="AA271" s="27">
        <v>160.17422616099898</v>
      </c>
      <c r="AB271" s="27">
        <v>195.26930320150629</v>
      </c>
      <c r="AC271" s="27">
        <v>125</v>
      </c>
      <c r="AD271" s="27">
        <v>-13.335380971798465</v>
      </c>
      <c r="AE271" s="27">
        <v>14.406533095129582</v>
      </c>
      <c r="AF271" s="27">
        <v>23.472398478839576</v>
      </c>
      <c r="AG271" s="27">
        <v>1</v>
      </c>
      <c r="AJ271" s="41">
        <f t="shared" si="48"/>
        <v>7.1880364567251664</v>
      </c>
      <c r="AK271" s="41">
        <f t="shared" si="49"/>
        <v>19.433737676844455</v>
      </c>
      <c r="AL271" s="41">
        <f t="shared" si="50"/>
        <v>267.3847058273559</v>
      </c>
      <c r="AM271" s="27">
        <v>1</v>
      </c>
      <c r="AN271" s="27">
        <v>1</v>
      </c>
      <c r="AO271" s="27">
        <v>72.44160302068137</v>
      </c>
      <c r="AP271" s="27">
        <v>76.063683171715439</v>
      </c>
      <c r="AQ271" s="42">
        <f t="shared" si="51"/>
        <v>79.629639477406542</v>
      </c>
      <c r="AR271" s="42">
        <f t="shared" si="52"/>
        <v>91.875340697525829</v>
      </c>
      <c r="AS271" s="42">
        <f t="shared" si="53"/>
        <v>339.82630884803729</v>
      </c>
      <c r="AT271" s="42">
        <f t="shared" si="54"/>
        <v>83.251719628440611</v>
      </c>
      <c r="AU271" s="42">
        <f t="shared" si="55"/>
        <v>95.497420848559898</v>
      </c>
      <c r="AV271" s="42">
        <f t="shared" si="56"/>
        <v>343.44838899907131</v>
      </c>
      <c r="AW271">
        <v>2050</v>
      </c>
      <c r="AX271" t="s">
        <v>60</v>
      </c>
      <c r="AY271" s="30">
        <v>3.1133250311332503</v>
      </c>
      <c r="AZ271" t="s">
        <v>113</v>
      </c>
      <c r="BA271" s="111">
        <v>15</v>
      </c>
      <c r="BB271" s="111">
        <v>800</v>
      </c>
      <c r="BC271" s="110">
        <v>7.2370000000000004E-2</v>
      </c>
      <c r="BD271" s="114">
        <v>2020</v>
      </c>
      <c r="BE271" t="s">
        <v>122</v>
      </c>
    </row>
    <row r="272" spans="1:57" ht="14.5" customHeight="1" x14ac:dyDescent="0.2">
      <c r="A272">
        <v>16</v>
      </c>
      <c r="B272">
        <v>2023</v>
      </c>
      <c r="C272" t="s">
        <v>83</v>
      </c>
      <c r="D272" t="s">
        <v>104</v>
      </c>
      <c r="E272" t="s">
        <v>106</v>
      </c>
      <c r="F272" t="s">
        <v>131</v>
      </c>
      <c r="G272" t="s">
        <v>99</v>
      </c>
      <c r="H272" t="s">
        <v>130</v>
      </c>
      <c r="I272" t="s">
        <v>51</v>
      </c>
      <c r="J272" t="s">
        <v>126</v>
      </c>
      <c r="K272" t="s">
        <v>130</v>
      </c>
      <c r="L272" s="27">
        <v>1.9009999999999999E-3</v>
      </c>
      <c r="M272" s="27">
        <v>1.219E-3</v>
      </c>
      <c r="N272" s="27">
        <v>9.1839999999999995E-3</v>
      </c>
      <c r="O272" t="s">
        <v>109</v>
      </c>
      <c r="P272" t="s">
        <v>110</v>
      </c>
      <c r="Q272" s="27">
        <v>600</v>
      </c>
      <c r="R272" s="27">
        <v>683.07692307692309</v>
      </c>
      <c r="S272" s="27">
        <v>650</v>
      </c>
      <c r="T272" s="27">
        <v>1600</v>
      </c>
      <c r="U272" s="27">
        <v>-1.4919E-2</v>
      </c>
      <c r="V272" s="27">
        <v>4.457E-3</v>
      </c>
      <c r="W272" s="27">
        <v>-7.5721999999999998E-2</v>
      </c>
      <c r="X272" t="s">
        <v>111</v>
      </c>
      <c r="Y272" t="s">
        <v>112</v>
      </c>
      <c r="Z272" s="27">
        <v>53.846153846153847</v>
      </c>
      <c r="AA272" s="27">
        <v>78.553807303807304</v>
      </c>
      <c r="AB272" s="27">
        <v>90.277777777777771</v>
      </c>
      <c r="AC272" s="27">
        <v>150</v>
      </c>
      <c r="AD272" s="27">
        <v>3.9588489999999998</v>
      </c>
      <c r="AE272" s="27">
        <v>6.0319190000000003</v>
      </c>
      <c r="AF272" s="27">
        <v>12.084922000000001</v>
      </c>
      <c r="AG272" s="27">
        <v>1</v>
      </c>
      <c r="AJ272" s="41">
        <f t="shared" si="48"/>
        <v>4.0854339796037298</v>
      </c>
      <c r="AK272" s="41">
        <f t="shared" si="49"/>
        <v>7.2147040883838383</v>
      </c>
      <c r="AL272" s="41">
        <f t="shared" si="50"/>
        <v>12.410049064879566</v>
      </c>
      <c r="AM272" s="27">
        <v>1</v>
      </c>
      <c r="AN272" s="27">
        <v>1</v>
      </c>
      <c r="AO272" s="27">
        <v>0</v>
      </c>
      <c r="AP272" s="27">
        <v>0</v>
      </c>
      <c r="AQ272" s="42">
        <f t="shared" si="51"/>
        <v>4.0854339796037298</v>
      </c>
      <c r="AR272" s="42">
        <f t="shared" si="52"/>
        <v>7.2147040883838383</v>
      </c>
      <c r="AS272" s="42">
        <f t="shared" si="53"/>
        <v>12.410049064879566</v>
      </c>
      <c r="AT272" s="42">
        <f t="shared" si="54"/>
        <v>4.0854339796037298</v>
      </c>
      <c r="AU272" s="42">
        <f t="shared" si="55"/>
        <v>7.2147040883838383</v>
      </c>
      <c r="AV272" s="42">
        <f t="shared" si="56"/>
        <v>12.410049064879566</v>
      </c>
      <c r="AW272">
        <v>2023</v>
      </c>
      <c r="AX272" t="s">
        <v>56</v>
      </c>
      <c r="AY272" s="30">
        <v>2.1250439058658239</v>
      </c>
      <c r="AZ272" t="s">
        <v>113</v>
      </c>
      <c r="BA272" s="111">
        <v>14</v>
      </c>
      <c r="BB272" s="111">
        <v>432</v>
      </c>
      <c r="BC272" s="121">
        <v>0</v>
      </c>
      <c r="BD272" s="114">
        <v>2020</v>
      </c>
      <c r="BE272" t="s">
        <v>114</v>
      </c>
    </row>
    <row r="273" spans="1:57" x14ac:dyDescent="0.2">
      <c r="A273">
        <v>16</v>
      </c>
      <c r="B273">
        <v>2023</v>
      </c>
      <c r="C273" t="s">
        <v>83</v>
      </c>
      <c r="D273" t="s">
        <v>104</v>
      </c>
      <c r="E273" t="s">
        <v>106</v>
      </c>
      <c r="F273" t="s">
        <v>131</v>
      </c>
      <c r="G273" t="s">
        <v>99</v>
      </c>
      <c r="H273" t="s">
        <v>130</v>
      </c>
      <c r="I273" t="s">
        <v>51</v>
      </c>
      <c r="J273" t="s">
        <v>126</v>
      </c>
      <c r="K273" t="s">
        <v>130</v>
      </c>
      <c r="L273" s="27">
        <v>1.5594788192131431E-3</v>
      </c>
      <c r="M273" s="27">
        <v>1.0000024621887541E-3</v>
      </c>
      <c r="N273" s="27">
        <v>7.5340628488445582E-3</v>
      </c>
      <c r="O273" t="s">
        <v>109</v>
      </c>
      <c r="P273" t="s">
        <v>110</v>
      </c>
      <c r="Q273" s="27">
        <v>600</v>
      </c>
      <c r="R273" s="27">
        <v>650</v>
      </c>
      <c r="S273" s="27">
        <v>650</v>
      </c>
      <c r="T273" s="27">
        <v>1600</v>
      </c>
      <c r="U273" s="27">
        <v>-1.0485279865388606E-2</v>
      </c>
      <c r="V273" s="27">
        <v>3.1324413405749056E-3</v>
      </c>
      <c r="W273" s="27">
        <v>-5.3218470538706084E-2</v>
      </c>
      <c r="X273" t="s">
        <v>111</v>
      </c>
      <c r="Y273" t="s">
        <v>112</v>
      </c>
      <c r="Z273" s="27">
        <v>53.846153846153847</v>
      </c>
      <c r="AA273" s="27">
        <v>91.690489203201139</v>
      </c>
      <c r="AB273" s="27">
        <v>105.3750784682989</v>
      </c>
      <c r="AC273" s="27">
        <v>150</v>
      </c>
      <c r="AD273" s="27">
        <v>3.2476281767296857</v>
      </c>
      <c r="AE273" s="27">
        <v>4.9482640293052729</v>
      </c>
      <c r="AF273" s="27">
        <v>9.9138242455775583</v>
      </c>
      <c r="AG273" s="27">
        <v>1</v>
      </c>
      <c r="AJ273" s="41">
        <f t="shared" si="48"/>
        <v>3.2998889689282724</v>
      </c>
      <c r="AK273" s="41">
        <f t="shared" si="49"/>
        <v>5.8854807086456074</v>
      </c>
      <c r="AL273" s="41">
        <f t="shared" si="50"/>
        <v>9.9313374989864123</v>
      </c>
      <c r="AM273" s="27">
        <v>1</v>
      </c>
      <c r="AN273" s="27">
        <v>1</v>
      </c>
      <c r="AO273" s="27">
        <v>0</v>
      </c>
      <c r="AP273" s="27">
        <v>0</v>
      </c>
      <c r="AQ273" s="42">
        <f t="shared" si="51"/>
        <v>3.2998889689282724</v>
      </c>
      <c r="AR273" s="42">
        <f t="shared" si="52"/>
        <v>5.8854807086456074</v>
      </c>
      <c r="AS273" s="42">
        <f t="shared" si="53"/>
        <v>9.9313374989864123</v>
      </c>
      <c r="AT273" s="42">
        <f t="shared" si="54"/>
        <v>3.2998889689282724</v>
      </c>
      <c r="AU273" s="42">
        <f t="shared" si="55"/>
        <v>5.8854807086456074</v>
      </c>
      <c r="AV273" s="42">
        <f t="shared" si="56"/>
        <v>9.9313374989864123</v>
      </c>
      <c r="AW273">
        <v>2030</v>
      </c>
      <c r="AX273" t="s">
        <v>56</v>
      </c>
      <c r="AY273" s="30">
        <v>2.1250439058658239</v>
      </c>
      <c r="AZ273" t="s">
        <v>113</v>
      </c>
      <c r="BA273" s="111">
        <v>14</v>
      </c>
      <c r="BB273" s="111">
        <v>432</v>
      </c>
      <c r="BC273" s="121">
        <v>0</v>
      </c>
      <c r="BD273" s="114">
        <v>2020</v>
      </c>
      <c r="BE273" t="s">
        <v>114</v>
      </c>
    </row>
    <row r="274" spans="1:57" ht="14.5" customHeight="1" x14ac:dyDescent="0.2">
      <c r="A274">
        <v>16</v>
      </c>
      <c r="B274">
        <v>2023</v>
      </c>
      <c r="C274" t="s">
        <v>83</v>
      </c>
      <c r="D274" t="s">
        <v>104</v>
      </c>
      <c r="E274" t="s">
        <v>106</v>
      </c>
      <c r="F274" t="s">
        <v>131</v>
      </c>
      <c r="G274" t="s">
        <v>99</v>
      </c>
      <c r="H274" t="s">
        <v>130</v>
      </c>
      <c r="I274" t="s">
        <v>51</v>
      </c>
      <c r="J274" t="s">
        <v>126</v>
      </c>
      <c r="K274" t="s">
        <v>130</v>
      </c>
      <c r="L274" s="27">
        <v>1.4673155999292138E-3</v>
      </c>
      <c r="M274" s="27">
        <v>9.409035856463502E-4</v>
      </c>
      <c r="N274" s="27">
        <v>7.0888092949762749E-3</v>
      </c>
      <c r="O274" t="s">
        <v>109</v>
      </c>
      <c r="P274" t="s">
        <v>110</v>
      </c>
      <c r="Q274" s="27">
        <v>600</v>
      </c>
      <c r="R274" s="27">
        <v>650</v>
      </c>
      <c r="S274" s="27">
        <v>650</v>
      </c>
      <c r="T274" s="27">
        <v>1600</v>
      </c>
      <c r="U274" s="27">
        <v>-9.2035498160485084E-3</v>
      </c>
      <c r="V274" s="27">
        <v>2.7495288913551978E-3</v>
      </c>
      <c r="W274" s="27">
        <v>-4.6712996794076346E-2</v>
      </c>
      <c r="X274" t="s">
        <v>111</v>
      </c>
      <c r="Y274" t="s">
        <v>112</v>
      </c>
      <c r="Z274" s="27">
        <v>53.846153846153847</v>
      </c>
      <c r="AA274" s="27">
        <v>98.28630390847907</v>
      </c>
      <c r="AB274" s="27">
        <v>112.95530296236512</v>
      </c>
      <c r="AC274" s="27">
        <v>150</v>
      </c>
      <c r="AD274" s="27">
        <v>3.0556974726271267</v>
      </c>
      <c r="AE274" s="27">
        <v>4.6558279043710806</v>
      </c>
      <c r="AF274" s="27">
        <v>9.3279298130077617</v>
      </c>
      <c r="AG274" s="27">
        <v>1</v>
      </c>
      <c r="AJ274" s="41">
        <f t="shared" si="48"/>
        <v>3.1048697183241458</v>
      </c>
      <c r="AK274" s="41">
        <f t="shared" si="49"/>
        <v>5.537656267262089</v>
      </c>
      <c r="AL274" s="41">
        <f t="shared" si="50"/>
        <v>9.3444080553639424</v>
      </c>
      <c r="AM274" s="27">
        <v>1</v>
      </c>
      <c r="AN274" s="27">
        <v>1</v>
      </c>
      <c r="AO274" s="27">
        <v>0</v>
      </c>
      <c r="AP274" s="27">
        <v>0</v>
      </c>
      <c r="AQ274" s="42">
        <f t="shared" si="51"/>
        <v>3.1048697183241458</v>
      </c>
      <c r="AR274" s="42">
        <f t="shared" si="52"/>
        <v>5.537656267262089</v>
      </c>
      <c r="AS274" s="42">
        <f t="shared" si="53"/>
        <v>9.3444080553639424</v>
      </c>
      <c r="AT274" s="42">
        <f t="shared" si="54"/>
        <v>3.1048697183241458</v>
      </c>
      <c r="AU274" s="42">
        <f t="shared" si="55"/>
        <v>5.537656267262089</v>
      </c>
      <c r="AV274" s="42">
        <f t="shared" si="56"/>
        <v>9.3444080553639424</v>
      </c>
      <c r="AW274">
        <v>2035</v>
      </c>
      <c r="AX274" t="s">
        <v>56</v>
      </c>
      <c r="AY274" s="30">
        <v>2.1250439058658239</v>
      </c>
      <c r="AZ274" t="s">
        <v>113</v>
      </c>
      <c r="BA274" s="111">
        <v>14</v>
      </c>
      <c r="BB274" s="111">
        <v>432</v>
      </c>
      <c r="BC274" s="121">
        <v>0</v>
      </c>
      <c r="BD274" s="114">
        <v>2020</v>
      </c>
      <c r="BE274" t="s">
        <v>114</v>
      </c>
    </row>
    <row r="275" spans="1:57" x14ac:dyDescent="0.2">
      <c r="A275">
        <v>16</v>
      </c>
      <c r="B275">
        <v>2023</v>
      </c>
      <c r="C275" t="s">
        <v>83</v>
      </c>
      <c r="D275" t="s">
        <v>104</v>
      </c>
      <c r="E275" t="s">
        <v>106</v>
      </c>
      <c r="F275" t="s">
        <v>131</v>
      </c>
      <c r="G275" t="s">
        <v>99</v>
      </c>
      <c r="H275" t="s">
        <v>130</v>
      </c>
      <c r="I275" t="s">
        <v>51</v>
      </c>
      <c r="J275" t="s">
        <v>126</v>
      </c>
      <c r="K275" t="s">
        <v>130</v>
      </c>
      <c r="L275" s="27">
        <v>1.3751523806452845E-3</v>
      </c>
      <c r="M275" s="27">
        <v>8.8180470910394627E-4</v>
      </c>
      <c r="N275" s="27">
        <v>6.6435557411079925E-3</v>
      </c>
      <c r="O275" t="s">
        <v>109</v>
      </c>
      <c r="P275" t="s">
        <v>110</v>
      </c>
      <c r="Q275" s="27">
        <v>600</v>
      </c>
      <c r="R275" s="27">
        <v>650</v>
      </c>
      <c r="S275" s="27">
        <v>650</v>
      </c>
      <c r="T275" s="27">
        <v>1600</v>
      </c>
      <c r="U275" s="27">
        <v>-8.0830303528287625E-3</v>
      </c>
      <c r="V275" s="27">
        <v>2.4147775509456258E-3</v>
      </c>
      <c r="W275" s="27">
        <v>-4.1025754030223176E-2</v>
      </c>
      <c r="X275" t="s">
        <v>111</v>
      </c>
      <c r="Y275" t="s">
        <v>112</v>
      </c>
      <c r="Z275" s="27">
        <v>53.846153846153847</v>
      </c>
      <c r="AA275" s="27">
        <v>104.882118613757</v>
      </c>
      <c r="AB275" s="27">
        <v>120.53552745643137</v>
      </c>
      <c r="AC275" s="27">
        <v>150</v>
      </c>
      <c r="AD275" s="27">
        <v>2.863766768524568</v>
      </c>
      <c r="AE275" s="27">
        <v>4.3633917794368884</v>
      </c>
      <c r="AF275" s="27">
        <v>8.7420353804379669</v>
      </c>
      <c r="AG275" s="27">
        <v>1</v>
      </c>
      <c r="AJ275" s="41">
        <f t="shared" si="48"/>
        <v>2.9098504677200188</v>
      </c>
      <c r="AK275" s="41">
        <f t="shared" si="49"/>
        <v>5.1898318258785698</v>
      </c>
      <c r="AL275" s="41">
        <f t="shared" si="50"/>
        <v>8.757478611741476</v>
      </c>
      <c r="AM275" s="27">
        <v>1</v>
      </c>
      <c r="AN275" s="27">
        <v>1</v>
      </c>
      <c r="AO275" s="27">
        <v>0</v>
      </c>
      <c r="AP275" s="27">
        <v>0</v>
      </c>
      <c r="AQ275" s="42">
        <f t="shared" si="51"/>
        <v>2.9098504677200188</v>
      </c>
      <c r="AR275" s="42">
        <f t="shared" si="52"/>
        <v>5.1898318258785698</v>
      </c>
      <c r="AS275" s="42">
        <f t="shared" si="53"/>
        <v>8.757478611741476</v>
      </c>
      <c r="AT275" s="42">
        <f t="shared" si="54"/>
        <v>2.9098504677200188</v>
      </c>
      <c r="AU275" s="42">
        <f t="shared" si="55"/>
        <v>5.1898318258785698</v>
      </c>
      <c r="AV275" s="42">
        <f t="shared" si="56"/>
        <v>8.757478611741476</v>
      </c>
      <c r="AW275">
        <v>2040</v>
      </c>
      <c r="AX275" t="s">
        <v>56</v>
      </c>
      <c r="AY275" s="30">
        <v>2.1250439058658239</v>
      </c>
      <c r="AZ275" t="s">
        <v>113</v>
      </c>
      <c r="BA275" s="111">
        <v>14</v>
      </c>
      <c r="BB275" s="111">
        <v>432</v>
      </c>
      <c r="BC275" s="121">
        <v>0</v>
      </c>
      <c r="BD275" s="114">
        <v>2020</v>
      </c>
      <c r="BE275" t="s">
        <v>114</v>
      </c>
    </row>
    <row r="276" spans="1:57" ht="14.5" customHeight="1" x14ac:dyDescent="0.2">
      <c r="A276">
        <v>16</v>
      </c>
      <c r="B276">
        <v>2023</v>
      </c>
      <c r="C276" t="s">
        <v>83</v>
      </c>
      <c r="D276" t="s">
        <v>104</v>
      </c>
      <c r="E276" t="s">
        <v>106</v>
      </c>
      <c r="F276" t="s">
        <v>131</v>
      </c>
      <c r="G276" t="s">
        <v>99</v>
      </c>
      <c r="H276" t="s">
        <v>130</v>
      </c>
      <c r="I276" t="s">
        <v>51</v>
      </c>
      <c r="J276" t="s">
        <v>126</v>
      </c>
      <c r="K276" t="s">
        <v>130</v>
      </c>
      <c r="L276" s="27">
        <v>1.2833256769255717E-3</v>
      </c>
      <c r="M276" s="27">
        <v>8.2292162029051655E-4</v>
      </c>
      <c r="N276" s="27">
        <v>6.1999279415488953E-3</v>
      </c>
      <c r="O276" t="s">
        <v>109</v>
      </c>
      <c r="P276" t="s">
        <v>110</v>
      </c>
      <c r="Q276" s="27">
        <v>600</v>
      </c>
      <c r="R276" s="27">
        <v>650</v>
      </c>
      <c r="S276" s="27">
        <v>650</v>
      </c>
      <c r="T276" s="27">
        <v>1600</v>
      </c>
      <c r="U276" s="27">
        <v>-7.0995246368035511E-3</v>
      </c>
      <c r="V276" s="27">
        <v>2.1209585968384897E-3</v>
      </c>
      <c r="W276" s="27">
        <v>-3.603393019291095E-2</v>
      </c>
      <c r="X276" t="s">
        <v>111</v>
      </c>
      <c r="Y276" t="s">
        <v>112</v>
      </c>
      <c r="Z276" s="27">
        <v>53.846153846153847</v>
      </c>
      <c r="AA276" s="27">
        <v>111.43777936857023</v>
      </c>
      <c r="AB276" s="27">
        <v>128.06960511762759</v>
      </c>
      <c r="AC276" s="27">
        <v>150</v>
      </c>
      <c r="AD276" s="27">
        <v>2.6725368610053248</v>
      </c>
      <c r="AE276" s="27">
        <v>4.0720234265308877</v>
      </c>
      <c r="AF276" s="27">
        <v>8.1582802242202703</v>
      </c>
      <c r="AG276" s="27">
        <v>1</v>
      </c>
      <c r="AJ276" s="41">
        <f t="shared" si="48"/>
        <v>2.7155432909091033</v>
      </c>
      <c r="AK276" s="41">
        <f t="shared" si="49"/>
        <v>4.8432773958840833</v>
      </c>
      <c r="AL276" s="41">
        <f t="shared" si="50"/>
        <v>8.1726922236069797</v>
      </c>
      <c r="AM276" s="27">
        <v>1</v>
      </c>
      <c r="AN276" s="27">
        <v>1</v>
      </c>
      <c r="AO276" s="27">
        <v>0</v>
      </c>
      <c r="AP276" s="27">
        <v>0</v>
      </c>
      <c r="AQ276" s="42">
        <f t="shared" si="51"/>
        <v>2.7155432909091033</v>
      </c>
      <c r="AR276" s="42">
        <f t="shared" si="52"/>
        <v>4.8432773958840833</v>
      </c>
      <c r="AS276" s="42">
        <f t="shared" si="53"/>
        <v>8.1726922236069797</v>
      </c>
      <c r="AT276" s="42">
        <f t="shared" si="54"/>
        <v>2.7155432909091033</v>
      </c>
      <c r="AU276" s="42">
        <f t="shared" si="55"/>
        <v>4.8432773958840833</v>
      </c>
      <c r="AV276" s="42">
        <f t="shared" si="56"/>
        <v>8.1726922236069797</v>
      </c>
      <c r="AW276">
        <v>2045</v>
      </c>
      <c r="AX276" t="s">
        <v>56</v>
      </c>
      <c r="AY276" s="30">
        <v>2.1250439058658239</v>
      </c>
      <c r="AZ276" t="s">
        <v>113</v>
      </c>
      <c r="BA276" s="111">
        <v>14</v>
      </c>
      <c r="BB276" s="111">
        <v>432</v>
      </c>
      <c r="BC276" s="121">
        <v>0</v>
      </c>
      <c r="BD276" s="114">
        <v>2020</v>
      </c>
      <c r="BE276" t="s">
        <v>114</v>
      </c>
    </row>
    <row r="277" spans="1:57" x14ac:dyDescent="0.2">
      <c r="A277">
        <v>16</v>
      </c>
      <c r="B277">
        <v>2023</v>
      </c>
      <c r="C277" t="s">
        <v>83</v>
      </c>
      <c r="D277" t="s">
        <v>104</v>
      </c>
      <c r="E277" t="s">
        <v>106</v>
      </c>
      <c r="F277" t="s">
        <v>131</v>
      </c>
      <c r="G277" t="s">
        <v>99</v>
      </c>
      <c r="H277" t="s">
        <v>130</v>
      </c>
      <c r="I277" t="s">
        <v>51</v>
      </c>
      <c r="J277" t="s">
        <v>126</v>
      </c>
      <c r="K277" t="s">
        <v>130</v>
      </c>
      <c r="L277" s="27">
        <v>1.191498973205859E-3</v>
      </c>
      <c r="M277" s="27">
        <v>7.6403853147708693E-4</v>
      </c>
      <c r="N277" s="27">
        <v>5.7563001419897999E-3</v>
      </c>
      <c r="O277" t="s">
        <v>109</v>
      </c>
      <c r="P277" t="s">
        <v>110</v>
      </c>
      <c r="Q277" s="27">
        <v>600</v>
      </c>
      <c r="R277" s="27">
        <v>650</v>
      </c>
      <c r="S277" s="27">
        <v>650</v>
      </c>
      <c r="T277" s="27">
        <v>1600</v>
      </c>
      <c r="U277" s="27">
        <v>-6.2253051627582144E-3</v>
      </c>
      <c r="V277" s="27">
        <v>1.8597885321009022E-3</v>
      </c>
      <c r="W277" s="27">
        <v>-3.1596793185493501E-2</v>
      </c>
      <c r="X277" t="s">
        <v>111</v>
      </c>
      <c r="Y277" t="s">
        <v>112</v>
      </c>
      <c r="Z277" s="27">
        <v>53.846153846153847</v>
      </c>
      <c r="AA277" s="27">
        <v>117.99344012338345</v>
      </c>
      <c r="AB277" s="27">
        <v>135.60368277882381</v>
      </c>
      <c r="AC277" s="27">
        <v>150</v>
      </c>
      <c r="AD277" s="27">
        <v>2.4813069534860821</v>
      </c>
      <c r="AE277" s="27">
        <v>3.7806550736248883</v>
      </c>
      <c r="AF277" s="27">
        <v>7.5745250680025764</v>
      </c>
      <c r="AG277" s="27">
        <v>1</v>
      </c>
      <c r="AJ277" s="41">
        <f t="shared" si="48"/>
        <v>2.5212361140981892</v>
      </c>
      <c r="AK277" s="41">
        <f t="shared" si="49"/>
        <v>4.4967229658895977</v>
      </c>
      <c r="AL277" s="41">
        <f t="shared" si="50"/>
        <v>7.5879058354724895</v>
      </c>
      <c r="AM277" s="27">
        <v>1</v>
      </c>
      <c r="AN277" s="27">
        <v>1</v>
      </c>
      <c r="AO277" s="27">
        <v>0</v>
      </c>
      <c r="AP277" s="27">
        <v>0</v>
      </c>
      <c r="AQ277" s="42">
        <f t="shared" si="51"/>
        <v>2.5212361140981892</v>
      </c>
      <c r="AR277" s="42">
        <f t="shared" si="52"/>
        <v>4.4967229658895977</v>
      </c>
      <c r="AS277" s="42">
        <f t="shared" si="53"/>
        <v>7.5879058354724895</v>
      </c>
      <c r="AT277" s="42">
        <f t="shared" si="54"/>
        <v>2.5212361140981892</v>
      </c>
      <c r="AU277" s="42">
        <f t="shared" si="55"/>
        <v>4.4967229658895977</v>
      </c>
      <c r="AV277" s="42">
        <f t="shared" si="56"/>
        <v>7.5879058354724895</v>
      </c>
      <c r="AW277">
        <v>2050</v>
      </c>
      <c r="AX277" t="s">
        <v>56</v>
      </c>
      <c r="AY277" s="30">
        <v>2.1250439058658239</v>
      </c>
      <c r="AZ277" t="s">
        <v>113</v>
      </c>
      <c r="BA277" s="111">
        <v>14</v>
      </c>
      <c r="BB277" s="111">
        <v>432</v>
      </c>
      <c r="BC277" s="121">
        <v>0</v>
      </c>
      <c r="BD277" s="114">
        <v>2020</v>
      </c>
      <c r="BE277" t="s">
        <v>114</v>
      </c>
    </row>
    <row r="278" spans="1:57" ht="14.5" customHeight="1" x14ac:dyDescent="0.2">
      <c r="A278">
        <v>16</v>
      </c>
      <c r="B278">
        <v>2023</v>
      </c>
      <c r="C278" t="s">
        <v>83</v>
      </c>
      <c r="D278" t="s">
        <v>104</v>
      </c>
      <c r="E278" t="s">
        <v>106</v>
      </c>
      <c r="F278" t="s">
        <v>131</v>
      </c>
      <c r="G278" t="s">
        <v>99</v>
      </c>
      <c r="H278" t="s">
        <v>130</v>
      </c>
      <c r="I278" t="s">
        <v>51</v>
      </c>
      <c r="J278" t="s">
        <v>126</v>
      </c>
      <c r="K278" t="s">
        <v>130</v>
      </c>
      <c r="L278" s="27">
        <v>1.9009999999999999E-3</v>
      </c>
      <c r="M278" s="27">
        <v>1.219E-3</v>
      </c>
      <c r="N278" s="27">
        <v>9.1839999999999995E-3</v>
      </c>
      <c r="O278" t="s">
        <v>109</v>
      </c>
      <c r="P278" t="s">
        <v>110</v>
      </c>
      <c r="Q278" s="27">
        <v>600</v>
      </c>
      <c r="R278" s="27">
        <v>683.07692307692309</v>
      </c>
      <c r="S278" s="27">
        <v>650</v>
      </c>
      <c r="T278" s="27">
        <v>1600</v>
      </c>
      <c r="U278" s="27">
        <v>-1.4919E-2</v>
      </c>
      <c r="V278" s="27">
        <v>4.457E-3</v>
      </c>
      <c r="W278" s="27">
        <v>-7.5721999999999998E-2</v>
      </c>
      <c r="X278" t="s">
        <v>111</v>
      </c>
      <c r="Y278" t="s">
        <v>112</v>
      </c>
      <c r="Z278" s="27">
        <v>53.846153846153847</v>
      </c>
      <c r="AA278" s="27">
        <v>78.553807303807304</v>
      </c>
      <c r="AB278" s="27">
        <v>90.277777777777771</v>
      </c>
      <c r="AC278" s="27">
        <v>150</v>
      </c>
      <c r="AD278" s="27">
        <v>3.9588489999999998</v>
      </c>
      <c r="AE278" s="27">
        <v>6.0319190000000003</v>
      </c>
      <c r="AF278" s="27">
        <v>12.084922000000001</v>
      </c>
      <c r="AG278" s="27">
        <v>1</v>
      </c>
      <c r="AJ278" s="41">
        <f t="shared" si="48"/>
        <v>4.0854339796037298</v>
      </c>
      <c r="AK278" s="41">
        <f t="shared" si="49"/>
        <v>7.2147040883838383</v>
      </c>
      <c r="AL278" s="41">
        <f t="shared" si="50"/>
        <v>12.410049064879566</v>
      </c>
      <c r="AM278" s="27">
        <v>1</v>
      </c>
      <c r="AN278" s="27">
        <v>1</v>
      </c>
      <c r="AO278" s="27">
        <v>0</v>
      </c>
      <c r="AP278" s="27">
        <v>0</v>
      </c>
      <c r="AQ278" s="42">
        <f t="shared" si="51"/>
        <v>4.0854339796037298</v>
      </c>
      <c r="AR278" s="42">
        <f t="shared" si="52"/>
        <v>7.2147040883838383</v>
      </c>
      <c r="AS278" s="42">
        <f t="shared" si="53"/>
        <v>12.410049064879566</v>
      </c>
      <c r="AT278" s="42">
        <f t="shared" si="54"/>
        <v>4.0854339796037298</v>
      </c>
      <c r="AU278" s="42">
        <f t="shared" si="55"/>
        <v>7.2147040883838383</v>
      </c>
      <c r="AV278" s="42">
        <f t="shared" si="56"/>
        <v>12.410049064879566</v>
      </c>
      <c r="AW278">
        <v>2023</v>
      </c>
      <c r="AX278" t="s">
        <v>59</v>
      </c>
      <c r="AY278" s="30">
        <v>2.1250439058658239</v>
      </c>
      <c r="AZ278" t="s">
        <v>113</v>
      </c>
      <c r="BA278" s="111">
        <v>14</v>
      </c>
      <c r="BB278" s="111">
        <v>432</v>
      </c>
      <c r="BC278" s="121">
        <v>0</v>
      </c>
      <c r="BD278" s="114">
        <v>2020</v>
      </c>
      <c r="BE278" t="s">
        <v>114</v>
      </c>
    </row>
    <row r="279" spans="1:57" x14ac:dyDescent="0.2">
      <c r="A279">
        <v>16</v>
      </c>
      <c r="B279">
        <v>2023</v>
      </c>
      <c r="C279" t="s">
        <v>83</v>
      </c>
      <c r="D279" t="s">
        <v>104</v>
      </c>
      <c r="E279" t="s">
        <v>106</v>
      </c>
      <c r="F279" t="s">
        <v>131</v>
      </c>
      <c r="G279" t="s">
        <v>99</v>
      </c>
      <c r="H279" t="s">
        <v>130</v>
      </c>
      <c r="I279" t="s">
        <v>51</v>
      </c>
      <c r="J279" t="s">
        <v>126</v>
      </c>
      <c r="K279" t="s">
        <v>130</v>
      </c>
      <c r="L279" s="27">
        <v>1.5594788192131431E-3</v>
      </c>
      <c r="M279" s="27">
        <v>1.0000024621887541E-3</v>
      </c>
      <c r="N279" s="27">
        <v>7.5340628488445582E-3</v>
      </c>
      <c r="O279" t="s">
        <v>109</v>
      </c>
      <c r="P279" t="s">
        <v>110</v>
      </c>
      <c r="Q279" s="27">
        <v>600</v>
      </c>
      <c r="R279" s="27">
        <v>650</v>
      </c>
      <c r="S279" s="27">
        <v>650</v>
      </c>
      <c r="T279" s="27">
        <v>1600</v>
      </c>
      <c r="U279" s="27">
        <v>-9.11763466555531E-3</v>
      </c>
      <c r="V279" s="27">
        <v>2.723862035282527E-3</v>
      </c>
      <c r="W279" s="27">
        <v>-4.6276930903222685E-2</v>
      </c>
      <c r="X279" t="s">
        <v>111</v>
      </c>
      <c r="Y279" t="s">
        <v>112</v>
      </c>
      <c r="Z279" s="27">
        <v>53.846153846153847</v>
      </c>
      <c r="AA279" s="27">
        <v>105.4440625836813</v>
      </c>
      <c r="AB279" s="27">
        <v>121.18134023854373</v>
      </c>
      <c r="AC279" s="27">
        <v>150</v>
      </c>
      <c r="AD279" s="27">
        <v>3.2476281767296857</v>
      </c>
      <c r="AE279" s="27">
        <v>4.9482640293052729</v>
      </c>
      <c r="AF279" s="27">
        <v>9.9138242455775583</v>
      </c>
      <c r="AG279" s="27">
        <v>1</v>
      </c>
      <c r="AJ279" s="41">
        <f t="shared" si="48"/>
        <v>3.2998889689282724</v>
      </c>
      <c r="AK279" s="41">
        <f t="shared" si="49"/>
        <v>5.8854807086456074</v>
      </c>
      <c r="AL279" s="41">
        <f t="shared" si="50"/>
        <v>9.9313374989864123</v>
      </c>
      <c r="AM279" s="27">
        <v>1</v>
      </c>
      <c r="AN279" s="27">
        <v>1</v>
      </c>
      <c r="AO279" s="27">
        <v>0</v>
      </c>
      <c r="AP279" s="27">
        <v>0</v>
      </c>
      <c r="AQ279" s="42">
        <f t="shared" si="51"/>
        <v>3.2998889689282724</v>
      </c>
      <c r="AR279" s="42">
        <f t="shared" si="52"/>
        <v>5.8854807086456074</v>
      </c>
      <c r="AS279" s="42">
        <f t="shared" si="53"/>
        <v>9.9313374989864123</v>
      </c>
      <c r="AT279" s="42">
        <f t="shared" si="54"/>
        <v>3.2998889689282724</v>
      </c>
      <c r="AU279" s="42">
        <f t="shared" si="55"/>
        <v>5.8854807086456074</v>
      </c>
      <c r="AV279" s="42">
        <f t="shared" si="56"/>
        <v>9.9313374989864123</v>
      </c>
      <c r="AW279">
        <v>2030</v>
      </c>
      <c r="AX279" t="s">
        <v>59</v>
      </c>
      <c r="AY279" s="30">
        <v>2.1250439058658239</v>
      </c>
      <c r="AZ279" t="s">
        <v>113</v>
      </c>
      <c r="BA279" s="111">
        <v>14</v>
      </c>
      <c r="BB279" s="111">
        <v>432</v>
      </c>
      <c r="BC279" s="121">
        <v>0</v>
      </c>
      <c r="BD279" s="114">
        <v>2020</v>
      </c>
      <c r="BE279" t="s">
        <v>114</v>
      </c>
    </row>
    <row r="280" spans="1:57" ht="14.5" customHeight="1" x14ac:dyDescent="0.2">
      <c r="A280">
        <v>16</v>
      </c>
      <c r="B280">
        <v>2023</v>
      </c>
      <c r="C280" t="s">
        <v>83</v>
      </c>
      <c r="D280" t="s">
        <v>104</v>
      </c>
      <c r="E280" t="s">
        <v>106</v>
      </c>
      <c r="F280" t="s">
        <v>131</v>
      </c>
      <c r="G280" t="s">
        <v>99</v>
      </c>
      <c r="H280" t="s">
        <v>130</v>
      </c>
      <c r="I280" t="s">
        <v>51</v>
      </c>
      <c r="J280" t="s">
        <v>126</v>
      </c>
      <c r="K280" t="s">
        <v>130</v>
      </c>
      <c r="L280" s="27">
        <v>1.4673155999292138E-3</v>
      </c>
      <c r="M280" s="27">
        <v>9.409035856463502E-4</v>
      </c>
      <c r="N280" s="27">
        <v>7.0888092949762749E-3</v>
      </c>
      <c r="O280" t="s">
        <v>109</v>
      </c>
      <c r="P280" t="s">
        <v>110</v>
      </c>
      <c r="Q280" s="27">
        <v>600</v>
      </c>
      <c r="R280" s="27">
        <v>650</v>
      </c>
      <c r="S280" s="27">
        <v>650</v>
      </c>
      <c r="T280" s="27">
        <v>1600</v>
      </c>
      <c r="U280" s="27">
        <v>-8.0030867965639203E-3</v>
      </c>
      <c r="V280" s="27">
        <v>2.390894688134955E-3</v>
      </c>
      <c r="W280" s="27">
        <v>-4.0619997212240307E-2</v>
      </c>
      <c r="X280" t="s">
        <v>111</v>
      </c>
      <c r="Y280" t="s">
        <v>112</v>
      </c>
      <c r="Z280" s="27">
        <v>53.846153846153847</v>
      </c>
      <c r="AA280" s="27">
        <v>113.02924949475093</v>
      </c>
      <c r="AB280" s="27">
        <v>129.89859840671988</v>
      </c>
      <c r="AC280" s="27">
        <v>150</v>
      </c>
      <c r="AD280" s="27">
        <v>3.0556974726271267</v>
      </c>
      <c r="AE280" s="27">
        <v>4.6558279043710806</v>
      </c>
      <c r="AF280" s="27">
        <v>9.3279298130077617</v>
      </c>
      <c r="AG280" s="27">
        <v>1</v>
      </c>
      <c r="AJ280" s="41">
        <f t="shared" si="48"/>
        <v>3.1048697183241458</v>
      </c>
      <c r="AK280" s="41">
        <f t="shared" si="49"/>
        <v>5.537656267262089</v>
      </c>
      <c r="AL280" s="41">
        <f t="shared" si="50"/>
        <v>9.3444080553639424</v>
      </c>
      <c r="AM280" s="27">
        <v>1</v>
      </c>
      <c r="AN280" s="27">
        <v>1</v>
      </c>
      <c r="AO280" s="27">
        <v>0</v>
      </c>
      <c r="AP280" s="27">
        <v>0</v>
      </c>
      <c r="AQ280" s="42">
        <f t="shared" si="51"/>
        <v>3.1048697183241458</v>
      </c>
      <c r="AR280" s="42">
        <f t="shared" si="52"/>
        <v>5.537656267262089</v>
      </c>
      <c r="AS280" s="42">
        <f t="shared" si="53"/>
        <v>9.3444080553639424</v>
      </c>
      <c r="AT280" s="42">
        <f t="shared" si="54"/>
        <v>3.1048697183241458</v>
      </c>
      <c r="AU280" s="42">
        <f t="shared" si="55"/>
        <v>5.537656267262089</v>
      </c>
      <c r="AV280" s="42">
        <f t="shared" si="56"/>
        <v>9.3444080553639424</v>
      </c>
      <c r="AW280">
        <v>2035</v>
      </c>
      <c r="AX280" t="s">
        <v>59</v>
      </c>
      <c r="AY280" s="30">
        <v>2.1250439058658239</v>
      </c>
      <c r="AZ280" t="s">
        <v>113</v>
      </c>
      <c r="BA280" s="111">
        <v>14</v>
      </c>
      <c r="BB280" s="111">
        <v>432</v>
      </c>
      <c r="BC280" s="121">
        <v>0</v>
      </c>
      <c r="BD280" s="114">
        <v>2020</v>
      </c>
      <c r="BE280" t="s">
        <v>114</v>
      </c>
    </row>
    <row r="281" spans="1:57" x14ac:dyDescent="0.2">
      <c r="A281">
        <v>16</v>
      </c>
      <c r="B281">
        <v>2023</v>
      </c>
      <c r="C281" t="s">
        <v>83</v>
      </c>
      <c r="D281" t="s">
        <v>104</v>
      </c>
      <c r="E281" t="s">
        <v>106</v>
      </c>
      <c r="F281" t="s">
        <v>131</v>
      </c>
      <c r="G281" t="s">
        <v>99</v>
      </c>
      <c r="H281" t="s">
        <v>130</v>
      </c>
      <c r="I281" t="s">
        <v>51</v>
      </c>
      <c r="J281" t="s">
        <v>126</v>
      </c>
      <c r="K281" t="s">
        <v>130</v>
      </c>
      <c r="L281" s="27">
        <v>1.3751523806452845E-3</v>
      </c>
      <c r="M281" s="27">
        <v>8.8180470910394627E-4</v>
      </c>
      <c r="N281" s="27">
        <v>6.6435557411079925E-3</v>
      </c>
      <c r="O281" t="s">
        <v>109</v>
      </c>
      <c r="P281" t="s">
        <v>110</v>
      </c>
      <c r="Q281" s="27">
        <v>600</v>
      </c>
      <c r="R281" s="27">
        <v>650</v>
      </c>
      <c r="S281" s="27">
        <v>650</v>
      </c>
      <c r="T281" s="27">
        <v>1600</v>
      </c>
      <c r="U281" s="27">
        <v>-7.0287220459380548E-3</v>
      </c>
      <c r="V281" s="27">
        <v>2.0998065660396748E-3</v>
      </c>
      <c r="W281" s="27">
        <v>-3.5674568721933198E-2</v>
      </c>
      <c r="X281" t="s">
        <v>111</v>
      </c>
      <c r="Y281" t="s">
        <v>112</v>
      </c>
      <c r="Z281" s="27">
        <v>53.846153846153847</v>
      </c>
      <c r="AA281" s="27">
        <v>120.61443640582056</v>
      </c>
      <c r="AB281" s="27">
        <v>138.61585657489607</v>
      </c>
      <c r="AC281" s="27">
        <v>150</v>
      </c>
      <c r="AD281" s="27">
        <v>2.863766768524568</v>
      </c>
      <c r="AE281" s="27">
        <v>4.3633917794368884</v>
      </c>
      <c r="AF281" s="27">
        <v>8.7420353804379669</v>
      </c>
      <c r="AG281" s="27">
        <v>1</v>
      </c>
      <c r="AJ281" s="41">
        <f t="shared" si="48"/>
        <v>2.9098504677200188</v>
      </c>
      <c r="AK281" s="41">
        <f t="shared" si="49"/>
        <v>5.1898318258785698</v>
      </c>
      <c r="AL281" s="41">
        <f t="shared" si="50"/>
        <v>8.757478611741476</v>
      </c>
      <c r="AM281" s="27">
        <v>1</v>
      </c>
      <c r="AN281" s="27">
        <v>1</v>
      </c>
      <c r="AO281" s="27">
        <v>0</v>
      </c>
      <c r="AP281" s="27">
        <v>0</v>
      </c>
      <c r="AQ281" s="42">
        <f t="shared" si="51"/>
        <v>2.9098504677200188</v>
      </c>
      <c r="AR281" s="42">
        <f t="shared" si="52"/>
        <v>5.1898318258785698</v>
      </c>
      <c r="AS281" s="42">
        <f t="shared" si="53"/>
        <v>8.757478611741476</v>
      </c>
      <c r="AT281" s="42">
        <f t="shared" si="54"/>
        <v>2.9098504677200188</v>
      </c>
      <c r="AU281" s="42">
        <f t="shared" si="55"/>
        <v>5.1898318258785698</v>
      </c>
      <c r="AV281" s="42">
        <f t="shared" si="56"/>
        <v>8.757478611741476</v>
      </c>
      <c r="AW281">
        <v>2040</v>
      </c>
      <c r="AX281" t="s">
        <v>59</v>
      </c>
      <c r="AY281" s="30">
        <v>2.1250439058658239</v>
      </c>
      <c r="AZ281" t="s">
        <v>113</v>
      </c>
      <c r="BA281" s="111">
        <v>14</v>
      </c>
      <c r="BB281" s="111">
        <v>432</v>
      </c>
      <c r="BC281" s="121">
        <v>0</v>
      </c>
      <c r="BD281" s="114">
        <v>2020</v>
      </c>
      <c r="BE281" t="s">
        <v>114</v>
      </c>
    </row>
    <row r="282" spans="1:57" ht="14.5" customHeight="1" x14ac:dyDescent="0.2">
      <c r="A282">
        <v>16</v>
      </c>
      <c r="B282">
        <v>2023</v>
      </c>
      <c r="C282" t="s">
        <v>83</v>
      </c>
      <c r="D282" t="s">
        <v>104</v>
      </c>
      <c r="E282" t="s">
        <v>106</v>
      </c>
      <c r="F282" t="s">
        <v>131</v>
      </c>
      <c r="G282" t="s">
        <v>99</v>
      </c>
      <c r="H282" t="s">
        <v>130</v>
      </c>
      <c r="I282" t="s">
        <v>51</v>
      </c>
      <c r="J282" t="s">
        <v>126</v>
      </c>
      <c r="K282" t="s">
        <v>130</v>
      </c>
      <c r="L282" s="27">
        <v>1.2833256769255717E-3</v>
      </c>
      <c r="M282" s="27">
        <v>8.2292162029051655E-4</v>
      </c>
      <c r="N282" s="27">
        <v>6.1999279415488953E-3</v>
      </c>
      <c r="O282" t="s">
        <v>109</v>
      </c>
      <c r="P282" t="s">
        <v>110</v>
      </c>
      <c r="Q282" s="27">
        <v>600</v>
      </c>
      <c r="R282" s="27">
        <v>650</v>
      </c>
      <c r="S282" s="27">
        <v>650</v>
      </c>
      <c r="T282" s="27">
        <v>1600</v>
      </c>
      <c r="U282" s="27">
        <v>-6.1734996841770005E-3</v>
      </c>
      <c r="V282" s="27">
        <v>1.8443118233378167E-3</v>
      </c>
      <c r="W282" s="27">
        <v>-3.1333852341661694E-2</v>
      </c>
      <c r="X282" t="s">
        <v>111</v>
      </c>
      <c r="Y282" t="s">
        <v>112</v>
      </c>
      <c r="Z282" s="27">
        <v>53.846153846153847</v>
      </c>
      <c r="AA282" s="27">
        <v>128.15344627385576</v>
      </c>
      <c r="AB282" s="27">
        <v>147.28004588527173</v>
      </c>
      <c r="AC282" s="27">
        <v>150</v>
      </c>
      <c r="AD282" s="27">
        <v>2.6725368610053248</v>
      </c>
      <c r="AE282" s="27">
        <v>4.0720234265308877</v>
      </c>
      <c r="AF282" s="27">
        <v>8.1582802242202703</v>
      </c>
      <c r="AG282" s="27">
        <v>1</v>
      </c>
      <c r="AJ282" s="41">
        <f t="shared" si="48"/>
        <v>2.7155432909091037</v>
      </c>
      <c r="AK282" s="41">
        <f t="shared" si="49"/>
        <v>4.8432773958840833</v>
      </c>
      <c r="AL282" s="41">
        <f t="shared" si="50"/>
        <v>8.1726922236069797</v>
      </c>
      <c r="AM282" s="27">
        <v>1</v>
      </c>
      <c r="AN282" s="27">
        <v>1</v>
      </c>
      <c r="AO282" s="27">
        <v>0</v>
      </c>
      <c r="AP282" s="27">
        <v>0</v>
      </c>
      <c r="AQ282" s="42">
        <f t="shared" si="51"/>
        <v>2.7155432909091037</v>
      </c>
      <c r="AR282" s="42">
        <f t="shared" si="52"/>
        <v>4.8432773958840833</v>
      </c>
      <c r="AS282" s="42">
        <f t="shared" si="53"/>
        <v>8.1726922236069797</v>
      </c>
      <c r="AT282" s="42">
        <f t="shared" si="54"/>
        <v>2.7155432909091037</v>
      </c>
      <c r="AU282" s="42">
        <f t="shared" si="55"/>
        <v>4.8432773958840833</v>
      </c>
      <c r="AV282" s="42">
        <f t="shared" si="56"/>
        <v>8.1726922236069797</v>
      </c>
      <c r="AW282">
        <v>2045</v>
      </c>
      <c r="AX282" t="s">
        <v>59</v>
      </c>
      <c r="AY282" s="30">
        <v>2.1250439058658239</v>
      </c>
      <c r="AZ282" t="s">
        <v>113</v>
      </c>
      <c r="BA282" s="111">
        <v>14</v>
      </c>
      <c r="BB282" s="111">
        <v>432</v>
      </c>
      <c r="BC282" s="121">
        <v>0</v>
      </c>
      <c r="BD282" s="114">
        <v>2020</v>
      </c>
      <c r="BE282" t="s">
        <v>114</v>
      </c>
    </row>
    <row r="283" spans="1:57" x14ac:dyDescent="0.2">
      <c r="A283">
        <v>16</v>
      </c>
      <c r="B283">
        <v>2023</v>
      </c>
      <c r="C283" t="s">
        <v>83</v>
      </c>
      <c r="D283" t="s">
        <v>104</v>
      </c>
      <c r="E283" t="s">
        <v>106</v>
      </c>
      <c r="F283" t="s">
        <v>131</v>
      </c>
      <c r="G283" t="s">
        <v>99</v>
      </c>
      <c r="H283" t="s">
        <v>130</v>
      </c>
      <c r="I283" t="s">
        <v>51</v>
      </c>
      <c r="J283" t="s">
        <v>126</v>
      </c>
      <c r="K283" t="s">
        <v>130</v>
      </c>
      <c r="L283" s="27">
        <v>1.191498973205859E-3</v>
      </c>
      <c r="M283" s="27">
        <v>7.6403853147708693E-4</v>
      </c>
      <c r="N283" s="27">
        <v>5.7563001419897999E-3</v>
      </c>
      <c r="O283" t="s">
        <v>109</v>
      </c>
      <c r="P283" t="s">
        <v>110</v>
      </c>
      <c r="Q283" s="27">
        <v>600</v>
      </c>
      <c r="R283" s="27">
        <v>650</v>
      </c>
      <c r="S283" s="27">
        <v>650</v>
      </c>
      <c r="T283" s="27">
        <v>1600</v>
      </c>
      <c r="U283" s="27">
        <v>-5.4133088371810557E-3</v>
      </c>
      <c r="V283" s="27">
        <v>1.6172074192181759E-3</v>
      </c>
      <c r="W283" s="27">
        <v>-2.7475472335211738E-2</v>
      </c>
      <c r="X283" t="s">
        <v>111</v>
      </c>
      <c r="Y283" t="s">
        <v>112</v>
      </c>
      <c r="Z283" s="27">
        <v>53.846153846153847</v>
      </c>
      <c r="AA283" s="27">
        <v>135.69245614189097</v>
      </c>
      <c r="AB283" s="27">
        <v>155.94423519564737</v>
      </c>
      <c r="AC283" s="27">
        <v>150</v>
      </c>
      <c r="AD283" s="27">
        <v>2.4813069534860821</v>
      </c>
      <c r="AE283" s="27">
        <v>3.7806550736248883</v>
      </c>
      <c r="AF283" s="27">
        <v>7.5745250680025764</v>
      </c>
      <c r="AG283" s="27">
        <v>1</v>
      </c>
      <c r="AJ283" s="41">
        <f t="shared" si="48"/>
        <v>2.5212361140981892</v>
      </c>
      <c r="AK283" s="41">
        <f t="shared" si="49"/>
        <v>4.4967229658895977</v>
      </c>
      <c r="AL283" s="41">
        <f t="shared" si="50"/>
        <v>7.5879058354724895</v>
      </c>
      <c r="AM283" s="27">
        <v>1</v>
      </c>
      <c r="AN283" s="27">
        <v>1</v>
      </c>
      <c r="AO283" s="27">
        <v>0</v>
      </c>
      <c r="AP283" s="27">
        <v>0</v>
      </c>
      <c r="AQ283" s="42">
        <f t="shared" si="51"/>
        <v>2.5212361140981892</v>
      </c>
      <c r="AR283" s="42">
        <f t="shared" si="52"/>
        <v>4.4967229658895977</v>
      </c>
      <c r="AS283" s="42">
        <f t="shared" si="53"/>
        <v>7.5879058354724895</v>
      </c>
      <c r="AT283" s="42">
        <f t="shared" si="54"/>
        <v>2.5212361140981892</v>
      </c>
      <c r="AU283" s="42">
        <f t="shared" si="55"/>
        <v>4.4967229658895977</v>
      </c>
      <c r="AV283" s="42">
        <f t="shared" si="56"/>
        <v>7.5879058354724895</v>
      </c>
      <c r="AW283">
        <v>2050</v>
      </c>
      <c r="AX283" t="s">
        <v>59</v>
      </c>
      <c r="AY283" s="30">
        <v>2.1250439058658239</v>
      </c>
      <c r="AZ283" t="s">
        <v>113</v>
      </c>
      <c r="BA283" s="111">
        <v>14</v>
      </c>
      <c r="BB283" s="111">
        <v>432</v>
      </c>
      <c r="BC283" s="121">
        <v>0</v>
      </c>
      <c r="BD283" s="114">
        <v>2020</v>
      </c>
      <c r="BE283" t="s">
        <v>114</v>
      </c>
    </row>
    <row r="284" spans="1:57" ht="14.5" customHeight="1" x14ac:dyDescent="0.2">
      <c r="A284">
        <v>16</v>
      </c>
      <c r="B284">
        <v>2023</v>
      </c>
      <c r="C284" t="s">
        <v>83</v>
      </c>
      <c r="D284" t="s">
        <v>104</v>
      </c>
      <c r="E284" t="s">
        <v>106</v>
      </c>
      <c r="F284" t="s">
        <v>131</v>
      </c>
      <c r="G284" t="s">
        <v>99</v>
      </c>
      <c r="H284" t="s">
        <v>130</v>
      </c>
      <c r="I284" t="s">
        <v>51</v>
      </c>
      <c r="J284" t="s">
        <v>126</v>
      </c>
      <c r="K284" t="s">
        <v>130</v>
      </c>
      <c r="L284" s="27">
        <v>1.9009999999999999E-3</v>
      </c>
      <c r="M284" s="27">
        <v>1.219E-3</v>
      </c>
      <c r="N284" s="27">
        <v>9.1839999999999995E-3</v>
      </c>
      <c r="O284" t="s">
        <v>109</v>
      </c>
      <c r="P284" t="s">
        <v>110</v>
      </c>
      <c r="Q284" s="27">
        <v>600</v>
      </c>
      <c r="R284" s="27">
        <v>683.07692307692309</v>
      </c>
      <c r="S284" s="27">
        <v>650</v>
      </c>
      <c r="T284" s="27">
        <v>1600</v>
      </c>
      <c r="U284" s="27">
        <v>-1.4919E-2</v>
      </c>
      <c r="V284" s="27">
        <v>4.457E-3</v>
      </c>
      <c r="W284" s="27">
        <v>-7.5721999999999998E-2</v>
      </c>
      <c r="X284" t="s">
        <v>111</v>
      </c>
      <c r="Y284" t="s">
        <v>112</v>
      </c>
      <c r="Z284" s="27">
        <v>53.846153846153847</v>
      </c>
      <c r="AA284" s="27">
        <v>78.553807303807304</v>
      </c>
      <c r="AB284" s="27">
        <v>90.277777777777771</v>
      </c>
      <c r="AC284" s="27">
        <v>150</v>
      </c>
      <c r="AD284" s="27">
        <v>3.9588489999999998</v>
      </c>
      <c r="AE284" s="27">
        <v>6.0319190000000003</v>
      </c>
      <c r="AF284" s="27">
        <v>12.084922000000001</v>
      </c>
      <c r="AG284" s="27">
        <v>1</v>
      </c>
      <c r="AJ284" s="41">
        <f t="shared" si="48"/>
        <v>4.0854339796037298</v>
      </c>
      <c r="AK284" s="41">
        <f t="shared" si="49"/>
        <v>7.2147040883838383</v>
      </c>
      <c r="AL284" s="41">
        <f t="shared" si="50"/>
        <v>12.410049064879566</v>
      </c>
      <c r="AM284" s="27">
        <v>1</v>
      </c>
      <c r="AN284" s="27">
        <v>1</v>
      </c>
      <c r="AO284" s="27">
        <v>0</v>
      </c>
      <c r="AP284" s="27">
        <v>0</v>
      </c>
      <c r="AQ284" s="42">
        <f t="shared" si="51"/>
        <v>4.0854339796037298</v>
      </c>
      <c r="AR284" s="42">
        <f t="shared" si="52"/>
        <v>7.2147040883838383</v>
      </c>
      <c r="AS284" s="42">
        <f t="shared" si="53"/>
        <v>12.410049064879566</v>
      </c>
      <c r="AT284" s="42">
        <f t="shared" si="54"/>
        <v>4.0854339796037298</v>
      </c>
      <c r="AU284" s="42">
        <f t="shared" si="55"/>
        <v>7.2147040883838383</v>
      </c>
      <c r="AV284" s="42">
        <f t="shared" si="56"/>
        <v>12.410049064879566</v>
      </c>
      <c r="AW284">
        <v>2023</v>
      </c>
      <c r="AX284" t="s">
        <v>60</v>
      </c>
      <c r="AY284" s="30">
        <v>2.1250439058658239</v>
      </c>
      <c r="AZ284" t="s">
        <v>113</v>
      </c>
      <c r="BA284" s="111">
        <v>14</v>
      </c>
      <c r="BB284" s="111">
        <v>432</v>
      </c>
      <c r="BC284" s="121">
        <v>0</v>
      </c>
      <c r="BD284" s="114">
        <v>2020</v>
      </c>
      <c r="BE284" t="s">
        <v>114</v>
      </c>
    </row>
    <row r="285" spans="1:57" x14ac:dyDescent="0.2">
      <c r="A285">
        <v>16</v>
      </c>
      <c r="B285">
        <v>2023</v>
      </c>
      <c r="C285" t="s">
        <v>83</v>
      </c>
      <c r="D285" t="s">
        <v>104</v>
      </c>
      <c r="E285" t="s">
        <v>106</v>
      </c>
      <c r="F285" t="s">
        <v>131</v>
      </c>
      <c r="G285" t="s">
        <v>99</v>
      </c>
      <c r="H285" t="s">
        <v>130</v>
      </c>
      <c r="I285" t="s">
        <v>51</v>
      </c>
      <c r="J285" t="s">
        <v>126</v>
      </c>
      <c r="K285" t="s">
        <v>130</v>
      </c>
      <c r="L285" s="27">
        <v>1.5594788192131431E-3</v>
      </c>
      <c r="M285" s="27">
        <v>1.0000024621887541E-3</v>
      </c>
      <c r="N285" s="27">
        <v>7.5340628488445582E-3</v>
      </c>
      <c r="O285" t="s">
        <v>109</v>
      </c>
      <c r="P285" t="s">
        <v>110</v>
      </c>
      <c r="Q285" s="27">
        <v>600</v>
      </c>
      <c r="R285" s="27">
        <v>650</v>
      </c>
      <c r="S285" s="27">
        <v>650</v>
      </c>
      <c r="T285" s="27">
        <v>1600</v>
      </c>
      <c r="U285" s="27">
        <v>-8.0655998964527745E-3</v>
      </c>
      <c r="V285" s="27">
        <v>2.4095702619806969E-3</v>
      </c>
      <c r="W285" s="27">
        <v>-4.0937285029773909E-2</v>
      </c>
      <c r="X285" t="s">
        <v>111</v>
      </c>
      <c r="Y285" t="s">
        <v>112</v>
      </c>
      <c r="Z285" s="27">
        <v>53.846153846153847</v>
      </c>
      <c r="AA285" s="27">
        <v>119.19763596416148</v>
      </c>
      <c r="AB285" s="27">
        <v>136.98760200878857</v>
      </c>
      <c r="AC285" s="27">
        <v>150</v>
      </c>
      <c r="AD285" s="27">
        <v>3.2476281767296857</v>
      </c>
      <c r="AE285" s="27">
        <v>4.9482640293052729</v>
      </c>
      <c r="AF285" s="27">
        <v>9.9138242455775583</v>
      </c>
      <c r="AG285" s="27">
        <v>1</v>
      </c>
      <c r="AJ285" s="41">
        <f t="shared" si="48"/>
        <v>3.2998889689282724</v>
      </c>
      <c r="AK285" s="41">
        <f t="shared" si="49"/>
        <v>5.8854807086456074</v>
      </c>
      <c r="AL285" s="41">
        <f t="shared" si="50"/>
        <v>9.931337498986414</v>
      </c>
      <c r="AM285" s="27">
        <v>1</v>
      </c>
      <c r="AN285" s="27">
        <v>1</v>
      </c>
      <c r="AO285" s="27">
        <v>0</v>
      </c>
      <c r="AP285" s="27">
        <v>0</v>
      </c>
      <c r="AQ285" s="42">
        <f t="shared" si="51"/>
        <v>3.2998889689282724</v>
      </c>
      <c r="AR285" s="42">
        <f t="shared" si="52"/>
        <v>5.8854807086456074</v>
      </c>
      <c r="AS285" s="42">
        <f t="shared" si="53"/>
        <v>9.931337498986414</v>
      </c>
      <c r="AT285" s="42">
        <f t="shared" si="54"/>
        <v>3.2998889689282724</v>
      </c>
      <c r="AU285" s="42">
        <f t="shared" si="55"/>
        <v>5.8854807086456074</v>
      </c>
      <c r="AV285" s="42">
        <f t="shared" si="56"/>
        <v>9.931337498986414</v>
      </c>
      <c r="AW285">
        <v>2030</v>
      </c>
      <c r="AX285" t="s">
        <v>60</v>
      </c>
      <c r="AY285" s="30">
        <v>2.1250439058658239</v>
      </c>
      <c r="AZ285" t="s">
        <v>113</v>
      </c>
      <c r="BA285" s="111">
        <v>14</v>
      </c>
      <c r="BB285" s="111">
        <v>432</v>
      </c>
      <c r="BC285" s="121">
        <v>0</v>
      </c>
      <c r="BD285" s="114">
        <v>2020</v>
      </c>
      <c r="BE285" t="s">
        <v>114</v>
      </c>
    </row>
    <row r="286" spans="1:57" ht="14.5" customHeight="1" x14ac:dyDescent="0.2">
      <c r="A286">
        <v>16</v>
      </c>
      <c r="B286">
        <v>2023</v>
      </c>
      <c r="C286" t="s">
        <v>83</v>
      </c>
      <c r="D286" t="s">
        <v>104</v>
      </c>
      <c r="E286" t="s">
        <v>106</v>
      </c>
      <c r="F286" t="s">
        <v>131</v>
      </c>
      <c r="G286" t="s">
        <v>99</v>
      </c>
      <c r="H286" t="s">
        <v>130</v>
      </c>
      <c r="I286" t="s">
        <v>51</v>
      </c>
      <c r="J286" t="s">
        <v>126</v>
      </c>
      <c r="K286" t="s">
        <v>130</v>
      </c>
      <c r="L286" s="27">
        <v>1.4673155999292138E-3</v>
      </c>
      <c r="M286" s="27">
        <v>9.409035856463502E-4</v>
      </c>
      <c r="N286" s="27">
        <v>7.0888092949762749E-3</v>
      </c>
      <c r="O286" t="s">
        <v>109</v>
      </c>
      <c r="P286" t="s">
        <v>110</v>
      </c>
      <c r="Q286" s="27">
        <v>600</v>
      </c>
      <c r="R286" s="27">
        <v>650</v>
      </c>
      <c r="S286" s="27">
        <v>650</v>
      </c>
      <c r="T286" s="27">
        <v>1600</v>
      </c>
      <c r="U286" s="27">
        <v>-7.079653704652699E-3</v>
      </c>
      <c r="V286" s="27">
        <v>2.115022224119383E-3</v>
      </c>
      <c r="W286" s="27">
        <v>-3.5933074456981809E-2</v>
      </c>
      <c r="X286" t="s">
        <v>111</v>
      </c>
      <c r="Y286" t="s">
        <v>112</v>
      </c>
      <c r="Z286" s="27">
        <v>53.846153846153847</v>
      </c>
      <c r="AA286" s="27">
        <v>127.7721950810228</v>
      </c>
      <c r="AB286" s="27">
        <v>146.84189385107467</v>
      </c>
      <c r="AC286" s="27">
        <v>150</v>
      </c>
      <c r="AD286" s="27">
        <v>3.0556974726271267</v>
      </c>
      <c r="AE286" s="27">
        <v>4.6558279043710806</v>
      </c>
      <c r="AF286" s="27">
        <v>9.3279298130077617</v>
      </c>
      <c r="AG286" s="27">
        <v>1</v>
      </c>
      <c r="AJ286" s="41">
        <f t="shared" si="48"/>
        <v>3.1048697183241458</v>
      </c>
      <c r="AK286" s="41">
        <f t="shared" si="49"/>
        <v>5.537656267262089</v>
      </c>
      <c r="AL286" s="41">
        <f t="shared" si="50"/>
        <v>9.3444080553639424</v>
      </c>
      <c r="AM286" s="27">
        <v>1</v>
      </c>
      <c r="AN286" s="27">
        <v>1</v>
      </c>
      <c r="AO286" s="27">
        <v>0</v>
      </c>
      <c r="AP286" s="27">
        <v>0</v>
      </c>
      <c r="AQ286" s="42">
        <f t="shared" si="51"/>
        <v>3.1048697183241458</v>
      </c>
      <c r="AR286" s="42">
        <f t="shared" si="52"/>
        <v>5.537656267262089</v>
      </c>
      <c r="AS286" s="42">
        <f t="shared" si="53"/>
        <v>9.3444080553639424</v>
      </c>
      <c r="AT286" s="42">
        <f t="shared" si="54"/>
        <v>3.1048697183241458</v>
      </c>
      <c r="AU286" s="42">
        <f t="shared" si="55"/>
        <v>5.537656267262089</v>
      </c>
      <c r="AV286" s="42">
        <f t="shared" si="56"/>
        <v>9.3444080553639424</v>
      </c>
      <c r="AW286">
        <v>2035</v>
      </c>
      <c r="AX286" t="s">
        <v>60</v>
      </c>
      <c r="AY286" s="30">
        <v>2.1250439058658239</v>
      </c>
      <c r="AZ286" t="s">
        <v>113</v>
      </c>
      <c r="BA286" s="111">
        <v>14</v>
      </c>
      <c r="BB286" s="111">
        <v>432</v>
      </c>
      <c r="BC286" s="121">
        <v>0</v>
      </c>
      <c r="BD286" s="114">
        <v>2020</v>
      </c>
      <c r="BE286" t="s">
        <v>114</v>
      </c>
    </row>
    <row r="287" spans="1:57" x14ac:dyDescent="0.2">
      <c r="A287">
        <v>16</v>
      </c>
      <c r="B287">
        <v>2023</v>
      </c>
      <c r="C287" t="s">
        <v>83</v>
      </c>
      <c r="D287" t="s">
        <v>104</v>
      </c>
      <c r="E287" t="s">
        <v>106</v>
      </c>
      <c r="F287" t="s">
        <v>131</v>
      </c>
      <c r="G287" t="s">
        <v>99</v>
      </c>
      <c r="H287" t="s">
        <v>130</v>
      </c>
      <c r="I287" t="s">
        <v>51</v>
      </c>
      <c r="J287" t="s">
        <v>126</v>
      </c>
      <c r="K287" t="s">
        <v>130</v>
      </c>
      <c r="L287" s="27">
        <v>1.3751523806452845E-3</v>
      </c>
      <c r="M287" s="27">
        <v>8.8180470910394627E-4</v>
      </c>
      <c r="N287" s="27">
        <v>6.6435557411079925E-3</v>
      </c>
      <c r="O287" t="s">
        <v>109</v>
      </c>
      <c r="P287" t="s">
        <v>110</v>
      </c>
      <c r="Q287" s="27">
        <v>600</v>
      </c>
      <c r="R287" s="27">
        <v>650</v>
      </c>
      <c r="S287" s="27">
        <v>650</v>
      </c>
      <c r="T287" s="27">
        <v>1600</v>
      </c>
      <c r="U287" s="27">
        <v>-6.217715656022125E-3</v>
      </c>
      <c r="V287" s="27">
        <v>1.8575211930350968E-3</v>
      </c>
      <c r="W287" s="27">
        <v>-3.1558272330940905E-2</v>
      </c>
      <c r="X287" t="s">
        <v>111</v>
      </c>
      <c r="Y287" t="s">
        <v>112</v>
      </c>
      <c r="Z287" s="27">
        <v>53.846153846153847</v>
      </c>
      <c r="AA287" s="27">
        <v>136.34675419788411</v>
      </c>
      <c r="AB287" s="27">
        <v>156.69618569336077</v>
      </c>
      <c r="AC287" s="27">
        <v>150</v>
      </c>
      <c r="AD287" s="27">
        <v>2.863766768524568</v>
      </c>
      <c r="AE287" s="27">
        <v>4.3633917794368884</v>
      </c>
      <c r="AF287" s="27">
        <v>8.7420353804379669</v>
      </c>
      <c r="AG287" s="27">
        <v>1</v>
      </c>
      <c r="AJ287" s="41">
        <f t="shared" si="48"/>
        <v>2.9098504677200188</v>
      </c>
      <c r="AK287" s="41">
        <f t="shared" si="49"/>
        <v>5.1898318258785698</v>
      </c>
      <c r="AL287" s="41">
        <f t="shared" si="50"/>
        <v>8.757478611741476</v>
      </c>
      <c r="AM287" s="27">
        <v>1</v>
      </c>
      <c r="AN287" s="27">
        <v>1</v>
      </c>
      <c r="AO287" s="27">
        <v>0</v>
      </c>
      <c r="AP287" s="27">
        <v>0</v>
      </c>
      <c r="AQ287" s="42">
        <f t="shared" si="51"/>
        <v>2.9098504677200188</v>
      </c>
      <c r="AR287" s="42">
        <f t="shared" si="52"/>
        <v>5.1898318258785698</v>
      </c>
      <c r="AS287" s="42">
        <f t="shared" si="53"/>
        <v>8.757478611741476</v>
      </c>
      <c r="AT287" s="42">
        <f t="shared" si="54"/>
        <v>2.9098504677200188</v>
      </c>
      <c r="AU287" s="42">
        <f t="shared" si="55"/>
        <v>5.1898318258785698</v>
      </c>
      <c r="AV287" s="42">
        <f t="shared" si="56"/>
        <v>8.757478611741476</v>
      </c>
      <c r="AW287">
        <v>2040</v>
      </c>
      <c r="AX287" t="s">
        <v>60</v>
      </c>
      <c r="AY287" s="30">
        <v>2.1250439058658239</v>
      </c>
      <c r="AZ287" t="s">
        <v>113</v>
      </c>
      <c r="BA287" s="111">
        <v>14</v>
      </c>
      <c r="BB287" s="111">
        <v>432</v>
      </c>
      <c r="BC287" s="121">
        <v>0</v>
      </c>
      <c r="BD287" s="114">
        <v>2020</v>
      </c>
      <c r="BE287" t="s">
        <v>114</v>
      </c>
    </row>
    <row r="288" spans="1:57" ht="14.5" customHeight="1" x14ac:dyDescent="0.2">
      <c r="A288">
        <v>16</v>
      </c>
      <c r="B288">
        <v>2023</v>
      </c>
      <c r="C288" t="s">
        <v>83</v>
      </c>
      <c r="D288" t="s">
        <v>104</v>
      </c>
      <c r="E288" t="s">
        <v>106</v>
      </c>
      <c r="F288" t="s">
        <v>131</v>
      </c>
      <c r="G288" t="s">
        <v>99</v>
      </c>
      <c r="H288" t="s">
        <v>130</v>
      </c>
      <c r="I288" t="s">
        <v>51</v>
      </c>
      <c r="J288" t="s">
        <v>126</v>
      </c>
      <c r="K288" t="s">
        <v>130</v>
      </c>
      <c r="L288" s="27">
        <v>1.2833256769255717E-3</v>
      </c>
      <c r="M288" s="27">
        <v>8.2292162029051655E-4</v>
      </c>
      <c r="N288" s="27">
        <v>6.1999279415488953E-3</v>
      </c>
      <c r="O288" t="s">
        <v>109</v>
      </c>
      <c r="P288" t="s">
        <v>110</v>
      </c>
      <c r="Q288" s="27">
        <v>600</v>
      </c>
      <c r="R288" s="27">
        <v>650</v>
      </c>
      <c r="S288" s="27">
        <v>650</v>
      </c>
      <c r="T288" s="27">
        <v>1600</v>
      </c>
      <c r="U288" s="27">
        <v>-5.4611727975411931E-3</v>
      </c>
      <c r="V288" s="27">
        <v>1.6315066129526841E-3</v>
      </c>
      <c r="W288" s="27">
        <v>-2.7718407840700728E-2</v>
      </c>
      <c r="X288" t="s">
        <v>111</v>
      </c>
      <c r="Y288" t="s">
        <v>112</v>
      </c>
      <c r="Z288" s="27">
        <v>53.846153846153847</v>
      </c>
      <c r="AA288" s="27">
        <v>144.86911317914129</v>
      </c>
      <c r="AB288" s="27">
        <v>166.49048665291588</v>
      </c>
      <c r="AC288" s="27">
        <v>150</v>
      </c>
      <c r="AD288" s="27">
        <v>2.6725368610053248</v>
      </c>
      <c r="AE288" s="27">
        <v>4.0720234265308877</v>
      </c>
      <c r="AF288" s="27">
        <v>8.1582802242202703</v>
      </c>
      <c r="AG288" s="27">
        <v>1</v>
      </c>
      <c r="AJ288" s="41">
        <f t="shared" si="48"/>
        <v>2.7155432909091037</v>
      </c>
      <c r="AK288" s="41">
        <f t="shared" si="49"/>
        <v>4.8432773958840833</v>
      </c>
      <c r="AL288" s="41">
        <f t="shared" si="50"/>
        <v>8.1726922236069814</v>
      </c>
      <c r="AM288" s="27">
        <v>1</v>
      </c>
      <c r="AN288" s="27">
        <v>1</v>
      </c>
      <c r="AO288" s="27">
        <v>0</v>
      </c>
      <c r="AP288" s="27">
        <v>0</v>
      </c>
      <c r="AQ288" s="42">
        <f t="shared" si="51"/>
        <v>2.7155432909091037</v>
      </c>
      <c r="AR288" s="42">
        <f t="shared" si="52"/>
        <v>4.8432773958840833</v>
      </c>
      <c r="AS288" s="42">
        <f t="shared" si="53"/>
        <v>8.1726922236069814</v>
      </c>
      <c r="AT288" s="42">
        <f t="shared" si="54"/>
        <v>2.7155432909091037</v>
      </c>
      <c r="AU288" s="42">
        <f t="shared" si="55"/>
        <v>4.8432773958840833</v>
      </c>
      <c r="AV288" s="42">
        <f t="shared" si="56"/>
        <v>8.1726922236069814</v>
      </c>
      <c r="AW288">
        <v>2045</v>
      </c>
      <c r="AX288" t="s">
        <v>60</v>
      </c>
      <c r="AY288" s="30">
        <v>2.1250439058658239</v>
      </c>
      <c r="AZ288" t="s">
        <v>113</v>
      </c>
      <c r="BA288" s="111">
        <v>14</v>
      </c>
      <c r="BB288" s="111">
        <v>432</v>
      </c>
      <c r="BC288" s="121">
        <v>0</v>
      </c>
      <c r="BD288" s="114">
        <v>2020</v>
      </c>
      <c r="BE288" t="s">
        <v>114</v>
      </c>
    </row>
    <row r="289" spans="1:57" x14ac:dyDescent="0.2">
      <c r="A289">
        <v>16</v>
      </c>
      <c r="B289">
        <v>2023</v>
      </c>
      <c r="C289" t="s">
        <v>83</v>
      </c>
      <c r="D289" t="s">
        <v>104</v>
      </c>
      <c r="E289" t="s">
        <v>106</v>
      </c>
      <c r="F289" t="s">
        <v>131</v>
      </c>
      <c r="G289" t="s">
        <v>99</v>
      </c>
      <c r="H289" t="s">
        <v>130</v>
      </c>
      <c r="I289" t="s">
        <v>51</v>
      </c>
      <c r="J289" t="s">
        <v>126</v>
      </c>
      <c r="K289" t="s">
        <v>130</v>
      </c>
      <c r="L289" s="27">
        <v>1.191498973205859E-3</v>
      </c>
      <c r="M289" s="27">
        <v>7.6403853147708693E-4</v>
      </c>
      <c r="N289" s="27">
        <v>5.7563001419897999E-3</v>
      </c>
      <c r="O289" t="s">
        <v>109</v>
      </c>
      <c r="P289" t="s">
        <v>110</v>
      </c>
      <c r="Q289" s="27">
        <v>600</v>
      </c>
      <c r="R289" s="27">
        <v>650</v>
      </c>
      <c r="S289" s="27">
        <v>650</v>
      </c>
      <c r="T289" s="27">
        <v>1600</v>
      </c>
      <c r="U289" s="27">
        <v>-4.7886962790447806E-3</v>
      </c>
      <c r="V289" s="27">
        <v>1.4306065631545402E-3</v>
      </c>
      <c r="W289" s="27">
        <v>-2.4305225527302691E-2</v>
      </c>
      <c r="X289" t="s">
        <v>111</v>
      </c>
      <c r="Y289" t="s">
        <v>112</v>
      </c>
      <c r="Z289" s="27">
        <v>53.846153846153847</v>
      </c>
      <c r="AA289" s="27">
        <v>153.39147216039848</v>
      </c>
      <c r="AB289" s="27">
        <v>176.28478761247095</v>
      </c>
      <c r="AC289" s="27">
        <v>150</v>
      </c>
      <c r="AD289" s="27">
        <v>2.4813069534860821</v>
      </c>
      <c r="AE289" s="27">
        <v>3.7806550736248883</v>
      </c>
      <c r="AF289" s="27">
        <v>7.5745250680025764</v>
      </c>
      <c r="AG289" s="27">
        <v>1</v>
      </c>
      <c r="AJ289" s="41">
        <f t="shared" si="48"/>
        <v>2.5212361140981892</v>
      </c>
      <c r="AK289" s="41">
        <f t="shared" si="49"/>
        <v>4.4967229658895977</v>
      </c>
      <c r="AL289" s="41">
        <f t="shared" si="50"/>
        <v>7.5879058354724904</v>
      </c>
      <c r="AM289" s="27">
        <v>1</v>
      </c>
      <c r="AN289" s="27">
        <v>1</v>
      </c>
      <c r="AO289" s="27">
        <v>0</v>
      </c>
      <c r="AP289" s="27">
        <v>0</v>
      </c>
      <c r="AQ289" s="42">
        <f t="shared" si="51"/>
        <v>2.5212361140981892</v>
      </c>
      <c r="AR289" s="42">
        <f t="shared" si="52"/>
        <v>4.4967229658895977</v>
      </c>
      <c r="AS289" s="42">
        <f t="shared" si="53"/>
        <v>7.5879058354724904</v>
      </c>
      <c r="AT289" s="42">
        <f t="shared" si="54"/>
        <v>2.5212361140981892</v>
      </c>
      <c r="AU289" s="42">
        <f t="shared" si="55"/>
        <v>4.4967229658895977</v>
      </c>
      <c r="AV289" s="42">
        <f t="shared" si="56"/>
        <v>7.5879058354724904</v>
      </c>
      <c r="AW289">
        <v>2050</v>
      </c>
      <c r="AX289" t="s">
        <v>60</v>
      </c>
      <c r="AY289" s="30">
        <v>2.1250439058658239</v>
      </c>
      <c r="AZ289" t="s">
        <v>113</v>
      </c>
      <c r="BA289" s="111">
        <v>14</v>
      </c>
      <c r="BB289" s="111">
        <v>432</v>
      </c>
      <c r="BC289" s="121">
        <v>0</v>
      </c>
      <c r="BD289" s="114">
        <v>2020</v>
      </c>
      <c r="BE289" t="s">
        <v>114</v>
      </c>
    </row>
    <row r="290" spans="1:57" x14ac:dyDescent="0.2">
      <c r="A290">
        <v>17</v>
      </c>
      <c r="B290">
        <v>2023</v>
      </c>
      <c r="C290" t="s">
        <v>46</v>
      </c>
      <c r="D290" t="s">
        <v>44</v>
      </c>
      <c r="E290" t="s">
        <v>133</v>
      </c>
      <c r="F290" t="s">
        <v>134</v>
      </c>
      <c r="G290" t="s">
        <v>99</v>
      </c>
      <c r="H290" t="s">
        <v>135</v>
      </c>
      <c r="I290" t="s">
        <v>51</v>
      </c>
      <c r="K290" t="s">
        <v>132</v>
      </c>
      <c r="L290" s="27">
        <v>350</v>
      </c>
      <c r="M290" s="27">
        <v>600</v>
      </c>
      <c r="N290" s="27">
        <v>900</v>
      </c>
      <c r="O290" t="s">
        <v>52</v>
      </c>
      <c r="P290" t="s">
        <v>53</v>
      </c>
      <c r="Q290" s="27">
        <v>150</v>
      </c>
      <c r="R290" s="27">
        <v>500</v>
      </c>
      <c r="S290" s="27">
        <v>3000</v>
      </c>
      <c r="T290" s="27">
        <v>3000</v>
      </c>
      <c r="U290" s="27">
        <v>0</v>
      </c>
      <c r="V290" s="27">
        <v>0</v>
      </c>
      <c r="W290" s="27">
        <v>0</v>
      </c>
      <c r="X290" t="s">
        <v>136</v>
      </c>
      <c r="Y290" t="s">
        <v>70</v>
      </c>
      <c r="Z290" s="27">
        <v>0.55000000000000004</v>
      </c>
      <c r="AA290" s="27">
        <v>0.38250000000000001</v>
      </c>
      <c r="AB290" s="27">
        <v>0.3</v>
      </c>
      <c r="AC290" s="27">
        <v>0.25</v>
      </c>
      <c r="AD290" s="27">
        <v>6.8619820000000003E-7</v>
      </c>
      <c r="AE290" s="27">
        <v>6.9999999999999999E-6</v>
      </c>
      <c r="AF290" s="27">
        <v>-1.9999999999999999E-6</v>
      </c>
      <c r="AG290" s="27">
        <v>1</v>
      </c>
      <c r="AJ290" s="41">
        <f t="shared" si="48"/>
        <v>175000.00000068621</v>
      </c>
      <c r="AK290" s="41">
        <f t="shared" si="49"/>
        <v>300000.000007</v>
      </c>
      <c r="AL290" s="41">
        <f t="shared" si="50"/>
        <v>449999.99999799998</v>
      </c>
      <c r="AM290" s="27">
        <v>1.053615587796195</v>
      </c>
      <c r="AN290" s="27">
        <v>1.0671993262642117</v>
      </c>
      <c r="AO290" s="27">
        <v>0</v>
      </c>
      <c r="AP290" s="27">
        <v>0</v>
      </c>
      <c r="AQ290" s="42">
        <f t="shared" si="51"/>
        <v>184382.72786505712</v>
      </c>
      <c r="AR290" s="42">
        <f t="shared" si="52"/>
        <v>316084.67634623381</v>
      </c>
      <c r="AS290" s="42">
        <f t="shared" si="53"/>
        <v>474127.01450618054</v>
      </c>
      <c r="AT290" s="42">
        <f t="shared" si="54"/>
        <v>186759.88209696938</v>
      </c>
      <c r="AU290" s="42">
        <f t="shared" si="55"/>
        <v>320159.7978867339</v>
      </c>
      <c r="AV290" s="42">
        <f t="shared" si="56"/>
        <v>480239.69681676081</v>
      </c>
      <c r="AW290">
        <v>2023</v>
      </c>
      <c r="AX290" t="s">
        <v>56</v>
      </c>
      <c r="AY290" s="30">
        <v>21</v>
      </c>
      <c r="AZ290" t="s">
        <v>102</v>
      </c>
      <c r="BA290" s="112">
        <v>2</v>
      </c>
      <c r="BB290" s="112">
        <v>139</v>
      </c>
      <c r="BC290" s="122">
        <v>0.42909999999999998</v>
      </c>
      <c r="BD290" s="126">
        <v>2023</v>
      </c>
      <c r="BE290" t="s">
        <v>1026</v>
      </c>
    </row>
    <row r="291" spans="1:57" x14ac:dyDescent="0.2">
      <c r="A291">
        <v>17</v>
      </c>
      <c r="B291">
        <v>2023</v>
      </c>
      <c r="C291" t="s">
        <v>46</v>
      </c>
      <c r="D291" t="s">
        <v>44</v>
      </c>
      <c r="E291" t="s">
        <v>133</v>
      </c>
      <c r="F291" t="s">
        <v>134</v>
      </c>
      <c r="G291" t="s">
        <v>99</v>
      </c>
      <c r="H291" t="s">
        <v>135</v>
      </c>
      <c r="I291" t="s">
        <v>51</v>
      </c>
      <c r="K291" t="s">
        <v>132</v>
      </c>
      <c r="L291" s="27">
        <v>350</v>
      </c>
      <c r="M291" s="27">
        <v>600</v>
      </c>
      <c r="N291" s="27">
        <v>900</v>
      </c>
      <c r="O291" t="s">
        <v>52</v>
      </c>
      <c r="P291" t="s">
        <v>53</v>
      </c>
      <c r="Q291" s="27">
        <v>150</v>
      </c>
      <c r="R291" s="27">
        <v>500</v>
      </c>
      <c r="S291" s="27">
        <v>3000</v>
      </c>
      <c r="T291" s="27">
        <v>3000</v>
      </c>
      <c r="U291" s="27">
        <v>0</v>
      </c>
      <c r="V291" s="27">
        <v>0</v>
      </c>
      <c r="W291" s="27">
        <v>0</v>
      </c>
      <c r="X291" t="s">
        <v>136</v>
      </c>
      <c r="Y291" t="s">
        <v>70</v>
      </c>
      <c r="Z291" s="27">
        <v>0.55000000000000004</v>
      </c>
      <c r="AA291" s="27">
        <v>0.38250000000000001</v>
      </c>
      <c r="AB291" s="27">
        <v>0.3</v>
      </c>
      <c r="AC291" s="27">
        <v>0.25</v>
      </c>
      <c r="AD291" s="27">
        <v>6.8619820000000003E-7</v>
      </c>
      <c r="AE291" s="27">
        <v>6.9999999999999999E-6</v>
      </c>
      <c r="AF291" s="27">
        <v>-1.9999999999999999E-6</v>
      </c>
      <c r="AG291" s="27">
        <v>1</v>
      </c>
      <c r="AJ291" s="41">
        <f t="shared" si="48"/>
        <v>175000.00000068621</v>
      </c>
      <c r="AK291" s="41">
        <f t="shared" si="49"/>
        <v>300000.000007</v>
      </c>
      <c r="AL291" s="41">
        <f t="shared" si="50"/>
        <v>449999.99999799998</v>
      </c>
      <c r="AM291" s="27">
        <v>1.053615587796195</v>
      </c>
      <c r="AN291" s="27">
        <v>1.0671993262642117</v>
      </c>
      <c r="AO291" s="27">
        <v>0</v>
      </c>
      <c r="AP291" s="27">
        <v>0</v>
      </c>
      <c r="AQ291" s="42">
        <f t="shared" si="51"/>
        <v>184382.72786505712</v>
      </c>
      <c r="AR291" s="42">
        <f t="shared" si="52"/>
        <v>316084.67634623381</v>
      </c>
      <c r="AS291" s="42">
        <f t="shared" si="53"/>
        <v>474127.01450618054</v>
      </c>
      <c r="AT291" s="42">
        <f t="shared" si="54"/>
        <v>186759.88209696938</v>
      </c>
      <c r="AU291" s="42">
        <f t="shared" si="55"/>
        <v>320159.7978867339</v>
      </c>
      <c r="AV291" s="42">
        <f t="shared" si="56"/>
        <v>480239.69681676081</v>
      </c>
      <c r="AW291">
        <v>2030</v>
      </c>
      <c r="AX291" t="s">
        <v>56</v>
      </c>
      <c r="AY291" s="30">
        <v>21</v>
      </c>
      <c r="AZ291" t="s">
        <v>102</v>
      </c>
      <c r="BA291" s="112">
        <v>2</v>
      </c>
      <c r="BB291" s="112">
        <v>139</v>
      </c>
      <c r="BC291" s="122">
        <v>0.42909999999999998</v>
      </c>
      <c r="BD291" s="126">
        <v>2023</v>
      </c>
      <c r="BE291" t="s">
        <v>1026</v>
      </c>
    </row>
    <row r="292" spans="1:57" x14ac:dyDescent="0.2">
      <c r="A292">
        <v>17</v>
      </c>
      <c r="B292">
        <v>2023</v>
      </c>
      <c r="C292" t="s">
        <v>46</v>
      </c>
      <c r="D292" t="s">
        <v>44</v>
      </c>
      <c r="E292" t="s">
        <v>133</v>
      </c>
      <c r="F292" t="s">
        <v>134</v>
      </c>
      <c r="G292" t="s">
        <v>99</v>
      </c>
      <c r="H292" t="s">
        <v>135</v>
      </c>
      <c r="I292" t="s">
        <v>51</v>
      </c>
      <c r="K292" t="s">
        <v>132</v>
      </c>
      <c r="L292" s="27">
        <v>350</v>
      </c>
      <c r="M292" s="27">
        <v>600</v>
      </c>
      <c r="N292" s="27">
        <v>900</v>
      </c>
      <c r="O292" t="s">
        <v>52</v>
      </c>
      <c r="P292" t="s">
        <v>53</v>
      </c>
      <c r="Q292" s="27">
        <v>150</v>
      </c>
      <c r="R292" s="27">
        <v>500</v>
      </c>
      <c r="S292" s="27">
        <v>3000</v>
      </c>
      <c r="T292" s="27">
        <v>3000</v>
      </c>
      <c r="U292" s="27">
        <v>0</v>
      </c>
      <c r="V292" s="27">
        <v>0</v>
      </c>
      <c r="W292" s="27">
        <v>0</v>
      </c>
      <c r="X292" t="s">
        <v>136</v>
      </c>
      <c r="Y292" t="s">
        <v>70</v>
      </c>
      <c r="Z292" s="27">
        <v>0.55000000000000004</v>
      </c>
      <c r="AA292" s="27">
        <v>0.38250000000000001</v>
      </c>
      <c r="AB292" s="27">
        <v>0.3</v>
      </c>
      <c r="AC292" s="27">
        <v>0.25</v>
      </c>
      <c r="AD292" s="27">
        <v>6.8619820000000003E-7</v>
      </c>
      <c r="AE292" s="27">
        <v>6.9999999999999999E-6</v>
      </c>
      <c r="AF292" s="27">
        <v>-1.9999999999999999E-6</v>
      </c>
      <c r="AG292" s="27">
        <v>1</v>
      </c>
      <c r="AJ292" s="41">
        <f t="shared" si="48"/>
        <v>175000.00000068621</v>
      </c>
      <c r="AK292" s="41">
        <f t="shared" si="49"/>
        <v>300000.000007</v>
      </c>
      <c r="AL292" s="41">
        <f t="shared" si="50"/>
        <v>449999.99999799998</v>
      </c>
      <c r="AM292" s="27">
        <v>1.053615587796195</v>
      </c>
      <c r="AN292" s="27">
        <v>1.0671993262642117</v>
      </c>
      <c r="AO292" s="27">
        <v>0</v>
      </c>
      <c r="AP292" s="27">
        <v>0</v>
      </c>
      <c r="AQ292" s="42">
        <f t="shared" si="51"/>
        <v>184382.72786505712</v>
      </c>
      <c r="AR292" s="42">
        <f t="shared" si="52"/>
        <v>316084.67634623381</v>
      </c>
      <c r="AS292" s="42">
        <f t="shared" si="53"/>
        <v>474127.01450618054</v>
      </c>
      <c r="AT292" s="42">
        <f t="shared" si="54"/>
        <v>186759.88209696938</v>
      </c>
      <c r="AU292" s="42">
        <f t="shared" si="55"/>
        <v>320159.7978867339</v>
      </c>
      <c r="AV292" s="42">
        <f t="shared" si="56"/>
        <v>480239.69681676081</v>
      </c>
      <c r="AW292">
        <v>2035</v>
      </c>
      <c r="AX292" t="s">
        <v>56</v>
      </c>
      <c r="AY292" s="30">
        <v>21</v>
      </c>
      <c r="AZ292" t="s">
        <v>102</v>
      </c>
      <c r="BA292" s="112">
        <v>2</v>
      </c>
      <c r="BB292" s="112">
        <v>139</v>
      </c>
      <c r="BC292" s="122">
        <v>0.42909999999999998</v>
      </c>
      <c r="BD292" s="126">
        <v>2023</v>
      </c>
      <c r="BE292" t="s">
        <v>1026</v>
      </c>
    </row>
    <row r="293" spans="1:57" x14ac:dyDescent="0.2">
      <c r="A293">
        <v>17</v>
      </c>
      <c r="B293">
        <v>2023</v>
      </c>
      <c r="C293" t="s">
        <v>46</v>
      </c>
      <c r="D293" t="s">
        <v>44</v>
      </c>
      <c r="E293" t="s">
        <v>133</v>
      </c>
      <c r="F293" t="s">
        <v>134</v>
      </c>
      <c r="G293" t="s">
        <v>99</v>
      </c>
      <c r="H293" t="s">
        <v>135</v>
      </c>
      <c r="I293" t="s">
        <v>51</v>
      </c>
      <c r="K293" t="s">
        <v>132</v>
      </c>
      <c r="L293" s="27">
        <v>350</v>
      </c>
      <c r="M293" s="27">
        <v>600</v>
      </c>
      <c r="N293" s="27">
        <v>900</v>
      </c>
      <c r="O293" t="s">
        <v>52</v>
      </c>
      <c r="P293" t="s">
        <v>53</v>
      </c>
      <c r="Q293" s="27">
        <v>150</v>
      </c>
      <c r="R293" s="27">
        <v>500</v>
      </c>
      <c r="S293" s="27">
        <v>3000</v>
      </c>
      <c r="T293" s="27">
        <v>3000</v>
      </c>
      <c r="U293" s="27">
        <v>0</v>
      </c>
      <c r="V293" s="27">
        <v>0</v>
      </c>
      <c r="W293" s="27">
        <v>0</v>
      </c>
      <c r="X293" t="s">
        <v>136</v>
      </c>
      <c r="Y293" t="s">
        <v>70</v>
      </c>
      <c r="Z293" s="27">
        <v>0.55000000000000004</v>
      </c>
      <c r="AA293" s="27">
        <v>0.38250000000000001</v>
      </c>
      <c r="AB293" s="27">
        <v>0.3</v>
      </c>
      <c r="AC293" s="27">
        <v>0.25</v>
      </c>
      <c r="AD293" s="27">
        <v>6.8619820000000003E-7</v>
      </c>
      <c r="AE293" s="27">
        <v>6.9999999999999999E-6</v>
      </c>
      <c r="AF293" s="27">
        <v>-1.9999999999999999E-6</v>
      </c>
      <c r="AG293" s="27">
        <v>1</v>
      </c>
      <c r="AJ293" s="41">
        <f t="shared" si="48"/>
        <v>175000.00000068621</v>
      </c>
      <c r="AK293" s="41">
        <f t="shared" si="49"/>
        <v>300000.000007</v>
      </c>
      <c r="AL293" s="41">
        <f t="shared" si="50"/>
        <v>449999.99999799998</v>
      </c>
      <c r="AM293" s="27">
        <v>1.053615587796195</v>
      </c>
      <c r="AN293" s="27">
        <v>1.0671993262642117</v>
      </c>
      <c r="AO293" s="27">
        <v>0</v>
      </c>
      <c r="AP293" s="27">
        <v>0</v>
      </c>
      <c r="AQ293" s="42">
        <f t="shared" si="51"/>
        <v>184382.72786505712</v>
      </c>
      <c r="AR293" s="42">
        <f t="shared" si="52"/>
        <v>316084.67634623381</v>
      </c>
      <c r="AS293" s="42">
        <f t="shared" si="53"/>
        <v>474127.01450618054</v>
      </c>
      <c r="AT293" s="42">
        <f t="shared" si="54"/>
        <v>186759.88209696938</v>
      </c>
      <c r="AU293" s="42">
        <f t="shared" si="55"/>
        <v>320159.7978867339</v>
      </c>
      <c r="AV293" s="42">
        <f t="shared" si="56"/>
        <v>480239.69681676081</v>
      </c>
      <c r="AW293">
        <v>2040</v>
      </c>
      <c r="AX293" t="s">
        <v>56</v>
      </c>
      <c r="AY293" s="30">
        <v>21</v>
      </c>
      <c r="AZ293" t="s">
        <v>102</v>
      </c>
      <c r="BA293" s="112">
        <v>2</v>
      </c>
      <c r="BB293" s="112">
        <v>139</v>
      </c>
      <c r="BC293" s="122">
        <v>0.42909999999999998</v>
      </c>
      <c r="BD293" s="126">
        <v>2023</v>
      </c>
      <c r="BE293" t="s">
        <v>1026</v>
      </c>
    </row>
    <row r="294" spans="1:57" x14ac:dyDescent="0.2">
      <c r="A294">
        <v>17</v>
      </c>
      <c r="B294">
        <v>2023</v>
      </c>
      <c r="C294" t="s">
        <v>46</v>
      </c>
      <c r="D294" t="s">
        <v>44</v>
      </c>
      <c r="E294" t="s">
        <v>133</v>
      </c>
      <c r="F294" t="s">
        <v>134</v>
      </c>
      <c r="G294" t="s">
        <v>99</v>
      </c>
      <c r="H294" t="s">
        <v>135</v>
      </c>
      <c r="I294" t="s">
        <v>51</v>
      </c>
      <c r="K294" t="s">
        <v>132</v>
      </c>
      <c r="L294" s="27">
        <v>350</v>
      </c>
      <c r="M294" s="27">
        <v>600</v>
      </c>
      <c r="N294" s="27">
        <v>900</v>
      </c>
      <c r="O294" t="s">
        <v>52</v>
      </c>
      <c r="P294" t="s">
        <v>53</v>
      </c>
      <c r="Q294" s="27">
        <v>150</v>
      </c>
      <c r="R294" s="27">
        <v>500</v>
      </c>
      <c r="S294" s="27">
        <v>3000</v>
      </c>
      <c r="T294" s="27">
        <v>3000</v>
      </c>
      <c r="U294" s="27">
        <v>0</v>
      </c>
      <c r="V294" s="27">
        <v>0</v>
      </c>
      <c r="W294" s="27">
        <v>0</v>
      </c>
      <c r="X294" t="s">
        <v>136</v>
      </c>
      <c r="Y294" t="s">
        <v>70</v>
      </c>
      <c r="Z294" s="27">
        <v>0.55000000000000004</v>
      </c>
      <c r="AA294" s="27">
        <v>0.38250000000000001</v>
      </c>
      <c r="AB294" s="27">
        <v>0.3</v>
      </c>
      <c r="AC294" s="27">
        <v>0.25</v>
      </c>
      <c r="AD294" s="27">
        <v>6.8619820000000003E-7</v>
      </c>
      <c r="AE294" s="27">
        <v>6.9999999999999999E-6</v>
      </c>
      <c r="AF294" s="27">
        <v>-1.9999999999999999E-6</v>
      </c>
      <c r="AG294" s="27">
        <v>1</v>
      </c>
      <c r="AJ294" s="41">
        <f t="shared" si="48"/>
        <v>175000.00000068621</v>
      </c>
      <c r="AK294" s="41">
        <f t="shared" si="49"/>
        <v>300000.000007</v>
      </c>
      <c r="AL294" s="41">
        <f t="shared" si="50"/>
        <v>449999.99999799998</v>
      </c>
      <c r="AM294" s="27">
        <v>1.053615587796195</v>
      </c>
      <c r="AN294" s="27">
        <v>1.0671993262642117</v>
      </c>
      <c r="AO294" s="27">
        <v>0</v>
      </c>
      <c r="AP294" s="27">
        <v>0</v>
      </c>
      <c r="AQ294" s="42">
        <f t="shared" si="51"/>
        <v>184382.72786505712</v>
      </c>
      <c r="AR294" s="42">
        <f t="shared" si="52"/>
        <v>316084.67634623381</v>
      </c>
      <c r="AS294" s="42">
        <f t="shared" si="53"/>
        <v>474127.01450618054</v>
      </c>
      <c r="AT294" s="42">
        <f t="shared" si="54"/>
        <v>186759.88209696938</v>
      </c>
      <c r="AU294" s="42">
        <f t="shared" si="55"/>
        <v>320159.7978867339</v>
      </c>
      <c r="AV294" s="42">
        <f t="shared" si="56"/>
        <v>480239.69681676081</v>
      </c>
      <c r="AW294">
        <v>2045</v>
      </c>
      <c r="AX294" t="s">
        <v>56</v>
      </c>
      <c r="AY294" s="30">
        <v>21</v>
      </c>
      <c r="AZ294" t="s">
        <v>102</v>
      </c>
      <c r="BA294" s="112">
        <v>2</v>
      </c>
      <c r="BB294" s="112">
        <v>139</v>
      </c>
      <c r="BC294" s="122">
        <v>0.42909999999999998</v>
      </c>
      <c r="BD294" s="126">
        <v>2023</v>
      </c>
      <c r="BE294" t="s">
        <v>1026</v>
      </c>
    </row>
    <row r="295" spans="1:57" x14ac:dyDescent="0.2">
      <c r="A295">
        <v>17</v>
      </c>
      <c r="B295">
        <v>2023</v>
      </c>
      <c r="C295" t="s">
        <v>46</v>
      </c>
      <c r="D295" t="s">
        <v>44</v>
      </c>
      <c r="E295" t="s">
        <v>133</v>
      </c>
      <c r="F295" t="s">
        <v>134</v>
      </c>
      <c r="G295" t="s">
        <v>99</v>
      </c>
      <c r="H295" t="s">
        <v>135</v>
      </c>
      <c r="I295" t="s">
        <v>51</v>
      </c>
      <c r="K295" t="s">
        <v>132</v>
      </c>
      <c r="L295" s="27">
        <v>350</v>
      </c>
      <c r="M295" s="27">
        <v>600</v>
      </c>
      <c r="N295" s="27">
        <v>900</v>
      </c>
      <c r="O295" t="s">
        <v>52</v>
      </c>
      <c r="P295" t="s">
        <v>53</v>
      </c>
      <c r="Q295" s="27">
        <v>150</v>
      </c>
      <c r="R295" s="27">
        <v>500</v>
      </c>
      <c r="S295" s="27">
        <v>3000</v>
      </c>
      <c r="T295" s="27">
        <v>3000</v>
      </c>
      <c r="U295" s="27">
        <v>0</v>
      </c>
      <c r="V295" s="27">
        <v>0</v>
      </c>
      <c r="W295" s="27">
        <v>0</v>
      </c>
      <c r="X295" t="s">
        <v>136</v>
      </c>
      <c r="Y295" t="s">
        <v>70</v>
      </c>
      <c r="Z295" s="27">
        <v>0.55000000000000004</v>
      </c>
      <c r="AA295" s="27">
        <v>0.38250000000000001</v>
      </c>
      <c r="AB295" s="27">
        <v>0.3</v>
      </c>
      <c r="AC295" s="27">
        <v>0.25</v>
      </c>
      <c r="AD295" s="27">
        <v>6.8619820000000003E-7</v>
      </c>
      <c r="AE295" s="27">
        <v>6.9999999999999999E-6</v>
      </c>
      <c r="AF295" s="27">
        <v>-1.9999999999999999E-6</v>
      </c>
      <c r="AG295" s="27">
        <v>1</v>
      </c>
      <c r="AJ295" s="41">
        <f t="shared" si="48"/>
        <v>175000.00000068621</v>
      </c>
      <c r="AK295" s="41">
        <f t="shared" si="49"/>
        <v>300000.000007</v>
      </c>
      <c r="AL295" s="41">
        <f t="shared" si="50"/>
        <v>449999.99999799998</v>
      </c>
      <c r="AM295" s="27">
        <v>1.053615587796195</v>
      </c>
      <c r="AN295" s="27">
        <v>1.0671993262642117</v>
      </c>
      <c r="AO295" s="27">
        <v>0</v>
      </c>
      <c r="AP295" s="27">
        <v>0</v>
      </c>
      <c r="AQ295" s="42">
        <f t="shared" si="51"/>
        <v>184382.72786505712</v>
      </c>
      <c r="AR295" s="42">
        <f t="shared" si="52"/>
        <v>316084.67634623381</v>
      </c>
      <c r="AS295" s="42">
        <f t="shared" si="53"/>
        <v>474127.01450618054</v>
      </c>
      <c r="AT295" s="42">
        <f t="shared" si="54"/>
        <v>186759.88209696938</v>
      </c>
      <c r="AU295" s="42">
        <f t="shared" si="55"/>
        <v>320159.7978867339</v>
      </c>
      <c r="AV295" s="42">
        <f t="shared" si="56"/>
        <v>480239.69681676081</v>
      </c>
      <c r="AW295">
        <v>2050</v>
      </c>
      <c r="AX295" t="s">
        <v>56</v>
      </c>
      <c r="AY295" s="30">
        <v>21</v>
      </c>
      <c r="AZ295" t="s">
        <v>102</v>
      </c>
      <c r="BA295" s="112">
        <v>2</v>
      </c>
      <c r="BB295" s="112">
        <v>139</v>
      </c>
      <c r="BC295" s="122">
        <v>0.42909999999999998</v>
      </c>
      <c r="BD295" s="126">
        <v>2023</v>
      </c>
      <c r="BE295" t="s">
        <v>1026</v>
      </c>
    </row>
    <row r="296" spans="1:57" x14ac:dyDescent="0.2">
      <c r="A296">
        <v>17</v>
      </c>
      <c r="B296">
        <v>2023</v>
      </c>
      <c r="C296" t="s">
        <v>46</v>
      </c>
      <c r="D296" t="s">
        <v>44</v>
      </c>
      <c r="E296" t="s">
        <v>133</v>
      </c>
      <c r="F296" t="s">
        <v>134</v>
      </c>
      <c r="G296" t="s">
        <v>99</v>
      </c>
      <c r="H296" t="s">
        <v>135</v>
      </c>
      <c r="I296" t="s">
        <v>51</v>
      </c>
      <c r="K296" t="s">
        <v>132</v>
      </c>
      <c r="L296" s="27">
        <v>350</v>
      </c>
      <c r="M296" s="27">
        <v>600</v>
      </c>
      <c r="N296" s="27">
        <v>900</v>
      </c>
      <c r="O296" t="s">
        <v>52</v>
      </c>
      <c r="P296" t="s">
        <v>53</v>
      </c>
      <c r="Q296" s="27">
        <v>150</v>
      </c>
      <c r="R296" s="27">
        <v>500</v>
      </c>
      <c r="S296" s="27">
        <v>3000</v>
      </c>
      <c r="T296" s="27">
        <v>3000</v>
      </c>
      <c r="U296" s="27">
        <v>0</v>
      </c>
      <c r="V296" s="27">
        <v>0</v>
      </c>
      <c r="W296" s="27">
        <v>0</v>
      </c>
      <c r="X296" t="s">
        <v>136</v>
      </c>
      <c r="Y296" t="s">
        <v>70</v>
      </c>
      <c r="Z296" s="27">
        <v>0.55000000000000004</v>
      </c>
      <c r="AA296" s="27">
        <v>0.34625</v>
      </c>
      <c r="AB296" s="27">
        <v>0.3</v>
      </c>
      <c r="AC296" s="27">
        <v>0.25</v>
      </c>
      <c r="AD296" s="27">
        <v>6.8619820000000003E-7</v>
      </c>
      <c r="AE296" s="27">
        <v>6.9999999999999999E-6</v>
      </c>
      <c r="AF296" s="27">
        <v>-1.9999999999999999E-6</v>
      </c>
      <c r="AG296" s="27">
        <v>1</v>
      </c>
      <c r="AJ296" s="41">
        <f t="shared" si="48"/>
        <v>175000.00000068621</v>
      </c>
      <c r="AK296" s="41">
        <f t="shared" si="49"/>
        <v>300000.000007</v>
      </c>
      <c r="AL296" s="41">
        <f t="shared" si="50"/>
        <v>449999.99999799998</v>
      </c>
      <c r="AM296" s="27">
        <v>1.053615587796195</v>
      </c>
      <c r="AN296" s="27">
        <v>1.0671993262642117</v>
      </c>
      <c r="AO296" s="27">
        <v>0</v>
      </c>
      <c r="AP296" s="27">
        <v>0</v>
      </c>
      <c r="AQ296" s="42">
        <f t="shared" si="51"/>
        <v>184382.72786505712</v>
      </c>
      <c r="AR296" s="42">
        <f t="shared" si="52"/>
        <v>316084.67634623381</v>
      </c>
      <c r="AS296" s="42">
        <f t="shared" si="53"/>
        <v>474127.01450618054</v>
      </c>
      <c r="AT296" s="42">
        <f t="shared" si="54"/>
        <v>186759.88209696938</v>
      </c>
      <c r="AU296" s="42">
        <f t="shared" si="55"/>
        <v>320159.7978867339</v>
      </c>
      <c r="AV296" s="42">
        <f t="shared" si="56"/>
        <v>480239.69681676081</v>
      </c>
      <c r="AW296">
        <v>2023</v>
      </c>
      <c r="AX296" t="s">
        <v>59</v>
      </c>
      <c r="AY296" s="30">
        <v>21</v>
      </c>
      <c r="AZ296" t="s">
        <v>102</v>
      </c>
      <c r="BA296" s="112">
        <v>2</v>
      </c>
      <c r="BB296" s="112">
        <v>139</v>
      </c>
      <c r="BC296" s="122">
        <v>0.42909999999999998</v>
      </c>
      <c r="BD296" s="126">
        <v>2023</v>
      </c>
      <c r="BE296" t="s">
        <v>1026</v>
      </c>
    </row>
    <row r="297" spans="1:57" x14ac:dyDescent="0.2">
      <c r="A297">
        <v>17</v>
      </c>
      <c r="B297">
        <v>2023</v>
      </c>
      <c r="C297" t="s">
        <v>46</v>
      </c>
      <c r="D297" t="s">
        <v>44</v>
      </c>
      <c r="E297" t="s">
        <v>133</v>
      </c>
      <c r="F297" t="s">
        <v>134</v>
      </c>
      <c r="G297" t="s">
        <v>99</v>
      </c>
      <c r="H297" t="s">
        <v>135</v>
      </c>
      <c r="I297" t="s">
        <v>51</v>
      </c>
      <c r="K297" t="s">
        <v>132</v>
      </c>
      <c r="L297" s="27">
        <v>381.5</v>
      </c>
      <c r="M297" s="27">
        <v>654</v>
      </c>
      <c r="N297" s="27">
        <v>981</v>
      </c>
      <c r="O297" t="s">
        <v>52</v>
      </c>
      <c r="P297" t="s">
        <v>53</v>
      </c>
      <c r="Q297" s="27">
        <v>150</v>
      </c>
      <c r="R297" s="27">
        <v>500</v>
      </c>
      <c r="S297" s="27">
        <v>3000</v>
      </c>
      <c r="T297" s="27">
        <v>3000</v>
      </c>
      <c r="U297" s="27">
        <v>0</v>
      </c>
      <c r="V297" s="27">
        <v>0</v>
      </c>
      <c r="W297" s="27">
        <v>0</v>
      </c>
      <c r="X297" t="s">
        <v>136</v>
      </c>
      <c r="Y297" t="s">
        <v>70</v>
      </c>
      <c r="Z297" s="27">
        <v>0.55000000000000004</v>
      </c>
      <c r="AA297" s="27">
        <v>0.34625</v>
      </c>
      <c r="AB297" s="27">
        <v>0.3</v>
      </c>
      <c r="AC297" s="27">
        <v>0.25</v>
      </c>
      <c r="AD297" s="27">
        <v>7.4795603800000006E-7</v>
      </c>
      <c r="AE297" s="27">
        <v>7.6299999999999998E-6</v>
      </c>
      <c r="AF297" s="27">
        <v>-2.1799999999999999E-6</v>
      </c>
      <c r="AG297" s="27">
        <v>1</v>
      </c>
      <c r="AJ297" s="41">
        <f t="shared" si="48"/>
        <v>190750.00000074797</v>
      </c>
      <c r="AK297" s="41">
        <f t="shared" si="49"/>
        <v>327000.00000762998</v>
      </c>
      <c r="AL297" s="41">
        <f t="shared" si="50"/>
        <v>490499.99999782001</v>
      </c>
      <c r="AM297" s="27">
        <v>1.053615587796195</v>
      </c>
      <c r="AN297" s="27">
        <v>1.0671993262642117</v>
      </c>
      <c r="AO297" s="27">
        <v>0</v>
      </c>
      <c r="AP297" s="27">
        <v>0</v>
      </c>
      <c r="AQ297" s="42">
        <f t="shared" si="51"/>
        <v>200977.17337291228</v>
      </c>
      <c r="AR297" s="42">
        <f t="shared" si="52"/>
        <v>344532.29721739481</v>
      </c>
      <c r="AS297" s="42">
        <f t="shared" si="53"/>
        <v>516798.4458117368</v>
      </c>
      <c r="AT297" s="42">
        <f t="shared" si="54"/>
        <v>203568.2714856966</v>
      </c>
      <c r="AU297" s="42">
        <f t="shared" si="55"/>
        <v>348974.17969653994</v>
      </c>
      <c r="AV297" s="42">
        <f t="shared" si="56"/>
        <v>523461.26953026932</v>
      </c>
      <c r="AW297">
        <v>2030</v>
      </c>
      <c r="AX297" t="s">
        <v>59</v>
      </c>
      <c r="AY297" s="30">
        <v>21</v>
      </c>
      <c r="AZ297" t="s">
        <v>102</v>
      </c>
      <c r="BA297" s="112">
        <v>2</v>
      </c>
      <c r="BB297" s="112">
        <v>139</v>
      </c>
      <c r="BC297" s="122">
        <v>0.42909999999999998</v>
      </c>
      <c r="BD297" s="126">
        <v>2023</v>
      </c>
      <c r="BE297" t="s">
        <v>1026</v>
      </c>
    </row>
    <row r="298" spans="1:57" x14ac:dyDescent="0.2">
      <c r="A298">
        <v>17</v>
      </c>
      <c r="B298">
        <v>2023</v>
      </c>
      <c r="C298" t="s">
        <v>46</v>
      </c>
      <c r="D298" t="s">
        <v>44</v>
      </c>
      <c r="E298" t="s">
        <v>133</v>
      </c>
      <c r="F298" t="s">
        <v>134</v>
      </c>
      <c r="G298" t="s">
        <v>99</v>
      </c>
      <c r="H298" t="s">
        <v>135</v>
      </c>
      <c r="I298" t="s">
        <v>51</v>
      </c>
      <c r="K298" t="s">
        <v>132</v>
      </c>
      <c r="L298" s="27">
        <v>393.75</v>
      </c>
      <c r="M298" s="27">
        <v>675</v>
      </c>
      <c r="N298" s="27">
        <v>1012.5</v>
      </c>
      <c r="O298" t="s">
        <v>52</v>
      </c>
      <c r="P298" t="s">
        <v>53</v>
      </c>
      <c r="Q298" s="27">
        <v>150</v>
      </c>
      <c r="R298" s="27">
        <v>500</v>
      </c>
      <c r="S298" s="27">
        <v>3000</v>
      </c>
      <c r="T298" s="27">
        <v>3000</v>
      </c>
      <c r="U298" s="27">
        <v>0</v>
      </c>
      <c r="V298" s="27">
        <v>0</v>
      </c>
      <c r="W298" s="27">
        <v>0</v>
      </c>
      <c r="X298" t="s">
        <v>136</v>
      </c>
      <c r="Y298" t="s">
        <v>70</v>
      </c>
      <c r="Z298" s="27">
        <v>0.55000000000000004</v>
      </c>
      <c r="AA298" s="27">
        <v>0.34625</v>
      </c>
      <c r="AB298" s="27">
        <v>0.3</v>
      </c>
      <c r="AC298" s="27">
        <v>0.25</v>
      </c>
      <c r="AD298" s="27">
        <v>7.7197297500000009E-7</v>
      </c>
      <c r="AE298" s="27">
        <v>7.875E-6</v>
      </c>
      <c r="AF298" s="27">
        <v>-2.2499999999999996E-6</v>
      </c>
      <c r="AG298" s="27">
        <v>1</v>
      </c>
      <c r="AJ298" s="41">
        <f t="shared" si="48"/>
        <v>196875.00000077198</v>
      </c>
      <c r="AK298" s="41">
        <f t="shared" si="49"/>
        <v>337500.00000787497</v>
      </c>
      <c r="AL298" s="41">
        <f t="shared" si="50"/>
        <v>506249.99999774998</v>
      </c>
      <c r="AM298" s="27">
        <v>1.053615587796195</v>
      </c>
      <c r="AN298" s="27">
        <v>1.0671993262642117</v>
      </c>
      <c r="AO298" s="27">
        <v>0</v>
      </c>
      <c r="AP298" s="27">
        <v>0</v>
      </c>
      <c r="AQ298" s="42">
        <f t="shared" si="51"/>
        <v>207430.56884818926</v>
      </c>
      <c r="AR298" s="42">
        <f t="shared" si="52"/>
        <v>355595.26088951301</v>
      </c>
      <c r="AS298" s="42">
        <f t="shared" si="53"/>
        <v>533392.89131945302</v>
      </c>
      <c r="AT298" s="42">
        <f t="shared" si="54"/>
        <v>210104.86735909054</v>
      </c>
      <c r="AU298" s="42">
        <f t="shared" si="55"/>
        <v>360179.77262257558</v>
      </c>
      <c r="AV298" s="42">
        <f t="shared" si="56"/>
        <v>540269.65891885594</v>
      </c>
      <c r="AW298">
        <v>2035</v>
      </c>
      <c r="AX298" t="s">
        <v>59</v>
      </c>
      <c r="AY298" s="30">
        <v>21</v>
      </c>
      <c r="AZ298" t="s">
        <v>102</v>
      </c>
      <c r="BA298" s="112">
        <v>2</v>
      </c>
      <c r="BB298" s="112">
        <v>139</v>
      </c>
      <c r="BC298" s="122">
        <v>0.42909999999999998</v>
      </c>
      <c r="BD298" s="126">
        <v>2023</v>
      </c>
      <c r="BE298" t="s">
        <v>1026</v>
      </c>
    </row>
    <row r="299" spans="1:57" x14ac:dyDescent="0.2">
      <c r="A299">
        <v>17</v>
      </c>
      <c r="B299">
        <v>2023</v>
      </c>
      <c r="C299" t="s">
        <v>46</v>
      </c>
      <c r="D299" t="s">
        <v>44</v>
      </c>
      <c r="E299" t="s">
        <v>133</v>
      </c>
      <c r="F299" t="s">
        <v>134</v>
      </c>
      <c r="G299" t="s">
        <v>99</v>
      </c>
      <c r="H299" t="s">
        <v>135</v>
      </c>
      <c r="I299" t="s">
        <v>51</v>
      </c>
      <c r="K299" t="s">
        <v>132</v>
      </c>
      <c r="L299" s="27">
        <v>406</v>
      </c>
      <c r="M299" s="27">
        <v>696</v>
      </c>
      <c r="N299" s="27">
        <v>1044</v>
      </c>
      <c r="O299" t="s">
        <v>52</v>
      </c>
      <c r="P299" t="s">
        <v>53</v>
      </c>
      <c r="Q299" s="27">
        <v>150</v>
      </c>
      <c r="R299" s="27">
        <v>500</v>
      </c>
      <c r="S299" s="27">
        <v>3000</v>
      </c>
      <c r="T299" s="27">
        <v>3000</v>
      </c>
      <c r="U299" s="27">
        <v>0</v>
      </c>
      <c r="V299" s="27">
        <v>0</v>
      </c>
      <c r="W299" s="27">
        <v>0</v>
      </c>
      <c r="X299" t="s">
        <v>136</v>
      </c>
      <c r="Y299" t="s">
        <v>70</v>
      </c>
      <c r="Z299" s="27">
        <v>0.55000000000000004</v>
      </c>
      <c r="AA299" s="27">
        <v>0.34625</v>
      </c>
      <c r="AB299" s="27">
        <v>0.3</v>
      </c>
      <c r="AC299" s="27">
        <v>0.25</v>
      </c>
      <c r="AD299" s="27">
        <v>7.9598991200000013E-7</v>
      </c>
      <c r="AE299" s="27">
        <v>8.1200000000000002E-6</v>
      </c>
      <c r="AF299" s="27">
        <v>-2.3199999999999998E-6</v>
      </c>
      <c r="AG299" s="27">
        <v>1</v>
      </c>
      <c r="AJ299" s="41">
        <f t="shared" si="48"/>
        <v>203000.00000079599</v>
      </c>
      <c r="AK299" s="41">
        <f t="shared" si="49"/>
        <v>348000.00000812003</v>
      </c>
      <c r="AL299" s="41">
        <f t="shared" si="50"/>
        <v>521999.99999768002</v>
      </c>
      <c r="AM299" s="27">
        <v>1.053615587796195</v>
      </c>
      <c r="AN299" s="27">
        <v>1.0671993262642117</v>
      </c>
      <c r="AO299" s="27">
        <v>0</v>
      </c>
      <c r="AP299" s="27">
        <v>0</v>
      </c>
      <c r="AQ299" s="42">
        <f t="shared" si="51"/>
        <v>213883.96432346627</v>
      </c>
      <c r="AR299" s="42">
        <f t="shared" si="52"/>
        <v>366658.22456163127</v>
      </c>
      <c r="AS299" s="42">
        <f t="shared" si="53"/>
        <v>549987.33682716941</v>
      </c>
      <c r="AT299" s="42">
        <f t="shared" si="54"/>
        <v>216641.46323248444</v>
      </c>
      <c r="AU299" s="42">
        <f t="shared" si="55"/>
        <v>371385.36554861133</v>
      </c>
      <c r="AV299" s="42">
        <f t="shared" si="56"/>
        <v>557078.04830744257</v>
      </c>
      <c r="AW299">
        <v>2040</v>
      </c>
      <c r="AX299" t="s">
        <v>59</v>
      </c>
      <c r="AY299" s="30">
        <v>21</v>
      </c>
      <c r="AZ299" t="s">
        <v>102</v>
      </c>
      <c r="BA299" s="112">
        <v>2</v>
      </c>
      <c r="BB299" s="112">
        <v>139</v>
      </c>
      <c r="BC299" s="122">
        <v>0.42909999999999998</v>
      </c>
      <c r="BD299" s="126">
        <v>2023</v>
      </c>
      <c r="BE299" t="s">
        <v>1026</v>
      </c>
    </row>
    <row r="300" spans="1:57" x14ac:dyDescent="0.2">
      <c r="A300">
        <v>17</v>
      </c>
      <c r="B300">
        <v>2023</v>
      </c>
      <c r="C300" t="s">
        <v>46</v>
      </c>
      <c r="D300" t="s">
        <v>44</v>
      </c>
      <c r="E300" t="s">
        <v>133</v>
      </c>
      <c r="F300" t="s">
        <v>134</v>
      </c>
      <c r="G300" t="s">
        <v>99</v>
      </c>
      <c r="H300" t="s">
        <v>135</v>
      </c>
      <c r="I300" t="s">
        <v>51</v>
      </c>
      <c r="K300" t="s">
        <v>132</v>
      </c>
      <c r="L300" s="27">
        <v>411.25</v>
      </c>
      <c r="M300" s="27">
        <v>705</v>
      </c>
      <c r="N300" s="27">
        <v>1057.5</v>
      </c>
      <c r="O300" t="s">
        <v>52</v>
      </c>
      <c r="P300" t="s">
        <v>53</v>
      </c>
      <c r="Q300" s="27">
        <v>150</v>
      </c>
      <c r="R300" s="27">
        <v>500</v>
      </c>
      <c r="S300" s="27">
        <v>3000</v>
      </c>
      <c r="T300" s="27">
        <v>3000</v>
      </c>
      <c r="U300" s="27">
        <v>0</v>
      </c>
      <c r="V300" s="27">
        <v>0</v>
      </c>
      <c r="W300" s="27">
        <v>0</v>
      </c>
      <c r="X300" t="s">
        <v>136</v>
      </c>
      <c r="Y300" t="s">
        <v>70</v>
      </c>
      <c r="Z300" s="27">
        <v>0.55000000000000004</v>
      </c>
      <c r="AA300" s="27">
        <v>0.34625</v>
      </c>
      <c r="AB300" s="27">
        <v>0.3</v>
      </c>
      <c r="AC300" s="27">
        <v>0.25</v>
      </c>
      <c r="AD300" s="27">
        <v>8.0628288500000008E-7</v>
      </c>
      <c r="AE300" s="27">
        <v>8.225E-6</v>
      </c>
      <c r="AF300" s="27">
        <v>-2.3499999999999999E-6</v>
      </c>
      <c r="AG300" s="27">
        <v>1</v>
      </c>
      <c r="AJ300" s="41">
        <f t="shared" si="48"/>
        <v>205625.00000080629</v>
      </c>
      <c r="AK300" s="41">
        <f t="shared" si="49"/>
        <v>352500.00000822498</v>
      </c>
      <c r="AL300" s="41">
        <f t="shared" si="50"/>
        <v>528749.99999765004</v>
      </c>
      <c r="AM300" s="27">
        <v>1.053615587796195</v>
      </c>
      <c r="AN300" s="27">
        <v>1.0671993262642117</v>
      </c>
      <c r="AO300" s="27">
        <v>0</v>
      </c>
      <c r="AP300" s="27">
        <v>0</v>
      </c>
      <c r="AQ300" s="42">
        <f t="shared" si="51"/>
        <v>216649.70524144213</v>
      </c>
      <c r="AR300" s="42">
        <f t="shared" si="52"/>
        <v>371399.49470682471</v>
      </c>
      <c r="AS300" s="42">
        <f t="shared" si="53"/>
        <v>557099.24204476213</v>
      </c>
      <c r="AT300" s="42">
        <f t="shared" si="54"/>
        <v>219442.86146393899</v>
      </c>
      <c r="AU300" s="42">
        <f t="shared" si="55"/>
        <v>376187.76251691231</v>
      </c>
      <c r="AV300" s="42">
        <f t="shared" si="56"/>
        <v>564281.64375969407</v>
      </c>
      <c r="AW300">
        <v>2045</v>
      </c>
      <c r="AX300" t="s">
        <v>59</v>
      </c>
      <c r="AY300" s="30">
        <v>21</v>
      </c>
      <c r="AZ300" t="s">
        <v>102</v>
      </c>
      <c r="BA300" s="112">
        <v>2</v>
      </c>
      <c r="BB300" s="112">
        <v>139</v>
      </c>
      <c r="BC300" s="122">
        <v>0.42909999999999998</v>
      </c>
      <c r="BD300" s="126">
        <v>2023</v>
      </c>
      <c r="BE300" t="s">
        <v>1026</v>
      </c>
    </row>
    <row r="301" spans="1:57" x14ac:dyDescent="0.2">
      <c r="A301">
        <v>17</v>
      </c>
      <c r="B301">
        <v>2023</v>
      </c>
      <c r="C301" t="s">
        <v>46</v>
      </c>
      <c r="D301" t="s">
        <v>44</v>
      </c>
      <c r="E301" t="s">
        <v>133</v>
      </c>
      <c r="F301" t="s">
        <v>134</v>
      </c>
      <c r="G301" t="s">
        <v>99</v>
      </c>
      <c r="H301" t="s">
        <v>135</v>
      </c>
      <c r="I301" t="s">
        <v>51</v>
      </c>
      <c r="K301" t="s">
        <v>132</v>
      </c>
      <c r="L301" s="27">
        <v>416.5</v>
      </c>
      <c r="M301" s="27">
        <v>714</v>
      </c>
      <c r="N301" s="27">
        <v>1071</v>
      </c>
      <c r="O301" t="s">
        <v>52</v>
      </c>
      <c r="P301" t="s">
        <v>53</v>
      </c>
      <c r="Q301" s="27">
        <v>150</v>
      </c>
      <c r="R301" s="27">
        <v>500</v>
      </c>
      <c r="S301" s="27">
        <v>3000</v>
      </c>
      <c r="T301" s="27">
        <v>3000</v>
      </c>
      <c r="U301" s="27">
        <v>0</v>
      </c>
      <c r="V301" s="27">
        <v>0</v>
      </c>
      <c r="W301" s="27">
        <v>0</v>
      </c>
      <c r="X301" t="s">
        <v>136</v>
      </c>
      <c r="Y301" t="s">
        <v>70</v>
      </c>
      <c r="Z301" s="27">
        <v>0.55000000000000004</v>
      </c>
      <c r="AA301" s="27">
        <v>0.34625</v>
      </c>
      <c r="AB301" s="27">
        <v>0.3</v>
      </c>
      <c r="AC301" s="27">
        <v>0.25</v>
      </c>
      <c r="AD301" s="27">
        <v>8.1657585800000003E-7</v>
      </c>
      <c r="AE301" s="27">
        <v>8.3299999999999999E-6</v>
      </c>
      <c r="AF301" s="27">
        <v>-2.3800000000000001E-6</v>
      </c>
      <c r="AG301" s="27">
        <v>1</v>
      </c>
      <c r="AJ301" s="41">
        <f t="shared" si="48"/>
        <v>208250.00000081657</v>
      </c>
      <c r="AK301" s="41">
        <f t="shared" si="49"/>
        <v>357000.00000832998</v>
      </c>
      <c r="AL301" s="41">
        <f t="shared" si="50"/>
        <v>535499.99999762001</v>
      </c>
      <c r="AM301" s="27">
        <v>1.053615587796195</v>
      </c>
      <c r="AN301" s="27">
        <v>1.0671993262642117</v>
      </c>
      <c r="AO301" s="27">
        <v>0</v>
      </c>
      <c r="AP301" s="27">
        <v>0</v>
      </c>
      <c r="AQ301" s="42">
        <f t="shared" si="51"/>
        <v>219415.44615941797</v>
      </c>
      <c r="AR301" s="42">
        <f t="shared" si="52"/>
        <v>376140.76485201821</v>
      </c>
      <c r="AS301" s="42">
        <f t="shared" si="53"/>
        <v>564211.14726235485</v>
      </c>
      <c r="AT301" s="42">
        <f t="shared" si="54"/>
        <v>222244.25969539353</v>
      </c>
      <c r="AU301" s="42">
        <f t="shared" si="55"/>
        <v>380990.15948521328</v>
      </c>
      <c r="AV301" s="42">
        <f t="shared" si="56"/>
        <v>571485.23921194545</v>
      </c>
      <c r="AW301">
        <v>2050</v>
      </c>
      <c r="AX301" t="s">
        <v>59</v>
      </c>
      <c r="AY301" s="30">
        <v>21</v>
      </c>
      <c r="AZ301" t="s">
        <v>102</v>
      </c>
      <c r="BA301" s="112">
        <v>2</v>
      </c>
      <c r="BB301" s="112">
        <v>139</v>
      </c>
      <c r="BC301" s="122">
        <v>0.42909999999999998</v>
      </c>
      <c r="BD301" s="126">
        <v>2023</v>
      </c>
      <c r="BE301" t="s">
        <v>1026</v>
      </c>
    </row>
    <row r="302" spans="1:57" x14ac:dyDescent="0.2">
      <c r="A302">
        <v>17</v>
      </c>
      <c r="B302">
        <v>2023</v>
      </c>
      <c r="C302" t="s">
        <v>46</v>
      </c>
      <c r="D302" t="s">
        <v>44</v>
      </c>
      <c r="E302" t="s">
        <v>133</v>
      </c>
      <c r="F302" t="s">
        <v>134</v>
      </c>
      <c r="G302" t="s">
        <v>99</v>
      </c>
      <c r="H302" t="s">
        <v>135</v>
      </c>
      <c r="I302" t="s">
        <v>51</v>
      </c>
      <c r="K302" t="s">
        <v>132</v>
      </c>
      <c r="L302" s="27">
        <v>350</v>
      </c>
      <c r="M302" s="27">
        <v>600</v>
      </c>
      <c r="N302" s="27">
        <v>900</v>
      </c>
      <c r="O302" t="s">
        <v>52</v>
      </c>
      <c r="P302" t="s">
        <v>53</v>
      </c>
      <c r="Q302" s="27">
        <v>150</v>
      </c>
      <c r="R302" s="27">
        <v>500</v>
      </c>
      <c r="S302" s="27">
        <v>3000</v>
      </c>
      <c r="T302" s="27">
        <v>3000</v>
      </c>
      <c r="U302" s="27">
        <v>0</v>
      </c>
      <c r="V302" s="27">
        <v>0</v>
      </c>
      <c r="W302" s="27">
        <v>0</v>
      </c>
      <c r="X302" t="s">
        <v>136</v>
      </c>
      <c r="Y302" t="s">
        <v>70</v>
      </c>
      <c r="Z302" s="27">
        <v>0.55000000000000004</v>
      </c>
      <c r="AA302" s="27">
        <v>0.31</v>
      </c>
      <c r="AB302" s="27">
        <v>0.3</v>
      </c>
      <c r="AC302" s="27">
        <v>0.25</v>
      </c>
      <c r="AD302" s="27">
        <v>6.8619820000000003E-7</v>
      </c>
      <c r="AE302" s="27">
        <v>6.9999999999999999E-6</v>
      </c>
      <c r="AF302" s="27">
        <v>-1.9999999999999999E-6</v>
      </c>
      <c r="AG302" s="27">
        <v>1</v>
      </c>
      <c r="AJ302" s="41">
        <f t="shared" si="48"/>
        <v>175000.00000068621</v>
      </c>
      <c r="AK302" s="41">
        <f t="shared" si="49"/>
        <v>300000.000007</v>
      </c>
      <c r="AL302" s="41">
        <f t="shared" si="50"/>
        <v>449999.99999799998</v>
      </c>
      <c r="AM302" s="27">
        <v>1.053615587796195</v>
      </c>
      <c r="AN302" s="27">
        <v>1.0671993262642117</v>
      </c>
      <c r="AO302" s="27">
        <v>0</v>
      </c>
      <c r="AP302" s="27">
        <v>0</v>
      </c>
      <c r="AQ302" s="42">
        <f t="shared" si="51"/>
        <v>184382.72786505712</v>
      </c>
      <c r="AR302" s="42">
        <f t="shared" si="52"/>
        <v>316084.67634623381</v>
      </c>
      <c r="AS302" s="42">
        <f t="shared" si="53"/>
        <v>474127.01450618054</v>
      </c>
      <c r="AT302" s="42">
        <f t="shared" si="54"/>
        <v>186759.88209696938</v>
      </c>
      <c r="AU302" s="42">
        <f t="shared" si="55"/>
        <v>320159.7978867339</v>
      </c>
      <c r="AV302" s="42">
        <f t="shared" si="56"/>
        <v>480239.69681676081</v>
      </c>
      <c r="AW302">
        <v>2023</v>
      </c>
      <c r="AX302" t="s">
        <v>60</v>
      </c>
      <c r="AY302" s="30">
        <v>21</v>
      </c>
      <c r="AZ302" t="s">
        <v>102</v>
      </c>
      <c r="BA302" s="112">
        <v>2</v>
      </c>
      <c r="BB302" s="112">
        <v>139</v>
      </c>
      <c r="BC302" s="122">
        <v>0.42909999999999998</v>
      </c>
      <c r="BD302" s="126">
        <v>2023</v>
      </c>
      <c r="BE302" t="s">
        <v>1026</v>
      </c>
    </row>
    <row r="303" spans="1:57" x14ac:dyDescent="0.2">
      <c r="A303">
        <v>17</v>
      </c>
      <c r="B303">
        <v>2023</v>
      </c>
      <c r="C303" t="s">
        <v>46</v>
      </c>
      <c r="D303" t="s">
        <v>44</v>
      </c>
      <c r="E303" t="s">
        <v>133</v>
      </c>
      <c r="F303" t="s">
        <v>134</v>
      </c>
      <c r="G303" t="s">
        <v>99</v>
      </c>
      <c r="H303" t="s">
        <v>135</v>
      </c>
      <c r="I303" t="s">
        <v>51</v>
      </c>
      <c r="K303" t="s">
        <v>132</v>
      </c>
      <c r="L303" s="27">
        <v>413</v>
      </c>
      <c r="M303" s="27">
        <v>708</v>
      </c>
      <c r="N303" s="27">
        <v>1062</v>
      </c>
      <c r="O303" t="s">
        <v>52</v>
      </c>
      <c r="P303" t="s">
        <v>53</v>
      </c>
      <c r="Q303" s="27">
        <v>150</v>
      </c>
      <c r="R303" s="27">
        <v>500</v>
      </c>
      <c r="S303" s="27">
        <v>3000</v>
      </c>
      <c r="T303" s="27">
        <v>3000</v>
      </c>
      <c r="U303" s="27">
        <v>0</v>
      </c>
      <c r="V303" s="27">
        <v>0</v>
      </c>
      <c r="W303" s="27">
        <v>0</v>
      </c>
      <c r="X303" t="s">
        <v>136</v>
      </c>
      <c r="Y303" t="s">
        <v>70</v>
      </c>
      <c r="Z303" s="27">
        <v>0.55000000000000004</v>
      </c>
      <c r="AA303" s="27">
        <v>0.31</v>
      </c>
      <c r="AB303" s="27">
        <v>0.3</v>
      </c>
      <c r="AC303" s="27">
        <v>0.25</v>
      </c>
      <c r="AD303" s="27">
        <v>8.0971387599999999E-7</v>
      </c>
      <c r="AE303" s="27">
        <v>8.2599999999999988E-6</v>
      </c>
      <c r="AF303" s="27">
        <v>-2.3599999999999999E-6</v>
      </c>
      <c r="AG303" s="27">
        <v>1</v>
      </c>
      <c r="AJ303" s="41">
        <f t="shared" si="48"/>
        <v>206500.00000080973</v>
      </c>
      <c r="AK303" s="41">
        <f t="shared" si="49"/>
        <v>354000.00000826002</v>
      </c>
      <c r="AL303" s="41">
        <f t="shared" si="50"/>
        <v>530999.99999764003</v>
      </c>
      <c r="AM303" s="27">
        <v>1.053615587796195</v>
      </c>
      <c r="AN303" s="27">
        <v>1.0671993262642117</v>
      </c>
      <c r="AO303" s="27">
        <v>0</v>
      </c>
      <c r="AP303" s="27">
        <v>0</v>
      </c>
      <c r="AQ303" s="42">
        <f t="shared" si="51"/>
        <v>217571.6188807674</v>
      </c>
      <c r="AR303" s="42">
        <f t="shared" si="52"/>
        <v>372979.91808855592</v>
      </c>
      <c r="AS303" s="42">
        <f t="shared" si="53"/>
        <v>559469.87711729307</v>
      </c>
      <c r="AT303" s="42">
        <f t="shared" si="54"/>
        <v>220376.66087442383</v>
      </c>
      <c r="AU303" s="42">
        <f t="shared" si="55"/>
        <v>377788.56150634598</v>
      </c>
      <c r="AV303" s="42">
        <f t="shared" si="56"/>
        <v>566682.84224377782</v>
      </c>
      <c r="AW303">
        <v>2030</v>
      </c>
      <c r="AX303" t="s">
        <v>60</v>
      </c>
      <c r="AY303" s="30">
        <v>21</v>
      </c>
      <c r="AZ303" t="s">
        <v>102</v>
      </c>
      <c r="BA303" s="112">
        <v>2</v>
      </c>
      <c r="BB303" s="112">
        <v>139</v>
      </c>
      <c r="BC303" s="122">
        <v>0.42909999999999998</v>
      </c>
      <c r="BD303" s="126">
        <v>2023</v>
      </c>
      <c r="BE303" t="s">
        <v>1026</v>
      </c>
    </row>
    <row r="304" spans="1:57" x14ac:dyDescent="0.2">
      <c r="A304">
        <v>17</v>
      </c>
      <c r="B304">
        <v>2023</v>
      </c>
      <c r="C304" t="s">
        <v>46</v>
      </c>
      <c r="D304" t="s">
        <v>44</v>
      </c>
      <c r="E304" t="s">
        <v>133</v>
      </c>
      <c r="F304" t="s">
        <v>134</v>
      </c>
      <c r="G304" t="s">
        <v>99</v>
      </c>
      <c r="H304" t="s">
        <v>135</v>
      </c>
      <c r="I304" t="s">
        <v>51</v>
      </c>
      <c r="K304" t="s">
        <v>132</v>
      </c>
      <c r="L304" s="27">
        <v>437.5</v>
      </c>
      <c r="M304" s="27">
        <v>750</v>
      </c>
      <c r="N304" s="27">
        <v>1125</v>
      </c>
      <c r="O304" t="s">
        <v>52</v>
      </c>
      <c r="P304" t="s">
        <v>53</v>
      </c>
      <c r="Q304" s="27">
        <v>150</v>
      </c>
      <c r="R304" s="27">
        <v>500</v>
      </c>
      <c r="S304" s="27">
        <v>3000</v>
      </c>
      <c r="T304" s="27">
        <v>3000</v>
      </c>
      <c r="U304" s="27">
        <v>0</v>
      </c>
      <c r="V304" s="27">
        <v>0</v>
      </c>
      <c r="W304" s="27">
        <v>0</v>
      </c>
      <c r="X304" t="s">
        <v>136</v>
      </c>
      <c r="Y304" t="s">
        <v>70</v>
      </c>
      <c r="Z304" s="27">
        <v>0.55000000000000004</v>
      </c>
      <c r="AA304" s="27">
        <v>0.31</v>
      </c>
      <c r="AB304" s="27">
        <v>0.3</v>
      </c>
      <c r="AC304" s="27">
        <v>0.25</v>
      </c>
      <c r="AD304" s="27">
        <v>8.5774775000000006E-7</v>
      </c>
      <c r="AE304" s="27">
        <v>8.7499999999999992E-6</v>
      </c>
      <c r="AF304" s="27">
        <v>-2.4999999999999998E-6</v>
      </c>
      <c r="AG304" s="27">
        <v>1</v>
      </c>
      <c r="AJ304" s="41">
        <f t="shared" si="48"/>
        <v>218750.00000085775</v>
      </c>
      <c r="AK304" s="41">
        <f t="shared" si="49"/>
        <v>375000.00000875001</v>
      </c>
      <c r="AL304" s="41">
        <f t="shared" si="50"/>
        <v>562499.99999749998</v>
      </c>
      <c r="AM304" s="27">
        <v>1.053615587796195</v>
      </c>
      <c r="AN304" s="27">
        <v>1.0671993262642117</v>
      </c>
      <c r="AO304" s="27">
        <v>0</v>
      </c>
      <c r="AP304" s="27">
        <v>0</v>
      </c>
      <c r="AQ304" s="42">
        <f t="shared" si="51"/>
        <v>230478.40983132139</v>
      </c>
      <c r="AR304" s="42">
        <f t="shared" si="52"/>
        <v>395105.84543279227</v>
      </c>
      <c r="AS304" s="42">
        <f t="shared" si="53"/>
        <v>592658.76813272561</v>
      </c>
      <c r="AT304" s="42">
        <f t="shared" si="54"/>
        <v>233449.8526212117</v>
      </c>
      <c r="AU304" s="42">
        <f t="shared" si="55"/>
        <v>400199.74735841737</v>
      </c>
      <c r="AV304" s="42">
        <f t="shared" si="56"/>
        <v>600299.62102095108</v>
      </c>
      <c r="AW304">
        <v>2035</v>
      </c>
      <c r="AX304" t="s">
        <v>60</v>
      </c>
      <c r="AY304" s="30">
        <v>21</v>
      </c>
      <c r="AZ304" t="s">
        <v>102</v>
      </c>
      <c r="BA304" s="112">
        <v>2</v>
      </c>
      <c r="BB304" s="112">
        <v>139</v>
      </c>
      <c r="BC304" s="122">
        <v>0.42909999999999998</v>
      </c>
      <c r="BD304" s="126">
        <v>2023</v>
      </c>
      <c r="BE304" t="s">
        <v>1026</v>
      </c>
    </row>
    <row r="305" spans="1:57" x14ac:dyDescent="0.2">
      <c r="A305">
        <v>17</v>
      </c>
      <c r="B305">
        <v>2023</v>
      </c>
      <c r="C305" t="s">
        <v>46</v>
      </c>
      <c r="D305" t="s">
        <v>44</v>
      </c>
      <c r="E305" t="s">
        <v>133</v>
      </c>
      <c r="F305" t="s">
        <v>134</v>
      </c>
      <c r="G305" t="s">
        <v>99</v>
      </c>
      <c r="H305" t="s">
        <v>135</v>
      </c>
      <c r="I305" t="s">
        <v>51</v>
      </c>
      <c r="K305" t="s">
        <v>132</v>
      </c>
      <c r="L305" s="27">
        <v>462</v>
      </c>
      <c r="M305" s="27">
        <v>792</v>
      </c>
      <c r="N305" s="27">
        <v>1188</v>
      </c>
      <c r="O305" t="s">
        <v>52</v>
      </c>
      <c r="P305" t="s">
        <v>53</v>
      </c>
      <c r="Q305" s="27">
        <v>150</v>
      </c>
      <c r="R305" s="27">
        <v>500</v>
      </c>
      <c r="S305" s="27">
        <v>3000</v>
      </c>
      <c r="T305" s="27">
        <v>3000</v>
      </c>
      <c r="U305" s="27">
        <v>0</v>
      </c>
      <c r="V305" s="27">
        <v>0</v>
      </c>
      <c r="W305" s="27">
        <v>0</v>
      </c>
      <c r="X305" t="s">
        <v>136</v>
      </c>
      <c r="Y305" t="s">
        <v>70</v>
      </c>
      <c r="Z305" s="27">
        <v>0.55000000000000004</v>
      </c>
      <c r="AA305" s="27">
        <v>0.31</v>
      </c>
      <c r="AB305" s="27">
        <v>0.3</v>
      </c>
      <c r="AC305" s="27">
        <v>0.25</v>
      </c>
      <c r="AD305" s="27">
        <v>9.0578162400000012E-7</v>
      </c>
      <c r="AE305" s="27">
        <v>9.2399999999999996E-6</v>
      </c>
      <c r="AF305" s="27">
        <v>-2.6400000000000001E-6</v>
      </c>
      <c r="AG305" s="27">
        <v>1</v>
      </c>
      <c r="AJ305" s="41">
        <f t="shared" si="48"/>
        <v>231000.00000090577</v>
      </c>
      <c r="AK305" s="41">
        <f t="shared" si="49"/>
        <v>396000.00000924</v>
      </c>
      <c r="AL305" s="41">
        <f t="shared" si="50"/>
        <v>593999.99999736005</v>
      </c>
      <c r="AM305" s="27">
        <v>1.053615587796195</v>
      </c>
      <c r="AN305" s="27">
        <v>1.0671993262642117</v>
      </c>
      <c r="AO305" s="27">
        <v>0</v>
      </c>
      <c r="AP305" s="27">
        <v>0</v>
      </c>
      <c r="AQ305" s="42">
        <f t="shared" si="51"/>
        <v>243385.20078187538</v>
      </c>
      <c r="AR305" s="42">
        <f t="shared" si="52"/>
        <v>417231.77277702861</v>
      </c>
      <c r="AS305" s="42">
        <f t="shared" si="53"/>
        <v>625847.65914815839</v>
      </c>
      <c r="AT305" s="42">
        <f t="shared" si="54"/>
        <v>246523.04436799954</v>
      </c>
      <c r="AU305" s="42">
        <f t="shared" si="55"/>
        <v>422610.93321048876</v>
      </c>
      <c r="AV305" s="42">
        <f t="shared" si="56"/>
        <v>633916.39979812433</v>
      </c>
      <c r="AW305">
        <v>2040</v>
      </c>
      <c r="AX305" t="s">
        <v>60</v>
      </c>
      <c r="AY305" s="30">
        <v>21</v>
      </c>
      <c r="AZ305" t="s">
        <v>102</v>
      </c>
      <c r="BA305" s="112">
        <v>2</v>
      </c>
      <c r="BB305" s="112">
        <v>139</v>
      </c>
      <c r="BC305" s="122">
        <v>0.42909999999999998</v>
      </c>
      <c r="BD305" s="126">
        <v>2023</v>
      </c>
      <c r="BE305" t="s">
        <v>1026</v>
      </c>
    </row>
    <row r="306" spans="1:57" x14ac:dyDescent="0.2">
      <c r="A306">
        <v>17</v>
      </c>
      <c r="B306">
        <v>2023</v>
      </c>
      <c r="C306" t="s">
        <v>46</v>
      </c>
      <c r="D306" t="s">
        <v>44</v>
      </c>
      <c r="E306" t="s">
        <v>133</v>
      </c>
      <c r="F306" t="s">
        <v>134</v>
      </c>
      <c r="G306" t="s">
        <v>99</v>
      </c>
      <c r="H306" t="s">
        <v>135</v>
      </c>
      <c r="I306" t="s">
        <v>51</v>
      </c>
      <c r="K306" t="s">
        <v>132</v>
      </c>
      <c r="L306" s="27">
        <v>472.50000000000006</v>
      </c>
      <c r="M306" s="27">
        <v>810</v>
      </c>
      <c r="N306" s="27">
        <v>1215</v>
      </c>
      <c r="O306" t="s">
        <v>52</v>
      </c>
      <c r="P306" t="s">
        <v>53</v>
      </c>
      <c r="Q306" s="27">
        <v>150</v>
      </c>
      <c r="R306" s="27">
        <v>500</v>
      </c>
      <c r="S306" s="27">
        <v>3000</v>
      </c>
      <c r="T306" s="27">
        <v>3000</v>
      </c>
      <c r="U306" s="27">
        <v>0</v>
      </c>
      <c r="V306" s="27">
        <v>0</v>
      </c>
      <c r="W306" s="27">
        <v>0</v>
      </c>
      <c r="X306" t="s">
        <v>136</v>
      </c>
      <c r="Y306" t="s">
        <v>70</v>
      </c>
      <c r="Z306" s="27">
        <v>0.55000000000000004</v>
      </c>
      <c r="AA306" s="27">
        <v>0.31</v>
      </c>
      <c r="AB306" s="27">
        <v>0.3</v>
      </c>
      <c r="AC306" s="27">
        <v>0.25</v>
      </c>
      <c r="AD306" s="27">
        <v>9.2636757000000013E-7</v>
      </c>
      <c r="AE306" s="27">
        <v>9.450000000000001E-6</v>
      </c>
      <c r="AF306" s="27">
        <v>-2.7E-6</v>
      </c>
      <c r="AG306" s="27">
        <v>1</v>
      </c>
      <c r="AJ306" s="41">
        <f t="shared" si="48"/>
        <v>236250.0000009264</v>
      </c>
      <c r="AK306" s="41">
        <f t="shared" si="49"/>
        <v>405000.00000945001</v>
      </c>
      <c r="AL306" s="41">
        <f t="shared" si="50"/>
        <v>607499.99999729998</v>
      </c>
      <c r="AM306" s="27">
        <v>1.053615587796195</v>
      </c>
      <c r="AN306" s="27">
        <v>1.0671993262642117</v>
      </c>
      <c r="AO306" s="27">
        <v>0</v>
      </c>
      <c r="AP306" s="27">
        <v>0</v>
      </c>
      <c r="AQ306" s="42">
        <f t="shared" si="51"/>
        <v>248916.68261782714</v>
      </c>
      <c r="AR306" s="42">
        <f t="shared" si="52"/>
        <v>426714.31306741567</v>
      </c>
      <c r="AS306" s="42">
        <f t="shared" si="53"/>
        <v>640071.46958334371</v>
      </c>
      <c r="AT306" s="42">
        <f t="shared" si="54"/>
        <v>252125.84083090865</v>
      </c>
      <c r="AU306" s="42">
        <f t="shared" si="55"/>
        <v>432215.72714709077</v>
      </c>
      <c r="AV306" s="42">
        <f t="shared" si="56"/>
        <v>648323.59070262709</v>
      </c>
      <c r="AW306">
        <v>2045</v>
      </c>
      <c r="AX306" t="s">
        <v>60</v>
      </c>
      <c r="AY306" s="30">
        <v>21</v>
      </c>
      <c r="AZ306" t="s">
        <v>102</v>
      </c>
      <c r="BA306" s="112">
        <v>2</v>
      </c>
      <c r="BB306" s="112">
        <v>139</v>
      </c>
      <c r="BC306" s="122">
        <v>0.42909999999999998</v>
      </c>
      <c r="BD306" s="126">
        <v>2023</v>
      </c>
      <c r="BE306" t="s">
        <v>1026</v>
      </c>
    </row>
    <row r="307" spans="1:57" x14ac:dyDescent="0.2">
      <c r="A307">
        <v>17</v>
      </c>
      <c r="B307">
        <v>2023</v>
      </c>
      <c r="C307" t="s">
        <v>46</v>
      </c>
      <c r="D307" t="s">
        <v>44</v>
      </c>
      <c r="E307" t="s">
        <v>133</v>
      </c>
      <c r="F307" t="s">
        <v>134</v>
      </c>
      <c r="G307" t="s">
        <v>99</v>
      </c>
      <c r="H307" t="s">
        <v>135</v>
      </c>
      <c r="I307" t="s">
        <v>51</v>
      </c>
      <c r="K307" t="s">
        <v>132</v>
      </c>
      <c r="L307" s="27">
        <v>482.99999999999994</v>
      </c>
      <c r="M307" s="27">
        <v>827.99999999999989</v>
      </c>
      <c r="N307" s="27">
        <v>1242</v>
      </c>
      <c r="O307" t="s">
        <v>52</v>
      </c>
      <c r="P307" t="s">
        <v>53</v>
      </c>
      <c r="Q307" s="27">
        <v>150</v>
      </c>
      <c r="R307" s="27">
        <v>500</v>
      </c>
      <c r="S307" s="27">
        <v>3000</v>
      </c>
      <c r="T307" s="27">
        <v>3000</v>
      </c>
      <c r="U307" s="27">
        <v>0</v>
      </c>
      <c r="V307" s="27">
        <v>0</v>
      </c>
      <c r="W307" s="27">
        <v>0</v>
      </c>
      <c r="X307" t="s">
        <v>136</v>
      </c>
      <c r="Y307" t="s">
        <v>70</v>
      </c>
      <c r="Z307" s="27">
        <v>0.55000000000000004</v>
      </c>
      <c r="AA307" s="27">
        <v>0.31</v>
      </c>
      <c r="AB307" s="27">
        <v>0.3</v>
      </c>
      <c r="AC307" s="27">
        <v>0.25</v>
      </c>
      <c r="AD307" s="27">
        <v>9.4695351599999994E-7</v>
      </c>
      <c r="AE307" s="27">
        <v>9.659999999999999E-6</v>
      </c>
      <c r="AF307" s="27">
        <v>-2.7599999999999998E-6</v>
      </c>
      <c r="AG307" s="27">
        <v>1</v>
      </c>
      <c r="AJ307" s="41">
        <f t="shared" si="48"/>
        <v>241500.00000094692</v>
      </c>
      <c r="AK307" s="41">
        <f t="shared" si="49"/>
        <v>414000.00000965997</v>
      </c>
      <c r="AL307" s="41">
        <f t="shared" si="50"/>
        <v>620999.99999724003</v>
      </c>
      <c r="AM307" s="27">
        <v>1.053615587796195</v>
      </c>
      <c r="AN307" s="27">
        <v>1.0671993262642117</v>
      </c>
      <c r="AO307" s="27">
        <v>0</v>
      </c>
      <c r="AP307" s="27">
        <v>0</v>
      </c>
      <c r="AQ307" s="42">
        <f t="shared" si="51"/>
        <v>254448.16445377879</v>
      </c>
      <c r="AR307" s="42">
        <f t="shared" si="52"/>
        <v>436196.85335780261</v>
      </c>
      <c r="AS307" s="42">
        <f t="shared" si="53"/>
        <v>654295.28001852916</v>
      </c>
      <c r="AT307" s="42">
        <f t="shared" si="54"/>
        <v>257728.63729381768</v>
      </c>
      <c r="AU307" s="42">
        <f t="shared" si="55"/>
        <v>441820.52108369273</v>
      </c>
      <c r="AV307" s="42">
        <f t="shared" si="56"/>
        <v>662730.78160712996</v>
      </c>
      <c r="AW307">
        <v>2050</v>
      </c>
      <c r="AX307" t="s">
        <v>60</v>
      </c>
      <c r="AY307" s="30">
        <v>21</v>
      </c>
      <c r="AZ307" t="s">
        <v>102</v>
      </c>
      <c r="BA307" s="112">
        <v>2</v>
      </c>
      <c r="BB307" s="112">
        <v>139</v>
      </c>
      <c r="BC307" s="122">
        <v>0.42909999999999998</v>
      </c>
      <c r="BD307" s="126">
        <v>2023</v>
      </c>
      <c r="BE307" t="s">
        <v>1026</v>
      </c>
    </row>
    <row r="308" spans="1:57" x14ac:dyDescent="0.2">
      <c r="A308">
        <v>18</v>
      </c>
      <c r="B308">
        <v>2023</v>
      </c>
      <c r="C308" t="s">
        <v>46</v>
      </c>
      <c r="D308" t="s">
        <v>138</v>
      </c>
      <c r="E308" t="s">
        <v>140</v>
      </c>
      <c r="F308" t="s">
        <v>49</v>
      </c>
      <c r="G308" t="s">
        <v>99</v>
      </c>
      <c r="H308" t="s">
        <v>141</v>
      </c>
      <c r="I308" t="s">
        <v>51</v>
      </c>
      <c r="K308" t="s">
        <v>1027</v>
      </c>
      <c r="L308" s="27">
        <v>0.89765899999999998</v>
      </c>
      <c r="M308" s="27">
        <v>1.0237970000000001</v>
      </c>
      <c r="N308" s="27">
        <v>1.7985679999999999</v>
      </c>
      <c r="O308" t="s">
        <v>142</v>
      </c>
      <c r="P308" t="s">
        <v>143</v>
      </c>
      <c r="Q308" s="27">
        <v>28</v>
      </c>
      <c r="R308" s="27">
        <v>700</v>
      </c>
      <c r="S308" s="27">
        <v>700</v>
      </c>
      <c r="T308" s="27">
        <v>1508</v>
      </c>
      <c r="U308" s="27">
        <v>-167.97</v>
      </c>
      <c r="V308" s="27">
        <v>-183.586377</v>
      </c>
      <c r="W308" s="27">
        <v>-247.19</v>
      </c>
      <c r="X308" t="s">
        <v>144</v>
      </c>
      <c r="Y308" t="s">
        <v>145</v>
      </c>
      <c r="Z308" s="27">
        <v>3.56</v>
      </c>
      <c r="AA308" s="27">
        <v>5.8</v>
      </c>
      <c r="AB308" s="27">
        <v>4.8</v>
      </c>
      <c r="AC308" s="27">
        <v>12.16</v>
      </c>
      <c r="AD308" s="27">
        <v>2244.5458950000002</v>
      </c>
      <c r="AE308" s="27">
        <v>2520.0640330000001</v>
      </c>
      <c r="AF308" s="27">
        <v>3271.7710940000002</v>
      </c>
      <c r="AG308" s="27">
        <v>1</v>
      </c>
      <c r="AJ308" s="41">
        <f t="shared" si="48"/>
        <v>1898.6811950000001</v>
      </c>
      <c r="AK308" s="41">
        <f t="shared" si="49"/>
        <v>2171.9209464000005</v>
      </c>
      <c r="AL308" s="41">
        <f t="shared" si="50"/>
        <v>3097.0666940000001</v>
      </c>
      <c r="AM308" s="27">
        <v>1.17</v>
      </c>
      <c r="AN308" s="27">
        <v>1.46</v>
      </c>
      <c r="AO308" s="27">
        <v>0</v>
      </c>
      <c r="AP308" s="27">
        <v>0</v>
      </c>
      <c r="AQ308" s="42">
        <f t="shared" si="51"/>
        <v>2221.4569981499999</v>
      </c>
      <c r="AR308" s="42">
        <f t="shared" si="52"/>
        <v>2541.1475072880003</v>
      </c>
      <c r="AS308" s="42">
        <f t="shared" si="53"/>
        <v>3623.5680319799999</v>
      </c>
      <c r="AT308" s="42">
        <f t="shared" si="54"/>
        <v>2772.0745446999999</v>
      </c>
      <c r="AU308" s="42">
        <f t="shared" si="55"/>
        <v>3171.0045817440005</v>
      </c>
      <c r="AV308" s="42">
        <f t="shared" si="56"/>
        <v>4521.7173732399997</v>
      </c>
      <c r="AW308">
        <v>2023</v>
      </c>
      <c r="AX308" t="s">
        <v>56</v>
      </c>
      <c r="AY308" s="30">
        <v>21</v>
      </c>
      <c r="AZ308" t="s">
        <v>146</v>
      </c>
      <c r="BA308" s="112">
        <v>3</v>
      </c>
      <c r="BB308" s="112">
        <v>159</v>
      </c>
      <c r="BC308" s="122">
        <v>0.61</v>
      </c>
      <c r="BD308" s="126">
        <v>2023</v>
      </c>
      <c r="BE308" s="66" t="s">
        <v>147</v>
      </c>
    </row>
    <row r="309" spans="1:57" x14ac:dyDescent="0.2">
      <c r="A309">
        <v>18</v>
      </c>
      <c r="B309">
        <v>2023</v>
      </c>
      <c r="C309" t="s">
        <v>46</v>
      </c>
      <c r="D309" t="s">
        <v>138</v>
      </c>
      <c r="E309" t="s">
        <v>140</v>
      </c>
      <c r="F309" t="s">
        <v>49</v>
      </c>
      <c r="G309" t="s">
        <v>99</v>
      </c>
      <c r="H309" t="s">
        <v>141</v>
      </c>
      <c r="I309" t="s">
        <v>51</v>
      </c>
      <c r="K309" t="s">
        <v>1027</v>
      </c>
      <c r="L309" s="27">
        <v>0.89765899999999998</v>
      </c>
      <c r="M309" s="27">
        <v>1.0237970000000001</v>
      </c>
      <c r="N309" s="27">
        <v>1.7985679999999999</v>
      </c>
      <c r="O309" t="s">
        <v>142</v>
      </c>
      <c r="P309" t="s">
        <v>143</v>
      </c>
      <c r="Q309" s="27">
        <v>28</v>
      </c>
      <c r="R309" s="27">
        <v>700</v>
      </c>
      <c r="S309" s="27">
        <v>700</v>
      </c>
      <c r="T309" s="27">
        <v>1508</v>
      </c>
      <c r="U309" s="27">
        <v>-167.97</v>
      </c>
      <c r="V309" s="27">
        <v>-183.586377</v>
      </c>
      <c r="W309" s="27">
        <v>-247.19</v>
      </c>
      <c r="X309" t="s">
        <v>144</v>
      </c>
      <c r="Y309" t="s">
        <v>145</v>
      </c>
      <c r="Z309" s="27">
        <v>3.56</v>
      </c>
      <c r="AA309" s="27">
        <v>5.8</v>
      </c>
      <c r="AB309" s="27">
        <v>4.8</v>
      </c>
      <c r="AC309" s="27">
        <v>12.16</v>
      </c>
      <c r="AD309" s="27">
        <v>2244.5458950000002</v>
      </c>
      <c r="AE309" s="27">
        <v>2520.0640330000001</v>
      </c>
      <c r="AF309" s="27">
        <v>3271.7710940000002</v>
      </c>
      <c r="AG309" s="27">
        <v>1</v>
      </c>
      <c r="AJ309" s="41">
        <f t="shared" si="48"/>
        <v>1898.6811950000001</v>
      </c>
      <c r="AK309" s="41">
        <f t="shared" si="49"/>
        <v>2171.9209464000005</v>
      </c>
      <c r="AL309" s="41">
        <f t="shared" si="50"/>
        <v>3097.0666940000001</v>
      </c>
      <c r="AM309" s="27">
        <v>1.17</v>
      </c>
      <c r="AN309" s="27">
        <v>1.46</v>
      </c>
      <c r="AO309" s="27">
        <v>0</v>
      </c>
      <c r="AP309" s="27">
        <v>0</v>
      </c>
      <c r="AQ309" s="42">
        <f t="shared" si="51"/>
        <v>2221.4569981499999</v>
      </c>
      <c r="AR309" s="42">
        <f t="shared" si="52"/>
        <v>2541.1475072880003</v>
      </c>
      <c r="AS309" s="42">
        <f t="shared" si="53"/>
        <v>3623.5680319799999</v>
      </c>
      <c r="AT309" s="42">
        <f t="shared" si="54"/>
        <v>2772.0745446999999</v>
      </c>
      <c r="AU309" s="42">
        <f t="shared" si="55"/>
        <v>3171.0045817440005</v>
      </c>
      <c r="AV309" s="42">
        <f t="shared" si="56"/>
        <v>4521.7173732399997</v>
      </c>
      <c r="AW309">
        <v>2030</v>
      </c>
      <c r="AX309" t="s">
        <v>56</v>
      </c>
      <c r="AY309" s="30">
        <v>21</v>
      </c>
      <c r="AZ309" t="s">
        <v>146</v>
      </c>
      <c r="BA309" s="112">
        <v>3</v>
      </c>
      <c r="BB309" s="112">
        <v>159</v>
      </c>
      <c r="BC309" s="122">
        <v>0.61</v>
      </c>
      <c r="BD309" s="126">
        <v>2023</v>
      </c>
      <c r="BE309" s="66" t="s">
        <v>147</v>
      </c>
    </row>
    <row r="310" spans="1:57" x14ac:dyDescent="0.2">
      <c r="A310">
        <v>18</v>
      </c>
      <c r="B310">
        <v>2023</v>
      </c>
      <c r="C310" t="s">
        <v>46</v>
      </c>
      <c r="D310" t="s">
        <v>138</v>
      </c>
      <c r="E310" t="s">
        <v>140</v>
      </c>
      <c r="F310" t="s">
        <v>49</v>
      </c>
      <c r="G310" t="s">
        <v>99</v>
      </c>
      <c r="H310" t="s">
        <v>141</v>
      </c>
      <c r="I310" t="s">
        <v>51</v>
      </c>
      <c r="K310" t="s">
        <v>1027</v>
      </c>
      <c r="L310" s="27">
        <v>0.89765899999999998</v>
      </c>
      <c r="M310" s="27">
        <v>1.0237970000000001</v>
      </c>
      <c r="N310" s="27">
        <v>1.7985679999999999</v>
      </c>
      <c r="O310" t="s">
        <v>142</v>
      </c>
      <c r="P310" t="s">
        <v>143</v>
      </c>
      <c r="Q310" s="27">
        <v>28</v>
      </c>
      <c r="R310" s="27">
        <v>700</v>
      </c>
      <c r="S310" s="27">
        <v>700</v>
      </c>
      <c r="T310" s="27">
        <v>1508</v>
      </c>
      <c r="U310" s="27">
        <v>-167.97</v>
      </c>
      <c r="V310" s="27">
        <v>-183.586377</v>
      </c>
      <c r="W310" s="27">
        <v>-247.19</v>
      </c>
      <c r="X310" t="s">
        <v>144</v>
      </c>
      <c r="Y310" t="s">
        <v>145</v>
      </c>
      <c r="Z310" s="27">
        <v>3.56</v>
      </c>
      <c r="AA310" s="27">
        <v>5.8</v>
      </c>
      <c r="AB310" s="27">
        <v>4.8</v>
      </c>
      <c r="AC310" s="27">
        <v>12.16</v>
      </c>
      <c r="AD310" s="27">
        <v>2244.5458950000002</v>
      </c>
      <c r="AE310" s="27">
        <v>2520.0640330000001</v>
      </c>
      <c r="AF310" s="27">
        <v>3271.7710940000002</v>
      </c>
      <c r="AG310" s="27">
        <v>1</v>
      </c>
      <c r="AJ310" s="41">
        <f t="shared" si="48"/>
        <v>1898.6811950000001</v>
      </c>
      <c r="AK310" s="41">
        <f t="shared" si="49"/>
        <v>2171.9209464000005</v>
      </c>
      <c r="AL310" s="41">
        <f t="shared" si="50"/>
        <v>3097.0666940000001</v>
      </c>
      <c r="AM310" s="27">
        <v>1.17</v>
      </c>
      <c r="AN310" s="27">
        <v>1.46</v>
      </c>
      <c r="AO310" s="27">
        <v>0</v>
      </c>
      <c r="AP310" s="27">
        <v>0</v>
      </c>
      <c r="AQ310" s="42">
        <f t="shared" si="51"/>
        <v>2221.4569981499999</v>
      </c>
      <c r="AR310" s="42">
        <f t="shared" si="52"/>
        <v>2541.1475072880003</v>
      </c>
      <c r="AS310" s="42">
        <f t="shared" si="53"/>
        <v>3623.5680319799999</v>
      </c>
      <c r="AT310" s="42">
        <f t="shared" si="54"/>
        <v>2772.0745446999999</v>
      </c>
      <c r="AU310" s="42">
        <f t="shared" si="55"/>
        <v>3171.0045817440005</v>
      </c>
      <c r="AV310" s="42">
        <f t="shared" si="56"/>
        <v>4521.7173732399997</v>
      </c>
      <c r="AW310">
        <v>2035</v>
      </c>
      <c r="AX310" t="s">
        <v>56</v>
      </c>
      <c r="AY310" s="30">
        <v>21</v>
      </c>
      <c r="AZ310" t="s">
        <v>146</v>
      </c>
      <c r="BA310" s="112">
        <v>3</v>
      </c>
      <c r="BB310" s="112">
        <v>159</v>
      </c>
      <c r="BC310" s="122">
        <v>0.61</v>
      </c>
      <c r="BD310" s="126">
        <v>2023</v>
      </c>
      <c r="BE310" s="66" t="s">
        <v>147</v>
      </c>
    </row>
    <row r="311" spans="1:57" x14ac:dyDescent="0.2">
      <c r="A311">
        <v>18</v>
      </c>
      <c r="B311">
        <v>2023</v>
      </c>
      <c r="C311" t="s">
        <v>46</v>
      </c>
      <c r="D311" t="s">
        <v>138</v>
      </c>
      <c r="E311" t="s">
        <v>140</v>
      </c>
      <c r="F311" t="s">
        <v>49</v>
      </c>
      <c r="G311" t="s">
        <v>99</v>
      </c>
      <c r="H311" t="s">
        <v>141</v>
      </c>
      <c r="I311" t="s">
        <v>51</v>
      </c>
      <c r="K311" t="s">
        <v>1027</v>
      </c>
      <c r="L311" s="27">
        <v>0.89765899999999998</v>
      </c>
      <c r="M311" s="27">
        <v>1.0237970000000001</v>
      </c>
      <c r="N311" s="27">
        <v>1.7985679999999999</v>
      </c>
      <c r="O311" t="s">
        <v>142</v>
      </c>
      <c r="P311" t="s">
        <v>143</v>
      </c>
      <c r="Q311" s="27">
        <v>28</v>
      </c>
      <c r="R311" s="27">
        <v>700</v>
      </c>
      <c r="S311" s="27">
        <v>700</v>
      </c>
      <c r="T311" s="27">
        <v>1508</v>
      </c>
      <c r="U311" s="27">
        <v>-167.97</v>
      </c>
      <c r="V311" s="27">
        <v>-183.586377</v>
      </c>
      <c r="W311" s="27">
        <v>-247.19</v>
      </c>
      <c r="X311" t="s">
        <v>144</v>
      </c>
      <c r="Y311" t="s">
        <v>145</v>
      </c>
      <c r="Z311" s="27">
        <v>3.56</v>
      </c>
      <c r="AA311" s="27">
        <v>5.8</v>
      </c>
      <c r="AB311" s="27">
        <v>4.8</v>
      </c>
      <c r="AC311" s="27">
        <v>12.16</v>
      </c>
      <c r="AD311" s="27">
        <v>2244.5458950000002</v>
      </c>
      <c r="AE311" s="27">
        <v>2520.0640330000001</v>
      </c>
      <c r="AF311" s="27">
        <v>3271.7710940000002</v>
      </c>
      <c r="AG311" s="27">
        <v>1</v>
      </c>
      <c r="AJ311" s="41">
        <f t="shared" si="48"/>
        <v>1898.6811950000001</v>
      </c>
      <c r="AK311" s="41">
        <f t="shared" si="49"/>
        <v>2171.9209464000005</v>
      </c>
      <c r="AL311" s="41">
        <f t="shared" si="50"/>
        <v>3097.0666940000001</v>
      </c>
      <c r="AM311" s="27">
        <v>1.17</v>
      </c>
      <c r="AN311" s="27">
        <v>1.46</v>
      </c>
      <c r="AO311" s="27">
        <v>0</v>
      </c>
      <c r="AP311" s="27">
        <v>0</v>
      </c>
      <c r="AQ311" s="42">
        <f t="shared" si="51"/>
        <v>2221.4569981499999</v>
      </c>
      <c r="AR311" s="42">
        <f t="shared" si="52"/>
        <v>2541.1475072880003</v>
      </c>
      <c r="AS311" s="42">
        <f t="shared" si="53"/>
        <v>3623.5680319799999</v>
      </c>
      <c r="AT311" s="42">
        <f t="shared" si="54"/>
        <v>2772.0745446999999</v>
      </c>
      <c r="AU311" s="42">
        <f t="shared" si="55"/>
        <v>3171.0045817440005</v>
      </c>
      <c r="AV311" s="42">
        <f t="shared" si="56"/>
        <v>4521.7173732399997</v>
      </c>
      <c r="AW311">
        <v>2040</v>
      </c>
      <c r="AX311" t="s">
        <v>56</v>
      </c>
      <c r="AY311" s="30">
        <v>21</v>
      </c>
      <c r="AZ311" t="s">
        <v>146</v>
      </c>
      <c r="BA311" s="112">
        <v>3</v>
      </c>
      <c r="BB311" s="112">
        <v>159</v>
      </c>
      <c r="BC311" s="122">
        <v>0.61</v>
      </c>
      <c r="BD311" s="126">
        <v>2023</v>
      </c>
      <c r="BE311" s="66" t="s">
        <v>147</v>
      </c>
    </row>
    <row r="312" spans="1:57" x14ac:dyDescent="0.2">
      <c r="A312">
        <v>18</v>
      </c>
      <c r="B312">
        <v>2023</v>
      </c>
      <c r="C312" t="s">
        <v>46</v>
      </c>
      <c r="D312" t="s">
        <v>138</v>
      </c>
      <c r="E312" t="s">
        <v>140</v>
      </c>
      <c r="F312" t="s">
        <v>49</v>
      </c>
      <c r="G312" t="s">
        <v>99</v>
      </c>
      <c r="H312" t="s">
        <v>141</v>
      </c>
      <c r="I312" t="s">
        <v>51</v>
      </c>
      <c r="K312" t="s">
        <v>1027</v>
      </c>
      <c r="L312" s="27">
        <v>0.89765899999999998</v>
      </c>
      <c r="M312" s="27">
        <v>1.0237970000000001</v>
      </c>
      <c r="N312" s="27">
        <v>1.7985679999999999</v>
      </c>
      <c r="O312" t="s">
        <v>142</v>
      </c>
      <c r="P312" t="s">
        <v>143</v>
      </c>
      <c r="Q312" s="27">
        <v>28</v>
      </c>
      <c r="R312" s="27">
        <v>700</v>
      </c>
      <c r="S312" s="27">
        <v>700</v>
      </c>
      <c r="T312" s="27">
        <v>1508</v>
      </c>
      <c r="U312" s="27">
        <v>-167.97</v>
      </c>
      <c r="V312" s="27">
        <v>-183.586377</v>
      </c>
      <c r="W312" s="27">
        <v>-247.19</v>
      </c>
      <c r="X312" t="s">
        <v>144</v>
      </c>
      <c r="Y312" t="s">
        <v>145</v>
      </c>
      <c r="Z312" s="27">
        <v>3.56</v>
      </c>
      <c r="AA312" s="27">
        <v>5.8</v>
      </c>
      <c r="AB312" s="27">
        <v>4.8</v>
      </c>
      <c r="AC312" s="27">
        <v>12.16</v>
      </c>
      <c r="AD312" s="27">
        <v>2244.5458950000002</v>
      </c>
      <c r="AE312" s="27">
        <v>2520.0640330000001</v>
      </c>
      <c r="AF312" s="27">
        <v>3271.7710940000002</v>
      </c>
      <c r="AG312" s="27">
        <v>1</v>
      </c>
      <c r="AJ312" s="41">
        <f t="shared" si="48"/>
        <v>1898.6811950000001</v>
      </c>
      <c r="AK312" s="41">
        <f t="shared" si="49"/>
        <v>2171.9209464000005</v>
      </c>
      <c r="AL312" s="41">
        <f t="shared" si="50"/>
        <v>3097.0666940000001</v>
      </c>
      <c r="AM312" s="27">
        <v>1.17</v>
      </c>
      <c r="AN312" s="27">
        <v>1.46</v>
      </c>
      <c r="AO312" s="27">
        <v>0</v>
      </c>
      <c r="AP312" s="27">
        <v>0</v>
      </c>
      <c r="AQ312" s="42">
        <f t="shared" si="51"/>
        <v>2221.4569981499999</v>
      </c>
      <c r="AR312" s="42">
        <f t="shared" si="52"/>
        <v>2541.1475072880003</v>
      </c>
      <c r="AS312" s="42">
        <f t="shared" si="53"/>
        <v>3623.5680319799999</v>
      </c>
      <c r="AT312" s="42">
        <f t="shared" si="54"/>
        <v>2772.0745446999999</v>
      </c>
      <c r="AU312" s="42">
        <f t="shared" si="55"/>
        <v>3171.0045817440005</v>
      </c>
      <c r="AV312" s="42">
        <f t="shared" si="56"/>
        <v>4521.7173732399997</v>
      </c>
      <c r="AW312">
        <v>2045</v>
      </c>
      <c r="AX312" t="s">
        <v>56</v>
      </c>
      <c r="AY312" s="30">
        <v>21</v>
      </c>
      <c r="AZ312" t="s">
        <v>146</v>
      </c>
      <c r="BA312" s="112">
        <v>3</v>
      </c>
      <c r="BB312" s="112">
        <v>159</v>
      </c>
      <c r="BC312" s="122">
        <v>0.61</v>
      </c>
      <c r="BD312" s="126">
        <v>2023</v>
      </c>
      <c r="BE312" s="66" t="s">
        <v>147</v>
      </c>
    </row>
    <row r="313" spans="1:57" x14ac:dyDescent="0.2">
      <c r="A313">
        <v>18</v>
      </c>
      <c r="B313">
        <v>2023</v>
      </c>
      <c r="C313" t="s">
        <v>46</v>
      </c>
      <c r="D313" t="s">
        <v>138</v>
      </c>
      <c r="E313" t="s">
        <v>140</v>
      </c>
      <c r="F313" t="s">
        <v>49</v>
      </c>
      <c r="G313" t="s">
        <v>99</v>
      </c>
      <c r="H313" t="s">
        <v>141</v>
      </c>
      <c r="I313" t="s">
        <v>51</v>
      </c>
      <c r="K313" t="s">
        <v>1027</v>
      </c>
      <c r="L313" s="27">
        <v>0.89765899999999998</v>
      </c>
      <c r="M313" s="27">
        <v>1.0237970000000001</v>
      </c>
      <c r="N313" s="27">
        <v>1.7985679999999999</v>
      </c>
      <c r="O313" t="s">
        <v>142</v>
      </c>
      <c r="P313" t="s">
        <v>143</v>
      </c>
      <c r="Q313" s="27">
        <v>28</v>
      </c>
      <c r="R313" s="27">
        <v>700</v>
      </c>
      <c r="S313" s="27">
        <v>700</v>
      </c>
      <c r="T313" s="27">
        <v>1508</v>
      </c>
      <c r="U313" s="27">
        <v>-167.97</v>
      </c>
      <c r="V313" s="27">
        <v>-183.586377</v>
      </c>
      <c r="W313" s="27">
        <v>-247.19</v>
      </c>
      <c r="X313" t="s">
        <v>144</v>
      </c>
      <c r="Y313" t="s">
        <v>145</v>
      </c>
      <c r="Z313" s="27">
        <v>3.56</v>
      </c>
      <c r="AA313" s="27">
        <v>5.8</v>
      </c>
      <c r="AB313" s="27">
        <v>4.8</v>
      </c>
      <c r="AC313" s="27">
        <v>12.16</v>
      </c>
      <c r="AD313" s="27">
        <v>2244.5458950000002</v>
      </c>
      <c r="AE313" s="27">
        <v>2520.0640330000001</v>
      </c>
      <c r="AF313" s="27">
        <v>3271.7710940000002</v>
      </c>
      <c r="AG313" s="27">
        <v>1</v>
      </c>
      <c r="AJ313" s="41">
        <f t="shared" si="48"/>
        <v>1898.6811950000001</v>
      </c>
      <c r="AK313" s="41">
        <f t="shared" si="49"/>
        <v>2171.9209464000005</v>
      </c>
      <c r="AL313" s="41">
        <f t="shared" si="50"/>
        <v>3097.0666940000001</v>
      </c>
      <c r="AM313" s="27">
        <v>1.17</v>
      </c>
      <c r="AN313" s="27">
        <v>1.46</v>
      </c>
      <c r="AO313" s="27">
        <v>0</v>
      </c>
      <c r="AP313" s="27">
        <v>0</v>
      </c>
      <c r="AQ313" s="42">
        <f t="shared" si="51"/>
        <v>2221.4569981499999</v>
      </c>
      <c r="AR313" s="42">
        <f t="shared" si="52"/>
        <v>2541.1475072880003</v>
      </c>
      <c r="AS313" s="42">
        <f t="shared" si="53"/>
        <v>3623.5680319799999</v>
      </c>
      <c r="AT313" s="42">
        <f t="shared" si="54"/>
        <v>2772.0745446999999</v>
      </c>
      <c r="AU313" s="42">
        <f t="shared" si="55"/>
        <v>3171.0045817440005</v>
      </c>
      <c r="AV313" s="42">
        <f t="shared" si="56"/>
        <v>4521.7173732399997</v>
      </c>
      <c r="AW313">
        <v>2050</v>
      </c>
      <c r="AX313" t="s">
        <v>56</v>
      </c>
      <c r="AY313" s="30">
        <v>21</v>
      </c>
      <c r="AZ313" t="s">
        <v>146</v>
      </c>
      <c r="BA313" s="112">
        <v>3</v>
      </c>
      <c r="BB313" s="112">
        <v>159</v>
      </c>
      <c r="BC313" s="122">
        <v>0.61</v>
      </c>
      <c r="BD313" s="126">
        <v>2023</v>
      </c>
      <c r="BE313" s="66" t="s">
        <v>147</v>
      </c>
    </row>
    <row r="314" spans="1:57" x14ac:dyDescent="0.2">
      <c r="A314">
        <v>18</v>
      </c>
      <c r="B314">
        <v>2023</v>
      </c>
      <c r="C314" t="s">
        <v>46</v>
      </c>
      <c r="D314" t="s">
        <v>138</v>
      </c>
      <c r="E314" t="s">
        <v>140</v>
      </c>
      <c r="F314" t="s">
        <v>49</v>
      </c>
      <c r="G314" t="s">
        <v>99</v>
      </c>
      <c r="H314" t="s">
        <v>141</v>
      </c>
      <c r="I314" t="s">
        <v>51</v>
      </c>
      <c r="K314" t="s">
        <v>1027</v>
      </c>
      <c r="L314" s="27">
        <v>0.89765899999999998</v>
      </c>
      <c r="M314" s="27">
        <v>1.0237970000000001</v>
      </c>
      <c r="N314" s="27">
        <v>1.7985679999999999</v>
      </c>
      <c r="O314" t="s">
        <v>142</v>
      </c>
      <c r="P314" t="s">
        <v>143</v>
      </c>
      <c r="Q314" s="27">
        <v>28</v>
      </c>
      <c r="R314" s="27">
        <v>700</v>
      </c>
      <c r="S314" s="27">
        <v>700</v>
      </c>
      <c r="T314" s="27">
        <v>1508</v>
      </c>
      <c r="U314" s="27">
        <v>-167.97</v>
      </c>
      <c r="V314" s="27">
        <v>-183.586377</v>
      </c>
      <c r="W314" s="27">
        <v>-247.19</v>
      </c>
      <c r="X314" t="s">
        <v>144</v>
      </c>
      <c r="Y314" t="s">
        <v>145</v>
      </c>
      <c r="Z314" s="27">
        <v>3.56</v>
      </c>
      <c r="AA314" s="27">
        <v>5.8</v>
      </c>
      <c r="AB314" s="27">
        <v>4.8</v>
      </c>
      <c r="AC314" s="27">
        <v>12.16</v>
      </c>
      <c r="AD314" s="27">
        <v>2244.5458950000002</v>
      </c>
      <c r="AE314" s="27">
        <v>2520.0640330000001</v>
      </c>
      <c r="AF314" s="27">
        <v>3271.7710940000002</v>
      </c>
      <c r="AG314" s="27">
        <v>1</v>
      </c>
      <c r="AJ314" s="41">
        <f t="shared" si="48"/>
        <v>1898.6811950000001</v>
      </c>
      <c r="AK314" s="41">
        <f t="shared" si="49"/>
        <v>2171.9209464000005</v>
      </c>
      <c r="AL314" s="41">
        <f t="shared" si="50"/>
        <v>3097.0666940000001</v>
      </c>
      <c r="AM314" s="27">
        <v>1.17</v>
      </c>
      <c r="AN314" s="27">
        <v>1.46</v>
      </c>
      <c r="AO314" s="27">
        <v>0</v>
      </c>
      <c r="AP314" s="27">
        <v>0</v>
      </c>
      <c r="AQ314" s="42">
        <f t="shared" si="51"/>
        <v>2221.4569981499999</v>
      </c>
      <c r="AR314" s="42">
        <f t="shared" si="52"/>
        <v>2541.1475072880003</v>
      </c>
      <c r="AS314" s="42">
        <f t="shared" si="53"/>
        <v>3623.5680319799999</v>
      </c>
      <c r="AT314" s="42">
        <f t="shared" si="54"/>
        <v>2772.0745446999999</v>
      </c>
      <c r="AU314" s="42">
        <f t="shared" si="55"/>
        <v>3171.0045817440005</v>
      </c>
      <c r="AV314" s="42">
        <f t="shared" si="56"/>
        <v>4521.7173732399997</v>
      </c>
      <c r="AW314">
        <v>2023</v>
      </c>
      <c r="AX314" t="s">
        <v>59</v>
      </c>
      <c r="AY314" s="30">
        <v>21</v>
      </c>
      <c r="AZ314" t="s">
        <v>146</v>
      </c>
      <c r="BA314" s="112">
        <v>3</v>
      </c>
      <c r="BB314" s="112">
        <v>159</v>
      </c>
      <c r="BC314" s="122">
        <v>0.61</v>
      </c>
      <c r="BD314" s="126">
        <v>2023</v>
      </c>
      <c r="BE314" s="66" t="s">
        <v>147</v>
      </c>
    </row>
    <row r="315" spans="1:57" x14ac:dyDescent="0.2">
      <c r="A315">
        <v>18</v>
      </c>
      <c r="B315">
        <v>2023</v>
      </c>
      <c r="C315" t="s">
        <v>46</v>
      </c>
      <c r="D315" t="s">
        <v>138</v>
      </c>
      <c r="E315" t="s">
        <v>140</v>
      </c>
      <c r="F315" t="s">
        <v>49</v>
      </c>
      <c r="G315" t="s">
        <v>99</v>
      </c>
      <c r="H315" t="s">
        <v>141</v>
      </c>
      <c r="I315" t="s">
        <v>51</v>
      </c>
      <c r="K315" t="s">
        <v>1027</v>
      </c>
      <c r="L315" s="27">
        <v>0.89765899999999998</v>
      </c>
      <c r="M315" s="27">
        <v>1.0237970000000001</v>
      </c>
      <c r="N315" s="27">
        <v>1.7985679999999999</v>
      </c>
      <c r="O315" t="s">
        <v>142</v>
      </c>
      <c r="P315" t="s">
        <v>143</v>
      </c>
      <c r="Q315" s="27">
        <v>28</v>
      </c>
      <c r="R315" s="27">
        <v>700</v>
      </c>
      <c r="S315" s="27">
        <v>700</v>
      </c>
      <c r="T315" s="27">
        <v>1508</v>
      </c>
      <c r="U315" s="27">
        <v>-167.97</v>
      </c>
      <c r="V315" s="27">
        <v>-183.586377</v>
      </c>
      <c r="W315" s="27">
        <v>-247.19</v>
      </c>
      <c r="X315" t="s">
        <v>144</v>
      </c>
      <c r="Y315" t="s">
        <v>145</v>
      </c>
      <c r="Z315" s="27">
        <v>3.56</v>
      </c>
      <c r="AA315" s="27">
        <v>5.8</v>
      </c>
      <c r="AB315" s="27">
        <v>4.8</v>
      </c>
      <c r="AC315" s="27">
        <v>12.16</v>
      </c>
      <c r="AD315" s="27">
        <v>2244.5458950000002</v>
      </c>
      <c r="AE315" s="27">
        <v>2520.0640330000001</v>
      </c>
      <c r="AF315" s="27">
        <v>3271.7710940000002</v>
      </c>
      <c r="AG315" s="27">
        <v>1</v>
      </c>
      <c r="AJ315" s="41">
        <f t="shared" si="48"/>
        <v>1898.6811950000001</v>
      </c>
      <c r="AK315" s="41">
        <f t="shared" si="49"/>
        <v>2171.9209464000005</v>
      </c>
      <c r="AL315" s="41">
        <f t="shared" si="50"/>
        <v>3097.0666940000001</v>
      </c>
      <c r="AM315" s="27">
        <v>1.17</v>
      </c>
      <c r="AN315" s="27">
        <v>1.46</v>
      </c>
      <c r="AO315" s="27">
        <v>0</v>
      </c>
      <c r="AP315" s="27">
        <v>0</v>
      </c>
      <c r="AQ315" s="42">
        <f t="shared" si="51"/>
        <v>2221.4569981499999</v>
      </c>
      <c r="AR315" s="42">
        <f t="shared" si="52"/>
        <v>2541.1475072880003</v>
      </c>
      <c r="AS315" s="42">
        <f t="shared" si="53"/>
        <v>3623.5680319799999</v>
      </c>
      <c r="AT315" s="42">
        <f t="shared" si="54"/>
        <v>2772.0745446999999</v>
      </c>
      <c r="AU315" s="42">
        <f t="shared" si="55"/>
        <v>3171.0045817440005</v>
      </c>
      <c r="AV315" s="42">
        <f t="shared" si="56"/>
        <v>4521.7173732399997</v>
      </c>
      <c r="AW315">
        <v>2030</v>
      </c>
      <c r="AX315" t="s">
        <v>59</v>
      </c>
      <c r="AY315" s="30">
        <v>21</v>
      </c>
      <c r="AZ315" t="s">
        <v>146</v>
      </c>
      <c r="BA315" s="112">
        <v>3</v>
      </c>
      <c r="BB315" s="112">
        <v>159</v>
      </c>
      <c r="BC315" s="122">
        <v>0.61</v>
      </c>
      <c r="BD315" s="126">
        <v>2023</v>
      </c>
      <c r="BE315" s="66" t="s">
        <v>147</v>
      </c>
    </row>
    <row r="316" spans="1:57" x14ac:dyDescent="0.2">
      <c r="A316">
        <v>18</v>
      </c>
      <c r="B316">
        <v>2023</v>
      </c>
      <c r="C316" t="s">
        <v>46</v>
      </c>
      <c r="D316" t="s">
        <v>138</v>
      </c>
      <c r="E316" t="s">
        <v>140</v>
      </c>
      <c r="F316" t="s">
        <v>49</v>
      </c>
      <c r="G316" t="s">
        <v>99</v>
      </c>
      <c r="H316" t="s">
        <v>141</v>
      </c>
      <c r="I316" t="s">
        <v>51</v>
      </c>
      <c r="K316" t="s">
        <v>1027</v>
      </c>
      <c r="L316" s="27">
        <v>0.89765899999999998</v>
      </c>
      <c r="M316" s="27">
        <v>1.0237970000000001</v>
      </c>
      <c r="N316" s="27">
        <v>1.7985679999999999</v>
      </c>
      <c r="O316" t="s">
        <v>142</v>
      </c>
      <c r="P316" t="s">
        <v>143</v>
      </c>
      <c r="Q316" s="27">
        <v>28</v>
      </c>
      <c r="R316" s="27">
        <v>700</v>
      </c>
      <c r="S316" s="27">
        <v>700</v>
      </c>
      <c r="T316" s="27">
        <v>1508</v>
      </c>
      <c r="U316" s="27">
        <v>-167.97</v>
      </c>
      <c r="V316" s="27">
        <v>-183.586377</v>
      </c>
      <c r="W316" s="27">
        <v>-247.19</v>
      </c>
      <c r="X316" t="s">
        <v>144</v>
      </c>
      <c r="Y316" t="s">
        <v>145</v>
      </c>
      <c r="Z316" s="27">
        <v>3.56</v>
      </c>
      <c r="AA316" s="27">
        <v>5.8</v>
      </c>
      <c r="AB316" s="27">
        <v>4.8</v>
      </c>
      <c r="AC316" s="27">
        <v>12.16</v>
      </c>
      <c r="AD316" s="27">
        <v>2244.5458950000002</v>
      </c>
      <c r="AE316" s="27">
        <v>2520.0640330000001</v>
      </c>
      <c r="AF316" s="27">
        <v>3271.7710940000002</v>
      </c>
      <c r="AG316" s="27">
        <v>1</v>
      </c>
      <c r="AJ316" s="41">
        <f t="shared" si="48"/>
        <v>1898.6811950000001</v>
      </c>
      <c r="AK316" s="41">
        <f t="shared" si="49"/>
        <v>2171.9209464000005</v>
      </c>
      <c r="AL316" s="41">
        <f t="shared" si="50"/>
        <v>3097.0666940000001</v>
      </c>
      <c r="AM316" s="27">
        <v>1.17</v>
      </c>
      <c r="AN316" s="27">
        <v>1.46</v>
      </c>
      <c r="AO316" s="27">
        <v>0</v>
      </c>
      <c r="AP316" s="27">
        <v>0</v>
      </c>
      <c r="AQ316" s="42">
        <f t="shared" si="51"/>
        <v>2221.4569981499999</v>
      </c>
      <c r="AR316" s="42">
        <f t="shared" si="52"/>
        <v>2541.1475072880003</v>
      </c>
      <c r="AS316" s="42">
        <f t="shared" si="53"/>
        <v>3623.5680319799999</v>
      </c>
      <c r="AT316" s="42">
        <f t="shared" si="54"/>
        <v>2772.0745446999999</v>
      </c>
      <c r="AU316" s="42">
        <f t="shared" si="55"/>
        <v>3171.0045817440005</v>
      </c>
      <c r="AV316" s="42">
        <f t="shared" si="56"/>
        <v>4521.7173732399997</v>
      </c>
      <c r="AW316">
        <v>2035</v>
      </c>
      <c r="AX316" t="s">
        <v>59</v>
      </c>
      <c r="AY316" s="30">
        <v>21</v>
      </c>
      <c r="AZ316" t="s">
        <v>146</v>
      </c>
      <c r="BA316" s="112">
        <v>3</v>
      </c>
      <c r="BB316" s="112">
        <v>159</v>
      </c>
      <c r="BC316" s="122">
        <v>0.61</v>
      </c>
      <c r="BD316" s="126">
        <v>2023</v>
      </c>
      <c r="BE316" s="66" t="s">
        <v>147</v>
      </c>
    </row>
    <row r="317" spans="1:57" x14ac:dyDescent="0.2">
      <c r="A317">
        <v>18</v>
      </c>
      <c r="B317">
        <v>2023</v>
      </c>
      <c r="C317" t="s">
        <v>46</v>
      </c>
      <c r="D317" t="s">
        <v>138</v>
      </c>
      <c r="E317" t="s">
        <v>140</v>
      </c>
      <c r="F317" t="s">
        <v>49</v>
      </c>
      <c r="G317" t="s">
        <v>99</v>
      </c>
      <c r="H317" t="s">
        <v>141</v>
      </c>
      <c r="I317" t="s">
        <v>51</v>
      </c>
      <c r="K317" t="s">
        <v>1027</v>
      </c>
      <c r="L317" s="27">
        <v>0.89765899999999998</v>
      </c>
      <c r="M317" s="27">
        <v>1.0237970000000001</v>
      </c>
      <c r="N317" s="27">
        <v>1.7985679999999999</v>
      </c>
      <c r="O317" t="s">
        <v>142</v>
      </c>
      <c r="P317" t="s">
        <v>143</v>
      </c>
      <c r="Q317" s="27">
        <v>28</v>
      </c>
      <c r="R317" s="27">
        <v>700</v>
      </c>
      <c r="S317" s="27">
        <v>700</v>
      </c>
      <c r="T317" s="27">
        <v>1508</v>
      </c>
      <c r="U317" s="27">
        <v>-167.97</v>
      </c>
      <c r="V317" s="27">
        <v>-183.586377</v>
      </c>
      <c r="W317" s="27">
        <v>-247.19</v>
      </c>
      <c r="X317" t="s">
        <v>144</v>
      </c>
      <c r="Y317" t="s">
        <v>145</v>
      </c>
      <c r="Z317" s="27">
        <v>3.56</v>
      </c>
      <c r="AA317" s="27">
        <v>5.8</v>
      </c>
      <c r="AB317" s="27">
        <v>4.8</v>
      </c>
      <c r="AC317" s="27">
        <v>12.16</v>
      </c>
      <c r="AD317" s="27">
        <v>2244.5458950000002</v>
      </c>
      <c r="AE317" s="27">
        <v>2520.0640330000001</v>
      </c>
      <c r="AF317" s="27">
        <v>3271.7710940000002</v>
      </c>
      <c r="AG317" s="27">
        <v>1</v>
      </c>
      <c r="AJ317" s="41">
        <f t="shared" si="48"/>
        <v>1898.6811950000001</v>
      </c>
      <c r="AK317" s="41">
        <f t="shared" si="49"/>
        <v>2171.9209464000005</v>
      </c>
      <c r="AL317" s="41">
        <f t="shared" si="50"/>
        <v>3097.0666940000001</v>
      </c>
      <c r="AM317" s="27">
        <v>1.17</v>
      </c>
      <c r="AN317" s="27">
        <v>1.46</v>
      </c>
      <c r="AO317" s="27">
        <v>0</v>
      </c>
      <c r="AP317" s="27">
        <v>0</v>
      </c>
      <c r="AQ317" s="42">
        <f t="shared" si="51"/>
        <v>2221.4569981499999</v>
      </c>
      <c r="AR317" s="42">
        <f t="shared" si="52"/>
        <v>2541.1475072880003</v>
      </c>
      <c r="AS317" s="42">
        <f t="shared" si="53"/>
        <v>3623.5680319799999</v>
      </c>
      <c r="AT317" s="42">
        <f t="shared" si="54"/>
        <v>2772.0745446999999</v>
      </c>
      <c r="AU317" s="42">
        <f t="shared" si="55"/>
        <v>3171.0045817440005</v>
      </c>
      <c r="AV317" s="42">
        <f t="shared" si="56"/>
        <v>4521.7173732399997</v>
      </c>
      <c r="AW317">
        <v>2040</v>
      </c>
      <c r="AX317" t="s">
        <v>59</v>
      </c>
      <c r="AY317" s="30">
        <v>21</v>
      </c>
      <c r="AZ317" t="s">
        <v>146</v>
      </c>
      <c r="BA317" s="112">
        <v>3</v>
      </c>
      <c r="BB317" s="112">
        <v>159</v>
      </c>
      <c r="BC317" s="122">
        <v>0.61</v>
      </c>
      <c r="BD317" s="126">
        <v>2023</v>
      </c>
      <c r="BE317" s="66" t="s">
        <v>147</v>
      </c>
    </row>
    <row r="318" spans="1:57" x14ac:dyDescent="0.2">
      <c r="A318">
        <v>18</v>
      </c>
      <c r="B318">
        <v>2023</v>
      </c>
      <c r="C318" t="s">
        <v>46</v>
      </c>
      <c r="D318" t="s">
        <v>138</v>
      </c>
      <c r="E318" t="s">
        <v>140</v>
      </c>
      <c r="F318" t="s">
        <v>49</v>
      </c>
      <c r="G318" t="s">
        <v>99</v>
      </c>
      <c r="H318" t="s">
        <v>141</v>
      </c>
      <c r="I318" t="s">
        <v>51</v>
      </c>
      <c r="K318" t="s">
        <v>1027</v>
      </c>
      <c r="L318" s="27">
        <v>0.89765899999999998</v>
      </c>
      <c r="M318" s="27">
        <v>1.0237970000000001</v>
      </c>
      <c r="N318" s="27">
        <v>1.7985679999999999</v>
      </c>
      <c r="O318" t="s">
        <v>142</v>
      </c>
      <c r="P318" t="s">
        <v>143</v>
      </c>
      <c r="Q318" s="27">
        <v>28</v>
      </c>
      <c r="R318" s="27">
        <v>700</v>
      </c>
      <c r="S318" s="27">
        <v>700</v>
      </c>
      <c r="T318" s="27">
        <v>1508</v>
      </c>
      <c r="U318" s="27">
        <v>-167.97</v>
      </c>
      <c r="V318" s="27">
        <v>-183.586377</v>
      </c>
      <c r="W318" s="27">
        <v>-247.19</v>
      </c>
      <c r="X318" t="s">
        <v>144</v>
      </c>
      <c r="Y318" t="s">
        <v>145</v>
      </c>
      <c r="Z318" s="27">
        <v>3.56</v>
      </c>
      <c r="AA318" s="27">
        <v>5.8</v>
      </c>
      <c r="AB318" s="27">
        <v>4.8</v>
      </c>
      <c r="AC318" s="27">
        <v>12.16</v>
      </c>
      <c r="AD318" s="27">
        <v>2244.5458950000002</v>
      </c>
      <c r="AE318" s="27">
        <v>2520.0640330000001</v>
      </c>
      <c r="AF318" s="27">
        <v>3271.7710940000002</v>
      </c>
      <c r="AG318" s="27">
        <v>1</v>
      </c>
      <c r="AJ318" s="41">
        <f t="shared" si="48"/>
        <v>1898.6811950000001</v>
      </c>
      <c r="AK318" s="41">
        <f t="shared" si="49"/>
        <v>2171.9209464000005</v>
      </c>
      <c r="AL318" s="41">
        <f t="shared" si="50"/>
        <v>3097.0666940000001</v>
      </c>
      <c r="AM318" s="27">
        <v>1.17</v>
      </c>
      <c r="AN318" s="27">
        <v>1.46</v>
      </c>
      <c r="AO318" s="27">
        <v>0</v>
      </c>
      <c r="AP318" s="27">
        <v>0</v>
      </c>
      <c r="AQ318" s="42">
        <f t="shared" si="51"/>
        <v>2221.4569981499999</v>
      </c>
      <c r="AR318" s="42">
        <f t="shared" si="52"/>
        <v>2541.1475072880003</v>
      </c>
      <c r="AS318" s="42">
        <f t="shared" si="53"/>
        <v>3623.5680319799999</v>
      </c>
      <c r="AT318" s="42">
        <f t="shared" si="54"/>
        <v>2772.0745446999999</v>
      </c>
      <c r="AU318" s="42">
        <f t="shared" si="55"/>
        <v>3171.0045817440005</v>
      </c>
      <c r="AV318" s="42">
        <f t="shared" si="56"/>
        <v>4521.7173732399997</v>
      </c>
      <c r="AW318">
        <v>2045</v>
      </c>
      <c r="AX318" t="s">
        <v>59</v>
      </c>
      <c r="AY318" s="30">
        <v>21</v>
      </c>
      <c r="AZ318" t="s">
        <v>146</v>
      </c>
      <c r="BA318" s="112">
        <v>3</v>
      </c>
      <c r="BB318" s="112">
        <v>159</v>
      </c>
      <c r="BC318" s="122">
        <v>0.61</v>
      </c>
      <c r="BD318" s="126">
        <v>2023</v>
      </c>
      <c r="BE318" s="66" t="s">
        <v>147</v>
      </c>
    </row>
    <row r="319" spans="1:57" x14ac:dyDescent="0.2">
      <c r="A319">
        <v>18</v>
      </c>
      <c r="B319">
        <v>2023</v>
      </c>
      <c r="C319" t="s">
        <v>46</v>
      </c>
      <c r="D319" t="s">
        <v>138</v>
      </c>
      <c r="E319" t="s">
        <v>140</v>
      </c>
      <c r="F319" t="s">
        <v>49</v>
      </c>
      <c r="G319" t="s">
        <v>99</v>
      </c>
      <c r="H319" t="s">
        <v>141</v>
      </c>
      <c r="I319" t="s">
        <v>51</v>
      </c>
      <c r="K319" t="s">
        <v>1027</v>
      </c>
      <c r="L319" s="27">
        <v>0.89765899999999998</v>
      </c>
      <c r="M319" s="27">
        <v>1.0237970000000001</v>
      </c>
      <c r="N319" s="27">
        <v>1.7985679999999999</v>
      </c>
      <c r="O319" t="s">
        <v>142</v>
      </c>
      <c r="P319" t="s">
        <v>143</v>
      </c>
      <c r="Q319" s="27">
        <v>28</v>
      </c>
      <c r="R319" s="27">
        <v>700</v>
      </c>
      <c r="S319" s="27">
        <v>700</v>
      </c>
      <c r="T319" s="27">
        <v>1508</v>
      </c>
      <c r="U319" s="27">
        <v>-167.97</v>
      </c>
      <c r="V319" s="27">
        <v>-183.586377</v>
      </c>
      <c r="W319" s="27">
        <v>-247.19</v>
      </c>
      <c r="X319" t="s">
        <v>144</v>
      </c>
      <c r="Y319" t="s">
        <v>145</v>
      </c>
      <c r="Z319" s="27">
        <v>3.56</v>
      </c>
      <c r="AA319" s="27">
        <v>5.8</v>
      </c>
      <c r="AB319" s="27">
        <v>4.8</v>
      </c>
      <c r="AC319" s="27">
        <v>12.16</v>
      </c>
      <c r="AD319" s="27">
        <v>2244.5458950000002</v>
      </c>
      <c r="AE319" s="27">
        <v>2520.0640330000001</v>
      </c>
      <c r="AF319" s="27">
        <v>3271.7710940000002</v>
      </c>
      <c r="AG319" s="27">
        <v>1</v>
      </c>
      <c r="AJ319" s="41">
        <f t="shared" si="48"/>
        <v>1898.6811950000001</v>
      </c>
      <c r="AK319" s="41">
        <f t="shared" si="49"/>
        <v>2171.9209464000005</v>
      </c>
      <c r="AL319" s="41">
        <f t="shared" si="50"/>
        <v>3097.0666940000001</v>
      </c>
      <c r="AM319" s="27">
        <v>1.17</v>
      </c>
      <c r="AN319" s="27">
        <v>1.46</v>
      </c>
      <c r="AO319" s="27">
        <v>0</v>
      </c>
      <c r="AP319" s="27">
        <v>0</v>
      </c>
      <c r="AQ319" s="42">
        <f t="shared" si="51"/>
        <v>2221.4569981499999</v>
      </c>
      <c r="AR319" s="42">
        <f t="shared" si="52"/>
        <v>2541.1475072880003</v>
      </c>
      <c r="AS319" s="42">
        <f t="shared" si="53"/>
        <v>3623.5680319799999</v>
      </c>
      <c r="AT319" s="42">
        <f t="shared" si="54"/>
        <v>2772.0745446999999</v>
      </c>
      <c r="AU319" s="42">
        <f t="shared" si="55"/>
        <v>3171.0045817440005</v>
      </c>
      <c r="AV319" s="42">
        <f t="shared" si="56"/>
        <v>4521.7173732399997</v>
      </c>
      <c r="AW319">
        <v>2050</v>
      </c>
      <c r="AX319" t="s">
        <v>59</v>
      </c>
      <c r="AY319" s="30">
        <v>21</v>
      </c>
      <c r="AZ319" t="s">
        <v>146</v>
      </c>
      <c r="BA319" s="112">
        <v>3</v>
      </c>
      <c r="BB319" s="112">
        <v>159</v>
      </c>
      <c r="BC319" s="122">
        <v>0.61</v>
      </c>
      <c r="BD319" s="126">
        <v>2023</v>
      </c>
      <c r="BE319" s="66" t="s">
        <v>147</v>
      </c>
    </row>
    <row r="320" spans="1:57" x14ac:dyDescent="0.2">
      <c r="A320">
        <v>18</v>
      </c>
      <c r="B320">
        <v>2023</v>
      </c>
      <c r="C320" t="s">
        <v>46</v>
      </c>
      <c r="D320" t="s">
        <v>138</v>
      </c>
      <c r="E320" t="s">
        <v>140</v>
      </c>
      <c r="F320" t="s">
        <v>49</v>
      </c>
      <c r="G320" t="s">
        <v>99</v>
      </c>
      <c r="H320" t="s">
        <v>141</v>
      </c>
      <c r="I320" t="s">
        <v>51</v>
      </c>
      <c r="K320" t="s">
        <v>1027</v>
      </c>
      <c r="L320" s="27">
        <v>0.89765899999999998</v>
      </c>
      <c r="M320" s="27">
        <v>1.0237970000000001</v>
      </c>
      <c r="N320" s="27">
        <v>1.7985679999999999</v>
      </c>
      <c r="O320" t="s">
        <v>142</v>
      </c>
      <c r="P320" t="s">
        <v>143</v>
      </c>
      <c r="Q320" s="27">
        <v>28</v>
      </c>
      <c r="R320" s="27">
        <v>700</v>
      </c>
      <c r="S320" s="27">
        <v>700</v>
      </c>
      <c r="T320" s="27">
        <v>1508</v>
      </c>
      <c r="U320" s="27">
        <v>-167.97</v>
      </c>
      <c r="V320" s="27">
        <v>-183.586377</v>
      </c>
      <c r="W320" s="27">
        <v>-247.19</v>
      </c>
      <c r="X320" t="s">
        <v>144</v>
      </c>
      <c r="Y320" t="s">
        <v>145</v>
      </c>
      <c r="Z320" s="27">
        <v>3.56</v>
      </c>
      <c r="AA320" s="27">
        <v>5.8</v>
      </c>
      <c r="AB320" s="27">
        <v>4.8</v>
      </c>
      <c r="AC320" s="27">
        <v>12.16</v>
      </c>
      <c r="AD320" s="27">
        <v>2244.5458950000002</v>
      </c>
      <c r="AE320" s="27">
        <v>2520.0640330000001</v>
      </c>
      <c r="AF320" s="27">
        <v>3271.7710940000002</v>
      </c>
      <c r="AG320" s="27">
        <v>1</v>
      </c>
      <c r="AJ320" s="41">
        <f t="shared" si="48"/>
        <v>1898.6811950000001</v>
      </c>
      <c r="AK320" s="41">
        <f t="shared" si="49"/>
        <v>2171.9209464000005</v>
      </c>
      <c r="AL320" s="41">
        <f t="shared" si="50"/>
        <v>3097.0666940000001</v>
      </c>
      <c r="AM320" s="27">
        <v>1.17</v>
      </c>
      <c r="AN320" s="27">
        <v>1.46</v>
      </c>
      <c r="AO320" s="27">
        <v>0</v>
      </c>
      <c r="AP320" s="27">
        <v>0</v>
      </c>
      <c r="AQ320" s="42">
        <f t="shared" si="51"/>
        <v>2221.4569981499999</v>
      </c>
      <c r="AR320" s="42">
        <f t="shared" si="52"/>
        <v>2541.1475072880003</v>
      </c>
      <c r="AS320" s="42">
        <f t="shared" si="53"/>
        <v>3623.5680319799999</v>
      </c>
      <c r="AT320" s="42">
        <f t="shared" si="54"/>
        <v>2772.0745446999999</v>
      </c>
      <c r="AU320" s="42">
        <f t="shared" si="55"/>
        <v>3171.0045817440005</v>
      </c>
      <c r="AV320" s="42">
        <f t="shared" si="56"/>
        <v>4521.7173732399997</v>
      </c>
      <c r="AW320">
        <v>2023</v>
      </c>
      <c r="AX320" t="s">
        <v>60</v>
      </c>
      <c r="AY320" s="30">
        <v>21</v>
      </c>
      <c r="AZ320" t="s">
        <v>146</v>
      </c>
      <c r="BA320" s="112">
        <v>3</v>
      </c>
      <c r="BB320" s="112">
        <v>159</v>
      </c>
      <c r="BC320" s="122">
        <v>0.61</v>
      </c>
      <c r="BD320" s="126">
        <v>2023</v>
      </c>
      <c r="BE320" s="66" t="s">
        <v>147</v>
      </c>
    </row>
    <row r="321" spans="1:57" x14ac:dyDescent="0.2">
      <c r="A321">
        <v>18</v>
      </c>
      <c r="B321">
        <v>2023</v>
      </c>
      <c r="C321" t="s">
        <v>46</v>
      </c>
      <c r="D321" t="s">
        <v>138</v>
      </c>
      <c r="E321" t="s">
        <v>140</v>
      </c>
      <c r="F321" t="s">
        <v>49</v>
      </c>
      <c r="G321" t="s">
        <v>99</v>
      </c>
      <c r="H321" t="s">
        <v>141</v>
      </c>
      <c r="I321" t="s">
        <v>51</v>
      </c>
      <c r="K321" t="s">
        <v>1027</v>
      </c>
      <c r="L321" s="27">
        <v>0.89765899999999998</v>
      </c>
      <c r="M321" s="27">
        <v>1.0237970000000001</v>
      </c>
      <c r="N321" s="27">
        <v>1.7985679999999999</v>
      </c>
      <c r="O321" t="s">
        <v>142</v>
      </c>
      <c r="P321" t="s">
        <v>143</v>
      </c>
      <c r="Q321" s="27">
        <v>28</v>
      </c>
      <c r="R321" s="27">
        <v>700</v>
      </c>
      <c r="S321" s="27">
        <v>700</v>
      </c>
      <c r="T321" s="27">
        <v>1508</v>
      </c>
      <c r="U321" s="27">
        <v>-167.97</v>
      </c>
      <c r="V321" s="27">
        <v>-183.586377</v>
      </c>
      <c r="W321" s="27">
        <v>-247.19</v>
      </c>
      <c r="X321" t="s">
        <v>144</v>
      </c>
      <c r="Y321" t="s">
        <v>145</v>
      </c>
      <c r="Z321" s="27">
        <v>3.56</v>
      </c>
      <c r="AA321" s="27">
        <v>5.8</v>
      </c>
      <c r="AB321" s="27">
        <v>4.8</v>
      </c>
      <c r="AC321" s="27">
        <v>12.16</v>
      </c>
      <c r="AD321" s="27">
        <v>2244.5458950000002</v>
      </c>
      <c r="AE321" s="27">
        <v>2520.0640330000001</v>
      </c>
      <c r="AF321" s="27">
        <v>3271.7710940000002</v>
      </c>
      <c r="AG321" s="27">
        <v>1</v>
      </c>
      <c r="AJ321" s="41">
        <f t="shared" si="48"/>
        <v>1898.6811950000001</v>
      </c>
      <c r="AK321" s="41">
        <f t="shared" si="49"/>
        <v>2171.9209464000005</v>
      </c>
      <c r="AL321" s="41">
        <f t="shared" si="50"/>
        <v>3097.0666940000001</v>
      </c>
      <c r="AM321" s="27">
        <v>1.17</v>
      </c>
      <c r="AN321" s="27">
        <v>1.46</v>
      </c>
      <c r="AO321" s="27">
        <v>0</v>
      </c>
      <c r="AP321" s="27">
        <v>0</v>
      </c>
      <c r="AQ321" s="42">
        <f t="shared" si="51"/>
        <v>2221.4569981499999</v>
      </c>
      <c r="AR321" s="42">
        <f t="shared" si="52"/>
        <v>2541.1475072880003</v>
      </c>
      <c r="AS321" s="42">
        <f t="shared" si="53"/>
        <v>3623.5680319799999</v>
      </c>
      <c r="AT321" s="42">
        <f t="shared" si="54"/>
        <v>2772.0745446999999</v>
      </c>
      <c r="AU321" s="42">
        <f t="shared" si="55"/>
        <v>3171.0045817440005</v>
      </c>
      <c r="AV321" s="42">
        <f t="shared" si="56"/>
        <v>4521.7173732399997</v>
      </c>
      <c r="AW321">
        <v>2030</v>
      </c>
      <c r="AX321" t="s">
        <v>60</v>
      </c>
      <c r="AY321" s="30">
        <v>21</v>
      </c>
      <c r="AZ321" t="s">
        <v>146</v>
      </c>
      <c r="BA321" s="112">
        <v>3</v>
      </c>
      <c r="BB321" s="112">
        <v>159</v>
      </c>
      <c r="BC321" s="122">
        <v>0.61</v>
      </c>
      <c r="BD321" s="126">
        <v>2023</v>
      </c>
      <c r="BE321" s="66" t="s">
        <v>147</v>
      </c>
    </row>
    <row r="322" spans="1:57" x14ac:dyDescent="0.2">
      <c r="A322">
        <v>18</v>
      </c>
      <c r="B322">
        <v>2023</v>
      </c>
      <c r="C322" t="s">
        <v>46</v>
      </c>
      <c r="D322" t="s">
        <v>138</v>
      </c>
      <c r="E322" t="s">
        <v>140</v>
      </c>
      <c r="F322" t="s">
        <v>49</v>
      </c>
      <c r="G322" t="s">
        <v>99</v>
      </c>
      <c r="H322" t="s">
        <v>141</v>
      </c>
      <c r="I322" t="s">
        <v>51</v>
      </c>
      <c r="K322" t="s">
        <v>1027</v>
      </c>
      <c r="L322" s="27">
        <v>0.89765899999999998</v>
      </c>
      <c r="M322" s="27">
        <v>1.0237970000000001</v>
      </c>
      <c r="N322" s="27">
        <v>1.7985679999999999</v>
      </c>
      <c r="O322" t="s">
        <v>142</v>
      </c>
      <c r="P322" t="s">
        <v>143</v>
      </c>
      <c r="Q322" s="27">
        <v>28</v>
      </c>
      <c r="R322" s="27">
        <v>700</v>
      </c>
      <c r="S322" s="27">
        <v>700</v>
      </c>
      <c r="T322" s="27">
        <v>1508</v>
      </c>
      <c r="U322" s="27">
        <v>-167.97</v>
      </c>
      <c r="V322" s="27">
        <v>-183.586377</v>
      </c>
      <c r="W322" s="27">
        <v>-247.19</v>
      </c>
      <c r="X322" t="s">
        <v>144</v>
      </c>
      <c r="Y322" t="s">
        <v>145</v>
      </c>
      <c r="Z322" s="27">
        <v>3.56</v>
      </c>
      <c r="AA322" s="27">
        <v>5.8</v>
      </c>
      <c r="AB322" s="27">
        <v>4.8</v>
      </c>
      <c r="AC322" s="27">
        <v>12.16</v>
      </c>
      <c r="AD322" s="27">
        <v>2244.5458950000002</v>
      </c>
      <c r="AE322" s="27">
        <v>2520.0640330000001</v>
      </c>
      <c r="AF322" s="27">
        <v>3271.7710940000002</v>
      </c>
      <c r="AG322" s="27">
        <v>1</v>
      </c>
      <c r="AJ322" s="41">
        <f t="shared" ref="AJ322:AJ385" si="57">(AD322+L322*$R322+U322*$AA322)*$AG322</f>
        <v>1898.6811950000001</v>
      </c>
      <c r="AK322" s="41">
        <f t="shared" ref="AK322:AK385" si="58">(AE322+M322*$R322+V322*$AA322)*$AG322</f>
        <v>2171.9209464000005</v>
      </c>
      <c r="AL322" s="41">
        <f t="shared" ref="AL322:AL385" si="59">(AF322+N322*$R322+W322*$AA322)*$AG322</f>
        <v>3097.0666940000001</v>
      </c>
      <c r="AM322" s="27">
        <v>1.17</v>
      </c>
      <c r="AN322" s="27">
        <v>1.46</v>
      </c>
      <c r="AO322" s="27">
        <v>0</v>
      </c>
      <c r="AP322" s="27">
        <v>0</v>
      </c>
      <c r="AQ322" s="42">
        <f t="shared" ref="AQ322:AQ385" si="60">$AM322*AJ322+$AO322*$AG322</f>
        <v>2221.4569981499999</v>
      </c>
      <c r="AR322" s="42">
        <f t="shared" ref="AR322:AR385" si="61">$AM322*AK322+$AO322*$AG322</f>
        <v>2541.1475072880003</v>
      </c>
      <c r="AS322" s="42">
        <f t="shared" ref="AS322:AS385" si="62">$AM322*AL322+$AO322*$AG322</f>
        <v>3623.5680319799999</v>
      </c>
      <c r="AT322" s="42">
        <f t="shared" ref="AT322:AT385" si="63">$AN322*AJ322+$AP322*$AG322</f>
        <v>2772.0745446999999</v>
      </c>
      <c r="AU322" s="42">
        <f t="shared" ref="AU322:AU385" si="64">$AN322*AK322+$AP322*$AG322</f>
        <v>3171.0045817440005</v>
      </c>
      <c r="AV322" s="42">
        <f t="shared" ref="AV322:AV385" si="65">$AN322*AL322+$AP322*$AG322</f>
        <v>4521.7173732399997</v>
      </c>
      <c r="AW322">
        <v>2035</v>
      </c>
      <c r="AX322" t="s">
        <v>60</v>
      </c>
      <c r="AY322" s="30">
        <v>21</v>
      </c>
      <c r="AZ322" t="s">
        <v>146</v>
      </c>
      <c r="BA322" s="112">
        <v>3</v>
      </c>
      <c r="BB322" s="112">
        <v>159</v>
      </c>
      <c r="BC322" s="122">
        <v>0.61</v>
      </c>
      <c r="BD322" s="126">
        <v>2023</v>
      </c>
      <c r="BE322" s="66" t="s">
        <v>147</v>
      </c>
    </row>
    <row r="323" spans="1:57" x14ac:dyDescent="0.2">
      <c r="A323">
        <v>18</v>
      </c>
      <c r="B323">
        <v>2023</v>
      </c>
      <c r="C323" t="s">
        <v>46</v>
      </c>
      <c r="D323" t="s">
        <v>138</v>
      </c>
      <c r="E323" t="s">
        <v>140</v>
      </c>
      <c r="F323" t="s">
        <v>49</v>
      </c>
      <c r="G323" t="s">
        <v>99</v>
      </c>
      <c r="H323" t="s">
        <v>141</v>
      </c>
      <c r="I323" t="s">
        <v>51</v>
      </c>
      <c r="K323" t="s">
        <v>1027</v>
      </c>
      <c r="L323" s="27">
        <v>0.89765899999999998</v>
      </c>
      <c r="M323" s="27">
        <v>1.0237970000000001</v>
      </c>
      <c r="N323" s="27">
        <v>1.7985679999999999</v>
      </c>
      <c r="O323" t="s">
        <v>142</v>
      </c>
      <c r="P323" t="s">
        <v>143</v>
      </c>
      <c r="Q323" s="27">
        <v>28</v>
      </c>
      <c r="R323" s="27">
        <v>700</v>
      </c>
      <c r="S323" s="27">
        <v>700</v>
      </c>
      <c r="T323" s="27">
        <v>1508</v>
      </c>
      <c r="U323" s="27">
        <v>-167.97</v>
      </c>
      <c r="V323" s="27">
        <v>-183.586377</v>
      </c>
      <c r="W323" s="27">
        <v>-247.19</v>
      </c>
      <c r="X323" t="s">
        <v>144</v>
      </c>
      <c r="Y323" t="s">
        <v>145</v>
      </c>
      <c r="Z323" s="27">
        <v>3.56</v>
      </c>
      <c r="AA323" s="27">
        <v>5.8</v>
      </c>
      <c r="AB323" s="27">
        <v>4.8</v>
      </c>
      <c r="AC323" s="27">
        <v>12.16</v>
      </c>
      <c r="AD323" s="27">
        <v>2244.5458950000002</v>
      </c>
      <c r="AE323" s="27">
        <v>2520.0640330000001</v>
      </c>
      <c r="AF323" s="27">
        <v>3271.7710940000002</v>
      </c>
      <c r="AG323" s="27">
        <v>1</v>
      </c>
      <c r="AJ323" s="41">
        <f t="shared" si="57"/>
        <v>1898.6811950000001</v>
      </c>
      <c r="AK323" s="41">
        <f t="shared" si="58"/>
        <v>2171.9209464000005</v>
      </c>
      <c r="AL323" s="41">
        <f t="shared" si="59"/>
        <v>3097.0666940000001</v>
      </c>
      <c r="AM323" s="27">
        <v>1.17</v>
      </c>
      <c r="AN323" s="27">
        <v>1.46</v>
      </c>
      <c r="AO323" s="27">
        <v>0</v>
      </c>
      <c r="AP323" s="27">
        <v>0</v>
      </c>
      <c r="AQ323" s="42">
        <f t="shared" si="60"/>
        <v>2221.4569981499999</v>
      </c>
      <c r="AR323" s="42">
        <f t="shared" si="61"/>
        <v>2541.1475072880003</v>
      </c>
      <c r="AS323" s="42">
        <f t="shared" si="62"/>
        <v>3623.5680319799999</v>
      </c>
      <c r="AT323" s="42">
        <f t="shared" si="63"/>
        <v>2772.0745446999999</v>
      </c>
      <c r="AU323" s="42">
        <f t="shared" si="64"/>
        <v>3171.0045817440005</v>
      </c>
      <c r="AV323" s="42">
        <f t="shared" si="65"/>
        <v>4521.7173732399997</v>
      </c>
      <c r="AW323">
        <v>2040</v>
      </c>
      <c r="AX323" t="s">
        <v>60</v>
      </c>
      <c r="AY323" s="30">
        <v>21</v>
      </c>
      <c r="AZ323" t="s">
        <v>146</v>
      </c>
      <c r="BA323" s="112">
        <v>3</v>
      </c>
      <c r="BB323" s="112">
        <v>159</v>
      </c>
      <c r="BC323" s="122">
        <v>0.61</v>
      </c>
      <c r="BD323" s="126">
        <v>2023</v>
      </c>
      <c r="BE323" s="66" t="s">
        <v>147</v>
      </c>
    </row>
    <row r="324" spans="1:57" x14ac:dyDescent="0.2">
      <c r="A324">
        <v>18</v>
      </c>
      <c r="B324">
        <v>2023</v>
      </c>
      <c r="C324" t="s">
        <v>46</v>
      </c>
      <c r="D324" t="s">
        <v>138</v>
      </c>
      <c r="E324" t="s">
        <v>140</v>
      </c>
      <c r="F324" t="s">
        <v>49</v>
      </c>
      <c r="G324" t="s">
        <v>99</v>
      </c>
      <c r="H324" t="s">
        <v>141</v>
      </c>
      <c r="I324" t="s">
        <v>51</v>
      </c>
      <c r="K324" t="s">
        <v>1027</v>
      </c>
      <c r="L324" s="27">
        <v>0.89765899999999998</v>
      </c>
      <c r="M324" s="27">
        <v>1.0237970000000001</v>
      </c>
      <c r="N324" s="27">
        <v>1.7985679999999999</v>
      </c>
      <c r="O324" t="s">
        <v>142</v>
      </c>
      <c r="P324" t="s">
        <v>143</v>
      </c>
      <c r="Q324" s="27">
        <v>28</v>
      </c>
      <c r="R324" s="27">
        <v>700</v>
      </c>
      <c r="S324" s="27">
        <v>700</v>
      </c>
      <c r="T324" s="27">
        <v>1508</v>
      </c>
      <c r="U324" s="27">
        <v>-167.97</v>
      </c>
      <c r="V324" s="27">
        <v>-183.586377</v>
      </c>
      <c r="W324" s="27">
        <v>-247.19</v>
      </c>
      <c r="X324" t="s">
        <v>144</v>
      </c>
      <c r="Y324" t="s">
        <v>145</v>
      </c>
      <c r="Z324" s="27">
        <v>3.56</v>
      </c>
      <c r="AA324" s="27">
        <v>5.8</v>
      </c>
      <c r="AB324" s="27">
        <v>4.8</v>
      </c>
      <c r="AC324" s="27">
        <v>12.16</v>
      </c>
      <c r="AD324" s="27">
        <v>2244.5458950000002</v>
      </c>
      <c r="AE324" s="27">
        <v>2520.0640330000001</v>
      </c>
      <c r="AF324" s="27">
        <v>3271.7710940000002</v>
      </c>
      <c r="AG324" s="27">
        <v>1</v>
      </c>
      <c r="AJ324" s="41">
        <f t="shared" si="57"/>
        <v>1898.6811950000001</v>
      </c>
      <c r="AK324" s="41">
        <f t="shared" si="58"/>
        <v>2171.9209464000005</v>
      </c>
      <c r="AL324" s="41">
        <f t="shared" si="59"/>
        <v>3097.0666940000001</v>
      </c>
      <c r="AM324" s="27">
        <v>1.17</v>
      </c>
      <c r="AN324" s="27">
        <v>1.46</v>
      </c>
      <c r="AO324" s="27">
        <v>0</v>
      </c>
      <c r="AP324" s="27">
        <v>0</v>
      </c>
      <c r="AQ324" s="42">
        <f t="shared" si="60"/>
        <v>2221.4569981499999</v>
      </c>
      <c r="AR324" s="42">
        <f t="shared" si="61"/>
        <v>2541.1475072880003</v>
      </c>
      <c r="AS324" s="42">
        <f t="shared" si="62"/>
        <v>3623.5680319799999</v>
      </c>
      <c r="AT324" s="42">
        <f t="shared" si="63"/>
        <v>2772.0745446999999</v>
      </c>
      <c r="AU324" s="42">
        <f t="shared" si="64"/>
        <v>3171.0045817440005</v>
      </c>
      <c r="AV324" s="42">
        <f t="shared" si="65"/>
        <v>4521.7173732399997</v>
      </c>
      <c r="AW324">
        <v>2045</v>
      </c>
      <c r="AX324" t="s">
        <v>60</v>
      </c>
      <c r="AY324" s="30">
        <v>21</v>
      </c>
      <c r="AZ324" t="s">
        <v>146</v>
      </c>
      <c r="BA324" s="112">
        <v>3</v>
      </c>
      <c r="BB324" s="112">
        <v>159</v>
      </c>
      <c r="BC324" s="122">
        <v>0.61</v>
      </c>
      <c r="BD324" s="126">
        <v>2023</v>
      </c>
      <c r="BE324" s="66" t="s">
        <v>147</v>
      </c>
    </row>
    <row r="325" spans="1:57" x14ac:dyDescent="0.2">
      <c r="A325">
        <v>18</v>
      </c>
      <c r="B325">
        <v>2023</v>
      </c>
      <c r="C325" t="s">
        <v>46</v>
      </c>
      <c r="D325" t="s">
        <v>138</v>
      </c>
      <c r="E325" t="s">
        <v>140</v>
      </c>
      <c r="F325" t="s">
        <v>49</v>
      </c>
      <c r="G325" t="s">
        <v>99</v>
      </c>
      <c r="H325" t="s">
        <v>141</v>
      </c>
      <c r="I325" t="s">
        <v>51</v>
      </c>
      <c r="K325" t="s">
        <v>1027</v>
      </c>
      <c r="L325" s="27">
        <v>0.89765899999999998</v>
      </c>
      <c r="M325" s="27">
        <v>1.0237970000000001</v>
      </c>
      <c r="N325" s="27">
        <v>1.7985679999999999</v>
      </c>
      <c r="O325" t="s">
        <v>142</v>
      </c>
      <c r="P325" t="s">
        <v>143</v>
      </c>
      <c r="Q325" s="27">
        <v>28</v>
      </c>
      <c r="R325" s="27">
        <v>700</v>
      </c>
      <c r="S325" s="27">
        <v>700</v>
      </c>
      <c r="T325" s="27">
        <v>1508</v>
      </c>
      <c r="U325" s="27">
        <v>-167.97</v>
      </c>
      <c r="V325" s="27">
        <v>-183.586377</v>
      </c>
      <c r="W325" s="27">
        <v>-247.19</v>
      </c>
      <c r="X325" t="s">
        <v>144</v>
      </c>
      <c r="Y325" t="s">
        <v>145</v>
      </c>
      <c r="Z325" s="27">
        <v>3.56</v>
      </c>
      <c r="AA325" s="27">
        <v>5.8</v>
      </c>
      <c r="AB325" s="27">
        <v>4.8</v>
      </c>
      <c r="AC325" s="27">
        <v>12.16</v>
      </c>
      <c r="AD325" s="27">
        <v>2244.5458950000002</v>
      </c>
      <c r="AE325" s="27">
        <v>2520.0640330000001</v>
      </c>
      <c r="AF325" s="27">
        <v>3271.7710940000002</v>
      </c>
      <c r="AG325" s="27">
        <v>1</v>
      </c>
      <c r="AJ325" s="41">
        <f t="shared" si="57"/>
        <v>1898.6811950000001</v>
      </c>
      <c r="AK325" s="41">
        <f t="shared" si="58"/>
        <v>2171.9209464000005</v>
      </c>
      <c r="AL325" s="41">
        <f t="shared" si="59"/>
        <v>3097.0666940000001</v>
      </c>
      <c r="AM325" s="27">
        <v>1.17</v>
      </c>
      <c r="AN325" s="27">
        <v>1.46</v>
      </c>
      <c r="AO325" s="27">
        <v>0</v>
      </c>
      <c r="AP325" s="27">
        <v>0</v>
      </c>
      <c r="AQ325" s="42">
        <f t="shared" si="60"/>
        <v>2221.4569981499999</v>
      </c>
      <c r="AR325" s="42">
        <f t="shared" si="61"/>
        <v>2541.1475072880003</v>
      </c>
      <c r="AS325" s="42">
        <f t="shared" si="62"/>
        <v>3623.5680319799999</v>
      </c>
      <c r="AT325" s="42">
        <f t="shared" si="63"/>
        <v>2772.0745446999999</v>
      </c>
      <c r="AU325" s="42">
        <f t="shared" si="64"/>
        <v>3171.0045817440005</v>
      </c>
      <c r="AV325" s="42">
        <f t="shared" si="65"/>
        <v>4521.7173732399997</v>
      </c>
      <c r="AW325">
        <v>2050</v>
      </c>
      <c r="AX325" t="s">
        <v>60</v>
      </c>
      <c r="AY325" s="30">
        <v>21</v>
      </c>
      <c r="AZ325" t="s">
        <v>146</v>
      </c>
      <c r="BA325" s="112">
        <v>3</v>
      </c>
      <c r="BB325" s="112">
        <v>159</v>
      </c>
      <c r="BC325" s="122">
        <v>0.61</v>
      </c>
      <c r="BD325" s="126">
        <v>2023</v>
      </c>
      <c r="BE325" s="66" t="s">
        <v>147</v>
      </c>
    </row>
    <row r="326" spans="1:57" x14ac:dyDescent="0.2">
      <c r="A326">
        <v>19</v>
      </c>
      <c r="B326">
        <v>2023</v>
      </c>
      <c r="C326" t="s">
        <v>46</v>
      </c>
      <c r="D326" t="s">
        <v>44</v>
      </c>
      <c r="E326" t="s">
        <v>150</v>
      </c>
      <c r="F326" t="s">
        <v>151</v>
      </c>
      <c r="G326" t="s">
        <v>148</v>
      </c>
      <c r="H326" t="s">
        <v>152</v>
      </c>
      <c r="I326" t="s">
        <v>51</v>
      </c>
      <c r="K326" t="s">
        <v>149</v>
      </c>
      <c r="L326" s="27">
        <v>4.2168672000000003</v>
      </c>
      <c r="M326" s="27">
        <v>5.2710840000000001</v>
      </c>
      <c r="N326" s="27">
        <v>6.3253007999999999</v>
      </c>
      <c r="O326" t="s">
        <v>153</v>
      </c>
      <c r="P326" t="s">
        <v>154</v>
      </c>
      <c r="Q326" s="27">
        <v>400</v>
      </c>
      <c r="R326" s="27">
        <v>250</v>
      </c>
      <c r="S326" s="27">
        <v>250</v>
      </c>
      <c r="T326" s="27">
        <v>6525</v>
      </c>
      <c r="U326" s="27">
        <v>0</v>
      </c>
      <c r="V326" s="27">
        <v>0</v>
      </c>
      <c r="W326" s="27">
        <v>0</v>
      </c>
      <c r="X326" t="s">
        <v>69</v>
      </c>
      <c r="Y326" t="s">
        <v>91</v>
      </c>
      <c r="Z326" s="27">
        <v>81</v>
      </c>
      <c r="AA326" s="27">
        <v>82</v>
      </c>
      <c r="AB326" s="27">
        <v>85</v>
      </c>
      <c r="AC326" s="27">
        <v>85</v>
      </c>
      <c r="AD326" s="27">
        <v>2961.3114792000001</v>
      </c>
      <c r="AE326" s="27">
        <v>3701.639349</v>
      </c>
      <c r="AF326" s="27">
        <v>4441.9672187999995</v>
      </c>
      <c r="AG326" s="27">
        <v>1</v>
      </c>
      <c r="AJ326" s="41">
        <f t="shared" si="57"/>
        <v>4015.5282792000003</v>
      </c>
      <c r="AK326" s="41">
        <f t="shared" si="58"/>
        <v>5019.4103489999998</v>
      </c>
      <c r="AL326" s="41">
        <f t="shared" si="59"/>
        <v>6023.2924187999997</v>
      </c>
      <c r="AM326" s="27">
        <v>1.08</v>
      </c>
      <c r="AN326" s="27">
        <v>1.1200000000000001</v>
      </c>
      <c r="AO326" s="27">
        <v>0</v>
      </c>
      <c r="AP326" s="27">
        <v>0</v>
      </c>
      <c r="AQ326" s="42">
        <f t="shared" si="60"/>
        <v>4336.7705415360006</v>
      </c>
      <c r="AR326" s="42">
        <f t="shared" si="61"/>
        <v>5420.9631769200005</v>
      </c>
      <c r="AS326" s="42">
        <f t="shared" si="62"/>
        <v>6505.1558123040004</v>
      </c>
      <c r="AT326" s="42">
        <f t="shared" si="63"/>
        <v>4497.3916727040005</v>
      </c>
      <c r="AU326" s="42">
        <f t="shared" si="64"/>
        <v>5621.7395908799999</v>
      </c>
      <c r="AV326" s="42">
        <f t="shared" si="65"/>
        <v>6746.0875090560003</v>
      </c>
      <c r="AW326">
        <v>2023</v>
      </c>
      <c r="AX326" t="s">
        <v>56</v>
      </c>
      <c r="AY326" s="30">
        <v>23</v>
      </c>
      <c r="AZ326" t="s">
        <v>155</v>
      </c>
      <c r="BA326" s="112">
        <v>4</v>
      </c>
      <c r="BB326" s="112">
        <v>20</v>
      </c>
      <c r="BC326" s="122">
        <v>0.56000000000000005</v>
      </c>
      <c r="BD326" s="126">
        <v>2023</v>
      </c>
      <c r="BE326" t="s">
        <v>156</v>
      </c>
    </row>
    <row r="327" spans="1:57" x14ac:dyDescent="0.2">
      <c r="A327">
        <v>19</v>
      </c>
      <c r="B327">
        <v>2023</v>
      </c>
      <c r="C327" t="s">
        <v>46</v>
      </c>
      <c r="D327" t="s">
        <v>44</v>
      </c>
      <c r="E327" t="s">
        <v>150</v>
      </c>
      <c r="F327" t="s">
        <v>151</v>
      </c>
      <c r="G327" t="s">
        <v>148</v>
      </c>
      <c r="H327" t="s">
        <v>152</v>
      </c>
      <c r="I327" t="s">
        <v>51</v>
      </c>
      <c r="K327" t="s">
        <v>149</v>
      </c>
      <c r="L327" s="27">
        <v>4.2168672000000003</v>
      </c>
      <c r="M327" s="27">
        <v>5.2710840000000001</v>
      </c>
      <c r="N327" s="27">
        <v>6.3253007999999999</v>
      </c>
      <c r="O327" t="s">
        <v>153</v>
      </c>
      <c r="P327" t="s">
        <v>154</v>
      </c>
      <c r="Q327" s="27">
        <v>400</v>
      </c>
      <c r="R327" s="27">
        <v>250</v>
      </c>
      <c r="S327" s="27">
        <v>250</v>
      </c>
      <c r="T327" s="27">
        <v>6525</v>
      </c>
      <c r="U327" s="27">
        <v>0</v>
      </c>
      <c r="V327" s="27">
        <v>0</v>
      </c>
      <c r="W327" s="27">
        <v>0</v>
      </c>
      <c r="X327" t="s">
        <v>69</v>
      </c>
      <c r="Y327" t="s">
        <v>91</v>
      </c>
      <c r="Z327" s="27">
        <v>81</v>
      </c>
      <c r="AA327" s="27">
        <v>82</v>
      </c>
      <c r="AB327" s="27">
        <v>85</v>
      </c>
      <c r="AC327" s="27">
        <v>85</v>
      </c>
      <c r="AD327" s="27">
        <v>2961.3114792000001</v>
      </c>
      <c r="AE327" s="27">
        <v>3701.639349</v>
      </c>
      <c r="AF327" s="27">
        <v>4441.9672187999995</v>
      </c>
      <c r="AG327" s="27">
        <v>1</v>
      </c>
      <c r="AJ327" s="41">
        <f t="shared" si="57"/>
        <v>4015.5282792000003</v>
      </c>
      <c r="AK327" s="41">
        <f t="shared" si="58"/>
        <v>5019.4103489999998</v>
      </c>
      <c r="AL327" s="41">
        <f t="shared" si="59"/>
        <v>6023.2924187999997</v>
      </c>
      <c r="AM327" s="27">
        <v>1.08</v>
      </c>
      <c r="AN327" s="27">
        <v>1.1200000000000001</v>
      </c>
      <c r="AO327" s="27">
        <v>0</v>
      </c>
      <c r="AP327" s="27">
        <v>0</v>
      </c>
      <c r="AQ327" s="42">
        <f t="shared" si="60"/>
        <v>4336.7705415360006</v>
      </c>
      <c r="AR327" s="42">
        <f t="shared" si="61"/>
        <v>5420.9631769200005</v>
      </c>
      <c r="AS327" s="42">
        <f t="shared" si="62"/>
        <v>6505.1558123040004</v>
      </c>
      <c r="AT327" s="42">
        <f t="shared" si="63"/>
        <v>4497.3916727040005</v>
      </c>
      <c r="AU327" s="42">
        <f t="shared" si="64"/>
        <v>5621.7395908799999</v>
      </c>
      <c r="AV327" s="42">
        <f t="shared" si="65"/>
        <v>6746.0875090560003</v>
      </c>
      <c r="AW327">
        <v>2030</v>
      </c>
      <c r="AX327" t="s">
        <v>56</v>
      </c>
      <c r="AY327" s="30">
        <v>23</v>
      </c>
      <c r="AZ327" t="s">
        <v>155</v>
      </c>
      <c r="BA327" s="112">
        <v>4</v>
      </c>
      <c r="BB327" s="112">
        <v>20</v>
      </c>
      <c r="BC327" s="122">
        <v>0.56000000000000005</v>
      </c>
      <c r="BD327" s="126">
        <v>2023</v>
      </c>
      <c r="BE327" t="s">
        <v>156</v>
      </c>
    </row>
    <row r="328" spans="1:57" x14ac:dyDescent="0.2">
      <c r="A328">
        <v>19</v>
      </c>
      <c r="B328">
        <v>2023</v>
      </c>
      <c r="C328" t="s">
        <v>46</v>
      </c>
      <c r="D328" t="s">
        <v>44</v>
      </c>
      <c r="E328" t="s">
        <v>150</v>
      </c>
      <c r="F328" t="s">
        <v>151</v>
      </c>
      <c r="G328" t="s">
        <v>148</v>
      </c>
      <c r="H328" t="s">
        <v>152</v>
      </c>
      <c r="I328" t="s">
        <v>51</v>
      </c>
      <c r="K328" t="s">
        <v>149</v>
      </c>
      <c r="L328" s="27">
        <v>4.2168672000000003</v>
      </c>
      <c r="M328" s="27">
        <v>5.2710840000000001</v>
      </c>
      <c r="N328" s="27">
        <v>6.3253007999999999</v>
      </c>
      <c r="O328" t="s">
        <v>153</v>
      </c>
      <c r="P328" t="s">
        <v>154</v>
      </c>
      <c r="Q328" s="27">
        <v>400</v>
      </c>
      <c r="R328" s="27">
        <v>250</v>
      </c>
      <c r="S328" s="27">
        <v>250</v>
      </c>
      <c r="T328" s="27">
        <v>6525</v>
      </c>
      <c r="U328" s="27">
        <v>0</v>
      </c>
      <c r="V328" s="27">
        <v>0</v>
      </c>
      <c r="W328" s="27">
        <v>0</v>
      </c>
      <c r="X328" t="s">
        <v>69</v>
      </c>
      <c r="Y328" t="s">
        <v>91</v>
      </c>
      <c r="Z328" s="27">
        <v>81</v>
      </c>
      <c r="AA328" s="27">
        <v>82</v>
      </c>
      <c r="AB328" s="27">
        <v>85</v>
      </c>
      <c r="AC328" s="27">
        <v>85</v>
      </c>
      <c r="AD328" s="27">
        <v>2961.3114792000001</v>
      </c>
      <c r="AE328" s="27">
        <v>3701.639349</v>
      </c>
      <c r="AF328" s="27">
        <v>4441.9672187999995</v>
      </c>
      <c r="AG328" s="27">
        <v>1</v>
      </c>
      <c r="AJ328" s="41">
        <f t="shared" si="57"/>
        <v>4015.5282792000003</v>
      </c>
      <c r="AK328" s="41">
        <f t="shared" si="58"/>
        <v>5019.4103489999998</v>
      </c>
      <c r="AL328" s="41">
        <f t="shared" si="59"/>
        <v>6023.2924187999997</v>
      </c>
      <c r="AM328" s="27">
        <v>1.08</v>
      </c>
      <c r="AN328" s="27">
        <v>1.1200000000000001</v>
      </c>
      <c r="AO328" s="27">
        <v>0</v>
      </c>
      <c r="AP328" s="27">
        <v>0</v>
      </c>
      <c r="AQ328" s="42">
        <f t="shared" si="60"/>
        <v>4336.7705415360006</v>
      </c>
      <c r="AR328" s="42">
        <f t="shared" si="61"/>
        <v>5420.9631769200005</v>
      </c>
      <c r="AS328" s="42">
        <f t="shared" si="62"/>
        <v>6505.1558123040004</v>
      </c>
      <c r="AT328" s="42">
        <f t="shared" si="63"/>
        <v>4497.3916727040005</v>
      </c>
      <c r="AU328" s="42">
        <f t="shared" si="64"/>
        <v>5621.7395908799999</v>
      </c>
      <c r="AV328" s="42">
        <f t="shared" si="65"/>
        <v>6746.0875090560003</v>
      </c>
      <c r="AW328">
        <v>2035</v>
      </c>
      <c r="AX328" t="s">
        <v>56</v>
      </c>
      <c r="AY328" s="30">
        <v>23</v>
      </c>
      <c r="AZ328" t="s">
        <v>155</v>
      </c>
      <c r="BA328" s="112">
        <v>4</v>
      </c>
      <c r="BB328" s="112">
        <v>20</v>
      </c>
      <c r="BC328" s="122">
        <v>0.56000000000000005</v>
      </c>
      <c r="BD328" s="126">
        <v>2023</v>
      </c>
      <c r="BE328" t="s">
        <v>156</v>
      </c>
    </row>
    <row r="329" spans="1:57" x14ac:dyDescent="0.2">
      <c r="A329">
        <v>19</v>
      </c>
      <c r="B329">
        <v>2023</v>
      </c>
      <c r="C329" t="s">
        <v>46</v>
      </c>
      <c r="D329" t="s">
        <v>44</v>
      </c>
      <c r="E329" t="s">
        <v>150</v>
      </c>
      <c r="F329" t="s">
        <v>151</v>
      </c>
      <c r="G329" t="s">
        <v>148</v>
      </c>
      <c r="H329" t="s">
        <v>152</v>
      </c>
      <c r="I329" t="s">
        <v>51</v>
      </c>
      <c r="K329" t="s">
        <v>149</v>
      </c>
      <c r="L329" s="27">
        <v>4.2168672000000003</v>
      </c>
      <c r="M329" s="27">
        <v>5.2710840000000001</v>
      </c>
      <c r="N329" s="27">
        <v>6.3253007999999999</v>
      </c>
      <c r="O329" t="s">
        <v>153</v>
      </c>
      <c r="P329" t="s">
        <v>154</v>
      </c>
      <c r="Q329" s="27">
        <v>400</v>
      </c>
      <c r="R329" s="27">
        <v>250</v>
      </c>
      <c r="S329" s="27">
        <v>250</v>
      </c>
      <c r="T329" s="27">
        <v>6525</v>
      </c>
      <c r="U329" s="27">
        <v>0</v>
      </c>
      <c r="V329" s="27">
        <v>0</v>
      </c>
      <c r="W329" s="27">
        <v>0</v>
      </c>
      <c r="X329" t="s">
        <v>69</v>
      </c>
      <c r="Y329" t="s">
        <v>91</v>
      </c>
      <c r="Z329" s="27">
        <v>81</v>
      </c>
      <c r="AA329" s="27">
        <v>82</v>
      </c>
      <c r="AB329" s="27">
        <v>85</v>
      </c>
      <c r="AC329" s="27">
        <v>85</v>
      </c>
      <c r="AD329" s="27">
        <v>2961.3114792000001</v>
      </c>
      <c r="AE329" s="27">
        <v>3701.639349</v>
      </c>
      <c r="AF329" s="27">
        <v>4441.9672187999995</v>
      </c>
      <c r="AG329" s="27">
        <v>1</v>
      </c>
      <c r="AJ329" s="41">
        <f t="shared" si="57"/>
        <v>4015.5282792000003</v>
      </c>
      <c r="AK329" s="41">
        <f t="shared" si="58"/>
        <v>5019.4103489999998</v>
      </c>
      <c r="AL329" s="41">
        <f t="shared" si="59"/>
        <v>6023.2924187999997</v>
      </c>
      <c r="AM329" s="27">
        <v>1.08</v>
      </c>
      <c r="AN329" s="27">
        <v>1.1200000000000001</v>
      </c>
      <c r="AO329" s="27">
        <v>0</v>
      </c>
      <c r="AP329" s="27">
        <v>0</v>
      </c>
      <c r="AQ329" s="42">
        <f t="shared" si="60"/>
        <v>4336.7705415360006</v>
      </c>
      <c r="AR329" s="42">
        <f t="shared" si="61"/>
        <v>5420.9631769200005</v>
      </c>
      <c r="AS329" s="42">
        <f t="shared" si="62"/>
        <v>6505.1558123040004</v>
      </c>
      <c r="AT329" s="42">
        <f t="shared" si="63"/>
        <v>4497.3916727040005</v>
      </c>
      <c r="AU329" s="42">
        <f t="shared" si="64"/>
        <v>5621.7395908799999</v>
      </c>
      <c r="AV329" s="42">
        <f t="shared" si="65"/>
        <v>6746.0875090560003</v>
      </c>
      <c r="AW329">
        <v>2040</v>
      </c>
      <c r="AX329" t="s">
        <v>56</v>
      </c>
      <c r="AY329" s="30">
        <v>23</v>
      </c>
      <c r="AZ329" t="s">
        <v>155</v>
      </c>
      <c r="BA329" s="112">
        <v>4</v>
      </c>
      <c r="BB329" s="112">
        <v>20</v>
      </c>
      <c r="BC329" s="122">
        <v>0.56000000000000005</v>
      </c>
      <c r="BD329" s="126">
        <v>2023</v>
      </c>
      <c r="BE329" t="s">
        <v>156</v>
      </c>
    </row>
    <row r="330" spans="1:57" x14ac:dyDescent="0.2">
      <c r="A330">
        <v>19</v>
      </c>
      <c r="B330">
        <v>2023</v>
      </c>
      <c r="C330" t="s">
        <v>46</v>
      </c>
      <c r="D330" t="s">
        <v>44</v>
      </c>
      <c r="E330" t="s">
        <v>150</v>
      </c>
      <c r="F330" t="s">
        <v>151</v>
      </c>
      <c r="G330" t="s">
        <v>148</v>
      </c>
      <c r="H330" t="s">
        <v>152</v>
      </c>
      <c r="I330" t="s">
        <v>51</v>
      </c>
      <c r="K330" t="s">
        <v>149</v>
      </c>
      <c r="L330" s="27">
        <v>4.2168672000000003</v>
      </c>
      <c r="M330" s="27">
        <v>5.2710840000000001</v>
      </c>
      <c r="N330" s="27">
        <v>6.3253007999999999</v>
      </c>
      <c r="O330" t="s">
        <v>153</v>
      </c>
      <c r="P330" t="s">
        <v>154</v>
      </c>
      <c r="Q330" s="27">
        <v>400</v>
      </c>
      <c r="R330" s="27">
        <v>250</v>
      </c>
      <c r="S330" s="27">
        <v>250</v>
      </c>
      <c r="T330" s="27">
        <v>6525</v>
      </c>
      <c r="U330" s="27">
        <v>0</v>
      </c>
      <c r="V330" s="27">
        <v>0</v>
      </c>
      <c r="W330" s="27">
        <v>0</v>
      </c>
      <c r="X330" t="s">
        <v>69</v>
      </c>
      <c r="Y330" t="s">
        <v>91</v>
      </c>
      <c r="Z330" s="27">
        <v>81</v>
      </c>
      <c r="AA330" s="27">
        <v>82</v>
      </c>
      <c r="AB330" s="27">
        <v>85</v>
      </c>
      <c r="AC330" s="27">
        <v>85</v>
      </c>
      <c r="AD330" s="27">
        <v>2961.3114792000001</v>
      </c>
      <c r="AE330" s="27">
        <v>3701.639349</v>
      </c>
      <c r="AF330" s="27">
        <v>4441.9672187999995</v>
      </c>
      <c r="AG330" s="27">
        <v>1</v>
      </c>
      <c r="AJ330" s="41">
        <f t="shared" si="57"/>
        <v>4015.5282792000003</v>
      </c>
      <c r="AK330" s="41">
        <f t="shared" si="58"/>
        <v>5019.4103489999998</v>
      </c>
      <c r="AL330" s="41">
        <f t="shared" si="59"/>
        <v>6023.2924187999997</v>
      </c>
      <c r="AM330" s="27">
        <v>1.08</v>
      </c>
      <c r="AN330" s="27">
        <v>1.1200000000000001</v>
      </c>
      <c r="AO330" s="27">
        <v>0</v>
      </c>
      <c r="AP330" s="27">
        <v>0</v>
      </c>
      <c r="AQ330" s="42">
        <f t="shared" si="60"/>
        <v>4336.7705415360006</v>
      </c>
      <c r="AR330" s="42">
        <f t="shared" si="61"/>
        <v>5420.9631769200005</v>
      </c>
      <c r="AS330" s="42">
        <f t="shared" si="62"/>
        <v>6505.1558123040004</v>
      </c>
      <c r="AT330" s="42">
        <f t="shared" si="63"/>
        <v>4497.3916727040005</v>
      </c>
      <c r="AU330" s="42">
        <f t="shared" si="64"/>
        <v>5621.7395908799999</v>
      </c>
      <c r="AV330" s="42">
        <f t="shared" si="65"/>
        <v>6746.0875090560003</v>
      </c>
      <c r="AW330">
        <v>2045</v>
      </c>
      <c r="AX330" t="s">
        <v>56</v>
      </c>
      <c r="AY330" s="30">
        <v>23</v>
      </c>
      <c r="AZ330" t="s">
        <v>155</v>
      </c>
      <c r="BA330" s="112">
        <v>4</v>
      </c>
      <c r="BB330" s="112">
        <v>20</v>
      </c>
      <c r="BC330" s="122">
        <v>0.56000000000000005</v>
      </c>
      <c r="BD330" s="126">
        <v>2023</v>
      </c>
      <c r="BE330" t="s">
        <v>156</v>
      </c>
    </row>
    <row r="331" spans="1:57" x14ac:dyDescent="0.2">
      <c r="A331">
        <v>19</v>
      </c>
      <c r="B331">
        <v>2023</v>
      </c>
      <c r="C331" t="s">
        <v>46</v>
      </c>
      <c r="D331" t="s">
        <v>44</v>
      </c>
      <c r="E331" t="s">
        <v>150</v>
      </c>
      <c r="F331" t="s">
        <v>151</v>
      </c>
      <c r="G331" t="s">
        <v>148</v>
      </c>
      <c r="H331" t="s">
        <v>152</v>
      </c>
      <c r="I331" t="s">
        <v>51</v>
      </c>
      <c r="K331" t="s">
        <v>149</v>
      </c>
      <c r="L331" s="27">
        <v>4.2168672000000003</v>
      </c>
      <c r="M331" s="27">
        <v>5.2710840000000001</v>
      </c>
      <c r="N331" s="27">
        <v>6.3253007999999999</v>
      </c>
      <c r="O331" t="s">
        <v>153</v>
      </c>
      <c r="P331" t="s">
        <v>154</v>
      </c>
      <c r="Q331" s="27">
        <v>400</v>
      </c>
      <c r="R331" s="27">
        <v>250</v>
      </c>
      <c r="S331" s="27">
        <v>250</v>
      </c>
      <c r="T331" s="27">
        <v>6525</v>
      </c>
      <c r="U331" s="27">
        <v>0</v>
      </c>
      <c r="V331" s="27">
        <v>0</v>
      </c>
      <c r="W331" s="27">
        <v>0</v>
      </c>
      <c r="X331" t="s">
        <v>69</v>
      </c>
      <c r="Y331" t="s">
        <v>91</v>
      </c>
      <c r="Z331" s="27">
        <v>81</v>
      </c>
      <c r="AA331" s="27">
        <v>82</v>
      </c>
      <c r="AB331" s="27">
        <v>85</v>
      </c>
      <c r="AC331" s="27">
        <v>85</v>
      </c>
      <c r="AD331" s="27">
        <v>2961.3114792000001</v>
      </c>
      <c r="AE331" s="27">
        <v>3701.639349</v>
      </c>
      <c r="AF331" s="27">
        <v>4441.9672187999995</v>
      </c>
      <c r="AG331" s="27">
        <v>1</v>
      </c>
      <c r="AJ331" s="41">
        <f t="shared" si="57"/>
        <v>4015.5282792000003</v>
      </c>
      <c r="AK331" s="41">
        <f t="shared" si="58"/>
        <v>5019.4103489999998</v>
      </c>
      <c r="AL331" s="41">
        <f t="shared" si="59"/>
        <v>6023.2924187999997</v>
      </c>
      <c r="AM331" s="27">
        <v>1.08</v>
      </c>
      <c r="AN331" s="27">
        <v>1.1200000000000001</v>
      </c>
      <c r="AO331" s="27">
        <v>0</v>
      </c>
      <c r="AP331" s="27">
        <v>0</v>
      </c>
      <c r="AQ331" s="42">
        <f t="shared" si="60"/>
        <v>4336.7705415360006</v>
      </c>
      <c r="AR331" s="42">
        <f t="shared" si="61"/>
        <v>5420.9631769200005</v>
      </c>
      <c r="AS331" s="42">
        <f t="shared" si="62"/>
        <v>6505.1558123040004</v>
      </c>
      <c r="AT331" s="42">
        <f t="shared" si="63"/>
        <v>4497.3916727040005</v>
      </c>
      <c r="AU331" s="42">
        <f t="shared" si="64"/>
        <v>5621.7395908799999</v>
      </c>
      <c r="AV331" s="42">
        <f t="shared" si="65"/>
        <v>6746.0875090560003</v>
      </c>
      <c r="AW331">
        <v>2050</v>
      </c>
      <c r="AX331" t="s">
        <v>56</v>
      </c>
      <c r="AY331" s="30">
        <v>23</v>
      </c>
      <c r="AZ331" t="s">
        <v>155</v>
      </c>
      <c r="BA331" s="112">
        <v>4</v>
      </c>
      <c r="BB331" s="112">
        <v>20</v>
      </c>
      <c r="BC331" s="122">
        <v>0.56000000000000005</v>
      </c>
      <c r="BD331" s="126">
        <v>2023</v>
      </c>
      <c r="BE331" t="s">
        <v>156</v>
      </c>
    </row>
    <row r="332" spans="1:57" x14ac:dyDescent="0.2">
      <c r="A332">
        <v>19</v>
      </c>
      <c r="B332">
        <v>2023</v>
      </c>
      <c r="C332" t="s">
        <v>46</v>
      </c>
      <c r="D332" t="s">
        <v>44</v>
      </c>
      <c r="E332" t="s">
        <v>150</v>
      </c>
      <c r="F332" t="s">
        <v>151</v>
      </c>
      <c r="G332" t="s">
        <v>148</v>
      </c>
      <c r="H332" t="s">
        <v>152</v>
      </c>
      <c r="I332" t="s">
        <v>51</v>
      </c>
      <c r="K332" t="s">
        <v>149</v>
      </c>
      <c r="L332" s="27">
        <v>4.2168672000000003</v>
      </c>
      <c r="M332" s="27">
        <v>5.2710840000000001</v>
      </c>
      <c r="N332" s="27">
        <v>6.3253007999999999</v>
      </c>
      <c r="O332" t="s">
        <v>153</v>
      </c>
      <c r="P332" t="s">
        <v>154</v>
      </c>
      <c r="Q332" s="27">
        <v>400</v>
      </c>
      <c r="R332" s="27">
        <v>250</v>
      </c>
      <c r="S332" s="27">
        <v>250</v>
      </c>
      <c r="T332" s="27">
        <v>6525</v>
      </c>
      <c r="U332" s="27">
        <v>0</v>
      </c>
      <c r="V332" s="27">
        <v>0</v>
      </c>
      <c r="W332" s="27">
        <v>0</v>
      </c>
      <c r="X332" t="s">
        <v>69</v>
      </c>
      <c r="Y332" t="s">
        <v>91</v>
      </c>
      <c r="Z332" s="27">
        <v>81</v>
      </c>
      <c r="AA332" s="27">
        <v>82</v>
      </c>
      <c r="AB332" s="27">
        <v>85</v>
      </c>
      <c r="AC332" s="27">
        <v>85</v>
      </c>
      <c r="AD332" s="27">
        <v>2961.3114792000001</v>
      </c>
      <c r="AE332" s="27">
        <v>3701.639349</v>
      </c>
      <c r="AF332" s="27">
        <v>4441.9672187999995</v>
      </c>
      <c r="AG332" s="27">
        <v>1</v>
      </c>
      <c r="AJ332" s="41">
        <f t="shared" si="57"/>
        <v>4015.5282792000003</v>
      </c>
      <c r="AK332" s="41">
        <f t="shared" si="58"/>
        <v>5019.4103489999998</v>
      </c>
      <c r="AL332" s="41">
        <f t="shared" si="59"/>
        <v>6023.2924187999997</v>
      </c>
      <c r="AM332" s="27">
        <v>1.08</v>
      </c>
      <c r="AN332" s="27">
        <v>1.1200000000000001</v>
      </c>
      <c r="AO332" s="27">
        <v>0</v>
      </c>
      <c r="AP332" s="27">
        <v>0</v>
      </c>
      <c r="AQ332" s="42">
        <f t="shared" si="60"/>
        <v>4336.7705415360006</v>
      </c>
      <c r="AR332" s="42">
        <f t="shared" si="61"/>
        <v>5420.9631769200005</v>
      </c>
      <c r="AS332" s="42">
        <f t="shared" si="62"/>
        <v>6505.1558123040004</v>
      </c>
      <c r="AT332" s="42">
        <f t="shared" si="63"/>
        <v>4497.3916727040005</v>
      </c>
      <c r="AU332" s="42">
        <f t="shared" si="64"/>
        <v>5621.7395908799999</v>
      </c>
      <c r="AV332" s="42">
        <f t="shared" si="65"/>
        <v>6746.0875090560003</v>
      </c>
      <c r="AW332">
        <v>2023</v>
      </c>
      <c r="AX332" t="s">
        <v>59</v>
      </c>
      <c r="AY332" s="30">
        <v>23</v>
      </c>
      <c r="AZ332" t="s">
        <v>155</v>
      </c>
      <c r="BA332" s="112">
        <v>4</v>
      </c>
      <c r="BB332" s="112">
        <v>20</v>
      </c>
      <c r="BC332" s="122">
        <v>0.56000000000000005</v>
      </c>
      <c r="BD332" s="126">
        <v>2023</v>
      </c>
      <c r="BE332" t="s">
        <v>156</v>
      </c>
    </row>
    <row r="333" spans="1:57" x14ac:dyDescent="0.2">
      <c r="A333">
        <v>19</v>
      </c>
      <c r="B333">
        <v>2023</v>
      </c>
      <c r="C333" t="s">
        <v>46</v>
      </c>
      <c r="D333" t="s">
        <v>44</v>
      </c>
      <c r="E333" t="s">
        <v>150</v>
      </c>
      <c r="F333" t="s">
        <v>151</v>
      </c>
      <c r="G333" t="s">
        <v>148</v>
      </c>
      <c r="H333" t="s">
        <v>152</v>
      </c>
      <c r="I333" t="s">
        <v>51</v>
      </c>
      <c r="K333" t="s">
        <v>149</v>
      </c>
      <c r="L333" s="27">
        <v>4.2168672000000003</v>
      </c>
      <c r="M333" s="27">
        <v>5.2710840000000001</v>
      </c>
      <c r="N333" s="27">
        <v>6.3253007999999999</v>
      </c>
      <c r="O333" t="s">
        <v>153</v>
      </c>
      <c r="P333" t="s">
        <v>154</v>
      </c>
      <c r="Q333" s="27">
        <v>400</v>
      </c>
      <c r="R333" s="27">
        <v>250</v>
      </c>
      <c r="S333" s="27">
        <v>250</v>
      </c>
      <c r="T333" s="27">
        <v>6525</v>
      </c>
      <c r="U333" s="27">
        <v>0</v>
      </c>
      <c r="V333" s="27">
        <v>0</v>
      </c>
      <c r="W333" s="27">
        <v>0</v>
      </c>
      <c r="X333" t="s">
        <v>69</v>
      </c>
      <c r="Y333" t="s">
        <v>91</v>
      </c>
      <c r="Z333" s="27">
        <v>81</v>
      </c>
      <c r="AA333" s="27">
        <v>82</v>
      </c>
      <c r="AB333" s="27">
        <v>85</v>
      </c>
      <c r="AC333" s="27">
        <v>85</v>
      </c>
      <c r="AD333" s="27">
        <v>2961.3114792000001</v>
      </c>
      <c r="AE333" s="27">
        <v>3701.639349</v>
      </c>
      <c r="AF333" s="27">
        <v>4441.9672187999995</v>
      </c>
      <c r="AG333" s="27">
        <v>1</v>
      </c>
      <c r="AJ333" s="41">
        <f t="shared" si="57"/>
        <v>4015.5282792000003</v>
      </c>
      <c r="AK333" s="41">
        <f t="shared" si="58"/>
        <v>5019.4103489999998</v>
      </c>
      <c r="AL333" s="41">
        <f t="shared" si="59"/>
        <v>6023.2924187999997</v>
      </c>
      <c r="AM333" s="27">
        <v>1.08</v>
      </c>
      <c r="AN333" s="27">
        <v>1.1200000000000001</v>
      </c>
      <c r="AO333" s="27">
        <v>0</v>
      </c>
      <c r="AP333" s="27">
        <v>0</v>
      </c>
      <c r="AQ333" s="42">
        <f t="shared" si="60"/>
        <v>4336.7705415360006</v>
      </c>
      <c r="AR333" s="42">
        <f t="shared" si="61"/>
        <v>5420.9631769200005</v>
      </c>
      <c r="AS333" s="42">
        <f t="shared" si="62"/>
        <v>6505.1558123040004</v>
      </c>
      <c r="AT333" s="42">
        <f t="shared" si="63"/>
        <v>4497.3916727040005</v>
      </c>
      <c r="AU333" s="42">
        <f t="shared" si="64"/>
        <v>5621.7395908799999</v>
      </c>
      <c r="AV333" s="42">
        <f t="shared" si="65"/>
        <v>6746.0875090560003</v>
      </c>
      <c r="AW333">
        <v>2030</v>
      </c>
      <c r="AX333" t="s">
        <v>59</v>
      </c>
      <c r="AY333" s="30">
        <v>23</v>
      </c>
      <c r="AZ333" t="s">
        <v>155</v>
      </c>
      <c r="BA333" s="112">
        <v>4</v>
      </c>
      <c r="BB333" s="112">
        <v>20</v>
      </c>
      <c r="BC333" s="122">
        <v>0.56000000000000005</v>
      </c>
      <c r="BD333" s="126">
        <v>2023</v>
      </c>
      <c r="BE333" t="s">
        <v>156</v>
      </c>
    </row>
    <row r="334" spans="1:57" x14ac:dyDescent="0.2">
      <c r="A334">
        <v>19</v>
      </c>
      <c r="B334">
        <v>2023</v>
      </c>
      <c r="C334" t="s">
        <v>46</v>
      </c>
      <c r="D334" t="s">
        <v>44</v>
      </c>
      <c r="E334" t="s">
        <v>150</v>
      </c>
      <c r="F334" t="s">
        <v>151</v>
      </c>
      <c r="G334" t="s">
        <v>148</v>
      </c>
      <c r="H334" t="s">
        <v>152</v>
      </c>
      <c r="I334" t="s">
        <v>51</v>
      </c>
      <c r="K334" t="s">
        <v>149</v>
      </c>
      <c r="L334" s="27">
        <v>4.2168672000000003</v>
      </c>
      <c r="M334" s="27">
        <v>5.2710840000000001</v>
      </c>
      <c r="N334" s="27">
        <v>6.3253007999999999</v>
      </c>
      <c r="O334" t="s">
        <v>153</v>
      </c>
      <c r="P334" t="s">
        <v>154</v>
      </c>
      <c r="Q334" s="27">
        <v>400</v>
      </c>
      <c r="R334" s="27">
        <v>250</v>
      </c>
      <c r="S334" s="27">
        <v>250</v>
      </c>
      <c r="T334" s="27">
        <v>6525</v>
      </c>
      <c r="U334" s="27">
        <v>0</v>
      </c>
      <c r="V334" s="27">
        <v>0</v>
      </c>
      <c r="W334" s="27">
        <v>0</v>
      </c>
      <c r="X334" t="s">
        <v>69</v>
      </c>
      <c r="Y334" t="s">
        <v>91</v>
      </c>
      <c r="Z334" s="27">
        <v>81</v>
      </c>
      <c r="AA334" s="27">
        <v>82</v>
      </c>
      <c r="AB334" s="27">
        <v>85</v>
      </c>
      <c r="AC334" s="27">
        <v>85</v>
      </c>
      <c r="AD334" s="27">
        <v>2961.3114792000001</v>
      </c>
      <c r="AE334" s="27">
        <v>3701.639349</v>
      </c>
      <c r="AF334" s="27">
        <v>4441.9672187999995</v>
      </c>
      <c r="AG334" s="27">
        <v>1</v>
      </c>
      <c r="AJ334" s="41">
        <f t="shared" si="57"/>
        <v>4015.5282792000003</v>
      </c>
      <c r="AK334" s="41">
        <f t="shared" si="58"/>
        <v>5019.4103489999998</v>
      </c>
      <c r="AL334" s="41">
        <f t="shared" si="59"/>
        <v>6023.2924187999997</v>
      </c>
      <c r="AM334" s="27">
        <v>1.08</v>
      </c>
      <c r="AN334" s="27">
        <v>1.1200000000000001</v>
      </c>
      <c r="AO334" s="27">
        <v>0</v>
      </c>
      <c r="AP334" s="27">
        <v>0</v>
      </c>
      <c r="AQ334" s="42">
        <f t="shared" si="60"/>
        <v>4336.7705415360006</v>
      </c>
      <c r="AR334" s="42">
        <f t="shared" si="61"/>
        <v>5420.9631769200005</v>
      </c>
      <c r="AS334" s="42">
        <f t="shared" si="62"/>
        <v>6505.1558123040004</v>
      </c>
      <c r="AT334" s="42">
        <f t="shared" si="63"/>
        <v>4497.3916727040005</v>
      </c>
      <c r="AU334" s="42">
        <f t="shared" si="64"/>
        <v>5621.7395908799999</v>
      </c>
      <c r="AV334" s="42">
        <f t="shared" si="65"/>
        <v>6746.0875090560003</v>
      </c>
      <c r="AW334">
        <v>2035</v>
      </c>
      <c r="AX334" t="s">
        <v>59</v>
      </c>
      <c r="AY334" s="30">
        <v>23</v>
      </c>
      <c r="AZ334" t="s">
        <v>155</v>
      </c>
      <c r="BA334" s="112">
        <v>4</v>
      </c>
      <c r="BB334" s="112">
        <v>20</v>
      </c>
      <c r="BC334" s="122">
        <v>0.56000000000000005</v>
      </c>
      <c r="BD334" s="126">
        <v>2023</v>
      </c>
      <c r="BE334" t="s">
        <v>156</v>
      </c>
    </row>
    <row r="335" spans="1:57" x14ac:dyDescent="0.2">
      <c r="A335">
        <v>19</v>
      </c>
      <c r="B335">
        <v>2023</v>
      </c>
      <c r="C335" t="s">
        <v>46</v>
      </c>
      <c r="D335" t="s">
        <v>44</v>
      </c>
      <c r="E335" t="s">
        <v>150</v>
      </c>
      <c r="F335" t="s">
        <v>151</v>
      </c>
      <c r="G335" t="s">
        <v>148</v>
      </c>
      <c r="H335" t="s">
        <v>152</v>
      </c>
      <c r="I335" t="s">
        <v>51</v>
      </c>
      <c r="K335" t="s">
        <v>149</v>
      </c>
      <c r="L335" s="27">
        <v>4.2168672000000003</v>
      </c>
      <c r="M335" s="27">
        <v>5.2710840000000001</v>
      </c>
      <c r="N335" s="27">
        <v>6.3253007999999999</v>
      </c>
      <c r="O335" t="s">
        <v>153</v>
      </c>
      <c r="P335" t="s">
        <v>154</v>
      </c>
      <c r="Q335" s="27">
        <v>400</v>
      </c>
      <c r="R335" s="27">
        <v>250</v>
      </c>
      <c r="S335" s="27">
        <v>250</v>
      </c>
      <c r="T335" s="27">
        <v>6525</v>
      </c>
      <c r="U335" s="27">
        <v>0</v>
      </c>
      <c r="V335" s="27">
        <v>0</v>
      </c>
      <c r="W335" s="27">
        <v>0</v>
      </c>
      <c r="X335" t="s">
        <v>69</v>
      </c>
      <c r="Y335" t="s">
        <v>91</v>
      </c>
      <c r="Z335" s="27">
        <v>81</v>
      </c>
      <c r="AA335" s="27">
        <v>82</v>
      </c>
      <c r="AB335" s="27">
        <v>85</v>
      </c>
      <c r="AC335" s="27">
        <v>85</v>
      </c>
      <c r="AD335" s="27">
        <v>2961.3114792000001</v>
      </c>
      <c r="AE335" s="27">
        <v>3701.639349</v>
      </c>
      <c r="AF335" s="27">
        <v>4441.9672187999995</v>
      </c>
      <c r="AG335" s="27">
        <v>1</v>
      </c>
      <c r="AJ335" s="41">
        <f t="shared" si="57"/>
        <v>4015.5282792000003</v>
      </c>
      <c r="AK335" s="41">
        <f t="shared" si="58"/>
        <v>5019.4103489999998</v>
      </c>
      <c r="AL335" s="41">
        <f t="shared" si="59"/>
        <v>6023.2924187999997</v>
      </c>
      <c r="AM335" s="27">
        <v>1.08</v>
      </c>
      <c r="AN335" s="27">
        <v>1.1200000000000001</v>
      </c>
      <c r="AO335" s="27">
        <v>0</v>
      </c>
      <c r="AP335" s="27">
        <v>0</v>
      </c>
      <c r="AQ335" s="42">
        <f t="shared" si="60"/>
        <v>4336.7705415360006</v>
      </c>
      <c r="AR335" s="42">
        <f t="shared" si="61"/>
        <v>5420.9631769200005</v>
      </c>
      <c r="AS335" s="42">
        <f t="shared" si="62"/>
        <v>6505.1558123040004</v>
      </c>
      <c r="AT335" s="42">
        <f t="shared" si="63"/>
        <v>4497.3916727040005</v>
      </c>
      <c r="AU335" s="42">
        <f t="shared" si="64"/>
        <v>5621.7395908799999</v>
      </c>
      <c r="AV335" s="42">
        <f t="shared" si="65"/>
        <v>6746.0875090560003</v>
      </c>
      <c r="AW335">
        <v>2040</v>
      </c>
      <c r="AX335" t="s">
        <v>59</v>
      </c>
      <c r="AY335" s="30">
        <v>23</v>
      </c>
      <c r="AZ335" t="s">
        <v>155</v>
      </c>
      <c r="BA335" s="112">
        <v>4</v>
      </c>
      <c r="BB335" s="112">
        <v>20</v>
      </c>
      <c r="BC335" s="122">
        <v>0.56000000000000005</v>
      </c>
      <c r="BD335" s="126">
        <v>2023</v>
      </c>
      <c r="BE335" t="s">
        <v>156</v>
      </c>
    </row>
    <row r="336" spans="1:57" x14ac:dyDescent="0.2">
      <c r="A336">
        <v>19</v>
      </c>
      <c r="B336">
        <v>2023</v>
      </c>
      <c r="C336" t="s">
        <v>46</v>
      </c>
      <c r="D336" t="s">
        <v>44</v>
      </c>
      <c r="E336" t="s">
        <v>150</v>
      </c>
      <c r="F336" t="s">
        <v>151</v>
      </c>
      <c r="G336" t="s">
        <v>148</v>
      </c>
      <c r="H336" t="s">
        <v>152</v>
      </c>
      <c r="I336" t="s">
        <v>51</v>
      </c>
      <c r="K336" t="s">
        <v>149</v>
      </c>
      <c r="L336" s="27">
        <v>4.2168672000000003</v>
      </c>
      <c r="M336" s="27">
        <v>5.2710840000000001</v>
      </c>
      <c r="N336" s="27">
        <v>6.3253007999999999</v>
      </c>
      <c r="O336" t="s">
        <v>153</v>
      </c>
      <c r="P336" t="s">
        <v>154</v>
      </c>
      <c r="Q336" s="27">
        <v>400</v>
      </c>
      <c r="R336" s="27">
        <v>250</v>
      </c>
      <c r="S336" s="27">
        <v>250</v>
      </c>
      <c r="T336" s="27">
        <v>6525</v>
      </c>
      <c r="U336" s="27">
        <v>0</v>
      </c>
      <c r="V336" s="27">
        <v>0</v>
      </c>
      <c r="W336" s="27">
        <v>0</v>
      </c>
      <c r="X336" t="s">
        <v>69</v>
      </c>
      <c r="Y336" t="s">
        <v>91</v>
      </c>
      <c r="Z336" s="27">
        <v>81</v>
      </c>
      <c r="AA336" s="27">
        <v>82</v>
      </c>
      <c r="AB336" s="27">
        <v>85</v>
      </c>
      <c r="AC336" s="27">
        <v>85</v>
      </c>
      <c r="AD336" s="27">
        <v>2961.3114792000001</v>
      </c>
      <c r="AE336" s="27">
        <v>3701.639349</v>
      </c>
      <c r="AF336" s="27">
        <v>4441.9672187999995</v>
      </c>
      <c r="AG336" s="27">
        <v>1</v>
      </c>
      <c r="AJ336" s="41">
        <f t="shared" si="57"/>
        <v>4015.5282792000003</v>
      </c>
      <c r="AK336" s="41">
        <f t="shared" si="58"/>
        <v>5019.4103489999998</v>
      </c>
      <c r="AL336" s="41">
        <f t="shared" si="59"/>
        <v>6023.2924187999997</v>
      </c>
      <c r="AM336" s="27">
        <v>1.08</v>
      </c>
      <c r="AN336" s="27">
        <v>1.1200000000000001</v>
      </c>
      <c r="AO336" s="27">
        <v>0</v>
      </c>
      <c r="AP336" s="27">
        <v>0</v>
      </c>
      <c r="AQ336" s="42">
        <f t="shared" si="60"/>
        <v>4336.7705415360006</v>
      </c>
      <c r="AR336" s="42">
        <f t="shared" si="61"/>
        <v>5420.9631769200005</v>
      </c>
      <c r="AS336" s="42">
        <f t="shared" si="62"/>
        <v>6505.1558123040004</v>
      </c>
      <c r="AT336" s="42">
        <f t="shared" si="63"/>
        <v>4497.3916727040005</v>
      </c>
      <c r="AU336" s="42">
        <f t="shared" si="64"/>
        <v>5621.7395908799999</v>
      </c>
      <c r="AV336" s="42">
        <f t="shared" si="65"/>
        <v>6746.0875090560003</v>
      </c>
      <c r="AW336">
        <v>2045</v>
      </c>
      <c r="AX336" t="s">
        <v>59</v>
      </c>
      <c r="AY336" s="30">
        <v>23</v>
      </c>
      <c r="AZ336" t="s">
        <v>155</v>
      </c>
      <c r="BA336" s="112">
        <v>4</v>
      </c>
      <c r="BB336" s="112">
        <v>20</v>
      </c>
      <c r="BC336" s="122">
        <v>0.56000000000000005</v>
      </c>
      <c r="BD336" s="126">
        <v>2023</v>
      </c>
      <c r="BE336" t="s">
        <v>156</v>
      </c>
    </row>
    <row r="337" spans="1:57" x14ac:dyDescent="0.2">
      <c r="A337">
        <v>19</v>
      </c>
      <c r="B337">
        <v>2023</v>
      </c>
      <c r="C337" t="s">
        <v>46</v>
      </c>
      <c r="D337" t="s">
        <v>44</v>
      </c>
      <c r="E337" t="s">
        <v>150</v>
      </c>
      <c r="F337" t="s">
        <v>151</v>
      </c>
      <c r="G337" t="s">
        <v>148</v>
      </c>
      <c r="H337" t="s">
        <v>152</v>
      </c>
      <c r="I337" t="s">
        <v>51</v>
      </c>
      <c r="K337" t="s">
        <v>149</v>
      </c>
      <c r="L337" s="27">
        <v>4.2168672000000003</v>
      </c>
      <c r="M337" s="27">
        <v>5.2710840000000001</v>
      </c>
      <c r="N337" s="27">
        <v>6.3253007999999999</v>
      </c>
      <c r="O337" t="s">
        <v>153</v>
      </c>
      <c r="P337" t="s">
        <v>154</v>
      </c>
      <c r="Q337" s="27">
        <v>400</v>
      </c>
      <c r="R337" s="27">
        <v>250</v>
      </c>
      <c r="S337" s="27">
        <v>250</v>
      </c>
      <c r="T337" s="27">
        <v>6525</v>
      </c>
      <c r="U337" s="27">
        <v>0</v>
      </c>
      <c r="V337" s="27">
        <v>0</v>
      </c>
      <c r="W337" s="27">
        <v>0</v>
      </c>
      <c r="X337" t="s">
        <v>69</v>
      </c>
      <c r="Y337" t="s">
        <v>91</v>
      </c>
      <c r="Z337" s="27">
        <v>81</v>
      </c>
      <c r="AA337" s="27">
        <v>82</v>
      </c>
      <c r="AB337" s="27">
        <v>85</v>
      </c>
      <c r="AC337" s="27">
        <v>85</v>
      </c>
      <c r="AD337" s="27">
        <v>2961.3114792000001</v>
      </c>
      <c r="AE337" s="27">
        <v>3701.639349</v>
      </c>
      <c r="AF337" s="27">
        <v>4441.9672187999995</v>
      </c>
      <c r="AG337" s="27">
        <v>1</v>
      </c>
      <c r="AJ337" s="41">
        <f t="shared" si="57"/>
        <v>4015.5282792000003</v>
      </c>
      <c r="AK337" s="41">
        <f t="shared" si="58"/>
        <v>5019.4103489999998</v>
      </c>
      <c r="AL337" s="41">
        <f t="shared" si="59"/>
        <v>6023.2924187999997</v>
      </c>
      <c r="AM337" s="27">
        <v>1.08</v>
      </c>
      <c r="AN337" s="27">
        <v>1.1200000000000001</v>
      </c>
      <c r="AO337" s="27">
        <v>0</v>
      </c>
      <c r="AP337" s="27">
        <v>0</v>
      </c>
      <c r="AQ337" s="42">
        <f t="shared" si="60"/>
        <v>4336.7705415360006</v>
      </c>
      <c r="AR337" s="42">
        <f t="shared" si="61"/>
        <v>5420.9631769200005</v>
      </c>
      <c r="AS337" s="42">
        <f t="shared" si="62"/>
        <v>6505.1558123040004</v>
      </c>
      <c r="AT337" s="42">
        <f t="shared" si="63"/>
        <v>4497.3916727040005</v>
      </c>
      <c r="AU337" s="42">
        <f t="shared" si="64"/>
        <v>5621.7395908799999</v>
      </c>
      <c r="AV337" s="42">
        <f t="shared" si="65"/>
        <v>6746.0875090560003</v>
      </c>
      <c r="AW337">
        <v>2050</v>
      </c>
      <c r="AX337" t="s">
        <v>59</v>
      </c>
      <c r="AY337" s="30">
        <v>23</v>
      </c>
      <c r="AZ337" t="s">
        <v>155</v>
      </c>
      <c r="BA337" s="112">
        <v>4</v>
      </c>
      <c r="BB337" s="112">
        <v>20</v>
      </c>
      <c r="BC337" s="122">
        <v>0.56000000000000005</v>
      </c>
      <c r="BD337" s="126">
        <v>2023</v>
      </c>
      <c r="BE337" t="s">
        <v>156</v>
      </c>
    </row>
    <row r="338" spans="1:57" x14ac:dyDescent="0.2">
      <c r="A338">
        <v>19</v>
      </c>
      <c r="B338">
        <v>2023</v>
      </c>
      <c r="C338" t="s">
        <v>46</v>
      </c>
      <c r="D338" t="s">
        <v>44</v>
      </c>
      <c r="E338" t="s">
        <v>150</v>
      </c>
      <c r="F338" t="s">
        <v>151</v>
      </c>
      <c r="G338" t="s">
        <v>148</v>
      </c>
      <c r="H338" t="s">
        <v>152</v>
      </c>
      <c r="I338" t="s">
        <v>51</v>
      </c>
      <c r="K338" t="s">
        <v>149</v>
      </c>
      <c r="L338" s="27">
        <v>4.2168672000000003</v>
      </c>
      <c r="M338" s="27">
        <v>5.2710840000000001</v>
      </c>
      <c r="N338" s="27">
        <v>6.3253007999999999</v>
      </c>
      <c r="O338" t="s">
        <v>153</v>
      </c>
      <c r="P338" t="s">
        <v>154</v>
      </c>
      <c r="Q338" s="27">
        <v>400</v>
      </c>
      <c r="R338" s="27">
        <v>250</v>
      </c>
      <c r="S338" s="27">
        <v>250</v>
      </c>
      <c r="T338" s="27">
        <v>6525</v>
      </c>
      <c r="U338" s="27">
        <v>0</v>
      </c>
      <c r="V338" s="27">
        <v>0</v>
      </c>
      <c r="W338" s="27">
        <v>0</v>
      </c>
      <c r="X338" t="s">
        <v>69</v>
      </c>
      <c r="Y338" t="s">
        <v>91</v>
      </c>
      <c r="Z338" s="27">
        <v>81</v>
      </c>
      <c r="AA338" s="27">
        <v>82</v>
      </c>
      <c r="AB338" s="27">
        <v>85</v>
      </c>
      <c r="AC338" s="27">
        <v>85</v>
      </c>
      <c r="AD338" s="27">
        <v>2961.3114792000001</v>
      </c>
      <c r="AE338" s="27">
        <v>3701.639349</v>
      </c>
      <c r="AF338" s="27">
        <v>4441.9672187999995</v>
      </c>
      <c r="AG338" s="27">
        <v>1</v>
      </c>
      <c r="AJ338" s="41">
        <f t="shared" si="57"/>
        <v>4015.5282792000003</v>
      </c>
      <c r="AK338" s="41">
        <f t="shared" si="58"/>
        <v>5019.4103489999998</v>
      </c>
      <c r="AL338" s="41">
        <f t="shared" si="59"/>
        <v>6023.2924187999997</v>
      </c>
      <c r="AM338" s="27">
        <v>1.08</v>
      </c>
      <c r="AN338" s="27">
        <v>1.1200000000000001</v>
      </c>
      <c r="AO338" s="27">
        <v>0</v>
      </c>
      <c r="AP338" s="27">
        <v>0</v>
      </c>
      <c r="AQ338" s="42">
        <f t="shared" si="60"/>
        <v>4336.7705415360006</v>
      </c>
      <c r="AR338" s="42">
        <f t="shared" si="61"/>
        <v>5420.9631769200005</v>
      </c>
      <c r="AS338" s="42">
        <f t="shared" si="62"/>
        <v>6505.1558123040004</v>
      </c>
      <c r="AT338" s="42">
        <f t="shared" si="63"/>
        <v>4497.3916727040005</v>
      </c>
      <c r="AU338" s="42">
        <f t="shared" si="64"/>
        <v>5621.7395908799999</v>
      </c>
      <c r="AV338" s="42">
        <f t="shared" si="65"/>
        <v>6746.0875090560003</v>
      </c>
      <c r="AW338">
        <v>2023</v>
      </c>
      <c r="AX338" t="s">
        <v>60</v>
      </c>
      <c r="AY338" s="30">
        <v>23</v>
      </c>
      <c r="AZ338" t="s">
        <v>155</v>
      </c>
      <c r="BA338" s="112">
        <v>4</v>
      </c>
      <c r="BB338" s="112">
        <v>20</v>
      </c>
      <c r="BC338" s="122">
        <v>0.56000000000000005</v>
      </c>
      <c r="BD338" s="126">
        <v>2023</v>
      </c>
      <c r="BE338" t="s">
        <v>156</v>
      </c>
    </row>
    <row r="339" spans="1:57" x14ac:dyDescent="0.2">
      <c r="A339">
        <v>19</v>
      </c>
      <c r="B339">
        <v>2023</v>
      </c>
      <c r="C339" t="s">
        <v>46</v>
      </c>
      <c r="D339" t="s">
        <v>44</v>
      </c>
      <c r="E339" t="s">
        <v>150</v>
      </c>
      <c r="F339" t="s">
        <v>151</v>
      </c>
      <c r="G339" t="s">
        <v>148</v>
      </c>
      <c r="H339" t="s">
        <v>152</v>
      </c>
      <c r="I339" t="s">
        <v>51</v>
      </c>
      <c r="K339" t="s">
        <v>149</v>
      </c>
      <c r="L339" s="27">
        <v>4.2168672000000003</v>
      </c>
      <c r="M339" s="27">
        <v>5.2710840000000001</v>
      </c>
      <c r="N339" s="27">
        <v>6.3253007999999999</v>
      </c>
      <c r="O339" t="s">
        <v>153</v>
      </c>
      <c r="P339" t="s">
        <v>154</v>
      </c>
      <c r="Q339" s="27">
        <v>400</v>
      </c>
      <c r="R339" s="27">
        <v>250</v>
      </c>
      <c r="S339" s="27">
        <v>250</v>
      </c>
      <c r="T339" s="27">
        <v>6525</v>
      </c>
      <c r="U339" s="27">
        <v>0</v>
      </c>
      <c r="V339" s="27">
        <v>0</v>
      </c>
      <c r="W339" s="27">
        <v>0</v>
      </c>
      <c r="X339" t="s">
        <v>69</v>
      </c>
      <c r="Y339" t="s">
        <v>91</v>
      </c>
      <c r="Z339" s="27">
        <v>81</v>
      </c>
      <c r="AA339" s="27">
        <v>82</v>
      </c>
      <c r="AB339" s="27">
        <v>85</v>
      </c>
      <c r="AC339" s="27">
        <v>85</v>
      </c>
      <c r="AD339" s="27">
        <v>2961.3114792000001</v>
      </c>
      <c r="AE339" s="27">
        <v>3701.639349</v>
      </c>
      <c r="AF339" s="27">
        <v>4441.9672187999995</v>
      </c>
      <c r="AG339" s="27">
        <v>1</v>
      </c>
      <c r="AJ339" s="41">
        <f t="shared" si="57"/>
        <v>4015.5282792000003</v>
      </c>
      <c r="AK339" s="41">
        <f t="shared" si="58"/>
        <v>5019.4103489999998</v>
      </c>
      <c r="AL339" s="41">
        <f t="shared" si="59"/>
        <v>6023.2924187999997</v>
      </c>
      <c r="AM339" s="27">
        <v>1.08</v>
      </c>
      <c r="AN339" s="27">
        <v>1.1200000000000001</v>
      </c>
      <c r="AO339" s="27">
        <v>0</v>
      </c>
      <c r="AP339" s="27">
        <v>0</v>
      </c>
      <c r="AQ339" s="42">
        <f t="shared" si="60"/>
        <v>4336.7705415360006</v>
      </c>
      <c r="AR339" s="42">
        <f t="shared" si="61"/>
        <v>5420.9631769200005</v>
      </c>
      <c r="AS339" s="42">
        <f t="shared" si="62"/>
        <v>6505.1558123040004</v>
      </c>
      <c r="AT339" s="42">
        <f t="shared" si="63"/>
        <v>4497.3916727040005</v>
      </c>
      <c r="AU339" s="42">
        <f t="shared" si="64"/>
        <v>5621.7395908799999</v>
      </c>
      <c r="AV339" s="42">
        <f t="shared" si="65"/>
        <v>6746.0875090560003</v>
      </c>
      <c r="AW339">
        <v>2030</v>
      </c>
      <c r="AX339" t="s">
        <v>60</v>
      </c>
      <c r="AY339" s="30">
        <v>23</v>
      </c>
      <c r="AZ339" t="s">
        <v>155</v>
      </c>
      <c r="BA339" s="112">
        <v>4</v>
      </c>
      <c r="BB339" s="112">
        <v>20</v>
      </c>
      <c r="BC339" s="122">
        <v>0.56000000000000005</v>
      </c>
      <c r="BD339" s="126">
        <v>2023</v>
      </c>
      <c r="BE339" t="s">
        <v>156</v>
      </c>
    </row>
    <row r="340" spans="1:57" x14ac:dyDescent="0.2">
      <c r="A340">
        <v>19</v>
      </c>
      <c r="B340">
        <v>2023</v>
      </c>
      <c r="C340" t="s">
        <v>46</v>
      </c>
      <c r="D340" t="s">
        <v>44</v>
      </c>
      <c r="E340" t="s">
        <v>150</v>
      </c>
      <c r="F340" t="s">
        <v>151</v>
      </c>
      <c r="G340" t="s">
        <v>148</v>
      </c>
      <c r="H340" t="s">
        <v>152</v>
      </c>
      <c r="I340" t="s">
        <v>51</v>
      </c>
      <c r="K340" t="s">
        <v>149</v>
      </c>
      <c r="L340" s="27">
        <v>4.2168672000000003</v>
      </c>
      <c r="M340" s="27">
        <v>5.2710840000000001</v>
      </c>
      <c r="N340" s="27">
        <v>6.3253007999999999</v>
      </c>
      <c r="O340" t="s">
        <v>153</v>
      </c>
      <c r="P340" t="s">
        <v>154</v>
      </c>
      <c r="Q340" s="27">
        <v>400</v>
      </c>
      <c r="R340" s="27">
        <v>250</v>
      </c>
      <c r="S340" s="27">
        <v>250</v>
      </c>
      <c r="T340" s="27">
        <v>6525</v>
      </c>
      <c r="U340" s="27">
        <v>0</v>
      </c>
      <c r="V340" s="27">
        <v>0</v>
      </c>
      <c r="W340" s="27">
        <v>0</v>
      </c>
      <c r="X340" t="s">
        <v>69</v>
      </c>
      <c r="Y340" t="s">
        <v>91</v>
      </c>
      <c r="Z340" s="27">
        <v>81</v>
      </c>
      <c r="AA340" s="27">
        <v>82</v>
      </c>
      <c r="AB340" s="27">
        <v>85</v>
      </c>
      <c r="AC340" s="27">
        <v>85</v>
      </c>
      <c r="AD340" s="27">
        <v>2961.3114792000001</v>
      </c>
      <c r="AE340" s="27">
        <v>3701.639349</v>
      </c>
      <c r="AF340" s="27">
        <v>4441.9672187999995</v>
      </c>
      <c r="AG340" s="27">
        <v>1</v>
      </c>
      <c r="AJ340" s="41">
        <f t="shared" si="57"/>
        <v>4015.5282792000003</v>
      </c>
      <c r="AK340" s="41">
        <f t="shared" si="58"/>
        <v>5019.4103489999998</v>
      </c>
      <c r="AL340" s="41">
        <f t="shared" si="59"/>
        <v>6023.2924187999997</v>
      </c>
      <c r="AM340" s="27">
        <v>1.08</v>
      </c>
      <c r="AN340" s="27">
        <v>1.1200000000000001</v>
      </c>
      <c r="AO340" s="27">
        <v>0</v>
      </c>
      <c r="AP340" s="27">
        <v>0</v>
      </c>
      <c r="AQ340" s="42">
        <f t="shared" si="60"/>
        <v>4336.7705415360006</v>
      </c>
      <c r="AR340" s="42">
        <f t="shared" si="61"/>
        <v>5420.9631769200005</v>
      </c>
      <c r="AS340" s="42">
        <f t="shared" si="62"/>
        <v>6505.1558123040004</v>
      </c>
      <c r="AT340" s="42">
        <f t="shared" si="63"/>
        <v>4497.3916727040005</v>
      </c>
      <c r="AU340" s="42">
        <f t="shared" si="64"/>
        <v>5621.7395908799999</v>
      </c>
      <c r="AV340" s="42">
        <f t="shared" si="65"/>
        <v>6746.0875090560003</v>
      </c>
      <c r="AW340">
        <v>2035</v>
      </c>
      <c r="AX340" t="s">
        <v>60</v>
      </c>
      <c r="AY340" s="30">
        <v>23</v>
      </c>
      <c r="AZ340" t="s">
        <v>155</v>
      </c>
      <c r="BA340" s="112">
        <v>4</v>
      </c>
      <c r="BB340" s="112">
        <v>20</v>
      </c>
      <c r="BC340" s="122">
        <v>0.56000000000000005</v>
      </c>
      <c r="BD340" s="126">
        <v>2023</v>
      </c>
      <c r="BE340" t="s">
        <v>156</v>
      </c>
    </row>
    <row r="341" spans="1:57" x14ac:dyDescent="0.2">
      <c r="A341">
        <v>19</v>
      </c>
      <c r="B341">
        <v>2023</v>
      </c>
      <c r="C341" t="s">
        <v>46</v>
      </c>
      <c r="D341" t="s">
        <v>44</v>
      </c>
      <c r="E341" t="s">
        <v>150</v>
      </c>
      <c r="F341" t="s">
        <v>151</v>
      </c>
      <c r="G341" t="s">
        <v>148</v>
      </c>
      <c r="H341" t="s">
        <v>152</v>
      </c>
      <c r="I341" t="s">
        <v>51</v>
      </c>
      <c r="K341" t="s">
        <v>149</v>
      </c>
      <c r="L341" s="27">
        <v>4.2168672000000003</v>
      </c>
      <c r="M341" s="27">
        <v>5.2710840000000001</v>
      </c>
      <c r="N341" s="27">
        <v>6.3253007999999999</v>
      </c>
      <c r="O341" t="s">
        <v>153</v>
      </c>
      <c r="P341" t="s">
        <v>154</v>
      </c>
      <c r="Q341" s="27">
        <v>400</v>
      </c>
      <c r="R341" s="27">
        <v>250</v>
      </c>
      <c r="S341" s="27">
        <v>250</v>
      </c>
      <c r="T341" s="27">
        <v>6525</v>
      </c>
      <c r="U341" s="27">
        <v>0</v>
      </c>
      <c r="V341" s="27">
        <v>0</v>
      </c>
      <c r="W341" s="27">
        <v>0</v>
      </c>
      <c r="X341" t="s">
        <v>69</v>
      </c>
      <c r="Y341" t="s">
        <v>91</v>
      </c>
      <c r="Z341" s="27">
        <v>81</v>
      </c>
      <c r="AA341" s="27">
        <v>82</v>
      </c>
      <c r="AB341" s="27">
        <v>85</v>
      </c>
      <c r="AC341" s="27">
        <v>85</v>
      </c>
      <c r="AD341" s="27">
        <v>2961.3114792000001</v>
      </c>
      <c r="AE341" s="27">
        <v>3701.639349</v>
      </c>
      <c r="AF341" s="27">
        <v>4441.9672187999995</v>
      </c>
      <c r="AG341" s="27">
        <v>1</v>
      </c>
      <c r="AJ341" s="41">
        <f t="shared" si="57"/>
        <v>4015.5282792000003</v>
      </c>
      <c r="AK341" s="41">
        <f t="shared" si="58"/>
        <v>5019.4103489999998</v>
      </c>
      <c r="AL341" s="41">
        <f t="shared" si="59"/>
        <v>6023.2924187999997</v>
      </c>
      <c r="AM341" s="27">
        <v>1.08</v>
      </c>
      <c r="AN341" s="27">
        <v>1.1200000000000001</v>
      </c>
      <c r="AO341" s="27">
        <v>0</v>
      </c>
      <c r="AP341" s="27">
        <v>0</v>
      </c>
      <c r="AQ341" s="42">
        <f t="shared" si="60"/>
        <v>4336.7705415360006</v>
      </c>
      <c r="AR341" s="42">
        <f t="shared" si="61"/>
        <v>5420.9631769200005</v>
      </c>
      <c r="AS341" s="42">
        <f t="shared" si="62"/>
        <v>6505.1558123040004</v>
      </c>
      <c r="AT341" s="42">
        <f t="shared" si="63"/>
        <v>4497.3916727040005</v>
      </c>
      <c r="AU341" s="42">
        <f t="shared" si="64"/>
        <v>5621.7395908799999</v>
      </c>
      <c r="AV341" s="42">
        <f t="shared" si="65"/>
        <v>6746.0875090560003</v>
      </c>
      <c r="AW341">
        <v>2040</v>
      </c>
      <c r="AX341" t="s">
        <v>60</v>
      </c>
      <c r="AY341" s="30">
        <v>23</v>
      </c>
      <c r="AZ341" t="s">
        <v>155</v>
      </c>
      <c r="BA341" s="112">
        <v>4</v>
      </c>
      <c r="BB341" s="112">
        <v>20</v>
      </c>
      <c r="BC341" s="122">
        <v>0.56000000000000005</v>
      </c>
      <c r="BD341" s="126">
        <v>2023</v>
      </c>
      <c r="BE341" t="s">
        <v>156</v>
      </c>
    </row>
    <row r="342" spans="1:57" x14ac:dyDescent="0.2">
      <c r="A342">
        <v>19</v>
      </c>
      <c r="B342">
        <v>2023</v>
      </c>
      <c r="C342" t="s">
        <v>46</v>
      </c>
      <c r="D342" t="s">
        <v>44</v>
      </c>
      <c r="E342" t="s">
        <v>150</v>
      </c>
      <c r="F342" t="s">
        <v>151</v>
      </c>
      <c r="G342" t="s">
        <v>148</v>
      </c>
      <c r="H342" t="s">
        <v>152</v>
      </c>
      <c r="I342" t="s">
        <v>51</v>
      </c>
      <c r="K342" t="s">
        <v>149</v>
      </c>
      <c r="L342" s="27">
        <v>4.2168672000000003</v>
      </c>
      <c r="M342" s="27">
        <v>5.2710840000000001</v>
      </c>
      <c r="N342" s="27">
        <v>6.3253007999999999</v>
      </c>
      <c r="O342" t="s">
        <v>153</v>
      </c>
      <c r="P342" t="s">
        <v>154</v>
      </c>
      <c r="Q342" s="27">
        <v>400</v>
      </c>
      <c r="R342" s="27">
        <v>250</v>
      </c>
      <c r="S342" s="27">
        <v>250</v>
      </c>
      <c r="T342" s="27">
        <v>6525</v>
      </c>
      <c r="U342" s="27">
        <v>0</v>
      </c>
      <c r="V342" s="27">
        <v>0</v>
      </c>
      <c r="W342" s="27">
        <v>0</v>
      </c>
      <c r="X342" t="s">
        <v>69</v>
      </c>
      <c r="Y342" t="s">
        <v>91</v>
      </c>
      <c r="Z342" s="27">
        <v>81</v>
      </c>
      <c r="AA342" s="27">
        <v>82</v>
      </c>
      <c r="AB342" s="27">
        <v>85</v>
      </c>
      <c r="AC342" s="27">
        <v>85</v>
      </c>
      <c r="AD342" s="27">
        <v>2961.3114792000001</v>
      </c>
      <c r="AE342" s="27">
        <v>3701.639349</v>
      </c>
      <c r="AF342" s="27">
        <v>4441.9672187999995</v>
      </c>
      <c r="AG342" s="27">
        <v>1</v>
      </c>
      <c r="AJ342" s="41">
        <f t="shared" si="57"/>
        <v>4015.5282792000003</v>
      </c>
      <c r="AK342" s="41">
        <f t="shared" si="58"/>
        <v>5019.4103489999998</v>
      </c>
      <c r="AL342" s="41">
        <f t="shared" si="59"/>
        <v>6023.2924187999997</v>
      </c>
      <c r="AM342" s="27">
        <v>1.08</v>
      </c>
      <c r="AN342" s="27">
        <v>1.1200000000000001</v>
      </c>
      <c r="AO342" s="27">
        <v>0</v>
      </c>
      <c r="AP342" s="27">
        <v>0</v>
      </c>
      <c r="AQ342" s="42">
        <f t="shared" si="60"/>
        <v>4336.7705415360006</v>
      </c>
      <c r="AR342" s="42">
        <f t="shared" si="61"/>
        <v>5420.9631769200005</v>
      </c>
      <c r="AS342" s="42">
        <f t="shared" si="62"/>
        <v>6505.1558123040004</v>
      </c>
      <c r="AT342" s="42">
        <f t="shared" si="63"/>
        <v>4497.3916727040005</v>
      </c>
      <c r="AU342" s="42">
        <f t="shared" si="64"/>
        <v>5621.7395908799999</v>
      </c>
      <c r="AV342" s="42">
        <f t="shared" si="65"/>
        <v>6746.0875090560003</v>
      </c>
      <c r="AW342">
        <v>2045</v>
      </c>
      <c r="AX342" t="s">
        <v>60</v>
      </c>
      <c r="AY342" s="30">
        <v>23</v>
      </c>
      <c r="AZ342" t="s">
        <v>155</v>
      </c>
      <c r="BA342" s="112">
        <v>4</v>
      </c>
      <c r="BB342" s="112">
        <v>20</v>
      </c>
      <c r="BC342" s="122">
        <v>0.56000000000000005</v>
      </c>
      <c r="BD342" s="126">
        <v>2023</v>
      </c>
      <c r="BE342" t="s">
        <v>156</v>
      </c>
    </row>
    <row r="343" spans="1:57" x14ac:dyDescent="0.2">
      <c r="A343">
        <v>19</v>
      </c>
      <c r="B343">
        <v>2023</v>
      </c>
      <c r="C343" t="s">
        <v>46</v>
      </c>
      <c r="D343" t="s">
        <v>44</v>
      </c>
      <c r="E343" t="s">
        <v>150</v>
      </c>
      <c r="F343" t="s">
        <v>151</v>
      </c>
      <c r="G343" t="s">
        <v>148</v>
      </c>
      <c r="H343" t="s">
        <v>152</v>
      </c>
      <c r="I343" t="s">
        <v>51</v>
      </c>
      <c r="K343" t="s">
        <v>149</v>
      </c>
      <c r="L343" s="27">
        <v>4.2168672000000003</v>
      </c>
      <c r="M343" s="27">
        <v>5.2710840000000001</v>
      </c>
      <c r="N343" s="27">
        <v>6.3253007999999999</v>
      </c>
      <c r="O343" t="s">
        <v>153</v>
      </c>
      <c r="P343" t="s">
        <v>154</v>
      </c>
      <c r="Q343" s="27">
        <v>400</v>
      </c>
      <c r="R343" s="27">
        <v>250</v>
      </c>
      <c r="S343" s="27">
        <v>250</v>
      </c>
      <c r="T343" s="27">
        <v>6525</v>
      </c>
      <c r="U343" s="27">
        <v>0</v>
      </c>
      <c r="V343" s="27">
        <v>0</v>
      </c>
      <c r="W343" s="27">
        <v>0</v>
      </c>
      <c r="X343" t="s">
        <v>69</v>
      </c>
      <c r="Y343" t="s">
        <v>91</v>
      </c>
      <c r="Z343" s="27">
        <v>81</v>
      </c>
      <c r="AA343" s="27">
        <v>82</v>
      </c>
      <c r="AB343" s="27">
        <v>85</v>
      </c>
      <c r="AC343" s="27">
        <v>85</v>
      </c>
      <c r="AD343" s="27">
        <v>2961.3114792000001</v>
      </c>
      <c r="AE343" s="27">
        <v>3701.639349</v>
      </c>
      <c r="AF343" s="27">
        <v>4441.9672187999995</v>
      </c>
      <c r="AG343" s="27">
        <v>1</v>
      </c>
      <c r="AJ343" s="41">
        <f t="shared" si="57"/>
        <v>4015.5282792000003</v>
      </c>
      <c r="AK343" s="41">
        <f t="shared" si="58"/>
        <v>5019.4103489999998</v>
      </c>
      <c r="AL343" s="41">
        <f t="shared" si="59"/>
        <v>6023.2924187999997</v>
      </c>
      <c r="AM343" s="27">
        <v>1.08</v>
      </c>
      <c r="AN343" s="27">
        <v>1.1200000000000001</v>
      </c>
      <c r="AO343" s="27">
        <v>0</v>
      </c>
      <c r="AP343" s="27">
        <v>0</v>
      </c>
      <c r="AQ343" s="42">
        <f t="shared" si="60"/>
        <v>4336.7705415360006</v>
      </c>
      <c r="AR343" s="42">
        <f t="shared" si="61"/>
        <v>5420.9631769200005</v>
      </c>
      <c r="AS343" s="42">
        <f t="shared" si="62"/>
        <v>6505.1558123040004</v>
      </c>
      <c r="AT343" s="42">
        <f t="shared" si="63"/>
        <v>4497.3916727040005</v>
      </c>
      <c r="AU343" s="42">
        <f t="shared" si="64"/>
        <v>5621.7395908799999</v>
      </c>
      <c r="AV343" s="42">
        <f t="shared" si="65"/>
        <v>6746.0875090560003</v>
      </c>
      <c r="AW343">
        <v>2050</v>
      </c>
      <c r="AX343" t="s">
        <v>60</v>
      </c>
      <c r="AY343" s="30">
        <v>23</v>
      </c>
      <c r="AZ343" t="s">
        <v>155</v>
      </c>
      <c r="BA343" s="112">
        <v>4</v>
      </c>
      <c r="BB343" s="112">
        <v>20</v>
      </c>
      <c r="BC343" s="122">
        <v>0.56000000000000005</v>
      </c>
      <c r="BD343" s="126">
        <v>2023</v>
      </c>
      <c r="BE343" t="s">
        <v>156</v>
      </c>
    </row>
    <row r="344" spans="1:57" x14ac:dyDescent="0.2">
      <c r="A344">
        <v>20</v>
      </c>
      <c r="B344">
        <v>2023</v>
      </c>
      <c r="C344" t="s">
        <v>46</v>
      </c>
      <c r="D344" t="s">
        <v>44</v>
      </c>
      <c r="E344" t="s">
        <v>150</v>
      </c>
      <c r="F344" t="s">
        <v>159</v>
      </c>
      <c r="G344" t="s">
        <v>157</v>
      </c>
      <c r="H344" t="s">
        <v>158</v>
      </c>
      <c r="I344" t="s">
        <v>51</v>
      </c>
      <c r="K344" t="s">
        <v>158</v>
      </c>
      <c r="L344" s="27">
        <v>13.5764704</v>
      </c>
      <c r="M344" s="27">
        <v>16.970587999999999</v>
      </c>
      <c r="N344" s="27">
        <v>20.364705599999997</v>
      </c>
      <c r="O344" t="s">
        <v>153</v>
      </c>
      <c r="P344" t="s">
        <v>154</v>
      </c>
      <c r="Q344" s="27">
        <v>45</v>
      </c>
      <c r="R344" s="27">
        <v>250</v>
      </c>
      <c r="S344" s="27">
        <v>250</v>
      </c>
      <c r="T344" s="27">
        <v>400</v>
      </c>
      <c r="U344" s="27">
        <v>0</v>
      </c>
      <c r="V344" s="27">
        <v>0</v>
      </c>
      <c r="W344" s="27">
        <v>0</v>
      </c>
      <c r="X344" t="s">
        <v>69</v>
      </c>
      <c r="Y344" t="s">
        <v>91</v>
      </c>
      <c r="Z344" s="27">
        <v>81</v>
      </c>
      <c r="AA344" s="27">
        <v>81</v>
      </c>
      <c r="AB344" s="27">
        <v>95</v>
      </c>
      <c r="AC344" s="27">
        <v>85</v>
      </c>
      <c r="AD344" s="27">
        <v>-210.58823040000004</v>
      </c>
      <c r="AE344" s="27">
        <v>-263.23528800000003</v>
      </c>
      <c r="AF344" s="27">
        <v>-315.88234560000001</v>
      </c>
      <c r="AG344" s="27">
        <v>1</v>
      </c>
      <c r="AJ344" s="41">
        <f t="shared" si="57"/>
        <v>3183.5293695999999</v>
      </c>
      <c r="AK344" s="41">
        <f t="shared" si="58"/>
        <v>3979.4117120000001</v>
      </c>
      <c r="AL344" s="41">
        <f t="shared" si="59"/>
        <v>4775.2940543999994</v>
      </c>
      <c r="AM344" s="27">
        <v>1.1599999999999999</v>
      </c>
      <c r="AN344" s="27">
        <v>1.22</v>
      </c>
      <c r="AO344" s="27">
        <v>0</v>
      </c>
      <c r="AP344" s="27">
        <v>0</v>
      </c>
      <c r="AQ344" s="42">
        <f t="shared" si="60"/>
        <v>3692.8940687359996</v>
      </c>
      <c r="AR344" s="42">
        <f t="shared" si="61"/>
        <v>4616.1175859199993</v>
      </c>
      <c r="AS344" s="42">
        <f t="shared" si="62"/>
        <v>5539.3411031039986</v>
      </c>
      <c r="AT344" s="42">
        <f t="shared" si="63"/>
        <v>3883.9058309119996</v>
      </c>
      <c r="AU344" s="42">
        <f t="shared" si="64"/>
        <v>4854.8822886400003</v>
      </c>
      <c r="AV344" s="42">
        <f t="shared" si="65"/>
        <v>5825.8587463679987</v>
      </c>
      <c r="AW344">
        <v>2023</v>
      </c>
      <c r="AX344" t="s">
        <v>56</v>
      </c>
      <c r="AY344" s="30">
        <v>21.5</v>
      </c>
      <c r="AZ344" t="s">
        <v>160</v>
      </c>
      <c r="BA344" s="112">
        <v>3</v>
      </c>
      <c r="BB344" s="112">
        <v>20</v>
      </c>
      <c r="BC344" s="122">
        <v>0.79</v>
      </c>
      <c r="BD344" s="126">
        <v>2023</v>
      </c>
      <c r="BE344" t="s">
        <v>1028</v>
      </c>
    </row>
    <row r="345" spans="1:57" x14ac:dyDescent="0.2">
      <c r="A345">
        <v>20</v>
      </c>
      <c r="B345">
        <v>2023</v>
      </c>
      <c r="C345" t="s">
        <v>46</v>
      </c>
      <c r="D345" t="s">
        <v>44</v>
      </c>
      <c r="E345" t="s">
        <v>150</v>
      </c>
      <c r="F345" t="s">
        <v>159</v>
      </c>
      <c r="G345" t="s">
        <v>157</v>
      </c>
      <c r="H345" t="s">
        <v>158</v>
      </c>
      <c r="I345" t="s">
        <v>51</v>
      </c>
      <c r="K345" t="s">
        <v>158</v>
      </c>
      <c r="L345" s="27">
        <v>13.5764704</v>
      </c>
      <c r="M345" s="27">
        <v>16.970587999999999</v>
      </c>
      <c r="N345" s="27">
        <v>20.364705599999997</v>
      </c>
      <c r="O345" t="s">
        <v>153</v>
      </c>
      <c r="P345" t="s">
        <v>154</v>
      </c>
      <c r="Q345" s="27">
        <v>45</v>
      </c>
      <c r="R345" s="27">
        <v>250</v>
      </c>
      <c r="S345" s="27">
        <v>250</v>
      </c>
      <c r="T345" s="27">
        <v>400</v>
      </c>
      <c r="U345" s="27">
        <v>0</v>
      </c>
      <c r="V345" s="27">
        <v>0</v>
      </c>
      <c r="W345" s="27">
        <v>0</v>
      </c>
      <c r="X345" t="s">
        <v>69</v>
      </c>
      <c r="Y345" t="s">
        <v>91</v>
      </c>
      <c r="Z345" s="27">
        <v>81</v>
      </c>
      <c r="AA345" s="27">
        <v>81</v>
      </c>
      <c r="AB345" s="27">
        <v>95</v>
      </c>
      <c r="AC345" s="27">
        <v>85</v>
      </c>
      <c r="AD345" s="27">
        <v>-210.58823040000004</v>
      </c>
      <c r="AE345" s="27">
        <v>-263.23528800000003</v>
      </c>
      <c r="AF345" s="27">
        <v>-315.88234560000001</v>
      </c>
      <c r="AG345" s="27">
        <v>1</v>
      </c>
      <c r="AJ345" s="41">
        <f t="shared" si="57"/>
        <v>3183.5293695999999</v>
      </c>
      <c r="AK345" s="41">
        <f t="shared" si="58"/>
        <v>3979.4117120000001</v>
      </c>
      <c r="AL345" s="41">
        <f t="shared" si="59"/>
        <v>4775.2940543999994</v>
      </c>
      <c r="AM345" s="27">
        <v>1.1599999999999999</v>
      </c>
      <c r="AN345" s="27">
        <v>1.22</v>
      </c>
      <c r="AO345" s="27">
        <v>0</v>
      </c>
      <c r="AP345" s="27">
        <v>0</v>
      </c>
      <c r="AQ345" s="42">
        <f t="shared" si="60"/>
        <v>3692.8940687359996</v>
      </c>
      <c r="AR345" s="42">
        <f t="shared" si="61"/>
        <v>4616.1175859199993</v>
      </c>
      <c r="AS345" s="42">
        <f t="shared" si="62"/>
        <v>5539.3411031039986</v>
      </c>
      <c r="AT345" s="42">
        <f t="shared" si="63"/>
        <v>3883.9058309119996</v>
      </c>
      <c r="AU345" s="42">
        <f t="shared" si="64"/>
        <v>4854.8822886400003</v>
      </c>
      <c r="AV345" s="42">
        <f t="shared" si="65"/>
        <v>5825.8587463679987</v>
      </c>
      <c r="AW345">
        <v>2030</v>
      </c>
      <c r="AX345" t="s">
        <v>56</v>
      </c>
      <c r="AY345" s="30">
        <v>21.5</v>
      </c>
      <c r="AZ345" t="s">
        <v>160</v>
      </c>
      <c r="BA345" s="112">
        <v>3</v>
      </c>
      <c r="BB345" s="112">
        <v>20</v>
      </c>
      <c r="BC345" s="122">
        <v>0.79</v>
      </c>
      <c r="BD345" s="126">
        <v>2023</v>
      </c>
      <c r="BE345" t="s">
        <v>1028</v>
      </c>
    </row>
    <row r="346" spans="1:57" x14ac:dyDescent="0.2">
      <c r="A346">
        <v>20</v>
      </c>
      <c r="B346">
        <v>2023</v>
      </c>
      <c r="C346" t="s">
        <v>46</v>
      </c>
      <c r="D346" t="s">
        <v>44</v>
      </c>
      <c r="E346" t="s">
        <v>150</v>
      </c>
      <c r="F346" t="s">
        <v>159</v>
      </c>
      <c r="G346" t="s">
        <v>157</v>
      </c>
      <c r="H346" t="s">
        <v>158</v>
      </c>
      <c r="I346" t="s">
        <v>51</v>
      </c>
      <c r="K346" t="s">
        <v>158</v>
      </c>
      <c r="L346" s="27">
        <v>13.5764704</v>
      </c>
      <c r="M346" s="27">
        <v>16.970587999999999</v>
      </c>
      <c r="N346" s="27">
        <v>20.364705599999997</v>
      </c>
      <c r="O346" t="s">
        <v>153</v>
      </c>
      <c r="P346" t="s">
        <v>154</v>
      </c>
      <c r="Q346" s="27">
        <v>45</v>
      </c>
      <c r="R346" s="27">
        <v>250</v>
      </c>
      <c r="S346" s="27">
        <v>250</v>
      </c>
      <c r="T346" s="27">
        <v>400</v>
      </c>
      <c r="U346" s="27">
        <v>0</v>
      </c>
      <c r="V346" s="27">
        <v>0</v>
      </c>
      <c r="W346" s="27">
        <v>0</v>
      </c>
      <c r="X346" t="s">
        <v>69</v>
      </c>
      <c r="Y346" t="s">
        <v>91</v>
      </c>
      <c r="Z346" s="27">
        <v>81</v>
      </c>
      <c r="AA346" s="27">
        <v>81</v>
      </c>
      <c r="AB346" s="27">
        <v>95</v>
      </c>
      <c r="AC346" s="27">
        <v>85</v>
      </c>
      <c r="AD346" s="27">
        <v>-210.58823040000004</v>
      </c>
      <c r="AE346" s="27">
        <v>-263.23528800000003</v>
      </c>
      <c r="AF346" s="27">
        <v>-315.88234560000001</v>
      </c>
      <c r="AG346" s="27">
        <v>1</v>
      </c>
      <c r="AJ346" s="41">
        <f t="shared" si="57"/>
        <v>3183.5293695999999</v>
      </c>
      <c r="AK346" s="41">
        <f t="shared" si="58"/>
        <v>3979.4117120000001</v>
      </c>
      <c r="AL346" s="41">
        <f t="shared" si="59"/>
        <v>4775.2940543999994</v>
      </c>
      <c r="AM346" s="27">
        <v>1.1599999999999999</v>
      </c>
      <c r="AN346" s="27">
        <v>1.22</v>
      </c>
      <c r="AO346" s="27">
        <v>0</v>
      </c>
      <c r="AP346" s="27">
        <v>0</v>
      </c>
      <c r="AQ346" s="42">
        <f t="shared" si="60"/>
        <v>3692.8940687359996</v>
      </c>
      <c r="AR346" s="42">
        <f t="shared" si="61"/>
        <v>4616.1175859199993</v>
      </c>
      <c r="AS346" s="42">
        <f t="shared" si="62"/>
        <v>5539.3411031039986</v>
      </c>
      <c r="AT346" s="42">
        <f t="shared" si="63"/>
        <v>3883.9058309119996</v>
      </c>
      <c r="AU346" s="42">
        <f t="shared" si="64"/>
        <v>4854.8822886400003</v>
      </c>
      <c r="AV346" s="42">
        <f t="shared" si="65"/>
        <v>5825.8587463679987</v>
      </c>
      <c r="AW346">
        <v>2035</v>
      </c>
      <c r="AX346" t="s">
        <v>56</v>
      </c>
      <c r="AY346" s="30">
        <v>21.5</v>
      </c>
      <c r="AZ346" t="s">
        <v>160</v>
      </c>
      <c r="BA346" s="112">
        <v>3</v>
      </c>
      <c r="BB346" s="112">
        <v>20</v>
      </c>
      <c r="BC346" s="122">
        <v>0.79</v>
      </c>
      <c r="BD346" s="126">
        <v>2023</v>
      </c>
      <c r="BE346" t="s">
        <v>1028</v>
      </c>
    </row>
    <row r="347" spans="1:57" x14ac:dyDescent="0.2">
      <c r="A347">
        <v>20</v>
      </c>
      <c r="B347">
        <v>2023</v>
      </c>
      <c r="C347" t="s">
        <v>46</v>
      </c>
      <c r="D347" t="s">
        <v>44</v>
      </c>
      <c r="E347" t="s">
        <v>150</v>
      </c>
      <c r="F347" t="s">
        <v>159</v>
      </c>
      <c r="G347" t="s">
        <v>157</v>
      </c>
      <c r="H347" t="s">
        <v>158</v>
      </c>
      <c r="I347" t="s">
        <v>51</v>
      </c>
      <c r="K347" t="s">
        <v>158</v>
      </c>
      <c r="L347" s="27">
        <v>13.5764704</v>
      </c>
      <c r="M347" s="27">
        <v>16.970587999999999</v>
      </c>
      <c r="N347" s="27">
        <v>20.364705599999997</v>
      </c>
      <c r="O347" t="s">
        <v>153</v>
      </c>
      <c r="P347" t="s">
        <v>154</v>
      </c>
      <c r="Q347" s="27">
        <v>45</v>
      </c>
      <c r="R347" s="27">
        <v>250</v>
      </c>
      <c r="S347" s="27">
        <v>250</v>
      </c>
      <c r="T347" s="27">
        <v>400</v>
      </c>
      <c r="U347" s="27">
        <v>0</v>
      </c>
      <c r="V347" s="27">
        <v>0</v>
      </c>
      <c r="W347" s="27">
        <v>0</v>
      </c>
      <c r="X347" t="s">
        <v>69</v>
      </c>
      <c r="Y347" t="s">
        <v>91</v>
      </c>
      <c r="Z347" s="27">
        <v>81</v>
      </c>
      <c r="AA347" s="27">
        <v>81</v>
      </c>
      <c r="AB347" s="27">
        <v>95</v>
      </c>
      <c r="AC347" s="27">
        <v>85</v>
      </c>
      <c r="AD347" s="27">
        <v>-210.58823040000004</v>
      </c>
      <c r="AE347" s="27">
        <v>-263.23528800000003</v>
      </c>
      <c r="AF347" s="27">
        <v>-315.88234560000001</v>
      </c>
      <c r="AG347" s="27">
        <v>1</v>
      </c>
      <c r="AJ347" s="41">
        <f t="shared" si="57"/>
        <v>3183.5293695999999</v>
      </c>
      <c r="AK347" s="41">
        <f t="shared" si="58"/>
        <v>3979.4117120000001</v>
      </c>
      <c r="AL347" s="41">
        <f t="shared" si="59"/>
        <v>4775.2940543999994</v>
      </c>
      <c r="AM347" s="27">
        <v>1.1599999999999999</v>
      </c>
      <c r="AN347" s="27">
        <v>1.22</v>
      </c>
      <c r="AO347" s="27">
        <v>0</v>
      </c>
      <c r="AP347" s="27">
        <v>0</v>
      </c>
      <c r="AQ347" s="42">
        <f t="shared" si="60"/>
        <v>3692.8940687359996</v>
      </c>
      <c r="AR347" s="42">
        <f t="shared" si="61"/>
        <v>4616.1175859199993</v>
      </c>
      <c r="AS347" s="42">
        <f t="shared" si="62"/>
        <v>5539.3411031039986</v>
      </c>
      <c r="AT347" s="42">
        <f t="shared" si="63"/>
        <v>3883.9058309119996</v>
      </c>
      <c r="AU347" s="42">
        <f t="shared" si="64"/>
        <v>4854.8822886400003</v>
      </c>
      <c r="AV347" s="42">
        <f t="shared" si="65"/>
        <v>5825.8587463679987</v>
      </c>
      <c r="AW347">
        <v>2040</v>
      </c>
      <c r="AX347" t="s">
        <v>56</v>
      </c>
      <c r="AY347" s="30">
        <v>21.5</v>
      </c>
      <c r="AZ347" t="s">
        <v>160</v>
      </c>
      <c r="BA347" s="112">
        <v>3</v>
      </c>
      <c r="BB347" s="112">
        <v>20</v>
      </c>
      <c r="BC347" s="122">
        <v>0.79</v>
      </c>
      <c r="BD347" s="126">
        <v>2023</v>
      </c>
      <c r="BE347" t="s">
        <v>1028</v>
      </c>
    </row>
    <row r="348" spans="1:57" x14ac:dyDescent="0.2">
      <c r="A348">
        <v>20</v>
      </c>
      <c r="B348">
        <v>2023</v>
      </c>
      <c r="C348" t="s">
        <v>46</v>
      </c>
      <c r="D348" t="s">
        <v>44</v>
      </c>
      <c r="E348" t="s">
        <v>150</v>
      </c>
      <c r="F348" t="s">
        <v>159</v>
      </c>
      <c r="G348" t="s">
        <v>157</v>
      </c>
      <c r="H348" t="s">
        <v>158</v>
      </c>
      <c r="I348" t="s">
        <v>51</v>
      </c>
      <c r="K348" t="s">
        <v>158</v>
      </c>
      <c r="L348" s="27">
        <v>13.5764704</v>
      </c>
      <c r="M348" s="27">
        <v>16.970587999999999</v>
      </c>
      <c r="N348" s="27">
        <v>20.364705599999997</v>
      </c>
      <c r="O348" t="s">
        <v>153</v>
      </c>
      <c r="P348" t="s">
        <v>154</v>
      </c>
      <c r="Q348" s="27">
        <v>45</v>
      </c>
      <c r="R348" s="27">
        <v>250</v>
      </c>
      <c r="S348" s="27">
        <v>250</v>
      </c>
      <c r="T348" s="27">
        <v>400</v>
      </c>
      <c r="U348" s="27">
        <v>0</v>
      </c>
      <c r="V348" s="27">
        <v>0</v>
      </c>
      <c r="W348" s="27">
        <v>0</v>
      </c>
      <c r="X348" t="s">
        <v>69</v>
      </c>
      <c r="Y348" t="s">
        <v>91</v>
      </c>
      <c r="Z348" s="27">
        <v>81</v>
      </c>
      <c r="AA348" s="27">
        <v>81</v>
      </c>
      <c r="AB348" s="27">
        <v>88</v>
      </c>
      <c r="AC348" s="27">
        <v>85</v>
      </c>
      <c r="AD348" s="27">
        <v>-210.58823040000004</v>
      </c>
      <c r="AE348" s="27">
        <v>-263.23528800000003</v>
      </c>
      <c r="AF348" s="27">
        <v>-315.88234560000001</v>
      </c>
      <c r="AG348" s="27">
        <v>1</v>
      </c>
      <c r="AJ348" s="41">
        <f t="shared" si="57"/>
        <v>3183.5293695999999</v>
      </c>
      <c r="AK348" s="41">
        <f t="shared" si="58"/>
        <v>3979.4117120000001</v>
      </c>
      <c r="AL348" s="41">
        <f t="shared" si="59"/>
        <v>4775.2940543999994</v>
      </c>
      <c r="AM348" s="27">
        <v>1.1599999999999999</v>
      </c>
      <c r="AN348" s="27">
        <v>1.22</v>
      </c>
      <c r="AO348" s="27">
        <v>0</v>
      </c>
      <c r="AP348" s="27">
        <v>0</v>
      </c>
      <c r="AQ348" s="42">
        <f t="shared" si="60"/>
        <v>3692.8940687359996</v>
      </c>
      <c r="AR348" s="42">
        <f t="shared" si="61"/>
        <v>4616.1175859199993</v>
      </c>
      <c r="AS348" s="42">
        <f t="shared" si="62"/>
        <v>5539.3411031039986</v>
      </c>
      <c r="AT348" s="42">
        <f t="shared" si="63"/>
        <v>3883.9058309119996</v>
      </c>
      <c r="AU348" s="42">
        <f t="shared" si="64"/>
        <v>4854.8822886400003</v>
      </c>
      <c r="AV348" s="42">
        <f t="shared" si="65"/>
        <v>5825.8587463679987</v>
      </c>
      <c r="AW348">
        <v>2045</v>
      </c>
      <c r="AX348" t="s">
        <v>56</v>
      </c>
      <c r="AY348" s="30">
        <v>21.5</v>
      </c>
      <c r="AZ348" t="s">
        <v>160</v>
      </c>
      <c r="BA348" s="112">
        <v>3</v>
      </c>
      <c r="BB348" s="112">
        <v>20</v>
      </c>
      <c r="BC348" s="122">
        <v>0.79</v>
      </c>
      <c r="BD348" s="126">
        <v>2023</v>
      </c>
      <c r="BE348" t="s">
        <v>1028</v>
      </c>
    </row>
    <row r="349" spans="1:57" x14ac:dyDescent="0.2">
      <c r="A349">
        <v>20</v>
      </c>
      <c r="B349">
        <v>2023</v>
      </c>
      <c r="C349" t="s">
        <v>46</v>
      </c>
      <c r="D349" t="s">
        <v>44</v>
      </c>
      <c r="E349" t="s">
        <v>150</v>
      </c>
      <c r="F349" t="s">
        <v>159</v>
      </c>
      <c r="G349" t="s">
        <v>157</v>
      </c>
      <c r="H349" t="s">
        <v>158</v>
      </c>
      <c r="I349" t="s">
        <v>51</v>
      </c>
      <c r="K349" t="s">
        <v>158</v>
      </c>
      <c r="L349" s="27">
        <v>13.5764704</v>
      </c>
      <c r="M349" s="27">
        <v>16.970587999999999</v>
      </c>
      <c r="N349" s="27">
        <v>20.364705599999997</v>
      </c>
      <c r="O349" t="s">
        <v>153</v>
      </c>
      <c r="P349" t="s">
        <v>154</v>
      </c>
      <c r="Q349" s="27">
        <v>45</v>
      </c>
      <c r="R349" s="27">
        <v>250</v>
      </c>
      <c r="S349" s="27">
        <v>250</v>
      </c>
      <c r="T349" s="27">
        <v>400</v>
      </c>
      <c r="U349" s="27">
        <v>0</v>
      </c>
      <c r="V349" s="27">
        <v>0</v>
      </c>
      <c r="W349" s="27">
        <v>0</v>
      </c>
      <c r="X349" t="s">
        <v>69</v>
      </c>
      <c r="Y349" t="s">
        <v>91</v>
      </c>
      <c r="Z349" s="27">
        <v>81</v>
      </c>
      <c r="AA349" s="27">
        <v>81</v>
      </c>
      <c r="AB349" s="27">
        <v>81</v>
      </c>
      <c r="AC349" s="27">
        <v>85</v>
      </c>
      <c r="AD349" s="27">
        <v>-210.58823040000004</v>
      </c>
      <c r="AE349" s="27">
        <v>-263.23528800000003</v>
      </c>
      <c r="AF349" s="27">
        <v>-315.88234560000001</v>
      </c>
      <c r="AG349" s="27">
        <v>1</v>
      </c>
      <c r="AJ349" s="41">
        <f t="shared" si="57"/>
        <v>3183.5293695999999</v>
      </c>
      <c r="AK349" s="41">
        <f t="shared" si="58"/>
        <v>3979.4117120000001</v>
      </c>
      <c r="AL349" s="41">
        <f t="shared" si="59"/>
        <v>4775.2940543999994</v>
      </c>
      <c r="AM349" s="27">
        <v>1.1599999999999999</v>
      </c>
      <c r="AN349" s="27">
        <v>1.22</v>
      </c>
      <c r="AO349" s="27">
        <v>0</v>
      </c>
      <c r="AP349" s="27">
        <v>0</v>
      </c>
      <c r="AQ349" s="42">
        <f t="shared" si="60"/>
        <v>3692.8940687359996</v>
      </c>
      <c r="AR349" s="42">
        <f t="shared" si="61"/>
        <v>4616.1175859199993</v>
      </c>
      <c r="AS349" s="42">
        <f t="shared" si="62"/>
        <v>5539.3411031039986</v>
      </c>
      <c r="AT349" s="42">
        <f t="shared" si="63"/>
        <v>3883.9058309119996</v>
      </c>
      <c r="AU349" s="42">
        <f t="shared" si="64"/>
        <v>4854.8822886400003</v>
      </c>
      <c r="AV349" s="42">
        <f t="shared" si="65"/>
        <v>5825.8587463679987</v>
      </c>
      <c r="AW349">
        <v>2050</v>
      </c>
      <c r="AX349" t="s">
        <v>56</v>
      </c>
      <c r="AY349" s="30">
        <v>21.5</v>
      </c>
      <c r="AZ349" t="s">
        <v>160</v>
      </c>
      <c r="BA349" s="112">
        <v>3</v>
      </c>
      <c r="BB349" s="112">
        <v>20</v>
      </c>
      <c r="BC349" s="122">
        <v>0.79</v>
      </c>
      <c r="BD349" s="126">
        <v>2023</v>
      </c>
      <c r="BE349" t="s">
        <v>1028</v>
      </c>
    </row>
    <row r="350" spans="1:57" x14ac:dyDescent="0.2">
      <c r="A350">
        <v>20</v>
      </c>
      <c r="B350">
        <v>2023</v>
      </c>
      <c r="C350" t="s">
        <v>46</v>
      </c>
      <c r="D350" t="s">
        <v>44</v>
      </c>
      <c r="E350" t="s">
        <v>150</v>
      </c>
      <c r="F350" t="s">
        <v>159</v>
      </c>
      <c r="G350" t="s">
        <v>157</v>
      </c>
      <c r="H350" t="s">
        <v>158</v>
      </c>
      <c r="I350" t="s">
        <v>51</v>
      </c>
      <c r="K350" t="s">
        <v>158</v>
      </c>
      <c r="L350" s="27">
        <v>13.5764704</v>
      </c>
      <c r="M350" s="27">
        <v>16.970587999999999</v>
      </c>
      <c r="N350" s="27">
        <v>20.364705599999997</v>
      </c>
      <c r="O350" t="s">
        <v>153</v>
      </c>
      <c r="P350" t="s">
        <v>154</v>
      </c>
      <c r="Q350" s="27">
        <v>45</v>
      </c>
      <c r="R350" s="27">
        <v>250</v>
      </c>
      <c r="S350" s="27">
        <v>250</v>
      </c>
      <c r="T350" s="27">
        <v>400</v>
      </c>
      <c r="U350" s="27">
        <v>0</v>
      </c>
      <c r="V350" s="27">
        <v>0</v>
      </c>
      <c r="W350" s="27">
        <v>0</v>
      </c>
      <c r="X350" t="s">
        <v>69</v>
      </c>
      <c r="Y350" t="s">
        <v>91</v>
      </c>
      <c r="Z350" s="27">
        <v>81</v>
      </c>
      <c r="AA350" s="27">
        <v>81</v>
      </c>
      <c r="AB350" s="27">
        <v>95</v>
      </c>
      <c r="AC350" s="27">
        <v>85</v>
      </c>
      <c r="AD350" s="27">
        <v>-210.58823040000004</v>
      </c>
      <c r="AE350" s="27">
        <v>-263.23528800000003</v>
      </c>
      <c r="AF350" s="27">
        <v>-315.88234560000001</v>
      </c>
      <c r="AG350" s="27">
        <v>1</v>
      </c>
      <c r="AJ350" s="41">
        <f t="shared" si="57"/>
        <v>3183.5293695999999</v>
      </c>
      <c r="AK350" s="41">
        <f t="shared" si="58"/>
        <v>3979.4117120000001</v>
      </c>
      <c r="AL350" s="41">
        <f t="shared" si="59"/>
        <v>4775.2940543999994</v>
      </c>
      <c r="AM350" s="27">
        <v>1.1599999999999999</v>
      </c>
      <c r="AN350" s="27">
        <v>1.22</v>
      </c>
      <c r="AO350" s="27">
        <v>0</v>
      </c>
      <c r="AP350" s="27">
        <v>0</v>
      </c>
      <c r="AQ350" s="42">
        <f t="shared" si="60"/>
        <v>3692.8940687359996</v>
      </c>
      <c r="AR350" s="42">
        <f t="shared" si="61"/>
        <v>4616.1175859199993</v>
      </c>
      <c r="AS350" s="42">
        <f t="shared" si="62"/>
        <v>5539.3411031039986</v>
      </c>
      <c r="AT350" s="42">
        <f t="shared" si="63"/>
        <v>3883.9058309119996</v>
      </c>
      <c r="AU350" s="42">
        <f t="shared" si="64"/>
        <v>4854.8822886400003</v>
      </c>
      <c r="AV350" s="42">
        <f t="shared" si="65"/>
        <v>5825.8587463679987</v>
      </c>
      <c r="AW350">
        <v>2023</v>
      </c>
      <c r="AX350" t="s">
        <v>59</v>
      </c>
      <c r="AY350" s="30">
        <v>21.5</v>
      </c>
      <c r="AZ350" t="s">
        <v>160</v>
      </c>
      <c r="BA350" s="112">
        <v>3</v>
      </c>
      <c r="BB350" s="112">
        <v>20</v>
      </c>
      <c r="BC350" s="122">
        <v>0.79</v>
      </c>
      <c r="BD350" s="126">
        <v>2023</v>
      </c>
      <c r="BE350" t="s">
        <v>1028</v>
      </c>
    </row>
    <row r="351" spans="1:57" x14ac:dyDescent="0.2">
      <c r="A351">
        <v>20</v>
      </c>
      <c r="B351">
        <v>2023</v>
      </c>
      <c r="C351" t="s">
        <v>46</v>
      </c>
      <c r="D351" t="s">
        <v>44</v>
      </c>
      <c r="E351" t="s">
        <v>150</v>
      </c>
      <c r="F351" t="s">
        <v>159</v>
      </c>
      <c r="G351" t="s">
        <v>157</v>
      </c>
      <c r="H351" t="s">
        <v>158</v>
      </c>
      <c r="I351" t="s">
        <v>51</v>
      </c>
      <c r="K351" t="s">
        <v>158</v>
      </c>
      <c r="L351" s="27">
        <v>13.5764704</v>
      </c>
      <c r="M351" s="27">
        <v>16.970587999999999</v>
      </c>
      <c r="N351" s="27">
        <v>20.364705599999997</v>
      </c>
      <c r="O351" t="s">
        <v>153</v>
      </c>
      <c r="P351" t="s">
        <v>154</v>
      </c>
      <c r="Q351" s="27">
        <v>45</v>
      </c>
      <c r="R351" s="27">
        <v>250</v>
      </c>
      <c r="S351" s="27">
        <v>250</v>
      </c>
      <c r="T351" s="27">
        <v>400</v>
      </c>
      <c r="U351" s="27">
        <v>0</v>
      </c>
      <c r="V351" s="27">
        <v>0</v>
      </c>
      <c r="W351" s="27">
        <v>0</v>
      </c>
      <c r="X351" t="s">
        <v>69</v>
      </c>
      <c r="Y351" t="s">
        <v>91</v>
      </c>
      <c r="Z351" s="27">
        <v>81</v>
      </c>
      <c r="AA351" s="27">
        <v>81</v>
      </c>
      <c r="AB351" s="27">
        <v>95</v>
      </c>
      <c r="AC351" s="27">
        <v>85</v>
      </c>
      <c r="AD351" s="27">
        <v>-210.58823040000004</v>
      </c>
      <c r="AE351" s="27">
        <v>-263.23528800000003</v>
      </c>
      <c r="AF351" s="27">
        <v>-315.88234560000001</v>
      </c>
      <c r="AG351" s="27">
        <v>1</v>
      </c>
      <c r="AJ351" s="41">
        <f t="shared" si="57"/>
        <v>3183.5293695999999</v>
      </c>
      <c r="AK351" s="41">
        <f t="shared" si="58"/>
        <v>3979.4117120000001</v>
      </c>
      <c r="AL351" s="41">
        <f t="shared" si="59"/>
        <v>4775.2940543999994</v>
      </c>
      <c r="AM351" s="27">
        <v>1.1599999999999999</v>
      </c>
      <c r="AN351" s="27">
        <v>1.22</v>
      </c>
      <c r="AO351" s="27">
        <v>0</v>
      </c>
      <c r="AP351" s="27">
        <v>0</v>
      </c>
      <c r="AQ351" s="42">
        <f t="shared" si="60"/>
        <v>3692.8940687359996</v>
      </c>
      <c r="AR351" s="42">
        <f t="shared" si="61"/>
        <v>4616.1175859199993</v>
      </c>
      <c r="AS351" s="42">
        <f t="shared" si="62"/>
        <v>5539.3411031039986</v>
      </c>
      <c r="AT351" s="42">
        <f t="shared" si="63"/>
        <v>3883.9058309119996</v>
      </c>
      <c r="AU351" s="42">
        <f t="shared" si="64"/>
        <v>4854.8822886400003</v>
      </c>
      <c r="AV351" s="42">
        <f t="shared" si="65"/>
        <v>5825.8587463679987</v>
      </c>
      <c r="AW351">
        <v>2030</v>
      </c>
      <c r="AX351" t="s">
        <v>59</v>
      </c>
      <c r="AY351" s="30">
        <v>21.5</v>
      </c>
      <c r="AZ351" t="s">
        <v>160</v>
      </c>
      <c r="BA351" s="112">
        <v>3</v>
      </c>
      <c r="BB351" s="112">
        <v>20</v>
      </c>
      <c r="BC351" s="122">
        <v>0.79</v>
      </c>
      <c r="BD351" s="126">
        <v>2023</v>
      </c>
      <c r="BE351" t="s">
        <v>1028</v>
      </c>
    </row>
    <row r="352" spans="1:57" x14ac:dyDescent="0.2">
      <c r="A352">
        <v>20</v>
      </c>
      <c r="B352">
        <v>2023</v>
      </c>
      <c r="C352" t="s">
        <v>46</v>
      </c>
      <c r="D352" t="s">
        <v>44</v>
      </c>
      <c r="E352" t="s">
        <v>150</v>
      </c>
      <c r="F352" t="s">
        <v>159</v>
      </c>
      <c r="G352" t="s">
        <v>157</v>
      </c>
      <c r="H352" t="s">
        <v>158</v>
      </c>
      <c r="I352" t="s">
        <v>51</v>
      </c>
      <c r="K352" t="s">
        <v>158</v>
      </c>
      <c r="L352" s="27">
        <v>13.5764704</v>
      </c>
      <c r="M352" s="27">
        <v>16.970587999999999</v>
      </c>
      <c r="N352" s="27">
        <v>20.364705599999997</v>
      </c>
      <c r="O352" t="s">
        <v>153</v>
      </c>
      <c r="P352" t="s">
        <v>154</v>
      </c>
      <c r="Q352" s="27">
        <v>45</v>
      </c>
      <c r="R352" s="27">
        <v>250</v>
      </c>
      <c r="S352" s="27">
        <v>250</v>
      </c>
      <c r="T352" s="27">
        <v>400</v>
      </c>
      <c r="U352" s="27">
        <v>0</v>
      </c>
      <c r="V352" s="27">
        <v>0</v>
      </c>
      <c r="W352" s="27">
        <v>0</v>
      </c>
      <c r="X352" t="s">
        <v>69</v>
      </c>
      <c r="Y352" t="s">
        <v>91</v>
      </c>
      <c r="Z352" s="27">
        <v>81</v>
      </c>
      <c r="AA352" s="27">
        <v>81</v>
      </c>
      <c r="AB352" s="27">
        <v>95</v>
      </c>
      <c r="AC352" s="27">
        <v>85</v>
      </c>
      <c r="AD352" s="27">
        <v>-210.58823040000004</v>
      </c>
      <c r="AE352" s="27">
        <v>-263.23528800000003</v>
      </c>
      <c r="AF352" s="27">
        <v>-315.88234560000001</v>
      </c>
      <c r="AG352" s="27">
        <v>1</v>
      </c>
      <c r="AJ352" s="41">
        <f t="shared" si="57"/>
        <v>3183.5293695999999</v>
      </c>
      <c r="AK352" s="41">
        <f t="shared" si="58"/>
        <v>3979.4117120000001</v>
      </c>
      <c r="AL352" s="41">
        <f t="shared" si="59"/>
        <v>4775.2940543999994</v>
      </c>
      <c r="AM352" s="27">
        <v>1.1599999999999999</v>
      </c>
      <c r="AN352" s="27">
        <v>1.22</v>
      </c>
      <c r="AO352" s="27">
        <v>0</v>
      </c>
      <c r="AP352" s="27">
        <v>0</v>
      </c>
      <c r="AQ352" s="42">
        <f t="shared" si="60"/>
        <v>3692.8940687359996</v>
      </c>
      <c r="AR352" s="42">
        <f t="shared" si="61"/>
        <v>4616.1175859199993</v>
      </c>
      <c r="AS352" s="42">
        <f t="shared" si="62"/>
        <v>5539.3411031039986</v>
      </c>
      <c r="AT352" s="42">
        <f t="shared" si="63"/>
        <v>3883.9058309119996</v>
      </c>
      <c r="AU352" s="42">
        <f t="shared" si="64"/>
        <v>4854.8822886400003</v>
      </c>
      <c r="AV352" s="42">
        <f t="shared" si="65"/>
        <v>5825.8587463679987</v>
      </c>
      <c r="AW352">
        <v>2035</v>
      </c>
      <c r="AX352" t="s">
        <v>59</v>
      </c>
      <c r="AY352" s="30">
        <v>21.5</v>
      </c>
      <c r="AZ352" t="s">
        <v>160</v>
      </c>
      <c r="BA352" s="112">
        <v>3</v>
      </c>
      <c r="BB352" s="112">
        <v>20</v>
      </c>
      <c r="BC352" s="122">
        <v>0.79</v>
      </c>
      <c r="BD352" s="126">
        <v>2023</v>
      </c>
      <c r="BE352" t="s">
        <v>1028</v>
      </c>
    </row>
    <row r="353" spans="1:57" x14ac:dyDescent="0.2">
      <c r="A353">
        <v>20</v>
      </c>
      <c r="B353">
        <v>2023</v>
      </c>
      <c r="C353" t="s">
        <v>46</v>
      </c>
      <c r="D353" t="s">
        <v>44</v>
      </c>
      <c r="E353" t="s">
        <v>150</v>
      </c>
      <c r="F353" t="s">
        <v>159</v>
      </c>
      <c r="G353" t="s">
        <v>157</v>
      </c>
      <c r="H353" t="s">
        <v>158</v>
      </c>
      <c r="I353" t="s">
        <v>51</v>
      </c>
      <c r="K353" t="s">
        <v>158</v>
      </c>
      <c r="L353" s="27">
        <v>13.5764704</v>
      </c>
      <c r="M353" s="27">
        <v>16.970587999999999</v>
      </c>
      <c r="N353" s="27">
        <v>20.364705599999997</v>
      </c>
      <c r="O353" t="s">
        <v>153</v>
      </c>
      <c r="P353" t="s">
        <v>154</v>
      </c>
      <c r="Q353" s="27">
        <v>45</v>
      </c>
      <c r="R353" s="27">
        <v>250</v>
      </c>
      <c r="S353" s="27">
        <v>250</v>
      </c>
      <c r="T353" s="27">
        <v>400</v>
      </c>
      <c r="U353" s="27">
        <v>0</v>
      </c>
      <c r="V353" s="27">
        <v>0</v>
      </c>
      <c r="W353" s="27">
        <v>0</v>
      </c>
      <c r="X353" t="s">
        <v>69</v>
      </c>
      <c r="Y353" t="s">
        <v>91</v>
      </c>
      <c r="Z353" s="27">
        <v>81</v>
      </c>
      <c r="AA353" s="27">
        <v>81</v>
      </c>
      <c r="AB353" s="27">
        <v>95</v>
      </c>
      <c r="AC353" s="27">
        <v>85</v>
      </c>
      <c r="AD353" s="27">
        <v>-210.58823040000004</v>
      </c>
      <c r="AE353" s="27">
        <v>-263.23528800000003</v>
      </c>
      <c r="AF353" s="27">
        <v>-315.88234560000001</v>
      </c>
      <c r="AG353" s="27">
        <v>1</v>
      </c>
      <c r="AJ353" s="41">
        <f t="shared" si="57"/>
        <v>3183.5293695999999</v>
      </c>
      <c r="AK353" s="41">
        <f t="shared" si="58"/>
        <v>3979.4117120000001</v>
      </c>
      <c r="AL353" s="41">
        <f t="shared" si="59"/>
        <v>4775.2940543999994</v>
      </c>
      <c r="AM353" s="27">
        <v>1.1599999999999999</v>
      </c>
      <c r="AN353" s="27">
        <v>1.22</v>
      </c>
      <c r="AO353" s="27">
        <v>0</v>
      </c>
      <c r="AP353" s="27">
        <v>0</v>
      </c>
      <c r="AQ353" s="42">
        <f t="shared" si="60"/>
        <v>3692.8940687359996</v>
      </c>
      <c r="AR353" s="42">
        <f t="shared" si="61"/>
        <v>4616.1175859199993</v>
      </c>
      <c r="AS353" s="42">
        <f t="shared" si="62"/>
        <v>5539.3411031039986</v>
      </c>
      <c r="AT353" s="42">
        <f t="shared" si="63"/>
        <v>3883.9058309119996</v>
      </c>
      <c r="AU353" s="42">
        <f t="shared" si="64"/>
        <v>4854.8822886400003</v>
      </c>
      <c r="AV353" s="42">
        <f t="shared" si="65"/>
        <v>5825.8587463679987</v>
      </c>
      <c r="AW353">
        <v>2040</v>
      </c>
      <c r="AX353" t="s">
        <v>59</v>
      </c>
      <c r="AY353" s="30">
        <v>21.5</v>
      </c>
      <c r="AZ353" t="s">
        <v>160</v>
      </c>
      <c r="BA353" s="112">
        <v>3</v>
      </c>
      <c r="BB353" s="112">
        <v>20</v>
      </c>
      <c r="BC353" s="122">
        <v>0.79</v>
      </c>
      <c r="BD353" s="126">
        <v>2023</v>
      </c>
      <c r="BE353" t="s">
        <v>1028</v>
      </c>
    </row>
    <row r="354" spans="1:57" x14ac:dyDescent="0.2">
      <c r="A354">
        <v>20</v>
      </c>
      <c r="B354">
        <v>2023</v>
      </c>
      <c r="C354" t="s">
        <v>46</v>
      </c>
      <c r="D354" t="s">
        <v>44</v>
      </c>
      <c r="E354" t="s">
        <v>150</v>
      </c>
      <c r="F354" t="s">
        <v>159</v>
      </c>
      <c r="G354" t="s">
        <v>157</v>
      </c>
      <c r="H354" t="s">
        <v>158</v>
      </c>
      <c r="I354" t="s">
        <v>51</v>
      </c>
      <c r="K354" t="s">
        <v>158</v>
      </c>
      <c r="L354" s="27">
        <v>13.5764704</v>
      </c>
      <c r="M354" s="27">
        <v>16.970587999999999</v>
      </c>
      <c r="N354" s="27">
        <v>20.364705599999997</v>
      </c>
      <c r="O354" t="s">
        <v>153</v>
      </c>
      <c r="P354" t="s">
        <v>154</v>
      </c>
      <c r="Q354" s="27">
        <v>45</v>
      </c>
      <c r="R354" s="27">
        <v>250</v>
      </c>
      <c r="S354" s="27">
        <v>250</v>
      </c>
      <c r="T354" s="27">
        <v>400</v>
      </c>
      <c r="U354" s="27">
        <v>0</v>
      </c>
      <c r="V354" s="27">
        <v>0</v>
      </c>
      <c r="W354" s="27">
        <v>0</v>
      </c>
      <c r="X354" t="s">
        <v>69</v>
      </c>
      <c r="Y354" t="s">
        <v>91</v>
      </c>
      <c r="Z354" s="27">
        <v>81</v>
      </c>
      <c r="AA354" s="27">
        <v>81</v>
      </c>
      <c r="AB354" s="27">
        <v>91.5</v>
      </c>
      <c r="AC354" s="27">
        <v>85</v>
      </c>
      <c r="AD354" s="27">
        <v>-210.58823040000004</v>
      </c>
      <c r="AE354" s="27">
        <v>-263.23528800000003</v>
      </c>
      <c r="AF354" s="27">
        <v>-315.88234560000001</v>
      </c>
      <c r="AG354" s="27">
        <v>1</v>
      </c>
      <c r="AJ354" s="41">
        <f t="shared" si="57"/>
        <v>3183.5293695999999</v>
      </c>
      <c r="AK354" s="41">
        <f t="shared" si="58"/>
        <v>3979.4117120000001</v>
      </c>
      <c r="AL354" s="41">
        <f t="shared" si="59"/>
        <v>4775.2940543999994</v>
      </c>
      <c r="AM354" s="27">
        <v>1.1599999999999999</v>
      </c>
      <c r="AN354" s="27">
        <v>1.22</v>
      </c>
      <c r="AO354" s="27">
        <v>0</v>
      </c>
      <c r="AP354" s="27">
        <v>0</v>
      </c>
      <c r="AQ354" s="42">
        <f t="shared" si="60"/>
        <v>3692.8940687359996</v>
      </c>
      <c r="AR354" s="42">
        <f t="shared" si="61"/>
        <v>4616.1175859199993</v>
      </c>
      <c r="AS354" s="42">
        <f t="shared" si="62"/>
        <v>5539.3411031039986</v>
      </c>
      <c r="AT354" s="42">
        <f t="shared" si="63"/>
        <v>3883.9058309119996</v>
      </c>
      <c r="AU354" s="42">
        <f t="shared" si="64"/>
        <v>4854.8822886400003</v>
      </c>
      <c r="AV354" s="42">
        <f t="shared" si="65"/>
        <v>5825.8587463679987</v>
      </c>
      <c r="AW354">
        <v>2045</v>
      </c>
      <c r="AX354" t="s">
        <v>59</v>
      </c>
      <c r="AY354" s="30">
        <v>21.5</v>
      </c>
      <c r="AZ354" t="s">
        <v>160</v>
      </c>
      <c r="BA354" s="112">
        <v>3</v>
      </c>
      <c r="BB354" s="112">
        <v>20</v>
      </c>
      <c r="BC354" s="122">
        <v>0.79</v>
      </c>
      <c r="BD354" s="126">
        <v>2023</v>
      </c>
      <c r="BE354" t="s">
        <v>1028</v>
      </c>
    </row>
    <row r="355" spans="1:57" x14ac:dyDescent="0.2">
      <c r="A355">
        <v>20</v>
      </c>
      <c r="B355">
        <v>2023</v>
      </c>
      <c r="C355" t="s">
        <v>46</v>
      </c>
      <c r="D355" t="s">
        <v>44</v>
      </c>
      <c r="E355" t="s">
        <v>150</v>
      </c>
      <c r="F355" t="s">
        <v>159</v>
      </c>
      <c r="G355" t="s">
        <v>157</v>
      </c>
      <c r="H355" t="s">
        <v>158</v>
      </c>
      <c r="I355" t="s">
        <v>51</v>
      </c>
      <c r="K355" t="s">
        <v>158</v>
      </c>
      <c r="L355" s="27">
        <v>13.5764704</v>
      </c>
      <c r="M355" s="27">
        <v>16.970587999999999</v>
      </c>
      <c r="N355" s="27">
        <v>20.364705599999997</v>
      </c>
      <c r="O355" t="s">
        <v>153</v>
      </c>
      <c r="P355" t="s">
        <v>154</v>
      </c>
      <c r="Q355" s="27">
        <v>45</v>
      </c>
      <c r="R355" s="27">
        <v>250</v>
      </c>
      <c r="S355" s="27">
        <v>250</v>
      </c>
      <c r="T355" s="27">
        <v>400</v>
      </c>
      <c r="U355" s="27">
        <v>0</v>
      </c>
      <c r="V355" s="27">
        <v>0</v>
      </c>
      <c r="W355" s="27">
        <v>0</v>
      </c>
      <c r="X355" t="s">
        <v>69</v>
      </c>
      <c r="Y355" t="s">
        <v>91</v>
      </c>
      <c r="Z355" s="27">
        <v>81</v>
      </c>
      <c r="AA355" s="27">
        <v>81</v>
      </c>
      <c r="AB355" s="27">
        <v>88</v>
      </c>
      <c r="AC355" s="27">
        <v>85</v>
      </c>
      <c r="AD355" s="27">
        <v>-210.58823040000004</v>
      </c>
      <c r="AE355" s="27">
        <v>-263.23528800000003</v>
      </c>
      <c r="AF355" s="27">
        <v>-315.88234560000001</v>
      </c>
      <c r="AG355" s="27">
        <v>1</v>
      </c>
      <c r="AJ355" s="41">
        <f t="shared" si="57"/>
        <v>3183.5293695999999</v>
      </c>
      <c r="AK355" s="41">
        <f t="shared" si="58"/>
        <v>3979.4117120000001</v>
      </c>
      <c r="AL355" s="41">
        <f t="shared" si="59"/>
        <v>4775.2940543999994</v>
      </c>
      <c r="AM355" s="27">
        <v>1.1599999999999999</v>
      </c>
      <c r="AN355" s="27">
        <v>1.22</v>
      </c>
      <c r="AO355" s="27">
        <v>0</v>
      </c>
      <c r="AP355" s="27">
        <v>0</v>
      </c>
      <c r="AQ355" s="42">
        <f t="shared" si="60"/>
        <v>3692.8940687359996</v>
      </c>
      <c r="AR355" s="42">
        <f t="shared" si="61"/>
        <v>4616.1175859199993</v>
      </c>
      <c r="AS355" s="42">
        <f t="shared" si="62"/>
        <v>5539.3411031039986</v>
      </c>
      <c r="AT355" s="42">
        <f t="shared" si="63"/>
        <v>3883.9058309119996</v>
      </c>
      <c r="AU355" s="42">
        <f t="shared" si="64"/>
        <v>4854.8822886400003</v>
      </c>
      <c r="AV355" s="42">
        <f t="shared" si="65"/>
        <v>5825.8587463679987</v>
      </c>
      <c r="AW355">
        <v>2050</v>
      </c>
      <c r="AX355" t="s">
        <v>59</v>
      </c>
      <c r="AY355" s="30">
        <v>21.5</v>
      </c>
      <c r="AZ355" t="s">
        <v>160</v>
      </c>
      <c r="BA355" s="112">
        <v>3</v>
      </c>
      <c r="BB355" s="112">
        <v>20</v>
      </c>
      <c r="BC355" s="122">
        <v>0.79</v>
      </c>
      <c r="BD355" s="126">
        <v>2023</v>
      </c>
      <c r="BE355" t="s">
        <v>1028</v>
      </c>
    </row>
    <row r="356" spans="1:57" x14ac:dyDescent="0.2">
      <c r="A356">
        <v>20</v>
      </c>
      <c r="B356">
        <v>2023</v>
      </c>
      <c r="C356" t="s">
        <v>46</v>
      </c>
      <c r="D356" t="s">
        <v>44</v>
      </c>
      <c r="E356" t="s">
        <v>150</v>
      </c>
      <c r="F356" t="s">
        <v>159</v>
      </c>
      <c r="G356" t="s">
        <v>157</v>
      </c>
      <c r="H356" t="s">
        <v>158</v>
      </c>
      <c r="I356" t="s">
        <v>51</v>
      </c>
      <c r="K356" t="s">
        <v>158</v>
      </c>
      <c r="L356" s="27">
        <v>13.5764704</v>
      </c>
      <c r="M356" s="27">
        <v>16.970587999999999</v>
      </c>
      <c r="N356" s="27">
        <v>20.364705599999997</v>
      </c>
      <c r="O356" t="s">
        <v>153</v>
      </c>
      <c r="P356" t="s">
        <v>154</v>
      </c>
      <c r="Q356" s="27">
        <v>45</v>
      </c>
      <c r="R356" s="27">
        <v>250</v>
      </c>
      <c r="S356" s="27">
        <v>250</v>
      </c>
      <c r="T356" s="27">
        <v>400</v>
      </c>
      <c r="U356" s="27">
        <v>0</v>
      </c>
      <c r="V356" s="27">
        <v>0</v>
      </c>
      <c r="W356" s="27">
        <v>0</v>
      </c>
      <c r="X356" t="s">
        <v>69</v>
      </c>
      <c r="Y356" t="s">
        <v>91</v>
      </c>
      <c r="Z356" s="27">
        <v>81</v>
      </c>
      <c r="AA356" s="27">
        <v>81</v>
      </c>
      <c r="AB356" s="27">
        <v>95</v>
      </c>
      <c r="AC356" s="27">
        <v>85</v>
      </c>
      <c r="AD356" s="27">
        <v>-210.58823040000004</v>
      </c>
      <c r="AE356" s="27">
        <v>-263.23528800000003</v>
      </c>
      <c r="AF356" s="27">
        <v>-315.88234560000001</v>
      </c>
      <c r="AG356" s="27">
        <v>1</v>
      </c>
      <c r="AJ356" s="41">
        <f t="shared" si="57"/>
        <v>3183.5293695999999</v>
      </c>
      <c r="AK356" s="41">
        <f t="shared" si="58"/>
        <v>3979.4117120000001</v>
      </c>
      <c r="AL356" s="41">
        <f t="shared" si="59"/>
        <v>4775.2940543999994</v>
      </c>
      <c r="AM356" s="27">
        <v>1.1599999999999999</v>
      </c>
      <c r="AN356" s="27">
        <v>1.22</v>
      </c>
      <c r="AO356" s="27">
        <v>0</v>
      </c>
      <c r="AP356" s="27">
        <v>0</v>
      </c>
      <c r="AQ356" s="42">
        <f t="shared" si="60"/>
        <v>3692.8940687359996</v>
      </c>
      <c r="AR356" s="42">
        <f t="shared" si="61"/>
        <v>4616.1175859199993</v>
      </c>
      <c r="AS356" s="42">
        <f t="shared" si="62"/>
        <v>5539.3411031039986</v>
      </c>
      <c r="AT356" s="42">
        <f t="shared" si="63"/>
        <v>3883.9058309119996</v>
      </c>
      <c r="AU356" s="42">
        <f t="shared" si="64"/>
        <v>4854.8822886400003</v>
      </c>
      <c r="AV356" s="42">
        <f t="shared" si="65"/>
        <v>5825.8587463679987</v>
      </c>
      <c r="AW356">
        <v>2023</v>
      </c>
      <c r="AX356" t="s">
        <v>60</v>
      </c>
      <c r="AY356" s="30">
        <v>21.5</v>
      </c>
      <c r="AZ356" t="s">
        <v>160</v>
      </c>
      <c r="BA356" s="112">
        <v>3</v>
      </c>
      <c r="BB356" s="112">
        <v>20</v>
      </c>
      <c r="BC356" s="122">
        <v>0.79</v>
      </c>
      <c r="BD356" s="126">
        <v>2023</v>
      </c>
      <c r="BE356" t="s">
        <v>1028</v>
      </c>
    </row>
    <row r="357" spans="1:57" x14ac:dyDescent="0.2">
      <c r="A357">
        <v>20</v>
      </c>
      <c r="B357">
        <v>2023</v>
      </c>
      <c r="C357" t="s">
        <v>46</v>
      </c>
      <c r="D357" t="s">
        <v>44</v>
      </c>
      <c r="E357" t="s">
        <v>150</v>
      </c>
      <c r="F357" t="s">
        <v>159</v>
      </c>
      <c r="G357" t="s">
        <v>157</v>
      </c>
      <c r="H357" t="s">
        <v>158</v>
      </c>
      <c r="I357" t="s">
        <v>51</v>
      </c>
      <c r="K357" t="s">
        <v>158</v>
      </c>
      <c r="L357" s="27">
        <v>13.5764704</v>
      </c>
      <c r="M357" s="27">
        <v>16.970587999999999</v>
      </c>
      <c r="N357" s="27">
        <v>20.364705599999997</v>
      </c>
      <c r="O357" t="s">
        <v>153</v>
      </c>
      <c r="P357" t="s">
        <v>154</v>
      </c>
      <c r="Q357" s="27">
        <v>45</v>
      </c>
      <c r="R357" s="27">
        <v>250</v>
      </c>
      <c r="S357" s="27">
        <v>250</v>
      </c>
      <c r="T357" s="27">
        <v>400</v>
      </c>
      <c r="U357" s="27">
        <v>0</v>
      </c>
      <c r="V357" s="27">
        <v>0</v>
      </c>
      <c r="W357" s="27">
        <v>0</v>
      </c>
      <c r="X357" t="s">
        <v>69</v>
      </c>
      <c r="Y357" t="s">
        <v>91</v>
      </c>
      <c r="Z357" s="27">
        <v>81</v>
      </c>
      <c r="AA357" s="27">
        <v>81</v>
      </c>
      <c r="AB357" s="27">
        <v>95</v>
      </c>
      <c r="AC357" s="27">
        <v>85</v>
      </c>
      <c r="AD357" s="27">
        <v>-210.58823040000004</v>
      </c>
      <c r="AE357" s="27">
        <v>-263.23528800000003</v>
      </c>
      <c r="AF357" s="27">
        <v>-315.88234560000001</v>
      </c>
      <c r="AG357" s="27">
        <v>1</v>
      </c>
      <c r="AJ357" s="41">
        <f t="shared" si="57"/>
        <v>3183.5293695999999</v>
      </c>
      <c r="AK357" s="41">
        <f t="shared" si="58"/>
        <v>3979.4117120000001</v>
      </c>
      <c r="AL357" s="41">
        <f t="shared" si="59"/>
        <v>4775.2940543999994</v>
      </c>
      <c r="AM357" s="27">
        <v>1.1599999999999999</v>
      </c>
      <c r="AN357" s="27">
        <v>1.22</v>
      </c>
      <c r="AO357" s="27">
        <v>0</v>
      </c>
      <c r="AP357" s="27">
        <v>0</v>
      </c>
      <c r="AQ357" s="42">
        <f t="shared" si="60"/>
        <v>3692.8940687359996</v>
      </c>
      <c r="AR357" s="42">
        <f t="shared" si="61"/>
        <v>4616.1175859199993</v>
      </c>
      <c r="AS357" s="42">
        <f t="shared" si="62"/>
        <v>5539.3411031039986</v>
      </c>
      <c r="AT357" s="42">
        <f t="shared" si="63"/>
        <v>3883.9058309119996</v>
      </c>
      <c r="AU357" s="42">
        <f t="shared" si="64"/>
        <v>4854.8822886400003</v>
      </c>
      <c r="AV357" s="42">
        <f t="shared" si="65"/>
        <v>5825.8587463679987</v>
      </c>
      <c r="AW357">
        <v>2030</v>
      </c>
      <c r="AX357" t="s">
        <v>60</v>
      </c>
      <c r="AY357" s="30">
        <v>21.5</v>
      </c>
      <c r="AZ357" t="s">
        <v>160</v>
      </c>
      <c r="BA357" s="112">
        <v>3</v>
      </c>
      <c r="BB357" s="112">
        <v>20</v>
      </c>
      <c r="BC357" s="122">
        <v>0.79</v>
      </c>
      <c r="BD357" s="126">
        <v>2023</v>
      </c>
      <c r="BE357" t="s">
        <v>1028</v>
      </c>
    </row>
    <row r="358" spans="1:57" x14ac:dyDescent="0.2">
      <c r="A358">
        <v>20</v>
      </c>
      <c r="B358">
        <v>2023</v>
      </c>
      <c r="C358" t="s">
        <v>46</v>
      </c>
      <c r="D358" t="s">
        <v>44</v>
      </c>
      <c r="E358" t="s">
        <v>150</v>
      </c>
      <c r="F358" t="s">
        <v>159</v>
      </c>
      <c r="G358" t="s">
        <v>157</v>
      </c>
      <c r="H358" t="s">
        <v>158</v>
      </c>
      <c r="I358" t="s">
        <v>51</v>
      </c>
      <c r="K358" t="s">
        <v>158</v>
      </c>
      <c r="L358" s="27">
        <v>13.5764704</v>
      </c>
      <c r="M358" s="27">
        <v>16.970587999999999</v>
      </c>
      <c r="N358" s="27">
        <v>20.364705599999997</v>
      </c>
      <c r="O358" t="s">
        <v>153</v>
      </c>
      <c r="P358" t="s">
        <v>154</v>
      </c>
      <c r="Q358" s="27">
        <v>45</v>
      </c>
      <c r="R358" s="27">
        <v>250</v>
      </c>
      <c r="S358" s="27">
        <v>250</v>
      </c>
      <c r="T358" s="27">
        <v>400</v>
      </c>
      <c r="U358" s="27">
        <v>0</v>
      </c>
      <c r="V358" s="27">
        <v>0</v>
      </c>
      <c r="W358" s="27">
        <v>0</v>
      </c>
      <c r="X358" t="s">
        <v>69</v>
      </c>
      <c r="Y358" t="s">
        <v>91</v>
      </c>
      <c r="Z358" s="27">
        <v>81</v>
      </c>
      <c r="AA358" s="27">
        <v>81</v>
      </c>
      <c r="AB358" s="27">
        <v>95</v>
      </c>
      <c r="AC358" s="27">
        <v>85</v>
      </c>
      <c r="AD358" s="27">
        <v>-210.58823040000004</v>
      </c>
      <c r="AE358" s="27">
        <v>-263.23528800000003</v>
      </c>
      <c r="AF358" s="27">
        <v>-315.88234560000001</v>
      </c>
      <c r="AG358" s="27">
        <v>1</v>
      </c>
      <c r="AJ358" s="41">
        <f t="shared" si="57"/>
        <v>3183.5293695999999</v>
      </c>
      <c r="AK358" s="41">
        <f t="shared" si="58"/>
        <v>3979.4117120000001</v>
      </c>
      <c r="AL358" s="41">
        <f t="shared" si="59"/>
        <v>4775.2940543999994</v>
      </c>
      <c r="AM358" s="27">
        <v>1.1599999999999999</v>
      </c>
      <c r="AN358" s="27">
        <v>1.22</v>
      </c>
      <c r="AO358" s="27">
        <v>0</v>
      </c>
      <c r="AP358" s="27">
        <v>0</v>
      </c>
      <c r="AQ358" s="42">
        <f t="shared" si="60"/>
        <v>3692.8940687359996</v>
      </c>
      <c r="AR358" s="42">
        <f t="shared" si="61"/>
        <v>4616.1175859199993</v>
      </c>
      <c r="AS358" s="42">
        <f t="shared" si="62"/>
        <v>5539.3411031039986</v>
      </c>
      <c r="AT358" s="42">
        <f t="shared" si="63"/>
        <v>3883.9058309119996</v>
      </c>
      <c r="AU358" s="42">
        <f t="shared" si="64"/>
        <v>4854.8822886400003</v>
      </c>
      <c r="AV358" s="42">
        <f t="shared" si="65"/>
        <v>5825.8587463679987</v>
      </c>
      <c r="AW358">
        <v>2035</v>
      </c>
      <c r="AX358" t="s">
        <v>60</v>
      </c>
      <c r="AY358" s="30">
        <v>21.5</v>
      </c>
      <c r="AZ358" t="s">
        <v>160</v>
      </c>
      <c r="BA358" s="112">
        <v>3</v>
      </c>
      <c r="BB358" s="112">
        <v>20</v>
      </c>
      <c r="BC358" s="122">
        <v>0.79</v>
      </c>
      <c r="BD358" s="126">
        <v>2023</v>
      </c>
      <c r="BE358" t="s">
        <v>1028</v>
      </c>
    </row>
    <row r="359" spans="1:57" x14ac:dyDescent="0.2">
      <c r="A359">
        <v>20</v>
      </c>
      <c r="B359">
        <v>2023</v>
      </c>
      <c r="C359" t="s">
        <v>46</v>
      </c>
      <c r="D359" t="s">
        <v>44</v>
      </c>
      <c r="E359" t="s">
        <v>150</v>
      </c>
      <c r="F359" t="s">
        <v>159</v>
      </c>
      <c r="G359" t="s">
        <v>157</v>
      </c>
      <c r="H359" t="s">
        <v>158</v>
      </c>
      <c r="I359" t="s">
        <v>51</v>
      </c>
      <c r="K359" t="s">
        <v>158</v>
      </c>
      <c r="L359" s="27">
        <v>13.5764704</v>
      </c>
      <c r="M359" s="27">
        <v>16.970587999999999</v>
      </c>
      <c r="N359" s="27">
        <v>20.364705599999997</v>
      </c>
      <c r="O359" t="s">
        <v>153</v>
      </c>
      <c r="P359" t="s">
        <v>154</v>
      </c>
      <c r="Q359" s="27">
        <v>45</v>
      </c>
      <c r="R359" s="27">
        <v>250</v>
      </c>
      <c r="S359" s="27">
        <v>250</v>
      </c>
      <c r="T359" s="27">
        <v>400</v>
      </c>
      <c r="U359" s="27">
        <v>0</v>
      </c>
      <c r="V359" s="27">
        <v>0</v>
      </c>
      <c r="W359" s="27">
        <v>0</v>
      </c>
      <c r="X359" t="s">
        <v>69</v>
      </c>
      <c r="Y359" t="s">
        <v>91</v>
      </c>
      <c r="Z359" s="27">
        <v>81</v>
      </c>
      <c r="AA359" s="27">
        <v>81</v>
      </c>
      <c r="AB359" s="27">
        <v>95</v>
      </c>
      <c r="AC359" s="27">
        <v>85</v>
      </c>
      <c r="AD359" s="27">
        <v>-210.58823040000004</v>
      </c>
      <c r="AE359" s="27">
        <v>-263.23528800000003</v>
      </c>
      <c r="AF359" s="27">
        <v>-315.88234560000001</v>
      </c>
      <c r="AG359" s="27">
        <v>1</v>
      </c>
      <c r="AJ359" s="41">
        <f t="shared" si="57"/>
        <v>3183.5293695999999</v>
      </c>
      <c r="AK359" s="41">
        <f t="shared" si="58"/>
        <v>3979.4117120000001</v>
      </c>
      <c r="AL359" s="41">
        <f t="shared" si="59"/>
        <v>4775.2940543999994</v>
      </c>
      <c r="AM359" s="27">
        <v>1.1599999999999999</v>
      </c>
      <c r="AN359" s="27">
        <v>1.22</v>
      </c>
      <c r="AO359" s="27">
        <v>0</v>
      </c>
      <c r="AP359" s="27">
        <v>0</v>
      </c>
      <c r="AQ359" s="42">
        <f t="shared" si="60"/>
        <v>3692.8940687359996</v>
      </c>
      <c r="AR359" s="42">
        <f t="shared" si="61"/>
        <v>4616.1175859199993</v>
      </c>
      <c r="AS359" s="42">
        <f t="shared" si="62"/>
        <v>5539.3411031039986</v>
      </c>
      <c r="AT359" s="42">
        <f t="shared" si="63"/>
        <v>3883.9058309119996</v>
      </c>
      <c r="AU359" s="42">
        <f t="shared" si="64"/>
        <v>4854.8822886400003</v>
      </c>
      <c r="AV359" s="42">
        <f t="shared" si="65"/>
        <v>5825.8587463679987</v>
      </c>
      <c r="AW359">
        <v>2040</v>
      </c>
      <c r="AX359" t="s">
        <v>60</v>
      </c>
      <c r="AY359" s="30">
        <v>21.5</v>
      </c>
      <c r="AZ359" t="s">
        <v>160</v>
      </c>
      <c r="BA359" s="112">
        <v>3</v>
      </c>
      <c r="BB359" s="112">
        <v>20</v>
      </c>
      <c r="BC359" s="122">
        <v>0.79</v>
      </c>
      <c r="BD359" s="126">
        <v>2023</v>
      </c>
      <c r="BE359" t="s">
        <v>1028</v>
      </c>
    </row>
    <row r="360" spans="1:57" x14ac:dyDescent="0.2">
      <c r="A360">
        <v>20</v>
      </c>
      <c r="B360">
        <v>2023</v>
      </c>
      <c r="C360" t="s">
        <v>46</v>
      </c>
      <c r="D360" t="s">
        <v>44</v>
      </c>
      <c r="E360" t="s">
        <v>150</v>
      </c>
      <c r="F360" t="s">
        <v>159</v>
      </c>
      <c r="G360" t="s">
        <v>157</v>
      </c>
      <c r="H360" t="s">
        <v>158</v>
      </c>
      <c r="I360" t="s">
        <v>51</v>
      </c>
      <c r="K360" t="s">
        <v>158</v>
      </c>
      <c r="L360" s="27">
        <v>13.5764704</v>
      </c>
      <c r="M360" s="27">
        <v>16.970587999999999</v>
      </c>
      <c r="N360" s="27">
        <v>20.364705599999997</v>
      </c>
      <c r="O360" t="s">
        <v>153</v>
      </c>
      <c r="P360" t="s">
        <v>154</v>
      </c>
      <c r="Q360" s="27">
        <v>45</v>
      </c>
      <c r="R360" s="27">
        <v>250</v>
      </c>
      <c r="S360" s="27">
        <v>250</v>
      </c>
      <c r="T360" s="27">
        <v>400</v>
      </c>
      <c r="U360" s="27">
        <v>0</v>
      </c>
      <c r="V360" s="27">
        <v>0</v>
      </c>
      <c r="W360" s="27">
        <v>0</v>
      </c>
      <c r="X360" t="s">
        <v>69</v>
      </c>
      <c r="Y360" t="s">
        <v>91</v>
      </c>
      <c r="Z360" s="27">
        <v>81</v>
      </c>
      <c r="AA360" s="27">
        <v>81</v>
      </c>
      <c r="AB360" s="27">
        <v>95</v>
      </c>
      <c r="AC360" s="27">
        <v>85</v>
      </c>
      <c r="AD360" s="27">
        <v>-210.58823040000004</v>
      </c>
      <c r="AE360" s="27">
        <v>-263.23528800000003</v>
      </c>
      <c r="AF360" s="27">
        <v>-315.88234560000001</v>
      </c>
      <c r="AG360" s="27">
        <v>1</v>
      </c>
      <c r="AJ360" s="41">
        <f t="shared" si="57"/>
        <v>3183.5293695999999</v>
      </c>
      <c r="AK360" s="41">
        <f t="shared" si="58"/>
        <v>3979.4117120000001</v>
      </c>
      <c r="AL360" s="41">
        <f t="shared" si="59"/>
        <v>4775.2940543999994</v>
      </c>
      <c r="AM360" s="27">
        <v>1.1599999999999999</v>
      </c>
      <c r="AN360" s="27">
        <v>1.22</v>
      </c>
      <c r="AO360" s="27">
        <v>0</v>
      </c>
      <c r="AP360" s="27">
        <v>0</v>
      </c>
      <c r="AQ360" s="42">
        <f t="shared" si="60"/>
        <v>3692.8940687359996</v>
      </c>
      <c r="AR360" s="42">
        <f t="shared" si="61"/>
        <v>4616.1175859199993</v>
      </c>
      <c r="AS360" s="42">
        <f t="shared" si="62"/>
        <v>5539.3411031039986</v>
      </c>
      <c r="AT360" s="42">
        <f t="shared" si="63"/>
        <v>3883.9058309119996</v>
      </c>
      <c r="AU360" s="42">
        <f t="shared" si="64"/>
        <v>4854.8822886400003</v>
      </c>
      <c r="AV360" s="42">
        <f t="shared" si="65"/>
        <v>5825.8587463679987</v>
      </c>
      <c r="AW360">
        <v>2045</v>
      </c>
      <c r="AX360" t="s">
        <v>60</v>
      </c>
      <c r="AY360" s="30">
        <v>21.5</v>
      </c>
      <c r="AZ360" t="s">
        <v>160</v>
      </c>
      <c r="BA360" s="112">
        <v>3</v>
      </c>
      <c r="BB360" s="112">
        <v>20</v>
      </c>
      <c r="BC360" s="122">
        <v>0.79</v>
      </c>
      <c r="BD360" s="126">
        <v>2023</v>
      </c>
      <c r="BE360" t="s">
        <v>1028</v>
      </c>
    </row>
    <row r="361" spans="1:57" x14ac:dyDescent="0.2">
      <c r="A361">
        <v>20</v>
      </c>
      <c r="B361">
        <v>2023</v>
      </c>
      <c r="C361" t="s">
        <v>46</v>
      </c>
      <c r="D361" t="s">
        <v>44</v>
      </c>
      <c r="E361" t="s">
        <v>150</v>
      </c>
      <c r="F361" t="s">
        <v>159</v>
      </c>
      <c r="G361" t="s">
        <v>157</v>
      </c>
      <c r="H361" t="s">
        <v>158</v>
      </c>
      <c r="I361" t="s">
        <v>51</v>
      </c>
      <c r="K361" t="s">
        <v>158</v>
      </c>
      <c r="L361" s="27">
        <v>13.5764704</v>
      </c>
      <c r="M361" s="27">
        <v>16.970587999999999</v>
      </c>
      <c r="N361" s="27">
        <v>20.364705599999997</v>
      </c>
      <c r="O361" t="s">
        <v>153</v>
      </c>
      <c r="P361" t="s">
        <v>154</v>
      </c>
      <c r="Q361" s="27">
        <v>45</v>
      </c>
      <c r="R361" s="27">
        <v>250</v>
      </c>
      <c r="S361" s="27">
        <v>250</v>
      </c>
      <c r="T361" s="27">
        <v>400</v>
      </c>
      <c r="U361" s="27">
        <v>0</v>
      </c>
      <c r="V361" s="27">
        <v>0</v>
      </c>
      <c r="W361" s="27">
        <v>0</v>
      </c>
      <c r="X361" t="s">
        <v>69</v>
      </c>
      <c r="Y361" t="s">
        <v>91</v>
      </c>
      <c r="Z361" s="27">
        <v>81</v>
      </c>
      <c r="AA361" s="27">
        <v>81</v>
      </c>
      <c r="AB361" s="27">
        <v>95</v>
      </c>
      <c r="AC361" s="27">
        <v>85</v>
      </c>
      <c r="AD361" s="27">
        <v>-210.58823040000004</v>
      </c>
      <c r="AE361" s="27">
        <v>-263.23528800000003</v>
      </c>
      <c r="AF361" s="27">
        <v>-315.88234560000001</v>
      </c>
      <c r="AG361" s="27">
        <v>1</v>
      </c>
      <c r="AJ361" s="41">
        <f t="shared" si="57"/>
        <v>3183.5293695999999</v>
      </c>
      <c r="AK361" s="41">
        <f t="shared" si="58"/>
        <v>3979.4117120000001</v>
      </c>
      <c r="AL361" s="41">
        <f t="shared" si="59"/>
        <v>4775.2940543999994</v>
      </c>
      <c r="AM361" s="27">
        <v>1.1599999999999999</v>
      </c>
      <c r="AN361" s="27">
        <v>1.22</v>
      </c>
      <c r="AO361" s="27">
        <v>0</v>
      </c>
      <c r="AP361" s="27">
        <v>0</v>
      </c>
      <c r="AQ361" s="42">
        <f t="shared" si="60"/>
        <v>3692.8940687359996</v>
      </c>
      <c r="AR361" s="42">
        <f t="shared" si="61"/>
        <v>4616.1175859199993</v>
      </c>
      <c r="AS361" s="42">
        <f t="shared" si="62"/>
        <v>5539.3411031039986</v>
      </c>
      <c r="AT361" s="42">
        <f t="shared" si="63"/>
        <v>3883.9058309119996</v>
      </c>
      <c r="AU361" s="42">
        <f t="shared" si="64"/>
        <v>4854.8822886400003</v>
      </c>
      <c r="AV361" s="42">
        <f t="shared" si="65"/>
        <v>5825.8587463679987</v>
      </c>
      <c r="AW361">
        <v>2050</v>
      </c>
      <c r="AX361" t="s">
        <v>60</v>
      </c>
      <c r="AY361" s="30">
        <v>21.5</v>
      </c>
      <c r="AZ361" t="s">
        <v>160</v>
      </c>
      <c r="BA361" s="112">
        <v>3</v>
      </c>
      <c r="BB361" s="112">
        <v>20</v>
      </c>
      <c r="BC361" s="122">
        <v>0.79</v>
      </c>
      <c r="BD361" s="126">
        <v>2023</v>
      </c>
      <c r="BE361" t="s">
        <v>1028</v>
      </c>
    </row>
    <row r="362" spans="1:57" x14ac:dyDescent="0.2">
      <c r="A362">
        <v>21</v>
      </c>
      <c r="B362">
        <v>2023</v>
      </c>
      <c r="C362" t="s">
        <v>46</v>
      </c>
      <c r="D362" t="s">
        <v>44</v>
      </c>
      <c r="E362" t="s">
        <v>163</v>
      </c>
      <c r="F362" t="s">
        <v>164</v>
      </c>
      <c r="G362" t="s">
        <v>99</v>
      </c>
      <c r="H362" t="s">
        <v>165</v>
      </c>
      <c r="I362" t="s">
        <v>51</v>
      </c>
      <c r="K362" t="s">
        <v>162</v>
      </c>
      <c r="L362" s="27">
        <v>16</v>
      </c>
      <c r="M362" s="27">
        <v>20</v>
      </c>
      <c r="N362" s="27">
        <v>24</v>
      </c>
      <c r="O362" t="s">
        <v>153</v>
      </c>
      <c r="P362" t="s">
        <v>154</v>
      </c>
      <c r="Q362" s="27">
        <v>20.5</v>
      </c>
      <c r="R362" s="27">
        <v>563</v>
      </c>
      <c r="S362" s="27">
        <v>11516</v>
      </c>
      <c r="T362" s="27">
        <v>11516</v>
      </c>
      <c r="U362" s="27">
        <v>0</v>
      </c>
      <c r="V362" s="27">
        <v>0</v>
      </c>
      <c r="W362" s="27">
        <v>0</v>
      </c>
      <c r="X362" t="s">
        <v>69</v>
      </c>
      <c r="Y362" t="s">
        <v>91</v>
      </c>
      <c r="Z362" s="27">
        <v>98</v>
      </c>
      <c r="AA362" s="27">
        <v>98</v>
      </c>
      <c r="AB362" s="27">
        <v>99</v>
      </c>
      <c r="AC362" s="27">
        <v>99</v>
      </c>
      <c r="AD362" s="27">
        <v>1.5999999999999999E-6</v>
      </c>
      <c r="AE362" s="27">
        <v>1.9999999999999999E-6</v>
      </c>
      <c r="AF362" s="27">
        <v>2.3999999999999999E-6</v>
      </c>
      <c r="AG362" s="27">
        <v>1</v>
      </c>
      <c r="AJ362" s="41">
        <f t="shared" si="57"/>
        <v>9008.0000015999995</v>
      </c>
      <c r="AK362" s="41">
        <f t="shared" si="58"/>
        <v>11260.000002000001</v>
      </c>
      <c r="AL362" s="41">
        <f t="shared" si="59"/>
        <v>13512.0000024</v>
      </c>
      <c r="AM362" s="27">
        <v>1.1399999999999999</v>
      </c>
      <c r="AN362" s="27">
        <v>1.18</v>
      </c>
      <c r="AO362" s="27">
        <v>0</v>
      </c>
      <c r="AP362" s="27">
        <v>0</v>
      </c>
      <c r="AQ362" s="42">
        <f t="shared" si="60"/>
        <v>10269.120001823998</v>
      </c>
      <c r="AR362" s="42">
        <f t="shared" si="61"/>
        <v>12836.400002279999</v>
      </c>
      <c r="AS362" s="42">
        <f t="shared" si="62"/>
        <v>15403.680002735999</v>
      </c>
      <c r="AT362" s="42">
        <f t="shared" si="63"/>
        <v>10629.440001887999</v>
      </c>
      <c r="AU362" s="42">
        <f t="shared" si="64"/>
        <v>13286.80000236</v>
      </c>
      <c r="AV362" s="42">
        <f t="shared" si="65"/>
        <v>15944.160002831999</v>
      </c>
      <c r="AW362">
        <v>2023</v>
      </c>
      <c r="AX362" t="s">
        <v>56</v>
      </c>
      <c r="AY362" s="30">
        <v>15</v>
      </c>
      <c r="AZ362" t="s">
        <v>166</v>
      </c>
      <c r="BA362" s="112">
        <v>7</v>
      </c>
      <c r="BB362" s="112">
        <v>83</v>
      </c>
      <c r="BC362" s="122">
        <v>0.82</v>
      </c>
      <c r="BD362" s="126">
        <v>2023</v>
      </c>
      <c r="BE362" t="s">
        <v>1029</v>
      </c>
    </row>
    <row r="363" spans="1:57" x14ac:dyDescent="0.2">
      <c r="A363">
        <v>21</v>
      </c>
      <c r="B363">
        <v>2023</v>
      </c>
      <c r="C363" t="s">
        <v>46</v>
      </c>
      <c r="D363" t="s">
        <v>44</v>
      </c>
      <c r="E363" t="s">
        <v>163</v>
      </c>
      <c r="F363" t="s">
        <v>164</v>
      </c>
      <c r="G363" t="s">
        <v>99</v>
      </c>
      <c r="H363" t="s">
        <v>165</v>
      </c>
      <c r="I363" t="s">
        <v>51</v>
      </c>
      <c r="K363" t="s">
        <v>162</v>
      </c>
      <c r="L363" s="27">
        <v>16</v>
      </c>
      <c r="M363" s="27">
        <v>20</v>
      </c>
      <c r="N363" s="27">
        <v>24</v>
      </c>
      <c r="O363" t="s">
        <v>153</v>
      </c>
      <c r="P363" t="s">
        <v>154</v>
      </c>
      <c r="Q363" s="27">
        <v>20.5</v>
      </c>
      <c r="R363" s="27">
        <v>563</v>
      </c>
      <c r="S363" s="27">
        <v>11516</v>
      </c>
      <c r="T363" s="27">
        <v>11516</v>
      </c>
      <c r="U363" s="27">
        <v>0</v>
      </c>
      <c r="V363" s="27">
        <v>0</v>
      </c>
      <c r="W363" s="27">
        <v>0</v>
      </c>
      <c r="X363" t="s">
        <v>69</v>
      </c>
      <c r="Y363" t="s">
        <v>91</v>
      </c>
      <c r="Z363" s="27">
        <v>98</v>
      </c>
      <c r="AA363" s="27">
        <v>98</v>
      </c>
      <c r="AB363" s="27">
        <v>99</v>
      </c>
      <c r="AC363" s="27">
        <v>99</v>
      </c>
      <c r="AD363" s="27">
        <v>1.5999999999999999E-6</v>
      </c>
      <c r="AE363" s="27">
        <v>1.9999999999999999E-6</v>
      </c>
      <c r="AF363" s="27">
        <v>2.3999999999999999E-6</v>
      </c>
      <c r="AG363" s="27">
        <v>1</v>
      </c>
      <c r="AJ363" s="41">
        <f t="shared" si="57"/>
        <v>9008.0000015999995</v>
      </c>
      <c r="AK363" s="41">
        <f t="shared" si="58"/>
        <v>11260.000002000001</v>
      </c>
      <c r="AL363" s="41">
        <f t="shared" si="59"/>
        <v>13512.0000024</v>
      </c>
      <c r="AM363" s="27">
        <v>1.1399999999999999</v>
      </c>
      <c r="AN363" s="27">
        <v>1.18</v>
      </c>
      <c r="AO363" s="27">
        <v>0</v>
      </c>
      <c r="AP363" s="27">
        <v>0</v>
      </c>
      <c r="AQ363" s="42">
        <f t="shared" si="60"/>
        <v>10269.120001823998</v>
      </c>
      <c r="AR363" s="42">
        <f t="shared" si="61"/>
        <v>12836.400002279999</v>
      </c>
      <c r="AS363" s="42">
        <f t="shared" si="62"/>
        <v>15403.680002735999</v>
      </c>
      <c r="AT363" s="42">
        <f t="shared" si="63"/>
        <v>10629.440001887999</v>
      </c>
      <c r="AU363" s="42">
        <f t="shared" si="64"/>
        <v>13286.80000236</v>
      </c>
      <c r="AV363" s="42">
        <f t="shared" si="65"/>
        <v>15944.160002831999</v>
      </c>
      <c r="AW363">
        <v>2030</v>
      </c>
      <c r="AX363" t="s">
        <v>56</v>
      </c>
      <c r="AY363" s="30">
        <v>15</v>
      </c>
      <c r="AZ363" t="s">
        <v>166</v>
      </c>
      <c r="BA363" s="112">
        <v>7</v>
      </c>
      <c r="BB363" s="112">
        <v>83</v>
      </c>
      <c r="BC363" s="122">
        <v>0.82</v>
      </c>
      <c r="BD363" s="126">
        <v>2023</v>
      </c>
      <c r="BE363" t="s">
        <v>1029</v>
      </c>
    </row>
    <row r="364" spans="1:57" x14ac:dyDescent="0.2">
      <c r="A364">
        <v>21</v>
      </c>
      <c r="B364">
        <v>2023</v>
      </c>
      <c r="C364" t="s">
        <v>46</v>
      </c>
      <c r="D364" t="s">
        <v>44</v>
      </c>
      <c r="E364" t="s">
        <v>163</v>
      </c>
      <c r="F364" t="s">
        <v>164</v>
      </c>
      <c r="G364" t="s">
        <v>99</v>
      </c>
      <c r="H364" t="s">
        <v>165</v>
      </c>
      <c r="I364" t="s">
        <v>51</v>
      </c>
      <c r="K364" t="s">
        <v>162</v>
      </c>
      <c r="L364" s="27">
        <v>16</v>
      </c>
      <c r="M364" s="27">
        <v>20</v>
      </c>
      <c r="N364" s="27">
        <v>24</v>
      </c>
      <c r="O364" t="s">
        <v>153</v>
      </c>
      <c r="P364" t="s">
        <v>154</v>
      </c>
      <c r="Q364" s="27">
        <v>20.5</v>
      </c>
      <c r="R364" s="27">
        <v>563</v>
      </c>
      <c r="S364" s="27">
        <v>11516</v>
      </c>
      <c r="T364" s="27">
        <v>11516</v>
      </c>
      <c r="U364" s="27">
        <v>0</v>
      </c>
      <c r="V364" s="27">
        <v>0</v>
      </c>
      <c r="W364" s="27">
        <v>0</v>
      </c>
      <c r="X364" t="s">
        <v>69</v>
      </c>
      <c r="Y364" t="s">
        <v>91</v>
      </c>
      <c r="Z364" s="27">
        <v>98</v>
      </c>
      <c r="AA364" s="27">
        <v>98</v>
      </c>
      <c r="AB364" s="27">
        <v>99</v>
      </c>
      <c r="AC364" s="27">
        <v>99</v>
      </c>
      <c r="AD364" s="27">
        <v>1.5999999999999999E-6</v>
      </c>
      <c r="AE364" s="27">
        <v>1.9999999999999999E-6</v>
      </c>
      <c r="AF364" s="27">
        <v>2.3999999999999999E-6</v>
      </c>
      <c r="AG364" s="27">
        <v>1</v>
      </c>
      <c r="AJ364" s="41">
        <f t="shared" si="57"/>
        <v>9008.0000015999995</v>
      </c>
      <c r="AK364" s="41">
        <f t="shared" si="58"/>
        <v>11260.000002000001</v>
      </c>
      <c r="AL364" s="41">
        <f t="shared" si="59"/>
        <v>13512.0000024</v>
      </c>
      <c r="AM364" s="27">
        <v>1.1399999999999999</v>
      </c>
      <c r="AN364" s="27">
        <v>1.18</v>
      </c>
      <c r="AO364" s="27">
        <v>0</v>
      </c>
      <c r="AP364" s="27">
        <v>0</v>
      </c>
      <c r="AQ364" s="42">
        <f t="shared" si="60"/>
        <v>10269.120001823998</v>
      </c>
      <c r="AR364" s="42">
        <f t="shared" si="61"/>
        <v>12836.400002279999</v>
      </c>
      <c r="AS364" s="42">
        <f t="shared" si="62"/>
        <v>15403.680002735999</v>
      </c>
      <c r="AT364" s="42">
        <f t="shared" si="63"/>
        <v>10629.440001887999</v>
      </c>
      <c r="AU364" s="42">
        <f t="shared" si="64"/>
        <v>13286.80000236</v>
      </c>
      <c r="AV364" s="42">
        <f t="shared" si="65"/>
        <v>15944.160002831999</v>
      </c>
      <c r="AW364">
        <v>2035</v>
      </c>
      <c r="AX364" t="s">
        <v>56</v>
      </c>
      <c r="AY364" s="30">
        <v>15</v>
      </c>
      <c r="AZ364" t="s">
        <v>166</v>
      </c>
      <c r="BA364" s="112">
        <v>7</v>
      </c>
      <c r="BB364" s="112">
        <v>83</v>
      </c>
      <c r="BC364" s="122">
        <v>0.82</v>
      </c>
      <c r="BD364" s="126">
        <v>2023</v>
      </c>
      <c r="BE364" t="s">
        <v>1029</v>
      </c>
    </row>
    <row r="365" spans="1:57" x14ac:dyDescent="0.2">
      <c r="A365">
        <v>21</v>
      </c>
      <c r="B365">
        <v>2023</v>
      </c>
      <c r="C365" t="s">
        <v>46</v>
      </c>
      <c r="D365" t="s">
        <v>44</v>
      </c>
      <c r="E365" t="s">
        <v>163</v>
      </c>
      <c r="F365" t="s">
        <v>164</v>
      </c>
      <c r="G365" t="s">
        <v>99</v>
      </c>
      <c r="H365" t="s">
        <v>165</v>
      </c>
      <c r="I365" t="s">
        <v>51</v>
      </c>
      <c r="K365" t="s">
        <v>162</v>
      </c>
      <c r="L365" s="27">
        <v>16</v>
      </c>
      <c r="M365" s="27">
        <v>20</v>
      </c>
      <c r="N365" s="27">
        <v>24</v>
      </c>
      <c r="O365" t="s">
        <v>153</v>
      </c>
      <c r="P365" t="s">
        <v>154</v>
      </c>
      <c r="Q365" s="27">
        <v>20.5</v>
      </c>
      <c r="R365" s="27">
        <v>563</v>
      </c>
      <c r="S365" s="27">
        <v>11516</v>
      </c>
      <c r="T365" s="27">
        <v>11516</v>
      </c>
      <c r="U365" s="27">
        <v>0</v>
      </c>
      <c r="V365" s="27">
        <v>0</v>
      </c>
      <c r="W365" s="27">
        <v>0</v>
      </c>
      <c r="X365" t="s">
        <v>69</v>
      </c>
      <c r="Y365" t="s">
        <v>91</v>
      </c>
      <c r="Z365" s="27">
        <v>98</v>
      </c>
      <c r="AA365" s="27">
        <v>98</v>
      </c>
      <c r="AB365" s="27">
        <v>99</v>
      </c>
      <c r="AC365" s="27">
        <v>99</v>
      </c>
      <c r="AD365" s="27">
        <v>1.5999999999999999E-6</v>
      </c>
      <c r="AE365" s="27">
        <v>1.9999999999999999E-6</v>
      </c>
      <c r="AF365" s="27">
        <v>2.3999999999999999E-6</v>
      </c>
      <c r="AG365" s="27">
        <v>1</v>
      </c>
      <c r="AJ365" s="41">
        <f t="shared" si="57"/>
        <v>9008.0000015999995</v>
      </c>
      <c r="AK365" s="41">
        <f t="shared" si="58"/>
        <v>11260.000002000001</v>
      </c>
      <c r="AL365" s="41">
        <f t="shared" si="59"/>
        <v>13512.0000024</v>
      </c>
      <c r="AM365" s="27">
        <v>1.1399999999999999</v>
      </c>
      <c r="AN365" s="27">
        <v>1.18</v>
      </c>
      <c r="AO365" s="27">
        <v>0</v>
      </c>
      <c r="AP365" s="27">
        <v>0</v>
      </c>
      <c r="AQ365" s="42">
        <f t="shared" si="60"/>
        <v>10269.120001823998</v>
      </c>
      <c r="AR365" s="42">
        <f t="shared" si="61"/>
        <v>12836.400002279999</v>
      </c>
      <c r="AS365" s="42">
        <f t="shared" si="62"/>
        <v>15403.680002735999</v>
      </c>
      <c r="AT365" s="42">
        <f t="shared" si="63"/>
        <v>10629.440001887999</v>
      </c>
      <c r="AU365" s="42">
        <f t="shared" si="64"/>
        <v>13286.80000236</v>
      </c>
      <c r="AV365" s="42">
        <f t="shared" si="65"/>
        <v>15944.160002831999</v>
      </c>
      <c r="AW365">
        <v>2040</v>
      </c>
      <c r="AX365" t="s">
        <v>56</v>
      </c>
      <c r="AY365" s="30">
        <v>15</v>
      </c>
      <c r="AZ365" t="s">
        <v>166</v>
      </c>
      <c r="BA365" s="112">
        <v>7</v>
      </c>
      <c r="BB365" s="112">
        <v>83</v>
      </c>
      <c r="BC365" s="122">
        <v>0.82</v>
      </c>
      <c r="BD365" s="126">
        <v>2023</v>
      </c>
      <c r="BE365" t="s">
        <v>1029</v>
      </c>
    </row>
    <row r="366" spans="1:57" x14ac:dyDescent="0.2">
      <c r="A366">
        <v>21</v>
      </c>
      <c r="B366">
        <v>2023</v>
      </c>
      <c r="C366" t="s">
        <v>46</v>
      </c>
      <c r="D366" t="s">
        <v>44</v>
      </c>
      <c r="E366" t="s">
        <v>163</v>
      </c>
      <c r="F366" t="s">
        <v>164</v>
      </c>
      <c r="G366" t="s">
        <v>99</v>
      </c>
      <c r="H366" t="s">
        <v>165</v>
      </c>
      <c r="I366" t="s">
        <v>51</v>
      </c>
      <c r="K366" t="s">
        <v>162</v>
      </c>
      <c r="L366" s="27">
        <v>16</v>
      </c>
      <c r="M366" s="27">
        <v>20</v>
      </c>
      <c r="N366" s="27">
        <v>24</v>
      </c>
      <c r="O366" t="s">
        <v>153</v>
      </c>
      <c r="P366" t="s">
        <v>154</v>
      </c>
      <c r="Q366" s="27">
        <v>20.5</v>
      </c>
      <c r="R366" s="27">
        <v>563</v>
      </c>
      <c r="S366" s="27">
        <v>11516</v>
      </c>
      <c r="T366" s="27">
        <v>11516</v>
      </c>
      <c r="U366" s="27">
        <v>0</v>
      </c>
      <c r="V366" s="27">
        <v>0</v>
      </c>
      <c r="W366" s="27">
        <v>0</v>
      </c>
      <c r="X366" t="s">
        <v>69</v>
      </c>
      <c r="Y366" t="s">
        <v>91</v>
      </c>
      <c r="Z366" s="27">
        <v>98</v>
      </c>
      <c r="AA366" s="27">
        <v>98</v>
      </c>
      <c r="AB366" s="27">
        <v>99</v>
      </c>
      <c r="AC366" s="27">
        <v>99</v>
      </c>
      <c r="AD366" s="27">
        <v>1.5999999999999999E-6</v>
      </c>
      <c r="AE366" s="27">
        <v>1.9999999999999999E-6</v>
      </c>
      <c r="AF366" s="27">
        <v>2.3999999999999999E-6</v>
      </c>
      <c r="AG366" s="27">
        <v>1</v>
      </c>
      <c r="AJ366" s="41">
        <f t="shared" si="57"/>
        <v>9008.0000015999995</v>
      </c>
      <c r="AK366" s="41">
        <f t="shared" si="58"/>
        <v>11260.000002000001</v>
      </c>
      <c r="AL366" s="41">
        <f t="shared" si="59"/>
        <v>13512.0000024</v>
      </c>
      <c r="AM366" s="27">
        <v>1.1399999999999999</v>
      </c>
      <c r="AN366" s="27">
        <v>1.18</v>
      </c>
      <c r="AO366" s="27">
        <v>0</v>
      </c>
      <c r="AP366" s="27">
        <v>0</v>
      </c>
      <c r="AQ366" s="42">
        <f t="shared" si="60"/>
        <v>10269.120001823998</v>
      </c>
      <c r="AR366" s="42">
        <f t="shared" si="61"/>
        <v>12836.400002279999</v>
      </c>
      <c r="AS366" s="42">
        <f t="shared" si="62"/>
        <v>15403.680002735999</v>
      </c>
      <c r="AT366" s="42">
        <f t="shared" si="63"/>
        <v>10629.440001887999</v>
      </c>
      <c r="AU366" s="42">
        <f t="shared" si="64"/>
        <v>13286.80000236</v>
      </c>
      <c r="AV366" s="42">
        <f t="shared" si="65"/>
        <v>15944.160002831999</v>
      </c>
      <c r="AW366">
        <v>2045</v>
      </c>
      <c r="AX366" t="s">
        <v>56</v>
      </c>
      <c r="AY366" s="30">
        <v>15</v>
      </c>
      <c r="AZ366" t="s">
        <v>166</v>
      </c>
      <c r="BA366" s="112">
        <v>7</v>
      </c>
      <c r="BB366" s="112">
        <v>83</v>
      </c>
      <c r="BC366" s="122">
        <v>0.82</v>
      </c>
      <c r="BD366" s="126">
        <v>2023</v>
      </c>
      <c r="BE366" t="s">
        <v>1029</v>
      </c>
    </row>
    <row r="367" spans="1:57" x14ac:dyDescent="0.2">
      <c r="A367">
        <v>21</v>
      </c>
      <c r="B367">
        <v>2023</v>
      </c>
      <c r="C367" t="s">
        <v>46</v>
      </c>
      <c r="D367" t="s">
        <v>44</v>
      </c>
      <c r="E367" t="s">
        <v>163</v>
      </c>
      <c r="F367" t="s">
        <v>164</v>
      </c>
      <c r="G367" t="s">
        <v>99</v>
      </c>
      <c r="H367" t="s">
        <v>165</v>
      </c>
      <c r="I367" t="s">
        <v>51</v>
      </c>
      <c r="K367" t="s">
        <v>162</v>
      </c>
      <c r="L367" s="27">
        <v>16</v>
      </c>
      <c r="M367" s="27">
        <v>20</v>
      </c>
      <c r="N367" s="27">
        <v>24</v>
      </c>
      <c r="O367" t="s">
        <v>153</v>
      </c>
      <c r="P367" t="s">
        <v>154</v>
      </c>
      <c r="Q367" s="27">
        <v>20.5</v>
      </c>
      <c r="R367" s="27">
        <v>563</v>
      </c>
      <c r="S367" s="27">
        <v>11516</v>
      </c>
      <c r="T367" s="27">
        <v>11516</v>
      </c>
      <c r="U367" s="27">
        <v>0</v>
      </c>
      <c r="V367" s="27">
        <v>0</v>
      </c>
      <c r="W367" s="27">
        <v>0</v>
      </c>
      <c r="X367" t="s">
        <v>69</v>
      </c>
      <c r="Y367" t="s">
        <v>91</v>
      </c>
      <c r="Z367" s="27">
        <v>98</v>
      </c>
      <c r="AA367" s="27">
        <v>98</v>
      </c>
      <c r="AB367" s="27">
        <v>99</v>
      </c>
      <c r="AC367" s="27">
        <v>99</v>
      </c>
      <c r="AD367" s="27">
        <v>1.5999999999999999E-6</v>
      </c>
      <c r="AE367" s="27">
        <v>1.9999999999999999E-6</v>
      </c>
      <c r="AF367" s="27">
        <v>2.3999999999999999E-6</v>
      </c>
      <c r="AG367" s="27">
        <v>1</v>
      </c>
      <c r="AJ367" s="41">
        <f t="shared" si="57"/>
        <v>9008.0000015999995</v>
      </c>
      <c r="AK367" s="41">
        <f t="shared" si="58"/>
        <v>11260.000002000001</v>
      </c>
      <c r="AL367" s="41">
        <f t="shared" si="59"/>
        <v>13512.0000024</v>
      </c>
      <c r="AM367" s="27">
        <v>1.1399999999999999</v>
      </c>
      <c r="AN367" s="27">
        <v>1.18</v>
      </c>
      <c r="AO367" s="27">
        <v>0</v>
      </c>
      <c r="AP367" s="27">
        <v>0</v>
      </c>
      <c r="AQ367" s="42">
        <f t="shared" si="60"/>
        <v>10269.120001823998</v>
      </c>
      <c r="AR367" s="42">
        <f t="shared" si="61"/>
        <v>12836.400002279999</v>
      </c>
      <c r="AS367" s="42">
        <f t="shared" si="62"/>
        <v>15403.680002735999</v>
      </c>
      <c r="AT367" s="42">
        <f t="shared" si="63"/>
        <v>10629.440001887999</v>
      </c>
      <c r="AU367" s="42">
        <f t="shared" si="64"/>
        <v>13286.80000236</v>
      </c>
      <c r="AV367" s="42">
        <f t="shared" si="65"/>
        <v>15944.160002831999</v>
      </c>
      <c r="AW367">
        <v>2050</v>
      </c>
      <c r="AX367" t="s">
        <v>56</v>
      </c>
      <c r="AY367" s="30">
        <v>15</v>
      </c>
      <c r="AZ367" t="s">
        <v>166</v>
      </c>
      <c r="BA367" s="112">
        <v>7</v>
      </c>
      <c r="BB367" s="112">
        <v>83</v>
      </c>
      <c r="BC367" s="122">
        <v>0.82</v>
      </c>
      <c r="BD367" s="126">
        <v>2023</v>
      </c>
      <c r="BE367" t="s">
        <v>1029</v>
      </c>
    </row>
    <row r="368" spans="1:57" x14ac:dyDescent="0.2">
      <c r="A368">
        <v>21</v>
      </c>
      <c r="B368">
        <v>2023</v>
      </c>
      <c r="C368" t="s">
        <v>46</v>
      </c>
      <c r="D368" t="s">
        <v>44</v>
      </c>
      <c r="E368" t="s">
        <v>163</v>
      </c>
      <c r="F368" t="s">
        <v>164</v>
      </c>
      <c r="G368" t="s">
        <v>99</v>
      </c>
      <c r="H368" t="s">
        <v>165</v>
      </c>
      <c r="I368" t="s">
        <v>51</v>
      </c>
      <c r="K368" t="s">
        <v>162</v>
      </c>
      <c r="L368" s="27">
        <v>16</v>
      </c>
      <c r="M368" s="27">
        <v>20</v>
      </c>
      <c r="N368" s="27">
        <v>24</v>
      </c>
      <c r="O368" t="s">
        <v>153</v>
      </c>
      <c r="P368" t="s">
        <v>154</v>
      </c>
      <c r="Q368" s="27">
        <v>20.5</v>
      </c>
      <c r="R368" s="27">
        <v>563</v>
      </c>
      <c r="S368" s="27">
        <v>11516</v>
      </c>
      <c r="T368" s="27">
        <v>11516</v>
      </c>
      <c r="U368" s="27">
        <v>0</v>
      </c>
      <c r="V368" s="27">
        <v>0</v>
      </c>
      <c r="W368" s="27">
        <v>0</v>
      </c>
      <c r="X368" t="s">
        <v>69</v>
      </c>
      <c r="Y368" t="s">
        <v>91</v>
      </c>
      <c r="Z368" s="27">
        <v>98</v>
      </c>
      <c r="AA368" s="27">
        <v>98</v>
      </c>
      <c r="AB368" s="27">
        <v>99</v>
      </c>
      <c r="AC368" s="27">
        <v>99</v>
      </c>
      <c r="AD368" s="27">
        <v>1.5999999999999999E-6</v>
      </c>
      <c r="AE368" s="27">
        <v>1.9999999999999999E-6</v>
      </c>
      <c r="AF368" s="27">
        <v>2.3999999999999999E-6</v>
      </c>
      <c r="AG368" s="27">
        <v>1</v>
      </c>
      <c r="AJ368" s="41">
        <f t="shared" si="57"/>
        <v>9008.0000015999995</v>
      </c>
      <c r="AK368" s="41">
        <f t="shared" si="58"/>
        <v>11260.000002000001</v>
      </c>
      <c r="AL368" s="41">
        <f t="shared" si="59"/>
        <v>13512.0000024</v>
      </c>
      <c r="AM368" s="27">
        <v>1.1399999999999999</v>
      </c>
      <c r="AN368" s="27">
        <v>1.18</v>
      </c>
      <c r="AO368" s="27">
        <v>0</v>
      </c>
      <c r="AP368" s="27">
        <v>0</v>
      </c>
      <c r="AQ368" s="42">
        <f t="shared" si="60"/>
        <v>10269.120001823998</v>
      </c>
      <c r="AR368" s="42">
        <f t="shared" si="61"/>
        <v>12836.400002279999</v>
      </c>
      <c r="AS368" s="42">
        <f t="shared" si="62"/>
        <v>15403.680002735999</v>
      </c>
      <c r="AT368" s="42">
        <f t="shared" si="63"/>
        <v>10629.440001887999</v>
      </c>
      <c r="AU368" s="42">
        <f t="shared" si="64"/>
        <v>13286.80000236</v>
      </c>
      <c r="AV368" s="42">
        <f t="shared" si="65"/>
        <v>15944.160002831999</v>
      </c>
      <c r="AW368">
        <v>2023</v>
      </c>
      <c r="AX368" t="s">
        <v>59</v>
      </c>
      <c r="AY368" s="30">
        <v>15</v>
      </c>
      <c r="AZ368" t="s">
        <v>166</v>
      </c>
      <c r="BA368" s="112">
        <v>7</v>
      </c>
      <c r="BB368" s="112">
        <v>83</v>
      </c>
      <c r="BC368" s="122">
        <v>0.82</v>
      </c>
      <c r="BD368" s="126">
        <v>2023</v>
      </c>
      <c r="BE368" t="s">
        <v>1029</v>
      </c>
    </row>
    <row r="369" spans="1:57" x14ac:dyDescent="0.2">
      <c r="A369">
        <v>21</v>
      </c>
      <c r="B369">
        <v>2023</v>
      </c>
      <c r="C369" t="s">
        <v>46</v>
      </c>
      <c r="D369" t="s">
        <v>44</v>
      </c>
      <c r="E369" t="s">
        <v>163</v>
      </c>
      <c r="F369" t="s">
        <v>164</v>
      </c>
      <c r="G369" t="s">
        <v>99</v>
      </c>
      <c r="H369" t="s">
        <v>165</v>
      </c>
      <c r="I369" t="s">
        <v>51</v>
      </c>
      <c r="K369" t="s">
        <v>162</v>
      </c>
      <c r="L369" s="27">
        <v>16</v>
      </c>
      <c r="M369" s="27">
        <v>20</v>
      </c>
      <c r="N369" s="27">
        <v>24</v>
      </c>
      <c r="O369" t="s">
        <v>153</v>
      </c>
      <c r="P369" t="s">
        <v>154</v>
      </c>
      <c r="Q369" s="27">
        <v>20.5</v>
      </c>
      <c r="R369" s="27">
        <v>563</v>
      </c>
      <c r="S369" s="27">
        <v>11516</v>
      </c>
      <c r="T369" s="27">
        <v>11516</v>
      </c>
      <c r="U369" s="27">
        <v>0</v>
      </c>
      <c r="V369" s="27">
        <v>0</v>
      </c>
      <c r="W369" s="27">
        <v>0</v>
      </c>
      <c r="X369" t="s">
        <v>69</v>
      </c>
      <c r="Y369" t="s">
        <v>91</v>
      </c>
      <c r="Z369" s="27">
        <v>98</v>
      </c>
      <c r="AA369" s="27">
        <v>98</v>
      </c>
      <c r="AB369" s="27">
        <v>99</v>
      </c>
      <c r="AC369" s="27">
        <v>99</v>
      </c>
      <c r="AD369" s="27">
        <v>1.5999999999999999E-6</v>
      </c>
      <c r="AE369" s="27">
        <v>1.9999999999999999E-6</v>
      </c>
      <c r="AF369" s="27">
        <v>2.3999999999999999E-6</v>
      </c>
      <c r="AG369" s="27">
        <v>1</v>
      </c>
      <c r="AJ369" s="41">
        <f t="shared" si="57"/>
        <v>9008.0000015999995</v>
      </c>
      <c r="AK369" s="41">
        <f t="shared" si="58"/>
        <v>11260.000002000001</v>
      </c>
      <c r="AL369" s="41">
        <f t="shared" si="59"/>
        <v>13512.0000024</v>
      </c>
      <c r="AM369" s="27">
        <v>1.1399999999999999</v>
      </c>
      <c r="AN369" s="27">
        <v>1.18</v>
      </c>
      <c r="AO369" s="27">
        <v>0</v>
      </c>
      <c r="AP369" s="27">
        <v>0</v>
      </c>
      <c r="AQ369" s="42">
        <f t="shared" si="60"/>
        <v>10269.120001823998</v>
      </c>
      <c r="AR369" s="42">
        <f t="shared" si="61"/>
        <v>12836.400002279999</v>
      </c>
      <c r="AS369" s="42">
        <f t="shared" si="62"/>
        <v>15403.680002735999</v>
      </c>
      <c r="AT369" s="42">
        <f t="shared" si="63"/>
        <v>10629.440001887999</v>
      </c>
      <c r="AU369" s="42">
        <f t="shared" si="64"/>
        <v>13286.80000236</v>
      </c>
      <c r="AV369" s="42">
        <f t="shared" si="65"/>
        <v>15944.160002831999</v>
      </c>
      <c r="AW369">
        <v>2030</v>
      </c>
      <c r="AX369" t="s">
        <v>59</v>
      </c>
      <c r="AY369" s="30">
        <v>15</v>
      </c>
      <c r="AZ369" t="s">
        <v>166</v>
      </c>
      <c r="BA369" s="112">
        <v>7</v>
      </c>
      <c r="BB369" s="112">
        <v>83</v>
      </c>
      <c r="BC369" s="122">
        <v>0.82</v>
      </c>
      <c r="BD369" s="126">
        <v>2023</v>
      </c>
      <c r="BE369" t="s">
        <v>1029</v>
      </c>
    </row>
    <row r="370" spans="1:57" x14ac:dyDescent="0.2">
      <c r="A370">
        <v>21</v>
      </c>
      <c r="B370">
        <v>2023</v>
      </c>
      <c r="C370" t="s">
        <v>46</v>
      </c>
      <c r="D370" t="s">
        <v>44</v>
      </c>
      <c r="E370" t="s">
        <v>163</v>
      </c>
      <c r="F370" t="s">
        <v>164</v>
      </c>
      <c r="G370" t="s">
        <v>99</v>
      </c>
      <c r="H370" t="s">
        <v>165</v>
      </c>
      <c r="I370" t="s">
        <v>51</v>
      </c>
      <c r="K370" t="s">
        <v>162</v>
      </c>
      <c r="L370" s="27">
        <v>16</v>
      </c>
      <c r="M370" s="27">
        <v>20</v>
      </c>
      <c r="N370" s="27">
        <v>24</v>
      </c>
      <c r="O370" t="s">
        <v>153</v>
      </c>
      <c r="P370" t="s">
        <v>154</v>
      </c>
      <c r="Q370" s="27">
        <v>20.5</v>
      </c>
      <c r="R370" s="27">
        <v>563</v>
      </c>
      <c r="S370" s="27">
        <v>11516</v>
      </c>
      <c r="T370" s="27">
        <v>11516</v>
      </c>
      <c r="U370" s="27">
        <v>0</v>
      </c>
      <c r="V370" s="27">
        <v>0</v>
      </c>
      <c r="W370" s="27">
        <v>0</v>
      </c>
      <c r="X370" t="s">
        <v>69</v>
      </c>
      <c r="Y370" t="s">
        <v>91</v>
      </c>
      <c r="Z370" s="27">
        <v>98</v>
      </c>
      <c r="AA370" s="27">
        <v>98</v>
      </c>
      <c r="AB370" s="27">
        <v>99</v>
      </c>
      <c r="AC370" s="27">
        <v>99</v>
      </c>
      <c r="AD370" s="27">
        <v>1.5999999999999999E-6</v>
      </c>
      <c r="AE370" s="27">
        <v>1.9999999999999999E-6</v>
      </c>
      <c r="AF370" s="27">
        <v>2.3999999999999999E-6</v>
      </c>
      <c r="AG370" s="27">
        <v>1</v>
      </c>
      <c r="AJ370" s="41">
        <f t="shared" si="57"/>
        <v>9008.0000015999995</v>
      </c>
      <c r="AK370" s="41">
        <f t="shared" si="58"/>
        <v>11260.000002000001</v>
      </c>
      <c r="AL370" s="41">
        <f t="shared" si="59"/>
        <v>13512.0000024</v>
      </c>
      <c r="AM370" s="27">
        <v>1.1399999999999999</v>
      </c>
      <c r="AN370" s="27">
        <v>1.18</v>
      </c>
      <c r="AO370" s="27">
        <v>0</v>
      </c>
      <c r="AP370" s="27">
        <v>0</v>
      </c>
      <c r="AQ370" s="42">
        <f t="shared" si="60"/>
        <v>10269.120001823998</v>
      </c>
      <c r="AR370" s="42">
        <f t="shared" si="61"/>
        <v>12836.400002279999</v>
      </c>
      <c r="AS370" s="42">
        <f t="shared" si="62"/>
        <v>15403.680002735999</v>
      </c>
      <c r="AT370" s="42">
        <f t="shared" si="63"/>
        <v>10629.440001887999</v>
      </c>
      <c r="AU370" s="42">
        <f t="shared" si="64"/>
        <v>13286.80000236</v>
      </c>
      <c r="AV370" s="42">
        <f t="shared" si="65"/>
        <v>15944.160002831999</v>
      </c>
      <c r="AW370">
        <v>2035</v>
      </c>
      <c r="AX370" t="s">
        <v>59</v>
      </c>
      <c r="AY370" s="30">
        <v>15</v>
      </c>
      <c r="AZ370" t="s">
        <v>166</v>
      </c>
      <c r="BA370" s="112">
        <v>7</v>
      </c>
      <c r="BB370" s="112">
        <v>83</v>
      </c>
      <c r="BC370" s="122">
        <v>0.82</v>
      </c>
      <c r="BD370" s="126">
        <v>2023</v>
      </c>
      <c r="BE370" t="s">
        <v>1029</v>
      </c>
    </row>
    <row r="371" spans="1:57" x14ac:dyDescent="0.2">
      <c r="A371">
        <v>21</v>
      </c>
      <c r="B371">
        <v>2023</v>
      </c>
      <c r="C371" t="s">
        <v>46</v>
      </c>
      <c r="D371" t="s">
        <v>44</v>
      </c>
      <c r="E371" t="s">
        <v>163</v>
      </c>
      <c r="F371" t="s">
        <v>164</v>
      </c>
      <c r="G371" t="s">
        <v>99</v>
      </c>
      <c r="H371" t="s">
        <v>165</v>
      </c>
      <c r="I371" t="s">
        <v>51</v>
      </c>
      <c r="K371" t="s">
        <v>162</v>
      </c>
      <c r="L371" s="27">
        <v>16</v>
      </c>
      <c r="M371" s="27">
        <v>20</v>
      </c>
      <c r="N371" s="27">
        <v>24</v>
      </c>
      <c r="O371" t="s">
        <v>153</v>
      </c>
      <c r="P371" t="s">
        <v>154</v>
      </c>
      <c r="Q371" s="27">
        <v>20.5</v>
      </c>
      <c r="R371" s="27">
        <v>563</v>
      </c>
      <c r="S371" s="27">
        <v>11516</v>
      </c>
      <c r="T371" s="27">
        <v>11516</v>
      </c>
      <c r="U371" s="27">
        <v>0</v>
      </c>
      <c r="V371" s="27">
        <v>0</v>
      </c>
      <c r="W371" s="27">
        <v>0</v>
      </c>
      <c r="X371" t="s">
        <v>69</v>
      </c>
      <c r="Y371" t="s">
        <v>91</v>
      </c>
      <c r="Z371" s="27">
        <v>98</v>
      </c>
      <c r="AA371" s="27">
        <v>98</v>
      </c>
      <c r="AB371" s="27">
        <v>99</v>
      </c>
      <c r="AC371" s="27">
        <v>99</v>
      </c>
      <c r="AD371" s="27">
        <v>1.5999999999999999E-6</v>
      </c>
      <c r="AE371" s="27">
        <v>1.9999999999999999E-6</v>
      </c>
      <c r="AF371" s="27">
        <v>2.3999999999999999E-6</v>
      </c>
      <c r="AG371" s="27">
        <v>1</v>
      </c>
      <c r="AJ371" s="41">
        <f t="shared" si="57"/>
        <v>9008.0000015999995</v>
      </c>
      <c r="AK371" s="41">
        <f t="shared" si="58"/>
        <v>11260.000002000001</v>
      </c>
      <c r="AL371" s="41">
        <f t="shared" si="59"/>
        <v>13512.0000024</v>
      </c>
      <c r="AM371" s="27">
        <v>1.1399999999999999</v>
      </c>
      <c r="AN371" s="27">
        <v>1.18</v>
      </c>
      <c r="AO371" s="27">
        <v>0</v>
      </c>
      <c r="AP371" s="27">
        <v>0</v>
      </c>
      <c r="AQ371" s="42">
        <f t="shared" si="60"/>
        <v>10269.120001823998</v>
      </c>
      <c r="AR371" s="42">
        <f t="shared" si="61"/>
        <v>12836.400002279999</v>
      </c>
      <c r="AS371" s="42">
        <f t="shared" si="62"/>
        <v>15403.680002735999</v>
      </c>
      <c r="AT371" s="42">
        <f t="shared" si="63"/>
        <v>10629.440001887999</v>
      </c>
      <c r="AU371" s="42">
        <f t="shared" si="64"/>
        <v>13286.80000236</v>
      </c>
      <c r="AV371" s="42">
        <f t="shared" si="65"/>
        <v>15944.160002831999</v>
      </c>
      <c r="AW371">
        <v>2040</v>
      </c>
      <c r="AX371" t="s">
        <v>59</v>
      </c>
      <c r="AY371" s="30">
        <v>15</v>
      </c>
      <c r="AZ371" t="s">
        <v>166</v>
      </c>
      <c r="BA371" s="112">
        <v>7</v>
      </c>
      <c r="BB371" s="112">
        <v>83</v>
      </c>
      <c r="BC371" s="122">
        <v>0.82</v>
      </c>
      <c r="BD371" s="126">
        <v>2023</v>
      </c>
      <c r="BE371" t="s">
        <v>1029</v>
      </c>
    </row>
    <row r="372" spans="1:57" x14ac:dyDescent="0.2">
      <c r="A372">
        <v>21</v>
      </c>
      <c r="B372">
        <v>2023</v>
      </c>
      <c r="C372" t="s">
        <v>46</v>
      </c>
      <c r="D372" t="s">
        <v>44</v>
      </c>
      <c r="E372" t="s">
        <v>163</v>
      </c>
      <c r="F372" t="s">
        <v>164</v>
      </c>
      <c r="G372" t="s">
        <v>99</v>
      </c>
      <c r="H372" t="s">
        <v>165</v>
      </c>
      <c r="I372" t="s">
        <v>51</v>
      </c>
      <c r="K372" t="s">
        <v>162</v>
      </c>
      <c r="L372" s="27">
        <v>16</v>
      </c>
      <c r="M372" s="27">
        <v>20</v>
      </c>
      <c r="N372" s="27">
        <v>24</v>
      </c>
      <c r="O372" t="s">
        <v>153</v>
      </c>
      <c r="P372" t="s">
        <v>154</v>
      </c>
      <c r="Q372" s="27">
        <v>20.5</v>
      </c>
      <c r="R372" s="27">
        <v>563</v>
      </c>
      <c r="S372" s="27">
        <v>11516</v>
      </c>
      <c r="T372" s="27">
        <v>11516</v>
      </c>
      <c r="U372" s="27">
        <v>0</v>
      </c>
      <c r="V372" s="27">
        <v>0</v>
      </c>
      <c r="W372" s="27">
        <v>0</v>
      </c>
      <c r="X372" t="s">
        <v>69</v>
      </c>
      <c r="Y372" t="s">
        <v>91</v>
      </c>
      <c r="Z372" s="27">
        <v>98</v>
      </c>
      <c r="AA372" s="27">
        <v>98</v>
      </c>
      <c r="AB372" s="27">
        <v>99</v>
      </c>
      <c r="AC372" s="27">
        <v>99</v>
      </c>
      <c r="AD372" s="27">
        <v>1.5999999999999999E-6</v>
      </c>
      <c r="AE372" s="27">
        <v>1.9999999999999999E-6</v>
      </c>
      <c r="AF372" s="27">
        <v>2.3999999999999999E-6</v>
      </c>
      <c r="AG372" s="27">
        <v>1</v>
      </c>
      <c r="AJ372" s="41">
        <f t="shared" si="57"/>
        <v>9008.0000015999995</v>
      </c>
      <c r="AK372" s="41">
        <f t="shared" si="58"/>
        <v>11260.000002000001</v>
      </c>
      <c r="AL372" s="41">
        <f t="shared" si="59"/>
        <v>13512.0000024</v>
      </c>
      <c r="AM372" s="27">
        <v>1.1399999999999999</v>
      </c>
      <c r="AN372" s="27">
        <v>1.18</v>
      </c>
      <c r="AO372" s="27">
        <v>0</v>
      </c>
      <c r="AP372" s="27">
        <v>0</v>
      </c>
      <c r="AQ372" s="42">
        <f t="shared" si="60"/>
        <v>10269.120001823998</v>
      </c>
      <c r="AR372" s="42">
        <f t="shared" si="61"/>
        <v>12836.400002279999</v>
      </c>
      <c r="AS372" s="42">
        <f t="shared" si="62"/>
        <v>15403.680002735999</v>
      </c>
      <c r="AT372" s="42">
        <f t="shared" si="63"/>
        <v>10629.440001887999</v>
      </c>
      <c r="AU372" s="42">
        <f t="shared" si="64"/>
        <v>13286.80000236</v>
      </c>
      <c r="AV372" s="42">
        <f t="shared" si="65"/>
        <v>15944.160002831999</v>
      </c>
      <c r="AW372">
        <v>2045</v>
      </c>
      <c r="AX372" t="s">
        <v>59</v>
      </c>
      <c r="AY372" s="30">
        <v>15</v>
      </c>
      <c r="AZ372" t="s">
        <v>166</v>
      </c>
      <c r="BA372" s="112">
        <v>7</v>
      </c>
      <c r="BB372" s="112">
        <v>83</v>
      </c>
      <c r="BC372" s="122">
        <v>0.82</v>
      </c>
      <c r="BD372" s="126">
        <v>2023</v>
      </c>
      <c r="BE372" t="s">
        <v>1029</v>
      </c>
    </row>
    <row r="373" spans="1:57" x14ac:dyDescent="0.2">
      <c r="A373">
        <v>21</v>
      </c>
      <c r="B373">
        <v>2023</v>
      </c>
      <c r="C373" t="s">
        <v>46</v>
      </c>
      <c r="D373" t="s">
        <v>44</v>
      </c>
      <c r="E373" t="s">
        <v>163</v>
      </c>
      <c r="F373" t="s">
        <v>164</v>
      </c>
      <c r="G373" t="s">
        <v>99</v>
      </c>
      <c r="H373" t="s">
        <v>165</v>
      </c>
      <c r="I373" t="s">
        <v>51</v>
      </c>
      <c r="K373" t="s">
        <v>162</v>
      </c>
      <c r="L373" s="27">
        <v>16</v>
      </c>
      <c r="M373" s="27">
        <v>20</v>
      </c>
      <c r="N373" s="27">
        <v>24</v>
      </c>
      <c r="O373" t="s">
        <v>153</v>
      </c>
      <c r="P373" t="s">
        <v>154</v>
      </c>
      <c r="Q373" s="27">
        <v>20.5</v>
      </c>
      <c r="R373" s="27">
        <v>563</v>
      </c>
      <c r="S373" s="27">
        <v>11516</v>
      </c>
      <c r="T373" s="27">
        <v>11516</v>
      </c>
      <c r="U373" s="27">
        <v>0</v>
      </c>
      <c r="V373" s="27">
        <v>0</v>
      </c>
      <c r="W373" s="27">
        <v>0</v>
      </c>
      <c r="X373" t="s">
        <v>69</v>
      </c>
      <c r="Y373" t="s">
        <v>91</v>
      </c>
      <c r="Z373" s="27">
        <v>98</v>
      </c>
      <c r="AA373" s="27">
        <v>98</v>
      </c>
      <c r="AB373" s="27">
        <v>99</v>
      </c>
      <c r="AC373" s="27">
        <v>99</v>
      </c>
      <c r="AD373" s="27">
        <v>1.5999999999999999E-6</v>
      </c>
      <c r="AE373" s="27">
        <v>1.9999999999999999E-6</v>
      </c>
      <c r="AF373" s="27">
        <v>2.3999999999999999E-6</v>
      </c>
      <c r="AG373" s="27">
        <v>1</v>
      </c>
      <c r="AJ373" s="41">
        <f t="shared" si="57"/>
        <v>9008.0000015999995</v>
      </c>
      <c r="AK373" s="41">
        <f t="shared" si="58"/>
        <v>11260.000002000001</v>
      </c>
      <c r="AL373" s="41">
        <f t="shared" si="59"/>
        <v>13512.0000024</v>
      </c>
      <c r="AM373" s="27">
        <v>1.1399999999999999</v>
      </c>
      <c r="AN373" s="27">
        <v>1.18</v>
      </c>
      <c r="AO373" s="27">
        <v>0</v>
      </c>
      <c r="AP373" s="27">
        <v>0</v>
      </c>
      <c r="AQ373" s="42">
        <f t="shared" si="60"/>
        <v>10269.120001823998</v>
      </c>
      <c r="AR373" s="42">
        <f t="shared" si="61"/>
        <v>12836.400002279999</v>
      </c>
      <c r="AS373" s="42">
        <f t="shared" si="62"/>
        <v>15403.680002735999</v>
      </c>
      <c r="AT373" s="42">
        <f t="shared" si="63"/>
        <v>10629.440001887999</v>
      </c>
      <c r="AU373" s="42">
        <f t="shared" si="64"/>
        <v>13286.80000236</v>
      </c>
      <c r="AV373" s="42">
        <f t="shared" si="65"/>
        <v>15944.160002831999</v>
      </c>
      <c r="AW373">
        <v>2050</v>
      </c>
      <c r="AX373" t="s">
        <v>59</v>
      </c>
      <c r="AY373" s="30">
        <v>15</v>
      </c>
      <c r="AZ373" t="s">
        <v>166</v>
      </c>
      <c r="BA373" s="112">
        <v>7</v>
      </c>
      <c r="BB373" s="112">
        <v>83</v>
      </c>
      <c r="BC373" s="122">
        <v>0.82</v>
      </c>
      <c r="BD373" s="126">
        <v>2023</v>
      </c>
      <c r="BE373" t="s">
        <v>1029</v>
      </c>
    </row>
    <row r="374" spans="1:57" x14ac:dyDescent="0.2">
      <c r="A374">
        <v>21</v>
      </c>
      <c r="B374">
        <v>2023</v>
      </c>
      <c r="C374" t="s">
        <v>46</v>
      </c>
      <c r="D374" t="s">
        <v>44</v>
      </c>
      <c r="E374" t="s">
        <v>163</v>
      </c>
      <c r="F374" t="s">
        <v>164</v>
      </c>
      <c r="G374" t="s">
        <v>99</v>
      </c>
      <c r="H374" t="s">
        <v>165</v>
      </c>
      <c r="I374" t="s">
        <v>51</v>
      </c>
      <c r="K374" t="s">
        <v>162</v>
      </c>
      <c r="L374" s="27">
        <v>16</v>
      </c>
      <c r="M374" s="27">
        <v>20</v>
      </c>
      <c r="N374" s="27">
        <v>24</v>
      </c>
      <c r="O374" t="s">
        <v>153</v>
      </c>
      <c r="P374" t="s">
        <v>154</v>
      </c>
      <c r="Q374" s="27">
        <v>20.5</v>
      </c>
      <c r="R374" s="27">
        <v>563</v>
      </c>
      <c r="S374" s="27">
        <v>11516</v>
      </c>
      <c r="T374" s="27">
        <v>11516</v>
      </c>
      <c r="U374" s="27">
        <v>0</v>
      </c>
      <c r="V374" s="27">
        <v>0</v>
      </c>
      <c r="W374" s="27">
        <v>0</v>
      </c>
      <c r="X374" t="s">
        <v>69</v>
      </c>
      <c r="Y374" t="s">
        <v>91</v>
      </c>
      <c r="Z374" s="27">
        <v>98</v>
      </c>
      <c r="AA374" s="27">
        <v>98</v>
      </c>
      <c r="AB374" s="27">
        <v>99</v>
      </c>
      <c r="AC374" s="27">
        <v>99</v>
      </c>
      <c r="AD374" s="27">
        <v>1.5999999999999999E-6</v>
      </c>
      <c r="AE374" s="27">
        <v>1.9999999999999999E-6</v>
      </c>
      <c r="AF374" s="27">
        <v>2.3999999999999999E-6</v>
      </c>
      <c r="AG374" s="27">
        <v>1</v>
      </c>
      <c r="AJ374" s="41">
        <f t="shared" si="57"/>
        <v>9008.0000015999995</v>
      </c>
      <c r="AK374" s="41">
        <f t="shared" si="58"/>
        <v>11260.000002000001</v>
      </c>
      <c r="AL374" s="41">
        <f t="shared" si="59"/>
        <v>13512.0000024</v>
      </c>
      <c r="AM374" s="27">
        <v>1.1399999999999999</v>
      </c>
      <c r="AN374" s="27">
        <v>1.18</v>
      </c>
      <c r="AO374" s="27">
        <v>0</v>
      </c>
      <c r="AP374" s="27">
        <v>0</v>
      </c>
      <c r="AQ374" s="42">
        <f t="shared" si="60"/>
        <v>10269.120001823998</v>
      </c>
      <c r="AR374" s="42">
        <f t="shared" si="61"/>
        <v>12836.400002279999</v>
      </c>
      <c r="AS374" s="42">
        <f t="shared" si="62"/>
        <v>15403.680002735999</v>
      </c>
      <c r="AT374" s="42">
        <f t="shared" si="63"/>
        <v>10629.440001887999</v>
      </c>
      <c r="AU374" s="42">
        <f t="shared" si="64"/>
        <v>13286.80000236</v>
      </c>
      <c r="AV374" s="42">
        <f t="shared" si="65"/>
        <v>15944.160002831999</v>
      </c>
      <c r="AW374">
        <v>2023</v>
      </c>
      <c r="AX374" t="s">
        <v>60</v>
      </c>
      <c r="AY374" s="30">
        <v>15</v>
      </c>
      <c r="AZ374" t="s">
        <v>166</v>
      </c>
      <c r="BA374" s="112">
        <v>7</v>
      </c>
      <c r="BB374" s="112">
        <v>83</v>
      </c>
      <c r="BC374" s="122">
        <v>0.82</v>
      </c>
      <c r="BD374" s="126">
        <v>2023</v>
      </c>
      <c r="BE374" t="s">
        <v>1029</v>
      </c>
    </row>
    <row r="375" spans="1:57" x14ac:dyDescent="0.2">
      <c r="A375">
        <v>21</v>
      </c>
      <c r="B375">
        <v>2023</v>
      </c>
      <c r="C375" t="s">
        <v>46</v>
      </c>
      <c r="D375" t="s">
        <v>44</v>
      </c>
      <c r="E375" t="s">
        <v>163</v>
      </c>
      <c r="F375" t="s">
        <v>164</v>
      </c>
      <c r="G375" t="s">
        <v>99</v>
      </c>
      <c r="H375" t="s">
        <v>165</v>
      </c>
      <c r="I375" t="s">
        <v>51</v>
      </c>
      <c r="K375" t="s">
        <v>162</v>
      </c>
      <c r="L375" s="27">
        <v>16</v>
      </c>
      <c r="M375" s="27">
        <v>20</v>
      </c>
      <c r="N375" s="27">
        <v>24</v>
      </c>
      <c r="O375" t="s">
        <v>153</v>
      </c>
      <c r="P375" t="s">
        <v>154</v>
      </c>
      <c r="Q375" s="27">
        <v>20.5</v>
      </c>
      <c r="R375" s="27">
        <v>563</v>
      </c>
      <c r="S375" s="27">
        <v>11516</v>
      </c>
      <c r="T375" s="27">
        <v>11516</v>
      </c>
      <c r="U375" s="27">
        <v>0</v>
      </c>
      <c r="V375" s="27">
        <v>0</v>
      </c>
      <c r="W375" s="27">
        <v>0</v>
      </c>
      <c r="X375" t="s">
        <v>69</v>
      </c>
      <c r="Y375" t="s">
        <v>91</v>
      </c>
      <c r="Z375" s="27">
        <v>98</v>
      </c>
      <c r="AA375" s="27">
        <v>98</v>
      </c>
      <c r="AB375" s="27">
        <v>99</v>
      </c>
      <c r="AC375" s="27">
        <v>99</v>
      </c>
      <c r="AD375" s="27">
        <v>1.5999999999999999E-6</v>
      </c>
      <c r="AE375" s="27">
        <v>1.9999999999999999E-6</v>
      </c>
      <c r="AF375" s="27">
        <v>2.3999999999999999E-6</v>
      </c>
      <c r="AG375" s="27">
        <v>1</v>
      </c>
      <c r="AJ375" s="41">
        <f t="shared" si="57"/>
        <v>9008.0000015999995</v>
      </c>
      <c r="AK375" s="41">
        <f t="shared" si="58"/>
        <v>11260.000002000001</v>
      </c>
      <c r="AL375" s="41">
        <f t="shared" si="59"/>
        <v>13512.0000024</v>
      </c>
      <c r="AM375" s="27">
        <v>1.1399999999999999</v>
      </c>
      <c r="AN375" s="27">
        <v>1.18</v>
      </c>
      <c r="AO375" s="27">
        <v>0</v>
      </c>
      <c r="AP375" s="27">
        <v>0</v>
      </c>
      <c r="AQ375" s="42">
        <f t="shared" si="60"/>
        <v>10269.120001823998</v>
      </c>
      <c r="AR375" s="42">
        <f t="shared" si="61"/>
        <v>12836.400002279999</v>
      </c>
      <c r="AS375" s="42">
        <f t="shared" si="62"/>
        <v>15403.680002735999</v>
      </c>
      <c r="AT375" s="42">
        <f t="shared" si="63"/>
        <v>10629.440001887999</v>
      </c>
      <c r="AU375" s="42">
        <f t="shared" si="64"/>
        <v>13286.80000236</v>
      </c>
      <c r="AV375" s="42">
        <f t="shared" si="65"/>
        <v>15944.160002831999</v>
      </c>
      <c r="AW375">
        <v>2030</v>
      </c>
      <c r="AX375" t="s">
        <v>60</v>
      </c>
      <c r="AY375" s="30">
        <v>15</v>
      </c>
      <c r="AZ375" t="s">
        <v>166</v>
      </c>
      <c r="BA375" s="112">
        <v>7</v>
      </c>
      <c r="BB375" s="112">
        <v>83</v>
      </c>
      <c r="BC375" s="122">
        <v>0.82</v>
      </c>
      <c r="BD375" s="126">
        <v>2023</v>
      </c>
      <c r="BE375" t="s">
        <v>1029</v>
      </c>
    </row>
    <row r="376" spans="1:57" x14ac:dyDescent="0.2">
      <c r="A376">
        <v>21</v>
      </c>
      <c r="B376">
        <v>2023</v>
      </c>
      <c r="C376" t="s">
        <v>46</v>
      </c>
      <c r="D376" t="s">
        <v>44</v>
      </c>
      <c r="E376" t="s">
        <v>163</v>
      </c>
      <c r="F376" t="s">
        <v>164</v>
      </c>
      <c r="G376" t="s">
        <v>99</v>
      </c>
      <c r="H376" t="s">
        <v>165</v>
      </c>
      <c r="I376" t="s">
        <v>51</v>
      </c>
      <c r="K376" t="s">
        <v>162</v>
      </c>
      <c r="L376" s="27">
        <v>16</v>
      </c>
      <c r="M376" s="27">
        <v>20</v>
      </c>
      <c r="N376" s="27">
        <v>24</v>
      </c>
      <c r="O376" t="s">
        <v>153</v>
      </c>
      <c r="P376" t="s">
        <v>154</v>
      </c>
      <c r="Q376" s="27">
        <v>20.5</v>
      </c>
      <c r="R376" s="27">
        <v>563</v>
      </c>
      <c r="S376" s="27">
        <v>11516</v>
      </c>
      <c r="T376" s="27">
        <v>11516</v>
      </c>
      <c r="U376" s="27">
        <v>0</v>
      </c>
      <c r="V376" s="27">
        <v>0</v>
      </c>
      <c r="W376" s="27">
        <v>0</v>
      </c>
      <c r="X376" t="s">
        <v>69</v>
      </c>
      <c r="Y376" t="s">
        <v>91</v>
      </c>
      <c r="Z376" s="27">
        <v>98</v>
      </c>
      <c r="AA376" s="27">
        <v>98</v>
      </c>
      <c r="AB376" s="27">
        <v>99</v>
      </c>
      <c r="AC376" s="27">
        <v>99</v>
      </c>
      <c r="AD376" s="27">
        <v>1.5999999999999999E-6</v>
      </c>
      <c r="AE376" s="27">
        <v>1.9999999999999999E-6</v>
      </c>
      <c r="AF376" s="27">
        <v>2.3999999999999999E-6</v>
      </c>
      <c r="AG376" s="27">
        <v>1</v>
      </c>
      <c r="AJ376" s="41">
        <f t="shared" si="57"/>
        <v>9008.0000015999995</v>
      </c>
      <c r="AK376" s="41">
        <f t="shared" si="58"/>
        <v>11260.000002000001</v>
      </c>
      <c r="AL376" s="41">
        <f t="shared" si="59"/>
        <v>13512.0000024</v>
      </c>
      <c r="AM376" s="27">
        <v>1.1399999999999999</v>
      </c>
      <c r="AN376" s="27">
        <v>1.18</v>
      </c>
      <c r="AO376" s="27">
        <v>0</v>
      </c>
      <c r="AP376" s="27">
        <v>0</v>
      </c>
      <c r="AQ376" s="42">
        <f t="shared" si="60"/>
        <v>10269.120001823998</v>
      </c>
      <c r="AR376" s="42">
        <f t="shared" si="61"/>
        <v>12836.400002279999</v>
      </c>
      <c r="AS376" s="42">
        <f t="shared" si="62"/>
        <v>15403.680002735999</v>
      </c>
      <c r="AT376" s="42">
        <f t="shared" si="63"/>
        <v>10629.440001887999</v>
      </c>
      <c r="AU376" s="42">
        <f t="shared" si="64"/>
        <v>13286.80000236</v>
      </c>
      <c r="AV376" s="42">
        <f t="shared" si="65"/>
        <v>15944.160002831999</v>
      </c>
      <c r="AW376">
        <v>2035</v>
      </c>
      <c r="AX376" t="s">
        <v>60</v>
      </c>
      <c r="AY376" s="30">
        <v>15</v>
      </c>
      <c r="AZ376" t="s">
        <v>166</v>
      </c>
      <c r="BA376" s="112">
        <v>7</v>
      </c>
      <c r="BB376" s="112">
        <v>83</v>
      </c>
      <c r="BC376" s="122">
        <v>0.82</v>
      </c>
      <c r="BD376" s="126">
        <v>2023</v>
      </c>
      <c r="BE376" t="s">
        <v>1029</v>
      </c>
    </row>
    <row r="377" spans="1:57" x14ac:dyDescent="0.2">
      <c r="A377">
        <v>21</v>
      </c>
      <c r="B377">
        <v>2023</v>
      </c>
      <c r="C377" t="s">
        <v>46</v>
      </c>
      <c r="D377" t="s">
        <v>44</v>
      </c>
      <c r="E377" t="s">
        <v>163</v>
      </c>
      <c r="F377" t="s">
        <v>164</v>
      </c>
      <c r="G377" t="s">
        <v>99</v>
      </c>
      <c r="H377" t="s">
        <v>165</v>
      </c>
      <c r="I377" t="s">
        <v>51</v>
      </c>
      <c r="K377" t="s">
        <v>162</v>
      </c>
      <c r="L377" s="27">
        <v>16</v>
      </c>
      <c r="M377" s="27">
        <v>20</v>
      </c>
      <c r="N377" s="27">
        <v>24</v>
      </c>
      <c r="O377" t="s">
        <v>153</v>
      </c>
      <c r="P377" t="s">
        <v>154</v>
      </c>
      <c r="Q377" s="27">
        <v>20.5</v>
      </c>
      <c r="R377" s="27">
        <v>563</v>
      </c>
      <c r="S377" s="27">
        <v>11516</v>
      </c>
      <c r="T377" s="27">
        <v>11516</v>
      </c>
      <c r="U377" s="27">
        <v>0</v>
      </c>
      <c r="V377" s="27">
        <v>0</v>
      </c>
      <c r="W377" s="27">
        <v>0</v>
      </c>
      <c r="X377" t="s">
        <v>69</v>
      </c>
      <c r="Y377" t="s">
        <v>91</v>
      </c>
      <c r="Z377" s="27">
        <v>98</v>
      </c>
      <c r="AA377" s="27">
        <v>98</v>
      </c>
      <c r="AB377" s="27">
        <v>99</v>
      </c>
      <c r="AC377" s="27">
        <v>99</v>
      </c>
      <c r="AD377" s="27">
        <v>1.5999999999999999E-6</v>
      </c>
      <c r="AE377" s="27">
        <v>1.9999999999999999E-6</v>
      </c>
      <c r="AF377" s="27">
        <v>2.3999999999999999E-6</v>
      </c>
      <c r="AG377" s="27">
        <v>1</v>
      </c>
      <c r="AJ377" s="41">
        <f t="shared" si="57"/>
        <v>9008.0000015999995</v>
      </c>
      <c r="AK377" s="41">
        <f t="shared" si="58"/>
        <v>11260.000002000001</v>
      </c>
      <c r="AL377" s="41">
        <f t="shared" si="59"/>
        <v>13512.0000024</v>
      </c>
      <c r="AM377" s="27">
        <v>1.1399999999999999</v>
      </c>
      <c r="AN377" s="27">
        <v>1.18</v>
      </c>
      <c r="AO377" s="27">
        <v>0</v>
      </c>
      <c r="AP377" s="27">
        <v>0</v>
      </c>
      <c r="AQ377" s="42">
        <f t="shared" si="60"/>
        <v>10269.120001823998</v>
      </c>
      <c r="AR377" s="42">
        <f t="shared" si="61"/>
        <v>12836.400002279999</v>
      </c>
      <c r="AS377" s="42">
        <f t="shared" si="62"/>
        <v>15403.680002735999</v>
      </c>
      <c r="AT377" s="42">
        <f t="shared" si="63"/>
        <v>10629.440001887999</v>
      </c>
      <c r="AU377" s="42">
        <f t="shared" si="64"/>
        <v>13286.80000236</v>
      </c>
      <c r="AV377" s="42">
        <f t="shared" si="65"/>
        <v>15944.160002831999</v>
      </c>
      <c r="AW377">
        <v>2040</v>
      </c>
      <c r="AX377" t="s">
        <v>60</v>
      </c>
      <c r="AY377" s="30">
        <v>15</v>
      </c>
      <c r="AZ377" t="s">
        <v>166</v>
      </c>
      <c r="BA377" s="112">
        <v>7</v>
      </c>
      <c r="BB377" s="112">
        <v>83</v>
      </c>
      <c r="BC377" s="122">
        <v>0.82</v>
      </c>
      <c r="BD377" s="126">
        <v>2023</v>
      </c>
      <c r="BE377" t="s">
        <v>1029</v>
      </c>
    </row>
    <row r="378" spans="1:57" x14ac:dyDescent="0.2">
      <c r="A378">
        <v>21</v>
      </c>
      <c r="B378">
        <v>2023</v>
      </c>
      <c r="C378" t="s">
        <v>46</v>
      </c>
      <c r="D378" t="s">
        <v>44</v>
      </c>
      <c r="E378" t="s">
        <v>163</v>
      </c>
      <c r="F378" t="s">
        <v>164</v>
      </c>
      <c r="G378" t="s">
        <v>99</v>
      </c>
      <c r="H378" t="s">
        <v>165</v>
      </c>
      <c r="I378" t="s">
        <v>51</v>
      </c>
      <c r="K378" t="s">
        <v>162</v>
      </c>
      <c r="L378" s="27">
        <v>16</v>
      </c>
      <c r="M378" s="27">
        <v>20</v>
      </c>
      <c r="N378" s="27">
        <v>24</v>
      </c>
      <c r="O378" t="s">
        <v>153</v>
      </c>
      <c r="P378" t="s">
        <v>154</v>
      </c>
      <c r="Q378" s="27">
        <v>20.5</v>
      </c>
      <c r="R378" s="27">
        <v>563</v>
      </c>
      <c r="S378" s="27">
        <v>11516</v>
      </c>
      <c r="T378" s="27">
        <v>11516</v>
      </c>
      <c r="U378" s="27">
        <v>0</v>
      </c>
      <c r="V378" s="27">
        <v>0</v>
      </c>
      <c r="W378" s="27">
        <v>0</v>
      </c>
      <c r="X378" t="s">
        <v>69</v>
      </c>
      <c r="Y378" t="s">
        <v>91</v>
      </c>
      <c r="Z378" s="27">
        <v>98</v>
      </c>
      <c r="AA378" s="27">
        <v>98</v>
      </c>
      <c r="AB378" s="27">
        <v>99</v>
      </c>
      <c r="AC378" s="27">
        <v>99</v>
      </c>
      <c r="AD378" s="27">
        <v>1.5999999999999999E-6</v>
      </c>
      <c r="AE378" s="27">
        <v>1.9999999999999999E-6</v>
      </c>
      <c r="AF378" s="27">
        <v>2.3999999999999999E-6</v>
      </c>
      <c r="AG378" s="27">
        <v>1</v>
      </c>
      <c r="AJ378" s="41">
        <f t="shared" si="57"/>
        <v>9008.0000015999995</v>
      </c>
      <c r="AK378" s="41">
        <f t="shared" si="58"/>
        <v>11260.000002000001</v>
      </c>
      <c r="AL378" s="41">
        <f t="shared" si="59"/>
        <v>13512.0000024</v>
      </c>
      <c r="AM378" s="27">
        <v>1.1399999999999999</v>
      </c>
      <c r="AN378" s="27">
        <v>1.18</v>
      </c>
      <c r="AO378" s="27">
        <v>0</v>
      </c>
      <c r="AP378" s="27">
        <v>0</v>
      </c>
      <c r="AQ378" s="42">
        <f t="shared" si="60"/>
        <v>10269.120001823998</v>
      </c>
      <c r="AR378" s="42">
        <f t="shared" si="61"/>
        <v>12836.400002279999</v>
      </c>
      <c r="AS378" s="42">
        <f t="shared" si="62"/>
        <v>15403.680002735999</v>
      </c>
      <c r="AT378" s="42">
        <f t="shared" si="63"/>
        <v>10629.440001887999</v>
      </c>
      <c r="AU378" s="42">
        <f t="shared" si="64"/>
        <v>13286.80000236</v>
      </c>
      <c r="AV378" s="42">
        <f t="shared" si="65"/>
        <v>15944.160002831999</v>
      </c>
      <c r="AW378">
        <v>2045</v>
      </c>
      <c r="AX378" t="s">
        <v>60</v>
      </c>
      <c r="AY378" s="30">
        <v>15</v>
      </c>
      <c r="AZ378" t="s">
        <v>166</v>
      </c>
      <c r="BA378" s="112">
        <v>7</v>
      </c>
      <c r="BB378" s="112">
        <v>83</v>
      </c>
      <c r="BC378" s="122">
        <v>0.82</v>
      </c>
      <c r="BD378" s="126">
        <v>2023</v>
      </c>
      <c r="BE378" t="s">
        <v>1029</v>
      </c>
    </row>
    <row r="379" spans="1:57" x14ac:dyDescent="0.2">
      <c r="A379">
        <v>21</v>
      </c>
      <c r="B379">
        <v>2023</v>
      </c>
      <c r="C379" t="s">
        <v>46</v>
      </c>
      <c r="D379" t="s">
        <v>44</v>
      </c>
      <c r="E379" t="s">
        <v>163</v>
      </c>
      <c r="F379" t="s">
        <v>164</v>
      </c>
      <c r="G379" t="s">
        <v>99</v>
      </c>
      <c r="H379" t="s">
        <v>165</v>
      </c>
      <c r="I379" t="s">
        <v>51</v>
      </c>
      <c r="K379" t="s">
        <v>162</v>
      </c>
      <c r="L379" s="27">
        <v>16</v>
      </c>
      <c r="M379" s="27">
        <v>20</v>
      </c>
      <c r="N379" s="27">
        <v>24</v>
      </c>
      <c r="O379" t="s">
        <v>153</v>
      </c>
      <c r="P379" t="s">
        <v>154</v>
      </c>
      <c r="Q379" s="27">
        <v>20.5</v>
      </c>
      <c r="R379" s="27">
        <v>563</v>
      </c>
      <c r="S379" s="27">
        <v>11516</v>
      </c>
      <c r="T379" s="27">
        <v>11516</v>
      </c>
      <c r="U379" s="27">
        <v>0</v>
      </c>
      <c r="V379" s="27">
        <v>0</v>
      </c>
      <c r="W379" s="27">
        <v>0</v>
      </c>
      <c r="X379" t="s">
        <v>69</v>
      </c>
      <c r="Y379" t="s">
        <v>91</v>
      </c>
      <c r="Z379" s="27">
        <v>98</v>
      </c>
      <c r="AA379" s="27">
        <v>98</v>
      </c>
      <c r="AB379" s="27">
        <v>99</v>
      </c>
      <c r="AC379" s="27">
        <v>99</v>
      </c>
      <c r="AD379" s="27">
        <v>1.5999999999999999E-6</v>
      </c>
      <c r="AE379" s="27">
        <v>1.9999999999999999E-6</v>
      </c>
      <c r="AF379" s="27">
        <v>2.3999999999999999E-6</v>
      </c>
      <c r="AG379" s="27">
        <v>1</v>
      </c>
      <c r="AJ379" s="41">
        <f t="shared" si="57"/>
        <v>9008.0000015999995</v>
      </c>
      <c r="AK379" s="41">
        <f t="shared" si="58"/>
        <v>11260.000002000001</v>
      </c>
      <c r="AL379" s="41">
        <f t="shared" si="59"/>
        <v>13512.0000024</v>
      </c>
      <c r="AM379" s="27">
        <v>1.1399999999999999</v>
      </c>
      <c r="AN379" s="27">
        <v>1.18</v>
      </c>
      <c r="AO379" s="27">
        <v>0</v>
      </c>
      <c r="AP379" s="27">
        <v>0</v>
      </c>
      <c r="AQ379" s="42">
        <f t="shared" si="60"/>
        <v>10269.120001823998</v>
      </c>
      <c r="AR379" s="42">
        <f t="shared" si="61"/>
        <v>12836.400002279999</v>
      </c>
      <c r="AS379" s="42">
        <f t="shared" si="62"/>
        <v>15403.680002735999</v>
      </c>
      <c r="AT379" s="42">
        <f t="shared" si="63"/>
        <v>10629.440001887999</v>
      </c>
      <c r="AU379" s="42">
        <f t="shared" si="64"/>
        <v>13286.80000236</v>
      </c>
      <c r="AV379" s="42">
        <f t="shared" si="65"/>
        <v>15944.160002831999</v>
      </c>
      <c r="AW379">
        <v>2050</v>
      </c>
      <c r="AX379" t="s">
        <v>60</v>
      </c>
      <c r="AY379" s="30">
        <v>15</v>
      </c>
      <c r="AZ379" t="s">
        <v>166</v>
      </c>
      <c r="BA379" s="112">
        <v>7</v>
      </c>
      <c r="BB379" s="112">
        <v>83</v>
      </c>
      <c r="BC379" s="122">
        <v>0.82</v>
      </c>
      <c r="BD379" s="126">
        <v>2023</v>
      </c>
      <c r="BE379" t="s">
        <v>1029</v>
      </c>
    </row>
    <row r="380" spans="1:57" x14ac:dyDescent="0.2">
      <c r="A380">
        <v>22</v>
      </c>
      <c r="B380">
        <v>2023</v>
      </c>
      <c r="C380" t="s">
        <v>46</v>
      </c>
      <c r="D380" t="s">
        <v>44</v>
      </c>
      <c r="E380" t="s">
        <v>163</v>
      </c>
      <c r="F380" t="s">
        <v>168</v>
      </c>
      <c r="G380" t="s">
        <v>99</v>
      </c>
      <c r="H380" t="s">
        <v>169</v>
      </c>
      <c r="I380" t="s">
        <v>51</v>
      </c>
      <c r="K380" t="s">
        <v>162</v>
      </c>
      <c r="L380" s="27">
        <v>16</v>
      </c>
      <c r="M380" s="27">
        <v>20</v>
      </c>
      <c r="N380" s="27">
        <v>24</v>
      </c>
      <c r="O380" t="s">
        <v>153</v>
      </c>
      <c r="P380" t="s">
        <v>154</v>
      </c>
      <c r="Q380" s="27">
        <v>25.6</v>
      </c>
      <c r="R380" s="27">
        <v>563</v>
      </c>
      <c r="S380" s="27">
        <v>12286</v>
      </c>
      <c r="T380" s="27">
        <v>12286</v>
      </c>
      <c r="U380" s="27">
        <v>0</v>
      </c>
      <c r="V380" s="27">
        <v>0</v>
      </c>
      <c r="W380" s="27">
        <v>0</v>
      </c>
      <c r="X380" t="s">
        <v>69</v>
      </c>
      <c r="Y380" t="s">
        <v>91</v>
      </c>
      <c r="Z380" s="27">
        <v>98</v>
      </c>
      <c r="AA380" s="27">
        <v>98</v>
      </c>
      <c r="AB380" s="27">
        <v>99</v>
      </c>
      <c r="AC380" s="27">
        <v>99</v>
      </c>
      <c r="AD380" s="27">
        <v>5.6000000000000006E-6</v>
      </c>
      <c r="AE380" s="27">
        <v>6.9999999999999999E-6</v>
      </c>
      <c r="AF380" s="27">
        <v>8.3999999999999992E-6</v>
      </c>
      <c r="AG380" s="27">
        <v>1</v>
      </c>
      <c r="AJ380" s="41">
        <f t="shared" si="57"/>
        <v>9008.0000056000008</v>
      </c>
      <c r="AK380" s="41">
        <f t="shared" si="58"/>
        <v>11260.000007000001</v>
      </c>
      <c r="AL380" s="41">
        <f t="shared" si="59"/>
        <v>13512.0000084</v>
      </c>
      <c r="AM380" s="27">
        <v>1.1000000000000001</v>
      </c>
      <c r="AN380" s="27">
        <v>1.1299999999999999</v>
      </c>
      <c r="AO380" s="27">
        <v>0</v>
      </c>
      <c r="AP380" s="27">
        <v>0</v>
      </c>
      <c r="AQ380" s="42">
        <f t="shared" si="60"/>
        <v>9908.8000061600014</v>
      </c>
      <c r="AR380" s="42">
        <f t="shared" si="61"/>
        <v>12386.000007700002</v>
      </c>
      <c r="AS380" s="42">
        <f t="shared" si="62"/>
        <v>14863.200009240001</v>
      </c>
      <c r="AT380" s="42">
        <f t="shared" si="63"/>
        <v>10179.040006327999</v>
      </c>
      <c r="AU380" s="42">
        <f t="shared" si="64"/>
        <v>12723.80000791</v>
      </c>
      <c r="AV380" s="42">
        <f t="shared" si="65"/>
        <v>15268.560009491999</v>
      </c>
      <c r="AW380">
        <v>2023</v>
      </c>
      <c r="AX380" t="s">
        <v>56</v>
      </c>
      <c r="AY380" s="30">
        <v>15</v>
      </c>
      <c r="AZ380" t="s">
        <v>166</v>
      </c>
      <c r="BA380" s="112">
        <v>5</v>
      </c>
      <c r="BB380" s="112">
        <v>123</v>
      </c>
      <c r="BC380" s="122">
        <v>0.61</v>
      </c>
      <c r="BD380" s="126">
        <v>2023</v>
      </c>
      <c r="BE380" t="s">
        <v>1029</v>
      </c>
    </row>
    <row r="381" spans="1:57" x14ac:dyDescent="0.2">
      <c r="A381">
        <v>22</v>
      </c>
      <c r="B381">
        <v>2023</v>
      </c>
      <c r="C381" t="s">
        <v>46</v>
      </c>
      <c r="D381" t="s">
        <v>44</v>
      </c>
      <c r="E381" t="s">
        <v>163</v>
      </c>
      <c r="F381" t="s">
        <v>168</v>
      </c>
      <c r="G381" t="s">
        <v>99</v>
      </c>
      <c r="H381" t="s">
        <v>169</v>
      </c>
      <c r="I381" t="s">
        <v>51</v>
      </c>
      <c r="K381" t="s">
        <v>162</v>
      </c>
      <c r="L381" s="27">
        <v>16</v>
      </c>
      <c r="M381" s="27">
        <v>20</v>
      </c>
      <c r="N381" s="27">
        <v>24</v>
      </c>
      <c r="O381" t="s">
        <v>153</v>
      </c>
      <c r="P381" t="s">
        <v>154</v>
      </c>
      <c r="Q381" s="27">
        <v>25.6</v>
      </c>
      <c r="R381" s="27">
        <v>563</v>
      </c>
      <c r="S381" s="27">
        <v>12286</v>
      </c>
      <c r="T381" s="27">
        <v>12286</v>
      </c>
      <c r="U381" s="27">
        <v>0</v>
      </c>
      <c r="V381" s="27">
        <v>0</v>
      </c>
      <c r="W381" s="27">
        <v>0</v>
      </c>
      <c r="X381" t="s">
        <v>69</v>
      </c>
      <c r="Y381" t="s">
        <v>91</v>
      </c>
      <c r="Z381" s="27">
        <v>98</v>
      </c>
      <c r="AA381" s="27">
        <v>98</v>
      </c>
      <c r="AB381" s="27">
        <v>99</v>
      </c>
      <c r="AC381" s="27">
        <v>99</v>
      </c>
      <c r="AD381" s="27">
        <v>5.6000000000000006E-6</v>
      </c>
      <c r="AE381" s="27">
        <v>6.9999999999999999E-6</v>
      </c>
      <c r="AF381" s="27">
        <v>8.3999999999999992E-6</v>
      </c>
      <c r="AG381" s="27">
        <v>1</v>
      </c>
      <c r="AJ381" s="41">
        <f t="shared" si="57"/>
        <v>9008.0000056000008</v>
      </c>
      <c r="AK381" s="41">
        <f t="shared" si="58"/>
        <v>11260.000007000001</v>
      </c>
      <c r="AL381" s="41">
        <f t="shared" si="59"/>
        <v>13512.0000084</v>
      </c>
      <c r="AM381" s="27">
        <v>1.1000000000000001</v>
      </c>
      <c r="AN381" s="27">
        <v>1.1299999999999999</v>
      </c>
      <c r="AO381" s="27">
        <v>0</v>
      </c>
      <c r="AP381" s="27">
        <v>0</v>
      </c>
      <c r="AQ381" s="42">
        <f t="shared" si="60"/>
        <v>9908.8000061600014</v>
      </c>
      <c r="AR381" s="42">
        <f t="shared" si="61"/>
        <v>12386.000007700002</v>
      </c>
      <c r="AS381" s="42">
        <f t="shared" si="62"/>
        <v>14863.200009240001</v>
      </c>
      <c r="AT381" s="42">
        <f t="shared" si="63"/>
        <v>10179.040006327999</v>
      </c>
      <c r="AU381" s="42">
        <f t="shared" si="64"/>
        <v>12723.80000791</v>
      </c>
      <c r="AV381" s="42">
        <f t="shared" si="65"/>
        <v>15268.560009491999</v>
      </c>
      <c r="AW381">
        <v>2030</v>
      </c>
      <c r="AX381" t="s">
        <v>56</v>
      </c>
      <c r="AY381" s="30">
        <v>15</v>
      </c>
      <c r="AZ381" t="s">
        <v>166</v>
      </c>
      <c r="BA381" s="112">
        <v>5</v>
      </c>
      <c r="BB381" s="112">
        <v>123</v>
      </c>
      <c r="BC381" s="122">
        <v>0.61</v>
      </c>
      <c r="BD381" s="126">
        <v>2023</v>
      </c>
      <c r="BE381" t="s">
        <v>1029</v>
      </c>
    </row>
    <row r="382" spans="1:57" x14ac:dyDescent="0.2">
      <c r="A382">
        <v>22</v>
      </c>
      <c r="B382">
        <v>2023</v>
      </c>
      <c r="C382" t="s">
        <v>46</v>
      </c>
      <c r="D382" t="s">
        <v>44</v>
      </c>
      <c r="E382" t="s">
        <v>163</v>
      </c>
      <c r="F382" t="s">
        <v>168</v>
      </c>
      <c r="G382" t="s">
        <v>99</v>
      </c>
      <c r="H382" t="s">
        <v>169</v>
      </c>
      <c r="I382" t="s">
        <v>51</v>
      </c>
      <c r="K382" t="s">
        <v>162</v>
      </c>
      <c r="L382" s="27">
        <v>16</v>
      </c>
      <c r="M382" s="27">
        <v>20</v>
      </c>
      <c r="N382" s="27">
        <v>24</v>
      </c>
      <c r="O382" t="s">
        <v>153</v>
      </c>
      <c r="P382" t="s">
        <v>154</v>
      </c>
      <c r="Q382" s="27">
        <v>25.6</v>
      </c>
      <c r="R382" s="27">
        <v>563</v>
      </c>
      <c r="S382" s="27">
        <v>12286</v>
      </c>
      <c r="T382" s="27">
        <v>12286</v>
      </c>
      <c r="U382" s="27">
        <v>0</v>
      </c>
      <c r="V382" s="27">
        <v>0</v>
      </c>
      <c r="W382" s="27">
        <v>0</v>
      </c>
      <c r="X382" t="s">
        <v>69</v>
      </c>
      <c r="Y382" t="s">
        <v>91</v>
      </c>
      <c r="Z382" s="27">
        <v>98</v>
      </c>
      <c r="AA382" s="27">
        <v>98</v>
      </c>
      <c r="AB382" s="27">
        <v>99</v>
      </c>
      <c r="AC382" s="27">
        <v>99</v>
      </c>
      <c r="AD382" s="27">
        <v>5.6000000000000006E-6</v>
      </c>
      <c r="AE382" s="27">
        <v>6.9999999999999999E-6</v>
      </c>
      <c r="AF382" s="27">
        <v>8.3999999999999992E-6</v>
      </c>
      <c r="AG382" s="27">
        <v>1</v>
      </c>
      <c r="AJ382" s="41">
        <f t="shared" si="57"/>
        <v>9008.0000056000008</v>
      </c>
      <c r="AK382" s="41">
        <f t="shared" si="58"/>
        <v>11260.000007000001</v>
      </c>
      <c r="AL382" s="41">
        <f t="shared" si="59"/>
        <v>13512.0000084</v>
      </c>
      <c r="AM382" s="27">
        <v>1.1000000000000001</v>
      </c>
      <c r="AN382" s="27">
        <v>1.1299999999999999</v>
      </c>
      <c r="AO382" s="27">
        <v>0</v>
      </c>
      <c r="AP382" s="27">
        <v>0</v>
      </c>
      <c r="AQ382" s="42">
        <f t="shared" si="60"/>
        <v>9908.8000061600014</v>
      </c>
      <c r="AR382" s="42">
        <f t="shared" si="61"/>
        <v>12386.000007700002</v>
      </c>
      <c r="AS382" s="42">
        <f t="shared" si="62"/>
        <v>14863.200009240001</v>
      </c>
      <c r="AT382" s="42">
        <f t="shared" si="63"/>
        <v>10179.040006327999</v>
      </c>
      <c r="AU382" s="42">
        <f t="shared" si="64"/>
        <v>12723.80000791</v>
      </c>
      <c r="AV382" s="42">
        <f t="shared" si="65"/>
        <v>15268.560009491999</v>
      </c>
      <c r="AW382">
        <v>2035</v>
      </c>
      <c r="AX382" t="s">
        <v>56</v>
      </c>
      <c r="AY382" s="30">
        <v>15</v>
      </c>
      <c r="AZ382" t="s">
        <v>166</v>
      </c>
      <c r="BA382" s="112">
        <v>5</v>
      </c>
      <c r="BB382" s="112">
        <v>123</v>
      </c>
      <c r="BC382" s="122">
        <v>0.61</v>
      </c>
      <c r="BD382" s="126">
        <v>2023</v>
      </c>
      <c r="BE382" t="s">
        <v>1029</v>
      </c>
    </row>
    <row r="383" spans="1:57" x14ac:dyDescent="0.2">
      <c r="A383">
        <v>22</v>
      </c>
      <c r="B383">
        <v>2023</v>
      </c>
      <c r="C383" t="s">
        <v>46</v>
      </c>
      <c r="D383" t="s">
        <v>44</v>
      </c>
      <c r="E383" t="s">
        <v>163</v>
      </c>
      <c r="F383" t="s">
        <v>168</v>
      </c>
      <c r="G383" t="s">
        <v>99</v>
      </c>
      <c r="H383" t="s">
        <v>169</v>
      </c>
      <c r="I383" t="s">
        <v>51</v>
      </c>
      <c r="K383" t="s">
        <v>162</v>
      </c>
      <c r="L383" s="27">
        <v>16</v>
      </c>
      <c r="M383" s="27">
        <v>20</v>
      </c>
      <c r="N383" s="27">
        <v>24</v>
      </c>
      <c r="O383" t="s">
        <v>153</v>
      </c>
      <c r="P383" t="s">
        <v>154</v>
      </c>
      <c r="Q383" s="27">
        <v>25.6</v>
      </c>
      <c r="R383" s="27">
        <v>563</v>
      </c>
      <c r="S383" s="27">
        <v>12286</v>
      </c>
      <c r="T383" s="27">
        <v>12286</v>
      </c>
      <c r="U383" s="27">
        <v>0</v>
      </c>
      <c r="V383" s="27">
        <v>0</v>
      </c>
      <c r="W383" s="27">
        <v>0</v>
      </c>
      <c r="X383" t="s">
        <v>69</v>
      </c>
      <c r="Y383" t="s">
        <v>91</v>
      </c>
      <c r="Z383" s="27">
        <v>98</v>
      </c>
      <c r="AA383" s="27">
        <v>98</v>
      </c>
      <c r="AB383" s="27">
        <v>99</v>
      </c>
      <c r="AC383" s="27">
        <v>99</v>
      </c>
      <c r="AD383" s="27">
        <v>5.6000000000000006E-6</v>
      </c>
      <c r="AE383" s="27">
        <v>6.9999999999999999E-6</v>
      </c>
      <c r="AF383" s="27">
        <v>8.3999999999999992E-6</v>
      </c>
      <c r="AG383" s="27">
        <v>1</v>
      </c>
      <c r="AJ383" s="41">
        <f t="shared" si="57"/>
        <v>9008.0000056000008</v>
      </c>
      <c r="AK383" s="41">
        <f t="shared" si="58"/>
        <v>11260.000007000001</v>
      </c>
      <c r="AL383" s="41">
        <f t="shared" si="59"/>
        <v>13512.0000084</v>
      </c>
      <c r="AM383" s="27">
        <v>1.1000000000000001</v>
      </c>
      <c r="AN383" s="27">
        <v>1.1299999999999999</v>
      </c>
      <c r="AO383" s="27">
        <v>0</v>
      </c>
      <c r="AP383" s="27">
        <v>0</v>
      </c>
      <c r="AQ383" s="42">
        <f t="shared" si="60"/>
        <v>9908.8000061600014</v>
      </c>
      <c r="AR383" s="42">
        <f t="shared" si="61"/>
        <v>12386.000007700002</v>
      </c>
      <c r="AS383" s="42">
        <f t="shared" si="62"/>
        <v>14863.200009240001</v>
      </c>
      <c r="AT383" s="42">
        <f t="shared" si="63"/>
        <v>10179.040006327999</v>
      </c>
      <c r="AU383" s="42">
        <f t="shared" si="64"/>
        <v>12723.80000791</v>
      </c>
      <c r="AV383" s="42">
        <f t="shared" si="65"/>
        <v>15268.560009491999</v>
      </c>
      <c r="AW383">
        <v>2040</v>
      </c>
      <c r="AX383" t="s">
        <v>56</v>
      </c>
      <c r="AY383" s="30">
        <v>15</v>
      </c>
      <c r="AZ383" t="s">
        <v>166</v>
      </c>
      <c r="BA383" s="112">
        <v>5</v>
      </c>
      <c r="BB383" s="112">
        <v>123</v>
      </c>
      <c r="BC383" s="122">
        <v>0.61</v>
      </c>
      <c r="BD383" s="126">
        <v>2023</v>
      </c>
      <c r="BE383" t="s">
        <v>1029</v>
      </c>
    </row>
    <row r="384" spans="1:57" x14ac:dyDescent="0.2">
      <c r="A384">
        <v>22</v>
      </c>
      <c r="B384">
        <v>2023</v>
      </c>
      <c r="C384" t="s">
        <v>46</v>
      </c>
      <c r="D384" t="s">
        <v>44</v>
      </c>
      <c r="E384" t="s">
        <v>163</v>
      </c>
      <c r="F384" t="s">
        <v>168</v>
      </c>
      <c r="G384" t="s">
        <v>99</v>
      </c>
      <c r="H384" t="s">
        <v>169</v>
      </c>
      <c r="I384" t="s">
        <v>51</v>
      </c>
      <c r="K384" t="s">
        <v>162</v>
      </c>
      <c r="L384" s="27">
        <v>16</v>
      </c>
      <c r="M384" s="27">
        <v>20</v>
      </c>
      <c r="N384" s="27">
        <v>24</v>
      </c>
      <c r="O384" t="s">
        <v>153</v>
      </c>
      <c r="P384" t="s">
        <v>154</v>
      </c>
      <c r="Q384" s="27">
        <v>25.6</v>
      </c>
      <c r="R384" s="27">
        <v>563</v>
      </c>
      <c r="S384" s="27">
        <v>12286</v>
      </c>
      <c r="T384" s="27">
        <v>12286</v>
      </c>
      <c r="U384" s="27">
        <v>0</v>
      </c>
      <c r="V384" s="27">
        <v>0</v>
      </c>
      <c r="W384" s="27">
        <v>0</v>
      </c>
      <c r="X384" t="s">
        <v>69</v>
      </c>
      <c r="Y384" t="s">
        <v>91</v>
      </c>
      <c r="Z384" s="27">
        <v>98</v>
      </c>
      <c r="AA384" s="27">
        <v>98</v>
      </c>
      <c r="AB384" s="27">
        <v>99</v>
      </c>
      <c r="AC384" s="27">
        <v>99</v>
      </c>
      <c r="AD384" s="27">
        <v>5.6000000000000006E-6</v>
      </c>
      <c r="AE384" s="27">
        <v>6.9999999999999999E-6</v>
      </c>
      <c r="AF384" s="27">
        <v>8.3999999999999992E-6</v>
      </c>
      <c r="AG384" s="27">
        <v>1</v>
      </c>
      <c r="AJ384" s="41">
        <f t="shared" si="57"/>
        <v>9008.0000056000008</v>
      </c>
      <c r="AK384" s="41">
        <f t="shared" si="58"/>
        <v>11260.000007000001</v>
      </c>
      <c r="AL384" s="41">
        <f t="shared" si="59"/>
        <v>13512.0000084</v>
      </c>
      <c r="AM384" s="27">
        <v>1.1000000000000001</v>
      </c>
      <c r="AN384" s="27">
        <v>1.1299999999999999</v>
      </c>
      <c r="AO384" s="27">
        <v>0</v>
      </c>
      <c r="AP384" s="27">
        <v>0</v>
      </c>
      <c r="AQ384" s="42">
        <f t="shared" si="60"/>
        <v>9908.8000061600014</v>
      </c>
      <c r="AR384" s="42">
        <f t="shared" si="61"/>
        <v>12386.000007700002</v>
      </c>
      <c r="AS384" s="42">
        <f t="shared" si="62"/>
        <v>14863.200009240001</v>
      </c>
      <c r="AT384" s="42">
        <f t="shared" si="63"/>
        <v>10179.040006327999</v>
      </c>
      <c r="AU384" s="42">
        <f t="shared" si="64"/>
        <v>12723.80000791</v>
      </c>
      <c r="AV384" s="42">
        <f t="shared" si="65"/>
        <v>15268.560009491999</v>
      </c>
      <c r="AW384">
        <v>2045</v>
      </c>
      <c r="AX384" t="s">
        <v>56</v>
      </c>
      <c r="AY384" s="30">
        <v>15</v>
      </c>
      <c r="AZ384" t="s">
        <v>166</v>
      </c>
      <c r="BA384" s="112">
        <v>5</v>
      </c>
      <c r="BB384" s="112">
        <v>123</v>
      </c>
      <c r="BC384" s="122">
        <v>0.61</v>
      </c>
      <c r="BD384" s="126">
        <v>2023</v>
      </c>
      <c r="BE384" t="s">
        <v>1029</v>
      </c>
    </row>
    <row r="385" spans="1:59" x14ac:dyDescent="0.2">
      <c r="A385">
        <v>22</v>
      </c>
      <c r="B385">
        <v>2023</v>
      </c>
      <c r="C385" t="s">
        <v>46</v>
      </c>
      <c r="D385" t="s">
        <v>44</v>
      </c>
      <c r="E385" t="s">
        <v>163</v>
      </c>
      <c r="F385" t="s">
        <v>168</v>
      </c>
      <c r="G385" t="s">
        <v>99</v>
      </c>
      <c r="H385" t="s">
        <v>169</v>
      </c>
      <c r="I385" t="s">
        <v>51</v>
      </c>
      <c r="K385" t="s">
        <v>162</v>
      </c>
      <c r="L385" s="27">
        <v>16</v>
      </c>
      <c r="M385" s="27">
        <v>20</v>
      </c>
      <c r="N385" s="27">
        <v>24</v>
      </c>
      <c r="O385" t="s">
        <v>153</v>
      </c>
      <c r="P385" t="s">
        <v>154</v>
      </c>
      <c r="Q385" s="27">
        <v>25.6</v>
      </c>
      <c r="R385" s="27">
        <v>563</v>
      </c>
      <c r="S385" s="27">
        <v>12286</v>
      </c>
      <c r="T385" s="27">
        <v>12286</v>
      </c>
      <c r="U385" s="27">
        <v>0</v>
      </c>
      <c r="V385" s="27">
        <v>0</v>
      </c>
      <c r="W385" s="27">
        <v>0</v>
      </c>
      <c r="X385" t="s">
        <v>69</v>
      </c>
      <c r="Y385" t="s">
        <v>91</v>
      </c>
      <c r="Z385" s="27">
        <v>98</v>
      </c>
      <c r="AA385" s="27">
        <v>98</v>
      </c>
      <c r="AB385" s="27">
        <v>99</v>
      </c>
      <c r="AC385" s="27">
        <v>99</v>
      </c>
      <c r="AD385" s="27">
        <v>5.6000000000000006E-6</v>
      </c>
      <c r="AE385" s="27">
        <v>6.9999999999999999E-6</v>
      </c>
      <c r="AF385" s="27">
        <v>8.3999999999999992E-6</v>
      </c>
      <c r="AG385" s="27">
        <v>1</v>
      </c>
      <c r="AJ385" s="41">
        <f t="shared" si="57"/>
        <v>9008.0000056000008</v>
      </c>
      <c r="AK385" s="41">
        <f t="shared" si="58"/>
        <v>11260.000007000001</v>
      </c>
      <c r="AL385" s="41">
        <f t="shared" si="59"/>
        <v>13512.0000084</v>
      </c>
      <c r="AM385" s="27">
        <v>1.1000000000000001</v>
      </c>
      <c r="AN385" s="27">
        <v>1.1299999999999999</v>
      </c>
      <c r="AO385" s="27">
        <v>0</v>
      </c>
      <c r="AP385" s="27">
        <v>0</v>
      </c>
      <c r="AQ385" s="42">
        <f t="shared" si="60"/>
        <v>9908.8000061600014</v>
      </c>
      <c r="AR385" s="42">
        <f t="shared" si="61"/>
        <v>12386.000007700002</v>
      </c>
      <c r="AS385" s="42">
        <f t="shared" si="62"/>
        <v>14863.200009240001</v>
      </c>
      <c r="AT385" s="42">
        <f t="shared" si="63"/>
        <v>10179.040006327999</v>
      </c>
      <c r="AU385" s="42">
        <f t="shared" si="64"/>
        <v>12723.80000791</v>
      </c>
      <c r="AV385" s="42">
        <f t="shared" si="65"/>
        <v>15268.560009491999</v>
      </c>
      <c r="AW385">
        <v>2050</v>
      </c>
      <c r="AX385" t="s">
        <v>56</v>
      </c>
      <c r="AY385" s="30">
        <v>15</v>
      </c>
      <c r="AZ385" t="s">
        <v>166</v>
      </c>
      <c r="BA385" s="112">
        <v>5</v>
      </c>
      <c r="BB385" s="112">
        <v>123</v>
      </c>
      <c r="BC385" s="122">
        <v>0.61</v>
      </c>
      <c r="BD385" s="126">
        <v>2023</v>
      </c>
      <c r="BE385" t="s">
        <v>1029</v>
      </c>
    </row>
    <row r="386" spans="1:59" x14ac:dyDescent="0.2">
      <c r="A386">
        <v>22</v>
      </c>
      <c r="B386">
        <v>2023</v>
      </c>
      <c r="C386" t="s">
        <v>46</v>
      </c>
      <c r="D386" t="s">
        <v>44</v>
      </c>
      <c r="E386" t="s">
        <v>163</v>
      </c>
      <c r="F386" t="s">
        <v>168</v>
      </c>
      <c r="G386" t="s">
        <v>99</v>
      </c>
      <c r="H386" t="s">
        <v>169</v>
      </c>
      <c r="I386" t="s">
        <v>51</v>
      </c>
      <c r="K386" t="s">
        <v>162</v>
      </c>
      <c r="L386" s="27">
        <v>16</v>
      </c>
      <c r="M386" s="27">
        <v>20</v>
      </c>
      <c r="N386" s="27">
        <v>24</v>
      </c>
      <c r="O386" t="s">
        <v>153</v>
      </c>
      <c r="P386" t="s">
        <v>154</v>
      </c>
      <c r="Q386" s="27">
        <v>25.6</v>
      </c>
      <c r="R386" s="27">
        <v>563</v>
      </c>
      <c r="S386" s="27">
        <v>12286</v>
      </c>
      <c r="T386" s="27">
        <v>12286</v>
      </c>
      <c r="U386" s="27">
        <v>0</v>
      </c>
      <c r="V386" s="27">
        <v>0</v>
      </c>
      <c r="W386" s="27">
        <v>0</v>
      </c>
      <c r="X386" t="s">
        <v>69</v>
      </c>
      <c r="Y386" t="s">
        <v>91</v>
      </c>
      <c r="Z386" s="27">
        <v>98</v>
      </c>
      <c r="AA386" s="27">
        <v>98</v>
      </c>
      <c r="AB386" s="27">
        <v>99</v>
      </c>
      <c r="AC386" s="27">
        <v>99</v>
      </c>
      <c r="AD386" s="27">
        <v>5.6000000000000006E-6</v>
      </c>
      <c r="AE386" s="27">
        <v>6.9999999999999999E-6</v>
      </c>
      <c r="AF386" s="27">
        <v>8.3999999999999992E-6</v>
      </c>
      <c r="AG386" s="27">
        <v>1</v>
      </c>
      <c r="AJ386" s="41">
        <f t="shared" ref="AJ386:AJ449" si="66">(AD386+L386*$R386+U386*$AA386)*$AG386</f>
        <v>9008.0000056000008</v>
      </c>
      <c r="AK386" s="41">
        <f t="shared" ref="AK386:AK449" si="67">(AE386+M386*$R386+V386*$AA386)*$AG386</f>
        <v>11260.000007000001</v>
      </c>
      <c r="AL386" s="41">
        <f t="shared" ref="AL386:AL449" si="68">(AF386+N386*$R386+W386*$AA386)*$AG386</f>
        <v>13512.0000084</v>
      </c>
      <c r="AM386" s="27">
        <v>1.1000000000000001</v>
      </c>
      <c r="AN386" s="27">
        <v>1.1299999999999999</v>
      </c>
      <c r="AO386" s="27">
        <v>0</v>
      </c>
      <c r="AP386" s="27">
        <v>0</v>
      </c>
      <c r="AQ386" s="42">
        <f t="shared" ref="AQ386:AQ449" si="69">$AM386*AJ386+$AO386*$AG386</f>
        <v>9908.8000061600014</v>
      </c>
      <c r="AR386" s="42">
        <f t="shared" ref="AR386:AR449" si="70">$AM386*AK386+$AO386*$AG386</f>
        <v>12386.000007700002</v>
      </c>
      <c r="AS386" s="42">
        <f t="shared" ref="AS386:AS449" si="71">$AM386*AL386+$AO386*$AG386</f>
        <v>14863.200009240001</v>
      </c>
      <c r="AT386" s="42">
        <f t="shared" ref="AT386:AT449" si="72">$AN386*AJ386+$AP386*$AG386</f>
        <v>10179.040006327999</v>
      </c>
      <c r="AU386" s="42">
        <f t="shared" ref="AU386:AU449" si="73">$AN386*AK386+$AP386*$AG386</f>
        <v>12723.80000791</v>
      </c>
      <c r="AV386" s="42">
        <f t="shared" ref="AV386:AV449" si="74">$AN386*AL386+$AP386*$AG386</f>
        <v>15268.560009491999</v>
      </c>
      <c r="AW386">
        <v>2023</v>
      </c>
      <c r="AX386" t="s">
        <v>59</v>
      </c>
      <c r="AY386" s="30">
        <v>15</v>
      </c>
      <c r="AZ386" t="s">
        <v>166</v>
      </c>
      <c r="BA386" s="112">
        <v>5</v>
      </c>
      <c r="BB386" s="112">
        <v>123</v>
      </c>
      <c r="BC386" s="122">
        <v>0.61</v>
      </c>
      <c r="BD386" s="126">
        <v>2023</v>
      </c>
      <c r="BE386" t="s">
        <v>1029</v>
      </c>
    </row>
    <row r="387" spans="1:59" x14ac:dyDescent="0.2">
      <c r="A387">
        <v>22</v>
      </c>
      <c r="B387">
        <v>2023</v>
      </c>
      <c r="C387" t="s">
        <v>46</v>
      </c>
      <c r="D387" t="s">
        <v>44</v>
      </c>
      <c r="E387" t="s">
        <v>163</v>
      </c>
      <c r="F387" t="s">
        <v>168</v>
      </c>
      <c r="G387" t="s">
        <v>99</v>
      </c>
      <c r="H387" t="s">
        <v>169</v>
      </c>
      <c r="I387" t="s">
        <v>51</v>
      </c>
      <c r="K387" t="s">
        <v>162</v>
      </c>
      <c r="L387" s="27">
        <v>16</v>
      </c>
      <c r="M387" s="27">
        <v>20</v>
      </c>
      <c r="N387" s="27">
        <v>24</v>
      </c>
      <c r="O387" t="s">
        <v>153</v>
      </c>
      <c r="P387" t="s">
        <v>154</v>
      </c>
      <c r="Q387" s="27">
        <v>25.6</v>
      </c>
      <c r="R387" s="27">
        <v>563</v>
      </c>
      <c r="S387" s="27">
        <v>12286</v>
      </c>
      <c r="T387" s="27">
        <v>12286</v>
      </c>
      <c r="U387" s="27">
        <v>0</v>
      </c>
      <c r="V387" s="27">
        <v>0</v>
      </c>
      <c r="W387" s="27">
        <v>0</v>
      </c>
      <c r="X387" t="s">
        <v>69</v>
      </c>
      <c r="Y387" t="s">
        <v>91</v>
      </c>
      <c r="Z387" s="27">
        <v>98</v>
      </c>
      <c r="AA387" s="27">
        <v>98</v>
      </c>
      <c r="AB387" s="27">
        <v>99</v>
      </c>
      <c r="AC387" s="27">
        <v>99</v>
      </c>
      <c r="AD387" s="27">
        <v>5.6000000000000006E-6</v>
      </c>
      <c r="AE387" s="27">
        <v>6.9999999999999999E-6</v>
      </c>
      <c r="AF387" s="27">
        <v>8.3999999999999992E-6</v>
      </c>
      <c r="AG387" s="27">
        <v>1</v>
      </c>
      <c r="AJ387" s="41">
        <f t="shared" si="66"/>
        <v>9008.0000056000008</v>
      </c>
      <c r="AK387" s="41">
        <f t="shared" si="67"/>
        <v>11260.000007000001</v>
      </c>
      <c r="AL387" s="41">
        <f t="shared" si="68"/>
        <v>13512.0000084</v>
      </c>
      <c r="AM387" s="27">
        <v>1.1000000000000001</v>
      </c>
      <c r="AN387" s="27">
        <v>1.1299999999999999</v>
      </c>
      <c r="AO387" s="27">
        <v>0</v>
      </c>
      <c r="AP387" s="27">
        <v>0</v>
      </c>
      <c r="AQ387" s="42">
        <f t="shared" si="69"/>
        <v>9908.8000061600014</v>
      </c>
      <c r="AR387" s="42">
        <f t="shared" si="70"/>
        <v>12386.000007700002</v>
      </c>
      <c r="AS387" s="42">
        <f t="shared" si="71"/>
        <v>14863.200009240001</v>
      </c>
      <c r="AT387" s="42">
        <f t="shared" si="72"/>
        <v>10179.040006327999</v>
      </c>
      <c r="AU387" s="42">
        <f t="shared" si="73"/>
        <v>12723.80000791</v>
      </c>
      <c r="AV387" s="42">
        <f t="shared" si="74"/>
        <v>15268.560009491999</v>
      </c>
      <c r="AW387">
        <v>2030</v>
      </c>
      <c r="AX387" t="s">
        <v>59</v>
      </c>
      <c r="AY387" s="30">
        <v>15</v>
      </c>
      <c r="AZ387" t="s">
        <v>166</v>
      </c>
      <c r="BA387" s="112">
        <v>5</v>
      </c>
      <c r="BB387" s="112">
        <v>123</v>
      </c>
      <c r="BC387" s="122">
        <v>0.61</v>
      </c>
      <c r="BD387" s="126">
        <v>2023</v>
      </c>
      <c r="BE387" t="s">
        <v>1029</v>
      </c>
    </row>
    <row r="388" spans="1:59" x14ac:dyDescent="0.2">
      <c r="A388">
        <v>22</v>
      </c>
      <c r="B388">
        <v>2023</v>
      </c>
      <c r="C388" t="s">
        <v>46</v>
      </c>
      <c r="D388" t="s">
        <v>44</v>
      </c>
      <c r="E388" t="s">
        <v>163</v>
      </c>
      <c r="F388" t="s">
        <v>168</v>
      </c>
      <c r="G388" t="s">
        <v>99</v>
      </c>
      <c r="H388" t="s">
        <v>169</v>
      </c>
      <c r="I388" t="s">
        <v>51</v>
      </c>
      <c r="K388" t="s">
        <v>162</v>
      </c>
      <c r="L388" s="27">
        <v>16</v>
      </c>
      <c r="M388" s="27">
        <v>20</v>
      </c>
      <c r="N388" s="27">
        <v>24</v>
      </c>
      <c r="O388" t="s">
        <v>153</v>
      </c>
      <c r="P388" t="s">
        <v>154</v>
      </c>
      <c r="Q388" s="27">
        <v>25.6</v>
      </c>
      <c r="R388" s="27">
        <v>563</v>
      </c>
      <c r="S388" s="27">
        <v>12286</v>
      </c>
      <c r="T388" s="27">
        <v>12286</v>
      </c>
      <c r="U388" s="27">
        <v>0</v>
      </c>
      <c r="V388" s="27">
        <v>0</v>
      </c>
      <c r="W388" s="27">
        <v>0</v>
      </c>
      <c r="X388" t="s">
        <v>69</v>
      </c>
      <c r="Y388" t="s">
        <v>91</v>
      </c>
      <c r="Z388" s="27">
        <v>98</v>
      </c>
      <c r="AA388" s="27">
        <v>98</v>
      </c>
      <c r="AB388" s="27">
        <v>99</v>
      </c>
      <c r="AC388" s="27">
        <v>99</v>
      </c>
      <c r="AD388" s="27">
        <v>5.6000000000000006E-6</v>
      </c>
      <c r="AE388" s="27">
        <v>6.9999999999999999E-6</v>
      </c>
      <c r="AF388" s="27">
        <v>8.3999999999999992E-6</v>
      </c>
      <c r="AG388" s="27">
        <v>1</v>
      </c>
      <c r="AJ388" s="41">
        <f t="shared" si="66"/>
        <v>9008.0000056000008</v>
      </c>
      <c r="AK388" s="41">
        <f t="shared" si="67"/>
        <v>11260.000007000001</v>
      </c>
      <c r="AL388" s="41">
        <f t="shared" si="68"/>
        <v>13512.0000084</v>
      </c>
      <c r="AM388" s="27">
        <v>1.1000000000000001</v>
      </c>
      <c r="AN388" s="27">
        <v>1.1299999999999999</v>
      </c>
      <c r="AO388" s="27">
        <v>0</v>
      </c>
      <c r="AP388" s="27">
        <v>0</v>
      </c>
      <c r="AQ388" s="42">
        <f t="shared" si="69"/>
        <v>9908.8000061600014</v>
      </c>
      <c r="AR388" s="42">
        <f t="shared" si="70"/>
        <v>12386.000007700002</v>
      </c>
      <c r="AS388" s="42">
        <f t="shared" si="71"/>
        <v>14863.200009240001</v>
      </c>
      <c r="AT388" s="42">
        <f t="shared" si="72"/>
        <v>10179.040006327999</v>
      </c>
      <c r="AU388" s="42">
        <f t="shared" si="73"/>
        <v>12723.80000791</v>
      </c>
      <c r="AV388" s="42">
        <f t="shared" si="74"/>
        <v>15268.560009491999</v>
      </c>
      <c r="AW388">
        <v>2035</v>
      </c>
      <c r="AX388" t="s">
        <v>59</v>
      </c>
      <c r="AY388" s="30">
        <v>15</v>
      </c>
      <c r="AZ388" t="s">
        <v>166</v>
      </c>
      <c r="BA388" s="112">
        <v>5</v>
      </c>
      <c r="BB388" s="112">
        <v>123</v>
      </c>
      <c r="BC388" s="122">
        <v>0.61</v>
      </c>
      <c r="BD388" s="126">
        <v>2023</v>
      </c>
      <c r="BE388" t="s">
        <v>1029</v>
      </c>
    </row>
    <row r="389" spans="1:59" x14ac:dyDescent="0.2">
      <c r="A389">
        <v>22</v>
      </c>
      <c r="B389">
        <v>2023</v>
      </c>
      <c r="C389" t="s">
        <v>46</v>
      </c>
      <c r="D389" t="s">
        <v>44</v>
      </c>
      <c r="E389" t="s">
        <v>163</v>
      </c>
      <c r="F389" t="s">
        <v>168</v>
      </c>
      <c r="G389" t="s">
        <v>99</v>
      </c>
      <c r="H389" t="s">
        <v>169</v>
      </c>
      <c r="I389" t="s">
        <v>51</v>
      </c>
      <c r="K389" t="s">
        <v>162</v>
      </c>
      <c r="L389" s="27">
        <v>16</v>
      </c>
      <c r="M389" s="27">
        <v>20</v>
      </c>
      <c r="N389" s="27">
        <v>24</v>
      </c>
      <c r="O389" t="s">
        <v>153</v>
      </c>
      <c r="P389" t="s">
        <v>154</v>
      </c>
      <c r="Q389" s="27">
        <v>25.6</v>
      </c>
      <c r="R389" s="27">
        <v>563</v>
      </c>
      <c r="S389" s="27">
        <v>12286</v>
      </c>
      <c r="T389" s="27">
        <v>12286</v>
      </c>
      <c r="U389" s="27">
        <v>0</v>
      </c>
      <c r="V389" s="27">
        <v>0</v>
      </c>
      <c r="W389" s="27">
        <v>0</v>
      </c>
      <c r="X389" t="s">
        <v>69</v>
      </c>
      <c r="Y389" t="s">
        <v>91</v>
      </c>
      <c r="Z389" s="27">
        <v>98</v>
      </c>
      <c r="AA389" s="27">
        <v>98</v>
      </c>
      <c r="AB389" s="27">
        <v>99</v>
      </c>
      <c r="AC389" s="27">
        <v>99</v>
      </c>
      <c r="AD389" s="27">
        <v>5.6000000000000006E-6</v>
      </c>
      <c r="AE389" s="27">
        <v>6.9999999999999999E-6</v>
      </c>
      <c r="AF389" s="27">
        <v>8.3999999999999992E-6</v>
      </c>
      <c r="AG389" s="27">
        <v>1</v>
      </c>
      <c r="AJ389" s="41">
        <f t="shared" si="66"/>
        <v>9008.0000056000008</v>
      </c>
      <c r="AK389" s="41">
        <f t="shared" si="67"/>
        <v>11260.000007000001</v>
      </c>
      <c r="AL389" s="41">
        <f t="shared" si="68"/>
        <v>13512.0000084</v>
      </c>
      <c r="AM389" s="27">
        <v>1.1000000000000001</v>
      </c>
      <c r="AN389" s="27">
        <v>1.1299999999999999</v>
      </c>
      <c r="AO389" s="27">
        <v>0</v>
      </c>
      <c r="AP389" s="27">
        <v>0</v>
      </c>
      <c r="AQ389" s="42">
        <f t="shared" si="69"/>
        <v>9908.8000061600014</v>
      </c>
      <c r="AR389" s="42">
        <f t="shared" si="70"/>
        <v>12386.000007700002</v>
      </c>
      <c r="AS389" s="42">
        <f t="shared" si="71"/>
        <v>14863.200009240001</v>
      </c>
      <c r="AT389" s="42">
        <f t="shared" si="72"/>
        <v>10179.040006327999</v>
      </c>
      <c r="AU389" s="42">
        <f t="shared" si="73"/>
        <v>12723.80000791</v>
      </c>
      <c r="AV389" s="42">
        <f t="shared" si="74"/>
        <v>15268.560009491999</v>
      </c>
      <c r="AW389">
        <v>2040</v>
      </c>
      <c r="AX389" t="s">
        <v>59</v>
      </c>
      <c r="AY389" s="30">
        <v>15</v>
      </c>
      <c r="AZ389" t="s">
        <v>166</v>
      </c>
      <c r="BA389" s="112">
        <v>5</v>
      </c>
      <c r="BB389" s="112">
        <v>123</v>
      </c>
      <c r="BC389" s="122">
        <v>0.61</v>
      </c>
      <c r="BD389" s="126">
        <v>2023</v>
      </c>
      <c r="BE389" t="s">
        <v>1029</v>
      </c>
    </row>
    <row r="390" spans="1:59" x14ac:dyDescent="0.2">
      <c r="A390">
        <v>22</v>
      </c>
      <c r="B390">
        <v>2023</v>
      </c>
      <c r="C390" t="s">
        <v>46</v>
      </c>
      <c r="D390" t="s">
        <v>44</v>
      </c>
      <c r="E390" t="s">
        <v>163</v>
      </c>
      <c r="F390" t="s">
        <v>168</v>
      </c>
      <c r="G390" t="s">
        <v>99</v>
      </c>
      <c r="H390" t="s">
        <v>169</v>
      </c>
      <c r="I390" t="s">
        <v>51</v>
      </c>
      <c r="K390" t="s">
        <v>162</v>
      </c>
      <c r="L390" s="27">
        <v>16</v>
      </c>
      <c r="M390" s="27">
        <v>20</v>
      </c>
      <c r="N390" s="27">
        <v>24</v>
      </c>
      <c r="O390" t="s">
        <v>153</v>
      </c>
      <c r="P390" t="s">
        <v>154</v>
      </c>
      <c r="Q390" s="27">
        <v>25.6</v>
      </c>
      <c r="R390" s="27">
        <v>563</v>
      </c>
      <c r="S390" s="27">
        <v>12286</v>
      </c>
      <c r="T390" s="27">
        <v>12286</v>
      </c>
      <c r="U390" s="27">
        <v>0</v>
      </c>
      <c r="V390" s="27">
        <v>0</v>
      </c>
      <c r="W390" s="27">
        <v>0</v>
      </c>
      <c r="X390" t="s">
        <v>69</v>
      </c>
      <c r="Y390" t="s">
        <v>91</v>
      </c>
      <c r="Z390" s="27">
        <v>98</v>
      </c>
      <c r="AA390" s="27">
        <v>98</v>
      </c>
      <c r="AB390" s="27">
        <v>99</v>
      </c>
      <c r="AC390" s="27">
        <v>99</v>
      </c>
      <c r="AD390" s="27">
        <v>5.6000000000000006E-6</v>
      </c>
      <c r="AE390" s="27">
        <v>6.9999999999999999E-6</v>
      </c>
      <c r="AF390" s="27">
        <v>8.3999999999999992E-6</v>
      </c>
      <c r="AG390" s="27">
        <v>1</v>
      </c>
      <c r="AJ390" s="41">
        <f t="shared" si="66"/>
        <v>9008.0000056000008</v>
      </c>
      <c r="AK390" s="41">
        <f t="shared" si="67"/>
        <v>11260.000007000001</v>
      </c>
      <c r="AL390" s="41">
        <f t="shared" si="68"/>
        <v>13512.0000084</v>
      </c>
      <c r="AM390" s="27">
        <v>1.1000000000000001</v>
      </c>
      <c r="AN390" s="27">
        <v>1.1299999999999999</v>
      </c>
      <c r="AO390" s="27">
        <v>0</v>
      </c>
      <c r="AP390" s="27">
        <v>0</v>
      </c>
      <c r="AQ390" s="42">
        <f t="shared" si="69"/>
        <v>9908.8000061600014</v>
      </c>
      <c r="AR390" s="42">
        <f t="shared" si="70"/>
        <v>12386.000007700002</v>
      </c>
      <c r="AS390" s="42">
        <f t="shared" si="71"/>
        <v>14863.200009240001</v>
      </c>
      <c r="AT390" s="42">
        <f t="shared" si="72"/>
        <v>10179.040006327999</v>
      </c>
      <c r="AU390" s="42">
        <f t="shared" si="73"/>
        <v>12723.80000791</v>
      </c>
      <c r="AV390" s="42">
        <f t="shared" si="74"/>
        <v>15268.560009491999</v>
      </c>
      <c r="AW390">
        <v>2045</v>
      </c>
      <c r="AX390" t="s">
        <v>59</v>
      </c>
      <c r="AY390" s="30">
        <v>15</v>
      </c>
      <c r="AZ390" t="s">
        <v>166</v>
      </c>
      <c r="BA390" s="112">
        <v>5</v>
      </c>
      <c r="BB390" s="112">
        <v>123</v>
      </c>
      <c r="BC390" s="122">
        <v>0.61</v>
      </c>
      <c r="BD390" s="126">
        <v>2023</v>
      </c>
      <c r="BE390" t="s">
        <v>1029</v>
      </c>
    </row>
    <row r="391" spans="1:59" x14ac:dyDescent="0.2">
      <c r="A391">
        <v>22</v>
      </c>
      <c r="B391">
        <v>2023</v>
      </c>
      <c r="C391" t="s">
        <v>46</v>
      </c>
      <c r="D391" t="s">
        <v>44</v>
      </c>
      <c r="E391" t="s">
        <v>163</v>
      </c>
      <c r="F391" t="s">
        <v>168</v>
      </c>
      <c r="G391" t="s">
        <v>99</v>
      </c>
      <c r="H391" t="s">
        <v>169</v>
      </c>
      <c r="I391" t="s">
        <v>51</v>
      </c>
      <c r="K391" t="s">
        <v>162</v>
      </c>
      <c r="L391" s="27">
        <v>16</v>
      </c>
      <c r="M391" s="27">
        <v>20</v>
      </c>
      <c r="N391" s="27">
        <v>24</v>
      </c>
      <c r="O391" t="s">
        <v>153</v>
      </c>
      <c r="P391" t="s">
        <v>154</v>
      </c>
      <c r="Q391" s="27">
        <v>25.6</v>
      </c>
      <c r="R391" s="27">
        <v>563</v>
      </c>
      <c r="S391" s="27">
        <v>12286</v>
      </c>
      <c r="T391" s="27">
        <v>12286</v>
      </c>
      <c r="U391" s="27">
        <v>0</v>
      </c>
      <c r="V391" s="27">
        <v>0</v>
      </c>
      <c r="W391" s="27">
        <v>0</v>
      </c>
      <c r="X391" t="s">
        <v>69</v>
      </c>
      <c r="Y391" t="s">
        <v>91</v>
      </c>
      <c r="Z391" s="27">
        <v>98</v>
      </c>
      <c r="AA391" s="27">
        <v>98</v>
      </c>
      <c r="AB391" s="27">
        <v>99</v>
      </c>
      <c r="AC391" s="27">
        <v>99</v>
      </c>
      <c r="AD391" s="27">
        <v>5.6000000000000006E-6</v>
      </c>
      <c r="AE391" s="27">
        <v>6.9999999999999999E-6</v>
      </c>
      <c r="AF391" s="27">
        <v>8.3999999999999992E-6</v>
      </c>
      <c r="AG391" s="27">
        <v>1</v>
      </c>
      <c r="AJ391" s="41">
        <f t="shared" si="66"/>
        <v>9008.0000056000008</v>
      </c>
      <c r="AK391" s="41">
        <f t="shared" si="67"/>
        <v>11260.000007000001</v>
      </c>
      <c r="AL391" s="41">
        <f t="shared" si="68"/>
        <v>13512.0000084</v>
      </c>
      <c r="AM391" s="27">
        <v>1.1000000000000001</v>
      </c>
      <c r="AN391" s="27">
        <v>1.1299999999999999</v>
      </c>
      <c r="AO391" s="27">
        <v>0</v>
      </c>
      <c r="AP391" s="27">
        <v>0</v>
      </c>
      <c r="AQ391" s="42">
        <f t="shared" si="69"/>
        <v>9908.8000061600014</v>
      </c>
      <c r="AR391" s="42">
        <f t="shared" si="70"/>
        <v>12386.000007700002</v>
      </c>
      <c r="AS391" s="42">
        <f t="shared" si="71"/>
        <v>14863.200009240001</v>
      </c>
      <c r="AT391" s="42">
        <f t="shared" si="72"/>
        <v>10179.040006327999</v>
      </c>
      <c r="AU391" s="42">
        <f t="shared" si="73"/>
        <v>12723.80000791</v>
      </c>
      <c r="AV391" s="42">
        <f t="shared" si="74"/>
        <v>15268.560009491999</v>
      </c>
      <c r="AW391">
        <v>2050</v>
      </c>
      <c r="AX391" t="s">
        <v>59</v>
      </c>
      <c r="AY391" s="30">
        <v>15</v>
      </c>
      <c r="AZ391" t="s">
        <v>166</v>
      </c>
      <c r="BA391" s="112">
        <v>5</v>
      </c>
      <c r="BB391" s="112">
        <v>123</v>
      </c>
      <c r="BC391" s="122">
        <v>0.61</v>
      </c>
      <c r="BD391" s="126">
        <v>2023</v>
      </c>
      <c r="BE391" t="s">
        <v>1029</v>
      </c>
    </row>
    <row r="392" spans="1:59" x14ac:dyDescent="0.2">
      <c r="A392">
        <v>22</v>
      </c>
      <c r="B392">
        <v>2023</v>
      </c>
      <c r="C392" t="s">
        <v>46</v>
      </c>
      <c r="D392" t="s">
        <v>44</v>
      </c>
      <c r="E392" t="s">
        <v>163</v>
      </c>
      <c r="F392" t="s">
        <v>168</v>
      </c>
      <c r="G392" t="s">
        <v>99</v>
      </c>
      <c r="H392" t="s">
        <v>169</v>
      </c>
      <c r="I392" t="s">
        <v>51</v>
      </c>
      <c r="K392" t="s">
        <v>162</v>
      </c>
      <c r="L392" s="27">
        <v>16</v>
      </c>
      <c r="M392" s="27">
        <v>20</v>
      </c>
      <c r="N392" s="27">
        <v>24</v>
      </c>
      <c r="O392" t="s">
        <v>153</v>
      </c>
      <c r="P392" t="s">
        <v>154</v>
      </c>
      <c r="Q392" s="27">
        <v>25.6</v>
      </c>
      <c r="R392" s="27">
        <v>563</v>
      </c>
      <c r="S392" s="27">
        <v>12286</v>
      </c>
      <c r="T392" s="27">
        <v>12286</v>
      </c>
      <c r="U392" s="27">
        <v>0</v>
      </c>
      <c r="V392" s="27">
        <v>0</v>
      </c>
      <c r="W392" s="27">
        <v>0</v>
      </c>
      <c r="X392" t="s">
        <v>69</v>
      </c>
      <c r="Y392" t="s">
        <v>91</v>
      </c>
      <c r="Z392" s="27">
        <v>98</v>
      </c>
      <c r="AA392" s="27">
        <v>98</v>
      </c>
      <c r="AB392" s="27">
        <v>99</v>
      </c>
      <c r="AC392" s="27">
        <v>99</v>
      </c>
      <c r="AD392" s="27">
        <v>5.6000000000000006E-6</v>
      </c>
      <c r="AE392" s="27">
        <v>6.9999999999999999E-6</v>
      </c>
      <c r="AF392" s="27">
        <v>8.3999999999999992E-6</v>
      </c>
      <c r="AG392" s="27">
        <v>1</v>
      </c>
      <c r="AJ392" s="41">
        <f t="shared" si="66"/>
        <v>9008.0000056000008</v>
      </c>
      <c r="AK392" s="41">
        <f t="shared" si="67"/>
        <v>11260.000007000001</v>
      </c>
      <c r="AL392" s="41">
        <f t="shared" si="68"/>
        <v>13512.0000084</v>
      </c>
      <c r="AM392" s="27">
        <v>1.1000000000000001</v>
      </c>
      <c r="AN392" s="27">
        <v>1.1299999999999999</v>
      </c>
      <c r="AO392" s="27">
        <v>0</v>
      </c>
      <c r="AP392" s="27">
        <v>0</v>
      </c>
      <c r="AQ392" s="42">
        <f t="shared" si="69"/>
        <v>9908.8000061600014</v>
      </c>
      <c r="AR392" s="42">
        <f t="shared" si="70"/>
        <v>12386.000007700002</v>
      </c>
      <c r="AS392" s="42">
        <f t="shared" si="71"/>
        <v>14863.200009240001</v>
      </c>
      <c r="AT392" s="42">
        <f t="shared" si="72"/>
        <v>10179.040006327999</v>
      </c>
      <c r="AU392" s="42">
        <f t="shared" si="73"/>
        <v>12723.80000791</v>
      </c>
      <c r="AV392" s="42">
        <f t="shared" si="74"/>
        <v>15268.560009491999</v>
      </c>
      <c r="AW392">
        <v>2023</v>
      </c>
      <c r="AX392" t="s">
        <v>60</v>
      </c>
      <c r="AY392" s="30">
        <v>15</v>
      </c>
      <c r="AZ392" t="s">
        <v>166</v>
      </c>
      <c r="BA392" s="112">
        <v>5</v>
      </c>
      <c r="BB392" s="112">
        <v>123</v>
      </c>
      <c r="BC392" s="122">
        <v>0.61</v>
      </c>
      <c r="BD392" s="126">
        <v>2023</v>
      </c>
      <c r="BE392" t="s">
        <v>1029</v>
      </c>
    </row>
    <row r="393" spans="1:59" x14ac:dyDescent="0.2">
      <c r="A393">
        <v>22</v>
      </c>
      <c r="B393">
        <v>2023</v>
      </c>
      <c r="C393" t="s">
        <v>46</v>
      </c>
      <c r="D393" t="s">
        <v>44</v>
      </c>
      <c r="E393" t="s">
        <v>163</v>
      </c>
      <c r="F393" t="s">
        <v>168</v>
      </c>
      <c r="G393" t="s">
        <v>99</v>
      </c>
      <c r="H393" t="s">
        <v>169</v>
      </c>
      <c r="I393" t="s">
        <v>51</v>
      </c>
      <c r="K393" t="s">
        <v>162</v>
      </c>
      <c r="L393" s="27">
        <v>16</v>
      </c>
      <c r="M393" s="27">
        <v>20</v>
      </c>
      <c r="N393" s="27">
        <v>24</v>
      </c>
      <c r="O393" t="s">
        <v>153</v>
      </c>
      <c r="P393" t="s">
        <v>154</v>
      </c>
      <c r="Q393" s="27">
        <v>25.6</v>
      </c>
      <c r="R393" s="27">
        <v>563</v>
      </c>
      <c r="S393" s="27">
        <v>12286</v>
      </c>
      <c r="T393" s="27">
        <v>12286</v>
      </c>
      <c r="U393" s="27">
        <v>0</v>
      </c>
      <c r="V393" s="27">
        <v>0</v>
      </c>
      <c r="W393" s="27">
        <v>0</v>
      </c>
      <c r="X393" t="s">
        <v>69</v>
      </c>
      <c r="Y393" t="s">
        <v>91</v>
      </c>
      <c r="Z393" s="27">
        <v>98</v>
      </c>
      <c r="AA393" s="27">
        <v>98</v>
      </c>
      <c r="AB393" s="27">
        <v>99</v>
      </c>
      <c r="AC393" s="27">
        <v>99</v>
      </c>
      <c r="AD393" s="27">
        <v>5.6000000000000006E-6</v>
      </c>
      <c r="AE393" s="27">
        <v>6.9999999999999999E-6</v>
      </c>
      <c r="AF393" s="27">
        <v>8.3999999999999992E-6</v>
      </c>
      <c r="AG393" s="27">
        <v>1</v>
      </c>
      <c r="AJ393" s="41">
        <f t="shared" si="66"/>
        <v>9008.0000056000008</v>
      </c>
      <c r="AK393" s="41">
        <f t="shared" si="67"/>
        <v>11260.000007000001</v>
      </c>
      <c r="AL393" s="41">
        <f t="shared" si="68"/>
        <v>13512.0000084</v>
      </c>
      <c r="AM393" s="27">
        <v>1.1000000000000001</v>
      </c>
      <c r="AN393" s="27">
        <v>1.1299999999999999</v>
      </c>
      <c r="AO393" s="27">
        <v>0</v>
      </c>
      <c r="AP393" s="27">
        <v>0</v>
      </c>
      <c r="AQ393" s="42">
        <f t="shared" si="69"/>
        <v>9908.8000061600014</v>
      </c>
      <c r="AR393" s="42">
        <f t="shared" si="70"/>
        <v>12386.000007700002</v>
      </c>
      <c r="AS393" s="42">
        <f t="shared" si="71"/>
        <v>14863.200009240001</v>
      </c>
      <c r="AT393" s="42">
        <f t="shared" si="72"/>
        <v>10179.040006327999</v>
      </c>
      <c r="AU393" s="42">
        <f t="shared" si="73"/>
        <v>12723.80000791</v>
      </c>
      <c r="AV393" s="42">
        <f t="shared" si="74"/>
        <v>15268.560009491999</v>
      </c>
      <c r="AW393">
        <v>2030</v>
      </c>
      <c r="AX393" t="s">
        <v>60</v>
      </c>
      <c r="AY393" s="30">
        <v>15</v>
      </c>
      <c r="AZ393" t="s">
        <v>166</v>
      </c>
      <c r="BA393" s="112">
        <v>5</v>
      </c>
      <c r="BB393" s="112">
        <v>123</v>
      </c>
      <c r="BC393" s="122">
        <v>0.61</v>
      </c>
      <c r="BD393" s="126">
        <v>2023</v>
      </c>
      <c r="BE393" t="s">
        <v>1029</v>
      </c>
    </row>
    <row r="394" spans="1:59" x14ac:dyDescent="0.2">
      <c r="A394">
        <v>22</v>
      </c>
      <c r="B394">
        <v>2023</v>
      </c>
      <c r="C394" t="s">
        <v>46</v>
      </c>
      <c r="D394" t="s">
        <v>44</v>
      </c>
      <c r="E394" t="s">
        <v>163</v>
      </c>
      <c r="F394" t="s">
        <v>168</v>
      </c>
      <c r="G394" t="s">
        <v>99</v>
      </c>
      <c r="H394" t="s">
        <v>169</v>
      </c>
      <c r="I394" t="s">
        <v>51</v>
      </c>
      <c r="K394" t="s">
        <v>162</v>
      </c>
      <c r="L394" s="27">
        <v>16</v>
      </c>
      <c r="M394" s="27">
        <v>20</v>
      </c>
      <c r="N394" s="27">
        <v>24</v>
      </c>
      <c r="O394" t="s">
        <v>153</v>
      </c>
      <c r="P394" t="s">
        <v>154</v>
      </c>
      <c r="Q394" s="27">
        <v>25.6</v>
      </c>
      <c r="R394" s="27">
        <v>563</v>
      </c>
      <c r="S394" s="27">
        <v>12286</v>
      </c>
      <c r="T394" s="27">
        <v>12286</v>
      </c>
      <c r="U394" s="27">
        <v>0</v>
      </c>
      <c r="V394" s="27">
        <v>0</v>
      </c>
      <c r="W394" s="27">
        <v>0</v>
      </c>
      <c r="X394" t="s">
        <v>69</v>
      </c>
      <c r="Y394" t="s">
        <v>91</v>
      </c>
      <c r="Z394" s="27">
        <v>98</v>
      </c>
      <c r="AA394" s="27">
        <v>98</v>
      </c>
      <c r="AB394" s="27">
        <v>99</v>
      </c>
      <c r="AC394" s="27">
        <v>99</v>
      </c>
      <c r="AD394" s="27">
        <v>5.6000000000000006E-6</v>
      </c>
      <c r="AE394" s="27">
        <v>6.9999999999999999E-6</v>
      </c>
      <c r="AF394" s="27">
        <v>8.3999999999999992E-6</v>
      </c>
      <c r="AG394" s="27">
        <v>1</v>
      </c>
      <c r="AJ394" s="41">
        <f t="shared" si="66"/>
        <v>9008.0000056000008</v>
      </c>
      <c r="AK394" s="41">
        <f t="shared" si="67"/>
        <v>11260.000007000001</v>
      </c>
      <c r="AL394" s="41">
        <f t="shared" si="68"/>
        <v>13512.0000084</v>
      </c>
      <c r="AM394" s="27">
        <v>1.1000000000000001</v>
      </c>
      <c r="AN394" s="27">
        <v>1.1299999999999999</v>
      </c>
      <c r="AO394" s="27">
        <v>0</v>
      </c>
      <c r="AP394" s="27">
        <v>0</v>
      </c>
      <c r="AQ394" s="42">
        <f t="shared" si="69"/>
        <v>9908.8000061600014</v>
      </c>
      <c r="AR394" s="42">
        <f t="shared" si="70"/>
        <v>12386.000007700002</v>
      </c>
      <c r="AS394" s="42">
        <f t="shared" si="71"/>
        <v>14863.200009240001</v>
      </c>
      <c r="AT394" s="42">
        <f t="shared" si="72"/>
        <v>10179.040006327999</v>
      </c>
      <c r="AU394" s="42">
        <f t="shared" si="73"/>
        <v>12723.80000791</v>
      </c>
      <c r="AV394" s="42">
        <f t="shared" si="74"/>
        <v>15268.560009491999</v>
      </c>
      <c r="AW394">
        <v>2035</v>
      </c>
      <c r="AX394" t="s">
        <v>60</v>
      </c>
      <c r="AY394" s="30">
        <v>15</v>
      </c>
      <c r="AZ394" t="s">
        <v>166</v>
      </c>
      <c r="BA394" s="112">
        <v>5</v>
      </c>
      <c r="BB394" s="112">
        <v>123</v>
      </c>
      <c r="BC394" s="122">
        <v>0.61</v>
      </c>
      <c r="BD394" s="126">
        <v>2023</v>
      </c>
      <c r="BE394" t="s">
        <v>1029</v>
      </c>
    </row>
    <row r="395" spans="1:59" x14ac:dyDescent="0.2">
      <c r="A395">
        <v>22</v>
      </c>
      <c r="B395">
        <v>2023</v>
      </c>
      <c r="C395" t="s">
        <v>46</v>
      </c>
      <c r="D395" t="s">
        <v>44</v>
      </c>
      <c r="E395" t="s">
        <v>163</v>
      </c>
      <c r="F395" t="s">
        <v>168</v>
      </c>
      <c r="G395" t="s">
        <v>99</v>
      </c>
      <c r="H395" t="s">
        <v>169</v>
      </c>
      <c r="I395" t="s">
        <v>51</v>
      </c>
      <c r="K395" t="s">
        <v>162</v>
      </c>
      <c r="L395" s="27">
        <v>16</v>
      </c>
      <c r="M395" s="27">
        <v>20</v>
      </c>
      <c r="N395" s="27">
        <v>24</v>
      </c>
      <c r="O395" t="s">
        <v>153</v>
      </c>
      <c r="P395" t="s">
        <v>154</v>
      </c>
      <c r="Q395" s="27">
        <v>25.6</v>
      </c>
      <c r="R395" s="27">
        <v>563</v>
      </c>
      <c r="S395" s="27">
        <v>12286</v>
      </c>
      <c r="T395" s="27">
        <v>12286</v>
      </c>
      <c r="U395" s="27">
        <v>0</v>
      </c>
      <c r="V395" s="27">
        <v>0</v>
      </c>
      <c r="W395" s="27">
        <v>0</v>
      </c>
      <c r="X395" t="s">
        <v>69</v>
      </c>
      <c r="Y395" t="s">
        <v>91</v>
      </c>
      <c r="Z395" s="27">
        <v>98</v>
      </c>
      <c r="AA395" s="27">
        <v>98</v>
      </c>
      <c r="AB395" s="27">
        <v>99</v>
      </c>
      <c r="AC395" s="27">
        <v>99</v>
      </c>
      <c r="AD395" s="27">
        <v>5.6000000000000006E-6</v>
      </c>
      <c r="AE395" s="27">
        <v>6.9999999999999999E-6</v>
      </c>
      <c r="AF395" s="27">
        <v>8.3999999999999992E-6</v>
      </c>
      <c r="AG395" s="27">
        <v>1</v>
      </c>
      <c r="AJ395" s="41">
        <f t="shared" si="66"/>
        <v>9008.0000056000008</v>
      </c>
      <c r="AK395" s="41">
        <f t="shared" si="67"/>
        <v>11260.000007000001</v>
      </c>
      <c r="AL395" s="41">
        <f t="shared" si="68"/>
        <v>13512.0000084</v>
      </c>
      <c r="AM395" s="27">
        <v>1.1000000000000001</v>
      </c>
      <c r="AN395" s="27">
        <v>1.1299999999999999</v>
      </c>
      <c r="AO395" s="27">
        <v>0</v>
      </c>
      <c r="AP395" s="27">
        <v>0</v>
      </c>
      <c r="AQ395" s="42">
        <f t="shared" si="69"/>
        <v>9908.8000061600014</v>
      </c>
      <c r="AR395" s="42">
        <f t="shared" si="70"/>
        <v>12386.000007700002</v>
      </c>
      <c r="AS395" s="42">
        <f t="shared" si="71"/>
        <v>14863.200009240001</v>
      </c>
      <c r="AT395" s="42">
        <f t="shared" si="72"/>
        <v>10179.040006327999</v>
      </c>
      <c r="AU395" s="42">
        <f t="shared" si="73"/>
        <v>12723.80000791</v>
      </c>
      <c r="AV395" s="42">
        <f t="shared" si="74"/>
        <v>15268.560009491999</v>
      </c>
      <c r="AW395">
        <v>2040</v>
      </c>
      <c r="AX395" t="s">
        <v>60</v>
      </c>
      <c r="AY395" s="30">
        <v>15</v>
      </c>
      <c r="AZ395" t="s">
        <v>166</v>
      </c>
      <c r="BA395" s="112">
        <v>5</v>
      </c>
      <c r="BB395" s="112">
        <v>123</v>
      </c>
      <c r="BC395" s="122">
        <v>0.61</v>
      </c>
      <c r="BD395" s="126">
        <v>2023</v>
      </c>
      <c r="BE395" t="s">
        <v>1029</v>
      </c>
    </row>
    <row r="396" spans="1:59" x14ac:dyDescent="0.2">
      <c r="A396">
        <v>22</v>
      </c>
      <c r="B396">
        <v>2023</v>
      </c>
      <c r="C396" t="s">
        <v>46</v>
      </c>
      <c r="D396" t="s">
        <v>44</v>
      </c>
      <c r="E396" t="s">
        <v>163</v>
      </c>
      <c r="F396" t="s">
        <v>168</v>
      </c>
      <c r="G396" t="s">
        <v>99</v>
      </c>
      <c r="H396" t="s">
        <v>169</v>
      </c>
      <c r="I396" t="s">
        <v>51</v>
      </c>
      <c r="K396" t="s">
        <v>162</v>
      </c>
      <c r="L396" s="27">
        <v>16</v>
      </c>
      <c r="M396" s="27">
        <v>20</v>
      </c>
      <c r="N396" s="27">
        <v>24</v>
      </c>
      <c r="O396" t="s">
        <v>153</v>
      </c>
      <c r="P396" t="s">
        <v>154</v>
      </c>
      <c r="Q396" s="27">
        <v>25.6</v>
      </c>
      <c r="R396" s="27">
        <v>563</v>
      </c>
      <c r="S396" s="27">
        <v>12286</v>
      </c>
      <c r="T396" s="27">
        <v>12286</v>
      </c>
      <c r="U396" s="27">
        <v>0</v>
      </c>
      <c r="V396" s="27">
        <v>0</v>
      </c>
      <c r="W396" s="27">
        <v>0</v>
      </c>
      <c r="X396" t="s">
        <v>69</v>
      </c>
      <c r="Y396" t="s">
        <v>91</v>
      </c>
      <c r="Z396" s="27">
        <v>98</v>
      </c>
      <c r="AA396" s="27">
        <v>98</v>
      </c>
      <c r="AB396" s="27">
        <v>99</v>
      </c>
      <c r="AC396" s="27">
        <v>99</v>
      </c>
      <c r="AD396" s="27">
        <v>5.6000000000000006E-6</v>
      </c>
      <c r="AE396" s="27">
        <v>6.9999999999999999E-6</v>
      </c>
      <c r="AF396" s="27">
        <v>8.3999999999999992E-6</v>
      </c>
      <c r="AG396" s="27">
        <v>1</v>
      </c>
      <c r="AJ396" s="41">
        <f t="shared" si="66"/>
        <v>9008.0000056000008</v>
      </c>
      <c r="AK396" s="41">
        <f t="shared" si="67"/>
        <v>11260.000007000001</v>
      </c>
      <c r="AL396" s="41">
        <f t="shared" si="68"/>
        <v>13512.0000084</v>
      </c>
      <c r="AM396" s="27">
        <v>1.1000000000000001</v>
      </c>
      <c r="AN396" s="27">
        <v>1.1299999999999999</v>
      </c>
      <c r="AO396" s="27">
        <v>0</v>
      </c>
      <c r="AP396" s="27">
        <v>0</v>
      </c>
      <c r="AQ396" s="42">
        <f t="shared" si="69"/>
        <v>9908.8000061600014</v>
      </c>
      <c r="AR396" s="42">
        <f t="shared" si="70"/>
        <v>12386.000007700002</v>
      </c>
      <c r="AS396" s="42">
        <f t="shared" si="71"/>
        <v>14863.200009240001</v>
      </c>
      <c r="AT396" s="42">
        <f t="shared" si="72"/>
        <v>10179.040006327999</v>
      </c>
      <c r="AU396" s="42">
        <f t="shared" si="73"/>
        <v>12723.80000791</v>
      </c>
      <c r="AV396" s="42">
        <f t="shared" si="74"/>
        <v>15268.560009491999</v>
      </c>
      <c r="AW396">
        <v>2045</v>
      </c>
      <c r="AX396" t="s">
        <v>60</v>
      </c>
      <c r="AY396" s="30">
        <v>15</v>
      </c>
      <c r="AZ396" t="s">
        <v>166</v>
      </c>
      <c r="BA396" s="112">
        <v>5</v>
      </c>
      <c r="BB396" s="112">
        <v>123</v>
      </c>
      <c r="BC396" s="122">
        <v>0.61</v>
      </c>
      <c r="BD396" s="126">
        <v>2023</v>
      </c>
      <c r="BE396" t="s">
        <v>1029</v>
      </c>
    </row>
    <row r="397" spans="1:59" x14ac:dyDescent="0.2">
      <c r="A397">
        <v>22</v>
      </c>
      <c r="B397">
        <v>2023</v>
      </c>
      <c r="C397" t="s">
        <v>46</v>
      </c>
      <c r="D397" t="s">
        <v>44</v>
      </c>
      <c r="E397" t="s">
        <v>163</v>
      </c>
      <c r="F397" t="s">
        <v>168</v>
      </c>
      <c r="G397" t="s">
        <v>99</v>
      </c>
      <c r="H397" t="s">
        <v>169</v>
      </c>
      <c r="I397" t="s">
        <v>51</v>
      </c>
      <c r="K397" t="s">
        <v>162</v>
      </c>
      <c r="L397" s="27">
        <v>16</v>
      </c>
      <c r="M397" s="27">
        <v>20</v>
      </c>
      <c r="N397" s="27">
        <v>24</v>
      </c>
      <c r="O397" t="s">
        <v>153</v>
      </c>
      <c r="P397" t="s">
        <v>154</v>
      </c>
      <c r="Q397" s="27">
        <v>25.6</v>
      </c>
      <c r="R397" s="27">
        <v>563</v>
      </c>
      <c r="S397" s="27">
        <v>12286</v>
      </c>
      <c r="T397" s="27">
        <v>12286</v>
      </c>
      <c r="U397" s="27">
        <v>0</v>
      </c>
      <c r="V397" s="27">
        <v>0</v>
      </c>
      <c r="W397" s="27">
        <v>0</v>
      </c>
      <c r="X397" t="s">
        <v>69</v>
      </c>
      <c r="Y397" t="s">
        <v>91</v>
      </c>
      <c r="Z397" s="27">
        <v>98</v>
      </c>
      <c r="AA397" s="27">
        <v>98</v>
      </c>
      <c r="AB397" s="27">
        <v>99</v>
      </c>
      <c r="AC397" s="27">
        <v>99</v>
      </c>
      <c r="AD397" s="27">
        <v>5.6000000000000006E-6</v>
      </c>
      <c r="AE397" s="27">
        <v>6.9999999999999999E-6</v>
      </c>
      <c r="AF397" s="27">
        <v>8.3999999999999992E-6</v>
      </c>
      <c r="AG397" s="27">
        <v>1</v>
      </c>
      <c r="AJ397" s="41">
        <f t="shared" si="66"/>
        <v>9008.0000056000008</v>
      </c>
      <c r="AK397" s="41">
        <f t="shared" si="67"/>
        <v>11260.000007000001</v>
      </c>
      <c r="AL397" s="41">
        <f t="shared" si="68"/>
        <v>13512.0000084</v>
      </c>
      <c r="AM397" s="27">
        <v>1.1000000000000001</v>
      </c>
      <c r="AN397" s="27">
        <v>1.1299999999999999</v>
      </c>
      <c r="AO397" s="27">
        <v>0</v>
      </c>
      <c r="AP397" s="27">
        <v>0</v>
      </c>
      <c r="AQ397" s="42">
        <f t="shared" si="69"/>
        <v>9908.8000061600014</v>
      </c>
      <c r="AR397" s="42">
        <f t="shared" si="70"/>
        <v>12386.000007700002</v>
      </c>
      <c r="AS397" s="42">
        <f t="shared" si="71"/>
        <v>14863.200009240001</v>
      </c>
      <c r="AT397" s="42">
        <f t="shared" si="72"/>
        <v>10179.040006327999</v>
      </c>
      <c r="AU397" s="42">
        <f t="shared" si="73"/>
        <v>12723.80000791</v>
      </c>
      <c r="AV397" s="42">
        <f t="shared" si="74"/>
        <v>15268.560009491999</v>
      </c>
      <c r="AW397">
        <v>2050</v>
      </c>
      <c r="AX397" t="s">
        <v>60</v>
      </c>
      <c r="AY397" s="30">
        <v>15</v>
      </c>
      <c r="AZ397" t="s">
        <v>166</v>
      </c>
      <c r="BA397" s="112">
        <v>5</v>
      </c>
      <c r="BB397" s="112">
        <v>123</v>
      </c>
      <c r="BC397" s="122">
        <v>0.61</v>
      </c>
      <c r="BD397" s="126">
        <v>2023</v>
      </c>
      <c r="BE397" t="s">
        <v>1029</v>
      </c>
    </row>
    <row r="398" spans="1:59" x14ac:dyDescent="0.2">
      <c r="A398">
        <v>23</v>
      </c>
      <c r="B398">
        <v>2023</v>
      </c>
      <c r="C398" t="s">
        <v>46</v>
      </c>
      <c r="D398" t="s">
        <v>44</v>
      </c>
      <c r="E398" t="s">
        <v>171</v>
      </c>
      <c r="F398" t="s">
        <v>151</v>
      </c>
      <c r="G398" t="s">
        <v>148</v>
      </c>
      <c r="H398" t="s">
        <v>170</v>
      </c>
      <c r="I398" t="s">
        <v>51</v>
      </c>
      <c r="K398" t="s">
        <v>170</v>
      </c>
      <c r="L398" s="27">
        <v>96</v>
      </c>
      <c r="M398" s="27">
        <v>120</v>
      </c>
      <c r="N398" s="27">
        <v>144</v>
      </c>
      <c r="O398" t="s">
        <v>153</v>
      </c>
      <c r="P398" t="s">
        <v>154</v>
      </c>
      <c r="Q398" s="27">
        <v>125</v>
      </c>
      <c r="R398" s="27">
        <v>85</v>
      </c>
      <c r="S398" s="27">
        <v>85</v>
      </c>
      <c r="T398" s="27">
        <v>900</v>
      </c>
      <c r="U398" s="27">
        <v>0</v>
      </c>
      <c r="V398" s="27">
        <v>0</v>
      </c>
      <c r="W398" s="27">
        <v>0</v>
      </c>
      <c r="X398" t="s">
        <v>69</v>
      </c>
      <c r="Y398" t="s">
        <v>91</v>
      </c>
      <c r="Z398" s="27">
        <v>80</v>
      </c>
      <c r="AA398" s="27">
        <v>81</v>
      </c>
      <c r="AB398" s="27">
        <v>82</v>
      </c>
      <c r="AC398" s="27">
        <v>82</v>
      </c>
      <c r="AD398" s="27">
        <v>17199.999999200001</v>
      </c>
      <c r="AE398" s="27">
        <v>21499.999999</v>
      </c>
      <c r="AF398" s="27">
        <v>25799.999998799998</v>
      </c>
      <c r="AG398" s="27">
        <v>1</v>
      </c>
      <c r="AJ398" s="41">
        <f t="shared" si="66"/>
        <v>25359.999999200001</v>
      </c>
      <c r="AK398" s="41">
        <f t="shared" si="67"/>
        <v>31699.999999</v>
      </c>
      <c r="AL398" s="41">
        <f t="shared" si="68"/>
        <v>38039.999998799998</v>
      </c>
      <c r="AM398" s="27">
        <v>1.03</v>
      </c>
      <c r="AN398" s="27">
        <v>1.06</v>
      </c>
      <c r="AO398" s="27">
        <v>0</v>
      </c>
      <c r="AP398" s="27">
        <v>0</v>
      </c>
      <c r="AQ398" s="42">
        <f t="shared" si="69"/>
        <v>26120.799999176001</v>
      </c>
      <c r="AR398" s="42">
        <f t="shared" si="70"/>
        <v>32650.999998970001</v>
      </c>
      <c r="AS398" s="42">
        <f t="shared" si="71"/>
        <v>39181.199998764001</v>
      </c>
      <c r="AT398" s="42">
        <f t="shared" si="72"/>
        <v>26881.599999152004</v>
      </c>
      <c r="AU398" s="42">
        <f t="shared" si="73"/>
        <v>33601.999998940002</v>
      </c>
      <c r="AV398" s="42">
        <f t="shared" si="74"/>
        <v>40322.399998727997</v>
      </c>
      <c r="AW398">
        <v>2023</v>
      </c>
      <c r="AX398" t="s">
        <v>56</v>
      </c>
      <c r="AY398" s="30">
        <v>13</v>
      </c>
      <c r="AZ398" t="s">
        <v>172</v>
      </c>
      <c r="BA398" s="112">
        <v>2</v>
      </c>
      <c r="BB398" s="112">
        <v>65</v>
      </c>
      <c r="BC398" s="122">
        <v>0.55889999999999995</v>
      </c>
      <c r="BD398" s="126">
        <v>2023</v>
      </c>
      <c r="BE398" t="s">
        <v>173</v>
      </c>
      <c r="BF398" s="87"/>
      <c r="BG398" s="87"/>
    </row>
    <row r="399" spans="1:59" x14ac:dyDescent="0.2">
      <c r="A399">
        <v>23</v>
      </c>
      <c r="B399">
        <v>2023</v>
      </c>
      <c r="C399" t="s">
        <v>46</v>
      </c>
      <c r="D399" t="s">
        <v>44</v>
      </c>
      <c r="E399" t="s">
        <v>171</v>
      </c>
      <c r="F399" t="s">
        <v>151</v>
      </c>
      <c r="G399" t="s">
        <v>148</v>
      </c>
      <c r="H399" t="s">
        <v>170</v>
      </c>
      <c r="I399" t="s">
        <v>51</v>
      </c>
      <c r="K399" t="s">
        <v>170</v>
      </c>
      <c r="L399" s="27">
        <v>96</v>
      </c>
      <c r="M399" s="27">
        <v>120</v>
      </c>
      <c r="N399" s="27">
        <v>144</v>
      </c>
      <c r="O399" t="s">
        <v>153</v>
      </c>
      <c r="P399" t="s">
        <v>154</v>
      </c>
      <c r="Q399" s="27">
        <v>125</v>
      </c>
      <c r="R399" s="27">
        <v>85</v>
      </c>
      <c r="S399" s="27">
        <v>85</v>
      </c>
      <c r="T399" s="27">
        <v>900</v>
      </c>
      <c r="U399" s="27">
        <v>0</v>
      </c>
      <c r="V399" s="27">
        <v>0</v>
      </c>
      <c r="W399" s="27">
        <v>0</v>
      </c>
      <c r="X399" t="s">
        <v>69</v>
      </c>
      <c r="Y399" t="s">
        <v>91</v>
      </c>
      <c r="Z399" s="27">
        <v>80</v>
      </c>
      <c r="AA399" s="27">
        <v>81</v>
      </c>
      <c r="AB399" s="27">
        <v>82</v>
      </c>
      <c r="AC399" s="27">
        <v>82</v>
      </c>
      <c r="AD399" s="27">
        <v>17199.999999200001</v>
      </c>
      <c r="AE399" s="27">
        <v>21499.999999</v>
      </c>
      <c r="AF399" s="27">
        <v>25799.999998799998</v>
      </c>
      <c r="AG399" s="27">
        <v>1</v>
      </c>
      <c r="AJ399" s="41">
        <f t="shared" si="66"/>
        <v>25359.999999200001</v>
      </c>
      <c r="AK399" s="41">
        <f t="shared" si="67"/>
        <v>31699.999999</v>
      </c>
      <c r="AL399" s="41">
        <f t="shared" si="68"/>
        <v>38039.999998799998</v>
      </c>
      <c r="AM399" s="27">
        <v>1.03</v>
      </c>
      <c r="AN399" s="27">
        <v>1.06</v>
      </c>
      <c r="AO399" s="27">
        <v>0</v>
      </c>
      <c r="AP399" s="27">
        <v>0</v>
      </c>
      <c r="AQ399" s="42">
        <f t="shared" si="69"/>
        <v>26120.799999176001</v>
      </c>
      <c r="AR399" s="42">
        <f t="shared" si="70"/>
        <v>32650.999998970001</v>
      </c>
      <c r="AS399" s="42">
        <f t="shared" si="71"/>
        <v>39181.199998764001</v>
      </c>
      <c r="AT399" s="42">
        <f t="shared" si="72"/>
        <v>26881.599999152004</v>
      </c>
      <c r="AU399" s="42">
        <f t="shared" si="73"/>
        <v>33601.999998940002</v>
      </c>
      <c r="AV399" s="42">
        <f t="shared" si="74"/>
        <v>40322.399998727997</v>
      </c>
      <c r="AW399">
        <v>2030</v>
      </c>
      <c r="AX399" t="s">
        <v>56</v>
      </c>
      <c r="AY399" s="30">
        <v>13</v>
      </c>
      <c r="AZ399" t="s">
        <v>172</v>
      </c>
      <c r="BA399" s="112">
        <v>2</v>
      </c>
      <c r="BB399" s="112">
        <v>65</v>
      </c>
      <c r="BC399" s="122">
        <v>0.55889999999999995</v>
      </c>
      <c r="BD399" s="126">
        <v>2023</v>
      </c>
      <c r="BE399" t="s">
        <v>173</v>
      </c>
      <c r="BF399" s="87"/>
      <c r="BG399" s="87"/>
    </row>
    <row r="400" spans="1:59" x14ac:dyDescent="0.2">
      <c r="A400">
        <v>23</v>
      </c>
      <c r="B400">
        <v>2023</v>
      </c>
      <c r="C400" t="s">
        <v>46</v>
      </c>
      <c r="D400" t="s">
        <v>44</v>
      </c>
      <c r="E400" t="s">
        <v>171</v>
      </c>
      <c r="F400" t="s">
        <v>151</v>
      </c>
      <c r="G400" t="s">
        <v>148</v>
      </c>
      <c r="H400" t="s">
        <v>170</v>
      </c>
      <c r="I400" t="s">
        <v>51</v>
      </c>
      <c r="K400" t="s">
        <v>170</v>
      </c>
      <c r="L400" s="27">
        <v>96</v>
      </c>
      <c r="M400" s="27">
        <v>120</v>
      </c>
      <c r="N400" s="27">
        <v>144</v>
      </c>
      <c r="O400" t="s">
        <v>153</v>
      </c>
      <c r="P400" t="s">
        <v>154</v>
      </c>
      <c r="Q400" s="27">
        <v>125</v>
      </c>
      <c r="R400" s="27">
        <v>85</v>
      </c>
      <c r="S400" s="27">
        <v>85</v>
      </c>
      <c r="T400" s="27">
        <v>900</v>
      </c>
      <c r="U400" s="27">
        <v>0</v>
      </c>
      <c r="V400" s="27">
        <v>0</v>
      </c>
      <c r="W400" s="27">
        <v>0</v>
      </c>
      <c r="X400" t="s">
        <v>69</v>
      </c>
      <c r="Y400" t="s">
        <v>91</v>
      </c>
      <c r="Z400" s="27">
        <v>80</v>
      </c>
      <c r="AA400" s="27">
        <v>81</v>
      </c>
      <c r="AB400" s="27">
        <v>82</v>
      </c>
      <c r="AC400" s="27">
        <v>82</v>
      </c>
      <c r="AD400" s="27">
        <v>17199.999999200001</v>
      </c>
      <c r="AE400" s="27">
        <v>21499.999999</v>
      </c>
      <c r="AF400" s="27">
        <v>25799.999998799998</v>
      </c>
      <c r="AG400" s="27">
        <v>1</v>
      </c>
      <c r="AJ400" s="41">
        <f t="shared" si="66"/>
        <v>25359.999999200001</v>
      </c>
      <c r="AK400" s="41">
        <f t="shared" si="67"/>
        <v>31699.999999</v>
      </c>
      <c r="AL400" s="41">
        <f t="shared" si="68"/>
        <v>38039.999998799998</v>
      </c>
      <c r="AM400" s="27">
        <v>1.03</v>
      </c>
      <c r="AN400" s="27">
        <v>1.06</v>
      </c>
      <c r="AO400" s="27">
        <v>0</v>
      </c>
      <c r="AP400" s="27">
        <v>0</v>
      </c>
      <c r="AQ400" s="42">
        <f t="shared" si="69"/>
        <v>26120.799999176001</v>
      </c>
      <c r="AR400" s="42">
        <f t="shared" si="70"/>
        <v>32650.999998970001</v>
      </c>
      <c r="AS400" s="42">
        <f t="shared" si="71"/>
        <v>39181.199998764001</v>
      </c>
      <c r="AT400" s="42">
        <f t="shared" si="72"/>
        <v>26881.599999152004</v>
      </c>
      <c r="AU400" s="42">
        <f t="shared" si="73"/>
        <v>33601.999998940002</v>
      </c>
      <c r="AV400" s="42">
        <f t="shared" si="74"/>
        <v>40322.399998727997</v>
      </c>
      <c r="AW400">
        <v>2035</v>
      </c>
      <c r="AX400" t="s">
        <v>56</v>
      </c>
      <c r="AY400" s="30">
        <v>13</v>
      </c>
      <c r="AZ400" t="s">
        <v>172</v>
      </c>
      <c r="BA400" s="112">
        <v>2</v>
      </c>
      <c r="BB400" s="112">
        <v>65</v>
      </c>
      <c r="BC400" s="122">
        <v>0.55889999999999995</v>
      </c>
      <c r="BD400" s="126">
        <v>2023</v>
      </c>
      <c r="BE400" t="s">
        <v>173</v>
      </c>
      <c r="BF400" s="87"/>
      <c r="BG400" s="87"/>
    </row>
    <row r="401" spans="1:59" x14ac:dyDescent="0.2">
      <c r="A401">
        <v>23</v>
      </c>
      <c r="B401">
        <v>2023</v>
      </c>
      <c r="C401" t="s">
        <v>46</v>
      </c>
      <c r="D401" t="s">
        <v>44</v>
      </c>
      <c r="E401" t="s">
        <v>171</v>
      </c>
      <c r="F401" t="s">
        <v>151</v>
      </c>
      <c r="G401" t="s">
        <v>148</v>
      </c>
      <c r="H401" t="s">
        <v>170</v>
      </c>
      <c r="I401" t="s">
        <v>51</v>
      </c>
      <c r="K401" t="s">
        <v>170</v>
      </c>
      <c r="L401" s="27">
        <v>96</v>
      </c>
      <c r="M401" s="27">
        <v>120</v>
      </c>
      <c r="N401" s="27">
        <v>144</v>
      </c>
      <c r="O401" t="s">
        <v>153</v>
      </c>
      <c r="P401" t="s">
        <v>154</v>
      </c>
      <c r="Q401" s="27">
        <v>125</v>
      </c>
      <c r="R401" s="27">
        <v>85</v>
      </c>
      <c r="S401" s="27">
        <v>85</v>
      </c>
      <c r="T401" s="27">
        <v>900</v>
      </c>
      <c r="U401" s="27">
        <v>0</v>
      </c>
      <c r="V401" s="27">
        <v>0</v>
      </c>
      <c r="W401" s="27">
        <v>0</v>
      </c>
      <c r="X401" t="s">
        <v>69</v>
      </c>
      <c r="Y401" t="s">
        <v>91</v>
      </c>
      <c r="Z401" s="27">
        <v>80</v>
      </c>
      <c r="AA401" s="27">
        <v>81</v>
      </c>
      <c r="AB401" s="27">
        <v>82</v>
      </c>
      <c r="AC401" s="27">
        <v>82</v>
      </c>
      <c r="AD401" s="27">
        <v>17199.999999200001</v>
      </c>
      <c r="AE401" s="27">
        <v>21499.999999</v>
      </c>
      <c r="AF401" s="27">
        <v>25799.999998799998</v>
      </c>
      <c r="AG401" s="27">
        <v>1</v>
      </c>
      <c r="AJ401" s="41">
        <f t="shared" si="66"/>
        <v>25359.999999200001</v>
      </c>
      <c r="AK401" s="41">
        <f t="shared" si="67"/>
        <v>31699.999999</v>
      </c>
      <c r="AL401" s="41">
        <f t="shared" si="68"/>
        <v>38039.999998799998</v>
      </c>
      <c r="AM401" s="27">
        <v>1.03</v>
      </c>
      <c r="AN401" s="27">
        <v>1.06</v>
      </c>
      <c r="AO401" s="27">
        <v>0</v>
      </c>
      <c r="AP401" s="27">
        <v>0</v>
      </c>
      <c r="AQ401" s="42">
        <f t="shared" si="69"/>
        <v>26120.799999176001</v>
      </c>
      <c r="AR401" s="42">
        <f t="shared" si="70"/>
        <v>32650.999998970001</v>
      </c>
      <c r="AS401" s="42">
        <f t="shared" si="71"/>
        <v>39181.199998764001</v>
      </c>
      <c r="AT401" s="42">
        <f t="shared" si="72"/>
        <v>26881.599999152004</v>
      </c>
      <c r="AU401" s="42">
        <f t="shared" si="73"/>
        <v>33601.999998940002</v>
      </c>
      <c r="AV401" s="42">
        <f t="shared" si="74"/>
        <v>40322.399998727997</v>
      </c>
      <c r="AW401">
        <v>2040</v>
      </c>
      <c r="AX401" t="s">
        <v>56</v>
      </c>
      <c r="AY401" s="30">
        <v>13</v>
      </c>
      <c r="AZ401" t="s">
        <v>172</v>
      </c>
      <c r="BA401" s="112">
        <v>2</v>
      </c>
      <c r="BB401" s="112">
        <v>65</v>
      </c>
      <c r="BC401" s="122">
        <v>0.55889999999999995</v>
      </c>
      <c r="BD401" s="126">
        <v>2023</v>
      </c>
      <c r="BE401" t="s">
        <v>173</v>
      </c>
      <c r="BF401" s="87"/>
      <c r="BG401" s="87"/>
    </row>
    <row r="402" spans="1:59" x14ac:dyDescent="0.2">
      <c r="A402">
        <v>23</v>
      </c>
      <c r="B402">
        <v>2023</v>
      </c>
      <c r="C402" t="s">
        <v>46</v>
      </c>
      <c r="D402" t="s">
        <v>44</v>
      </c>
      <c r="E402" t="s">
        <v>171</v>
      </c>
      <c r="F402" t="s">
        <v>151</v>
      </c>
      <c r="G402" t="s">
        <v>148</v>
      </c>
      <c r="H402" t="s">
        <v>170</v>
      </c>
      <c r="I402" t="s">
        <v>51</v>
      </c>
      <c r="K402" t="s">
        <v>170</v>
      </c>
      <c r="L402" s="27">
        <v>96</v>
      </c>
      <c r="M402" s="27">
        <v>120</v>
      </c>
      <c r="N402" s="27">
        <v>144</v>
      </c>
      <c r="O402" t="s">
        <v>153</v>
      </c>
      <c r="P402" t="s">
        <v>154</v>
      </c>
      <c r="Q402" s="27">
        <v>125</v>
      </c>
      <c r="R402" s="27">
        <v>85</v>
      </c>
      <c r="S402" s="27">
        <v>85</v>
      </c>
      <c r="T402" s="27">
        <v>900</v>
      </c>
      <c r="U402" s="27">
        <v>0</v>
      </c>
      <c r="V402" s="27">
        <v>0</v>
      </c>
      <c r="W402" s="27">
        <v>0</v>
      </c>
      <c r="X402" t="s">
        <v>69</v>
      </c>
      <c r="Y402" t="s">
        <v>91</v>
      </c>
      <c r="Z402" s="27">
        <v>80</v>
      </c>
      <c r="AA402" s="27">
        <v>81</v>
      </c>
      <c r="AB402" s="27">
        <v>82</v>
      </c>
      <c r="AC402" s="27">
        <v>82</v>
      </c>
      <c r="AD402" s="27">
        <v>17199.999999200001</v>
      </c>
      <c r="AE402" s="27">
        <v>21499.999999</v>
      </c>
      <c r="AF402" s="27">
        <v>25799.999998799998</v>
      </c>
      <c r="AG402" s="27">
        <v>1</v>
      </c>
      <c r="AJ402" s="41">
        <f t="shared" si="66"/>
        <v>25359.999999200001</v>
      </c>
      <c r="AK402" s="41">
        <f t="shared" si="67"/>
        <v>31699.999999</v>
      </c>
      <c r="AL402" s="41">
        <f t="shared" si="68"/>
        <v>38039.999998799998</v>
      </c>
      <c r="AM402" s="27">
        <v>1.03</v>
      </c>
      <c r="AN402" s="27">
        <v>1.06</v>
      </c>
      <c r="AO402" s="27">
        <v>0</v>
      </c>
      <c r="AP402" s="27">
        <v>0</v>
      </c>
      <c r="AQ402" s="42">
        <f t="shared" si="69"/>
        <v>26120.799999176001</v>
      </c>
      <c r="AR402" s="42">
        <f t="shared" si="70"/>
        <v>32650.999998970001</v>
      </c>
      <c r="AS402" s="42">
        <f t="shared" si="71"/>
        <v>39181.199998764001</v>
      </c>
      <c r="AT402" s="42">
        <f t="shared" si="72"/>
        <v>26881.599999152004</v>
      </c>
      <c r="AU402" s="42">
        <f t="shared" si="73"/>
        <v>33601.999998940002</v>
      </c>
      <c r="AV402" s="42">
        <f t="shared" si="74"/>
        <v>40322.399998727997</v>
      </c>
      <c r="AW402">
        <v>2045</v>
      </c>
      <c r="AX402" t="s">
        <v>56</v>
      </c>
      <c r="AY402" s="30">
        <v>13</v>
      </c>
      <c r="AZ402" t="s">
        <v>172</v>
      </c>
      <c r="BA402" s="112">
        <v>2</v>
      </c>
      <c r="BB402" s="112">
        <v>65</v>
      </c>
      <c r="BC402" s="122">
        <v>0.55889999999999995</v>
      </c>
      <c r="BD402" s="126">
        <v>2023</v>
      </c>
      <c r="BE402" t="s">
        <v>173</v>
      </c>
      <c r="BF402" s="87"/>
      <c r="BG402" s="87"/>
    </row>
    <row r="403" spans="1:59" x14ac:dyDescent="0.2">
      <c r="A403">
        <v>23</v>
      </c>
      <c r="B403">
        <v>2023</v>
      </c>
      <c r="C403" t="s">
        <v>46</v>
      </c>
      <c r="D403" t="s">
        <v>44</v>
      </c>
      <c r="E403" t="s">
        <v>171</v>
      </c>
      <c r="F403" t="s">
        <v>151</v>
      </c>
      <c r="G403" t="s">
        <v>148</v>
      </c>
      <c r="H403" t="s">
        <v>170</v>
      </c>
      <c r="I403" t="s">
        <v>51</v>
      </c>
      <c r="K403" t="s">
        <v>170</v>
      </c>
      <c r="L403" s="27">
        <v>96</v>
      </c>
      <c r="M403" s="27">
        <v>120</v>
      </c>
      <c r="N403" s="27">
        <v>144</v>
      </c>
      <c r="O403" t="s">
        <v>153</v>
      </c>
      <c r="P403" t="s">
        <v>154</v>
      </c>
      <c r="Q403" s="27">
        <v>125</v>
      </c>
      <c r="R403" s="27">
        <v>85</v>
      </c>
      <c r="S403" s="27">
        <v>85</v>
      </c>
      <c r="T403" s="27">
        <v>900</v>
      </c>
      <c r="U403" s="27">
        <v>0</v>
      </c>
      <c r="V403" s="27">
        <v>0</v>
      </c>
      <c r="W403" s="27">
        <v>0</v>
      </c>
      <c r="X403" t="s">
        <v>69</v>
      </c>
      <c r="Y403" t="s">
        <v>91</v>
      </c>
      <c r="Z403" s="27">
        <v>80</v>
      </c>
      <c r="AA403" s="27">
        <v>81</v>
      </c>
      <c r="AB403" s="27">
        <v>82</v>
      </c>
      <c r="AC403" s="27">
        <v>82</v>
      </c>
      <c r="AD403" s="27">
        <v>17199.999999200001</v>
      </c>
      <c r="AE403" s="27">
        <v>21499.999999</v>
      </c>
      <c r="AF403" s="27">
        <v>25799.999998799998</v>
      </c>
      <c r="AG403" s="27">
        <v>1</v>
      </c>
      <c r="AJ403" s="41">
        <f t="shared" si="66"/>
        <v>25359.999999200001</v>
      </c>
      <c r="AK403" s="41">
        <f t="shared" si="67"/>
        <v>31699.999999</v>
      </c>
      <c r="AL403" s="41">
        <f t="shared" si="68"/>
        <v>38039.999998799998</v>
      </c>
      <c r="AM403" s="27">
        <v>1.03</v>
      </c>
      <c r="AN403" s="27">
        <v>1.06</v>
      </c>
      <c r="AO403" s="27">
        <v>0</v>
      </c>
      <c r="AP403" s="27">
        <v>0</v>
      </c>
      <c r="AQ403" s="42">
        <f t="shared" si="69"/>
        <v>26120.799999176001</v>
      </c>
      <c r="AR403" s="42">
        <f t="shared" si="70"/>
        <v>32650.999998970001</v>
      </c>
      <c r="AS403" s="42">
        <f t="shared" si="71"/>
        <v>39181.199998764001</v>
      </c>
      <c r="AT403" s="42">
        <f t="shared" si="72"/>
        <v>26881.599999152004</v>
      </c>
      <c r="AU403" s="42">
        <f t="shared" si="73"/>
        <v>33601.999998940002</v>
      </c>
      <c r="AV403" s="42">
        <f t="shared" si="74"/>
        <v>40322.399998727997</v>
      </c>
      <c r="AW403">
        <v>2050</v>
      </c>
      <c r="AX403" t="s">
        <v>56</v>
      </c>
      <c r="AY403" s="30">
        <v>13</v>
      </c>
      <c r="AZ403" t="s">
        <v>172</v>
      </c>
      <c r="BA403" s="112">
        <v>2</v>
      </c>
      <c r="BB403" s="112">
        <v>65</v>
      </c>
      <c r="BC403" s="122">
        <v>0.55889999999999995</v>
      </c>
      <c r="BD403" s="126">
        <v>2023</v>
      </c>
      <c r="BE403" t="s">
        <v>173</v>
      </c>
      <c r="BF403" s="87"/>
      <c r="BG403" s="87"/>
    </row>
    <row r="404" spans="1:59" x14ac:dyDescent="0.2">
      <c r="A404">
        <v>23</v>
      </c>
      <c r="B404">
        <v>2023</v>
      </c>
      <c r="C404" t="s">
        <v>46</v>
      </c>
      <c r="D404" t="s">
        <v>44</v>
      </c>
      <c r="E404" t="s">
        <v>171</v>
      </c>
      <c r="F404" t="s">
        <v>151</v>
      </c>
      <c r="G404" t="s">
        <v>148</v>
      </c>
      <c r="H404" t="s">
        <v>170</v>
      </c>
      <c r="I404" t="s">
        <v>51</v>
      </c>
      <c r="K404" t="s">
        <v>170</v>
      </c>
      <c r="L404" s="27">
        <v>96</v>
      </c>
      <c r="M404" s="27">
        <v>120</v>
      </c>
      <c r="N404" s="27">
        <v>144</v>
      </c>
      <c r="O404" t="s">
        <v>153</v>
      </c>
      <c r="P404" t="s">
        <v>154</v>
      </c>
      <c r="Q404" s="27">
        <v>125</v>
      </c>
      <c r="R404" s="27">
        <v>85</v>
      </c>
      <c r="S404" s="27">
        <v>85</v>
      </c>
      <c r="T404" s="27">
        <v>900</v>
      </c>
      <c r="U404" s="27">
        <v>0</v>
      </c>
      <c r="V404" s="27">
        <v>0</v>
      </c>
      <c r="W404" s="27">
        <v>0</v>
      </c>
      <c r="X404" t="s">
        <v>69</v>
      </c>
      <c r="Y404" t="s">
        <v>91</v>
      </c>
      <c r="Z404" s="27">
        <v>80</v>
      </c>
      <c r="AA404" s="27">
        <v>81</v>
      </c>
      <c r="AB404" s="27">
        <v>82</v>
      </c>
      <c r="AC404" s="27">
        <v>82</v>
      </c>
      <c r="AD404" s="27">
        <v>17199.999999200001</v>
      </c>
      <c r="AE404" s="27">
        <v>21499.999999</v>
      </c>
      <c r="AF404" s="27">
        <v>25799.999998799998</v>
      </c>
      <c r="AG404" s="27">
        <v>1</v>
      </c>
      <c r="AJ404" s="41">
        <f t="shared" si="66"/>
        <v>25359.999999200001</v>
      </c>
      <c r="AK404" s="41">
        <f t="shared" si="67"/>
        <v>31699.999999</v>
      </c>
      <c r="AL404" s="41">
        <f t="shared" si="68"/>
        <v>38039.999998799998</v>
      </c>
      <c r="AM404" s="27">
        <v>1.03</v>
      </c>
      <c r="AN404" s="27">
        <v>1.06</v>
      </c>
      <c r="AO404" s="27">
        <v>0</v>
      </c>
      <c r="AP404" s="27">
        <v>0</v>
      </c>
      <c r="AQ404" s="42">
        <f t="shared" si="69"/>
        <v>26120.799999176001</v>
      </c>
      <c r="AR404" s="42">
        <f t="shared" si="70"/>
        <v>32650.999998970001</v>
      </c>
      <c r="AS404" s="42">
        <f t="shared" si="71"/>
        <v>39181.199998764001</v>
      </c>
      <c r="AT404" s="42">
        <f t="shared" si="72"/>
        <v>26881.599999152004</v>
      </c>
      <c r="AU404" s="42">
        <f t="shared" si="73"/>
        <v>33601.999998940002</v>
      </c>
      <c r="AV404" s="42">
        <f t="shared" si="74"/>
        <v>40322.399998727997</v>
      </c>
      <c r="AW404">
        <v>2023</v>
      </c>
      <c r="AX404" t="s">
        <v>59</v>
      </c>
      <c r="AY404" s="30">
        <v>13</v>
      </c>
      <c r="AZ404" t="s">
        <v>172</v>
      </c>
      <c r="BA404" s="112">
        <v>2</v>
      </c>
      <c r="BB404" s="112">
        <v>65</v>
      </c>
      <c r="BC404" s="122">
        <v>0.55889999999999995</v>
      </c>
      <c r="BD404" s="126">
        <v>2023</v>
      </c>
      <c r="BE404" t="s">
        <v>173</v>
      </c>
      <c r="BF404" s="87"/>
      <c r="BG404" s="87"/>
    </row>
    <row r="405" spans="1:59" x14ac:dyDescent="0.2">
      <c r="A405">
        <v>23</v>
      </c>
      <c r="B405">
        <v>2023</v>
      </c>
      <c r="C405" t="s">
        <v>46</v>
      </c>
      <c r="D405" t="s">
        <v>44</v>
      </c>
      <c r="E405" t="s">
        <v>171</v>
      </c>
      <c r="F405" t="s">
        <v>151</v>
      </c>
      <c r="G405" t="s">
        <v>148</v>
      </c>
      <c r="H405" t="s">
        <v>170</v>
      </c>
      <c r="I405" t="s">
        <v>51</v>
      </c>
      <c r="K405" t="s">
        <v>170</v>
      </c>
      <c r="L405" s="27">
        <v>96</v>
      </c>
      <c r="M405" s="27">
        <v>120</v>
      </c>
      <c r="N405" s="27">
        <v>144</v>
      </c>
      <c r="O405" t="s">
        <v>153</v>
      </c>
      <c r="P405" t="s">
        <v>154</v>
      </c>
      <c r="Q405" s="27">
        <v>125</v>
      </c>
      <c r="R405" s="27">
        <v>85</v>
      </c>
      <c r="S405" s="27">
        <v>85</v>
      </c>
      <c r="T405" s="27">
        <v>900</v>
      </c>
      <c r="U405" s="27">
        <v>0</v>
      </c>
      <c r="V405" s="27">
        <v>0</v>
      </c>
      <c r="W405" s="27">
        <v>0</v>
      </c>
      <c r="X405" t="s">
        <v>69</v>
      </c>
      <c r="Y405" t="s">
        <v>91</v>
      </c>
      <c r="Z405" s="27">
        <v>80</v>
      </c>
      <c r="AA405" s="27">
        <v>81</v>
      </c>
      <c r="AB405" s="27">
        <v>82</v>
      </c>
      <c r="AC405" s="27">
        <v>82</v>
      </c>
      <c r="AD405" s="27">
        <v>17199.999999200001</v>
      </c>
      <c r="AE405" s="27">
        <v>21499.999999</v>
      </c>
      <c r="AF405" s="27">
        <v>25799.999998799998</v>
      </c>
      <c r="AG405" s="27">
        <v>1</v>
      </c>
      <c r="AJ405" s="41">
        <f t="shared" si="66"/>
        <v>25359.999999200001</v>
      </c>
      <c r="AK405" s="41">
        <f t="shared" si="67"/>
        <v>31699.999999</v>
      </c>
      <c r="AL405" s="41">
        <f t="shared" si="68"/>
        <v>38039.999998799998</v>
      </c>
      <c r="AM405" s="27">
        <v>1.03</v>
      </c>
      <c r="AN405" s="27">
        <v>1.06</v>
      </c>
      <c r="AO405" s="27">
        <v>0</v>
      </c>
      <c r="AP405" s="27">
        <v>0</v>
      </c>
      <c r="AQ405" s="42">
        <f t="shared" si="69"/>
        <v>26120.799999176001</v>
      </c>
      <c r="AR405" s="42">
        <f t="shared" si="70"/>
        <v>32650.999998970001</v>
      </c>
      <c r="AS405" s="42">
        <f t="shared" si="71"/>
        <v>39181.199998764001</v>
      </c>
      <c r="AT405" s="42">
        <f t="shared" si="72"/>
        <v>26881.599999152004</v>
      </c>
      <c r="AU405" s="42">
        <f t="shared" si="73"/>
        <v>33601.999998940002</v>
      </c>
      <c r="AV405" s="42">
        <f t="shared" si="74"/>
        <v>40322.399998727997</v>
      </c>
      <c r="AW405">
        <v>2030</v>
      </c>
      <c r="AX405" t="s">
        <v>59</v>
      </c>
      <c r="AY405" s="30">
        <v>13</v>
      </c>
      <c r="AZ405" t="s">
        <v>172</v>
      </c>
      <c r="BA405" s="112">
        <v>2</v>
      </c>
      <c r="BB405" s="112">
        <v>65</v>
      </c>
      <c r="BC405" s="122">
        <v>0.55889999999999995</v>
      </c>
      <c r="BD405" s="126">
        <v>2023</v>
      </c>
      <c r="BE405" t="s">
        <v>173</v>
      </c>
      <c r="BF405" s="87"/>
      <c r="BG405" s="87"/>
    </row>
    <row r="406" spans="1:59" x14ac:dyDescent="0.2">
      <c r="A406">
        <v>23</v>
      </c>
      <c r="B406">
        <v>2023</v>
      </c>
      <c r="C406" t="s">
        <v>46</v>
      </c>
      <c r="D406" t="s">
        <v>44</v>
      </c>
      <c r="E406" t="s">
        <v>171</v>
      </c>
      <c r="F406" t="s">
        <v>151</v>
      </c>
      <c r="G406" t="s">
        <v>148</v>
      </c>
      <c r="H406" t="s">
        <v>170</v>
      </c>
      <c r="I406" t="s">
        <v>51</v>
      </c>
      <c r="K406" t="s">
        <v>170</v>
      </c>
      <c r="L406" s="27">
        <v>96</v>
      </c>
      <c r="M406" s="27">
        <v>120</v>
      </c>
      <c r="N406" s="27">
        <v>144</v>
      </c>
      <c r="O406" t="s">
        <v>153</v>
      </c>
      <c r="P406" t="s">
        <v>154</v>
      </c>
      <c r="Q406" s="27">
        <v>125</v>
      </c>
      <c r="R406" s="27">
        <v>85</v>
      </c>
      <c r="S406" s="27">
        <v>85</v>
      </c>
      <c r="T406" s="27">
        <v>900</v>
      </c>
      <c r="U406" s="27">
        <v>0</v>
      </c>
      <c r="V406" s="27">
        <v>0</v>
      </c>
      <c r="W406" s="27">
        <v>0</v>
      </c>
      <c r="X406" t="s">
        <v>69</v>
      </c>
      <c r="Y406" t="s">
        <v>91</v>
      </c>
      <c r="Z406" s="27">
        <v>80</v>
      </c>
      <c r="AA406" s="27">
        <v>81</v>
      </c>
      <c r="AB406" s="27">
        <v>82</v>
      </c>
      <c r="AC406" s="27">
        <v>82</v>
      </c>
      <c r="AD406" s="27">
        <v>17199.999999200001</v>
      </c>
      <c r="AE406" s="27">
        <v>21499.999999</v>
      </c>
      <c r="AF406" s="27">
        <v>25799.999998799998</v>
      </c>
      <c r="AG406" s="27">
        <v>1</v>
      </c>
      <c r="AJ406" s="41">
        <f t="shared" si="66"/>
        <v>25359.999999200001</v>
      </c>
      <c r="AK406" s="41">
        <f t="shared" si="67"/>
        <v>31699.999999</v>
      </c>
      <c r="AL406" s="41">
        <f t="shared" si="68"/>
        <v>38039.999998799998</v>
      </c>
      <c r="AM406" s="27">
        <v>1.03</v>
      </c>
      <c r="AN406" s="27">
        <v>1.06</v>
      </c>
      <c r="AO406" s="27">
        <v>0</v>
      </c>
      <c r="AP406" s="27">
        <v>0</v>
      </c>
      <c r="AQ406" s="42">
        <f t="shared" si="69"/>
        <v>26120.799999176001</v>
      </c>
      <c r="AR406" s="42">
        <f t="shared" si="70"/>
        <v>32650.999998970001</v>
      </c>
      <c r="AS406" s="42">
        <f t="shared" si="71"/>
        <v>39181.199998764001</v>
      </c>
      <c r="AT406" s="42">
        <f t="shared" si="72"/>
        <v>26881.599999152004</v>
      </c>
      <c r="AU406" s="42">
        <f t="shared" si="73"/>
        <v>33601.999998940002</v>
      </c>
      <c r="AV406" s="42">
        <f t="shared" si="74"/>
        <v>40322.399998727997</v>
      </c>
      <c r="AW406">
        <v>2035</v>
      </c>
      <c r="AX406" t="s">
        <v>59</v>
      </c>
      <c r="AY406" s="30">
        <v>13</v>
      </c>
      <c r="AZ406" t="s">
        <v>172</v>
      </c>
      <c r="BA406" s="112">
        <v>2</v>
      </c>
      <c r="BB406" s="112">
        <v>65</v>
      </c>
      <c r="BC406" s="122">
        <v>0.55889999999999995</v>
      </c>
      <c r="BD406" s="126">
        <v>2023</v>
      </c>
      <c r="BE406" t="s">
        <v>173</v>
      </c>
      <c r="BF406" s="87"/>
      <c r="BG406" s="87"/>
    </row>
    <row r="407" spans="1:59" x14ac:dyDescent="0.2">
      <c r="A407">
        <v>23</v>
      </c>
      <c r="B407">
        <v>2023</v>
      </c>
      <c r="C407" t="s">
        <v>46</v>
      </c>
      <c r="D407" t="s">
        <v>44</v>
      </c>
      <c r="E407" t="s">
        <v>171</v>
      </c>
      <c r="F407" t="s">
        <v>151</v>
      </c>
      <c r="G407" t="s">
        <v>148</v>
      </c>
      <c r="H407" t="s">
        <v>170</v>
      </c>
      <c r="I407" t="s">
        <v>51</v>
      </c>
      <c r="K407" t="s">
        <v>170</v>
      </c>
      <c r="L407" s="27">
        <v>96</v>
      </c>
      <c r="M407" s="27">
        <v>120</v>
      </c>
      <c r="N407" s="27">
        <v>144</v>
      </c>
      <c r="O407" t="s">
        <v>153</v>
      </c>
      <c r="P407" t="s">
        <v>154</v>
      </c>
      <c r="Q407" s="27">
        <v>125</v>
      </c>
      <c r="R407" s="27">
        <v>85</v>
      </c>
      <c r="S407" s="27">
        <v>85</v>
      </c>
      <c r="T407" s="27">
        <v>900</v>
      </c>
      <c r="U407" s="27">
        <v>0</v>
      </c>
      <c r="V407" s="27">
        <v>0</v>
      </c>
      <c r="W407" s="27">
        <v>0</v>
      </c>
      <c r="X407" t="s">
        <v>69</v>
      </c>
      <c r="Y407" t="s">
        <v>91</v>
      </c>
      <c r="Z407" s="27">
        <v>80</v>
      </c>
      <c r="AA407" s="27">
        <v>81</v>
      </c>
      <c r="AB407" s="27">
        <v>82</v>
      </c>
      <c r="AC407" s="27">
        <v>82</v>
      </c>
      <c r="AD407" s="27">
        <v>17199.999999200001</v>
      </c>
      <c r="AE407" s="27">
        <v>21499.999999</v>
      </c>
      <c r="AF407" s="27">
        <v>25799.999998799998</v>
      </c>
      <c r="AG407" s="27">
        <v>1</v>
      </c>
      <c r="AJ407" s="41">
        <f t="shared" si="66"/>
        <v>25359.999999200001</v>
      </c>
      <c r="AK407" s="41">
        <f t="shared" si="67"/>
        <v>31699.999999</v>
      </c>
      <c r="AL407" s="41">
        <f t="shared" si="68"/>
        <v>38039.999998799998</v>
      </c>
      <c r="AM407" s="27">
        <v>1.03</v>
      </c>
      <c r="AN407" s="27">
        <v>1.06</v>
      </c>
      <c r="AO407" s="27">
        <v>0</v>
      </c>
      <c r="AP407" s="27">
        <v>0</v>
      </c>
      <c r="AQ407" s="42">
        <f t="shared" si="69"/>
        <v>26120.799999176001</v>
      </c>
      <c r="AR407" s="42">
        <f t="shared" si="70"/>
        <v>32650.999998970001</v>
      </c>
      <c r="AS407" s="42">
        <f t="shared" si="71"/>
        <v>39181.199998764001</v>
      </c>
      <c r="AT407" s="42">
        <f t="shared" si="72"/>
        <v>26881.599999152004</v>
      </c>
      <c r="AU407" s="42">
        <f t="shared" si="73"/>
        <v>33601.999998940002</v>
      </c>
      <c r="AV407" s="42">
        <f t="shared" si="74"/>
        <v>40322.399998727997</v>
      </c>
      <c r="AW407">
        <v>2040</v>
      </c>
      <c r="AX407" t="s">
        <v>59</v>
      </c>
      <c r="AY407" s="30">
        <v>13</v>
      </c>
      <c r="AZ407" t="s">
        <v>172</v>
      </c>
      <c r="BA407" s="112">
        <v>2</v>
      </c>
      <c r="BB407" s="112">
        <v>65</v>
      </c>
      <c r="BC407" s="122">
        <v>0.55889999999999995</v>
      </c>
      <c r="BD407" s="126">
        <v>2023</v>
      </c>
      <c r="BE407" t="s">
        <v>173</v>
      </c>
      <c r="BF407" s="87"/>
      <c r="BG407" s="87"/>
    </row>
    <row r="408" spans="1:59" x14ac:dyDescent="0.2">
      <c r="A408">
        <v>23</v>
      </c>
      <c r="B408">
        <v>2023</v>
      </c>
      <c r="C408" t="s">
        <v>46</v>
      </c>
      <c r="D408" t="s">
        <v>44</v>
      </c>
      <c r="E408" t="s">
        <v>171</v>
      </c>
      <c r="F408" t="s">
        <v>151</v>
      </c>
      <c r="G408" t="s">
        <v>148</v>
      </c>
      <c r="H408" t="s">
        <v>170</v>
      </c>
      <c r="I408" t="s">
        <v>51</v>
      </c>
      <c r="K408" t="s">
        <v>170</v>
      </c>
      <c r="L408" s="27">
        <v>96</v>
      </c>
      <c r="M408" s="27">
        <v>120</v>
      </c>
      <c r="N408" s="27">
        <v>144</v>
      </c>
      <c r="O408" t="s">
        <v>153</v>
      </c>
      <c r="P408" t="s">
        <v>154</v>
      </c>
      <c r="Q408" s="27">
        <v>125</v>
      </c>
      <c r="R408" s="27">
        <v>85</v>
      </c>
      <c r="S408" s="27">
        <v>85</v>
      </c>
      <c r="T408" s="27">
        <v>900</v>
      </c>
      <c r="U408" s="27">
        <v>0</v>
      </c>
      <c r="V408" s="27">
        <v>0</v>
      </c>
      <c r="W408" s="27">
        <v>0</v>
      </c>
      <c r="X408" t="s">
        <v>69</v>
      </c>
      <c r="Y408" t="s">
        <v>91</v>
      </c>
      <c r="Z408" s="27">
        <v>80</v>
      </c>
      <c r="AA408" s="27">
        <v>81</v>
      </c>
      <c r="AB408" s="27">
        <v>82</v>
      </c>
      <c r="AC408" s="27">
        <v>82</v>
      </c>
      <c r="AD408" s="27">
        <v>17199.999999200001</v>
      </c>
      <c r="AE408" s="27">
        <v>21499.999999</v>
      </c>
      <c r="AF408" s="27">
        <v>25799.999998799998</v>
      </c>
      <c r="AG408" s="27">
        <v>1</v>
      </c>
      <c r="AJ408" s="41">
        <f t="shared" si="66"/>
        <v>25359.999999200001</v>
      </c>
      <c r="AK408" s="41">
        <f t="shared" si="67"/>
        <v>31699.999999</v>
      </c>
      <c r="AL408" s="41">
        <f t="shared" si="68"/>
        <v>38039.999998799998</v>
      </c>
      <c r="AM408" s="27">
        <v>1.03</v>
      </c>
      <c r="AN408" s="27">
        <v>1.06</v>
      </c>
      <c r="AO408" s="27">
        <v>0</v>
      </c>
      <c r="AP408" s="27">
        <v>0</v>
      </c>
      <c r="AQ408" s="42">
        <f t="shared" si="69"/>
        <v>26120.799999176001</v>
      </c>
      <c r="AR408" s="42">
        <f t="shared" si="70"/>
        <v>32650.999998970001</v>
      </c>
      <c r="AS408" s="42">
        <f t="shared" si="71"/>
        <v>39181.199998764001</v>
      </c>
      <c r="AT408" s="42">
        <f t="shared" si="72"/>
        <v>26881.599999152004</v>
      </c>
      <c r="AU408" s="42">
        <f t="shared" si="73"/>
        <v>33601.999998940002</v>
      </c>
      <c r="AV408" s="42">
        <f t="shared" si="74"/>
        <v>40322.399998727997</v>
      </c>
      <c r="AW408">
        <v>2045</v>
      </c>
      <c r="AX408" t="s">
        <v>59</v>
      </c>
      <c r="AY408" s="30">
        <v>13</v>
      </c>
      <c r="AZ408" t="s">
        <v>172</v>
      </c>
      <c r="BA408" s="112">
        <v>2</v>
      </c>
      <c r="BB408" s="112">
        <v>65</v>
      </c>
      <c r="BC408" s="122">
        <v>0.55889999999999995</v>
      </c>
      <c r="BD408" s="126">
        <v>2023</v>
      </c>
      <c r="BE408" t="s">
        <v>173</v>
      </c>
      <c r="BF408" s="87"/>
      <c r="BG408" s="87"/>
    </row>
    <row r="409" spans="1:59" x14ac:dyDescent="0.2">
      <c r="A409">
        <v>23</v>
      </c>
      <c r="B409">
        <v>2023</v>
      </c>
      <c r="C409" t="s">
        <v>46</v>
      </c>
      <c r="D409" t="s">
        <v>44</v>
      </c>
      <c r="E409" t="s">
        <v>171</v>
      </c>
      <c r="F409" t="s">
        <v>151</v>
      </c>
      <c r="G409" t="s">
        <v>148</v>
      </c>
      <c r="H409" t="s">
        <v>170</v>
      </c>
      <c r="I409" t="s">
        <v>51</v>
      </c>
      <c r="K409" t="s">
        <v>170</v>
      </c>
      <c r="L409" s="27">
        <v>96</v>
      </c>
      <c r="M409" s="27">
        <v>120</v>
      </c>
      <c r="N409" s="27">
        <v>144</v>
      </c>
      <c r="O409" t="s">
        <v>153</v>
      </c>
      <c r="P409" t="s">
        <v>154</v>
      </c>
      <c r="Q409" s="27">
        <v>125</v>
      </c>
      <c r="R409" s="27">
        <v>85</v>
      </c>
      <c r="S409" s="27">
        <v>85</v>
      </c>
      <c r="T409" s="27">
        <v>900</v>
      </c>
      <c r="U409" s="27">
        <v>0</v>
      </c>
      <c r="V409" s="27">
        <v>0</v>
      </c>
      <c r="W409" s="27">
        <v>0</v>
      </c>
      <c r="X409" t="s">
        <v>69</v>
      </c>
      <c r="Y409" t="s">
        <v>91</v>
      </c>
      <c r="Z409" s="27">
        <v>80</v>
      </c>
      <c r="AA409" s="27">
        <v>81</v>
      </c>
      <c r="AB409" s="27">
        <v>82</v>
      </c>
      <c r="AC409" s="27">
        <v>82</v>
      </c>
      <c r="AD409" s="27">
        <v>17199.999999200001</v>
      </c>
      <c r="AE409" s="27">
        <v>21499.999999</v>
      </c>
      <c r="AF409" s="27">
        <v>25799.999998799998</v>
      </c>
      <c r="AG409" s="27">
        <v>1</v>
      </c>
      <c r="AJ409" s="41">
        <f t="shared" si="66"/>
        <v>25359.999999200001</v>
      </c>
      <c r="AK409" s="41">
        <f t="shared" si="67"/>
        <v>31699.999999</v>
      </c>
      <c r="AL409" s="41">
        <f t="shared" si="68"/>
        <v>38039.999998799998</v>
      </c>
      <c r="AM409" s="27">
        <v>1.03</v>
      </c>
      <c r="AN409" s="27">
        <v>1.06</v>
      </c>
      <c r="AO409" s="27">
        <v>0</v>
      </c>
      <c r="AP409" s="27">
        <v>0</v>
      </c>
      <c r="AQ409" s="42">
        <f t="shared" si="69"/>
        <v>26120.799999176001</v>
      </c>
      <c r="AR409" s="42">
        <f t="shared" si="70"/>
        <v>32650.999998970001</v>
      </c>
      <c r="AS409" s="42">
        <f t="shared" si="71"/>
        <v>39181.199998764001</v>
      </c>
      <c r="AT409" s="42">
        <f t="shared" si="72"/>
        <v>26881.599999152004</v>
      </c>
      <c r="AU409" s="42">
        <f t="shared" si="73"/>
        <v>33601.999998940002</v>
      </c>
      <c r="AV409" s="42">
        <f t="shared" si="74"/>
        <v>40322.399998727997</v>
      </c>
      <c r="AW409">
        <v>2050</v>
      </c>
      <c r="AX409" t="s">
        <v>59</v>
      </c>
      <c r="AY409" s="30">
        <v>13</v>
      </c>
      <c r="AZ409" t="s">
        <v>172</v>
      </c>
      <c r="BA409" s="112">
        <v>2</v>
      </c>
      <c r="BB409" s="112">
        <v>65</v>
      </c>
      <c r="BC409" s="122">
        <v>0.55889999999999995</v>
      </c>
      <c r="BD409" s="126">
        <v>2023</v>
      </c>
      <c r="BE409" t="s">
        <v>173</v>
      </c>
      <c r="BF409" s="87"/>
      <c r="BG409" s="87"/>
    </row>
    <row r="410" spans="1:59" x14ac:dyDescent="0.2">
      <c r="A410">
        <v>23</v>
      </c>
      <c r="B410">
        <v>2023</v>
      </c>
      <c r="C410" t="s">
        <v>46</v>
      </c>
      <c r="D410" t="s">
        <v>44</v>
      </c>
      <c r="E410" t="s">
        <v>171</v>
      </c>
      <c r="F410" t="s">
        <v>151</v>
      </c>
      <c r="G410" t="s">
        <v>148</v>
      </c>
      <c r="H410" t="s">
        <v>170</v>
      </c>
      <c r="I410" t="s">
        <v>51</v>
      </c>
      <c r="K410" t="s">
        <v>170</v>
      </c>
      <c r="L410" s="27">
        <v>96</v>
      </c>
      <c r="M410" s="27">
        <v>120</v>
      </c>
      <c r="N410" s="27">
        <v>144</v>
      </c>
      <c r="O410" t="s">
        <v>153</v>
      </c>
      <c r="P410" t="s">
        <v>154</v>
      </c>
      <c r="Q410" s="27">
        <v>125</v>
      </c>
      <c r="R410" s="27">
        <v>85</v>
      </c>
      <c r="S410" s="27">
        <v>85</v>
      </c>
      <c r="T410" s="27">
        <v>900</v>
      </c>
      <c r="U410" s="27">
        <v>0</v>
      </c>
      <c r="V410" s="27">
        <v>0</v>
      </c>
      <c r="W410" s="27">
        <v>0</v>
      </c>
      <c r="X410" t="s">
        <v>69</v>
      </c>
      <c r="Y410" t="s">
        <v>91</v>
      </c>
      <c r="Z410" s="27">
        <v>80</v>
      </c>
      <c r="AA410" s="27">
        <v>81</v>
      </c>
      <c r="AB410" s="27">
        <v>82</v>
      </c>
      <c r="AC410" s="27">
        <v>82</v>
      </c>
      <c r="AD410" s="27">
        <v>17199.999999200001</v>
      </c>
      <c r="AE410" s="27">
        <v>21499.999999</v>
      </c>
      <c r="AF410" s="27">
        <v>25799.999998799998</v>
      </c>
      <c r="AG410" s="27">
        <v>1</v>
      </c>
      <c r="AJ410" s="41">
        <f t="shared" si="66"/>
        <v>25359.999999200001</v>
      </c>
      <c r="AK410" s="41">
        <f t="shared" si="67"/>
        <v>31699.999999</v>
      </c>
      <c r="AL410" s="41">
        <f t="shared" si="68"/>
        <v>38039.999998799998</v>
      </c>
      <c r="AM410" s="27">
        <v>1.03</v>
      </c>
      <c r="AN410" s="27">
        <v>1.06</v>
      </c>
      <c r="AO410" s="27">
        <v>0</v>
      </c>
      <c r="AP410" s="27">
        <v>0</v>
      </c>
      <c r="AQ410" s="42">
        <f t="shared" si="69"/>
        <v>26120.799999176001</v>
      </c>
      <c r="AR410" s="42">
        <f t="shared" si="70"/>
        <v>32650.999998970001</v>
      </c>
      <c r="AS410" s="42">
        <f t="shared" si="71"/>
        <v>39181.199998764001</v>
      </c>
      <c r="AT410" s="42">
        <f t="shared" si="72"/>
        <v>26881.599999152004</v>
      </c>
      <c r="AU410" s="42">
        <f t="shared" si="73"/>
        <v>33601.999998940002</v>
      </c>
      <c r="AV410" s="42">
        <f t="shared" si="74"/>
        <v>40322.399998727997</v>
      </c>
      <c r="AW410">
        <v>2023</v>
      </c>
      <c r="AX410" t="s">
        <v>60</v>
      </c>
      <c r="AY410" s="30">
        <v>13</v>
      </c>
      <c r="AZ410" t="s">
        <v>172</v>
      </c>
      <c r="BA410" s="112">
        <v>2</v>
      </c>
      <c r="BB410" s="112">
        <v>65</v>
      </c>
      <c r="BC410" s="122">
        <v>0.55889999999999995</v>
      </c>
      <c r="BD410" s="126">
        <v>2023</v>
      </c>
      <c r="BE410" t="s">
        <v>173</v>
      </c>
      <c r="BF410" s="87"/>
      <c r="BG410" s="87"/>
    </row>
    <row r="411" spans="1:59" x14ac:dyDescent="0.2">
      <c r="A411">
        <v>23</v>
      </c>
      <c r="B411">
        <v>2023</v>
      </c>
      <c r="C411" t="s">
        <v>46</v>
      </c>
      <c r="D411" t="s">
        <v>44</v>
      </c>
      <c r="E411" t="s">
        <v>171</v>
      </c>
      <c r="F411" t="s">
        <v>151</v>
      </c>
      <c r="G411" t="s">
        <v>148</v>
      </c>
      <c r="H411" t="s">
        <v>170</v>
      </c>
      <c r="I411" t="s">
        <v>51</v>
      </c>
      <c r="K411" t="s">
        <v>170</v>
      </c>
      <c r="L411" s="27">
        <v>96</v>
      </c>
      <c r="M411" s="27">
        <v>120</v>
      </c>
      <c r="N411" s="27">
        <v>144</v>
      </c>
      <c r="O411" t="s">
        <v>153</v>
      </c>
      <c r="P411" t="s">
        <v>154</v>
      </c>
      <c r="Q411" s="27">
        <v>125</v>
      </c>
      <c r="R411" s="27">
        <v>85</v>
      </c>
      <c r="S411" s="27">
        <v>85</v>
      </c>
      <c r="T411" s="27">
        <v>900</v>
      </c>
      <c r="U411" s="27">
        <v>0</v>
      </c>
      <c r="V411" s="27">
        <v>0</v>
      </c>
      <c r="W411" s="27">
        <v>0</v>
      </c>
      <c r="X411" t="s">
        <v>69</v>
      </c>
      <c r="Y411" t="s">
        <v>91</v>
      </c>
      <c r="Z411" s="27">
        <v>80</v>
      </c>
      <c r="AA411" s="27">
        <v>81</v>
      </c>
      <c r="AB411" s="27">
        <v>82</v>
      </c>
      <c r="AC411" s="27">
        <v>82</v>
      </c>
      <c r="AD411" s="27">
        <v>17199.999999200001</v>
      </c>
      <c r="AE411" s="27">
        <v>21499.999999</v>
      </c>
      <c r="AF411" s="27">
        <v>25799.999998799998</v>
      </c>
      <c r="AG411" s="27">
        <v>1</v>
      </c>
      <c r="AJ411" s="41">
        <f t="shared" si="66"/>
        <v>25359.999999200001</v>
      </c>
      <c r="AK411" s="41">
        <f t="shared" si="67"/>
        <v>31699.999999</v>
      </c>
      <c r="AL411" s="41">
        <f t="shared" si="68"/>
        <v>38039.999998799998</v>
      </c>
      <c r="AM411" s="27">
        <v>1.03</v>
      </c>
      <c r="AN411" s="27">
        <v>1.06</v>
      </c>
      <c r="AO411" s="27">
        <v>0</v>
      </c>
      <c r="AP411" s="27">
        <v>0</v>
      </c>
      <c r="AQ411" s="42">
        <f t="shared" si="69"/>
        <v>26120.799999176001</v>
      </c>
      <c r="AR411" s="42">
        <f t="shared" si="70"/>
        <v>32650.999998970001</v>
      </c>
      <c r="AS411" s="42">
        <f t="shared" si="71"/>
        <v>39181.199998764001</v>
      </c>
      <c r="AT411" s="42">
        <f t="shared" si="72"/>
        <v>26881.599999152004</v>
      </c>
      <c r="AU411" s="42">
        <f t="shared" si="73"/>
        <v>33601.999998940002</v>
      </c>
      <c r="AV411" s="42">
        <f t="shared" si="74"/>
        <v>40322.399998727997</v>
      </c>
      <c r="AW411">
        <v>2030</v>
      </c>
      <c r="AX411" t="s">
        <v>60</v>
      </c>
      <c r="AY411" s="30">
        <v>13</v>
      </c>
      <c r="AZ411" t="s">
        <v>172</v>
      </c>
      <c r="BA411" s="112">
        <v>2</v>
      </c>
      <c r="BB411" s="112">
        <v>65</v>
      </c>
      <c r="BC411" s="122">
        <v>0.55889999999999995</v>
      </c>
      <c r="BD411" s="126">
        <v>2023</v>
      </c>
      <c r="BE411" t="s">
        <v>173</v>
      </c>
      <c r="BF411" s="87"/>
      <c r="BG411" s="87"/>
    </row>
    <row r="412" spans="1:59" x14ac:dyDescent="0.2">
      <c r="A412">
        <v>23</v>
      </c>
      <c r="B412">
        <v>2023</v>
      </c>
      <c r="C412" t="s">
        <v>46</v>
      </c>
      <c r="D412" t="s">
        <v>44</v>
      </c>
      <c r="E412" t="s">
        <v>171</v>
      </c>
      <c r="F412" t="s">
        <v>151</v>
      </c>
      <c r="G412" t="s">
        <v>148</v>
      </c>
      <c r="H412" t="s">
        <v>170</v>
      </c>
      <c r="I412" t="s">
        <v>51</v>
      </c>
      <c r="K412" t="s">
        <v>170</v>
      </c>
      <c r="L412" s="27">
        <v>96</v>
      </c>
      <c r="M412" s="27">
        <v>120</v>
      </c>
      <c r="N412" s="27">
        <v>144</v>
      </c>
      <c r="O412" t="s">
        <v>153</v>
      </c>
      <c r="P412" t="s">
        <v>154</v>
      </c>
      <c r="Q412" s="27">
        <v>125</v>
      </c>
      <c r="R412" s="27">
        <v>85</v>
      </c>
      <c r="S412" s="27">
        <v>85</v>
      </c>
      <c r="T412" s="27">
        <v>900</v>
      </c>
      <c r="U412" s="27">
        <v>0</v>
      </c>
      <c r="V412" s="27">
        <v>0</v>
      </c>
      <c r="W412" s="27">
        <v>0</v>
      </c>
      <c r="X412" t="s">
        <v>69</v>
      </c>
      <c r="Y412" t="s">
        <v>91</v>
      </c>
      <c r="Z412" s="27">
        <v>80</v>
      </c>
      <c r="AA412" s="27">
        <v>81</v>
      </c>
      <c r="AB412" s="27">
        <v>82</v>
      </c>
      <c r="AC412" s="27">
        <v>82</v>
      </c>
      <c r="AD412" s="27">
        <v>17199.999999200001</v>
      </c>
      <c r="AE412" s="27">
        <v>21499.999999</v>
      </c>
      <c r="AF412" s="27">
        <v>25799.999998799998</v>
      </c>
      <c r="AG412" s="27">
        <v>1</v>
      </c>
      <c r="AJ412" s="41">
        <f t="shared" si="66"/>
        <v>25359.999999200001</v>
      </c>
      <c r="AK412" s="41">
        <f t="shared" si="67"/>
        <v>31699.999999</v>
      </c>
      <c r="AL412" s="41">
        <f t="shared" si="68"/>
        <v>38039.999998799998</v>
      </c>
      <c r="AM412" s="27">
        <v>1.03</v>
      </c>
      <c r="AN412" s="27">
        <v>1.06</v>
      </c>
      <c r="AO412" s="27">
        <v>0</v>
      </c>
      <c r="AP412" s="27">
        <v>0</v>
      </c>
      <c r="AQ412" s="42">
        <f t="shared" si="69"/>
        <v>26120.799999176001</v>
      </c>
      <c r="AR412" s="42">
        <f t="shared" si="70"/>
        <v>32650.999998970001</v>
      </c>
      <c r="AS412" s="42">
        <f t="shared" si="71"/>
        <v>39181.199998764001</v>
      </c>
      <c r="AT412" s="42">
        <f t="shared" si="72"/>
        <v>26881.599999152004</v>
      </c>
      <c r="AU412" s="42">
        <f t="shared" si="73"/>
        <v>33601.999998940002</v>
      </c>
      <c r="AV412" s="42">
        <f t="shared" si="74"/>
        <v>40322.399998727997</v>
      </c>
      <c r="AW412">
        <v>2035</v>
      </c>
      <c r="AX412" t="s">
        <v>60</v>
      </c>
      <c r="AY412" s="30">
        <v>13</v>
      </c>
      <c r="AZ412" t="s">
        <v>172</v>
      </c>
      <c r="BA412" s="112">
        <v>2</v>
      </c>
      <c r="BB412" s="112">
        <v>65</v>
      </c>
      <c r="BC412" s="122">
        <v>0.55889999999999995</v>
      </c>
      <c r="BD412" s="126">
        <v>2023</v>
      </c>
      <c r="BE412" t="s">
        <v>173</v>
      </c>
      <c r="BF412" s="87"/>
      <c r="BG412" s="87"/>
    </row>
    <row r="413" spans="1:59" x14ac:dyDescent="0.2">
      <c r="A413">
        <v>23</v>
      </c>
      <c r="B413">
        <v>2023</v>
      </c>
      <c r="C413" t="s">
        <v>46</v>
      </c>
      <c r="D413" t="s">
        <v>44</v>
      </c>
      <c r="E413" t="s">
        <v>171</v>
      </c>
      <c r="F413" t="s">
        <v>151</v>
      </c>
      <c r="G413" t="s">
        <v>148</v>
      </c>
      <c r="H413" t="s">
        <v>170</v>
      </c>
      <c r="I413" t="s">
        <v>51</v>
      </c>
      <c r="K413" t="s">
        <v>170</v>
      </c>
      <c r="L413" s="27">
        <v>96</v>
      </c>
      <c r="M413" s="27">
        <v>120</v>
      </c>
      <c r="N413" s="27">
        <v>144</v>
      </c>
      <c r="O413" t="s">
        <v>153</v>
      </c>
      <c r="P413" t="s">
        <v>154</v>
      </c>
      <c r="Q413" s="27">
        <v>125</v>
      </c>
      <c r="R413" s="27">
        <v>85</v>
      </c>
      <c r="S413" s="27">
        <v>85</v>
      </c>
      <c r="T413" s="27">
        <v>900</v>
      </c>
      <c r="U413" s="27">
        <v>0</v>
      </c>
      <c r="V413" s="27">
        <v>0</v>
      </c>
      <c r="W413" s="27">
        <v>0</v>
      </c>
      <c r="X413" t="s">
        <v>69</v>
      </c>
      <c r="Y413" t="s">
        <v>91</v>
      </c>
      <c r="Z413" s="27">
        <v>80</v>
      </c>
      <c r="AA413" s="27">
        <v>81</v>
      </c>
      <c r="AB413" s="27">
        <v>82</v>
      </c>
      <c r="AC413" s="27">
        <v>82</v>
      </c>
      <c r="AD413" s="27">
        <v>17199.999999200001</v>
      </c>
      <c r="AE413" s="27">
        <v>21499.999999</v>
      </c>
      <c r="AF413" s="27">
        <v>25799.999998799998</v>
      </c>
      <c r="AG413" s="27">
        <v>1</v>
      </c>
      <c r="AJ413" s="41">
        <f t="shared" si="66"/>
        <v>25359.999999200001</v>
      </c>
      <c r="AK413" s="41">
        <f t="shared" si="67"/>
        <v>31699.999999</v>
      </c>
      <c r="AL413" s="41">
        <f t="shared" si="68"/>
        <v>38039.999998799998</v>
      </c>
      <c r="AM413" s="27">
        <v>1.03</v>
      </c>
      <c r="AN413" s="27">
        <v>1.06</v>
      </c>
      <c r="AO413" s="27">
        <v>0</v>
      </c>
      <c r="AP413" s="27">
        <v>0</v>
      </c>
      <c r="AQ413" s="42">
        <f t="shared" si="69"/>
        <v>26120.799999176001</v>
      </c>
      <c r="AR413" s="42">
        <f t="shared" si="70"/>
        <v>32650.999998970001</v>
      </c>
      <c r="AS413" s="42">
        <f t="shared" si="71"/>
        <v>39181.199998764001</v>
      </c>
      <c r="AT413" s="42">
        <f t="shared" si="72"/>
        <v>26881.599999152004</v>
      </c>
      <c r="AU413" s="42">
        <f t="shared" si="73"/>
        <v>33601.999998940002</v>
      </c>
      <c r="AV413" s="42">
        <f t="shared" si="74"/>
        <v>40322.399998727997</v>
      </c>
      <c r="AW413">
        <v>2040</v>
      </c>
      <c r="AX413" t="s">
        <v>60</v>
      </c>
      <c r="AY413" s="30">
        <v>13</v>
      </c>
      <c r="AZ413" t="s">
        <v>172</v>
      </c>
      <c r="BA413" s="112">
        <v>2</v>
      </c>
      <c r="BB413" s="112">
        <v>65</v>
      </c>
      <c r="BC413" s="122">
        <v>0.55889999999999995</v>
      </c>
      <c r="BD413" s="126">
        <v>2023</v>
      </c>
      <c r="BE413" t="s">
        <v>173</v>
      </c>
      <c r="BF413" s="87"/>
      <c r="BG413" s="87"/>
    </row>
    <row r="414" spans="1:59" x14ac:dyDescent="0.2">
      <c r="A414">
        <v>23</v>
      </c>
      <c r="B414">
        <v>2023</v>
      </c>
      <c r="C414" t="s">
        <v>46</v>
      </c>
      <c r="D414" t="s">
        <v>44</v>
      </c>
      <c r="E414" t="s">
        <v>171</v>
      </c>
      <c r="F414" t="s">
        <v>151</v>
      </c>
      <c r="G414" t="s">
        <v>148</v>
      </c>
      <c r="H414" t="s">
        <v>170</v>
      </c>
      <c r="I414" t="s">
        <v>51</v>
      </c>
      <c r="K414" t="s">
        <v>170</v>
      </c>
      <c r="L414" s="27">
        <v>96</v>
      </c>
      <c r="M414" s="27">
        <v>120</v>
      </c>
      <c r="N414" s="27">
        <v>144</v>
      </c>
      <c r="O414" t="s">
        <v>153</v>
      </c>
      <c r="P414" t="s">
        <v>154</v>
      </c>
      <c r="Q414" s="27">
        <v>125</v>
      </c>
      <c r="R414" s="27">
        <v>85</v>
      </c>
      <c r="S414" s="27">
        <v>85</v>
      </c>
      <c r="T414" s="27">
        <v>900</v>
      </c>
      <c r="U414" s="27">
        <v>0</v>
      </c>
      <c r="V414" s="27">
        <v>0</v>
      </c>
      <c r="W414" s="27">
        <v>0</v>
      </c>
      <c r="X414" t="s">
        <v>69</v>
      </c>
      <c r="Y414" t="s">
        <v>91</v>
      </c>
      <c r="Z414" s="27">
        <v>80</v>
      </c>
      <c r="AA414" s="27">
        <v>81</v>
      </c>
      <c r="AB414" s="27">
        <v>82</v>
      </c>
      <c r="AC414" s="27">
        <v>82</v>
      </c>
      <c r="AD414" s="27">
        <v>17199.999999200001</v>
      </c>
      <c r="AE414" s="27">
        <v>21499.999999</v>
      </c>
      <c r="AF414" s="27">
        <v>25799.999998799998</v>
      </c>
      <c r="AG414" s="27">
        <v>1</v>
      </c>
      <c r="AJ414" s="41">
        <f t="shared" si="66"/>
        <v>25359.999999200001</v>
      </c>
      <c r="AK414" s="41">
        <f t="shared" si="67"/>
        <v>31699.999999</v>
      </c>
      <c r="AL414" s="41">
        <f t="shared" si="68"/>
        <v>38039.999998799998</v>
      </c>
      <c r="AM414" s="27">
        <v>1.03</v>
      </c>
      <c r="AN414" s="27">
        <v>1.06</v>
      </c>
      <c r="AO414" s="27">
        <v>0</v>
      </c>
      <c r="AP414" s="27">
        <v>0</v>
      </c>
      <c r="AQ414" s="42">
        <f t="shared" si="69"/>
        <v>26120.799999176001</v>
      </c>
      <c r="AR414" s="42">
        <f t="shared" si="70"/>
        <v>32650.999998970001</v>
      </c>
      <c r="AS414" s="42">
        <f t="shared" si="71"/>
        <v>39181.199998764001</v>
      </c>
      <c r="AT414" s="42">
        <f t="shared" si="72"/>
        <v>26881.599999152004</v>
      </c>
      <c r="AU414" s="42">
        <f t="shared" si="73"/>
        <v>33601.999998940002</v>
      </c>
      <c r="AV414" s="42">
        <f t="shared" si="74"/>
        <v>40322.399998727997</v>
      </c>
      <c r="AW414">
        <v>2045</v>
      </c>
      <c r="AX414" t="s">
        <v>60</v>
      </c>
      <c r="AY414" s="30">
        <v>13</v>
      </c>
      <c r="AZ414" t="s">
        <v>172</v>
      </c>
      <c r="BA414" s="112">
        <v>2</v>
      </c>
      <c r="BB414" s="112">
        <v>65</v>
      </c>
      <c r="BC414" s="122">
        <v>0.55889999999999995</v>
      </c>
      <c r="BD414" s="126">
        <v>2023</v>
      </c>
      <c r="BE414" t="s">
        <v>173</v>
      </c>
      <c r="BF414" s="87"/>
      <c r="BG414" s="87"/>
    </row>
    <row r="415" spans="1:59" ht="15" customHeight="1" x14ac:dyDescent="0.2">
      <c r="A415">
        <v>23</v>
      </c>
      <c r="B415">
        <v>2023</v>
      </c>
      <c r="C415" t="s">
        <v>46</v>
      </c>
      <c r="D415" t="s">
        <v>44</v>
      </c>
      <c r="E415" t="s">
        <v>171</v>
      </c>
      <c r="F415" t="s">
        <v>151</v>
      </c>
      <c r="G415" t="s">
        <v>148</v>
      </c>
      <c r="H415" t="s">
        <v>170</v>
      </c>
      <c r="I415" t="s">
        <v>51</v>
      </c>
      <c r="K415" t="s">
        <v>170</v>
      </c>
      <c r="L415" s="27">
        <v>96</v>
      </c>
      <c r="M415" s="27">
        <v>120</v>
      </c>
      <c r="N415" s="27">
        <v>144</v>
      </c>
      <c r="O415" t="s">
        <v>153</v>
      </c>
      <c r="P415" t="s">
        <v>154</v>
      </c>
      <c r="Q415" s="27">
        <v>125</v>
      </c>
      <c r="R415" s="27">
        <v>85</v>
      </c>
      <c r="S415" s="27">
        <v>85</v>
      </c>
      <c r="T415" s="27">
        <v>900</v>
      </c>
      <c r="U415" s="27">
        <v>0</v>
      </c>
      <c r="V415" s="27">
        <v>0</v>
      </c>
      <c r="W415" s="27">
        <v>0</v>
      </c>
      <c r="X415" t="s">
        <v>69</v>
      </c>
      <c r="Y415" t="s">
        <v>91</v>
      </c>
      <c r="Z415" s="27">
        <v>80</v>
      </c>
      <c r="AA415" s="27">
        <v>81</v>
      </c>
      <c r="AB415" s="27">
        <v>82</v>
      </c>
      <c r="AC415" s="27">
        <v>82</v>
      </c>
      <c r="AD415" s="27">
        <v>17199.999999200001</v>
      </c>
      <c r="AE415" s="27">
        <v>21499.999999</v>
      </c>
      <c r="AF415" s="27">
        <v>25799.999998799998</v>
      </c>
      <c r="AG415" s="27">
        <v>1</v>
      </c>
      <c r="AJ415" s="41">
        <f t="shared" si="66"/>
        <v>25359.999999200001</v>
      </c>
      <c r="AK415" s="41">
        <f t="shared" si="67"/>
        <v>31699.999999</v>
      </c>
      <c r="AL415" s="41">
        <f t="shared" si="68"/>
        <v>38039.999998799998</v>
      </c>
      <c r="AM415" s="27">
        <v>1.03</v>
      </c>
      <c r="AN415" s="27">
        <v>1.06</v>
      </c>
      <c r="AO415" s="27">
        <v>0</v>
      </c>
      <c r="AP415" s="27">
        <v>0</v>
      </c>
      <c r="AQ415" s="42">
        <f t="shared" si="69"/>
        <v>26120.799999176001</v>
      </c>
      <c r="AR415" s="42">
        <f t="shared" si="70"/>
        <v>32650.999998970001</v>
      </c>
      <c r="AS415" s="42">
        <f t="shared" si="71"/>
        <v>39181.199998764001</v>
      </c>
      <c r="AT415" s="42">
        <f t="shared" si="72"/>
        <v>26881.599999152004</v>
      </c>
      <c r="AU415" s="42">
        <f t="shared" si="73"/>
        <v>33601.999998940002</v>
      </c>
      <c r="AV415" s="42">
        <f t="shared" si="74"/>
        <v>40322.399998727997</v>
      </c>
      <c r="AW415">
        <v>2050</v>
      </c>
      <c r="AX415" t="s">
        <v>60</v>
      </c>
      <c r="AY415" s="30">
        <v>13</v>
      </c>
      <c r="AZ415" t="s">
        <v>172</v>
      </c>
      <c r="BA415" s="111">
        <v>2</v>
      </c>
      <c r="BB415" s="111">
        <v>65</v>
      </c>
      <c r="BC415" s="110">
        <v>0.55889999999999995</v>
      </c>
      <c r="BD415" s="114">
        <v>2023</v>
      </c>
      <c r="BE415" t="s">
        <v>173</v>
      </c>
      <c r="BF415" s="87"/>
      <c r="BG415" s="87"/>
    </row>
    <row r="416" spans="1:59" x14ac:dyDescent="0.2">
      <c r="A416">
        <v>24</v>
      </c>
      <c r="B416">
        <v>2023</v>
      </c>
      <c r="C416" t="s">
        <v>46</v>
      </c>
      <c r="D416" t="s">
        <v>44</v>
      </c>
      <c r="E416" t="s">
        <v>175</v>
      </c>
      <c r="F416" t="s">
        <v>176</v>
      </c>
      <c r="G416" t="s">
        <v>45</v>
      </c>
      <c r="H416" t="s">
        <v>177</v>
      </c>
      <c r="I416" t="s">
        <v>51</v>
      </c>
      <c r="K416" t="s">
        <v>174</v>
      </c>
      <c r="L416" s="27">
        <v>965.21</v>
      </c>
      <c r="M416" s="27">
        <v>1162.22</v>
      </c>
      <c r="N416" s="27">
        <v>1724.490712</v>
      </c>
      <c r="O416" t="s">
        <v>52</v>
      </c>
      <c r="P416" t="s">
        <v>53</v>
      </c>
      <c r="Q416" s="27">
        <v>3</v>
      </c>
      <c r="R416" s="27">
        <v>7.5</v>
      </c>
      <c r="S416" s="27">
        <v>8.3000000000000007</v>
      </c>
      <c r="T416" s="27">
        <v>8.3000000000000007</v>
      </c>
      <c r="U416" s="27">
        <v>0</v>
      </c>
      <c r="V416" s="27">
        <v>0</v>
      </c>
      <c r="W416" s="27">
        <v>0</v>
      </c>
      <c r="X416" t="s">
        <v>54</v>
      </c>
      <c r="Y416" t="s">
        <v>55</v>
      </c>
      <c r="Z416" s="27">
        <v>13.2</v>
      </c>
      <c r="AA416" s="27">
        <v>14.8</v>
      </c>
      <c r="AB416" s="27">
        <v>23.3</v>
      </c>
      <c r="AC416" s="27">
        <v>23.3</v>
      </c>
      <c r="AD416" s="27">
        <v>-2391.304322</v>
      </c>
      <c r="AE416" s="27">
        <v>-1111.1111089999999</v>
      </c>
      <c r="AF416" s="27">
        <v>-1224.535603</v>
      </c>
      <c r="AG416" s="27">
        <v>1</v>
      </c>
      <c r="AJ416" s="41">
        <f t="shared" si="66"/>
        <v>4847.7706780000008</v>
      </c>
      <c r="AK416" s="41">
        <f t="shared" si="67"/>
        <v>7605.5388910000001</v>
      </c>
      <c r="AL416" s="41">
        <f t="shared" si="68"/>
        <v>11709.144737000001</v>
      </c>
      <c r="AM416" s="27">
        <v>1.1499999999999999</v>
      </c>
      <c r="AN416" s="27">
        <v>1.1599999999999999</v>
      </c>
      <c r="AO416" s="27">
        <v>0</v>
      </c>
      <c r="AP416" s="27">
        <v>0</v>
      </c>
      <c r="AQ416" s="42">
        <f t="shared" si="69"/>
        <v>5574.9362797000003</v>
      </c>
      <c r="AR416" s="42">
        <f t="shared" si="70"/>
        <v>8746.3697246499996</v>
      </c>
      <c r="AS416" s="42">
        <f t="shared" si="71"/>
        <v>13465.516447549999</v>
      </c>
      <c r="AT416" s="42">
        <f t="shared" si="72"/>
        <v>5623.4139864800009</v>
      </c>
      <c r="AU416" s="42">
        <f t="shared" si="73"/>
        <v>8822.4251135599989</v>
      </c>
      <c r="AV416" s="42">
        <f t="shared" si="74"/>
        <v>13582.60789492</v>
      </c>
      <c r="AW416">
        <v>2023</v>
      </c>
      <c r="AX416" t="s">
        <v>56</v>
      </c>
      <c r="AY416" s="30">
        <v>21</v>
      </c>
      <c r="AZ416" t="s">
        <v>178</v>
      </c>
      <c r="BA416" s="111">
        <v>3</v>
      </c>
      <c r="BB416" s="111">
        <v>93</v>
      </c>
      <c r="BC416" s="110">
        <v>0.70479999999999998</v>
      </c>
      <c r="BD416" s="114">
        <v>2023</v>
      </c>
      <c r="BE416" t="s">
        <v>1023</v>
      </c>
      <c r="BF416" s="87"/>
      <c r="BG416" s="87"/>
    </row>
    <row r="417" spans="1:59" x14ac:dyDescent="0.2">
      <c r="A417">
        <v>24</v>
      </c>
      <c r="B417">
        <v>2023</v>
      </c>
      <c r="C417" t="s">
        <v>46</v>
      </c>
      <c r="D417" t="s">
        <v>44</v>
      </c>
      <c r="E417" t="s">
        <v>175</v>
      </c>
      <c r="F417" t="s">
        <v>176</v>
      </c>
      <c r="G417" t="s">
        <v>45</v>
      </c>
      <c r="H417" t="s">
        <v>177</v>
      </c>
      <c r="I417" t="s">
        <v>51</v>
      </c>
      <c r="K417" t="s">
        <v>174</v>
      </c>
      <c r="L417" s="27">
        <v>965.21</v>
      </c>
      <c r="M417" s="27">
        <v>1162.22</v>
      </c>
      <c r="N417" s="27">
        <v>1724.490712</v>
      </c>
      <c r="O417" t="s">
        <v>52</v>
      </c>
      <c r="P417" t="s">
        <v>53</v>
      </c>
      <c r="Q417" s="27">
        <v>3</v>
      </c>
      <c r="R417" s="27">
        <v>7.5</v>
      </c>
      <c r="S417" s="27">
        <v>8.3000000000000007</v>
      </c>
      <c r="T417" s="27">
        <v>8.3000000000000007</v>
      </c>
      <c r="U417" s="27">
        <v>0</v>
      </c>
      <c r="V417" s="27">
        <v>0</v>
      </c>
      <c r="W417" s="27">
        <v>0</v>
      </c>
      <c r="X417" t="s">
        <v>54</v>
      </c>
      <c r="Y417" t="s">
        <v>55</v>
      </c>
      <c r="Z417" s="27">
        <v>13.2</v>
      </c>
      <c r="AA417" s="27">
        <v>15.1</v>
      </c>
      <c r="AB417" s="27">
        <v>23.3</v>
      </c>
      <c r="AC417" s="27">
        <v>23.3</v>
      </c>
      <c r="AD417" s="27">
        <v>-2391.304322</v>
      </c>
      <c r="AE417" s="27">
        <v>-1111.1111089999999</v>
      </c>
      <c r="AF417" s="27">
        <v>-1224.535603</v>
      </c>
      <c r="AG417" s="27">
        <v>1</v>
      </c>
      <c r="AJ417" s="41">
        <f t="shared" si="66"/>
        <v>4847.7706780000008</v>
      </c>
      <c r="AK417" s="41">
        <f t="shared" si="67"/>
        <v>7605.5388910000001</v>
      </c>
      <c r="AL417" s="41">
        <f t="shared" si="68"/>
        <v>11709.144737000001</v>
      </c>
      <c r="AM417" s="27">
        <v>1.1499999999999999</v>
      </c>
      <c r="AN417" s="27">
        <v>1.1599999999999999</v>
      </c>
      <c r="AO417" s="27">
        <v>0</v>
      </c>
      <c r="AP417" s="27">
        <v>0</v>
      </c>
      <c r="AQ417" s="42">
        <f t="shared" si="69"/>
        <v>5574.9362797000003</v>
      </c>
      <c r="AR417" s="42">
        <f t="shared" si="70"/>
        <v>8746.3697246499996</v>
      </c>
      <c r="AS417" s="42">
        <f t="shared" si="71"/>
        <v>13465.516447549999</v>
      </c>
      <c r="AT417" s="42">
        <f t="shared" si="72"/>
        <v>5623.4139864800009</v>
      </c>
      <c r="AU417" s="42">
        <f t="shared" si="73"/>
        <v>8822.4251135599989</v>
      </c>
      <c r="AV417" s="42">
        <f t="shared" si="74"/>
        <v>13582.60789492</v>
      </c>
      <c r="AW417">
        <v>2030</v>
      </c>
      <c r="AX417" t="s">
        <v>56</v>
      </c>
      <c r="AY417" s="30">
        <v>21</v>
      </c>
      <c r="AZ417" t="s">
        <v>178</v>
      </c>
      <c r="BA417" s="111">
        <v>3</v>
      </c>
      <c r="BB417" s="111">
        <v>93</v>
      </c>
      <c r="BC417" s="110">
        <v>0.70479999999999998</v>
      </c>
      <c r="BD417" s="114">
        <v>2023</v>
      </c>
      <c r="BE417" t="s">
        <v>1023</v>
      </c>
      <c r="BF417" s="87"/>
      <c r="BG417" s="87"/>
    </row>
    <row r="418" spans="1:59" x14ac:dyDescent="0.2">
      <c r="A418">
        <v>24</v>
      </c>
      <c r="B418">
        <v>2023</v>
      </c>
      <c r="C418" t="s">
        <v>46</v>
      </c>
      <c r="D418" t="s">
        <v>44</v>
      </c>
      <c r="E418" t="s">
        <v>175</v>
      </c>
      <c r="F418" t="s">
        <v>176</v>
      </c>
      <c r="G418" t="s">
        <v>45</v>
      </c>
      <c r="H418" t="s">
        <v>177</v>
      </c>
      <c r="I418" t="s">
        <v>51</v>
      </c>
      <c r="K418" t="s">
        <v>174</v>
      </c>
      <c r="L418" s="27">
        <v>965.21</v>
      </c>
      <c r="M418" s="27">
        <v>1162.22</v>
      </c>
      <c r="N418" s="27">
        <v>1724.490712</v>
      </c>
      <c r="O418" t="s">
        <v>52</v>
      </c>
      <c r="P418" t="s">
        <v>53</v>
      </c>
      <c r="Q418" s="27">
        <v>3</v>
      </c>
      <c r="R418" s="27">
        <v>7.5</v>
      </c>
      <c r="S418" s="27">
        <v>8.3000000000000007</v>
      </c>
      <c r="T418" s="27">
        <v>8.3000000000000007</v>
      </c>
      <c r="U418" s="27">
        <v>0</v>
      </c>
      <c r="V418" s="27">
        <v>0</v>
      </c>
      <c r="W418" s="27">
        <v>0</v>
      </c>
      <c r="X418" t="s">
        <v>54</v>
      </c>
      <c r="Y418" t="s">
        <v>55</v>
      </c>
      <c r="Z418" s="27">
        <v>13.2</v>
      </c>
      <c r="AA418" s="27">
        <v>15.1</v>
      </c>
      <c r="AB418" s="27">
        <v>23.3</v>
      </c>
      <c r="AC418" s="27">
        <v>23.3</v>
      </c>
      <c r="AD418" s="27">
        <v>-2391.304322</v>
      </c>
      <c r="AE418" s="27">
        <v>-1111.1111089999999</v>
      </c>
      <c r="AF418" s="27">
        <v>-1224.535603</v>
      </c>
      <c r="AG418" s="27">
        <v>1</v>
      </c>
      <c r="AJ418" s="41">
        <f t="shared" si="66"/>
        <v>4847.7706780000008</v>
      </c>
      <c r="AK418" s="41">
        <f t="shared" si="67"/>
        <v>7605.5388910000001</v>
      </c>
      <c r="AL418" s="41">
        <f t="shared" si="68"/>
        <v>11709.144737000001</v>
      </c>
      <c r="AM418" s="27">
        <v>1.1499999999999999</v>
      </c>
      <c r="AN418" s="27">
        <v>1.1599999999999999</v>
      </c>
      <c r="AO418" s="27">
        <v>0</v>
      </c>
      <c r="AP418" s="27">
        <v>0</v>
      </c>
      <c r="AQ418" s="42">
        <f t="shared" si="69"/>
        <v>5574.9362797000003</v>
      </c>
      <c r="AR418" s="42">
        <f t="shared" si="70"/>
        <v>8746.3697246499996</v>
      </c>
      <c r="AS418" s="42">
        <f t="shared" si="71"/>
        <v>13465.516447549999</v>
      </c>
      <c r="AT418" s="42">
        <f t="shared" si="72"/>
        <v>5623.4139864800009</v>
      </c>
      <c r="AU418" s="42">
        <f t="shared" si="73"/>
        <v>8822.4251135599989</v>
      </c>
      <c r="AV418" s="42">
        <f t="shared" si="74"/>
        <v>13582.60789492</v>
      </c>
      <c r="AW418">
        <v>2035</v>
      </c>
      <c r="AX418" t="s">
        <v>56</v>
      </c>
      <c r="AY418" s="30">
        <v>21</v>
      </c>
      <c r="AZ418" t="s">
        <v>178</v>
      </c>
      <c r="BA418" s="111">
        <v>3</v>
      </c>
      <c r="BB418" s="111">
        <v>93</v>
      </c>
      <c r="BC418" s="110">
        <v>0.70479999999999998</v>
      </c>
      <c r="BD418" s="114">
        <v>2023</v>
      </c>
      <c r="BE418" t="s">
        <v>1023</v>
      </c>
      <c r="BF418" s="87"/>
      <c r="BG418" s="87"/>
    </row>
    <row r="419" spans="1:59" x14ac:dyDescent="0.2">
      <c r="A419">
        <v>24</v>
      </c>
      <c r="B419">
        <v>2023</v>
      </c>
      <c r="C419" t="s">
        <v>46</v>
      </c>
      <c r="D419" t="s">
        <v>44</v>
      </c>
      <c r="E419" t="s">
        <v>175</v>
      </c>
      <c r="F419" t="s">
        <v>176</v>
      </c>
      <c r="G419" t="s">
        <v>45</v>
      </c>
      <c r="H419" t="s">
        <v>177</v>
      </c>
      <c r="I419" t="s">
        <v>51</v>
      </c>
      <c r="K419" t="s">
        <v>174</v>
      </c>
      <c r="L419" s="27">
        <v>965.21</v>
      </c>
      <c r="M419" s="27">
        <v>1162.22</v>
      </c>
      <c r="N419" s="27">
        <v>1724.490712</v>
      </c>
      <c r="O419" t="s">
        <v>52</v>
      </c>
      <c r="P419" t="s">
        <v>53</v>
      </c>
      <c r="Q419" s="27">
        <v>3</v>
      </c>
      <c r="R419" s="27">
        <v>7.5</v>
      </c>
      <c r="S419" s="27">
        <v>8.3000000000000007</v>
      </c>
      <c r="T419" s="27">
        <v>8.3000000000000007</v>
      </c>
      <c r="U419" s="27">
        <v>0</v>
      </c>
      <c r="V419" s="27">
        <v>0</v>
      </c>
      <c r="W419" s="27">
        <v>0</v>
      </c>
      <c r="X419" t="s">
        <v>54</v>
      </c>
      <c r="Y419" t="s">
        <v>55</v>
      </c>
      <c r="Z419" s="27">
        <v>13.2</v>
      </c>
      <c r="AA419" s="27">
        <v>15.1</v>
      </c>
      <c r="AB419" s="27">
        <v>23.3</v>
      </c>
      <c r="AC419" s="27">
        <v>23.3</v>
      </c>
      <c r="AD419" s="27">
        <v>-2391.304322</v>
      </c>
      <c r="AE419" s="27">
        <v>-1111.1111089999999</v>
      </c>
      <c r="AF419" s="27">
        <v>-1224.535603</v>
      </c>
      <c r="AG419" s="27">
        <v>1</v>
      </c>
      <c r="AJ419" s="41">
        <f t="shared" si="66"/>
        <v>4847.7706780000008</v>
      </c>
      <c r="AK419" s="41">
        <f t="shared" si="67"/>
        <v>7605.5388910000001</v>
      </c>
      <c r="AL419" s="41">
        <f t="shared" si="68"/>
        <v>11709.144737000001</v>
      </c>
      <c r="AM419" s="27">
        <v>1.1499999999999999</v>
      </c>
      <c r="AN419" s="27">
        <v>1.1599999999999999</v>
      </c>
      <c r="AO419" s="27">
        <v>0</v>
      </c>
      <c r="AP419" s="27">
        <v>0</v>
      </c>
      <c r="AQ419" s="42">
        <f t="shared" si="69"/>
        <v>5574.9362797000003</v>
      </c>
      <c r="AR419" s="42">
        <f t="shared" si="70"/>
        <v>8746.3697246499996</v>
      </c>
      <c r="AS419" s="42">
        <f t="shared" si="71"/>
        <v>13465.516447549999</v>
      </c>
      <c r="AT419" s="42">
        <f t="shared" si="72"/>
        <v>5623.4139864800009</v>
      </c>
      <c r="AU419" s="42">
        <f t="shared" si="73"/>
        <v>8822.4251135599989</v>
      </c>
      <c r="AV419" s="42">
        <f t="shared" si="74"/>
        <v>13582.60789492</v>
      </c>
      <c r="AW419">
        <v>2040</v>
      </c>
      <c r="AX419" t="s">
        <v>56</v>
      </c>
      <c r="AY419" s="30">
        <v>21</v>
      </c>
      <c r="AZ419" t="s">
        <v>178</v>
      </c>
      <c r="BA419" s="111">
        <v>3</v>
      </c>
      <c r="BB419" s="111">
        <v>93</v>
      </c>
      <c r="BC419" s="110">
        <v>0.70479999999999998</v>
      </c>
      <c r="BD419" s="114">
        <v>2023</v>
      </c>
      <c r="BE419" t="s">
        <v>1023</v>
      </c>
      <c r="BF419" s="87"/>
      <c r="BG419" s="87"/>
    </row>
    <row r="420" spans="1:59" x14ac:dyDescent="0.2">
      <c r="A420">
        <v>24</v>
      </c>
      <c r="B420">
        <v>2023</v>
      </c>
      <c r="C420" t="s">
        <v>46</v>
      </c>
      <c r="D420" t="s">
        <v>44</v>
      </c>
      <c r="E420" t="s">
        <v>175</v>
      </c>
      <c r="F420" t="s">
        <v>176</v>
      </c>
      <c r="G420" t="s">
        <v>45</v>
      </c>
      <c r="H420" t="s">
        <v>177</v>
      </c>
      <c r="I420" t="s">
        <v>51</v>
      </c>
      <c r="K420" t="s">
        <v>174</v>
      </c>
      <c r="L420" s="27">
        <v>965.21</v>
      </c>
      <c r="M420" s="27">
        <v>1162.22</v>
      </c>
      <c r="N420" s="27">
        <v>1724.490712</v>
      </c>
      <c r="O420" t="s">
        <v>52</v>
      </c>
      <c r="P420" t="s">
        <v>53</v>
      </c>
      <c r="Q420" s="27">
        <v>3</v>
      </c>
      <c r="R420" s="27">
        <v>7.5</v>
      </c>
      <c r="S420" s="27">
        <v>8.3000000000000007</v>
      </c>
      <c r="T420" s="27">
        <v>8.3000000000000007</v>
      </c>
      <c r="U420" s="27">
        <v>0</v>
      </c>
      <c r="V420" s="27">
        <v>0</v>
      </c>
      <c r="W420" s="27">
        <v>0</v>
      </c>
      <c r="X420" t="s">
        <v>54</v>
      </c>
      <c r="Y420" t="s">
        <v>55</v>
      </c>
      <c r="Z420" s="27">
        <v>13.2</v>
      </c>
      <c r="AA420" s="27">
        <v>15.1</v>
      </c>
      <c r="AB420" s="27">
        <v>23.3</v>
      </c>
      <c r="AC420" s="27">
        <v>23.3</v>
      </c>
      <c r="AD420" s="27">
        <v>-2391.304322</v>
      </c>
      <c r="AE420" s="27">
        <v>-1111.1111089999999</v>
      </c>
      <c r="AF420" s="27">
        <v>-1224.535603</v>
      </c>
      <c r="AG420" s="27">
        <v>1</v>
      </c>
      <c r="AJ420" s="41">
        <f t="shared" si="66"/>
        <v>4847.7706780000008</v>
      </c>
      <c r="AK420" s="41">
        <f t="shared" si="67"/>
        <v>7605.5388910000001</v>
      </c>
      <c r="AL420" s="41">
        <f t="shared" si="68"/>
        <v>11709.144737000001</v>
      </c>
      <c r="AM420" s="27">
        <v>1.1499999999999999</v>
      </c>
      <c r="AN420" s="27">
        <v>1.1599999999999999</v>
      </c>
      <c r="AO420" s="27">
        <v>0</v>
      </c>
      <c r="AP420" s="27">
        <v>0</v>
      </c>
      <c r="AQ420" s="42">
        <f t="shared" si="69"/>
        <v>5574.9362797000003</v>
      </c>
      <c r="AR420" s="42">
        <f t="shared" si="70"/>
        <v>8746.3697246499996</v>
      </c>
      <c r="AS420" s="42">
        <f t="shared" si="71"/>
        <v>13465.516447549999</v>
      </c>
      <c r="AT420" s="42">
        <f t="shared" si="72"/>
        <v>5623.4139864800009</v>
      </c>
      <c r="AU420" s="42">
        <f t="shared" si="73"/>
        <v>8822.4251135599989</v>
      </c>
      <c r="AV420" s="42">
        <f t="shared" si="74"/>
        <v>13582.60789492</v>
      </c>
      <c r="AW420">
        <v>2045</v>
      </c>
      <c r="AX420" t="s">
        <v>56</v>
      </c>
      <c r="AY420" s="30">
        <v>21</v>
      </c>
      <c r="AZ420" t="s">
        <v>178</v>
      </c>
      <c r="BA420" s="111">
        <v>3</v>
      </c>
      <c r="BB420" s="111">
        <v>93</v>
      </c>
      <c r="BC420" s="110">
        <v>0.70479999999999998</v>
      </c>
      <c r="BD420" s="114">
        <v>2023</v>
      </c>
      <c r="BE420" t="s">
        <v>1023</v>
      </c>
      <c r="BF420" s="87"/>
      <c r="BG420" s="87"/>
    </row>
    <row r="421" spans="1:59" x14ac:dyDescent="0.2">
      <c r="A421">
        <v>24</v>
      </c>
      <c r="B421">
        <v>2023</v>
      </c>
      <c r="C421" t="s">
        <v>46</v>
      </c>
      <c r="D421" t="s">
        <v>44</v>
      </c>
      <c r="E421" t="s">
        <v>175</v>
      </c>
      <c r="F421" t="s">
        <v>176</v>
      </c>
      <c r="G421" t="s">
        <v>45</v>
      </c>
      <c r="H421" t="s">
        <v>177</v>
      </c>
      <c r="I421" t="s">
        <v>51</v>
      </c>
      <c r="K421" t="s">
        <v>174</v>
      </c>
      <c r="L421" s="27">
        <v>965.21</v>
      </c>
      <c r="M421" s="27">
        <v>1162.22</v>
      </c>
      <c r="N421" s="27">
        <v>1724.490712</v>
      </c>
      <c r="O421" t="s">
        <v>52</v>
      </c>
      <c r="P421" t="s">
        <v>53</v>
      </c>
      <c r="Q421" s="27">
        <v>3</v>
      </c>
      <c r="R421" s="27">
        <v>7.5</v>
      </c>
      <c r="S421" s="27">
        <v>8.3000000000000007</v>
      </c>
      <c r="T421" s="27">
        <v>8.3000000000000007</v>
      </c>
      <c r="U421" s="27">
        <v>0</v>
      </c>
      <c r="V421" s="27">
        <v>0</v>
      </c>
      <c r="W421" s="27">
        <v>0</v>
      </c>
      <c r="X421" t="s">
        <v>54</v>
      </c>
      <c r="Y421" t="s">
        <v>55</v>
      </c>
      <c r="Z421" s="27">
        <v>13.2</v>
      </c>
      <c r="AA421" s="27">
        <v>15.1</v>
      </c>
      <c r="AB421" s="27">
        <v>23.3</v>
      </c>
      <c r="AC421" s="27">
        <v>23.3</v>
      </c>
      <c r="AD421" s="27">
        <v>-2391.304322</v>
      </c>
      <c r="AE421" s="27">
        <v>-1111.1111089999999</v>
      </c>
      <c r="AF421" s="27">
        <v>-1224.535603</v>
      </c>
      <c r="AG421" s="27">
        <v>1</v>
      </c>
      <c r="AJ421" s="41">
        <f t="shared" si="66"/>
        <v>4847.7706780000008</v>
      </c>
      <c r="AK421" s="41">
        <f t="shared" si="67"/>
        <v>7605.5388910000001</v>
      </c>
      <c r="AL421" s="41">
        <f t="shared" si="68"/>
        <v>11709.144737000001</v>
      </c>
      <c r="AM421" s="27">
        <v>1.1499999999999999</v>
      </c>
      <c r="AN421" s="27">
        <v>1.1599999999999999</v>
      </c>
      <c r="AO421" s="27">
        <v>0</v>
      </c>
      <c r="AP421" s="27">
        <v>0</v>
      </c>
      <c r="AQ421" s="42">
        <f t="shared" si="69"/>
        <v>5574.9362797000003</v>
      </c>
      <c r="AR421" s="42">
        <f t="shared" si="70"/>
        <v>8746.3697246499996</v>
      </c>
      <c r="AS421" s="42">
        <f t="shared" si="71"/>
        <v>13465.516447549999</v>
      </c>
      <c r="AT421" s="42">
        <f t="shared" si="72"/>
        <v>5623.4139864800009</v>
      </c>
      <c r="AU421" s="42">
        <f t="shared" si="73"/>
        <v>8822.4251135599989</v>
      </c>
      <c r="AV421" s="42">
        <f t="shared" si="74"/>
        <v>13582.60789492</v>
      </c>
      <c r="AW421">
        <v>2050</v>
      </c>
      <c r="AX421" t="s">
        <v>56</v>
      </c>
      <c r="AY421" s="30">
        <v>21</v>
      </c>
      <c r="AZ421" t="s">
        <v>178</v>
      </c>
      <c r="BA421" s="111">
        <v>3</v>
      </c>
      <c r="BB421" s="111">
        <v>93</v>
      </c>
      <c r="BC421" s="110">
        <v>0.70479999999999998</v>
      </c>
      <c r="BD421" s="114">
        <v>2023</v>
      </c>
      <c r="BE421" t="s">
        <v>1023</v>
      </c>
      <c r="BF421" s="87"/>
      <c r="BG421" s="87"/>
    </row>
    <row r="422" spans="1:59" x14ac:dyDescent="0.2">
      <c r="A422">
        <v>24</v>
      </c>
      <c r="B422">
        <v>2023</v>
      </c>
      <c r="C422" t="s">
        <v>46</v>
      </c>
      <c r="D422" t="s">
        <v>44</v>
      </c>
      <c r="E422" t="s">
        <v>175</v>
      </c>
      <c r="F422" t="s">
        <v>176</v>
      </c>
      <c r="G422" t="s">
        <v>45</v>
      </c>
      <c r="H422" t="s">
        <v>177</v>
      </c>
      <c r="I422" t="s">
        <v>51</v>
      </c>
      <c r="K422" t="s">
        <v>174</v>
      </c>
      <c r="L422" s="27">
        <v>965.21</v>
      </c>
      <c r="M422" s="27">
        <v>1162.22</v>
      </c>
      <c r="N422" s="27">
        <v>1724.490712</v>
      </c>
      <c r="O422" t="s">
        <v>52</v>
      </c>
      <c r="P422" t="s">
        <v>53</v>
      </c>
      <c r="Q422" s="27">
        <v>3</v>
      </c>
      <c r="R422" s="27">
        <v>7.5</v>
      </c>
      <c r="S422" s="27">
        <v>8.3000000000000007</v>
      </c>
      <c r="T422" s="27">
        <v>8.3000000000000007</v>
      </c>
      <c r="U422" s="27">
        <v>0</v>
      </c>
      <c r="V422" s="27">
        <v>0</v>
      </c>
      <c r="W422" s="27">
        <v>0</v>
      </c>
      <c r="X422" t="s">
        <v>54</v>
      </c>
      <c r="Y422" t="s">
        <v>55</v>
      </c>
      <c r="Z422" s="27">
        <v>13.2</v>
      </c>
      <c r="AA422" s="27">
        <v>14.8</v>
      </c>
      <c r="AB422" s="27">
        <v>23.3</v>
      </c>
      <c r="AC422" s="27">
        <v>23.3</v>
      </c>
      <c r="AD422" s="27">
        <v>-2391.304322</v>
      </c>
      <c r="AE422" s="27">
        <v>-1111.1111089999999</v>
      </c>
      <c r="AF422" s="27">
        <v>-1224.535603</v>
      </c>
      <c r="AG422" s="27">
        <v>1</v>
      </c>
      <c r="AJ422" s="41">
        <f t="shared" si="66"/>
        <v>4847.7706780000008</v>
      </c>
      <c r="AK422" s="41">
        <f t="shared" si="67"/>
        <v>7605.5388910000001</v>
      </c>
      <c r="AL422" s="41">
        <f t="shared" si="68"/>
        <v>11709.144737000001</v>
      </c>
      <c r="AM422" s="27">
        <v>1.1499999999999999</v>
      </c>
      <c r="AN422" s="27">
        <v>1.1599999999999999</v>
      </c>
      <c r="AO422" s="27">
        <v>0</v>
      </c>
      <c r="AP422" s="27">
        <v>0</v>
      </c>
      <c r="AQ422" s="42">
        <f t="shared" si="69"/>
        <v>5574.9362797000003</v>
      </c>
      <c r="AR422" s="42">
        <f t="shared" si="70"/>
        <v>8746.3697246499996</v>
      </c>
      <c r="AS422" s="42">
        <f t="shared" si="71"/>
        <v>13465.516447549999</v>
      </c>
      <c r="AT422" s="42">
        <f t="shared" si="72"/>
        <v>5623.4139864800009</v>
      </c>
      <c r="AU422" s="42">
        <f t="shared" si="73"/>
        <v>8822.4251135599989</v>
      </c>
      <c r="AV422" s="42">
        <f t="shared" si="74"/>
        <v>13582.60789492</v>
      </c>
      <c r="AW422">
        <v>2023</v>
      </c>
      <c r="AX422" t="s">
        <v>59</v>
      </c>
      <c r="AY422" s="30">
        <v>21</v>
      </c>
      <c r="AZ422" t="s">
        <v>178</v>
      </c>
      <c r="BA422" s="111">
        <v>3</v>
      </c>
      <c r="BB422" s="111">
        <v>93</v>
      </c>
      <c r="BC422" s="110">
        <v>0.70479999999999998</v>
      </c>
      <c r="BD422" s="114">
        <v>2023</v>
      </c>
      <c r="BE422" t="s">
        <v>1023</v>
      </c>
      <c r="BF422" s="87"/>
      <c r="BG422" s="87"/>
    </row>
    <row r="423" spans="1:59" x14ac:dyDescent="0.2">
      <c r="A423">
        <v>24</v>
      </c>
      <c r="B423">
        <v>2023</v>
      </c>
      <c r="C423" t="s">
        <v>46</v>
      </c>
      <c r="D423" t="s">
        <v>44</v>
      </c>
      <c r="E423" t="s">
        <v>175</v>
      </c>
      <c r="F423" t="s">
        <v>176</v>
      </c>
      <c r="G423" t="s">
        <v>45</v>
      </c>
      <c r="H423" t="s">
        <v>177</v>
      </c>
      <c r="I423" t="s">
        <v>51</v>
      </c>
      <c r="K423" t="s">
        <v>174</v>
      </c>
      <c r="L423" s="27">
        <v>965.21</v>
      </c>
      <c r="M423" s="27">
        <v>1162.22</v>
      </c>
      <c r="N423" s="27">
        <v>1724.490712</v>
      </c>
      <c r="O423" t="s">
        <v>52</v>
      </c>
      <c r="P423" t="s">
        <v>53</v>
      </c>
      <c r="Q423" s="27">
        <v>3</v>
      </c>
      <c r="R423" s="27">
        <v>7.5</v>
      </c>
      <c r="S423" s="27">
        <v>8.3000000000000007</v>
      </c>
      <c r="T423" s="27">
        <v>8.3000000000000007</v>
      </c>
      <c r="U423" s="27">
        <v>0</v>
      </c>
      <c r="V423" s="27">
        <v>0</v>
      </c>
      <c r="W423" s="27">
        <v>0</v>
      </c>
      <c r="X423" t="s">
        <v>54</v>
      </c>
      <c r="Y423" t="s">
        <v>55</v>
      </c>
      <c r="Z423" s="27">
        <v>13.2</v>
      </c>
      <c r="AA423" s="27">
        <v>15.55</v>
      </c>
      <c r="AB423" s="27">
        <v>23.3</v>
      </c>
      <c r="AC423" s="27">
        <v>23.3</v>
      </c>
      <c r="AD423" s="27">
        <v>-2391.304322</v>
      </c>
      <c r="AE423" s="27">
        <v>-1111.1111089999999</v>
      </c>
      <c r="AF423" s="27">
        <v>-1224.535603</v>
      </c>
      <c r="AG423" s="27">
        <v>1</v>
      </c>
      <c r="AJ423" s="41">
        <f t="shared" si="66"/>
        <v>4847.7706780000008</v>
      </c>
      <c r="AK423" s="41">
        <f t="shared" si="67"/>
        <v>7605.5388910000001</v>
      </c>
      <c r="AL423" s="41">
        <f t="shared" si="68"/>
        <v>11709.144737000001</v>
      </c>
      <c r="AM423" s="27">
        <v>1.1499999999999999</v>
      </c>
      <c r="AN423" s="27">
        <v>1.1599999999999999</v>
      </c>
      <c r="AO423" s="27">
        <v>0</v>
      </c>
      <c r="AP423" s="27">
        <v>0</v>
      </c>
      <c r="AQ423" s="42">
        <f t="shared" si="69"/>
        <v>5574.9362797000003</v>
      </c>
      <c r="AR423" s="42">
        <f t="shared" si="70"/>
        <v>8746.3697246499996</v>
      </c>
      <c r="AS423" s="42">
        <f t="shared" si="71"/>
        <v>13465.516447549999</v>
      </c>
      <c r="AT423" s="42">
        <f t="shared" si="72"/>
        <v>5623.4139864800009</v>
      </c>
      <c r="AU423" s="42">
        <f t="shared" si="73"/>
        <v>8822.4251135599989</v>
      </c>
      <c r="AV423" s="42">
        <f t="shared" si="74"/>
        <v>13582.60789492</v>
      </c>
      <c r="AW423">
        <v>2030</v>
      </c>
      <c r="AX423" t="s">
        <v>59</v>
      </c>
      <c r="AY423" s="30">
        <v>21</v>
      </c>
      <c r="AZ423" t="s">
        <v>178</v>
      </c>
      <c r="BA423" s="111">
        <v>3</v>
      </c>
      <c r="BB423" s="111">
        <v>93</v>
      </c>
      <c r="BC423" s="110">
        <v>0.70479999999999998</v>
      </c>
      <c r="BD423" s="114">
        <v>2023</v>
      </c>
      <c r="BE423" t="s">
        <v>1023</v>
      </c>
      <c r="BF423" s="87"/>
      <c r="BG423" s="87"/>
    </row>
    <row r="424" spans="1:59" x14ac:dyDescent="0.2">
      <c r="A424">
        <v>24</v>
      </c>
      <c r="B424">
        <v>2023</v>
      </c>
      <c r="C424" t="s">
        <v>46</v>
      </c>
      <c r="D424" t="s">
        <v>44</v>
      </c>
      <c r="E424" t="s">
        <v>175</v>
      </c>
      <c r="F424" t="s">
        <v>176</v>
      </c>
      <c r="G424" t="s">
        <v>45</v>
      </c>
      <c r="H424" t="s">
        <v>177</v>
      </c>
      <c r="I424" t="s">
        <v>51</v>
      </c>
      <c r="K424" t="s">
        <v>174</v>
      </c>
      <c r="L424" s="27">
        <v>965.21</v>
      </c>
      <c r="M424" s="27">
        <v>1162.22</v>
      </c>
      <c r="N424" s="27">
        <v>1724.490712</v>
      </c>
      <c r="O424" t="s">
        <v>52</v>
      </c>
      <c r="P424" t="s">
        <v>53</v>
      </c>
      <c r="Q424" s="27">
        <v>3</v>
      </c>
      <c r="R424" s="27">
        <v>7.5</v>
      </c>
      <c r="S424" s="27">
        <v>8.3000000000000007</v>
      </c>
      <c r="T424" s="27">
        <v>8.3000000000000007</v>
      </c>
      <c r="U424" s="27">
        <v>0</v>
      </c>
      <c r="V424" s="27">
        <v>0</v>
      </c>
      <c r="W424" s="27">
        <v>0</v>
      </c>
      <c r="X424" t="s">
        <v>54</v>
      </c>
      <c r="Y424" t="s">
        <v>55</v>
      </c>
      <c r="Z424" s="27">
        <v>13.2</v>
      </c>
      <c r="AA424" s="27">
        <v>15.675000000000001</v>
      </c>
      <c r="AB424" s="27">
        <v>23.3</v>
      </c>
      <c r="AC424" s="27">
        <v>23.3</v>
      </c>
      <c r="AD424" s="27">
        <v>-2391.304322</v>
      </c>
      <c r="AE424" s="27">
        <v>-1111.1111089999999</v>
      </c>
      <c r="AF424" s="27">
        <v>-1224.535603</v>
      </c>
      <c r="AG424" s="27">
        <v>1</v>
      </c>
      <c r="AJ424" s="41">
        <f t="shared" si="66"/>
        <v>4847.7706780000008</v>
      </c>
      <c r="AK424" s="41">
        <f t="shared" si="67"/>
        <v>7605.5388910000001</v>
      </c>
      <c r="AL424" s="41">
        <f t="shared" si="68"/>
        <v>11709.144737000001</v>
      </c>
      <c r="AM424" s="27">
        <v>1.1499999999999999</v>
      </c>
      <c r="AN424" s="27">
        <v>1.1599999999999999</v>
      </c>
      <c r="AO424" s="27">
        <v>0</v>
      </c>
      <c r="AP424" s="27">
        <v>0</v>
      </c>
      <c r="AQ424" s="42">
        <f t="shared" si="69"/>
        <v>5574.9362797000003</v>
      </c>
      <c r="AR424" s="42">
        <f t="shared" si="70"/>
        <v>8746.3697246499996</v>
      </c>
      <c r="AS424" s="42">
        <f t="shared" si="71"/>
        <v>13465.516447549999</v>
      </c>
      <c r="AT424" s="42">
        <f t="shared" si="72"/>
        <v>5623.4139864800009</v>
      </c>
      <c r="AU424" s="42">
        <f t="shared" si="73"/>
        <v>8822.4251135599989</v>
      </c>
      <c r="AV424" s="42">
        <f t="shared" si="74"/>
        <v>13582.60789492</v>
      </c>
      <c r="AW424">
        <v>2035</v>
      </c>
      <c r="AX424" t="s">
        <v>59</v>
      </c>
      <c r="AY424" s="30">
        <v>21</v>
      </c>
      <c r="AZ424" t="s">
        <v>178</v>
      </c>
      <c r="BA424" s="111">
        <v>3</v>
      </c>
      <c r="BB424" s="111">
        <v>93</v>
      </c>
      <c r="BC424" s="110">
        <v>0.70479999999999998</v>
      </c>
      <c r="BD424" s="114">
        <v>2023</v>
      </c>
      <c r="BE424" t="s">
        <v>1023</v>
      </c>
      <c r="BF424" s="87"/>
      <c r="BG424" s="87"/>
    </row>
    <row r="425" spans="1:59" x14ac:dyDescent="0.2">
      <c r="A425">
        <v>24</v>
      </c>
      <c r="B425">
        <v>2023</v>
      </c>
      <c r="C425" t="s">
        <v>46</v>
      </c>
      <c r="D425" t="s">
        <v>44</v>
      </c>
      <c r="E425" t="s">
        <v>175</v>
      </c>
      <c r="F425" t="s">
        <v>176</v>
      </c>
      <c r="G425" t="s">
        <v>45</v>
      </c>
      <c r="H425" t="s">
        <v>177</v>
      </c>
      <c r="I425" t="s">
        <v>51</v>
      </c>
      <c r="K425" t="s">
        <v>174</v>
      </c>
      <c r="L425" s="27">
        <v>965.21</v>
      </c>
      <c r="M425" s="27">
        <v>1162.22</v>
      </c>
      <c r="N425" s="27">
        <v>1724.490712</v>
      </c>
      <c r="O425" t="s">
        <v>52</v>
      </c>
      <c r="P425" t="s">
        <v>53</v>
      </c>
      <c r="Q425" s="27">
        <v>3</v>
      </c>
      <c r="R425" s="27">
        <v>7.5</v>
      </c>
      <c r="S425" s="27">
        <v>8.3000000000000007</v>
      </c>
      <c r="T425" s="27">
        <v>8.3000000000000007</v>
      </c>
      <c r="U425" s="27">
        <v>0</v>
      </c>
      <c r="V425" s="27">
        <v>0</v>
      </c>
      <c r="W425" s="27">
        <v>0</v>
      </c>
      <c r="X425" t="s">
        <v>54</v>
      </c>
      <c r="Y425" t="s">
        <v>55</v>
      </c>
      <c r="Z425" s="27">
        <v>13.2</v>
      </c>
      <c r="AA425" s="27">
        <v>15.8</v>
      </c>
      <c r="AB425" s="27">
        <v>23.3</v>
      </c>
      <c r="AC425" s="27">
        <v>23.3</v>
      </c>
      <c r="AD425" s="27">
        <v>-2391.304322</v>
      </c>
      <c r="AE425" s="27">
        <v>-1111.1111089999999</v>
      </c>
      <c r="AF425" s="27">
        <v>-1224.535603</v>
      </c>
      <c r="AG425" s="27">
        <v>1</v>
      </c>
      <c r="AJ425" s="41">
        <f t="shared" si="66"/>
        <v>4847.7706780000008</v>
      </c>
      <c r="AK425" s="41">
        <f t="shared" si="67"/>
        <v>7605.5388910000001</v>
      </c>
      <c r="AL425" s="41">
        <f t="shared" si="68"/>
        <v>11709.144737000001</v>
      </c>
      <c r="AM425" s="27">
        <v>1.1499999999999999</v>
      </c>
      <c r="AN425" s="27">
        <v>1.1599999999999999</v>
      </c>
      <c r="AO425" s="27">
        <v>0</v>
      </c>
      <c r="AP425" s="27">
        <v>0</v>
      </c>
      <c r="AQ425" s="42">
        <f t="shared" si="69"/>
        <v>5574.9362797000003</v>
      </c>
      <c r="AR425" s="42">
        <f t="shared" si="70"/>
        <v>8746.3697246499996</v>
      </c>
      <c r="AS425" s="42">
        <f t="shared" si="71"/>
        <v>13465.516447549999</v>
      </c>
      <c r="AT425" s="42">
        <f t="shared" si="72"/>
        <v>5623.4139864800009</v>
      </c>
      <c r="AU425" s="42">
        <f t="shared" si="73"/>
        <v>8822.4251135599989</v>
      </c>
      <c r="AV425" s="42">
        <f t="shared" si="74"/>
        <v>13582.60789492</v>
      </c>
      <c r="AW425">
        <v>2040</v>
      </c>
      <c r="AX425" t="s">
        <v>59</v>
      </c>
      <c r="AY425" s="30">
        <v>21</v>
      </c>
      <c r="AZ425" t="s">
        <v>178</v>
      </c>
      <c r="BA425" s="111">
        <v>3</v>
      </c>
      <c r="BB425" s="111">
        <v>93</v>
      </c>
      <c r="BC425" s="110">
        <v>0.70479999999999998</v>
      </c>
      <c r="BD425" s="114">
        <v>2023</v>
      </c>
      <c r="BE425" t="s">
        <v>1023</v>
      </c>
      <c r="BF425" s="87"/>
      <c r="BG425" s="87"/>
    </row>
    <row r="426" spans="1:59" x14ac:dyDescent="0.2">
      <c r="A426">
        <v>24</v>
      </c>
      <c r="B426">
        <v>2023</v>
      </c>
      <c r="C426" t="s">
        <v>46</v>
      </c>
      <c r="D426" t="s">
        <v>44</v>
      </c>
      <c r="E426" t="s">
        <v>175</v>
      </c>
      <c r="F426" t="s">
        <v>176</v>
      </c>
      <c r="G426" t="s">
        <v>45</v>
      </c>
      <c r="H426" t="s">
        <v>177</v>
      </c>
      <c r="I426" t="s">
        <v>51</v>
      </c>
      <c r="K426" t="s">
        <v>174</v>
      </c>
      <c r="L426" s="27">
        <v>965.21</v>
      </c>
      <c r="M426" s="27">
        <v>1162.22</v>
      </c>
      <c r="N426" s="27">
        <v>1724.490712</v>
      </c>
      <c r="O426" t="s">
        <v>52</v>
      </c>
      <c r="P426" t="s">
        <v>53</v>
      </c>
      <c r="Q426" s="27">
        <v>3</v>
      </c>
      <c r="R426" s="27">
        <v>7.5</v>
      </c>
      <c r="S426" s="27">
        <v>8.3000000000000007</v>
      </c>
      <c r="T426" s="27">
        <v>8.3000000000000007</v>
      </c>
      <c r="U426" s="27">
        <v>0</v>
      </c>
      <c r="V426" s="27">
        <v>0</v>
      </c>
      <c r="W426" s="27">
        <v>0</v>
      </c>
      <c r="X426" t="s">
        <v>54</v>
      </c>
      <c r="Y426" t="s">
        <v>55</v>
      </c>
      <c r="Z426" s="27">
        <v>13.2</v>
      </c>
      <c r="AA426" s="27">
        <v>16.05</v>
      </c>
      <c r="AB426" s="27">
        <v>23.3</v>
      </c>
      <c r="AC426" s="27">
        <v>23.3</v>
      </c>
      <c r="AD426" s="27">
        <v>-2391.304322</v>
      </c>
      <c r="AE426" s="27">
        <v>-1111.1111089999999</v>
      </c>
      <c r="AF426" s="27">
        <v>-1224.535603</v>
      </c>
      <c r="AG426" s="27">
        <v>1</v>
      </c>
      <c r="AJ426" s="41">
        <f t="shared" si="66"/>
        <v>4847.7706780000008</v>
      </c>
      <c r="AK426" s="41">
        <f t="shared" si="67"/>
        <v>7605.5388910000001</v>
      </c>
      <c r="AL426" s="41">
        <f t="shared" si="68"/>
        <v>11709.144737000001</v>
      </c>
      <c r="AM426" s="27">
        <v>1.1499999999999999</v>
      </c>
      <c r="AN426" s="27">
        <v>1.1599999999999999</v>
      </c>
      <c r="AO426" s="27">
        <v>0</v>
      </c>
      <c r="AP426" s="27">
        <v>0</v>
      </c>
      <c r="AQ426" s="42">
        <f t="shared" si="69"/>
        <v>5574.9362797000003</v>
      </c>
      <c r="AR426" s="42">
        <f t="shared" si="70"/>
        <v>8746.3697246499996</v>
      </c>
      <c r="AS426" s="42">
        <f t="shared" si="71"/>
        <v>13465.516447549999</v>
      </c>
      <c r="AT426" s="42">
        <f t="shared" si="72"/>
        <v>5623.4139864800009</v>
      </c>
      <c r="AU426" s="42">
        <f t="shared" si="73"/>
        <v>8822.4251135599989</v>
      </c>
      <c r="AV426" s="42">
        <f t="shared" si="74"/>
        <v>13582.60789492</v>
      </c>
      <c r="AW426">
        <v>2045</v>
      </c>
      <c r="AX426" t="s">
        <v>59</v>
      </c>
      <c r="AY426" s="30">
        <v>21</v>
      </c>
      <c r="AZ426" t="s">
        <v>178</v>
      </c>
      <c r="BA426" s="111">
        <v>3</v>
      </c>
      <c r="BB426" s="111">
        <v>93</v>
      </c>
      <c r="BC426" s="110">
        <v>0.70479999999999998</v>
      </c>
      <c r="BD426" s="114">
        <v>2023</v>
      </c>
      <c r="BE426" t="s">
        <v>1023</v>
      </c>
      <c r="BF426" s="87"/>
      <c r="BG426" s="87"/>
    </row>
    <row r="427" spans="1:59" x14ac:dyDescent="0.2">
      <c r="A427">
        <v>24</v>
      </c>
      <c r="B427">
        <v>2023</v>
      </c>
      <c r="C427" t="s">
        <v>46</v>
      </c>
      <c r="D427" t="s">
        <v>44</v>
      </c>
      <c r="E427" t="s">
        <v>175</v>
      </c>
      <c r="F427" t="s">
        <v>176</v>
      </c>
      <c r="G427" t="s">
        <v>45</v>
      </c>
      <c r="H427" t="s">
        <v>177</v>
      </c>
      <c r="I427" t="s">
        <v>51</v>
      </c>
      <c r="K427" t="s">
        <v>174</v>
      </c>
      <c r="L427" s="27">
        <v>965.21</v>
      </c>
      <c r="M427" s="27">
        <v>1162.22</v>
      </c>
      <c r="N427" s="27">
        <v>1724.490712</v>
      </c>
      <c r="O427" t="s">
        <v>52</v>
      </c>
      <c r="P427" t="s">
        <v>53</v>
      </c>
      <c r="Q427" s="27">
        <v>3</v>
      </c>
      <c r="R427" s="27">
        <v>7.5</v>
      </c>
      <c r="S427" s="27">
        <v>8.3000000000000007</v>
      </c>
      <c r="T427" s="27">
        <v>8.3000000000000007</v>
      </c>
      <c r="U427" s="27">
        <v>0</v>
      </c>
      <c r="V427" s="27">
        <v>0</v>
      </c>
      <c r="W427" s="27">
        <v>0</v>
      </c>
      <c r="X427" t="s">
        <v>54</v>
      </c>
      <c r="Y427" t="s">
        <v>55</v>
      </c>
      <c r="Z427" s="27">
        <v>13.2</v>
      </c>
      <c r="AA427" s="27">
        <v>16.3</v>
      </c>
      <c r="AB427" s="27">
        <v>23.3</v>
      </c>
      <c r="AC427" s="27">
        <v>23.3</v>
      </c>
      <c r="AD427" s="27">
        <v>-2391.304322</v>
      </c>
      <c r="AE427" s="27">
        <v>-1111.1111089999999</v>
      </c>
      <c r="AF427" s="27">
        <v>-1224.535603</v>
      </c>
      <c r="AG427" s="27">
        <v>1</v>
      </c>
      <c r="AJ427" s="41">
        <f t="shared" si="66"/>
        <v>4847.7706780000008</v>
      </c>
      <c r="AK427" s="41">
        <f t="shared" si="67"/>
        <v>7605.5388910000001</v>
      </c>
      <c r="AL427" s="41">
        <f t="shared" si="68"/>
        <v>11709.144737000001</v>
      </c>
      <c r="AM427" s="27">
        <v>1.1499999999999999</v>
      </c>
      <c r="AN427" s="27">
        <v>1.1599999999999999</v>
      </c>
      <c r="AO427" s="27">
        <v>0</v>
      </c>
      <c r="AP427" s="27">
        <v>0</v>
      </c>
      <c r="AQ427" s="42">
        <f t="shared" si="69"/>
        <v>5574.9362797000003</v>
      </c>
      <c r="AR427" s="42">
        <f t="shared" si="70"/>
        <v>8746.3697246499996</v>
      </c>
      <c r="AS427" s="42">
        <f t="shared" si="71"/>
        <v>13465.516447549999</v>
      </c>
      <c r="AT427" s="42">
        <f t="shared" si="72"/>
        <v>5623.4139864800009</v>
      </c>
      <c r="AU427" s="42">
        <f t="shared" si="73"/>
        <v>8822.4251135599989</v>
      </c>
      <c r="AV427" s="42">
        <f t="shared" si="74"/>
        <v>13582.60789492</v>
      </c>
      <c r="AW427">
        <v>2050</v>
      </c>
      <c r="AX427" t="s">
        <v>59</v>
      </c>
      <c r="AY427" s="30">
        <v>21</v>
      </c>
      <c r="AZ427" t="s">
        <v>178</v>
      </c>
      <c r="BA427" s="111">
        <v>3</v>
      </c>
      <c r="BB427" s="111">
        <v>93</v>
      </c>
      <c r="BC427" s="110">
        <v>0.70479999999999998</v>
      </c>
      <c r="BD427" s="114">
        <v>2023</v>
      </c>
      <c r="BE427" t="s">
        <v>1023</v>
      </c>
      <c r="BF427" s="87"/>
      <c r="BG427" s="87"/>
    </row>
    <row r="428" spans="1:59" x14ac:dyDescent="0.2">
      <c r="A428">
        <v>24</v>
      </c>
      <c r="B428">
        <v>2023</v>
      </c>
      <c r="C428" t="s">
        <v>46</v>
      </c>
      <c r="D428" t="s">
        <v>44</v>
      </c>
      <c r="E428" t="s">
        <v>175</v>
      </c>
      <c r="F428" t="s">
        <v>176</v>
      </c>
      <c r="G428" t="s">
        <v>45</v>
      </c>
      <c r="H428" t="s">
        <v>177</v>
      </c>
      <c r="I428" t="s">
        <v>51</v>
      </c>
      <c r="K428" t="s">
        <v>174</v>
      </c>
      <c r="L428" s="27">
        <v>965.21</v>
      </c>
      <c r="M428" s="27">
        <v>1162.22</v>
      </c>
      <c r="N428" s="27">
        <v>1724.490712</v>
      </c>
      <c r="O428" t="s">
        <v>52</v>
      </c>
      <c r="P428" t="s">
        <v>53</v>
      </c>
      <c r="Q428" s="27">
        <v>3</v>
      </c>
      <c r="R428" s="27">
        <v>7.5</v>
      </c>
      <c r="S428" s="27">
        <v>8.3000000000000007</v>
      </c>
      <c r="T428" s="27">
        <v>8.3000000000000007</v>
      </c>
      <c r="U428" s="27">
        <v>0</v>
      </c>
      <c r="V428" s="27">
        <v>0</v>
      </c>
      <c r="W428" s="27">
        <v>0</v>
      </c>
      <c r="X428" t="s">
        <v>54</v>
      </c>
      <c r="Y428" t="s">
        <v>55</v>
      </c>
      <c r="Z428" s="27">
        <v>13.2</v>
      </c>
      <c r="AA428" s="27">
        <v>14.8</v>
      </c>
      <c r="AB428" s="27">
        <v>23.3</v>
      </c>
      <c r="AC428" s="27">
        <v>23.3</v>
      </c>
      <c r="AD428" s="27">
        <v>-2391.304322</v>
      </c>
      <c r="AE428" s="27">
        <v>-1111.1111089999999</v>
      </c>
      <c r="AF428" s="27">
        <v>-1224.535603</v>
      </c>
      <c r="AG428" s="27">
        <v>1</v>
      </c>
      <c r="AJ428" s="41">
        <f t="shared" si="66"/>
        <v>4847.7706780000008</v>
      </c>
      <c r="AK428" s="41">
        <f t="shared" si="67"/>
        <v>7605.5388910000001</v>
      </c>
      <c r="AL428" s="41">
        <f t="shared" si="68"/>
        <v>11709.144737000001</v>
      </c>
      <c r="AM428" s="27">
        <v>1.1499999999999999</v>
      </c>
      <c r="AN428" s="27">
        <v>1.1599999999999999</v>
      </c>
      <c r="AO428" s="27">
        <v>0</v>
      </c>
      <c r="AP428" s="27">
        <v>0</v>
      </c>
      <c r="AQ428" s="42">
        <f t="shared" si="69"/>
        <v>5574.9362797000003</v>
      </c>
      <c r="AR428" s="42">
        <f t="shared" si="70"/>
        <v>8746.3697246499996</v>
      </c>
      <c r="AS428" s="42">
        <f t="shared" si="71"/>
        <v>13465.516447549999</v>
      </c>
      <c r="AT428" s="42">
        <f t="shared" si="72"/>
        <v>5623.4139864800009</v>
      </c>
      <c r="AU428" s="42">
        <f t="shared" si="73"/>
        <v>8822.4251135599989</v>
      </c>
      <c r="AV428" s="42">
        <f t="shared" si="74"/>
        <v>13582.60789492</v>
      </c>
      <c r="AW428">
        <v>2023</v>
      </c>
      <c r="AX428" t="s">
        <v>60</v>
      </c>
      <c r="AY428" s="30">
        <v>21</v>
      </c>
      <c r="AZ428" t="s">
        <v>178</v>
      </c>
      <c r="BA428" s="111">
        <v>3</v>
      </c>
      <c r="BB428" s="111">
        <v>93</v>
      </c>
      <c r="BC428" s="110">
        <v>0.70479999999999998</v>
      </c>
      <c r="BD428" s="114">
        <v>2023</v>
      </c>
      <c r="BE428" t="s">
        <v>1023</v>
      </c>
      <c r="BF428" s="87"/>
      <c r="BG428" s="87"/>
    </row>
    <row r="429" spans="1:59" x14ac:dyDescent="0.2">
      <c r="A429">
        <v>24</v>
      </c>
      <c r="B429">
        <v>2023</v>
      </c>
      <c r="C429" t="s">
        <v>46</v>
      </c>
      <c r="D429" t="s">
        <v>44</v>
      </c>
      <c r="E429" t="s">
        <v>175</v>
      </c>
      <c r="F429" t="s">
        <v>176</v>
      </c>
      <c r="G429" t="s">
        <v>45</v>
      </c>
      <c r="H429" t="s">
        <v>177</v>
      </c>
      <c r="I429" t="s">
        <v>51</v>
      </c>
      <c r="K429" t="s">
        <v>174</v>
      </c>
      <c r="L429" s="27">
        <v>965.21</v>
      </c>
      <c r="M429" s="27">
        <v>1162.22</v>
      </c>
      <c r="N429" s="27">
        <v>1724.490712</v>
      </c>
      <c r="O429" t="s">
        <v>52</v>
      </c>
      <c r="P429" t="s">
        <v>53</v>
      </c>
      <c r="Q429" s="27">
        <v>3</v>
      </c>
      <c r="R429" s="27">
        <v>7.5</v>
      </c>
      <c r="S429" s="27">
        <v>8.3000000000000007</v>
      </c>
      <c r="T429" s="27">
        <v>8.3000000000000007</v>
      </c>
      <c r="U429" s="27">
        <v>0</v>
      </c>
      <c r="V429" s="27">
        <v>0</v>
      </c>
      <c r="W429" s="27">
        <v>0</v>
      </c>
      <c r="X429" t="s">
        <v>54</v>
      </c>
      <c r="Y429" t="s">
        <v>55</v>
      </c>
      <c r="Z429" s="27">
        <v>13.2</v>
      </c>
      <c r="AA429" s="27">
        <v>16</v>
      </c>
      <c r="AB429" s="27">
        <v>23.3</v>
      </c>
      <c r="AC429" s="27">
        <v>23.3</v>
      </c>
      <c r="AD429" s="27">
        <v>-2391.304322</v>
      </c>
      <c r="AE429" s="27">
        <v>-1111.1111089999999</v>
      </c>
      <c r="AF429" s="27">
        <v>-1224.535603</v>
      </c>
      <c r="AG429" s="27">
        <v>1</v>
      </c>
      <c r="AJ429" s="41">
        <f t="shared" si="66"/>
        <v>4847.7706780000008</v>
      </c>
      <c r="AK429" s="41">
        <f t="shared" si="67"/>
        <v>7605.5388910000001</v>
      </c>
      <c r="AL429" s="41">
        <f t="shared" si="68"/>
        <v>11709.144737000001</v>
      </c>
      <c r="AM429" s="27">
        <v>1.1499999999999999</v>
      </c>
      <c r="AN429" s="27">
        <v>1.1599999999999999</v>
      </c>
      <c r="AO429" s="27">
        <v>0</v>
      </c>
      <c r="AP429" s="27">
        <v>0</v>
      </c>
      <c r="AQ429" s="42">
        <f t="shared" si="69"/>
        <v>5574.9362797000003</v>
      </c>
      <c r="AR429" s="42">
        <f t="shared" si="70"/>
        <v>8746.3697246499996</v>
      </c>
      <c r="AS429" s="42">
        <f t="shared" si="71"/>
        <v>13465.516447549999</v>
      </c>
      <c r="AT429" s="42">
        <f t="shared" si="72"/>
        <v>5623.4139864800009</v>
      </c>
      <c r="AU429" s="42">
        <f t="shared" si="73"/>
        <v>8822.4251135599989</v>
      </c>
      <c r="AV429" s="42">
        <f t="shared" si="74"/>
        <v>13582.60789492</v>
      </c>
      <c r="AW429">
        <v>2030</v>
      </c>
      <c r="AX429" t="s">
        <v>60</v>
      </c>
      <c r="AY429" s="30">
        <v>21</v>
      </c>
      <c r="AZ429" t="s">
        <v>178</v>
      </c>
      <c r="BA429" s="111">
        <v>3</v>
      </c>
      <c r="BB429" s="111">
        <v>93</v>
      </c>
      <c r="BC429" s="110">
        <v>0.70479999999999998</v>
      </c>
      <c r="BD429" s="114">
        <v>2023</v>
      </c>
      <c r="BE429" t="s">
        <v>1023</v>
      </c>
      <c r="BF429" s="87"/>
      <c r="BG429" s="87"/>
    </row>
    <row r="430" spans="1:59" x14ac:dyDescent="0.2">
      <c r="A430">
        <v>24</v>
      </c>
      <c r="B430">
        <v>2023</v>
      </c>
      <c r="C430" t="s">
        <v>46</v>
      </c>
      <c r="D430" t="s">
        <v>44</v>
      </c>
      <c r="E430" t="s">
        <v>175</v>
      </c>
      <c r="F430" t="s">
        <v>176</v>
      </c>
      <c r="G430" t="s">
        <v>45</v>
      </c>
      <c r="H430" t="s">
        <v>177</v>
      </c>
      <c r="I430" t="s">
        <v>51</v>
      </c>
      <c r="K430" t="s">
        <v>174</v>
      </c>
      <c r="L430" s="27">
        <v>965.21</v>
      </c>
      <c r="M430" s="27">
        <v>1162.22</v>
      </c>
      <c r="N430" s="27">
        <v>1724.490712</v>
      </c>
      <c r="O430" t="s">
        <v>52</v>
      </c>
      <c r="P430" t="s">
        <v>53</v>
      </c>
      <c r="Q430" s="27">
        <v>3</v>
      </c>
      <c r="R430" s="27">
        <v>7.5</v>
      </c>
      <c r="S430" s="27">
        <v>8.3000000000000007</v>
      </c>
      <c r="T430" s="27">
        <v>8.3000000000000007</v>
      </c>
      <c r="U430" s="27">
        <v>0</v>
      </c>
      <c r="V430" s="27">
        <v>0</v>
      </c>
      <c r="W430" s="27">
        <v>0</v>
      </c>
      <c r="X430" t="s">
        <v>54</v>
      </c>
      <c r="Y430" t="s">
        <v>55</v>
      </c>
      <c r="Z430" s="27">
        <v>13.2</v>
      </c>
      <c r="AA430" s="27">
        <v>16.25</v>
      </c>
      <c r="AB430" s="27">
        <v>23.3</v>
      </c>
      <c r="AC430" s="27">
        <v>23.3</v>
      </c>
      <c r="AD430" s="27">
        <v>-2391.304322</v>
      </c>
      <c r="AE430" s="27">
        <v>-1111.1111089999999</v>
      </c>
      <c r="AF430" s="27">
        <v>-1224.535603</v>
      </c>
      <c r="AG430" s="27">
        <v>1</v>
      </c>
      <c r="AJ430" s="41">
        <f t="shared" si="66"/>
        <v>4847.7706780000008</v>
      </c>
      <c r="AK430" s="41">
        <f t="shared" si="67"/>
        <v>7605.5388910000001</v>
      </c>
      <c r="AL430" s="41">
        <f t="shared" si="68"/>
        <v>11709.144737000001</v>
      </c>
      <c r="AM430" s="27">
        <v>1.1499999999999999</v>
      </c>
      <c r="AN430" s="27">
        <v>1.1599999999999999</v>
      </c>
      <c r="AO430" s="27">
        <v>0</v>
      </c>
      <c r="AP430" s="27">
        <v>0</v>
      </c>
      <c r="AQ430" s="42">
        <f t="shared" si="69"/>
        <v>5574.9362797000003</v>
      </c>
      <c r="AR430" s="42">
        <f t="shared" si="70"/>
        <v>8746.3697246499996</v>
      </c>
      <c r="AS430" s="42">
        <f t="shared" si="71"/>
        <v>13465.516447549999</v>
      </c>
      <c r="AT430" s="42">
        <f t="shared" si="72"/>
        <v>5623.4139864800009</v>
      </c>
      <c r="AU430" s="42">
        <f t="shared" si="73"/>
        <v>8822.4251135599989</v>
      </c>
      <c r="AV430" s="42">
        <f t="shared" si="74"/>
        <v>13582.60789492</v>
      </c>
      <c r="AW430">
        <v>2035</v>
      </c>
      <c r="AX430" t="s">
        <v>60</v>
      </c>
      <c r="AY430" s="30">
        <v>21</v>
      </c>
      <c r="AZ430" t="s">
        <v>178</v>
      </c>
      <c r="BA430" s="111">
        <v>3</v>
      </c>
      <c r="BB430" s="111">
        <v>93</v>
      </c>
      <c r="BC430" s="110">
        <v>0.70479999999999998</v>
      </c>
      <c r="BD430" s="114">
        <v>2023</v>
      </c>
      <c r="BE430" t="s">
        <v>1023</v>
      </c>
      <c r="BF430" s="87"/>
      <c r="BG430" s="87"/>
    </row>
    <row r="431" spans="1:59" x14ac:dyDescent="0.2">
      <c r="A431">
        <v>24</v>
      </c>
      <c r="B431">
        <v>2023</v>
      </c>
      <c r="C431" t="s">
        <v>46</v>
      </c>
      <c r="D431" t="s">
        <v>44</v>
      </c>
      <c r="E431" t="s">
        <v>175</v>
      </c>
      <c r="F431" t="s">
        <v>176</v>
      </c>
      <c r="G431" t="s">
        <v>45</v>
      </c>
      <c r="H431" t="s">
        <v>177</v>
      </c>
      <c r="I431" t="s">
        <v>51</v>
      </c>
      <c r="K431" t="s">
        <v>174</v>
      </c>
      <c r="L431" s="27">
        <v>965.21</v>
      </c>
      <c r="M431" s="27">
        <v>1162.22</v>
      </c>
      <c r="N431" s="27">
        <v>1724.490712</v>
      </c>
      <c r="O431" t="s">
        <v>52</v>
      </c>
      <c r="P431" t="s">
        <v>53</v>
      </c>
      <c r="Q431" s="27">
        <v>3</v>
      </c>
      <c r="R431" s="27">
        <v>7.5</v>
      </c>
      <c r="S431" s="27">
        <v>8.3000000000000007</v>
      </c>
      <c r="T431" s="27">
        <v>8.3000000000000007</v>
      </c>
      <c r="U431" s="27">
        <v>0</v>
      </c>
      <c r="V431" s="27">
        <v>0</v>
      </c>
      <c r="W431" s="27">
        <v>0</v>
      </c>
      <c r="X431" t="s">
        <v>54</v>
      </c>
      <c r="Y431" t="s">
        <v>55</v>
      </c>
      <c r="Z431" s="27">
        <v>13.2</v>
      </c>
      <c r="AA431" s="27">
        <v>16.5</v>
      </c>
      <c r="AB431" s="27">
        <v>23.3</v>
      </c>
      <c r="AC431" s="27">
        <v>23.3</v>
      </c>
      <c r="AD431" s="27">
        <v>-2391.304322</v>
      </c>
      <c r="AE431" s="27">
        <v>-1111.1111089999999</v>
      </c>
      <c r="AF431" s="27">
        <v>-1224.535603</v>
      </c>
      <c r="AG431" s="27">
        <v>1</v>
      </c>
      <c r="AJ431" s="41">
        <f t="shared" si="66"/>
        <v>4847.7706780000008</v>
      </c>
      <c r="AK431" s="41">
        <f t="shared" si="67"/>
        <v>7605.5388910000001</v>
      </c>
      <c r="AL431" s="41">
        <f t="shared" si="68"/>
        <v>11709.144737000001</v>
      </c>
      <c r="AM431" s="27">
        <v>1.1499999999999999</v>
      </c>
      <c r="AN431" s="27">
        <v>1.1599999999999999</v>
      </c>
      <c r="AO431" s="27">
        <v>0</v>
      </c>
      <c r="AP431" s="27">
        <v>0</v>
      </c>
      <c r="AQ431" s="42">
        <f t="shared" si="69"/>
        <v>5574.9362797000003</v>
      </c>
      <c r="AR431" s="42">
        <f t="shared" si="70"/>
        <v>8746.3697246499996</v>
      </c>
      <c r="AS431" s="42">
        <f t="shared" si="71"/>
        <v>13465.516447549999</v>
      </c>
      <c r="AT431" s="42">
        <f t="shared" si="72"/>
        <v>5623.4139864800009</v>
      </c>
      <c r="AU431" s="42">
        <f t="shared" si="73"/>
        <v>8822.4251135599989</v>
      </c>
      <c r="AV431" s="42">
        <f t="shared" si="74"/>
        <v>13582.60789492</v>
      </c>
      <c r="AW431">
        <v>2040</v>
      </c>
      <c r="AX431" t="s">
        <v>60</v>
      </c>
      <c r="AY431" s="30">
        <v>21</v>
      </c>
      <c r="AZ431" t="s">
        <v>178</v>
      </c>
      <c r="BA431" s="111">
        <v>3</v>
      </c>
      <c r="BB431" s="111">
        <v>93</v>
      </c>
      <c r="BC431" s="110">
        <v>0.70479999999999998</v>
      </c>
      <c r="BD431" s="114">
        <v>2023</v>
      </c>
      <c r="BE431" t="s">
        <v>1023</v>
      </c>
      <c r="BF431" s="87"/>
      <c r="BG431" s="87"/>
    </row>
    <row r="432" spans="1:59" x14ac:dyDescent="0.2">
      <c r="A432">
        <v>24</v>
      </c>
      <c r="B432">
        <v>2023</v>
      </c>
      <c r="C432" t="s">
        <v>46</v>
      </c>
      <c r="D432" t="s">
        <v>44</v>
      </c>
      <c r="E432" t="s">
        <v>175</v>
      </c>
      <c r="F432" t="s">
        <v>176</v>
      </c>
      <c r="G432" t="s">
        <v>45</v>
      </c>
      <c r="H432" t="s">
        <v>177</v>
      </c>
      <c r="I432" t="s">
        <v>51</v>
      </c>
      <c r="K432" t="s">
        <v>174</v>
      </c>
      <c r="L432" s="27">
        <v>965.21</v>
      </c>
      <c r="M432" s="27">
        <v>1162.22</v>
      </c>
      <c r="N432" s="27">
        <v>1724.490712</v>
      </c>
      <c r="O432" t="s">
        <v>52</v>
      </c>
      <c r="P432" t="s">
        <v>53</v>
      </c>
      <c r="Q432" s="27">
        <v>3</v>
      </c>
      <c r="R432" s="27">
        <v>7.5</v>
      </c>
      <c r="S432" s="27">
        <v>8.3000000000000007</v>
      </c>
      <c r="T432" s="27">
        <v>8.3000000000000007</v>
      </c>
      <c r="U432" s="27">
        <v>0</v>
      </c>
      <c r="V432" s="27">
        <v>0</v>
      </c>
      <c r="W432" s="27">
        <v>0</v>
      </c>
      <c r="X432" t="s">
        <v>54</v>
      </c>
      <c r="Y432" t="s">
        <v>55</v>
      </c>
      <c r="Z432" s="27">
        <v>13.2</v>
      </c>
      <c r="AA432" s="27">
        <v>17</v>
      </c>
      <c r="AB432" s="27">
        <v>23.3</v>
      </c>
      <c r="AC432" s="27">
        <v>23.3</v>
      </c>
      <c r="AD432" s="27">
        <v>-2391.304322</v>
      </c>
      <c r="AE432" s="27">
        <v>-1111.1111089999999</v>
      </c>
      <c r="AF432" s="27">
        <v>-1224.535603</v>
      </c>
      <c r="AG432" s="27">
        <v>1</v>
      </c>
      <c r="AJ432" s="41">
        <f t="shared" si="66"/>
        <v>4847.7706780000008</v>
      </c>
      <c r="AK432" s="41">
        <f t="shared" si="67"/>
        <v>7605.5388910000001</v>
      </c>
      <c r="AL432" s="41">
        <f t="shared" si="68"/>
        <v>11709.144737000001</v>
      </c>
      <c r="AM432" s="27">
        <v>1.1499999999999999</v>
      </c>
      <c r="AN432" s="27">
        <v>1.1599999999999999</v>
      </c>
      <c r="AO432" s="27">
        <v>0</v>
      </c>
      <c r="AP432" s="27">
        <v>0</v>
      </c>
      <c r="AQ432" s="42">
        <f t="shared" si="69"/>
        <v>5574.9362797000003</v>
      </c>
      <c r="AR432" s="42">
        <f t="shared" si="70"/>
        <v>8746.3697246499996</v>
      </c>
      <c r="AS432" s="42">
        <f t="shared" si="71"/>
        <v>13465.516447549999</v>
      </c>
      <c r="AT432" s="42">
        <f t="shared" si="72"/>
        <v>5623.4139864800009</v>
      </c>
      <c r="AU432" s="42">
        <f t="shared" si="73"/>
        <v>8822.4251135599989</v>
      </c>
      <c r="AV432" s="42">
        <f t="shared" si="74"/>
        <v>13582.60789492</v>
      </c>
      <c r="AW432">
        <v>2045</v>
      </c>
      <c r="AX432" t="s">
        <v>60</v>
      </c>
      <c r="AY432" s="30">
        <v>21</v>
      </c>
      <c r="AZ432" t="s">
        <v>178</v>
      </c>
      <c r="BA432" s="111">
        <v>3</v>
      </c>
      <c r="BB432" s="111">
        <v>93</v>
      </c>
      <c r="BC432" s="110">
        <v>0.70479999999999998</v>
      </c>
      <c r="BD432" s="114">
        <v>2023</v>
      </c>
      <c r="BE432" t="s">
        <v>1023</v>
      </c>
      <c r="BF432" s="87"/>
      <c r="BG432" s="87"/>
    </row>
    <row r="433" spans="1:59" x14ac:dyDescent="0.2">
      <c r="A433">
        <v>24</v>
      </c>
      <c r="B433">
        <v>2023</v>
      </c>
      <c r="C433" t="s">
        <v>46</v>
      </c>
      <c r="D433" t="s">
        <v>44</v>
      </c>
      <c r="E433" t="s">
        <v>175</v>
      </c>
      <c r="F433" t="s">
        <v>176</v>
      </c>
      <c r="G433" t="s">
        <v>45</v>
      </c>
      <c r="H433" t="s">
        <v>177</v>
      </c>
      <c r="I433" t="s">
        <v>51</v>
      </c>
      <c r="K433" t="s">
        <v>174</v>
      </c>
      <c r="L433" s="27">
        <v>965.21</v>
      </c>
      <c r="M433" s="27">
        <v>1162.22</v>
      </c>
      <c r="N433" s="27">
        <v>1724.490712</v>
      </c>
      <c r="O433" t="s">
        <v>52</v>
      </c>
      <c r="P433" t="s">
        <v>53</v>
      </c>
      <c r="Q433" s="27">
        <v>3</v>
      </c>
      <c r="R433" s="27">
        <v>7.5</v>
      </c>
      <c r="S433" s="27">
        <v>8.3000000000000007</v>
      </c>
      <c r="T433" s="27">
        <v>8.3000000000000007</v>
      </c>
      <c r="U433" s="27">
        <v>0</v>
      </c>
      <c r="V433" s="27">
        <v>0</v>
      </c>
      <c r="W433" s="27">
        <v>0</v>
      </c>
      <c r="X433" t="s">
        <v>54</v>
      </c>
      <c r="Y433" t="s">
        <v>55</v>
      </c>
      <c r="Z433" s="27">
        <v>13.2</v>
      </c>
      <c r="AA433" s="27">
        <v>17.5</v>
      </c>
      <c r="AB433" s="27">
        <v>23.3</v>
      </c>
      <c r="AC433" s="27">
        <v>23.3</v>
      </c>
      <c r="AD433" s="27">
        <v>-2391.304322</v>
      </c>
      <c r="AE433" s="27">
        <v>-1111.1111089999999</v>
      </c>
      <c r="AF433" s="27">
        <v>-1224.535603</v>
      </c>
      <c r="AG433" s="27">
        <v>1</v>
      </c>
      <c r="AJ433" s="41">
        <f t="shared" si="66"/>
        <v>4847.7706780000008</v>
      </c>
      <c r="AK433" s="41">
        <f t="shared" si="67"/>
        <v>7605.5388910000001</v>
      </c>
      <c r="AL433" s="41">
        <f t="shared" si="68"/>
        <v>11709.144737000001</v>
      </c>
      <c r="AM433" s="27">
        <v>1.1499999999999999</v>
      </c>
      <c r="AN433" s="27">
        <v>1.1599999999999999</v>
      </c>
      <c r="AO433" s="27">
        <v>0</v>
      </c>
      <c r="AP433" s="27">
        <v>0</v>
      </c>
      <c r="AQ433" s="42">
        <f t="shared" si="69"/>
        <v>5574.9362797000003</v>
      </c>
      <c r="AR433" s="42">
        <f t="shared" si="70"/>
        <v>8746.3697246499996</v>
      </c>
      <c r="AS433" s="42">
        <f t="shared" si="71"/>
        <v>13465.516447549999</v>
      </c>
      <c r="AT433" s="42">
        <f t="shared" si="72"/>
        <v>5623.4139864800009</v>
      </c>
      <c r="AU433" s="42">
        <f t="shared" si="73"/>
        <v>8822.4251135599989</v>
      </c>
      <c r="AV433" s="42">
        <f t="shared" si="74"/>
        <v>13582.60789492</v>
      </c>
      <c r="AW433">
        <v>2050</v>
      </c>
      <c r="AX433" t="s">
        <v>60</v>
      </c>
      <c r="AY433" s="30">
        <v>21</v>
      </c>
      <c r="AZ433" t="s">
        <v>178</v>
      </c>
      <c r="BA433" s="111">
        <v>3</v>
      </c>
      <c r="BB433" s="111">
        <v>93</v>
      </c>
      <c r="BC433" s="110">
        <v>0.70479999999999998</v>
      </c>
      <c r="BD433" s="114">
        <v>2023</v>
      </c>
      <c r="BE433" t="s">
        <v>1023</v>
      </c>
      <c r="BF433" s="87"/>
      <c r="BG433" s="87"/>
    </row>
    <row r="434" spans="1:59" x14ac:dyDescent="0.2">
      <c r="A434">
        <v>25</v>
      </c>
      <c r="B434">
        <v>2023</v>
      </c>
      <c r="C434" t="s">
        <v>46</v>
      </c>
      <c r="D434" t="s">
        <v>44</v>
      </c>
      <c r="E434" t="s">
        <v>175</v>
      </c>
      <c r="F434" t="s">
        <v>181</v>
      </c>
      <c r="G434" t="s">
        <v>99</v>
      </c>
      <c r="H434" t="s">
        <v>180</v>
      </c>
      <c r="I434" t="s">
        <v>51</v>
      </c>
      <c r="K434" t="s">
        <v>180</v>
      </c>
      <c r="L434" s="27">
        <v>0</v>
      </c>
      <c r="M434" s="27">
        <v>0</v>
      </c>
      <c r="N434" s="27">
        <v>0</v>
      </c>
      <c r="O434" t="s">
        <v>52</v>
      </c>
      <c r="P434" t="s">
        <v>345</v>
      </c>
      <c r="Q434" s="27">
        <v>6</v>
      </c>
      <c r="R434" s="27">
        <v>9</v>
      </c>
      <c r="S434" s="27">
        <v>9</v>
      </c>
      <c r="T434" s="27">
        <v>48</v>
      </c>
      <c r="U434" s="27">
        <v>0</v>
      </c>
      <c r="V434" s="27">
        <v>0</v>
      </c>
      <c r="W434" s="27">
        <v>0</v>
      </c>
      <c r="X434" t="s">
        <v>183</v>
      </c>
      <c r="Y434" t="s">
        <v>184</v>
      </c>
      <c r="Z434" s="27">
        <v>6</v>
      </c>
      <c r="AA434" s="27">
        <v>11.3</v>
      </c>
      <c r="AB434" s="27">
        <v>13.1</v>
      </c>
      <c r="AC434" s="27">
        <v>13.1</v>
      </c>
      <c r="AD434" s="27">
        <v>828.08999999999992</v>
      </c>
      <c r="AE434" s="27">
        <v>1506.05</v>
      </c>
      <c r="AF434" s="27">
        <v>6727.5</v>
      </c>
      <c r="AG434" s="27">
        <v>1</v>
      </c>
      <c r="AJ434" s="41">
        <f t="shared" si="66"/>
        <v>828.08999999999992</v>
      </c>
      <c r="AK434" s="41">
        <f t="shared" si="67"/>
        <v>1506.05</v>
      </c>
      <c r="AL434" s="41">
        <f t="shared" si="68"/>
        <v>6727.5</v>
      </c>
      <c r="AM434" s="27">
        <v>1</v>
      </c>
      <c r="AN434" s="27">
        <v>1</v>
      </c>
      <c r="AO434" s="27">
        <v>877</v>
      </c>
      <c r="AP434" s="27">
        <v>1050</v>
      </c>
      <c r="AQ434" s="42">
        <f t="shared" si="69"/>
        <v>1705.09</v>
      </c>
      <c r="AR434" s="42">
        <f t="shared" si="70"/>
        <v>2383.0500000000002</v>
      </c>
      <c r="AS434" s="42">
        <f t="shared" si="71"/>
        <v>7604.5</v>
      </c>
      <c r="AT434" s="42">
        <f t="shared" si="72"/>
        <v>1878.09</v>
      </c>
      <c r="AU434" s="42">
        <f t="shared" si="73"/>
        <v>2556.0500000000002</v>
      </c>
      <c r="AV434" s="42">
        <f t="shared" si="74"/>
        <v>7777.5</v>
      </c>
      <c r="AW434">
        <v>2023</v>
      </c>
      <c r="AX434" t="s">
        <v>56</v>
      </c>
      <c r="AY434" s="30">
        <v>21</v>
      </c>
      <c r="AZ434" t="s">
        <v>185</v>
      </c>
      <c r="BA434" s="111">
        <v>3</v>
      </c>
      <c r="BB434" s="111">
        <v>33</v>
      </c>
      <c r="BC434" s="121">
        <v>0</v>
      </c>
      <c r="BD434" s="114">
        <v>2023</v>
      </c>
      <c r="BE434" t="s">
        <v>186</v>
      </c>
      <c r="BF434" s="129"/>
      <c r="BG434" s="129"/>
    </row>
    <row r="435" spans="1:59" x14ac:dyDescent="0.2">
      <c r="A435">
        <v>25</v>
      </c>
      <c r="B435">
        <v>2023</v>
      </c>
      <c r="C435" t="s">
        <v>46</v>
      </c>
      <c r="D435" t="s">
        <v>44</v>
      </c>
      <c r="E435" t="s">
        <v>175</v>
      </c>
      <c r="F435" t="s">
        <v>181</v>
      </c>
      <c r="G435" t="s">
        <v>99</v>
      </c>
      <c r="H435" t="s">
        <v>180</v>
      </c>
      <c r="I435" t="s">
        <v>51</v>
      </c>
      <c r="K435" t="s">
        <v>180</v>
      </c>
      <c r="L435" s="27">
        <v>0</v>
      </c>
      <c r="M435" s="27">
        <v>0</v>
      </c>
      <c r="N435" s="27">
        <v>0</v>
      </c>
      <c r="O435" t="s">
        <v>52</v>
      </c>
      <c r="P435" t="s">
        <v>345</v>
      </c>
      <c r="Q435" s="27">
        <v>6</v>
      </c>
      <c r="R435" s="27">
        <v>9</v>
      </c>
      <c r="S435" s="27">
        <v>9</v>
      </c>
      <c r="T435" s="27">
        <v>48</v>
      </c>
      <c r="U435" s="27">
        <v>0</v>
      </c>
      <c r="V435" s="27">
        <v>0</v>
      </c>
      <c r="W435" s="27">
        <v>0</v>
      </c>
      <c r="X435" t="s">
        <v>183</v>
      </c>
      <c r="Y435" t="s">
        <v>184</v>
      </c>
      <c r="Z435" s="27">
        <v>6</v>
      </c>
      <c r="AA435" s="27">
        <v>11.3</v>
      </c>
      <c r="AB435" s="27">
        <v>13.1</v>
      </c>
      <c r="AC435" s="27">
        <v>13.1</v>
      </c>
      <c r="AD435" s="27">
        <v>828.08999999999992</v>
      </c>
      <c r="AE435" s="27">
        <v>1506.05</v>
      </c>
      <c r="AF435" s="27">
        <v>6727.5</v>
      </c>
      <c r="AG435" s="27">
        <v>1</v>
      </c>
      <c r="AJ435" s="41">
        <f t="shared" si="66"/>
        <v>828.08999999999992</v>
      </c>
      <c r="AK435" s="41">
        <f t="shared" si="67"/>
        <v>1506.05</v>
      </c>
      <c r="AL435" s="41">
        <f t="shared" si="68"/>
        <v>6727.5</v>
      </c>
      <c r="AM435" s="27">
        <v>1</v>
      </c>
      <c r="AN435" s="27">
        <v>1</v>
      </c>
      <c r="AO435" s="27">
        <v>877</v>
      </c>
      <c r="AP435" s="27">
        <v>1050</v>
      </c>
      <c r="AQ435" s="42">
        <f t="shared" si="69"/>
        <v>1705.09</v>
      </c>
      <c r="AR435" s="42">
        <f t="shared" si="70"/>
        <v>2383.0500000000002</v>
      </c>
      <c r="AS435" s="42">
        <f t="shared" si="71"/>
        <v>7604.5</v>
      </c>
      <c r="AT435" s="42">
        <f t="shared" si="72"/>
        <v>1878.09</v>
      </c>
      <c r="AU435" s="42">
        <f t="shared" si="73"/>
        <v>2556.0500000000002</v>
      </c>
      <c r="AV435" s="42">
        <f t="shared" si="74"/>
        <v>7777.5</v>
      </c>
      <c r="AW435">
        <v>2030</v>
      </c>
      <c r="AX435" t="s">
        <v>56</v>
      </c>
      <c r="AY435" s="30">
        <v>21</v>
      </c>
      <c r="AZ435" t="s">
        <v>185</v>
      </c>
      <c r="BA435" s="111">
        <v>3</v>
      </c>
      <c r="BB435" s="111">
        <v>33</v>
      </c>
      <c r="BC435" s="121">
        <v>0</v>
      </c>
      <c r="BD435" s="114">
        <v>2023</v>
      </c>
      <c r="BE435" t="s">
        <v>186</v>
      </c>
      <c r="BF435" s="129"/>
      <c r="BG435" s="129"/>
    </row>
    <row r="436" spans="1:59" x14ac:dyDescent="0.2">
      <c r="A436">
        <v>25</v>
      </c>
      <c r="B436">
        <v>2023</v>
      </c>
      <c r="C436" t="s">
        <v>46</v>
      </c>
      <c r="D436" t="s">
        <v>44</v>
      </c>
      <c r="E436" t="s">
        <v>175</v>
      </c>
      <c r="F436" t="s">
        <v>181</v>
      </c>
      <c r="G436" t="s">
        <v>99</v>
      </c>
      <c r="H436" t="s">
        <v>180</v>
      </c>
      <c r="I436" t="s">
        <v>51</v>
      </c>
      <c r="K436" t="s">
        <v>180</v>
      </c>
      <c r="L436" s="27">
        <v>0</v>
      </c>
      <c r="M436" s="27">
        <v>0</v>
      </c>
      <c r="N436" s="27">
        <v>0</v>
      </c>
      <c r="O436" t="s">
        <v>52</v>
      </c>
      <c r="P436" t="s">
        <v>345</v>
      </c>
      <c r="Q436" s="27">
        <v>6</v>
      </c>
      <c r="R436" s="27">
        <v>9</v>
      </c>
      <c r="S436" s="27">
        <v>9</v>
      </c>
      <c r="T436" s="27">
        <v>48</v>
      </c>
      <c r="U436" s="27">
        <v>0</v>
      </c>
      <c r="V436" s="27">
        <v>0</v>
      </c>
      <c r="W436" s="27">
        <v>0</v>
      </c>
      <c r="X436" t="s">
        <v>183</v>
      </c>
      <c r="Y436" t="s">
        <v>184</v>
      </c>
      <c r="Z436" s="27">
        <v>6</v>
      </c>
      <c r="AA436" s="27">
        <v>11.3</v>
      </c>
      <c r="AB436" s="27">
        <v>13.1</v>
      </c>
      <c r="AC436" s="27">
        <v>13.1</v>
      </c>
      <c r="AD436" s="27">
        <v>828.08999999999992</v>
      </c>
      <c r="AE436" s="27">
        <v>1506.05</v>
      </c>
      <c r="AF436" s="27">
        <v>6727.5</v>
      </c>
      <c r="AG436" s="27">
        <v>1</v>
      </c>
      <c r="AJ436" s="41">
        <f t="shared" si="66"/>
        <v>828.08999999999992</v>
      </c>
      <c r="AK436" s="41">
        <f t="shared" si="67"/>
        <v>1506.05</v>
      </c>
      <c r="AL436" s="41">
        <f t="shared" si="68"/>
        <v>6727.5</v>
      </c>
      <c r="AM436" s="27">
        <v>1</v>
      </c>
      <c r="AN436" s="27">
        <v>1</v>
      </c>
      <c r="AO436" s="27">
        <v>877</v>
      </c>
      <c r="AP436" s="27">
        <v>1050</v>
      </c>
      <c r="AQ436" s="42">
        <f t="shared" si="69"/>
        <v>1705.09</v>
      </c>
      <c r="AR436" s="42">
        <f t="shared" si="70"/>
        <v>2383.0500000000002</v>
      </c>
      <c r="AS436" s="42">
        <f t="shared" si="71"/>
        <v>7604.5</v>
      </c>
      <c r="AT436" s="42">
        <f t="shared" si="72"/>
        <v>1878.09</v>
      </c>
      <c r="AU436" s="42">
        <f t="shared" si="73"/>
        <v>2556.0500000000002</v>
      </c>
      <c r="AV436" s="42">
        <f t="shared" si="74"/>
        <v>7777.5</v>
      </c>
      <c r="AW436">
        <v>2035</v>
      </c>
      <c r="AX436" t="s">
        <v>56</v>
      </c>
      <c r="AY436" s="30">
        <v>21</v>
      </c>
      <c r="AZ436" t="s">
        <v>185</v>
      </c>
      <c r="BA436" s="111">
        <v>3</v>
      </c>
      <c r="BB436" s="111">
        <v>33</v>
      </c>
      <c r="BC436" s="121">
        <v>0</v>
      </c>
      <c r="BD436" s="114">
        <v>2023</v>
      </c>
      <c r="BE436" t="s">
        <v>186</v>
      </c>
      <c r="BF436" s="129"/>
      <c r="BG436" s="129"/>
    </row>
    <row r="437" spans="1:59" x14ac:dyDescent="0.2">
      <c r="A437">
        <v>25</v>
      </c>
      <c r="B437">
        <v>2023</v>
      </c>
      <c r="C437" t="s">
        <v>46</v>
      </c>
      <c r="D437" t="s">
        <v>44</v>
      </c>
      <c r="E437" t="s">
        <v>175</v>
      </c>
      <c r="F437" t="s">
        <v>181</v>
      </c>
      <c r="G437" t="s">
        <v>99</v>
      </c>
      <c r="H437" t="s">
        <v>180</v>
      </c>
      <c r="I437" t="s">
        <v>51</v>
      </c>
      <c r="K437" t="s">
        <v>180</v>
      </c>
      <c r="L437" s="27">
        <v>0</v>
      </c>
      <c r="M437" s="27">
        <v>0</v>
      </c>
      <c r="N437" s="27">
        <v>0</v>
      </c>
      <c r="O437" t="s">
        <v>52</v>
      </c>
      <c r="P437" t="s">
        <v>345</v>
      </c>
      <c r="Q437" s="27">
        <v>6</v>
      </c>
      <c r="R437" s="27">
        <v>9</v>
      </c>
      <c r="S437" s="27">
        <v>9</v>
      </c>
      <c r="T437" s="27">
        <v>48</v>
      </c>
      <c r="U437" s="27">
        <v>0</v>
      </c>
      <c r="V437" s="27">
        <v>0</v>
      </c>
      <c r="W437" s="27">
        <v>0</v>
      </c>
      <c r="X437" t="s">
        <v>183</v>
      </c>
      <c r="Y437" t="s">
        <v>184</v>
      </c>
      <c r="Z437" s="27">
        <v>6</v>
      </c>
      <c r="AA437" s="27">
        <v>11.3</v>
      </c>
      <c r="AB437" s="27">
        <v>13.1</v>
      </c>
      <c r="AC437" s="27">
        <v>13.1</v>
      </c>
      <c r="AD437" s="27">
        <v>828.08999999999992</v>
      </c>
      <c r="AE437" s="27">
        <v>1506.05</v>
      </c>
      <c r="AF437" s="27">
        <v>6727.5</v>
      </c>
      <c r="AG437" s="27">
        <v>1</v>
      </c>
      <c r="AJ437" s="41">
        <f t="shared" si="66"/>
        <v>828.08999999999992</v>
      </c>
      <c r="AK437" s="41">
        <f t="shared" si="67"/>
        <v>1506.05</v>
      </c>
      <c r="AL437" s="41">
        <f t="shared" si="68"/>
        <v>6727.5</v>
      </c>
      <c r="AM437" s="27">
        <v>1</v>
      </c>
      <c r="AN437" s="27">
        <v>1</v>
      </c>
      <c r="AO437" s="27">
        <v>877</v>
      </c>
      <c r="AP437" s="27">
        <v>1050</v>
      </c>
      <c r="AQ437" s="42">
        <f t="shared" si="69"/>
        <v>1705.09</v>
      </c>
      <c r="AR437" s="42">
        <f t="shared" si="70"/>
        <v>2383.0500000000002</v>
      </c>
      <c r="AS437" s="42">
        <f t="shared" si="71"/>
        <v>7604.5</v>
      </c>
      <c r="AT437" s="42">
        <f t="shared" si="72"/>
        <v>1878.09</v>
      </c>
      <c r="AU437" s="42">
        <f t="shared" si="73"/>
        <v>2556.0500000000002</v>
      </c>
      <c r="AV437" s="42">
        <f t="shared" si="74"/>
        <v>7777.5</v>
      </c>
      <c r="AW437">
        <v>2040</v>
      </c>
      <c r="AX437" t="s">
        <v>56</v>
      </c>
      <c r="AY437" s="30">
        <v>21</v>
      </c>
      <c r="AZ437" t="s">
        <v>185</v>
      </c>
      <c r="BA437" s="111">
        <v>3</v>
      </c>
      <c r="BB437" s="111">
        <v>33</v>
      </c>
      <c r="BC437" s="121">
        <v>0</v>
      </c>
      <c r="BD437" s="114">
        <v>2023</v>
      </c>
      <c r="BE437" t="s">
        <v>186</v>
      </c>
      <c r="BF437" s="129"/>
      <c r="BG437" s="129"/>
    </row>
    <row r="438" spans="1:59" x14ac:dyDescent="0.2">
      <c r="A438">
        <v>25</v>
      </c>
      <c r="B438">
        <v>2023</v>
      </c>
      <c r="C438" t="s">
        <v>46</v>
      </c>
      <c r="D438" t="s">
        <v>44</v>
      </c>
      <c r="E438" t="s">
        <v>175</v>
      </c>
      <c r="F438" t="s">
        <v>181</v>
      </c>
      <c r="G438" t="s">
        <v>99</v>
      </c>
      <c r="H438" t="s">
        <v>180</v>
      </c>
      <c r="I438" t="s">
        <v>51</v>
      </c>
      <c r="K438" t="s">
        <v>180</v>
      </c>
      <c r="L438" s="27">
        <v>0</v>
      </c>
      <c r="M438" s="27">
        <v>0</v>
      </c>
      <c r="N438" s="27">
        <v>0</v>
      </c>
      <c r="O438" t="s">
        <v>52</v>
      </c>
      <c r="P438" t="s">
        <v>345</v>
      </c>
      <c r="Q438" s="27">
        <v>6</v>
      </c>
      <c r="R438" s="27">
        <v>9</v>
      </c>
      <c r="S438" s="27">
        <v>9</v>
      </c>
      <c r="T438" s="27">
        <v>48</v>
      </c>
      <c r="U438" s="27">
        <v>0</v>
      </c>
      <c r="V438" s="27">
        <v>0</v>
      </c>
      <c r="W438" s="27">
        <v>0</v>
      </c>
      <c r="X438" t="s">
        <v>183</v>
      </c>
      <c r="Y438" t="s">
        <v>184</v>
      </c>
      <c r="Z438" s="27">
        <v>6</v>
      </c>
      <c r="AA438" s="27">
        <v>11.3</v>
      </c>
      <c r="AB438" s="27">
        <v>13.1</v>
      </c>
      <c r="AC438" s="27">
        <v>13.1</v>
      </c>
      <c r="AD438" s="27">
        <v>828.08999999999992</v>
      </c>
      <c r="AE438" s="27">
        <v>1506.05</v>
      </c>
      <c r="AF438" s="27">
        <v>6727.5</v>
      </c>
      <c r="AG438" s="27">
        <v>1</v>
      </c>
      <c r="AJ438" s="41">
        <f t="shared" si="66"/>
        <v>828.08999999999992</v>
      </c>
      <c r="AK438" s="41">
        <f t="shared" si="67"/>
        <v>1506.05</v>
      </c>
      <c r="AL438" s="41">
        <f t="shared" si="68"/>
        <v>6727.5</v>
      </c>
      <c r="AM438" s="27">
        <v>1</v>
      </c>
      <c r="AN438" s="27">
        <v>1</v>
      </c>
      <c r="AO438" s="27">
        <v>877</v>
      </c>
      <c r="AP438" s="27">
        <v>1050</v>
      </c>
      <c r="AQ438" s="42">
        <f t="shared" si="69"/>
        <v>1705.09</v>
      </c>
      <c r="AR438" s="42">
        <f t="shared" si="70"/>
        <v>2383.0500000000002</v>
      </c>
      <c r="AS438" s="42">
        <f t="shared" si="71"/>
        <v>7604.5</v>
      </c>
      <c r="AT438" s="42">
        <f t="shared" si="72"/>
        <v>1878.09</v>
      </c>
      <c r="AU438" s="42">
        <f t="shared" si="73"/>
        <v>2556.0500000000002</v>
      </c>
      <c r="AV438" s="42">
        <f t="shared" si="74"/>
        <v>7777.5</v>
      </c>
      <c r="AW438">
        <v>2045</v>
      </c>
      <c r="AX438" t="s">
        <v>56</v>
      </c>
      <c r="AY438" s="30">
        <v>21</v>
      </c>
      <c r="AZ438" t="s">
        <v>185</v>
      </c>
      <c r="BA438" s="111">
        <v>3</v>
      </c>
      <c r="BB438" s="111">
        <v>33</v>
      </c>
      <c r="BC438" s="121">
        <v>0</v>
      </c>
      <c r="BD438" s="114">
        <v>2023</v>
      </c>
      <c r="BE438" t="s">
        <v>186</v>
      </c>
      <c r="BF438" s="129"/>
      <c r="BG438" s="129"/>
    </row>
    <row r="439" spans="1:59" x14ac:dyDescent="0.2">
      <c r="A439">
        <v>25</v>
      </c>
      <c r="B439">
        <v>2023</v>
      </c>
      <c r="C439" t="s">
        <v>46</v>
      </c>
      <c r="D439" t="s">
        <v>44</v>
      </c>
      <c r="E439" t="s">
        <v>175</v>
      </c>
      <c r="F439" t="s">
        <v>181</v>
      </c>
      <c r="G439" t="s">
        <v>99</v>
      </c>
      <c r="H439" t="s">
        <v>180</v>
      </c>
      <c r="I439" t="s">
        <v>51</v>
      </c>
      <c r="K439" t="s">
        <v>180</v>
      </c>
      <c r="L439" s="27">
        <v>0</v>
      </c>
      <c r="M439" s="27">
        <v>0</v>
      </c>
      <c r="N439" s="27">
        <v>0</v>
      </c>
      <c r="O439" t="s">
        <v>52</v>
      </c>
      <c r="P439" t="s">
        <v>345</v>
      </c>
      <c r="Q439" s="27">
        <v>6</v>
      </c>
      <c r="R439" s="27">
        <v>9</v>
      </c>
      <c r="S439" s="27">
        <v>9</v>
      </c>
      <c r="T439" s="27">
        <v>48</v>
      </c>
      <c r="U439" s="27">
        <v>0</v>
      </c>
      <c r="V439" s="27">
        <v>0</v>
      </c>
      <c r="W439" s="27">
        <v>0</v>
      </c>
      <c r="X439" t="s">
        <v>183</v>
      </c>
      <c r="Y439" t="s">
        <v>184</v>
      </c>
      <c r="Z439" s="27">
        <v>6</v>
      </c>
      <c r="AA439" s="27">
        <v>11.3</v>
      </c>
      <c r="AB439" s="27">
        <v>13.1</v>
      </c>
      <c r="AC439" s="27">
        <v>13.1</v>
      </c>
      <c r="AD439" s="27">
        <v>828.08999999999992</v>
      </c>
      <c r="AE439" s="27">
        <v>1506.05</v>
      </c>
      <c r="AF439" s="27">
        <v>6727.5</v>
      </c>
      <c r="AG439" s="27">
        <v>1</v>
      </c>
      <c r="AJ439" s="41">
        <f t="shared" si="66"/>
        <v>828.08999999999992</v>
      </c>
      <c r="AK439" s="41">
        <f t="shared" si="67"/>
        <v>1506.05</v>
      </c>
      <c r="AL439" s="41">
        <f t="shared" si="68"/>
        <v>6727.5</v>
      </c>
      <c r="AM439" s="27">
        <v>1</v>
      </c>
      <c r="AN439" s="27">
        <v>1</v>
      </c>
      <c r="AO439" s="27">
        <v>877</v>
      </c>
      <c r="AP439" s="27">
        <v>1050</v>
      </c>
      <c r="AQ439" s="42">
        <f t="shared" si="69"/>
        <v>1705.09</v>
      </c>
      <c r="AR439" s="42">
        <f t="shared" si="70"/>
        <v>2383.0500000000002</v>
      </c>
      <c r="AS439" s="42">
        <f t="shared" si="71"/>
        <v>7604.5</v>
      </c>
      <c r="AT439" s="42">
        <f t="shared" si="72"/>
        <v>1878.09</v>
      </c>
      <c r="AU439" s="42">
        <f t="shared" si="73"/>
        <v>2556.0500000000002</v>
      </c>
      <c r="AV439" s="42">
        <f t="shared" si="74"/>
        <v>7777.5</v>
      </c>
      <c r="AW439">
        <v>2050</v>
      </c>
      <c r="AX439" t="s">
        <v>56</v>
      </c>
      <c r="AY439" s="30">
        <v>21</v>
      </c>
      <c r="AZ439" t="s">
        <v>185</v>
      </c>
      <c r="BA439" s="111">
        <v>3</v>
      </c>
      <c r="BB439" s="111">
        <v>33</v>
      </c>
      <c r="BC439" s="121">
        <v>0</v>
      </c>
      <c r="BD439" s="114">
        <v>2023</v>
      </c>
      <c r="BE439" t="s">
        <v>186</v>
      </c>
      <c r="BF439" s="129"/>
      <c r="BG439" s="129"/>
    </row>
    <row r="440" spans="1:59" x14ac:dyDescent="0.2">
      <c r="A440">
        <v>25</v>
      </c>
      <c r="B440">
        <v>2023</v>
      </c>
      <c r="C440" t="s">
        <v>46</v>
      </c>
      <c r="D440" t="s">
        <v>44</v>
      </c>
      <c r="E440" t="s">
        <v>175</v>
      </c>
      <c r="F440" t="s">
        <v>181</v>
      </c>
      <c r="G440" t="s">
        <v>99</v>
      </c>
      <c r="H440" t="s">
        <v>180</v>
      </c>
      <c r="I440" t="s">
        <v>51</v>
      </c>
      <c r="K440" t="s">
        <v>180</v>
      </c>
      <c r="L440" s="27">
        <v>0</v>
      </c>
      <c r="M440" s="27">
        <v>0</v>
      </c>
      <c r="N440" s="27">
        <v>0</v>
      </c>
      <c r="O440" t="s">
        <v>52</v>
      </c>
      <c r="P440" t="s">
        <v>345</v>
      </c>
      <c r="Q440" s="27">
        <v>6</v>
      </c>
      <c r="R440" s="27">
        <v>9</v>
      </c>
      <c r="S440" s="27">
        <v>9</v>
      </c>
      <c r="T440" s="27">
        <v>48</v>
      </c>
      <c r="U440" s="27">
        <v>0</v>
      </c>
      <c r="V440" s="27">
        <v>0</v>
      </c>
      <c r="W440" s="27">
        <v>0</v>
      </c>
      <c r="X440" t="s">
        <v>183</v>
      </c>
      <c r="Y440" t="s">
        <v>184</v>
      </c>
      <c r="Z440" s="27">
        <v>6</v>
      </c>
      <c r="AA440" s="27">
        <v>11.3</v>
      </c>
      <c r="AB440" s="27">
        <v>13.1</v>
      </c>
      <c r="AC440" s="27">
        <v>13.1</v>
      </c>
      <c r="AD440" s="27">
        <v>828.08999999999992</v>
      </c>
      <c r="AE440" s="27">
        <v>1506.05</v>
      </c>
      <c r="AF440" s="27">
        <v>6727.5</v>
      </c>
      <c r="AG440" s="27">
        <v>1</v>
      </c>
      <c r="AJ440" s="41">
        <f t="shared" si="66"/>
        <v>828.08999999999992</v>
      </c>
      <c r="AK440" s="41">
        <f t="shared" si="67"/>
        <v>1506.05</v>
      </c>
      <c r="AL440" s="41">
        <f t="shared" si="68"/>
        <v>6727.5</v>
      </c>
      <c r="AM440" s="27">
        <v>1</v>
      </c>
      <c r="AN440" s="27">
        <v>1</v>
      </c>
      <c r="AO440" s="27">
        <v>877</v>
      </c>
      <c r="AP440" s="27">
        <v>1050</v>
      </c>
      <c r="AQ440" s="42">
        <f t="shared" si="69"/>
        <v>1705.09</v>
      </c>
      <c r="AR440" s="42">
        <f t="shared" si="70"/>
        <v>2383.0500000000002</v>
      </c>
      <c r="AS440" s="42">
        <f t="shared" si="71"/>
        <v>7604.5</v>
      </c>
      <c r="AT440" s="42">
        <f t="shared" si="72"/>
        <v>1878.09</v>
      </c>
      <c r="AU440" s="42">
        <f t="shared" si="73"/>
        <v>2556.0500000000002</v>
      </c>
      <c r="AV440" s="42">
        <f t="shared" si="74"/>
        <v>7777.5</v>
      </c>
      <c r="AW440">
        <v>2023</v>
      </c>
      <c r="AX440" t="s">
        <v>59</v>
      </c>
      <c r="AY440" s="30">
        <v>21</v>
      </c>
      <c r="AZ440" t="s">
        <v>185</v>
      </c>
      <c r="BA440" s="111">
        <v>3</v>
      </c>
      <c r="BB440" s="111">
        <v>33</v>
      </c>
      <c r="BC440" s="121">
        <v>0</v>
      </c>
      <c r="BD440" s="114">
        <v>2023</v>
      </c>
      <c r="BE440" t="s">
        <v>186</v>
      </c>
      <c r="BF440" s="129"/>
      <c r="BG440" s="129"/>
    </row>
    <row r="441" spans="1:59" x14ac:dyDescent="0.2">
      <c r="A441">
        <v>25</v>
      </c>
      <c r="B441">
        <v>2023</v>
      </c>
      <c r="C441" t="s">
        <v>46</v>
      </c>
      <c r="D441" t="s">
        <v>44</v>
      </c>
      <c r="E441" t="s">
        <v>175</v>
      </c>
      <c r="F441" t="s">
        <v>181</v>
      </c>
      <c r="G441" t="s">
        <v>99</v>
      </c>
      <c r="H441" t="s">
        <v>180</v>
      </c>
      <c r="I441" t="s">
        <v>51</v>
      </c>
      <c r="K441" t="s">
        <v>180</v>
      </c>
      <c r="L441" s="27">
        <v>0</v>
      </c>
      <c r="M441" s="27">
        <v>0</v>
      </c>
      <c r="N441" s="27">
        <v>0</v>
      </c>
      <c r="O441" t="s">
        <v>52</v>
      </c>
      <c r="P441" t="s">
        <v>345</v>
      </c>
      <c r="Q441" s="27">
        <v>6</v>
      </c>
      <c r="R441" s="27">
        <v>9</v>
      </c>
      <c r="S441" s="27">
        <v>9</v>
      </c>
      <c r="T441" s="27">
        <v>48</v>
      </c>
      <c r="U441" s="27">
        <v>0</v>
      </c>
      <c r="V441" s="27">
        <v>0</v>
      </c>
      <c r="W441" s="27">
        <v>0</v>
      </c>
      <c r="X441" t="s">
        <v>183</v>
      </c>
      <c r="Y441" t="s">
        <v>184</v>
      </c>
      <c r="Z441" s="27">
        <v>6</v>
      </c>
      <c r="AA441" s="27">
        <v>11.3</v>
      </c>
      <c r="AB441" s="27">
        <v>13.1</v>
      </c>
      <c r="AC441" s="27">
        <v>13.1</v>
      </c>
      <c r="AD441" s="27">
        <v>828.08999999999992</v>
      </c>
      <c r="AE441" s="27">
        <v>1506.05</v>
      </c>
      <c r="AF441" s="27">
        <v>6727.5</v>
      </c>
      <c r="AG441" s="27">
        <v>1</v>
      </c>
      <c r="AJ441" s="41">
        <f t="shared" si="66"/>
        <v>828.08999999999992</v>
      </c>
      <c r="AK441" s="41">
        <f t="shared" si="67"/>
        <v>1506.05</v>
      </c>
      <c r="AL441" s="41">
        <f t="shared" si="68"/>
        <v>6727.5</v>
      </c>
      <c r="AM441" s="27">
        <v>1</v>
      </c>
      <c r="AN441" s="27">
        <v>1</v>
      </c>
      <c r="AO441" s="27">
        <v>877</v>
      </c>
      <c r="AP441" s="27">
        <v>1050</v>
      </c>
      <c r="AQ441" s="42">
        <f t="shared" si="69"/>
        <v>1705.09</v>
      </c>
      <c r="AR441" s="42">
        <f t="shared" si="70"/>
        <v>2383.0500000000002</v>
      </c>
      <c r="AS441" s="42">
        <f t="shared" si="71"/>
        <v>7604.5</v>
      </c>
      <c r="AT441" s="42">
        <f t="shared" si="72"/>
        <v>1878.09</v>
      </c>
      <c r="AU441" s="42">
        <f t="shared" si="73"/>
        <v>2556.0500000000002</v>
      </c>
      <c r="AV441" s="42">
        <f t="shared" si="74"/>
        <v>7777.5</v>
      </c>
      <c r="AW441">
        <v>2030</v>
      </c>
      <c r="AX441" t="s">
        <v>59</v>
      </c>
      <c r="AY441" s="30">
        <v>21</v>
      </c>
      <c r="AZ441" t="s">
        <v>185</v>
      </c>
      <c r="BA441" s="111">
        <v>3</v>
      </c>
      <c r="BB441" s="111">
        <v>33</v>
      </c>
      <c r="BC441" s="121">
        <v>0</v>
      </c>
      <c r="BD441" s="114">
        <v>2023</v>
      </c>
      <c r="BE441" t="s">
        <v>186</v>
      </c>
      <c r="BF441" s="129"/>
      <c r="BG441" s="129"/>
    </row>
    <row r="442" spans="1:59" x14ac:dyDescent="0.2">
      <c r="A442">
        <v>25</v>
      </c>
      <c r="B442">
        <v>2023</v>
      </c>
      <c r="C442" t="s">
        <v>46</v>
      </c>
      <c r="D442" t="s">
        <v>44</v>
      </c>
      <c r="E442" t="s">
        <v>175</v>
      </c>
      <c r="F442" t="s">
        <v>181</v>
      </c>
      <c r="G442" t="s">
        <v>99</v>
      </c>
      <c r="H442" t="s">
        <v>180</v>
      </c>
      <c r="I442" t="s">
        <v>51</v>
      </c>
      <c r="K442" t="s">
        <v>180</v>
      </c>
      <c r="L442" s="27">
        <v>0</v>
      </c>
      <c r="M442" s="27">
        <v>0</v>
      </c>
      <c r="N442" s="27">
        <v>0</v>
      </c>
      <c r="O442" t="s">
        <v>52</v>
      </c>
      <c r="P442" t="s">
        <v>345</v>
      </c>
      <c r="Q442" s="27">
        <v>6</v>
      </c>
      <c r="R442" s="27">
        <v>9</v>
      </c>
      <c r="S442" s="27">
        <v>9</v>
      </c>
      <c r="T442" s="27">
        <v>48</v>
      </c>
      <c r="U442" s="27">
        <v>0</v>
      </c>
      <c r="V442" s="27">
        <v>0</v>
      </c>
      <c r="W442" s="27">
        <v>0</v>
      </c>
      <c r="X442" t="s">
        <v>183</v>
      </c>
      <c r="Y442" t="s">
        <v>184</v>
      </c>
      <c r="Z442" s="27">
        <v>6</v>
      </c>
      <c r="AA442" s="27">
        <v>11.3</v>
      </c>
      <c r="AB442" s="27">
        <v>13.1</v>
      </c>
      <c r="AC442" s="27">
        <v>13.1</v>
      </c>
      <c r="AD442" s="27">
        <v>828.08999999999992</v>
      </c>
      <c r="AE442" s="27">
        <v>1506.05</v>
      </c>
      <c r="AF442" s="27">
        <v>6727.5</v>
      </c>
      <c r="AG442" s="27">
        <v>1</v>
      </c>
      <c r="AJ442" s="41">
        <f t="shared" si="66"/>
        <v>828.08999999999992</v>
      </c>
      <c r="AK442" s="41">
        <f t="shared" si="67"/>
        <v>1506.05</v>
      </c>
      <c r="AL442" s="41">
        <f t="shared" si="68"/>
        <v>6727.5</v>
      </c>
      <c r="AM442" s="27">
        <v>1</v>
      </c>
      <c r="AN442" s="27">
        <v>1</v>
      </c>
      <c r="AO442" s="27">
        <v>877</v>
      </c>
      <c r="AP442" s="27">
        <v>1050</v>
      </c>
      <c r="AQ442" s="42">
        <f t="shared" si="69"/>
        <v>1705.09</v>
      </c>
      <c r="AR442" s="42">
        <f t="shared" si="70"/>
        <v>2383.0500000000002</v>
      </c>
      <c r="AS442" s="42">
        <f t="shared" si="71"/>
        <v>7604.5</v>
      </c>
      <c r="AT442" s="42">
        <f t="shared" si="72"/>
        <v>1878.09</v>
      </c>
      <c r="AU442" s="42">
        <f t="shared" si="73"/>
        <v>2556.0500000000002</v>
      </c>
      <c r="AV442" s="42">
        <f t="shared" si="74"/>
        <v>7777.5</v>
      </c>
      <c r="AW442">
        <v>2035</v>
      </c>
      <c r="AX442" t="s">
        <v>59</v>
      </c>
      <c r="AY442" s="30">
        <v>21</v>
      </c>
      <c r="AZ442" t="s">
        <v>185</v>
      </c>
      <c r="BA442" s="111">
        <v>3</v>
      </c>
      <c r="BB442" s="111">
        <v>33</v>
      </c>
      <c r="BC442" s="121">
        <v>0</v>
      </c>
      <c r="BD442" s="114">
        <v>2023</v>
      </c>
      <c r="BE442" t="s">
        <v>186</v>
      </c>
      <c r="BF442" s="129"/>
      <c r="BG442" s="129"/>
    </row>
    <row r="443" spans="1:59" x14ac:dyDescent="0.2">
      <c r="A443">
        <v>25</v>
      </c>
      <c r="B443">
        <v>2023</v>
      </c>
      <c r="C443" t="s">
        <v>46</v>
      </c>
      <c r="D443" t="s">
        <v>44</v>
      </c>
      <c r="E443" t="s">
        <v>175</v>
      </c>
      <c r="F443" t="s">
        <v>181</v>
      </c>
      <c r="G443" t="s">
        <v>99</v>
      </c>
      <c r="H443" t="s">
        <v>180</v>
      </c>
      <c r="I443" t="s">
        <v>51</v>
      </c>
      <c r="K443" t="s">
        <v>180</v>
      </c>
      <c r="L443" s="27">
        <v>0</v>
      </c>
      <c r="M443" s="27">
        <v>0</v>
      </c>
      <c r="N443" s="27">
        <v>0</v>
      </c>
      <c r="O443" t="s">
        <v>52</v>
      </c>
      <c r="P443" t="s">
        <v>345</v>
      </c>
      <c r="Q443" s="27">
        <v>6</v>
      </c>
      <c r="R443" s="27">
        <v>9</v>
      </c>
      <c r="S443" s="27">
        <v>9</v>
      </c>
      <c r="T443" s="27">
        <v>48</v>
      </c>
      <c r="U443" s="27">
        <v>0</v>
      </c>
      <c r="V443" s="27">
        <v>0</v>
      </c>
      <c r="W443" s="27">
        <v>0</v>
      </c>
      <c r="X443" t="s">
        <v>183</v>
      </c>
      <c r="Y443" t="s">
        <v>184</v>
      </c>
      <c r="Z443" s="27">
        <v>6</v>
      </c>
      <c r="AA443" s="27">
        <v>11.3</v>
      </c>
      <c r="AB443" s="27">
        <v>13.1</v>
      </c>
      <c r="AC443" s="27">
        <v>13.1</v>
      </c>
      <c r="AD443" s="27">
        <v>828.08999999999992</v>
      </c>
      <c r="AE443" s="27">
        <v>1506.05</v>
      </c>
      <c r="AF443" s="27">
        <v>6727.5</v>
      </c>
      <c r="AG443" s="27">
        <v>1</v>
      </c>
      <c r="AJ443" s="41">
        <f t="shared" si="66"/>
        <v>828.08999999999992</v>
      </c>
      <c r="AK443" s="41">
        <f t="shared" si="67"/>
        <v>1506.05</v>
      </c>
      <c r="AL443" s="41">
        <f t="shared" si="68"/>
        <v>6727.5</v>
      </c>
      <c r="AM443" s="27">
        <v>1</v>
      </c>
      <c r="AN443" s="27">
        <v>1</v>
      </c>
      <c r="AO443" s="27">
        <v>877</v>
      </c>
      <c r="AP443" s="27">
        <v>1050</v>
      </c>
      <c r="AQ443" s="42">
        <f t="shared" si="69"/>
        <v>1705.09</v>
      </c>
      <c r="AR443" s="42">
        <f t="shared" si="70"/>
        <v>2383.0500000000002</v>
      </c>
      <c r="AS443" s="42">
        <f t="shared" si="71"/>
        <v>7604.5</v>
      </c>
      <c r="AT443" s="42">
        <f t="shared" si="72"/>
        <v>1878.09</v>
      </c>
      <c r="AU443" s="42">
        <f t="shared" si="73"/>
        <v>2556.0500000000002</v>
      </c>
      <c r="AV443" s="42">
        <f t="shared" si="74"/>
        <v>7777.5</v>
      </c>
      <c r="AW443">
        <v>2040</v>
      </c>
      <c r="AX443" t="s">
        <v>59</v>
      </c>
      <c r="AY443" s="30">
        <v>21</v>
      </c>
      <c r="AZ443" t="s">
        <v>185</v>
      </c>
      <c r="BA443" s="111">
        <v>3</v>
      </c>
      <c r="BB443" s="111">
        <v>33</v>
      </c>
      <c r="BC443" s="121">
        <v>0</v>
      </c>
      <c r="BD443" s="114">
        <v>2023</v>
      </c>
      <c r="BE443" t="s">
        <v>186</v>
      </c>
      <c r="BF443" s="129"/>
      <c r="BG443" s="129"/>
    </row>
    <row r="444" spans="1:59" x14ac:dyDescent="0.2">
      <c r="A444">
        <v>25</v>
      </c>
      <c r="B444">
        <v>2023</v>
      </c>
      <c r="C444" t="s">
        <v>46</v>
      </c>
      <c r="D444" t="s">
        <v>44</v>
      </c>
      <c r="E444" t="s">
        <v>175</v>
      </c>
      <c r="F444" t="s">
        <v>181</v>
      </c>
      <c r="G444" t="s">
        <v>99</v>
      </c>
      <c r="H444" t="s">
        <v>180</v>
      </c>
      <c r="I444" t="s">
        <v>51</v>
      </c>
      <c r="K444" t="s">
        <v>180</v>
      </c>
      <c r="L444" s="27">
        <v>0</v>
      </c>
      <c r="M444" s="27">
        <v>0</v>
      </c>
      <c r="N444" s="27">
        <v>0</v>
      </c>
      <c r="O444" t="s">
        <v>52</v>
      </c>
      <c r="P444" t="s">
        <v>345</v>
      </c>
      <c r="Q444" s="27">
        <v>6</v>
      </c>
      <c r="R444" s="27">
        <v>9</v>
      </c>
      <c r="S444" s="27">
        <v>9</v>
      </c>
      <c r="T444" s="27">
        <v>48</v>
      </c>
      <c r="U444" s="27">
        <v>0</v>
      </c>
      <c r="V444" s="27">
        <v>0</v>
      </c>
      <c r="W444" s="27">
        <v>0</v>
      </c>
      <c r="X444" t="s">
        <v>183</v>
      </c>
      <c r="Y444" t="s">
        <v>184</v>
      </c>
      <c r="Z444" s="27">
        <v>6</v>
      </c>
      <c r="AA444" s="27">
        <v>11.3</v>
      </c>
      <c r="AB444" s="27">
        <v>13.1</v>
      </c>
      <c r="AC444" s="27">
        <v>13.1</v>
      </c>
      <c r="AD444" s="27">
        <v>828.08999999999992</v>
      </c>
      <c r="AE444" s="27">
        <v>1506.05</v>
      </c>
      <c r="AF444" s="27">
        <v>6727.5</v>
      </c>
      <c r="AG444" s="27">
        <v>1</v>
      </c>
      <c r="AJ444" s="41">
        <f t="shared" si="66"/>
        <v>828.08999999999992</v>
      </c>
      <c r="AK444" s="41">
        <f t="shared" si="67"/>
        <v>1506.05</v>
      </c>
      <c r="AL444" s="41">
        <f t="shared" si="68"/>
        <v>6727.5</v>
      </c>
      <c r="AM444" s="27">
        <v>1</v>
      </c>
      <c r="AN444" s="27">
        <v>1</v>
      </c>
      <c r="AO444" s="27">
        <v>877</v>
      </c>
      <c r="AP444" s="27">
        <v>1050</v>
      </c>
      <c r="AQ444" s="42">
        <f t="shared" si="69"/>
        <v>1705.09</v>
      </c>
      <c r="AR444" s="42">
        <f t="shared" si="70"/>
        <v>2383.0500000000002</v>
      </c>
      <c r="AS444" s="42">
        <f t="shared" si="71"/>
        <v>7604.5</v>
      </c>
      <c r="AT444" s="42">
        <f t="shared" si="72"/>
        <v>1878.09</v>
      </c>
      <c r="AU444" s="42">
        <f t="shared" si="73"/>
        <v>2556.0500000000002</v>
      </c>
      <c r="AV444" s="42">
        <f t="shared" si="74"/>
        <v>7777.5</v>
      </c>
      <c r="AW444">
        <v>2045</v>
      </c>
      <c r="AX444" t="s">
        <v>59</v>
      </c>
      <c r="AY444" s="30">
        <v>21</v>
      </c>
      <c r="AZ444" t="s">
        <v>185</v>
      </c>
      <c r="BA444" s="111">
        <v>3</v>
      </c>
      <c r="BB444" s="111">
        <v>33</v>
      </c>
      <c r="BC444" s="121">
        <v>0</v>
      </c>
      <c r="BD444" s="114">
        <v>2023</v>
      </c>
      <c r="BE444" t="s">
        <v>186</v>
      </c>
      <c r="BF444" s="129"/>
      <c r="BG444" s="129"/>
    </row>
    <row r="445" spans="1:59" x14ac:dyDescent="0.2">
      <c r="A445">
        <v>25</v>
      </c>
      <c r="B445">
        <v>2023</v>
      </c>
      <c r="C445" t="s">
        <v>46</v>
      </c>
      <c r="D445" t="s">
        <v>44</v>
      </c>
      <c r="E445" t="s">
        <v>175</v>
      </c>
      <c r="F445" t="s">
        <v>181</v>
      </c>
      <c r="G445" t="s">
        <v>99</v>
      </c>
      <c r="H445" t="s">
        <v>180</v>
      </c>
      <c r="I445" t="s">
        <v>51</v>
      </c>
      <c r="K445" t="s">
        <v>180</v>
      </c>
      <c r="L445" s="27">
        <v>0</v>
      </c>
      <c r="M445" s="27">
        <v>0</v>
      </c>
      <c r="N445" s="27">
        <v>0</v>
      </c>
      <c r="O445" t="s">
        <v>52</v>
      </c>
      <c r="P445" t="s">
        <v>345</v>
      </c>
      <c r="Q445" s="27">
        <v>6</v>
      </c>
      <c r="R445" s="27">
        <v>9</v>
      </c>
      <c r="S445" s="27">
        <v>9</v>
      </c>
      <c r="T445" s="27">
        <v>48</v>
      </c>
      <c r="U445" s="27">
        <v>0</v>
      </c>
      <c r="V445" s="27">
        <v>0</v>
      </c>
      <c r="W445" s="27">
        <v>0</v>
      </c>
      <c r="X445" t="s">
        <v>183</v>
      </c>
      <c r="Y445" t="s">
        <v>184</v>
      </c>
      <c r="Z445" s="27">
        <v>6</v>
      </c>
      <c r="AA445" s="27">
        <v>11.3</v>
      </c>
      <c r="AB445" s="27">
        <v>13.1</v>
      </c>
      <c r="AC445" s="27">
        <v>13.1</v>
      </c>
      <c r="AD445" s="27">
        <v>828.08999999999992</v>
      </c>
      <c r="AE445" s="27">
        <v>1506.05</v>
      </c>
      <c r="AF445" s="27">
        <v>6727.5</v>
      </c>
      <c r="AG445" s="27">
        <v>1</v>
      </c>
      <c r="AJ445" s="41">
        <f t="shared" si="66"/>
        <v>828.08999999999992</v>
      </c>
      <c r="AK445" s="41">
        <f t="shared" si="67"/>
        <v>1506.05</v>
      </c>
      <c r="AL445" s="41">
        <f t="shared" si="68"/>
        <v>6727.5</v>
      </c>
      <c r="AM445" s="27">
        <v>1</v>
      </c>
      <c r="AN445" s="27">
        <v>1</v>
      </c>
      <c r="AO445" s="27">
        <v>877</v>
      </c>
      <c r="AP445" s="27">
        <v>1050</v>
      </c>
      <c r="AQ445" s="42">
        <f t="shared" si="69"/>
        <v>1705.09</v>
      </c>
      <c r="AR445" s="42">
        <f t="shared" si="70"/>
        <v>2383.0500000000002</v>
      </c>
      <c r="AS445" s="42">
        <f t="shared" si="71"/>
        <v>7604.5</v>
      </c>
      <c r="AT445" s="42">
        <f t="shared" si="72"/>
        <v>1878.09</v>
      </c>
      <c r="AU445" s="42">
        <f t="shared" si="73"/>
        <v>2556.0500000000002</v>
      </c>
      <c r="AV445" s="42">
        <f t="shared" si="74"/>
        <v>7777.5</v>
      </c>
      <c r="AW445">
        <v>2050</v>
      </c>
      <c r="AX445" t="s">
        <v>59</v>
      </c>
      <c r="AY445" s="30">
        <v>21</v>
      </c>
      <c r="AZ445" t="s">
        <v>185</v>
      </c>
      <c r="BA445" s="111">
        <v>3</v>
      </c>
      <c r="BB445" s="111">
        <v>33</v>
      </c>
      <c r="BC445" s="121">
        <v>0</v>
      </c>
      <c r="BD445" s="114">
        <v>2023</v>
      </c>
      <c r="BE445" t="s">
        <v>186</v>
      </c>
      <c r="BF445" s="129"/>
      <c r="BG445" s="129"/>
    </row>
    <row r="446" spans="1:59" x14ac:dyDescent="0.2">
      <c r="A446">
        <v>25</v>
      </c>
      <c r="B446">
        <v>2023</v>
      </c>
      <c r="C446" t="s">
        <v>46</v>
      </c>
      <c r="D446" t="s">
        <v>44</v>
      </c>
      <c r="E446" t="s">
        <v>175</v>
      </c>
      <c r="F446" t="s">
        <v>181</v>
      </c>
      <c r="G446" t="s">
        <v>99</v>
      </c>
      <c r="H446" t="s">
        <v>180</v>
      </c>
      <c r="I446" t="s">
        <v>51</v>
      </c>
      <c r="K446" t="s">
        <v>180</v>
      </c>
      <c r="L446" s="27">
        <v>0</v>
      </c>
      <c r="M446" s="27">
        <v>0</v>
      </c>
      <c r="N446" s="27">
        <v>0</v>
      </c>
      <c r="O446" t="s">
        <v>52</v>
      </c>
      <c r="P446" t="s">
        <v>345</v>
      </c>
      <c r="Q446" s="27">
        <v>6</v>
      </c>
      <c r="R446" s="27">
        <v>9</v>
      </c>
      <c r="S446" s="27">
        <v>9</v>
      </c>
      <c r="T446" s="27">
        <v>48</v>
      </c>
      <c r="U446" s="27">
        <v>0</v>
      </c>
      <c r="V446" s="27">
        <v>0</v>
      </c>
      <c r="W446" s="27">
        <v>0</v>
      </c>
      <c r="X446" t="s">
        <v>183</v>
      </c>
      <c r="Y446" t="s">
        <v>184</v>
      </c>
      <c r="Z446" s="27">
        <v>6</v>
      </c>
      <c r="AA446" s="27">
        <v>11.3</v>
      </c>
      <c r="AB446" s="27">
        <v>13.1</v>
      </c>
      <c r="AC446" s="27">
        <v>13.1</v>
      </c>
      <c r="AD446" s="27">
        <v>828.08999999999992</v>
      </c>
      <c r="AE446" s="27">
        <v>1506.05</v>
      </c>
      <c r="AF446" s="27">
        <v>6727.5</v>
      </c>
      <c r="AG446" s="27">
        <v>1</v>
      </c>
      <c r="AJ446" s="41">
        <f t="shared" si="66"/>
        <v>828.08999999999992</v>
      </c>
      <c r="AK446" s="41">
        <f t="shared" si="67"/>
        <v>1506.05</v>
      </c>
      <c r="AL446" s="41">
        <f t="shared" si="68"/>
        <v>6727.5</v>
      </c>
      <c r="AM446" s="27">
        <v>1</v>
      </c>
      <c r="AN446" s="27">
        <v>1</v>
      </c>
      <c r="AO446" s="27">
        <v>877</v>
      </c>
      <c r="AP446" s="27">
        <v>1050</v>
      </c>
      <c r="AQ446" s="42">
        <f t="shared" si="69"/>
        <v>1705.09</v>
      </c>
      <c r="AR446" s="42">
        <f t="shared" si="70"/>
        <v>2383.0500000000002</v>
      </c>
      <c r="AS446" s="42">
        <f t="shared" si="71"/>
        <v>7604.5</v>
      </c>
      <c r="AT446" s="42">
        <f t="shared" si="72"/>
        <v>1878.09</v>
      </c>
      <c r="AU446" s="42">
        <f t="shared" si="73"/>
        <v>2556.0500000000002</v>
      </c>
      <c r="AV446" s="42">
        <f t="shared" si="74"/>
        <v>7777.5</v>
      </c>
      <c r="AW446">
        <v>2023</v>
      </c>
      <c r="AX446" t="s">
        <v>60</v>
      </c>
      <c r="AY446" s="30">
        <v>21</v>
      </c>
      <c r="AZ446" t="s">
        <v>185</v>
      </c>
      <c r="BA446" s="111">
        <v>3</v>
      </c>
      <c r="BB446" s="111">
        <v>33</v>
      </c>
      <c r="BC446" s="121">
        <v>0</v>
      </c>
      <c r="BD446" s="114">
        <v>2023</v>
      </c>
      <c r="BE446" t="s">
        <v>186</v>
      </c>
      <c r="BF446" s="129"/>
      <c r="BG446" s="129"/>
    </row>
    <row r="447" spans="1:59" x14ac:dyDescent="0.2">
      <c r="A447">
        <v>25</v>
      </c>
      <c r="B447">
        <v>2023</v>
      </c>
      <c r="C447" t="s">
        <v>46</v>
      </c>
      <c r="D447" t="s">
        <v>44</v>
      </c>
      <c r="E447" t="s">
        <v>175</v>
      </c>
      <c r="F447" t="s">
        <v>181</v>
      </c>
      <c r="G447" t="s">
        <v>99</v>
      </c>
      <c r="H447" t="s">
        <v>180</v>
      </c>
      <c r="I447" t="s">
        <v>51</v>
      </c>
      <c r="K447" t="s">
        <v>180</v>
      </c>
      <c r="L447" s="27">
        <v>0</v>
      </c>
      <c r="M447" s="27">
        <v>0</v>
      </c>
      <c r="N447" s="27">
        <v>0</v>
      </c>
      <c r="O447" t="s">
        <v>52</v>
      </c>
      <c r="P447" t="s">
        <v>345</v>
      </c>
      <c r="Q447" s="27">
        <v>6</v>
      </c>
      <c r="R447" s="27">
        <v>9</v>
      </c>
      <c r="S447" s="27">
        <v>9</v>
      </c>
      <c r="T447" s="27">
        <v>48</v>
      </c>
      <c r="U447" s="27">
        <v>0</v>
      </c>
      <c r="V447" s="27">
        <v>0</v>
      </c>
      <c r="W447" s="27">
        <v>0</v>
      </c>
      <c r="X447" t="s">
        <v>183</v>
      </c>
      <c r="Y447" t="s">
        <v>184</v>
      </c>
      <c r="Z447" s="27">
        <v>6</v>
      </c>
      <c r="AA447" s="27">
        <v>11.3</v>
      </c>
      <c r="AB447" s="27">
        <v>13.1</v>
      </c>
      <c r="AC447" s="27">
        <v>13.1</v>
      </c>
      <c r="AD447" s="27">
        <v>828.08999999999992</v>
      </c>
      <c r="AE447" s="27">
        <v>1506.05</v>
      </c>
      <c r="AF447" s="27">
        <v>6727.5</v>
      </c>
      <c r="AG447" s="27">
        <v>1</v>
      </c>
      <c r="AJ447" s="41">
        <f t="shared" si="66"/>
        <v>828.08999999999992</v>
      </c>
      <c r="AK447" s="41">
        <f t="shared" si="67"/>
        <v>1506.05</v>
      </c>
      <c r="AL447" s="41">
        <f t="shared" si="68"/>
        <v>6727.5</v>
      </c>
      <c r="AM447" s="27">
        <v>1</v>
      </c>
      <c r="AN447" s="27">
        <v>1</v>
      </c>
      <c r="AO447" s="27">
        <v>877</v>
      </c>
      <c r="AP447" s="27">
        <v>1050</v>
      </c>
      <c r="AQ447" s="42">
        <f t="shared" si="69"/>
        <v>1705.09</v>
      </c>
      <c r="AR447" s="42">
        <f t="shared" si="70"/>
        <v>2383.0500000000002</v>
      </c>
      <c r="AS447" s="42">
        <f t="shared" si="71"/>
        <v>7604.5</v>
      </c>
      <c r="AT447" s="42">
        <f t="shared" si="72"/>
        <v>1878.09</v>
      </c>
      <c r="AU447" s="42">
        <f t="shared" si="73"/>
        <v>2556.0500000000002</v>
      </c>
      <c r="AV447" s="42">
        <f t="shared" si="74"/>
        <v>7777.5</v>
      </c>
      <c r="AW447">
        <v>2030</v>
      </c>
      <c r="AX447" t="s">
        <v>60</v>
      </c>
      <c r="AY447" s="30">
        <v>21</v>
      </c>
      <c r="AZ447" t="s">
        <v>185</v>
      </c>
      <c r="BA447" s="111">
        <v>3</v>
      </c>
      <c r="BB447" s="111">
        <v>33</v>
      </c>
      <c r="BC447" s="121">
        <v>0</v>
      </c>
      <c r="BD447" s="114">
        <v>2023</v>
      </c>
      <c r="BE447" t="s">
        <v>186</v>
      </c>
      <c r="BF447" s="129"/>
      <c r="BG447" s="129"/>
    </row>
    <row r="448" spans="1:59" x14ac:dyDescent="0.2">
      <c r="A448">
        <v>25</v>
      </c>
      <c r="B448">
        <v>2023</v>
      </c>
      <c r="C448" t="s">
        <v>46</v>
      </c>
      <c r="D448" t="s">
        <v>44</v>
      </c>
      <c r="E448" t="s">
        <v>175</v>
      </c>
      <c r="F448" t="s">
        <v>181</v>
      </c>
      <c r="G448" t="s">
        <v>99</v>
      </c>
      <c r="H448" t="s">
        <v>180</v>
      </c>
      <c r="I448" t="s">
        <v>51</v>
      </c>
      <c r="K448" t="s">
        <v>180</v>
      </c>
      <c r="L448" s="27">
        <v>0</v>
      </c>
      <c r="M448" s="27">
        <v>0</v>
      </c>
      <c r="N448" s="27">
        <v>0</v>
      </c>
      <c r="O448" t="s">
        <v>52</v>
      </c>
      <c r="P448" t="s">
        <v>345</v>
      </c>
      <c r="Q448" s="27">
        <v>6</v>
      </c>
      <c r="R448" s="27">
        <v>9</v>
      </c>
      <c r="S448" s="27">
        <v>9</v>
      </c>
      <c r="T448" s="27">
        <v>48</v>
      </c>
      <c r="U448" s="27">
        <v>0</v>
      </c>
      <c r="V448" s="27">
        <v>0</v>
      </c>
      <c r="W448" s="27">
        <v>0</v>
      </c>
      <c r="X448" t="s">
        <v>183</v>
      </c>
      <c r="Y448" t="s">
        <v>184</v>
      </c>
      <c r="Z448" s="27">
        <v>6</v>
      </c>
      <c r="AA448" s="27">
        <v>11.3</v>
      </c>
      <c r="AB448" s="27">
        <v>13.1</v>
      </c>
      <c r="AC448" s="27">
        <v>13.1</v>
      </c>
      <c r="AD448" s="27">
        <v>828.08999999999992</v>
      </c>
      <c r="AE448" s="27">
        <v>1506.05</v>
      </c>
      <c r="AF448" s="27">
        <v>6727.5</v>
      </c>
      <c r="AG448" s="27">
        <v>1</v>
      </c>
      <c r="AJ448" s="41">
        <f t="shared" si="66"/>
        <v>828.08999999999992</v>
      </c>
      <c r="AK448" s="41">
        <f t="shared" si="67"/>
        <v>1506.05</v>
      </c>
      <c r="AL448" s="41">
        <f t="shared" si="68"/>
        <v>6727.5</v>
      </c>
      <c r="AM448" s="27">
        <v>1</v>
      </c>
      <c r="AN448" s="27">
        <v>1</v>
      </c>
      <c r="AO448" s="27">
        <v>877</v>
      </c>
      <c r="AP448" s="27">
        <v>1050</v>
      </c>
      <c r="AQ448" s="42">
        <f t="shared" si="69"/>
        <v>1705.09</v>
      </c>
      <c r="AR448" s="42">
        <f t="shared" si="70"/>
        <v>2383.0500000000002</v>
      </c>
      <c r="AS448" s="42">
        <f t="shared" si="71"/>
        <v>7604.5</v>
      </c>
      <c r="AT448" s="42">
        <f t="shared" si="72"/>
        <v>1878.09</v>
      </c>
      <c r="AU448" s="42">
        <f t="shared" si="73"/>
        <v>2556.0500000000002</v>
      </c>
      <c r="AV448" s="42">
        <f t="shared" si="74"/>
        <v>7777.5</v>
      </c>
      <c r="AW448">
        <v>2035</v>
      </c>
      <c r="AX448" t="s">
        <v>60</v>
      </c>
      <c r="AY448" s="30">
        <v>21</v>
      </c>
      <c r="AZ448" t="s">
        <v>185</v>
      </c>
      <c r="BA448" s="111">
        <v>3</v>
      </c>
      <c r="BB448" s="111">
        <v>33</v>
      </c>
      <c r="BC448" s="121">
        <v>0</v>
      </c>
      <c r="BD448" s="114">
        <v>2023</v>
      </c>
      <c r="BE448" t="s">
        <v>186</v>
      </c>
      <c r="BF448" s="129"/>
      <c r="BG448" s="129"/>
    </row>
    <row r="449" spans="1:59" x14ac:dyDescent="0.2">
      <c r="A449">
        <v>25</v>
      </c>
      <c r="B449">
        <v>2023</v>
      </c>
      <c r="C449" t="s">
        <v>46</v>
      </c>
      <c r="D449" t="s">
        <v>44</v>
      </c>
      <c r="E449" t="s">
        <v>175</v>
      </c>
      <c r="F449" t="s">
        <v>181</v>
      </c>
      <c r="G449" t="s">
        <v>99</v>
      </c>
      <c r="H449" t="s">
        <v>180</v>
      </c>
      <c r="I449" t="s">
        <v>51</v>
      </c>
      <c r="K449" t="s">
        <v>180</v>
      </c>
      <c r="L449" s="27">
        <v>0</v>
      </c>
      <c r="M449" s="27">
        <v>0</v>
      </c>
      <c r="N449" s="27">
        <v>0</v>
      </c>
      <c r="O449" t="s">
        <v>52</v>
      </c>
      <c r="P449" t="s">
        <v>345</v>
      </c>
      <c r="Q449" s="27">
        <v>6</v>
      </c>
      <c r="R449" s="27">
        <v>9</v>
      </c>
      <c r="S449" s="27">
        <v>9</v>
      </c>
      <c r="T449" s="27">
        <v>48</v>
      </c>
      <c r="U449" s="27">
        <v>0</v>
      </c>
      <c r="V449" s="27">
        <v>0</v>
      </c>
      <c r="W449" s="27">
        <v>0</v>
      </c>
      <c r="X449" t="s">
        <v>183</v>
      </c>
      <c r="Y449" t="s">
        <v>184</v>
      </c>
      <c r="Z449" s="27">
        <v>6</v>
      </c>
      <c r="AA449" s="27">
        <v>11.3</v>
      </c>
      <c r="AB449" s="27">
        <v>13.1</v>
      </c>
      <c r="AC449" s="27">
        <v>13.1</v>
      </c>
      <c r="AD449" s="27">
        <v>828.08999999999992</v>
      </c>
      <c r="AE449" s="27">
        <v>1506.05</v>
      </c>
      <c r="AF449" s="27">
        <v>6727.5</v>
      </c>
      <c r="AG449" s="27">
        <v>1</v>
      </c>
      <c r="AJ449" s="41">
        <f t="shared" si="66"/>
        <v>828.08999999999992</v>
      </c>
      <c r="AK449" s="41">
        <f t="shared" si="67"/>
        <v>1506.05</v>
      </c>
      <c r="AL449" s="41">
        <f t="shared" si="68"/>
        <v>6727.5</v>
      </c>
      <c r="AM449" s="27">
        <v>1</v>
      </c>
      <c r="AN449" s="27">
        <v>1</v>
      </c>
      <c r="AO449" s="27">
        <v>877</v>
      </c>
      <c r="AP449" s="27">
        <v>1050</v>
      </c>
      <c r="AQ449" s="42">
        <f t="shared" si="69"/>
        <v>1705.09</v>
      </c>
      <c r="AR449" s="42">
        <f t="shared" si="70"/>
        <v>2383.0500000000002</v>
      </c>
      <c r="AS449" s="42">
        <f t="shared" si="71"/>
        <v>7604.5</v>
      </c>
      <c r="AT449" s="42">
        <f t="shared" si="72"/>
        <v>1878.09</v>
      </c>
      <c r="AU449" s="42">
        <f t="shared" si="73"/>
        <v>2556.0500000000002</v>
      </c>
      <c r="AV449" s="42">
        <f t="shared" si="74"/>
        <v>7777.5</v>
      </c>
      <c r="AW449">
        <v>2040</v>
      </c>
      <c r="AX449" t="s">
        <v>60</v>
      </c>
      <c r="AY449" s="30">
        <v>21</v>
      </c>
      <c r="AZ449" t="s">
        <v>185</v>
      </c>
      <c r="BA449" s="111">
        <v>3</v>
      </c>
      <c r="BB449" s="111">
        <v>33</v>
      </c>
      <c r="BC449" s="121">
        <v>0</v>
      </c>
      <c r="BD449" s="114">
        <v>2023</v>
      </c>
      <c r="BE449" t="s">
        <v>186</v>
      </c>
      <c r="BF449" s="129"/>
      <c r="BG449" s="129"/>
    </row>
    <row r="450" spans="1:59" x14ac:dyDescent="0.2">
      <c r="A450">
        <v>25</v>
      </c>
      <c r="B450">
        <v>2023</v>
      </c>
      <c r="C450" t="s">
        <v>46</v>
      </c>
      <c r="D450" t="s">
        <v>44</v>
      </c>
      <c r="E450" t="s">
        <v>175</v>
      </c>
      <c r="F450" t="s">
        <v>181</v>
      </c>
      <c r="G450" t="s">
        <v>99</v>
      </c>
      <c r="H450" t="s">
        <v>180</v>
      </c>
      <c r="I450" t="s">
        <v>51</v>
      </c>
      <c r="K450" t="s">
        <v>180</v>
      </c>
      <c r="L450" s="27">
        <v>0</v>
      </c>
      <c r="M450" s="27">
        <v>0</v>
      </c>
      <c r="N450" s="27">
        <v>0</v>
      </c>
      <c r="O450" t="s">
        <v>52</v>
      </c>
      <c r="P450" t="s">
        <v>345</v>
      </c>
      <c r="Q450" s="27">
        <v>6</v>
      </c>
      <c r="R450" s="27">
        <v>9</v>
      </c>
      <c r="S450" s="27">
        <v>9</v>
      </c>
      <c r="T450" s="27">
        <v>48</v>
      </c>
      <c r="U450" s="27">
        <v>0</v>
      </c>
      <c r="V450" s="27">
        <v>0</v>
      </c>
      <c r="W450" s="27">
        <v>0</v>
      </c>
      <c r="X450" t="s">
        <v>183</v>
      </c>
      <c r="Y450" t="s">
        <v>184</v>
      </c>
      <c r="Z450" s="27">
        <v>6</v>
      </c>
      <c r="AA450" s="27">
        <v>11.3</v>
      </c>
      <c r="AB450" s="27">
        <v>13.1</v>
      </c>
      <c r="AC450" s="27">
        <v>13.1</v>
      </c>
      <c r="AD450" s="27">
        <v>828.08999999999992</v>
      </c>
      <c r="AE450" s="27">
        <v>1506.05</v>
      </c>
      <c r="AF450" s="27">
        <v>6727.5</v>
      </c>
      <c r="AG450" s="27">
        <v>1</v>
      </c>
      <c r="AJ450" s="41">
        <f t="shared" ref="AJ450:AJ513" si="75">(AD450+L450*$R450+U450*$AA450)*$AG450</f>
        <v>828.08999999999992</v>
      </c>
      <c r="AK450" s="41">
        <f t="shared" ref="AK450:AK513" si="76">(AE450+M450*$R450+V450*$AA450)*$AG450</f>
        <v>1506.05</v>
      </c>
      <c r="AL450" s="41">
        <f t="shared" ref="AL450:AL513" si="77">(AF450+N450*$R450+W450*$AA450)*$AG450</f>
        <v>6727.5</v>
      </c>
      <c r="AM450" s="27">
        <v>1</v>
      </c>
      <c r="AN450" s="27">
        <v>1</v>
      </c>
      <c r="AO450" s="27">
        <v>877</v>
      </c>
      <c r="AP450" s="27">
        <v>1050</v>
      </c>
      <c r="AQ450" s="42">
        <f t="shared" ref="AQ450:AQ513" si="78">$AM450*AJ450+$AO450*$AG450</f>
        <v>1705.09</v>
      </c>
      <c r="AR450" s="42">
        <f t="shared" ref="AR450:AR513" si="79">$AM450*AK450+$AO450*$AG450</f>
        <v>2383.0500000000002</v>
      </c>
      <c r="AS450" s="42">
        <f t="shared" ref="AS450:AS513" si="80">$AM450*AL450+$AO450*$AG450</f>
        <v>7604.5</v>
      </c>
      <c r="AT450" s="42">
        <f t="shared" ref="AT450:AT513" si="81">$AN450*AJ450+$AP450*$AG450</f>
        <v>1878.09</v>
      </c>
      <c r="AU450" s="42">
        <f t="shared" ref="AU450:AU513" si="82">$AN450*AK450+$AP450*$AG450</f>
        <v>2556.0500000000002</v>
      </c>
      <c r="AV450" s="42">
        <f t="shared" ref="AV450:AV513" si="83">$AN450*AL450+$AP450*$AG450</f>
        <v>7777.5</v>
      </c>
      <c r="AW450">
        <v>2045</v>
      </c>
      <c r="AX450" t="s">
        <v>60</v>
      </c>
      <c r="AY450" s="30">
        <v>21</v>
      </c>
      <c r="AZ450" t="s">
        <v>185</v>
      </c>
      <c r="BA450" s="111">
        <v>3</v>
      </c>
      <c r="BB450" s="111">
        <v>33</v>
      </c>
      <c r="BC450" s="121">
        <v>0</v>
      </c>
      <c r="BD450" s="114">
        <v>2023</v>
      </c>
      <c r="BE450" t="s">
        <v>186</v>
      </c>
      <c r="BF450" s="129"/>
      <c r="BG450" s="129"/>
    </row>
    <row r="451" spans="1:59" x14ac:dyDescent="0.2">
      <c r="A451">
        <v>25</v>
      </c>
      <c r="B451">
        <v>2023</v>
      </c>
      <c r="C451" t="s">
        <v>46</v>
      </c>
      <c r="D451" t="s">
        <v>44</v>
      </c>
      <c r="E451" t="s">
        <v>175</v>
      </c>
      <c r="F451" t="s">
        <v>181</v>
      </c>
      <c r="G451" t="s">
        <v>99</v>
      </c>
      <c r="H451" t="s">
        <v>180</v>
      </c>
      <c r="I451" t="s">
        <v>51</v>
      </c>
      <c r="K451" t="s">
        <v>180</v>
      </c>
      <c r="L451" s="27">
        <v>0</v>
      </c>
      <c r="M451" s="27">
        <v>0</v>
      </c>
      <c r="N451" s="27">
        <v>0</v>
      </c>
      <c r="O451" t="s">
        <v>52</v>
      </c>
      <c r="P451" t="s">
        <v>345</v>
      </c>
      <c r="Q451" s="27">
        <v>6</v>
      </c>
      <c r="R451" s="27">
        <v>9</v>
      </c>
      <c r="S451" s="27">
        <v>9</v>
      </c>
      <c r="T451" s="27">
        <v>48</v>
      </c>
      <c r="U451" s="27">
        <v>0</v>
      </c>
      <c r="V451" s="27">
        <v>0</v>
      </c>
      <c r="W451" s="27">
        <v>0</v>
      </c>
      <c r="X451" t="s">
        <v>183</v>
      </c>
      <c r="Y451" t="s">
        <v>184</v>
      </c>
      <c r="Z451" s="27">
        <v>6</v>
      </c>
      <c r="AA451" s="27">
        <v>11.3</v>
      </c>
      <c r="AB451" s="27">
        <v>13.1</v>
      </c>
      <c r="AC451" s="27">
        <v>13.1</v>
      </c>
      <c r="AD451" s="27">
        <v>828.08999999999992</v>
      </c>
      <c r="AE451" s="27">
        <v>1506.05</v>
      </c>
      <c r="AF451" s="27">
        <v>6727.5</v>
      </c>
      <c r="AG451" s="27">
        <v>1</v>
      </c>
      <c r="AJ451" s="41">
        <f t="shared" si="75"/>
        <v>828.08999999999992</v>
      </c>
      <c r="AK451" s="41">
        <f t="shared" si="76"/>
        <v>1506.05</v>
      </c>
      <c r="AL451" s="41">
        <f t="shared" si="77"/>
        <v>6727.5</v>
      </c>
      <c r="AM451" s="27">
        <v>1</v>
      </c>
      <c r="AN451" s="27">
        <v>1</v>
      </c>
      <c r="AO451" s="27">
        <v>877</v>
      </c>
      <c r="AP451" s="27">
        <v>1050</v>
      </c>
      <c r="AQ451" s="42">
        <f t="shared" si="78"/>
        <v>1705.09</v>
      </c>
      <c r="AR451" s="42">
        <f t="shared" si="79"/>
        <v>2383.0500000000002</v>
      </c>
      <c r="AS451" s="42">
        <f t="shared" si="80"/>
        <v>7604.5</v>
      </c>
      <c r="AT451" s="42">
        <f t="shared" si="81"/>
        <v>1878.09</v>
      </c>
      <c r="AU451" s="42">
        <f t="shared" si="82"/>
        <v>2556.0500000000002</v>
      </c>
      <c r="AV451" s="42">
        <f t="shared" si="83"/>
        <v>7777.5</v>
      </c>
      <c r="AW451">
        <v>2050</v>
      </c>
      <c r="AX451" t="s">
        <v>60</v>
      </c>
      <c r="AY451" s="30">
        <v>21</v>
      </c>
      <c r="AZ451" t="s">
        <v>185</v>
      </c>
      <c r="BA451" s="111">
        <v>3</v>
      </c>
      <c r="BB451" s="111">
        <v>33</v>
      </c>
      <c r="BC451" s="121">
        <v>0</v>
      </c>
      <c r="BD451" s="114">
        <v>2023</v>
      </c>
      <c r="BE451" t="s">
        <v>186</v>
      </c>
      <c r="BF451" s="129"/>
      <c r="BG451" s="129"/>
    </row>
    <row r="452" spans="1:59" x14ac:dyDescent="0.2">
      <c r="A452">
        <v>26</v>
      </c>
      <c r="B452">
        <v>2023</v>
      </c>
      <c r="C452" t="s">
        <v>46</v>
      </c>
      <c r="D452" t="s">
        <v>44</v>
      </c>
      <c r="E452" t="s">
        <v>188</v>
      </c>
      <c r="F452" t="s">
        <v>181</v>
      </c>
      <c r="G452" t="s">
        <v>99</v>
      </c>
      <c r="H452" t="s">
        <v>189</v>
      </c>
      <c r="I452" t="s">
        <v>51</v>
      </c>
      <c r="K452" t="s">
        <v>187</v>
      </c>
      <c r="L452" s="27">
        <v>137.61904720000001</v>
      </c>
      <c r="M452" s="27">
        <v>172.023809</v>
      </c>
      <c r="N452" s="27">
        <v>206.42857079999999</v>
      </c>
      <c r="O452" t="s">
        <v>52</v>
      </c>
      <c r="P452" t="s">
        <v>345</v>
      </c>
      <c r="Q452" s="27">
        <v>9.5</v>
      </c>
      <c r="R452" s="27">
        <v>9</v>
      </c>
      <c r="S452" s="27">
        <v>13.1</v>
      </c>
      <c r="T452" s="27">
        <v>13.1</v>
      </c>
      <c r="U452" s="27">
        <v>0</v>
      </c>
      <c r="V452" s="27">
        <v>0</v>
      </c>
      <c r="W452" s="27">
        <v>0</v>
      </c>
      <c r="X452" t="s">
        <v>183</v>
      </c>
      <c r="Y452" t="s">
        <v>184</v>
      </c>
      <c r="Z452" s="27">
        <v>6</v>
      </c>
      <c r="AA452" s="27">
        <v>11.3</v>
      </c>
      <c r="AB452" s="27">
        <v>13.1</v>
      </c>
      <c r="AC452" s="27">
        <v>13.1</v>
      </c>
      <c r="AD452" s="27">
        <v>214.28571520000003</v>
      </c>
      <c r="AE452" s="27">
        <v>267.85714400000001</v>
      </c>
      <c r="AF452" s="27">
        <v>321.42857279999998</v>
      </c>
      <c r="AG452" s="27">
        <v>1</v>
      </c>
      <c r="AJ452" s="41">
        <f t="shared" si="75"/>
        <v>1452.8571400000001</v>
      </c>
      <c r="AK452" s="41">
        <f t="shared" si="76"/>
        <v>1816.0714250000001</v>
      </c>
      <c r="AL452" s="41">
        <f t="shared" si="77"/>
        <v>2179.2857100000001</v>
      </c>
      <c r="AM452" s="27">
        <v>1</v>
      </c>
      <c r="AN452" s="27">
        <v>1</v>
      </c>
      <c r="AO452" s="27">
        <v>977</v>
      </c>
      <c r="AP452" s="27">
        <v>1150</v>
      </c>
      <c r="AQ452" s="42">
        <f t="shared" si="78"/>
        <v>2429.8571400000001</v>
      </c>
      <c r="AR452" s="42">
        <f t="shared" si="79"/>
        <v>2793.0714250000001</v>
      </c>
      <c r="AS452" s="42">
        <f t="shared" si="80"/>
        <v>3156.2857100000001</v>
      </c>
      <c r="AT452" s="42">
        <f t="shared" si="81"/>
        <v>2602.8571400000001</v>
      </c>
      <c r="AU452" s="42">
        <f t="shared" si="82"/>
        <v>2966.0714250000001</v>
      </c>
      <c r="AV452" s="42">
        <f t="shared" si="83"/>
        <v>3329.2857100000001</v>
      </c>
      <c r="AW452">
        <v>2023</v>
      </c>
      <c r="AX452" t="s">
        <v>56</v>
      </c>
      <c r="AY452" s="30">
        <v>21</v>
      </c>
      <c r="AZ452" t="s">
        <v>190</v>
      </c>
      <c r="BA452" s="112">
        <v>2</v>
      </c>
      <c r="BB452" s="112">
        <v>26</v>
      </c>
      <c r="BC452" s="122">
        <v>0.52229999999999999</v>
      </c>
      <c r="BD452" s="126">
        <v>2023</v>
      </c>
      <c r="BE452" t="s">
        <v>191</v>
      </c>
      <c r="BF452" s="87"/>
      <c r="BG452" s="87"/>
    </row>
    <row r="453" spans="1:59" x14ac:dyDescent="0.2">
      <c r="A453">
        <v>26</v>
      </c>
      <c r="B453">
        <v>2023</v>
      </c>
      <c r="C453" t="s">
        <v>46</v>
      </c>
      <c r="D453" t="s">
        <v>44</v>
      </c>
      <c r="E453" t="s">
        <v>188</v>
      </c>
      <c r="F453" t="s">
        <v>181</v>
      </c>
      <c r="G453" t="s">
        <v>99</v>
      </c>
      <c r="H453" t="s">
        <v>189</v>
      </c>
      <c r="I453" t="s">
        <v>51</v>
      </c>
      <c r="K453" t="s">
        <v>187</v>
      </c>
      <c r="L453" s="27">
        <v>138.46854749135804</v>
      </c>
      <c r="M453" s="27">
        <v>173.08568436419753</v>
      </c>
      <c r="N453" s="27">
        <v>207.70282123703703</v>
      </c>
      <c r="O453" t="s">
        <v>52</v>
      </c>
      <c r="P453" t="s">
        <v>345</v>
      </c>
      <c r="Q453" s="27">
        <v>9.5</v>
      </c>
      <c r="R453" s="27">
        <v>9</v>
      </c>
      <c r="S453" s="27">
        <v>13.1</v>
      </c>
      <c r="T453" s="27">
        <v>13.1</v>
      </c>
      <c r="U453" s="27">
        <v>0</v>
      </c>
      <c r="V453" s="27">
        <v>0</v>
      </c>
      <c r="W453" s="27">
        <v>0</v>
      </c>
      <c r="X453" t="s">
        <v>183</v>
      </c>
      <c r="Y453" t="s">
        <v>184</v>
      </c>
      <c r="Z453" s="27">
        <v>6</v>
      </c>
      <c r="AA453" s="27">
        <v>11.5</v>
      </c>
      <c r="AB453" s="27">
        <v>13.1</v>
      </c>
      <c r="AC453" s="27">
        <v>13.1</v>
      </c>
      <c r="AD453" s="27">
        <v>215.6084665283951</v>
      </c>
      <c r="AE453" s="27">
        <v>269.51058316049387</v>
      </c>
      <c r="AF453" s="27">
        <v>323.4126997925926</v>
      </c>
      <c r="AG453" s="27">
        <v>1</v>
      </c>
      <c r="AJ453" s="41">
        <f t="shared" si="75"/>
        <v>1461.8253939506176</v>
      </c>
      <c r="AK453" s="41">
        <f t="shared" si="76"/>
        <v>1827.2817424382715</v>
      </c>
      <c r="AL453" s="41">
        <f t="shared" si="77"/>
        <v>2192.7380909259259</v>
      </c>
      <c r="AM453" s="27">
        <v>1</v>
      </c>
      <c r="AN453" s="27">
        <v>1</v>
      </c>
      <c r="AO453" s="27">
        <v>977</v>
      </c>
      <c r="AP453" s="27">
        <v>1150</v>
      </c>
      <c r="AQ453" s="42">
        <f t="shared" si="78"/>
        <v>2438.8253939506176</v>
      </c>
      <c r="AR453" s="42">
        <f t="shared" si="79"/>
        <v>2804.2817424382715</v>
      </c>
      <c r="AS453" s="42">
        <f t="shared" si="80"/>
        <v>3169.7380909259259</v>
      </c>
      <c r="AT453" s="42">
        <f t="shared" si="81"/>
        <v>2611.8253939506176</v>
      </c>
      <c r="AU453" s="42">
        <f t="shared" si="82"/>
        <v>2977.2817424382715</v>
      </c>
      <c r="AV453" s="42">
        <f t="shared" si="83"/>
        <v>3342.7380909259259</v>
      </c>
      <c r="AW453">
        <v>2030</v>
      </c>
      <c r="AX453" t="s">
        <v>56</v>
      </c>
      <c r="AY453" s="30">
        <v>21</v>
      </c>
      <c r="AZ453" t="s">
        <v>190</v>
      </c>
      <c r="BA453" s="112">
        <v>2</v>
      </c>
      <c r="BB453" s="112">
        <v>26</v>
      </c>
      <c r="BC453" s="122">
        <v>0.52229999999999999</v>
      </c>
      <c r="BD453" s="126">
        <v>2023</v>
      </c>
      <c r="BE453" t="s">
        <v>191</v>
      </c>
      <c r="BF453" s="87"/>
      <c r="BG453" s="87"/>
    </row>
    <row r="454" spans="1:59" x14ac:dyDescent="0.2">
      <c r="A454">
        <v>26</v>
      </c>
      <c r="B454">
        <v>2023</v>
      </c>
      <c r="C454" t="s">
        <v>46</v>
      </c>
      <c r="D454" t="s">
        <v>44</v>
      </c>
      <c r="E454" t="s">
        <v>188</v>
      </c>
      <c r="F454" t="s">
        <v>181</v>
      </c>
      <c r="G454" t="s">
        <v>99</v>
      </c>
      <c r="H454" t="s">
        <v>189</v>
      </c>
      <c r="I454" t="s">
        <v>51</v>
      </c>
      <c r="K454" t="s">
        <v>187</v>
      </c>
      <c r="L454" s="27">
        <v>138.46854749135804</v>
      </c>
      <c r="M454" s="27">
        <v>173.08568436419753</v>
      </c>
      <c r="N454" s="27">
        <v>207.70282123703703</v>
      </c>
      <c r="O454" t="s">
        <v>52</v>
      </c>
      <c r="P454" t="s">
        <v>345</v>
      </c>
      <c r="Q454" s="27">
        <v>9.5</v>
      </c>
      <c r="R454" s="27">
        <v>9</v>
      </c>
      <c r="S454" s="27">
        <v>13.1</v>
      </c>
      <c r="T454" s="27">
        <v>13.1</v>
      </c>
      <c r="U454" s="27">
        <v>0</v>
      </c>
      <c r="V454" s="27">
        <v>0</v>
      </c>
      <c r="W454" s="27">
        <v>0</v>
      </c>
      <c r="X454" t="s">
        <v>183</v>
      </c>
      <c r="Y454" t="s">
        <v>184</v>
      </c>
      <c r="Z454" s="27">
        <v>6</v>
      </c>
      <c r="AA454" s="27">
        <v>11.5</v>
      </c>
      <c r="AB454" s="27">
        <v>13.1</v>
      </c>
      <c r="AC454" s="27">
        <v>13.1</v>
      </c>
      <c r="AD454" s="27">
        <v>215.6084665283951</v>
      </c>
      <c r="AE454" s="27">
        <v>269.51058316049387</v>
      </c>
      <c r="AF454" s="27">
        <v>323.4126997925926</v>
      </c>
      <c r="AG454" s="27">
        <v>1</v>
      </c>
      <c r="AJ454" s="41">
        <f t="shared" si="75"/>
        <v>1461.8253939506176</v>
      </c>
      <c r="AK454" s="41">
        <f t="shared" si="76"/>
        <v>1827.2817424382715</v>
      </c>
      <c r="AL454" s="41">
        <f t="shared" si="77"/>
        <v>2192.7380909259259</v>
      </c>
      <c r="AM454" s="27">
        <v>1</v>
      </c>
      <c r="AN454" s="27">
        <v>1</v>
      </c>
      <c r="AO454" s="27">
        <v>977</v>
      </c>
      <c r="AP454" s="27">
        <v>1150</v>
      </c>
      <c r="AQ454" s="42">
        <f t="shared" si="78"/>
        <v>2438.8253939506176</v>
      </c>
      <c r="AR454" s="42">
        <f t="shared" si="79"/>
        <v>2804.2817424382715</v>
      </c>
      <c r="AS454" s="42">
        <f t="shared" si="80"/>
        <v>3169.7380909259259</v>
      </c>
      <c r="AT454" s="42">
        <f t="shared" si="81"/>
        <v>2611.8253939506176</v>
      </c>
      <c r="AU454" s="42">
        <f t="shared" si="82"/>
        <v>2977.2817424382715</v>
      </c>
      <c r="AV454" s="42">
        <f t="shared" si="83"/>
        <v>3342.7380909259259</v>
      </c>
      <c r="AW454">
        <v>2035</v>
      </c>
      <c r="AX454" t="s">
        <v>56</v>
      </c>
      <c r="AY454" s="30">
        <v>21</v>
      </c>
      <c r="AZ454" t="s">
        <v>190</v>
      </c>
      <c r="BA454" s="112">
        <v>2</v>
      </c>
      <c r="BB454" s="112">
        <v>26</v>
      </c>
      <c r="BC454" s="122">
        <v>0.52229999999999999</v>
      </c>
      <c r="BD454" s="126">
        <v>2023</v>
      </c>
      <c r="BE454" t="s">
        <v>191</v>
      </c>
      <c r="BF454" s="87"/>
      <c r="BG454" s="87"/>
    </row>
    <row r="455" spans="1:59" x14ac:dyDescent="0.2">
      <c r="A455">
        <v>26</v>
      </c>
      <c r="B455">
        <v>2023</v>
      </c>
      <c r="C455" t="s">
        <v>46</v>
      </c>
      <c r="D455" t="s">
        <v>44</v>
      </c>
      <c r="E455" t="s">
        <v>188</v>
      </c>
      <c r="F455" t="s">
        <v>181</v>
      </c>
      <c r="G455" t="s">
        <v>99</v>
      </c>
      <c r="H455" t="s">
        <v>189</v>
      </c>
      <c r="I455" t="s">
        <v>51</v>
      </c>
      <c r="K455" t="s">
        <v>187</v>
      </c>
      <c r="L455" s="27">
        <v>138.46854749135804</v>
      </c>
      <c r="M455" s="27">
        <v>173.08568436419753</v>
      </c>
      <c r="N455" s="27">
        <v>207.70282123703703</v>
      </c>
      <c r="O455" t="s">
        <v>52</v>
      </c>
      <c r="P455" t="s">
        <v>345</v>
      </c>
      <c r="Q455" s="27">
        <v>9.5</v>
      </c>
      <c r="R455" s="27">
        <v>9</v>
      </c>
      <c r="S455" s="27">
        <v>13.1</v>
      </c>
      <c r="T455" s="27">
        <v>13.1</v>
      </c>
      <c r="U455" s="27">
        <v>0</v>
      </c>
      <c r="V455" s="27">
        <v>0</v>
      </c>
      <c r="W455" s="27">
        <v>0</v>
      </c>
      <c r="X455" t="s">
        <v>183</v>
      </c>
      <c r="Y455" t="s">
        <v>184</v>
      </c>
      <c r="Z455" s="27">
        <v>6</v>
      </c>
      <c r="AA455" s="27">
        <v>11.5</v>
      </c>
      <c r="AB455" s="27">
        <v>13.1</v>
      </c>
      <c r="AC455" s="27">
        <v>13.1</v>
      </c>
      <c r="AD455" s="27">
        <v>215.6084665283951</v>
      </c>
      <c r="AE455" s="27">
        <v>269.51058316049387</v>
      </c>
      <c r="AF455" s="27">
        <v>323.4126997925926</v>
      </c>
      <c r="AG455" s="27">
        <v>1</v>
      </c>
      <c r="AJ455" s="41">
        <f t="shared" si="75"/>
        <v>1461.8253939506176</v>
      </c>
      <c r="AK455" s="41">
        <f t="shared" si="76"/>
        <v>1827.2817424382715</v>
      </c>
      <c r="AL455" s="41">
        <f t="shared" si="77"/>
        <v>2192.7380909259259</v>
      </c>
      <c r="AM455" s="27">
        <v>1</v>
      </c>
      <c r="AN455" s="27">
        <v>1</v>
      </c>
      <c r="AO455" s="27">
        <v>977</v>
      </c>
      <c r="AP455" s="27">
        <v>1150</v>
      </c>
      <c r="AQ455" s="42">
        <f t="shared" si="78"/>
        <v>2438.8253939506176</v>
      </c>
      <c r="AR455" s="42">
        <f t="shared" si="79"/>
        <v>2804.2817424382715</v>
      </c>
      <c r="AS455" s="42">
        <f t="shared" si="80"/>
        <v>3169.7380909259259</v>
      </c>
      <c r="AT455" s="42">
        <f t="shared" si="81"/>
        <v>2611.8253939506176</v>
      </c>
      <c r="AU455" s="42">
        <f t="shared" si="82"/>
        <v>2977.2817424382715</v>
      </c>
      <c r="AV455" s="42">
        <f t="shared" si="83"/>
        <v>3342.7380909259259</v>
      </c>
      <c r="AW455">
        <v>2040</v>
      </c>
      <c r="AX455" t="s">
        <v>56</v>
      </c>
      <c r="AY455" s="30">
        <v>21</v>
      </c>
      <c r="AZ455" t="s">
        <v>190</v>
      </c>
      <c r="BA455" s="112">
        <v>2</v>
      </c>
      <c r="BB455" s="112">
        <v>26</v>
      </c>
      <c r="BC455" s="122">
        <v>0.52229999999999999</v>
      </c>
      <c r="BD455" s="126">
        <v>2023</v>
      </c>
      <c r="BE455" t="s">
        <v>191</v>
      </c>
      <c r="BF455" s="87"/>
      <c r="BG455" s="87"/>
    </row>
    <row r="456" spans="1:59" x14ac:dyDescent="0.2">
      <c r="A456">
        <v>26</v>
      </c>
      <c r="B456">
        <v>2023</v>
      </c>
      <c r="C456" t="s">
        <v>46</v>
      </c>
      <c r="D456" t="s">
        <v>44</v>
      </c>
      <c r="E456" t="s">
        <v>188</v>
      </c>
      <c r="F456" t="s">
        <v>181</v>
      </c>
      <c r="G456" t="s">
        <v>99</v>
      </c>
      <c r="H456" t="s">
        <v>189</v>
      </c>
      <c r="I456" t="s">
        <v>51</v>
      </c>
      <c r="K456" t="s">
        <v>187</v>
      </c>
      <c r="L456" s="27">
        <v>138.46854749135804</v>
      </c>
      <c r="M456" s="27">
        <v>173.08568436419753</v>
      </c>
      <c r="N456" s="27">
        <v>207.70282123703703</v>
      </c>
      <c r="O456" t="s">
        <v>52</v>
      </c>
      <c r="P456" t="s">
        <v>345</v>
      </c>
      <c r="Q456" s="27">
        <v>9.5</v>
      </c>
      <c r="R456" s="27">
        <v>9</v>
      </c>
      <c r="S456" s="27">
        <v>13.1</v>
      </c>
      <c r="T456" s="27">
        <v>13.1</v>
      </c>
      <c r="U456" s="27">
        <v>0</v>
      </c>
      <c r="V456" s="27">
        <v>0</v>
      </c>
      <c r="W456" s="27">
        <v>0</v>
      </c>
      <c r="X456" t="s">
        <v>183</v>
      </c>
      <c r="Y456" t="s">
        <v>184</v>
      </c>
      <c r="Z456" s="27">
        <v>6</v>
      </c>
      <c r="AA456" s="27">
        <v>11.5</v>
      </c>
      <c r="AB456" s="27">
        <v>13.1</v>
      </c>
      <c r="AC456" s="27">
        <v>13.1</v>
      </c>
      <c r="AD456" s="27">
        <v>215.6084665283951</v>
      </c>
      <c r="AE456" s="27">
        <v>269.51058316049387</v>
      </c>
      <c r="AF456" s="27">
        <v>323.4126997925926</v>
      </c>
      <c r="AG456" s="27">
        <v>1</v>
      </c>
      <c r="AJ456" s="41">
        <f t="shared" si="75"/>
        <v>1461.8253939506176</v>
      </c>
      <c r="AK456" s="41">
        <f t="shared" si="76"/>
        <v>1827.2817424382715</v>
      </c>
      <c r="AL456" s="41">
        <f t="shared" si="77"/>
        <v>2192.7380909259259</v>
      </c>
      <c r="AM456" s="27">
        <v>1</v>
      </c>
      <c r="AN456" s="27">
        <v>1</v>
      </c>
      <c r="AO456" s="27">
        <v>977</v>
      </c>
      <c r="AP456" s="27">
        <v>1150</v>
      </c>
      <c r="AQ456" s="42">
        <f t="shared" si="78"/>
        <v>2438.8253939506176</v>
      </c>
      <c r="AR456" s="42">
        <f t="shared" si="79"/>
        <v>2804.2817424382715</v>
      </c>
      <c r="AS456" s="42">
        <f t="shared" si="80"/>
        <v>3169.7380909259259</v>
      </c>
      <c r="AT456" s="42">
        <f t="shared" si="81"/>
        <v>2611.8253939506176</v>
      </c>
      <c r="AU456" s="42">
        <f t="shared" si="82"/>
        <v>2977.2817424382715</v>
      </c>
      <c r="AV456" s="42">
        <f t="shared" si="83"/>
        <v>3342.7380909259259</v>
      </c>
      <c r="AW456">
        <v>2045</v>
      </c>
      <c r="AX456" t="s">
        <v>56</v>
      </c>
      <c r="AY456" s="30">
        <v>21</v>
      </c>
      <c r="AZ456" t="s">
        <v>190</v>
      </c>
      <c r="BA456" s="112">
        <v>2</v>
      </c>
      <c r="BB456" s="112">
        <v>26</v>
      </c>
      <c r="BC456" s="122">
        <v>0.52229999999999999</v>
      </c>
      <c r="BD456" s="126">
        <v>2023</v>
      </c>
      <c r="BE456" t="s">
        <v>191</v>
      </c>
      <c r="BF456" s="87"/>
      <c r="BG456" s="87"/>
    </row>
    <row r="457" spans="1:59" x14ac:dyDescent="0.2">
      <c r="A457">
        <v>26</v>
      </c>
      <c r="B457">
        <v>2023</v>
      </c>
      <c r="C457" t="s">
        <v>46</v>
      </c>
      <c r="D457" t="s">
        <v>44</v>
      </c>
      <c r="E457" t="s">
        <v>188</v>
      </c>
      <c r="F457" t="s">
        <v>181</v>
      </c>
      <c r="G457" t="s">
        <v>99</v>
      </c>
      <c r="H457" t="s">
        <v>189</v>
      </c>
      <c r="I457" t="s">
        <v>51</v>
      </c>
      <c r="K457" t="s">
        <v>187</v>
      </c>
      <c r="L457" s="27">
        <v>138.46854749135804</v>
      </c>
      <c r="M457" s="27">
        <v>173.08568436419753</v>
      </c>
      <c r="N457" s="27">
        <v>207.70282123703703</v>
      </c>
      <c r="O457" t="s">
        <v>52</v>
      </c>
      <c r="P457" t="s">
        <v>345</v>
      </c>
      <c r="Q457" s="27">
        <v>9.5</v>
      </c>
      <c r="R457" s="27">
        <v>9</v>
      </c>
      <c r="S457" s="27">
        <v>13.1</v>
      </c>
      <c r="T457" s="27">
        <v>13.1</v>
      </c>
      <c r="U457" s="27">
        <v>0</v>
      </c>
      <c r="V457" s="27">
        <v>0</v>
      </c>
      <c r="W457" s="27">
        <v>0</v>
      </c>
      <c r="X457" t="s">
        <v>183</v>
      </c>
      <c r="Y457" t="s">
        <v>184</v>
      </c>
      <c r="Z457" s="27">
        <v>6</v>
      </c>
      <c r="AA457" s="27">
        <v>11.5</v>
      </c>
      <c r="AB457" s="27">
        <v>13.1</v>
      </c>
      <c r="AC457" s="27">
        <v>13.1</v>
      </c>
      <c r="AD457" s="27">
        <v>215.6084665283951</v>
      </c>
      <c r="AE457" s="27">
        <v>269.51058316049387</v>
      </c>
      <c r="AF457" s="27">
        <v>323.4126997925926</v>
      </c>
      <c r="AG457" s="27">
        <v>1</v>
      </c>
      <c r="AJ457" s="41">
        <f t="shared" si="75"/>
        <v>1461.8253939506176</v>
      </c>
      <c r="AK457" s="41">
        <f t="shared" si="76"/>
        <v>1827.2817424382715</v>
      </c>
      <c r="AL457" s="41">
        <f t="shared" si="77"/>
        <v>2192.7380909259259</v>
      </c>
      <c r="AM457" s="27">
        <v>1</v>
      </c>
      <c r="AN457" s="27">
        <v>1</v>
      </c>
      <c r="AO457" s="27">
        <v>977</v>
      </c>
      <c r="AP457" s="27">
        <v>1150</v>
      </c>
      <c r="AQ457" s="42">
        <f t="shared" si="78"/>
        <v>2438.8253939506176</v>
      </c>
      <c r="AR457" s="42">
        <f t="shared" si="79"/>
        <v>2804.2817424382715</v>
      </c>
      <c r="AS457" s="42">
        <f t="shared" si="80"/>
        <v>3169.7380909259259</v>
      </c>
      <c r="AT457" s="42">
        <f t="shared" si="81"/>
        <v>2611.8253939506176</v>
      </c>
      <c r="AU457" s="42">
        <f t="shared" si="82"/>
        <v>2977.2817424382715</v>
      </c>
      <c r="AV457" s="42">
        <f t="shared" si="83"/>
        <v>3342.7380909259259</v>
      </c>
      <c r="AW457">
        <v>2050</v>
      </c>
      <c r="AX457" t="s">
        <v>56</v>
      </c>
      <c r="AY457" s="30">
        <v>21</v>
      </c>
      <c r="AZ457" t="s">
        <v>190</v>
      </c>
      <c r="BA457" s="112">
        <v>2</v>
      </c>
      <c r="BB457" s="112">
        <v>26</v>
      </c>
      <c r="BC457" s="122">
        <v>0.52229999999999999</v>
      </c>
      <c r="BD457" s="126">
        <v>2023</v>
      </c>
      <c r="BE457" t="s">
        <v>191</v>
      </c>
      <c r="BF457" s="87"/>
      <c r="BG457" s="87"/>
    </row>
    <row r="458" spans="1:59" x14ac:dyDescent="0.2">
      <c r="A458">
        <v>26</v>
      </c>
      <c r="B458">
        <v>2023</v>
      </c>
      <c r="C458" t="s">
        <v>46</v>
      </c>
      <c r="D458" t="s">
        <v>44</v>
      </c>
      <c r="E458" t="s">
        <v>188</v>
      </c>
      <c r="F458" t="s">
        <v>181</v>
      </c>
      <c r="G458" t="s">
        <v>99</v>
      </c>
      <c r="H458" t="s">
        <v>189</v>
      </c>
      <c r="I458" t="s">
        <v>51</v>
      </c>
      <c r="K458" t="s">
        <v>187</v>
      </c>
      <c r="L458" s="27">
        <v>137.61904720000001</v>
      </c>
      <c r="M458" s="27">
        <v>172.023809</v>
      </c>
      <c r="N458" s="27">
        <v>206.42857079999999</v>
      </c>
      <c r="O458" t="s">
        <v>52</v>
      </c>
      <c r="P458" t="s">
        <v>345</v>
      </c>
      <c r="Q458" s="27">
        <v>9.5</v>
      </c>
      <c r="R458" s="27">
        <v>9</v>
      </c>
      <c r="S458" s="27">
        <v>13.1</v>
      </c>
      <c r="T458" s="27">
        <v>13.1</v>
      </c>
      <c r="U458" s="27">
        <v>0</v>
      </c>
      <c r="V458" s="27">
        <v>0</v>
      </c>
      <c r="W458" s="27">
        <v>0</v>
      </c>
      <c r="X458" t="s">
        <v>183</v>
      </c>
      <c r="Y458" t="s">
        <v>184</v>
      </c>
      <c r="Z458" s="27">
        <v>6</v>
      </c>
      <c r="AA458" s="27">
        <v>11.3</v>
      </c>
      <c r="AB458" s="27">
        <v>13.1</v>
      </c>
      <c r="AC458" s="27">
        <v>13.1</v>
      </c>
      <c r="AD458" s="27">
        <v>214.28571520000003</v>
      </c>
      <c r="AE458" s="27">
        <v>267.85714400000001</v>
      </c>
      <c r="AF458" s="27">
        <v>321.42857279999998</v>
      </c>
      <c r="AG458" s="27">
        <v>1</v>
      </c>
      <c r="AJ458" s="41">
        <f t="shared" si="75"/>
        <v>1452.8571400000001</v>
      </c>
      <c r="AK458" s="41">
        <f t="shared" si="76"/>
        <v>1816.0714250000001</v>
      </c>
      <c r="AL458" s="41">
        <f t="shared" si="77"/>
        <v>2179.2857100000001</v>
      </c>
      <c r="AM458" s="27">
        <v>1</v>
      </c>
      <c r="AN458" s="27">
        <v>1</v>
      </c>
      <c r="AO458" s="27">
        <v>977</v>
      </c>
      <c r="AP458" s="27">
        <v>1150</v>
      </c>
      <c r="AQ458" s="42">
        <f t="shared" si="78"/>
        <v>2429.8571400000001</v>
      </c>
      <c r="AR458" s="42">
        <f t="shared" si="79"/>
        <v>2793.0714250000001</v>
      </c>
      <c r="AS458" s="42">
        <f t="shared" si="80"/>
        <v>3156.2857100000001</v>
      </c>
      <c r="AT458" s="42">
        <f t="shared" si="81"/>
        <v>2602.8571400000001</v>
      </c>
      <c r="AU458" s="42">
        <f t="shared" si="82"/>
        <v>2966.0714250000001</v>
      </c>
      <c r="AV458" s="42">
        <f t="shared" si="83"/>
        <v>3329.2857100000001</v>
      </c>
      <c r="AW458">
        <v>2023</v>
      </c>
      <c r="AX458" t="s">
        <v>59</v>
      </c>
      <c r="AY458" s="30">
        <v>21</v>
      </c>
      <c r="AZ458" t="s">
        <v>190</v>
      </c>
      <c r="BA458" s="112">
        <v>2</v>
      </c>
      <c r="BB458" s="112">
        <v>26</v>
      </c>
      <c r="BC458" s="122">
        <v>0.52229999999999999</v>
      </c>
      <c r="BD458" s="126">
        <v>2023</v>
      </c>
      <c r="BE458" t="s">
        <v>191</v>
      </c>
      <c r="BF458" s="87"/>
      <c r="BG458" s="87"/>
    </row>
    <row r="459" spans="1:59" x14ac:dyDescent="0.2">
      <c r="A459">
        <v>26</v>
      </c>
      <c r="B459">
        <v>2023</v>
      </c>
      <c r="C459" t="s">
        <v>46</v>
      </c>
      <c r="D459" t="s">
        <v>44</v>
      </c>
      <c r="E459" t="s">
        <v>188</v>
      </c>
      <c r="F459" t="s">
        <v>181</v>
      </c>
      <c r="G459" t="s">
        <v>99</v>
      </c>
      <c r="H459" t="s">
        <v>189</v>
      </c>
      <c r="I459" t="s">
        <v>51</v>
      </c>
      <c r="K459" t="s">
        <v>187</v>
      </c>
      <c r="L459" s="27">
        <v>138.46854749135804</v>
      </c>
      <c r="M459" s="27">
        <v>173.08568436419753</v>
      </c>
      <c r="N459" s="27">
        <v>207.70282123703703</v>
      </c>
      <c r="O459" t="s">
        <v>52</v>
      </c>
      <c r="P459" t="s">
        <v>345</v>
      </c>
      <c r="Q459" s="27">
        <v>9.5</v>
      </c>
      <c r="R459" s="27">
        <v>9</v>
      </c>
      <c r="S459" s="27">
        <v>13.1</v>
      </c>
      <c r="T459" s="27">
        <v>13.1</v>
      </c>
      <c r="U459" s="27">
        <v>0</v>
      </c>
      <c r="V459" s="27">
        <v>0</v>
      </c>
      <c r="W459" s="27">
        <v>0</v>
      </c>
      <c r="X459" t="s">
        <v>183</v>
      </c>
      <c r="Y459" t="s">
        <v>184</v>
      </c>
      <c r="Z459" s="27">
        <v>6</v>
      </c>
      <c r="AA459" s="27">
        <v>11.5</v>
      </c>
      <c r="AB459" s="27">
        <v>13.1</v>
      </c>
      <c r="AC459" s="27">
        <v>13.1</v>
      </c>
      <c r="AD459" s="27">
        <v>215.6084665283951</v>
      </c>
      <c r="AE459" s="27">
        <v>269.51058316049387</v>
      </c>
      <c r="AF459" s="27">
        <v>323.4126997925926</v>
      </c>
      <c r="AG459" s="27">
        <v>1</v>
      </c>
      <c r="AJ459" s="41">
        <f t="shared" si="75"/>
        <v>1461.8253939506176</v>
      </c>
      <c r="AK459" s="41">
        <f t="shared" si="76"/>
        <v>1827.2817424382715</v>
      </c>
      <c r="AL459" s="41">
        <f t="shared" si="77"/>
        <v>2192.7380909259259</v>
      </c>
      <c r="AM459" s="27">
        <v>1</v>
      </c>
      <c r="AN459" s="27">
        <v>1</v>
      </c>
      <c r="AO459" s="27">
        <v>977</v>
      </c>
      <c r="AP459" s="27">
        <v>1150</v>
      </c>
      <c r="AQ459" s="42">
        <f t="shared" si="78"/>
        <v>2438.8253939506176</v>
      </c>
      <c r="AR459" s="42">
        <f t="shared" si="79"/>
        <v>2804.2817424382715</v>
      </c>
      <c r="AS459" s="42">
        <f t="shared" si="80"/>
        <v>3169.7380909259259</v>
      </c>
      <c r="AT459" s="42">
        <f t="shared" si="81"/>
        <v>2611.8253939506176</v>
      </c>
      <c r="AU459" s="42">
        <f t="shared" si="82"/>
        <v>2977.2817424382715</v>
      </c>
      <c r="AV459" s="42">
        <f t="shared" si="83"/>
        <v>3342.7380909259259</v>
      </c>
      <c r="AW459">
        <v>2030</v>
      </c>
      <c r="AX459" t="s">
        <v>59</v>
      </c>
      <c r="AY459" s="30">
        <v>21</v>
      </c>
      <c r="AZ459" t="s">
        <v>190</v>
      </c>
      <c r="BA459" s="112">
        <v>2</v>
      </c>
      <c r="BB459" s="112">
        <v>26</v>
      </c>
      <c r="BC459" s="122">
        <v>0.52229999999999999</v>
      </c>
      <c r="BD459" s="126">
        <v>2023</v>
      </c>
      <c r="BE459" t="s">
        <v>191</v>
      </c>
      <c r="BF459" s="87"/>
      <c r="BG459" s="87"/>
    </row>
    <row r="460" spans="1:59" x14ac:dyDescent="0.2">
      <c r="A460">
        <v>26</v>
      </c>
      <c r="B460">
        <v>2023</v>
      </c>
      <c r="C460" t="s">
        <v>46</v>
      </c>
      <c r="D460" t="s">
        <v>44</v>
      </c>
      <c r="E460" t="s">
        <v>188</v>
      </c>
      <c r="F460" t="s">
        <v>181</v>
      </c>
      <c r="G460" t="s">
        <v>99</v>
      </c>
      <c r="H460" t="s">
        <v>189</v>
      </c>
      <c r="I460" t="s">
        <v>51</v>
      </c>
      <c r="K460" t="s">
        <v>187</v>
      </c>
      <c r="L460" s="27">
        <v>138.46854749135804</v>
      </c>
      <c r="M460" s="27">
        <v>173.08568436419753</v>
      </c>
      <c r="N460" s="27">
        <v>207.70282123703703</v>
      </c>
      <c r="O460" t="s">
        <v>52</v>
      </c>
      <c r="P460" t="s">
        <v>345</v>
      </c>
      <c r="Q460" s="27">
        <v>9.5</v>
      </c>
      <c r="R460" s="27">
        <v>9</v>
      </c>
      <c r="S460" s="27">
        <v>13.1</v>
      </c>
      <c r="T460" s="27">
        <v>13.1</v>
      </c>
      <c r="U460" s="27">
        <v>0</v>
      </c>
      <c r="V460" s="27">
        <v>0</v>
      </c>
      <c r="W460" s="27">
        <v>0</v>
      </c>
      <c r="X460" t="s">
        <v>183</v>
      </c>
      <c r="Y460" t="s">
        <v>184</v>
      </c>
      <c r="Z460" s="27">
        <v>6</v>
      </c>
      <c r="AA460" s="27">
        <v>11.625</v>
      </c>
      <c r="AB460" s="27">
        <v>13.1</v>
      </c>
      <c r="AC460" s="27">
        <v>13.1</v>
      </c>
      <c r="AD460" s="27">
        <v>215.6084665283951</v>
      </c>
      <c r="AE460" s="27">
        <v>269.51058316049387</v>
      </c>
      <c r="AF460" s="27">
        <v>323.4126997925926</v>
      </c>
      <c r="AG460" s="27">
        <v>1</v>
      </c>
      <c r="AJ460" s="41">
        <f t="shared" si="75"/>
        <v>1461.8253939506176</v>
      </c>
      <c r="AK460" s="41">
        <f t="shared" si="76"/>
        <v>1827.2817424382715</v>
      </c>
      <c r="AL460" s="41">
        <f t="shared" si="77"/>
        <v>2192.7380909259259</v>
      </c>
      <c r="AM460" s="27">
        <v>1</v>
      </c>
      <c r="AN460" s="27">
        <v>1</v>
      </c>
      <c r="AO460" s="27">
        <v>977</v>
      </c>
      <c r="AP460" s="27">
        <v>1150</v>
      </c>
      <c r="AQ460" s="42">
        <f t="shared" si="78"/>
        <v>2438.8253939506176</v>
      </c>
      <c r="AR460" s="42">
        <f t="shared" si="79"/>
        <v>2804.2817424382715</v>
      </c>
      <c r="AS460" s="42">
        <f t="shared" si="80"/>
        <v>3169.7380909259259</v>
      </c>
      <c r="AT460" s="42">
        <f t="shared" si="81"/>
        <v>2611.8253939506176</v>
      </c>
      <c r="AU460" s="42">
        <f t="shared" si="82"/>
        <v>2977.2817424382715</v>
      </c>
      <c r="AV460" s="42">
        <f t="shared" si="83"/>
        <v>3342.7380909259259</v>
      </c>
      <c r="AW460">
        <v>2035</v>
      </c>
      <c r="AX460" t="s">
        <v>59</v>
      </c>
      <c r="AY460" s="30">
        <v>21</v>
      </c>
      <c r="AZ460" t="s">
        <v>190</v>
      </c>
      <c r="BA460" s="112">
        <v>2</v>
      </c>
      <c r="BB460" s="112">
        <v>26</v>
      </c>
      <c r="BC460" s="122">
        <v>0.52229999999999999</v>
      </c>
      <c r="BD460" s="126">
        <v>2023</v>
      </c>
      <c r="BE460" t="s">
        <v>191</v>
      </c>
      <c r="BF460" s="87"/>
      <c r="BG460" s="87"/>
    </row>
    <row r="461" spans="1:59" x14ac:dyDescent="0.2">
      <c r="A461">
        <v>26</v>
      </c>
      <c r="B461">
        <v>2023</v>
      </c>
      <c r="C461" t="s">
        <v>46</v>
      </c>
      <c r="D461" t="s">
        <v>44</v>
      </c>
      <c r="E461" t="s">
        <v>188</v>
      </c>
      <c r="F461" t="s">
        <v>181</v>
      </c>
      <c r="G461" t="s">
        <v>99</v>
      </c>
      <c r="H461" t="s">
        <v>189</v>
      </c>
      <c r="I461" t="s">
        <v>51</v>
      </c>
      <c r="K461" t="s">
        <v>187</v>
      </c>
      <c r="L461" s="27">
        <v>138.46854749135804</v>
      </c>
      <c r="M461" s="27">
        <v>173.08568436419753</v>
      </c>
      <c r="N461" s="27">
        <v>207.70282123703703</v>
      </c>
      <c r="O461" t="s">
        <v>52</v>
      </c>
      <c r="P461" t="s">
        <v>345</v>
      </c>
      <c r="Q461" s="27">
        <v>9.5</v>
      </c>
      <c r="R461" s="27">
        <v>9</v>
      </c>
      <c r="S461" s="27">
        <v>13.1</v>
      </c>
      <c r="T461" s="27">
        <v>13.1</v>
      </c>
      <c r="U461" s="27">
        <v>0</v>
      </c>
      <c r="V461" s="27">
        <v>0</v>
      </c>
      <c r="W461" s="27">
        <v>0</v>
      </c>
      <c r="X461" t="s">
        <v>183</v>
      </c>
      <c r="Y461" t="s">
        <v>184</v>
      </c>
      <c r="Z461" s="27">
        <v>6</v>
      </c>
      <c r="AA461" s="27">
        <v>11.75</v>
      </c>
      <c r="AB461" s="27">
        <v>13.1</v>
      </c>
      <c r="AC461" s="27">
        <v>13.1</v>
      </c>
      <c r="AD461" s="27">
        <v>215.6084665283951</v>
      </c>
      <c r="AE461" s="27">
        <v>269.51058316049387</v>
      </c>
      <c r="AF461" s="27">
        <v>323.4126997925926</v>
      </c>
      <c r="AG461" s="27">
        <v>1</v>
      </c>
      <c r="AJ461" s="41">
        <f t="shared" si="75"/>
        <v>1461.8253939506176</v>
      </c>
      <c r="AK461" s="41">
        <f t="shared" si="76"/>
        <v>1827.2817424382715</v>
      </c>
      <c r="AL461" s="41">
        <f t="shared" si="77"/>
        <v>2192.7380909259259</v>
      </c>
      <c r="AM461" s="27">
        <v>1</v>
      </c>
      <c r="AN461" s="27">
        <v>1</v>
      </c>
      <c r="AO461" s="27">
        <v>977</v>
      </c>
      <c r="AP461" s="27">
        <v>1150</v>
      </c>
      <c r="AQ461" s="42">
        <f t="shared" si="78"/>
        <v>2438.8253939506176</v>
      </c>
      <c r="AR461" s="42">
        <f t="shared" si="79"/>
        <v>2804.2817424382715</v>
      </c>
      <c r="AS461" s="42">
        <f t="shared" si="80"/>
        <v>3169.7380909259259</v>
      </c>
      <c r="AT461" s="42">
        <f t="shared" si="81"/>
        <v>2611.8253939506176</v>
      </c>
      <c r="AU461" s="42">
        <f t="shared" si="82"/>
        <v>2977.2817424382715</v>
      </c>
      <c r="AV461" s="42">
        <f t="shared" si="83"/>
        <v>3342.7380909259259</v>
      </c>
      <c r="AW461">
        <v>2040</v>
      </c>
      <c r="AX461" t="s">
        <v>59</v>
      </c>
      <c r="AY461" s="30">
        <v>21</v>
      </c>
      <c r="AZ461" t="s">
        <v>190</v>
      </c>
      <c r="BA461" s="112">
        <v>2</v>
      </c>
      <c r="BB461" s="112">
        <v>26</v>
      </c>
      <c r="BC461" s="122">
        <v>0.52229999999999999</v>
      </c>
      <c r="BD461" s="126">
        <v>2023</v>
      </c>
      <c r="BE461" t="s">
        <v>191</v>
      </c>
      <c r="BF461" s="87"/>
      <c r="BG461" s="87"/>
    </row>
    <row r="462" spans="1:59" x14ac:dyDescent="0.2">
      <c r="A462">
        <v>26</v>
      </c>
      <c r="B462">
        <v>2023</v>
      </c>
      <c r="C462" t="s">
        <v>46</v>
      </c>
      <c r="D462" t="s">
        <v>44</v>
      </c>
      <c r="E462" t="s">
        <v>188</v>
      </c>
      <c r="F462" t="s">
        <v>181</v>
      </c>
      <c r="G462" t="s">
        <v>99</v>
      </c>
      <c r="H462" t="s">
        <v>189</v>
      </c>
      <c r="I462" t="s">
        <v>51</v>
      </c>
      <c r="K462" t="s">
        <v>187</v>
      </c>
      <c r="L462" s="27">
        <v>138.46854749135804</v>
      </c>
      <c r="M462" s="27">
        <v>173.08568436419753</v>
      </c>
      <c r="N462" s="27">
        <v>207.70282123703703</v>
      </c>
      <c r="O462" t="s">
        <v>52</v>
      </c>
      <c r="P462" t="s">
        <v>345</v>
      </c>
      <c r="Q462" s="27">
        <v>9.5</v>
      </c>
      <c r="R462" s="27">
        <v>9</v>
      </c>
      <c r="S462" s="27">
        <v>13.1</v>
      </c>
      <c r="T462" s="27">
        <v>13.1</v>
      </c>
      <c r="U462" s="27">
        <v>0</v>
      </c>
      <c r="V462" s="27">
        <v>0</v>
      </c>
      <c r="W462" s="27">
        <v>0</v>
      </c>
      <c r="X462" t="s">
        <v>183</v>
      </c>
      <c r="Y462" t="s">
        <v>184</v>
      </c>
      <c r="Z462" s="27">
        <v>6</v>
      </c>
      <c r="AA462" s="27">
        <v>11.85</v>
      </c>
      <c r="AB462" s="27">
        <v>13.1</v>
      </c>
      <c r="AC462" s="27">
        <v>13.1</v>
      </c>
      <c r="AD462" s="27">
        <v>215.6084665283951</v>
      </c>
      <c r="AE462" s="27">
        <v>269.51058316049387</v>
      </c>
      <c r="AF462" s="27">
        <v>323.4126997925926</v>
      </c>
      <c r="AG462" s="27">
        <v>1</v>
      </c>
      <c r="AJ462" s="41">
        <f t="shared" si="75"/>
        <v>1461.8253939506176</v>
      </c>
      <c r="AK462" s="41">
        <f t="shared" si="76"/>
        <v>1827.2817424382715</v>
      </c>
      <c r="AL462" s="41">
        <f t="shared" si="77"/>
        <v>2192.7380909259259</v>
      </c>
      <c r="AM462" s="27">
        <v>1</v>
      </c>
      <c r="AN462" s="27">
        <v>1</v>
      </c>
      <c r="AO462" s="27">
        <v>977</v>
      </c>
      <c r="AP462" s="27">
        <v>1150</v>
      </c>
      <c r="AQ462" s="42">
        <f t="shared" si="78"/>
        <v>2438.8253939506176</v>
      </c>
      <c r="AR462" s="42">
        <f t="shared" si="79"/>
        <v>2804.2817424382715</v>
      </c>
      <c r="AS462" s="42">
        <f t="shared" si="80"/>
        <v>3169.7380909259259</v>
      </c>
      <c r="AT462" s="42">
        <f t="shared" si="81"/>
        <v>2611.8253939506176</v>
      </c>
      <c r="AU462" s="42">
        <f t="shared" si="82"/>
        <v>2977.2817424382715</v>
      </c>
      <c r="AV462" s="42">
        <f t="shared" si="83"/>
        <v>3342.7380909259259</v>
      </c>
      <c r="AW462">
        <v>2045</v>
      </c>
      <c r="AX462" t="s">
        <v>59</v>
      </c>
      <c r="AY462" s="30">
        <v>21</v>
      </c>
      <c r="AZ462" t="s">
        <v>190</v>
      </c>
      <c r="BA462" s="112">
        <v>2</v>
      </c>
      <c r="BB462" s="112">
        <v>26</v>
      </c>
      <c r="BC462" s="122">
        <v>0.52229999999999999</v>
      </c>
      <c r="BD462" s="126">
        <v>2023</v>
      </c>
      <c r="BE462" t="s">
        <v>191</v>
      </c>
      <c r="BF462" s="87"/>
      <c r="BG462" s="87"/>
    </row>
    <row r="463" spans="1:59" x14ac:dyDescent="0.2">
      <c r="A463">
        <v>26</v>
      </c>
      <c r="B463">
        <v>2023</v>
      </c>
      <c r="C463" t="s">
        <v>46</v>
      </c>
      <c r="D463" t="s">
        <v>44</v>
      </c>
      <c r="E463" t="s">
        <v>188</v>
      </c>
      <c r="F463" t="s">
        <v>181</v>
      </c>
      <c r="G463" t="s">
        <v>99</v>
      </c>
      <c r="H463" t="s">
        <v>189</v>
      </c>
      <c r="I463" t="s">
        <v>51</v>
      </c>
      <c r="K463" t="s">
        <v>187</v>
      </c>
      <c r="L463" s="27">
        <v>138.46854749135804</v>
      </c>
      <c r="M463" s="27">
        <v>173.08568436419753</v>
      </c>
      <c r="N463" s="27">
        <v>207.70282123703703</v>
      </c>
      <c r="O463" t="s">
        <v>52</v>
      </c>
      <c r="P463" t="s">
        <v>345</v>
      </c>
      <c r="Q463" s="27">
        <v>9.5</v>
      </c>
      <c r="R463" s="27">
        <v>9</v>
      </c>
      <c r="S463" s="27">
        <v>13.1</v>
      </c>
      <c r="T463" s="27">
        <v>13.1</v>
      </c>
      <c r="U463" s="27">
        <v>0</v>
      </c>
      <c r="V463" s="27">
        <v>0</v>
      </c>
      <c r="W463" s="27">
        <v>0</v>
      </c>
      <c r="X463" t="s">
        <v>183</v>
      </c>
      <c r="Y463" t="s">
        <v>184</v>
      </c>
      <c r="Z463" s="27">
        <v>6</v>
      </c>
      <c r="AA463" s="27">
        <v>11.95</v>
      </c>
      <c r="AB463" s="27">
        <v>13.1</v>
      </c>
      <c r="AC463" s="27">
        <v>13.1</v>
      </c>
      <c r="AD463" s="27">
        <v>215.6084665283951</v>
      </c>
      <c r="AE463" s="27">
        <v>269.51058316049387</v>
      </c>
      <c r="AF463" s="27">
        <v>323.4126997925926</v>
      </c>
      <c r="AG463" s="27">
        <v>1</v>
      </c>
      <c r="AJ463" s="41">
        <f t="shared" si="75"/>
        <v>1461.8253939506176</v>
      </c>
      <c r="AK463" s="41">
        <f t="shared" si="76"/>
        <v>1827.2817424382715</v>
      </c>
      <c r="AL463" s="41">
        <f t="shared" si="77"/>
        <v>2192.7380909259259</v>
      </c>
      <c r="AM463" s="27">
        <v>1</v>
      </c>
      <c r="AN463" s="27">
        <v>1</v>
      </c>
      <c r="AO463" s="27">
        <v>977</v>
      </c>
      <c r="AP463" s="27">
        <v>1150</v>
      </c>
      <c r="AQ463" s="42">
        <f t="shared" si="78"/>
        <v>2438.8253939506176</v>
      </c>
      <c r="AR463" s="42">
        <f t="shared" si="79"/>
        <v>2804.2817424382715</v>
      </c>
      <c r="AS463" s="42">
        <f t="shared" si="80"/>
        <v>3169.7380909259259</v>
      </c>
      <c r="AT463" s="42">
        <f t="shared" si="81"/>
        <v>2611.8253939506176</v>
      </c>
      <c r="AU463" s="42">
        <f t="shared" si="82"/>
        <v>2977.2817424382715</v>
      </c>
      <c r="AV463" s="42">
        <f t="shared" si="83"/>
        <v>3342.7380909259259</v>
      </c>
      <c r="AW463">
        <v>2050</v>
      </c>
      <c r="AX463" t="s">
        <v>59</v>
      </c>
      <c r="AY463" s="30">
        <v>21</v>
      </c>
      <c r="AZ463" t="s">
        <v>190</v>
      </c>
      <c r="BA463" s="112">
        <v>2</v>
      </c>
      <c r="BB463" s="112">
        <v>26</v>
      </c>
      <c r="BC463" s="122">
        <v>0.52229999999999999</v>
      </c>
      <c r="BD463" s="126">
        <v>2023</v>
      </c>
      <c r="BE463" t="s">
        <v>191</v>
      </c>
      <c r="BF463" s="87"/>
      <c r="BG463" s="87"/>
    </row>
    <row r="464" spans="1:59" x14ac:dyDescent="0.2">
      <c r="A464">
        <v>26</v>
      </c>
      <c r="B464">
        <v>2023</v>
      </c>
      <c r="C464" t="s">
        <v>46</v>
      </c>
      <c r="D464" t="s">
        <v>44</v>
      </c>
      <c r="E464" t="s">
        <v>188</v>
      </c>
      <c r="F464" t="s">
        <v>181</v>
      </c>
      <c r="G464" t="s">
        <v>99</v>
      </c>
      <c r="H464" t="s">
        <v>189</v>
      </c>
      <c r="I464" t="s">
        <v>51</v>
      </c>
      <c r="K464" t="s">
        <v>187</v>
      </c>
      <c r="L464" s="27">
        <v>137.61904720000001</v>
      </c>
      <c r="M464" s="27">
        <v>172.023809</v>
      </c>
      <c r="N464" s="27">
        <v>206.42857079999999</v>
      </c>
      <c r="O464" t="s">
        <v>52</v>
      </c>
      <c r="P464" t="s">
        <v>345</v>
      </c>
      <c r="Q464" s="27">
        <v>9.5</v>
      </c>
      <c r="R464" s="27">
        <v>9</v>
      </c>
      <c r="S464" s="27">
        <v>13.1</v>
      </c>
      <c r="T464" s="27">
        <v>13.1</v>
      </c>
      <c r="U464" s="27">
        <v>0</v>
      </c>
      <c r="V464" s="27">
        <v>0</v>
      </c>
      <c r="W464" s="27">
        <v>0</v>
      </c>
      <c r="X464" t="s">
        <v>183</v>
      </c>
      <c r="Y464" t="s">
        <v>184</v>
      </c>
      <c r="Z464" s="27">
        <v>6</v>
      </c>
      <c r="AA464" s="27">
        <v>11.3</v>
      </c>
      <c r="AB464" s="27">
        <v>13.1</v>
      </c>
      <c r="AC464" s="27">
        <v>13.1</v>
      </c>
      <c r="AD464" s="27">
        <v>214.28571520000003</v>
      </c>
      <c r="AE464" s="27">
        <v>267.85714400000001</v>
      </c>
      <c r="AF464" s="27">
        <v>321.42857279999998</v>
      </c>
      <c r="AG464" s="27">
        <v>1</v>
      </c>
      <c r="AJ464" s="41">
        <f t="shared" si="75"/>
        <v>1452.8571400000001</v>
      </c>
      <c r="AK464" s="41">
        <f t="shared" si="76"/>
        <v>1816.0714250000001</v>
      </c>
      <c r="AL464" s="41">
        <f t="shared" si="77"/>
        <v>2179.2857100000001</v>
      </c>
      <c r="AM464" s="27">
        <v>1</v>
      </c>
      <c r="AN464" s="27">
        <v>1</v>
      </c>
      <c r="AO464" s="27">
        <v>977</v>
      </c>
      <c r="AP464" s="27">
        <v>1150</v>
      </c>
      <c r="AQ464" s="42">
        <f t="shared" si="78"/>
        <v>2429.8571400000001</v>
      </c>
      <c r="AR464" s="42">
        <f t="shared" si="79"/>
        <v>2793.0714250000001</v>
      </c>
      <c r="AS464" s="42">
        <f t="shared" si="80"/>
        <v>3156.2857100000001</v>
      </c>
      <c r="AT464" s="42">
        <f t="shared" si="81"/>
        <v>2602.8571400000001</v>
      </c>
      <c r="AU464" s="42">
        <f t="shared" si="82"/>
        <v>2966.0714250000001</v>
      </c>
      <c r="AV464" s="42">
        <f t="shared" si="83"/>
        <v>3329.2857100000001</v>
      </c>
      <c r="AW464">
        <v>2023</v>
      </c>
      <c r="AX464" t="s">
        <v>60</v>
      </c>
      <c r="AY464" s="30">
        <v>21</v>
      </c>
      <c r="AZ464" t="s">
        <v>190</v>
      </c>
      <c r="BA464" s="112">
        <v>2</v>
      </c>
      <c r="BB464" s="112">
        <v>26</v>
      </c>
      <c r="BC464" s="122">
        <v>0.52229999999999999</v>
      </c>
      <c r="BD464" s="126">
        <v>2023</v>
      </c>
      <c r="BE464" t="s">
        <v>191</v>
      </c>
      <c r="BF464" s="87"/>
      <c r="BG464" s="87"/>
    </row>
    <row r="465" spans="1:59" x14ac:dyDescent="0.2">
      <c r="A465">
        <v>26</v>
      </c>
      <c r="B465">
        <v>2023</v>
      </c>
      <c r="C465" t="s">
        <v>46</v>
      </c>
      <c r="D465" t="s">
        <v>44</v>
      </c>
      <c r="E465" t="s">
        <v>188</v>
      </c>
      <c r="F465" t="s">
        <v>181</v>
      </c>
      <c r="G465" t="s">
        <v>99</v>
      </c>
      <c r="H465" t="s">
        <v>189</v>
      </c>
      <c r="I465" t="s">
        <v>51</v>
      </c>
      <c r="K465" t="s">
        <v>187</v>
      </c>
      <c r="L465" s="27">
        <v>138.46854749135804</v>
      </c>
      <c r="M465" s="27">
        <v>173.08568436419753</v>
      </c>
      <c r="N465" s="27">
        <v>207.70282123703703</v>
      </c>
      <c r="O465" t="s">
        <v>52</v>
      </c>
      <c r="P465" t="s">
        <v>345</v>
      </c>
      <c r="Q465" s="27">
        <v>9.5</v>
      </c>
      <c r="R465" s="27">
        <v>9</v>
      </c>
      <c r="S465" s="27">
        <v>13.1</v>
      </c>
      <c r="T465" s="27">
        <v>13.1</v>
      </c>
      <c r="U465" s="27">
        <v>0</v>
      </c>
      <c r="V465" s="27">
        <v>0</v>
      </c>
      <c r="W465" s="27">
        <v>0</v>
      </c>
      <c r="X465" t="s">
        <v>183</v>
      </c>
      <c r="Y465" t="s">
        <v>184</v>
      </c>
      <c r="Z465" s="27">
        <v>6</v>
      </c>
      <c r="AA465" s="27">
        <v>11.5</v>
      </c>
      <c r="AB465" s="27">
        <v>13.1</v>
      </c>
      <c r="AC465" s="27">
        <v>13.1</v>
      </c>
      <c r="AD465" s="27">
        <v>215.6084665283951</v>
      </c>
      <c r="AE465" s="27">
        <v>269.51058316049387</v>
      </c>
      <c r="AF465" s="27">
        <v>323.4126997925926</v>
      </c>
      <c r="AG465" s="27">
        <v>1</v>
      </c>
      <c r="AJ465" s="41">
        <f t="shared" si="75"/>
        <v>1461.8253939506176</v>
      </c>
      <c r="AK465" s="41">
        <f t="shared" si="76"/>
        <v>1827.2817424382715</v>
      </c>
      <c r="AL465" s="41">
        <f t="shared" si="77"/>
        <v>2192.7380909259259</v>
      </c>
      <c r="AM465" s="27">
        <v>1</v>
      </c>
      <c r="AN465" s="27">
        <v>1</v>
      </c>
      <c r="AO465" s="27">
        <v>977</v>
      </c>
      <c r="AP465" s="27">
        <v>1150</v>
      </c>
      <c r="AQ465" s="42">
        <f t="shared" si="78"/>
        <v>2438.8253939506176</v>
      </c>
      <c r="AR465" s="42">
        <f t="shared" si="79"/>
        <v>2804.2817424382715</v>
      </c>
      <c r="AS465" s="42">
        <f t="shared" si="80"/>
        <v>3169.7380909259259</v>
      </c>
      <c r="AT465" s="42">
        <f t="shared" si="81"/>
        <v>2611.8253939506176</v>
      </c>
      <c r="AU465" s="42">
        <f t="shared" si="82"/>
        <v>2977.2817424382715</v>
      </c>
      <c r="AV465" s="42">
        <f t="shared" si="83"/>
        <v>3342.7380909259259</v>
      </c>
      <c r="AW465">
        <v>2030</v>
      </c>
      <c r="AX465" t="s">
        <v>60</v>
      </c>
      <c r="AY465" s="30">
        <v>21</v>
      </c>
      <c r="AZ465" t="s">
        <v>190</v>
      </c>
      <c r="BA465" s="112">
        <v>2</v>
      </c>
      <c r="BB465" s="112">
        <v>26</v>
      </c>
      <c r="BC465" s="122">
        <v>0.52229999999999999</v>
      </c>
      <c r="BD465" s="126">
        <v>2023</v>
      </c>
      <c r="BE465" t="s">
        <v>191</v>
      </c>
      <c r="BF465" s="87"/>
      <c r="BG465" s="87"/>
    </row>
    <row r="466" spans="1:59" x14ac:dyDescent="0.2">
      <c r="A466">
        <v>26</v>
      </c>
      <c r="B466">
        <v>2023</v>
      </c>
      <c r="C466" t="s">
        <v>46</v>
      </c>
      <c r="D466" t="s">
        <v>44</v>
      </c>
      <c r="E466" t="s">
        <v>188</v>
      </c>
      <c r="F466" t="s">
        <v>181</v>
      </c>
      <c r="G466" t="s">
        <v>99</v>
      </c>
      <c r="H466" t="s">
        <v>189</v>
      </c>
      <c r="I466" t="s">
        <v>51</v>
      </c>
      <c r="K466" t="s">
        <v>187</v>
      </c>
      <c r="L466" s="27">
        <v>138.46854749135804</v>
      </c>
      <c r="M466" s="27">
        <v>173.08568436419753</v>
      </c>
      <c r="N466" s="27">
        <v>207.70282123703703</v>
      </c>
      <c r="O466" t="s">
        <v>52</v>
      </c>
      <c r="P466" t="s">
        <v>345</v>
      </c>
      <c r="Q466" s="27">
        <v>9.5</v>
      </c>
      <c r="R466" s="27">
        <v>9</v>
      </c>
      <c r="S466" s="27">
        <v>13.1</v>
      </c>
      <c r="T466" s="27">
        <v>13.1</v>
      </c>
      <c r="U466" s="27">
        <v>0</v>
      </c>
      <c r="V466" s="27">
        <v>0</v>
      </c>
      <c r="W466" s="27">
        <v>0</v>
      </c>
      <c r="X466" t="s">
        <v>183</v>
      </c>
      <c r="Y466" t="s">
        <v>184</v>
      </c>
      <c r="Z466" s="27">
        <v>6</v>
      </c>
      <c r="AA466" s="27">
        <v>11.75</v>
      </c>
      <c r="AB466" s="27">
        <v>13.1</v>
      </c>
      <c r="AC466" s="27">
        <v>13.1</v>
      </c>
      <c r="AD466" s="27">
        <v>215.6084665283951</v>
      </c>
      <c r="AE466" s="27">
        <v>269.51058316049387</v>
      </c>
      <c r="AF466" s="27">
        <v>323.4126997925926</v>
      </c>
      <c r="AG466" s="27">
        <v>1</v>
      </c>
      <c r="AJ466" s="41">
        <f t="shared" si="75"/>
        <v>1461.8253939506176</v>
      </c>
      <c r="AK466" s="41">
        <f t="shared" si="76"/>
        <v>1827.2817424382715</v>
      </c>
      <c r="AL466" s="41">
        <f t="shared" si="77"/>
        <v>2192.7380909259259</v>
      </c>
      <c r="AM466" s="27">
        <v>1</v>
      </c>
      <c r="AN466" s="27">
        <v>1</v>
      </c>
      <c r="AO466" s="27">
        <v>977</v>
      </c>
      <c r="AP466" s="27">
        <v>1150</v>
      </c>
      <c r="AQ466" s="42">
        <f t="shared" si="78"/>
        <v>2438.8253939506176</v>
      </c>
      <c r="AR466" s="42">
        <f t="shared" si="79"/>
        <v>2804.2817424382715</v>
      </c>
      <c r="AS466" s="42">
        <f t="shared" si="80"/>
        <v>3169.7380909259259</v>
      </c>
      <c r="AT466" s="42">
        <f t="shared" si="81"/>
        <v>2611.8253939506176</v>
      </c>
      <c r="AU466" s="42">
        <f t="shared" si="82"/>
        <v>2977.2817424382715</v>
      </c>
      <c r="AV466" s="42">
        <f t="shared" si="83"/>
        <v>3342.7380909259259</v>
      </c>
      <c r="AW466">
        <v>2035</v>
      </c>
      <c r="AX466" t="s">
        <v>60</v>
      </c>
      <c r="AY466" s="30">
        <v>21</v>
      </c>
      <c r="AZ466" t="s">
        <v>190</v>
      </c>
      <c r="BA466" s="112">
        <v>2</v>
      </c>
      <c r="BB466" s="112">
        <v>26</v>
      </c>
      <c r="BC466" s="122">
        <v>0.52229999999999999</v>
      </c>
      <c r="BD466" s="126">
        <v>2023</v>
      </c>
      <c r="BE466" t="s">
        <v>191</v>
      </c>
      <c r="BF466" s="87"/>
      <c r="BG466" s="87"/>
    </row>
    <row r="467" spans="1:59" x14ac:dyDescent="0.2">
      <c r="A467">
        <v>26</v>
      </c>
      <c r="B467">
        <v>2023</v>
      </c>
      <c r="C467" t="s">
        <v>46</v>
      </c>
      <c r="D467" t="s">
        <v>44</v>
      </c>
      <c r="E467" t="s">
        <v>188</v>
      </c>
      <c r="F467" t="s">
        <v>181</v>
      </c>
      <c r="G467" t="s">
        <v>99</v>
      </c>
      <c r="H467" t="s">
        <v>189</v>
      </c>
      <c r="I467" t="s">
        <v>51</v>
      </c>
      <c r="K467" t="s">
        <v>187</v>
      </c>
      <c r="L467" s="27">
        <v>138.46854749135804</v>
      </c>
      <c r="M467" s="27">
        <v>173.08568436419753</v>
      </c>
      <c r="N467" s="27">
        <v>207.70282123703703</v>
      </c>
      <c r="O467" t="s">
        <v>52</v>
      </c>
      <c r="P467" t="s">
        <v>345</v>
      </c>
      <c r="Q467" s="27">
        <v>9.5</v>
      </c>
      <c r="R467" s="27">
        <v>9</v>
      </c>
      <c r="S467" s="27">
        <v>13.1</v>
      </c>
      <c r="T467" s="27">
        <v>13.1</v>
      </c>
      <c r="U467" s="27">
        <v>0</v>
      </c>
      <c r="V467" s="27">
        <v>0</v>
      </c>
      <c r="W467" s="27">
        <v>0</v>
      </c>
      <c r="X467" t="s">
        <v>183</v>
      </c>
      <c r="Y467" t="s">
        <v>184</v>
      </c>
      <c r="Z467" s="27">
        <v>6</v>
      </c>
      <c r="AA467" s="27">
        <v>12</v>
      </c>
      <c r="AB467" s="27">
        <v>13.1</v>
      </c>
      <c r="AC467" s="27">
        <v>13.1</v>
      </c>
      <c r="AD467" s="27">
        <v>215.6084665283951</v>
      </c>
      <c r="AE467" s="27">
        <v>269.51058316049387</v>
      </c>
      <c r="AF467" s="27">
        <v>323.4126997925926</v>
      </c>
      <c r="AG467" s="27">
        <v>1</v>
      </c>
      <c r="AJ467" s="41">
        <f t="shared" si="75"/>
        <v>1461.8253939506176</v>
      </c>
      <c r="AK467" s="41">
        <f t="shared" si="76"/>
        <v>1827.2817424382715</v>
      </c>
      <c r="AL467" s="41">
        <f t="shared" si="77"/>
        <v>2192.7380909259259</v>
      </c>
      <c r="AM467" s="27">
        <v>1</v>
      </c>
      <c r="AN467" s="27">
        <v>1</v>
      </c>
      <c r="AO467" s="27">
        <v>977</v>
      </c>
      <c r="AP467" s="27">
        <v>1150</v>
      </c>
      <c r="AQ467" s="42">
        <f t="shared" si="78"/>
        <v>2438.8253939506176</v>
      </c>
      <c r="AR467" s="42">
        <f t="shared" si="79"/>
        <v>2804.2817424382715</v>
      </c>
      <c r="AS467" s="42">
        <f t="shared" si="80"/>
        <v>3169.7380909259259</v>
      </c>
      <c r="AT467" s="42">
        <f t="shared" si="81"/>
        <v>2611.8253939506176</v>
      </c>
      <c r="AU467" s="42">
        <f t="shared" si="82"/>
        <v>2977.2817424382715</v>
      </c>
      <c r="AV467" s="42">
        <f t="shared" si="83"/>
        <v>3342.7380909259259</v>
      </c>
      <c r="AW467">
        <v>2040</v>
      </c>
      <c r="AX467" t="s">
        <v>60</v>
      </c>
      <c r="AY467" s="30">
        <v>21</v>
      </c>
      <c r="AZ467" t="s">
        <v>190</v>
      </c>
      <c r="BA467" s="112">
        <v>2</v>
      </c>
      <c r="BB467" s="112">
        <v>26</v>
      </c>
      <c r="BC467" s="122">
        <v>0.52229999999999999</v>
      </c>
      <c r="BD467" s="126">
        <v>2023</v>
      </c>
      <c r="BE467" t="s">
        <v>191</v>
      </c>
      <c r="BF467" s="87"/>
      <c r="BG467" s="87"/>
    </row>
    <row r="468" spans="1:59" x14ac:dyDescent="0.2">
      <c r="A468">
        <v>26</v>
      </c>
      <c r="B468">
        <v>2023</v>
      </c>
      <c r="C468" t="s">
        <v>46</v>
      </c>
      <c r="D468" t="s">
        <v>44</v>
      </c>
      <c r="E468" t="s">
        <v>188</v>
      </c>
      <c r="F468" t="s">
        <v>181</v>
      </c>
      <c r="G468" t="s">
        <v>99</v>
      </c>
      <c r="H468" t="s">
        <v>189</v>
      </c>
      <c r="I468" t="s">
        <v>51</v>
      </c>
      <c r="K468" t="s">
        <v>187</v>
      </c>
      <c r="L468" s="27">
        <v>138.46854749135804</v>
      </c>
      <c r="M468" s="27">
        <v>173.08568436419753</v>
      </c>
      <c r="N468" s="27">
        <v>207.70282123703703</v>
      </c>
      <c r="O468" t="s">
        <v>52</v>
      </c>
      <c r="P468" t="s">
        <v>345</v>
      </c>
      <c r="Q468" s="27">
        <v>9.5</v>
      </c>
      <c r="R468" s="27">
        <v>9</v>
      </c>
      <c r="S468" s="27">
        <v>13.1</v>
      </c>
      <c r="T468" s="27">
        <v>13.1</v>
      </c>
      <c r="U468" s="27">
        <v>0</v>
      </c>
      <c r="V468" s="27">
        <v>0</v>
      </c>
      <c r="W468" s="27">
        <v>0</v>
      </c>
      <c r="X468" t="s">
        <v>183</v>
      </c>
      <c r="Y468" t="s">
        <v>184</v>
      </c>
      <c r="Z468" s="27">
        <v>6</v>
      </c>
      <c r="AA468" s="27">
        <v>12.2</v>
      </c>
      <c r="AB468" s="27">
        <v>13.1</v>
      </c>
      <c r="AC468" s="27">
        <v>13.1</v>
      </c>
      <c r="AD468" s="27">
        <v>215.6084665283951</v>
      </c>
      <c r="AE468" s="27">
        <v>269.51058316049387</v>
      </c>
      <c r="AF468" s="27">
        <v>323.4126997925926</v>
      </c>
      <c r="AG468" s="27">
        <v>1</v>
      </c>
      <c r="AJ468" s="41">
        <f t="shared" si="75"/>
        <v>1461.8253939506176</v>
      </c>
      <c r="AK468" s="41">
        <f t="shared" si="76"/>
        <v>1827.2817424382715</v>
      </c>
      <c r="AL468" s="41">
        <f t="shared" si="77"/>
        <v>2192.7380909259259</v>
      </c>
      <c r="AM468" s="27">
        <v>1</v>
      </c>
      <c r="AN468" s="27">
        <v>1</v>
      </c>
      <c r="AO468" s="27">
        <v>977</v>
      </c>
      <c r="AP468" s="27">
        <v>1150</v>
      </c>
      <c r="AQ468" s="42">
        <f t="shared" si="78"/>
        <v>2438.8253939506176</v>
      </c>
      <c r="AR468" s="42">
        <f t="shared" si="79"/>
        <v>2804.2817424382715</v>
      </c>
      <c r="AS468" s="42">
        <f t="shared" si="80"/>
        <v>3169.7380909259259</v>
      </c>
      <c r="AT468" s="42">
        <f t="shared" si="81"/>
        <v>2611.8253939506176</v>
      </c>
      <c r="AU468" s="42">
        <f t="shared" si="82"/>
        <v>2977.2817424382715</v>
      </c>
      <c r="AV468" s="42">
        <f t="shared" si="83"/>
        <v>3342.7380909259259</v>
      </c>
      <c r="AW468">
        <v>2045</v>
      </c>
      <c r="AX468" t="s">
        <v>60</v>
      </c>
      <c r="AY468" s="30">
        <v>21</v>
      </c>
      <c r="AZ468" t="s">
        <v>190</v>
      </c>
      <c r="BA468" s="112">
        <v>2</v>
      </c>
      <c r="BB468" s="112">
        <v>26</v>
      </c>
      <c r="BC468" s="122">
        <v>0.52229999999999999</v>
      </c>
      <c r="BD468" s="126">
        <v>2023</v>
      </c>
      <c r="BE468" t="s">
        <v>191</v>
      </c>
      <c r="BF468" s="87"/>
      <c r="BG468" s="87"/>
    </row>
    <row r="469" spans="1:59" x14ac:dyDescent="0.2">
      <c r="A469">
        <v>26</v>
      </c>
      <c r="B469">
        <v>2023</v>
      </c>
      <c r="C469" t="s">
        <v>46</v>
      </c>
      <c r="D469" t="s">
        <v>44</v>
      </c>
      <c r="E469" t="s">
        <v>188</v>
      </c>
      <c r="F469" t="s">
        <v>181</v>
      </c>
      <c r="G469" t="s">
        <v>99</v>
      </c>
      <c r="H469" t="s">
        <v>189</v>
      </c>
      <c r="I469" t="s">
        <v>51</v>
      </c>
      <c r="K469" t="s">
        <v>187</v>
      </c>
      <c r="L469" s="27">
        <v>138.46854749135804</v>
      </c>
      <c r="M469" s="27">
        <v>173.08568436419753</v>
      </c>
      <c r="N469" s="27">
        <v>207.70282123703703</v>
      </c>
      <c r="O469" t="s">
        <v>52</v>
      </c>
      <c r="P469" t="s">
        <v>345</v>
      </c>
      <c r="Q469" s="27">
        <v>9.5</v>
      </c>
      <c r="R469" s="27">
        <v>9</v>
      </c>
      <c r="S469" s="27">
        <v>13.1</v>
      </c>
      <c r="T469" s="27">
        <v>13.1</v>
      </c>
      <c r="U469" s="27">
        <v>0</v>
      </c>
      <c r="V469" s="27">
        <v>0</v>
      </c>
      <c r="W469" s="27">
        <v>0</v>
      </c>
      <c r="X469" t="s">
        <v>183</v>
      </c>
      <c r="Y469" t="s">
        <v>184</v>
      </c>
      <c r="Z469" s="27">
        <v>6</v>
      </c>
      <c r="AA469" s="27">
        <v>12.4</v>
      </c>
      <c r="AB469" s="27">
        <v>13.1</v>
      </c>
      <c r="AC469" s="27">
        <v>13.1</v>
      </c>
      <c r="AD469" s="27">
        <v>215.6084665283951</v>
      </c>
      <c r="AE469" s="27">
        <v>269.51058316049387</v>
      </c>
      <c r="AF469" s="27">
        <v>323.4126997925926</v>
      </c>
      <c r="AG469" s="27">
        <v>1</v>
      </c>
      <c r="AJ469" s="41">
        <f t="shared" si="75"/>
        <v>1461.8253939506176</v>
      </c>
      <c r="AK469" s="41">
        <f t="shared" si="76"/>
        <v>1827.2817424382715</v>
      </c>
      <c r="AL469" s="41">
        <f t="shared" si="77"/>
        <v>2192.7380909259259</v>
      </c>
      <c r="AM469" s="27">
        <v>1</v>
      </c>
      <c r="AN469" s="27">
        <v>1</v>
      </c>
      <c r="AO469" s="27">
        <v>977</v>
      </c>
      <c r="AP469" s="27">
        <v>1150</v>
      </c>
      <c r="AQ469" s="42">
        <f t="shared" si="78"/>
        <v>2438.8253939506176</v>
      </c>
      <c r="AR469" s="42">
        <f t="shared" si="79"/>
        <v>2804.2817424382715</v>
      </c>
      <c r="AS469" s="42">
        <f t="shared" si="80"/>
        <v>3169.7380909259259</v>
      </c>
      <c r="AT469" s="42">
        <f t="shared" si="81"/>
        <v>2611.8253939506176</v>
      </c>
      <c r="AU469" s="42">
        <f t="shared" si="82"/>
        <v>2977.2817424382715</v>
      </c>
      <c r="AV469" s="42">
        <f t="shared" si="83"/>
        <v>3342.7380909259259</v>
      </c>
      <c r="AW469">
        <v>2050</v>
      </c>
      <c r="AX469" t="s">
        <v>60</v>
      </c>
      <c r="AY469" s="30">
        <v>21</v>
      </c>
      <c r="AZ469" t="s">
        <v>190</v>
      </c>
      <c r="BA469" s="111">
        <v>2</v>
      </c>
      <c r="BB469" s="111">
        <v>26</v>
      </c>
      <c r="BC469" s="110">
        <v>0.52229999999999999</v>
      </c>
      <c r="BD469" s="114">
        <v>2023</v>
      </c>
      <c r="BE469" t="s">
        <v>191</v>
      </c>
      <c r="BF469" s="87"/>
      <c r="BG469" s="87"/>
    </row>
    <row r="470" spans="1:59" x14ac:dyDescent="0.2">
      <c r="A470">
        <v>27</v>
      </c>
      <c r="B470">
        <v>2023</v>
      </c>
      <c r="C470" t="s">
        <v>46</v>
      </c>
      <c r="D470" t="s">
        <v>44</v>
      </c>
      <c r="E470" t="s">
        <v>193</v>
      </c>
      <c r="F470" t="s">
        <v>49</v>
      </c>
      <c r="G470" t="s">
        <v>99</v>
      </c>
      <c r="H470" t="s">
        <v>194</v>
      </c>
      <c r="I470" t="s">
        <v>51</v>
      </c>
      <c r="K470" t="s">
        <v>192</v>
      </c>
      <c r="L470" s="27">
        <v>0.514069</v>
      </c>
      <c r="M470" s="27">
        <v>0.52520900000000004</v>
      </c>
      <c r="N470" s="27">
        <v>1.7770649999999999</v>
      </c>
      <c r="O470" t="s">
        <v>77</v>
      </c>
      <c r="P470" t="s">
        <v>195</v>
      </c>
      <c r="Q470" s="27">
        <v>200</v>
      </c>
      <c r="R470" s="27">
        <v>800</v>
      </c>
      <c r="S470" s="27">
        <v>800</v>
      </c>
      <c r="T470" s="27">
        <v>12000</v>
      </c>
      <c r="U470" s="27">
        <v>0</v>
      </c>
      <c r="V470" s="27">
        <v>0</v>
      </c>
      <c r="W470" s="27">
        <v>0</v>
      </c>
      <c r="X470" t="s">
        <v>196</v>
      </c>
      <c r="Y470" t="s">
        <v>197</v>
      </c>
      <c r="Z470" s="27">
        <v>333</v>
      </c>
      <c r="AA470" s="27">
        <v>333</v>
      </c>
      <c r="AB470" s="27">
        <v>333</v>
      </c>
      <c r="AC470" s="27">
        <v>333</v>
      </c>
      <c r="AD470" s="27">
        <v>4.3000000000000002E-5</v>
      </c>
      <c r="AE470" s="27">
        <v>2042.079389</v>
      </c>
      <c r="AF470" s="27">
        <v>4679.9384620000001</v>
      </c>
      <c r="AG470" s="27">
        <v>1</v>
      </c>
      <c r="AJ470" s="41">
        <f t="shared" si="75"/>
        <v>411.25524300000001</v>
      </c>
      <c r="AK470" s="41">
        <f t="shared" si="76"/>
        <v>2462.2465889999999</v>
      </c>
      <c r="AL470" s="41">
        <f t="shared" si="77"/>
        <v>6101.5904620000001</v>
      </c>
      <c r="AM470" s="27">
        <v>1.0900000000000001</v>
      </c>
      <c r="AN470" s="27">
        <v>1.1599999999999999</v>
      </c>
      <c r="AO470" s="27">
        <v>0</v>
      </c>
      <c r="AP470" s="27">
        <v>0</v>
      </c>
      <c r="AQ470" s="42">
        <f t="shared" si="78"/>
        <v>448.26821487000007</v>
      </c>
      <c r="AR470" s="42">
        <f t="shared" si="79"/>
        <v>2683.8487820099999</v>
      </c>
      <c r="AS470" s="42">
        <f t="shared" si="80"/>
        <v>6650.7336035800008</v>
      </c>
      <c r="AT470" s="42">
        <f t="shared" si="81"/>
        <v>477.05608187999997</v>
      </c>
      <c r="AU470" s="42">
        <f t="shared" si="82"/>
        <v>2856.2060432399994</v>
      </c>
      <c r="AV470" s="42">
        <f t="shared" si="83"/>
        <v>7077.8449359199994</v>
      </c>
      <c r="AW470">
        <v>2023</v>
      </c>
      <c r="AX470" t="s">
        <v>56</v>
      </c>
      <c r="AY470" s="30">
        <v>37</v>
      </c>
      <c r="AZ470" t="s">
        <v>198</v>
      </c>
      <c r="BA470" s="112">
        <v>2</v>
      </c>
      <c r="BB470" s="112">
        <v>129</v>
      </c>
      <c r="BC470" s="122">
        <v>0.21429999999999999</v>
      </c>
      <c r="BD470" s="126">
        <v>2023</v>
      </c>
      <c r="BE470" t="s">
        <v>199</v>
      </c>
      <c r="BF470" s="87"/>
      <c r="BG470" s="87"/>
    </row>
    <row r="471" spans="1:59" x14ac:dyDescent="0.2">
      <c r="A471">
        <v>27</v>
      </c>
      <c r="B471">
        <v>2023</v>
      </c>
      <c r="C471" t="s">
        <v>46</v>
      </c>
      <c r="D471" t="s">
        <v>44</v>
      </c>
      <c r="E471" t="s">
        <v>193</v>
      </c>
      <c r="F471" t="s">
        <v>49</v>
      </c>
      <c r="G471" t="s">
        <v>99</v>
      </c>
      <c r="H471" t="s">
        <v>194</v>
      </c>
      <c r="I471" t="s">
        <v>51</v>
      </c>
      <c r="K471" t="s">
        <v>192</v>
      </c>
      <c r="L471" s="27">
        <v>0.57830937489349621</v>
      </c>
      <c r="M471" s="27">
        <v>0.5908414794092588</v>
      </c>
      <c r="N471" s="27">
        <v>1.9991350369213292</v>
      </c>
      <c r="O471" t="s">
        <v>77</v>
      </c>
      <c r="P471" t="s">
        <v>195</v>
      </c>
      <c r="Q471" s="27">
        <v>200</v>
      </c>
      <c r="R471" s="27">
        <v>800</v>
      </c>
      <c r="S471" s="27">
        <v>800</v>
      </c>
      <c r="T471" s="27">
        <v>12000</v>
      </c>
      <c r="U471" s="27">
        <v>0</v>
      </c>
      <c r="V471" s="27">
        <v>0</v>
      </c>
      <c r="W471" s="27">
        <v>0</v>
      </c>
      <c r="X471" t="s">
        <v>196</v>
      </c>
      <c r="Y471" t="s">
        <v>197</v>
      </c>
      <c r="Z471" s="27">
        <v>333</v>
      </c>
      <c r="AA471" s="27">
        <v>296.00934107548596</v>
      </c>
      <c r="AB471" s="27">
        <v>296.00934107548596</v>
      </c>
      <c r="AC471" s="27">
        <v>296.00934107548596</v>
      </c>
      <c r="AD471" s="27">
        <v>4.8373473445044026E-5</v>
      </c>
      <c r="AE471" s="27">
        <v>2297.266816196819</v>
      </c>
      <c r="AF471" s="27">
        <v>5264.7646259534222</v>
      </c>
      <c r="AG471" s="27">
        <v>1</v>
      </c>
      <c r="AJ471" s="41">
        <f t="shared" si="75"/>
        <v>462.6475482882704</v>
      </c>
      <c r="AK471" s="41">
        <f t="shared" si="76"/>
        <v>2769.9399997242263</v>
      </c>
      <c r="AL471" s="41">
        <f t="shared" si="77"/>
        <v>6864.0726554904859</v>
      </c>
      <c r="AM471" s="27">
        <v>1.0900000000000001</v>
      </c>
      <c r="AN471" s="27">
        <v>1.1599999999999999</v>
      </c>
      <c r="AO471" s="27">
        <v>0</v>
      </c>
      <c r="AP471" s="27">
        <v>0</v>
      </c>
      <c r="AQ471" s="42">
        <f t="shared" si="78"/>
        <v>504.2858276342148</v>
      </c>
      <c r="AR471" s="42">
        <f t="shared" si="79"/>
        <v>3019.2345996994068</v>
      </c>
      <c r="AS471" s="42">
        <f t="shared" si="80"/>
        <v>7481.8391944846298</v>
      </c>
      <c r="AT471" s="42">
        <f t="shared" si="81"/>
        <v>536.67115601439366</v>
      </c>
      <c r="AU471" s="42">
        <f t="shared" si="82"/>
        <v>3213.1303996801021</v>
      </c>
      <c r="AV471" s="42">
        <f t="shared" si="83"/>
        <v>7962.3242803689627</v>
      </c>
      <c r="AW471">
        <v>2030</v>
      </c>
      <c r="AX471" t="s">
        <v>56</v>
      </c>
      <c r="AY471" s="30">
        <v>37</v>
      </c>
      <c r="AZ471" t="s">
        <v>198</v>
      </c>
      <c r="BA471" s="112">
        <v>2</v>
      </c>
      <c r="BB471" s="112">
        <v>129</v>
      </c>
      <c r="BC471" s="122">
        <v>0.21429999999999999</v>
      </c>
      <c r="BD471" s="126">
        <v>2023</v>
      </c>
      <c r="BE471" t="s">
        <v>200</v>
      </c>
      <c r="BF471" s="87"/>
      <c r="BG471" s="87"/>
    </row>
    <row r="472" spans="1:59" x14ac:dyDescent="0.2">
      <c r="A472">
        <v>27</v>
      </c>
      <c r="B472">
        <v>2023</v>
      </c>
      <c r="C472" t="s">
        <v>46</v>
      </c>
      <c r="D472" t="s">
        <v>44</v>
      </c>
      <c r="E472" t="s">
        <v>193</v>
      </c>
      <c r="F472" t="s">
        <v>49</v>
      </c>
      <c r="G472" t="s">
        <v>99</v>
      </c>
      <c r="H472" t="s">
        <v>194</v>
      </c>
      <c r="I472" t="s">
        <v>51</v>
      </c>
      <c r="K472" t="s">
        <v>192</v>
      </c>
      <c r="L472" s="27">
        <v>0.57830937489349621</v>
      </c>
      <c r="M472" s="27">
        <v>0.5908414794092588</v>
      </c>
      <c r="N472" s="27">
        <v>1.9991350369213292</v>
      </c>
      <c r="O472" t="s">
        <v>77</v>
      </c>
      <c r="P472" t="s">
        <v>195</v>
      </c>
      <c r="Q472" s="27">
        <v>200</v>
      </c>
      <c r="R472" s="27">
        <v>800</v>
      </c>
      <c r="S472" s="27">
        <v>800</v>
      </c>
      <c r="T472" s="27">
        <v>12000</v>
      </c>
      <c r="U472" s="27">
        <v>0</v>
      </c>
      <c r="V472" s="27">
        <v>0</v>
      </c>
      <c r="W472" s="27">
        <v>0</v>
      </c>
      <c r="X472" t="s">
        <v>196</v>
      </c>
      <c r="Y472" t="s">
        <v>197</v>
      </c>
      <c r="Z472" s="27">
        <v>333</v>
      </c>
      <c r="AA472" s="27">
        <v>263.12771772955972</v>
      </c>
      <c r="AB472" s="27">
        <v>263.12771772955972</v>
      </c>
      <c r="AC472" s="27">
        <v>263.12771772955972</v>
      </c>
      <c r="AD472" s="27">
        <v>4.8373473445044026E-5</v>
      </c>
      <c r="AE472" s="27">
        <v>2297.266816196819</v>
      </c>
      <c r="AF472" s="27">
        <v>5264.7646259534222</v>
      </c>
      <c r="AG472" s="27">
        <v>1</v>
      </c>
      <c r="AJ472" s="41">
        <f t="shared" si="75"/>
        <v>462.6475482882704</v>
      </c>
      <c r="AK472" s="41">
        <f t="shared" si="76"/>
        <v>2769.9399997242263</v>
      </c>
      <c r="AL472" s="41">
        <f t="shared" si="77"/>
        <v>6864.0726554904859</v>
      </c>
      <c r="AM472" s="27">
        <v>1.0900000000000001</v>
      </c>
      <c r="AN472" s="27">
        <v>1.1599999999999999</v>
      </c>
      <c r="AO472" s="27">
        <v>0</v>
      </c>
      <c r="AP472" s="27">
        <v>0</v>
      </c>
      <c r="AQ472" s="42">
        <f t="shared" si="78"/>
        <v>504.2858276342148</v>
      </c>
      <c r="AR472" s="42">
        <f t="shared" si="79"/>
        <v>3019.2345996994068</v>
      </c>
      <c r="AS472" s="42">
        <f t="shared" si="80"/>
        <v>7481.8391944846298</v>
      </c>
      <c r="AT472" s="42">
        <f t="shared" si="81"/>
        <v>536.67115601439366</v>
      </c>
      <c r="AU472" s="42">
        <f t="shared" si="82"/>
        <v>3213.1303996801021</v>
      </c>
      <c r="AV472" s="42">
        <f t="shared" si="83"/>
        <v>7962.3242803689627</v>
      </c>
      <c r="AW472">
        <v>2035</v>
      </c>
      <c r="AX472" t="s">
        <v>56</v>
      </c>
      <c r="AY472" s="30">
        <v>37</v>
      </c>
      <c r="AZ472" t="s">
        <v>198</v>
      </c>
      <c r="BA472" s="112">
        <v>2</v>
      </c>
      <c r="BB472" s="112">
        <v>129</v>
      </c>
      <c r="BC472" s="122">
        <v>0.21429999999999999</v>
      </c>
      <c r="BD472" s="126">
        <v>2023</v>
      </c>
      <c r="BE472" t="s">
        <v>200</v>
      </c>
      <c r="BF472" s="87"/>
      <c r="BG472" s="87"/>
    </row>
    <row r="473" spans="1:59" x14ac:dyDescent="0.2">
      <c r="A473">
        <v>27</v>
      </c>
      <c r="B473">
        <v>2023</v>
      </c>
      <c r="C473" t="s">
        <v>46</v>
      </c>
      <c r="D473" t="s">
        <v>44</v>
      </c>
      <c r="E473" t="s">
        <v>193</v>
      </c>
      <c r="F473" t="s">
        <v>49</v>
      </c>
      <c r="G473" t="s">
        <v>99</v>
      </c>
      <c r="H473" t="s">
        <v>194</v>
      </c>
      <c r="I473" t="s">
        <v>51</v>
      </c>
      <c r="K473" t="s">
        <v>192</v>
      </c>
      <c r="L473" s="27">
        <v>0.57830937489349621</v>
      </c>
      <c r="M473" s="27">
        <v>0.5908414794092588</v>
      </c>
      <c r="N473" s="27">
        <v>1.9991350369213292</v>
      </c>
      <c r="O473" t="s">
        <v>77</v>
      </c>
      <c r="P473" t="s">
        <v>195</v>
      </c>
      <c r="Q473" s="27">
        <v>200</v>
      </c>
      <c r="R473" s="27">
        <v>800</v>
      </c>
      <c r="S473" s="27">
        <v>800</v>
      </c>
      <c r="T473" s="27">
        <v>12000</v>
      </c>
      <c r="U473" s="27">
        <v>0</v>
      </c>
      <c r="V473" s="27">
        <v>0</v>
      </c>
      <c r="W473" s="27">
        <v>0</v>
      </c>
      <c r="X473" t="s">
        <v>196</v>
      </c>
      <c r="Y473" t="s">
        <v>197</v>
      </c>
      <c r="Z473" s="27">
        <v>333</v>
      </c>
      <c r="AA473" s="27">
        <v>233.8986857171875</v>
      </c>
      <c r="AB473" s="27">
        <v>233.8986857171875</v>
      </c>
      <c r="AC473" s="27">
        <v>233.8986857171875</v>
      </c>
      <c r="AD473" s="27">
        <v>4.8373473445044026E-5</v>
      </c>
      <c r="AE473" s="27">
        <v>2297.266816196819</v>
      </c>
      <c r="AF473" s="27">
        <v>5264.7646259534222</v>
      </c>
      <c r="AG473" s="27">
        <v>1</v>
      </c>
      <c r="AJ473" s="41">
        <f t="shared" si="75"/>
        <v>462.6475482882704</v>
      </c>
      <c r="AK473" s="41">
        <f t="shared" si="76"/>
        <v>2769.9399997242263</v>
      </c>
      <c r="AL473" s="41">
        <f t="shared" si="77"/>
        <v>6864.0726554904859</v>
      </c>
      <c r="AM473" s="27">
        <v>1.0900000000000001</v>
      </c>
      <c r="AN473" s="27">
        <v>1.1599999999999999</v>
      </c>
      <c r="AO473" s="27">
        <v>0</v>
      </c>
      <c r="AP473" s="27">
        <v>0</v>
      </c>
      <c r="AQ473" s="42">
        <f t="shared" si="78"/>
        <v>504.2858276342148</v>
      </c>
      <c r="AR473" s="42">
        <f t="shared" si="79"/>
        <v>3019.2345996994068</v>
      </c>
      <c r="AS473" s="42">
        <f t="shared" si="80"/>
        <v>7481.8391944846298</v>
      </c>
      <c r="AT473" s="42">
        <f t="shared" si="81"/>
        <v>536.67115601439366</v>
      </c>
      <c r="AU473" s="42">
        <f t="shared" si="82"/>
        <v>3213.1303996801021</v>
      </c>
      <c r="AV473" s="42">
        <f t="shared" si="83"/>
        <v>7962.3242803689627</v>
      </c>
      <c r="AW473">
        <v>2040</v>
      </c>
      <c r="AX473" t="s">
        <v>56</v>
      </c>
      <c r="AY473" s="30">
        <v>37</v>
      </c>
      <c r="AZ473" t="s">
        <v>198</v>
      </c>
      <c r="BA473" s="112">
        <v>2</v>
      </c>
      <c r="BB473" s="112">
        <v>129</v>
      </c>
      <c r="BC473" s="122">
        <v>0.21429999999999999</v>
      </c>
      <c r="BD473" s="126">
        <v>2023</v>
      </c>
      <c r="BE473" t="s">
        <v>200</v>
      </c>
      <c r="BF473" s="87"/>
      <c r="BG473" s="87"/>
    </row>
    <row r="474" spans="1:59" x14ac:dyDescent="0.2">
      <c r="A474">
        <v>27</v>
      </c>
      <c r="B474">
        <v>2023</v>
      </c>
      <c r="C474" t="s">
        <v>46</v>
      </c>
      <c r="D474" t="s">
        <v>44</v>
      </c>
      <c r="E474" t="s">
        <v>193</v>
      </c>
      <c r="F474" t="s">
        <v>49</v>
      </c>
      <c r="G474" t="s">
        <v>99</v>
      </c>
      <c r="H474" t="s">
        <v>194</v>
      </c>
      <c r="I474" t="s">
        <v>51</v>
      </c>
      <c r="K474" t="s">
        <v>192</v>
      </c>
      <c r="L474" s="27">
        <v>0.57830937489349621</v>
      </c>
      <c r="M474" s="27">
        <v>0.5908414794092588</v>
      </c>
      <c r="N474" s="27">
        <v>1.9991350369213292</v>
      </c>
      <c r="O474" t="s">
        <v>77</v>
      </c>
      <c r="P474" t="s">
        <v>195</v>
      </c>
      <c r="Q474" s="27">
        <v>200</v>
      </c>
      <c r="R474" s="27">
        <v>800</v>
      </c>
      <c r="S474" s="27">
        <v>800</v>
      </c>
      <c r="T474" s="27">
        <v>12000</v>
      </c>
      <c r="U474" s="27">
        <v>0</v>
      </c>
      <c r="V474" s="27">
        <v>0</v>
      </c>
      <c r="W474" s="27">
        <v>0</v>
      </c>
      <c r="X474" t="s">
        <v>196</v>
      </c>
      <c r="Y474" t="s">
        <v>197</v>
      </c>
      <c r="Z474" s="27">
        <v>333</v>
      </c>
      <c r="AA474" s="27">
        <v>207.91650401671728</v>
      </c>
      <c r="AB474" s="27">
        <v>207.91650401671728</v>
      </c>
      <c r="AC474" s="27">
        <v>207.91650401671728</v>
      </c>
      <c r="AD474" s="27">
        <v>4.8373473445044026E-5</v>
      </c>
      <c r="AE474" s="27">
        <v>2297.266816196819</v>
      </c>
      <c r="AF474" s="27">
        <v>5264.7646259534222</v>
      </c>
      <c r="AG474" s="27">
        <v>1</v>
      </c>
      <c r="AJ474" s="41">
        <f t="shared" si="75"/>
        <v>462.6475482882704</v>
      </c>
      <c r="AK474" s="41">
        <f t="shared" si="76"/>
        <v>2769.9399997242263</v>
      </c>
      <c r="AL474" s="41">
        <f t="shared" si="77"/>
        <v>6864.0726554904859</v>
      </c>
      <c r="AM474" s="27">
        <v>1.0900000000000001</v>
      </c>
      <c r="AN474" s="27">
        <v>1.1599999999999999</v>
      </c>
      <c r="AO474" s="27">
        <v>0</v>
      </c>
      <c r="AP474" s="27">
        <v>0</v>
      </c>
      <c r="AQ474" s="42">
        <f t="shared" si="78"/>
        <v>504.2858276342148</v>
      </c>
      <c r="AR474" s="42">
        <f t="shared" si="79"/>
        <v>3019.2345996994068</v>
      </c>
      <c r="AS474" s="42">
        <f t="shared" si="80"/>
        <v>7481.8391944846298</v>
      </c>
      <c r="AT474" s="42">
        <f t="shared" si="81"/>
        <v>536.67115601439366</v>
      </c>
      <c r="AU474" s="42">
        <f t="shared" si="82"/>
        <v>3213.1303996801021</v>
      </c>
      <c r="AV474" s="42">
        <f t="shared" si="83"/>
        <v>7962.3242803689627</v>
      </c>
      <c r="AW474">
        <v>2045</v>
      </c>
      <c r="AX474" t="s">
        <v>56</v>
      </c>
      <c r="AY474" s="30">
        <v>37</v>
      </c>
      <c r="AZ474" t="s">
        <v>198</v>
      </c>
      <c r="BA474" s="112">
        <v>2</v>
      </c>
      <c r="BB474" s="112">
        <v>129</v>
      </c>
      <c r="BC474" s="122">
        <v>0.21429999999999999</v>
      </c>
      <c r="BD474" s="126">
        <v>2023</v>
      </c>
      <c r="BE474" t="s">
        <v>200</v>
      </c>
      <c r="BF474" s="87"/>
      <c r="BG474" s="87"/>
    </row>
    <row r="475" spans="1:59" x14ac:dyDescent="0.2">
      <c r="A475">
        <v>27</v>
      </c>
      <c r="B475">
        <v>2023</v>
      </c>
      <c r="C475" t="s">
        <v>46</v>
      </c>
      <c r="D475" t="s">
        <v>44</v>
      </c>
      <c r="E475" t="s">
        <v>193</v>
      </c>
      <c r="F475" t="s">
        <v>49</v>
      </c>
      <c r="G475" t="s">
        <v>99</v>
      </c>
      <c r="H475" t="s">
        <v>194</v>
      </c>
      <c r="I475" t="s">
        <v>51</v>
      </c>
      <c r="K475" t="s">
        <v>192</v>
      </c>
      <c r="L475" s="27">
        <v>0.57830937489349621</v>
      </c>
      <c r="M475" s="27">
        <v>0.5908414794092588</v>
      </c>
      <c r="N475" s="27">
        <v>1.9991350369213292</v>
      </c>
      <c r="O475" t="s">
        <v>77</v>
      </c>
      <c r="P475" t="s">
        <v>195</v>
      </c>
      <c r="Q475" s="27">
        <v>200</v>
      </c>
      <c r="R475" s="27">
        <v>800</v>
      </c>
      <c r="S475" s="27">
        <v>800</v>
      </c>
      <c r="T475" s="27">
        <v>12000</v>
      </c>
      <c r="U475" s="27">
        <v>0</v>
      </c>
      <c r="V475" s="27">
        <v>0</v>
      </c>
      <c r="W475" s="27">
        <v>0</v>
      </c>
      <c r="X475" t="s">
        <v>196</v>
      </c>
      <c r="Y475" t="s">
        <v>197</v>
      </c>
      <c r="Z475" s="27">
        <v>333</v>
      </c>
      <c r="AA475" s="27">
        <v>184.82050256068203</v>
      </c>
      <c r="AB475" s="27">
        <v>184.82050256068203</v>
      </c>
      <c r="AC475" s="27">
        <v>184.82050256068203</v>
      </c>
      <c r="AD475" s="27">
        <v>4.8373473445044026E-5</v>
      </c>
      <c r="AE475" s="27">
        <v>2297.266816196819</v>
      </c>
      <c r="AF475" s="27">
        <v>5264.7646259534222</v>
      </c>
      <c r="AG475" s="27">
        <v>1</v>
      </c>
      <c r="AJ475" s="41">
        <f t="shared" si="75"/>
        <v>462.6475482882704</v>
      </c>
      <c r="AK475" s="41">
        <f t="shared" si="76"/>
        <v>2769.9399997242263</v>
      </c>
      <c r="AL475" s="41">
        <f t="shared" si="77"/>
        <v>6864.0726554904859</v>
      </c>
      <c r="AM475" s="27">
        <v>1.0900000000000001</v>
      </c>
      <c r="AN475" s="27">
        <v>1.1599999999999999</v>
      </c>
      <c r="AO475" s="27">
        <v>0</v>
      </c>
      <c r="AP475" s="27">
        <v>0</v>
      </c>
      <c r="AQ475" s="42">
        <f t="shared" si="78"/>
        <v>504.2858276342148</v>
      </c>
      <c r="AR475" s="42">
        <f t="shared" si="79"/>
        <v>3019.2345996994068</v>
      </c>
      <c r="AS475" s="42">
        <f t="shared" si="80"/>
        <v>7481.8391944846298</v>
      </c>
      <c r="AT475" s="42">
        <f t="shared" si="81"/>
        <v>536.67115601439366</v>
      </c>
      <c r="AU475" s="42">
        <f t="shared" si="82"/>
        <v>3213.1303996801021</v>
      </c>
      <c r="AV475" s="42">
        <f t="shared" si="83"/>
        <v>7962.3242803689627</v>
      </c>
      <c r="AW475">
        <v>2050</v>
      </c>
      <c r="AX475" t="s">
        <v>56</v>
      </c>
      <c r="AY475" s="30">
        <v>37</v>
      </c>
      <c r="AZ475" t="s">
        <v>198</v>
      </c>
      <c r="BA475" s="112">
        <v>2</v>
      </c>
      <c r="BB475" s="112">
        <v>129</v>
      </c>
      <c r="BC475" s="122">
        <v>0.21429999999999999</v>
      </c>
      <c r="BD475" s="126">
        <v>2023</v>
      </c>
      <c r="BE475" t="s">
        <v>200</v>
      </c>
      <c r="BF475" s="87"/>
      <c r="BG475" s="87"/>
    </row>
    <row r="476" spans="1:59" x14ac:dyDescent="0.2">
      <c r="A476">
        <v>27</v>
      </c>
      <c r="B476">
        <v>2023</v>
      </c>
      <c r="C476" t="s">
        <v>46</v>
      </c>
      <c r="D476" t="s">
        <v>44</v>
      </c>
      <c r="E476" t="s">
        <v>193</v>
      </c>
      <c r="F476" t="s">
        <v>49</v>
      </c>
      <c r="G476" t="s">
        <v>99</v>
      </c>
      <c r="H476" t="s">
        <v>194</v>
      </c>
      <c r="I476" t="s">
        <v>51</v>
      </c>
      <c r="K476" t="s">
        <v>192</v>
      </c>
      <c r="L476" s="27">
        <v>0.514069</v>
      </c>
      <c r="M476" s="27">
        <v>0.52520900000000004</v>
      </c>
      <c r="N476" s="27">
        <v>1.7770649999999999</v>
      </c>
      <c r="O476" t="s">
        <v>77</v>
      </c>
      <c r="P476" t="s">
        <v>195</v>
      </c>
      <c r="Q476" s="27">
        <v>200</v>
      </c>
      <c r="R476" s="27">
        <v>800</v>
      </c>
      <c r="S476" s="27">
        <v>800</v>
      </c>
      <c r="T476" s="27">
        <v>12000</v>
      </c>
      <c r="U476" s="27">
        <v>0</v>
      </c>
      <c r="V476" s="27">
        <v>0</v>
      </c>
      <c r="W476" s="27">
        <v>0</v>
      </c>
      <c r="X476" t="s">
        <v>196</v>
      </c>
      <c r="Y476" t="s">
        <v>197</v>
      </c>
      <c r="Z476" s="27">
        <v>333</v>
      </c>
      <c r="AA476" s="27">
        <v>333</v>
      </c>
      <c r="AB476" s="27">
        <v>333</v>
      </c>
      <c r="AC476" s="27">
        <v>333</v>
      </c>
      <c r="AD476" s="27">
        <v>4.3000000000000002E-5</v>
      </c>
      <c r="AE476" s="27">
        <v>2042.079389</v>
      </c>
      <c r="AF476" s="27">
        <v>4679.9384620000001</v>
      </c>
      <c r="AG476" s="27">
        <v>1</v>
      </c>
      <c r="AJ476" s="41">
        <f t="shared" si="75"/>
        <v>411.25524300000001</v>
      </c>
      <c r="AK476" s="41">
        <f t="shared" si="76"/>
        <v>2462.2465889999999</v>
      </c>
      <c r="AL476" s="41">
        <f t="shared" si="77"/>
        <v>6101.5904620000001</v>
      </c>
      <c r="AM476" s="27">
        <v>1.0900000000000001</v>
      </c>
      <c r="AN476" s="27">
        <v>1.1599999999999999</v>
      </c>
      <c r="AO476" s="27">
        <v>0</v>
      </c>
      <c r="AP476" s="27">
        <v>0</v>
      </c>
      <c r="AQ476" s="42">
        <f t="shared" si="78"/>
        <v>448.26821487000007</v>
      </c>
      <c r="AR476" s="42">
        <f t="shared" si="79"/>
        <v>2683.8487820099999</v>
      </c>
      <c r="AS476" s="42">
        <f t="shared" si="80"/>
        <v>6650.7336035800008</v>
      </c>
      <c r="AT476" s="42">
        <f t="shared" si="81"/>
        <v>477.05608187999997</v>
      </c>
      <c r="AU476" s="42">
        <f t="shared" si="82"/>
        <v>2856.2060432399994</v>
      </c>
      <c r="AV476" s="42">
        <f t="shared" si="83"/>
        <v>7077.8449359199994</v>
      </c>
      <c r="AW476">
        <v>2023</v>
      </c>
      <c r="AX476" t="s">
        <v>59</v>
      </c>
      <c r="AY476" s="30">
        <v>37</v>
      </c>
      <c r="AZ476" t="s">
        <v>198</v>
      </c>
      <c r="BA476" s="112">
        <v>2</v>
      </c>
      <c r="BB476" s="112">
        <v>129</v>
      </c>
      <c r="BC476" s="122">
        <v>0.21429999999999999</v>
      </c>
      <c r="BD476" s="126">
        <v>2023</v>
      </c>
      <c r="BE476" t="s">
        <v>200</v>
      </c>
      <c r="BF476" s="87"/>
      <c r="BG476" s="87"/>
    </row>
    <row r="477" spans="1:59" x14ac:dyDescent="0.2">
      <c r="A477">
        <v>27</v>
      </c>
      <c r="B477">
        <v>2023</v>
      </c>
      <c r="C477" t="s">
        <v>46</v>
      </c>
      <c r="D477" t="s">
        <v>44</v>
      </c>
      <c r="E477" t="s">
        <v>193</v>
      </c>
      <c r="F477" t="s">
        <v>49</v>
      </c>
      <c r="G477" t="s">
        <v>99</v>
      </c>
      <c r="H477" t="s">
        <v>194</v>
      </c>
      <c r="I477" t="s">
        <v>51</v>
      </c>
      <c r="K477" t="s">
        <v>192</v>
      </c>
      <c r="L477" s="27">
        <v>0.57830937489349621</v>
      </c>
      <c r="M477" s="27">
        <v>0.5908414794092588</v>
      </c>
      <c r="N477" s="27">
        <v>1.9991350369213292</v>
      </c>
      <c r="O477" t="s">
        <v>77</v>
      </c>
      <c r="P477" t="s">
        <v>195</v>
      </c>
      <c r="Q477" s="27">
        <v>200</v>
      </c>
      <c r="R477" s="27">
        <v>800</v>
      </c>
      <c r="S477" s="27">
        <v>800</v>
      </c>
      <c r="T477" s="27">
        <v>12000</v>
      </c>
      <c r="U477" s="27">
        <v>0</v>
      </c>
      <c r="V477" s="27">
        <v>0</v>
      </c>
      <c r="W477" s="27">
        <v>0</v>
      </c>
      <c r="X477" t="s">
        <v>196</v>
      </c>
      <c r="Y477" t="s">
        <v>197</v>
      </c>
      <c r="Z477" s="27">
        <v>333</v>
      </c>
      <c r="AA477" s="27">
        <v>296.00934107548596</v>
      </c>
      <c r="AB477" s="27">
        <v>296.00934107548596</v>
      </c>
      <c r="AC477" s="27">
        <v>296.00934107548596</v>
      </c>
      <c r="AD477" s="27">
        <v>4.8373473445044026E-5</v>
      </c>
      <c r="AE477" s="27">
        <v>2297.266816196819</v>
      </c>
      <c r="AF477" s="27">
        <v>5264.7646259534222</v>
      </c>
      <c r="AG477" s="27">
        <v>1</v>
      </c>
      <c r="AJ477" s="41">
        <f t="shared" si="75"/>
        <v>462.6475482882704</v>
      </c>
      <c r="AK477" s="41">
        <f t="shared" si="76"/>
        <v>2769.9399997242263</v>
      </c>
      <c r="AL477" s="41">
        <f t="shared" si="77"/>
        <v>6864.0726554904859</v>
      </c>
      <c r="AM477" s="27">
        <v>1.0900000000000001</v>
      </c>
      <c r="AN477" s="27">
        <v>1.1599999999999999</v>
      </c>
      <c r="AO477" s="27">
        <v>0</v>
      </c>
      <c r="AP477" s="27">
        <v>0</v>
      </c>
      <c r="AQ477" s="42">
        <f t="shared" si="78"/>
        <v>504.2858276342148</v>
      </c>
      <c r="AR477" s="42">
        <f t="shared" si="79"/>
        <v>3019.2345996994068</v>
      </c>
      <c r="AS477" s="42">
        <f t="shared" si="80"/>
        <v>7481.8391944846298</v>
      </c>
      <c r="AT477" s="42">
        <f t="shared" si="81"/>
        <v>536.67115601439366</v>
      </c>
      <c r="AU477" s="42">
        <f t="shared" si="82"/>
        <v>3213.1303996801021</v>
      </c>
      <c r="AV477" s="42">
        <f t="shared" si="83"/>
        <v>7962.3242803689627</v>
      </c>
      <c r="AW477">
        <v>2030</v>
      </c>
      <c r="AX477" t="s">
        <v>59</v>
      </c>
      <c r="AY477" s="30">
        <v>37</v>
      </c>
      <c r="AZ477" t="s">
        <v>198</v>
      </c>
      <c r="BA477" s="112">
        <v>2</v>
      </c>
      <c r="BB477" s="112">
        <v>129</v>
      </c>
      <c r="BC477" s="122">
        <v>0.21429999999999999</v>
      </c>
      <c r="BD477" s="126">
        <v>2023</v>
      </c>
      <c r="BE477" t="s">
        <v>200</v>
      </c>
      <c r="BF477" s="87"/>
      <c r="BG477" s="87"/>
    </row>
    <row r="478" spans="1:59" x14ac:dyDescent="0.2">
      <c r="A478">
        <v>27</v>
      </c>
      <c r="B478">
        <v>2023</v>
      </c>
      <c r="C478" t="s">
        <v>46</v>
      </c>
      <c r="D478" t="s">
        <v>44</v>
      </c>
      <c r="E478" t="s">
        <v>193</v>
      </c>
      <c r="F478" t="s">
        <v>49</v>
      </c>
      <c r="G478" t="s">
        <v>99</v>
      </c>
      <c r="H478" t="s">
        <v>194</v>
      </c>
      <c r="I478" t="s">
        <v>51</v>
      </c>
      <c r="K478" t="s">
        <v>192</v>
      </c>
      <c r="L478" s="27">
        <v>0.57830937489349621</v>
      </c>
      <c r="M478" s="27">
        <v>0.5908414794092588</v>
      </c>
      <c r="N478" s="27">
        <v>1.9991350369213292</v>
      </c>
      <c r="O478" t="s">
        <v>77</v>
      </c>
      <c r="P478" t="s">
        <v>195</v>
      </c>
      <c r="Q478" s="27">
        <v>200</v>
      </c>
      <c r="R478" s="27">
        <v>800</v>
      </c>
      <c r="S478" s="27">
        <v>800</v>
      </c>
      <c r="T478" s="27">
        <v>12000</v>
      </c>
      <c r="U478" s="27">
        <v>0</v>
      </c>
      <c r="V478" s="27">
        <v>0</v>
      </c>
      <c r="W478" s="27">
        <v>0</v>
      </c>
      <c r="X478" t="s">
        <v>196</v>
      </c>
      <c r="Y478" t="s">
        <v>197</v>
      </c>
      <c r="Z478" s="27">
        <v>333</v>
      </c>
      <c r="AA478" s="27">
        <v>263.12771772955972</v>
      </c>
      <c r="AB478" s="27">
        <v>263.12771772955972</v>
      </c>
      <c r="AC478" s="27">
        <v>263.12771772955972</v>
      </c>
      <c r="AD478" s="27">
        <v>4.8373473445044026E-5</v>
      </c>
      <c r="AE478" s="27">
        <v>2297.266816196819</v>
      </c>
      <c r="AF478" s="27">
        <v>5264.7646259534222</v>
      </c>
      <c r="AG478" s="27">
        <v>1</v>
      </c>
      <c r="AJ478" s="41">
        <f t="shared" si="75"/>
        <v>462.6475482882704</v>
      </c>
      <c r="AK478" s="41">
        <f t="shared" si="76"/>
        <v>2769.9399997242263</v>
      </c>
      <c r="AL478" s="41">
        <f t="shared" si="77"/>
        <v>6864.0726554904859</v>
      </c>
      <c r="AM478" s="27">
        <v>1.0900000000000001</v>
      </c>
      <c r="AN478" s="27">
        <v>1.1599999999999999</v>
      </c>
      <c r="AO478" s="27">
        <v>0</v>
      </c>
      <c r="AP478" s="27">
        <v>0</v>
      </c>
      <c r="AQ478" s="42">
        <f t="shared" si="78"/>
        <v>504.2858276342148</v>
      </c>
      <c r="AR478" s="42">
        <f t="shared" si="79"/>
        <v>3019.2345996994068</v>
      </c>
      <c r="AS478" s="42">
        <f t="shared" si="80"/>
        <v>7481.8391944846298</v>
      </c>
      <c r="AT478" s="42">
        <f t="shared" si="81"/>
        <v>536.67115601439366</v>
      </c>
      <c r="AU478" s="42">
        <f t="shared" si="82"/>
        <v>3213.1303996801021</v>
      </c>
      <c r="AV478" s="42">
        <f t="shared" si="83"/>
        <v>7962.3242803689627</v>
      </c>
      <c r="AW478">
        <v>2035</v>
      </c>
      <c r="AX478" t="s">
        <v>59</v>
      </c>
      <c r="AY478" s="30">
        <v>37</v>
      </c>
      <c r="AZ478" t="s">
        <v>198</v>
      </c>
      <c r="BA478" s="112">
        <v>2</v>
      </c>
      <c r="BB478" s="112">
        <v>129</v>
      </c>
      <c r="BC478" s="122">
        <v>0.21429999999999999</v>
      </c>
      <c r="BD478" s="126">
        <v>2023</v>
      </c>
      <c r="BE478" t="s">
        <v>200</v>
      </c>
      <c r="BF478" s="87"/>
      <c r="BG478" s="87"/>
    </row>
    <row r="479" spans="1:59" x14ac:dyDescent="0.2">
      <c r="A479">
        <v>27</v>
      </c>
      <c r="B479">
        <v>2023</v>
      </c>
      <c r="C479" t="s">
        <v>46</v>
      </c>
      <c r="D479" t="s">
        <v>44</v>
      </c>
      <c r="E479" t="s">
        <v>193</v>
      </c>
      <c r="F479" t="s">
        <v>49</v>
      </c>
      <c r="G479" t="s">
        <v>99</v>
      </c>
      <c r="H479" t="s">
        <v>194</v>
      </c>
      <c r="I479" t="s">
        <v>51</v>
      </c>
      <c r="K479" t="s">
        <v>192</v>
      </c>
      <c r="L479" s="27">
        <v>0.57830937489349621</v>
      </c>
      <c r="M479" s="27">
        <v>0.5908414794092588</v>
      </c>
      <c r="N479" s="27">
        <v>1.9991350369213292</v>
      </c>
      <c r="O479" t="s">
        <v>77</v>
      </c>
      <c r="P479" t="s">
        <v>195</v>
      </c>
      <c r="Q479" s="27">
        <v>200</v>
      </c>
      <c r="R479" s="27">
        <v>800</v>
      </c>
      <c r="S479" s="27">
        <v>800</v>
      </c>
      <c r="T479" s="27">
        <v>12000</v>
      </c>
      <c r="U479" s="27">
        <v>0</v>
      </c>
      <c r="V479" s="27">
        <v>0</v>
      </c>
      <c r="W479" s="27">
        <v>0</v>
      </c>
      <c r="X479" t="s">
        <v>196</v>
      </c>
      <c r="Y479" t="s">
        <v>197</v>
      </c>
      <c r="Z479" s="27">
        <v>333</v>
      </c>
      <c r="AA479" s="27">
        <v>233.8986857171875</v>
      </c>
      <c r="AB479" s="27">
        <v>233.8986857171875</v>
      </c>
      <c r="AC479" s="27">
        <v>233.8986857171875</v>
      </c>
      <c r="AD479" s="27">
        <v>4.8373473445044026E-5</v>
      </c>
      <c r="AE479" s="27">
        <v>2297.266816196819</v>
      </c>
      <c r="AF479" s="27">
        <v>5264.7646259534222</v>
      </c>
      <c r="AG479" s="27">
        <v>1</v>
      </c>
      <c r="AJ479" s="41">
        <f t="shared" si="75"/>
        <v>462.6475482882704</v>
      </c>
      <c r="AK479" s="41">
        <f t="shared" si="76"/>
        <v>2769.9399997242263</v>
      </c>
      <c r="AL479" s="41">
        <f t="shared" si="77"/>
        <v>6864.0726554904859</v>
      </c>
      <c r="AM479" s="27">
        <v>1.0900000000000001</v>
      </c>
      <c r="AN479" s="27">
        <v>1.1599999999999999</v>
      </c>
      <c r="AO479" s="27">
        <v>0</v>
      </c>
      <c r="AP479" s="27">
        <v>0</v>
      </c>
      <c r="AQ479" s="42">
        <f t="shared" si="78"/>
        <v>504.2858276342148</v>
      </c>
      <c r="AR479" s="42">
        <f t="shared" si="79"/>
        <v>3019.2345996994068</v>
      </c>
      <c r="AS479" s="42">
        <f t="shared" si="80"/>
        <v>7481.8391944846298</v>
      </c>
      <c r="AT479" s="42">
        <f t="shared" si="81"/>
        <v>536.67115601439366</v>
      </c>
      <c r="AU479" s="42">
        <f t="shared" si="82"/>
        <v>3213.1303996801021</v>
      </c>
      <c r="AV479" s="42">
        <f t="shared" si="83"/>
        <v>7962.3242803689627</v>
      </c>
      <c r="AW479">
        <v>2040</v>
      </c>
      <c r="AX479" t="s">
        <v>59</v>
      </c>
      <c r="AY479" s="30">
        <v>37</v>
      </c>
      <c r="AZ479" t="s">
        <v>198</v>
      </c>
      <c r="BA479" s="112">
        <v>2</v>
      </c>
      <c r="BB479" s="112">
        <v>129</v>
      </c>
      <c r="BC479" s="122">
        <v>0.21429999999999999</v>
      </c>
      <c r="BD479" s="126">
        <v>2023</v>
      </c>
      <c r="BE479" t="s">
        <v>200</v>
      </c>
      <c r="BF479" s="87"/>
      <c r="BG479" s="87"/>
    </row>
    <row r="480" spans="1:59" x14ac:dyDescent="0.2">
      <c r="A480">
        <v>27</v>
      </c>
      <c r="B480">
        <v>2023</v>
      </c>
      <c r="C480" t="s">
        <v>46</v>
      </c>
      <c r="D480" t="s">
        <v>44</v>
      </c>
      <c r="E480" t="s">
        <v>193</v>
      </c>
      <c r="F480" t="s">
        <v>49</v>
      </c>
      <c r="G480" t="s">
        <v>99</v>
      </c>
      <c r="H480" t="s">
        <v>194</v>
      </c>
      <c r="I480" t="s">
        <v>51</v>
      </c>
      <c r="K480" t="s">
        <v>192</v>
      </c>
      <c r="L480" s="27">
        <v>0.57830937489349621</v>
      </c>
      <c r="M480" s="27">
        <v>0.5908414794092588</v>
      </c>
      <c r="N480" s="27">
        <v>1.9991350369213292</v>
      </c>
      <c r="O480" t="s">
        <v>77</v>
      </c>
      <c r="P480" t="s">
        <v>195</v>
      </c>
      <c r="Q480" s="27">
        <v>200</v>
      </c>
      <c r="R480" s="27">
        <v>800</v>
      </c>
      <c r="S480" s="27">
        <v>800</v>
      </c>
      <c r="T480" s="27">
        <v>12000</v>
      </c>
      <c r="U480" s="27">
        <v>0</v>
      </c>
      <c r="V480" s="27">
        <v>0</v>
      </c>
      <c r="W480" s="27">
        <v>0</v>
      </c>
      <c r="X480" t="s">
        <v>196</v>
      </c>
      <c r="Y480" t="s">
        <v>197</v>
      </c>
      <c r="Z480" s="27">
        <v>333</v>
      </c>
      <c r="AA480" s="27">
        <v>207.91650401671728</v>
      </c>
      <c r="AB480" s="27">
        <v>207.91650401671728</v>
      </c>
      <c r="AC480" s="27">
        <v>207.91650401671728</v>
      </c>
      <c r="AD480" s="27">
        <v>4.8373473445044026E-5</v>
      </c>
      <c r="AE480" s="27">
        <v>2297.266816196819</v>
      </c>
      <c r="AF480" s="27">
        <v>5264.7646259534222</v>
      </c>
      <c r="AG480" s="27">
        <v>1</v>
      </c>
      <c r="AJ480" s="41">
        <f t="shared" si="75"/>
        <v>462.6475482882704</v>
      </c>
      <c r="AK480" s="41">
        <f t="shared" si="76"/>
        <v>2769.9399997242263</v>
      </c>
      <c r="AL480" s="41">
        <f t="shared" si="77"/>
        <v>6864.0726554904859</v>
      </c>
      <c r="AM480" s="27">
        <v>1.0900000000000001</v>
      </c>
      <c r="AN480" s="27">
        <v>1.1599999999999999</v>
      </c>
      <c r="AO480" s="27">
        <v>0</v>
      </c>
      <c r="AP480" s="27">
        <v>0</v>
      </c>
      <c r="AQ480" s="42">
        <f t="shared" si="78"/>
        <v>504.2858276342148</v>
      </c>
      <c r="AR480" s="42">
        <f t="shared" si="79"/>
        <v>3019.2345996994068</v>
      </c>
      <c r="AS480" s="42">
        <f t="shared" si="80"/>
        <v>7481.8391944846298</v>
      </c>
      <c r="AT480" s="42">
        <f t="shared" si="81"/>
        <v>536.67115601439366</v>
      </c>
      <c r="AU480" s="42">
        <f t="shared" si="82"/>
        <v>3213.1303996801021</v>
      </c>
      <c r="AV480" s="42">
        <f t="shared" si="83"/>
        <v>7962.3242803689627</v>
      </c>
      <c r="AW480">
        <v>2045</v>
      </c>
      <c r="AX480" t="s">
        <v>59</v>
      </c>
      <c r="AY480" s="30">
        <v>37</v>
      </c>
      <c r="AZ480" t="s">
        <v>198</v>
      </c>
      <c r="BA480" s="112">
        <v>2</v>
      </c>
      <c r="BB480" s="112">
        <v>129</v>
      </c>
      <c r="BC480" s="122">
        <v>0.21429999999999999</v>
      </c>
      <c r="BD480" s="126">
        <v>2023</v>
      </c>
      <c r="BE480" t="s">
        <v>200</v>
      </c>
      <c r="BF480" s="87"/>
      <c r="BG480" s="87"/>
    </row>
    <row r="481" spans="1:59" x14ac:dyDescent="0.2">
      <c r="A481">
        <v>27</v>
      </c>
      <c r="B481">
        <v>2023</v>
      </c>
      <c r="C481" t="s">
        <v>46</v>
      </c>
      <c r="D481" t="s">
        <v>44</v>
      </c>
      <c r="E481" t="s">
        <v>193</v>
      </c>
      <c r="F481" t="s">
        <v>49</v>
      </c>
      <c r="G481" t="s">
        <v>99</v>
      </c>
      <c r="H481" t="s">
        <v>194</v>
      </c>
      <c r="I481" t="s">
        <v>51</v>
      </c>
      <c r="K481" t="s">
        <v>192</v>
      </c>
      <c r="L481" s="27">
        <v>0.57830937489349621</v>
      </c>
      <c r="M481" s="27">
        <v>0.5908414794092588</v>
      </c>
      <c r="N481" s="27">
        <v>1.9991350369213292</v>
      </c>
      <c r="O481" t="s">
        <v>77</v>
      </c>
      <c r="P481" t="s">
        <v>195</v>
      </c>
      <c r="Q481" s="27">
        <v>200</v>
      </c>
      <c r="R481" s="27">
        <v>800</v>
      </c>
      <c r="S481" s="27">
        <v>800</v>
      </c>
      <c r="T481" s="27">
        <v>12000</v>
      </c>
      <c r="U481" s="27">
        <v>0</v>
      </c>
      <c r="V481" s="27">
        <v>0</v>
      </c>
      <c r="W481" s="27">
        <v>0</v>
      </c>
      <c r="X481" t="s">
        <v>196</v>
      </c>
      <c r="Y481" t="s">
        <v>197</v>
      </c>
      <c r="Z481" s="27">
        <v>333</v>
      </c>
      <c r="AA481" s="27">
        <v>184.82050256068203</v>
      </c>
      <c r="AB481" s="27">
        <v>184.82050256068203</v>
      </c>
      <c r="AC481" s="27">
        <v>184.82050256068203</v>
      </c>
      <c r="AD481" s="27">
        <v>4.8373473445044026E-5</v>
      </c>
      <c r="AE481" s="27">
        <v>2297.266816196819</v>
      </c>
      <c r="AF481" s="27">
        <v>5264.7646259534222</v>
      </c>
      <c r="AG481" s="27">
        <v>1</v>
      </c>
      <c r="AJ481" s="41">
        <f t="shared" si="75"/>
        <v>462.6475482882704</v>
      </c>
      <c r="AK481" s="41">
        <f t="shared" si="76"/>
        <v>2769.9399997242263</v>
      </c>
      <c r="AL481" s="41">
        <f t="shared" si="77"/>
        <v>6864.0726554904859</v>
      </c>
      <c r="AM481" s="27">
        <v>1.0900000000000001</v>
      </c>
      <c r="AN481" s="27">
        <v>1.1599999999999999</v>
      </c>
      <c r="AO481" s="27">
        <v>0</v>
      </c>
      <c r="AP481" s="27">
        <v>0</v>
      </c>
      <c r="AQ481" s="42">
        <f t="shared" si="78"/>
        <v>504.2858276342148</v>
      </c>
      <c r="AR481" s="42">
        <f t="shared" si="79"/>
        <v>3019.2345996994068</v>
      </c>
      <c r="AS481" s="42">
        <f t="shared" si="80"/>
        <v>7481.8391944846298</v>
      </c>
      <c r="AT481" s="42">
        <f t="shared" si="81"/>
        <v>536.67115601439366</v>
      </c>
      <c r="AU481" s="42">
        <f t="shared" si="82"/>
        <v>3213.1303996801021</v>
      </c>
      <c r="AV481" s="42">
        <f t="shared" si="83"/>
        <v>7962.3242803689627</v>
      </c>
      <c r="AW481">
        <v>2050</v>
      </c>
      <c r="AX481" t="s">
        <v>59</v>
      </c>
      <c r="AY481" s="30">
        <v>37</v>
      </c>
      <c r="AZ481" t="s">
        <v>198</v>
      </c>
      <c r="BA481" s="112">
        <v>2</v>
      </c>
      <c r="BB481" s="112">
        <v>129</v>
      </c>
      <c r="BC481" s="122">
        <v>0.21429999999999999</v>
      </c>
      <c r="BD481" s="126">
        <v>2023</v>
      </c>
      <c r="BE481" t="s">
        <v>200</v>
      </c>
      <c r="BF481" s="87"/>
      <c r="BG481" s="87"/>
    </row>
    <row r="482" spans="1:59" x14ac:dyDescent="0.2">
      <c r="A482">
        <v>27</v>
      </c>
      <c r="B482">
        <v>2023</v>
      </c>
      <c r="C482" t="s">
        <v>46</v>
      </c>
      <c r="D482" t="s">
        <v>44</v>
      </c>
      <c r="E482" t="s">
        <v>193</v>
      </c>
      <c r="F482" t="s">
        <v>49</v>
      </c>
      <c r="G482" t="s">
        <v>99</v>
      </c>
      <c r="H482" t="s">
        <v>194</v>
      </c>
      <c r="I482" t="s">
        <v>51</v>
      </c>
      <c r="K482" t="s">
        <v>192</v>
      </c>
      <c r="L482" s="27">
        <v>0.514069</v>
      </c>
      <c r="M482" s="27">
        <v>0.52520900000000004</v>
      </c>
      <c r="N482" s="27">
        <v>1.7770649999999999</v>
      </c>
      <c r="O482" t="s">
        <v>77</v>
      </c>
      <c r="P482" t="s">
        <v>195</v>
      </c>
      <c r="Q482" s="27">
        <v>200</v>
      </c>
      <c r="R482" s="27">
        <v>800</v>
      </c>
      <c r="S482" s="27">
        <v>800</v>
      </c>
      <c r="T482" s="27">
        <v>12000</v>
      </c>
      <c r="U482" s="27">
        <v>0</v>
      </c>
      <c r="V482" s="27">
        <v>0</v>
      </c>
      <c r="W482" s="27">
        <v>0</v>
      </c>
      <c r="X482" t="s">
        <v>196</v>
      </c>
      <c r="Y482" t="s">
        <v>197</v>
      </c>
      <c r="Z482" s="27">
        <v>333</v>
      </c>
      <c r="AA482" s="27">
        <v>333</v>
      </c>
      <c r="AB482" s="27">
        <v>333</v>
      </c>
      <c r="AC482" s="27">
        <v>333</v>
      </c>
      <c r="AD482" s="27">
        <v>4.3000000000000002E-5</v>
      </c>
      <c r="AE482" s="27">
        <v>2042.079389</v>
      </c>
      <c r="AF482" s="27">
        <v>4679.9384620000001</v>
      </c>
      <c r="AG482" s="27">
        <v>1</v>
      </c>
      <c r="AJ482" s="41">
        <f t="shared" si="75"/>
        <v>411.25524300000001</v>
      </c>
      <c r="AK482" s="41">
        <f t="shared" si="76"/>
        <v>2462.2465889999999</v>
      </c>
      <c r="AL482" s="41">
        <f t="shared" si="77"/>
        <v>6101.5904620000001</v>
      </c>
      <c r="AM482" s="27">
        <v>1.0900000000000001</v>
      </c>
      <c r="AN482" s="27">
        <v>1.1599999999999999</v>
      </c>
      <c r="AO482" s="27">
        <v>0</v>
      </c>
      <c r="AP482" s="27">
        <v>0</v>
      </c>
      <c r="AQ482" s="42">
        <f t="shared" si="78"/>
        <v>448.26821487000007</v>
      </c>
      <c r="AR482" s="42">
        <f t="shared" si="79"/>
        <v>2683.8487820099999</v>
      </c>
      <c r="AS482" s="42">
        <f t="shared" si="80"/>
        <v>6650.7336035800008</v>
      </c>
      <c r="AT482" s="42">
        <f t="shared" si="81"/>
        <v>477.05608187999997</v>
      </c>
      <c r="AU482" s="42">
        <f t="shared" si="82"/>
        <v>2856.2060432399994</v>
      </c>
      <c r="AV482" s="42">
        <f t="shared" si="83"/>
        <v>7077.8449359199994</v>
      </c>
      <c r="AW482">
        <v>2023</v>
      </c>
      <c r="AX482" t="s">
        <v>60</v>
      </c>
      <c r="AY482" s="30">
        <v>37</v>
      </c>
      <c r="AZ482" t="s">
        <v>198</v>
      </c>
      <c r="BA482" s="112">
        <v>2</v>
      </c>
      <c r="BB482" s="112">
        <v>129</v>
      </c>
      <c r="BC482" s="122">
        <v>0.21429999999999999</v>
      </c>
      <c r="BD482" s="126">
        <v>2023</v>
      </c>
      <c r="BE482" t="s">
        <v>200</v>
      </c>
      <c r="BF482" s="87"/>
      <c r="BG482" s="87"/>
    </row>
    <row r="483" spans="1:59" ht="12" customHeight="1" x14ac:dyDescent="0.2">
      <c r="A483">
        <v>27</v>
      </c>
      <c r="B483">
        <v>2023</v>
      </c>
      <c r="C483" t="s">
        <v>46</v>
      </c>
      <c r="D483" t="s">
        <v>44</v>
      </c>
      <c r="E483" t="s">
        <v>193</v>
      </c>
      <c r="F483" t="s">
        <v>49</v>
      </c>
      <c r="G483" t="s">
        <v>99</v>
      </c>
      <c r="H483" t="s">
        <v>194</v>
      </c>
      <c r="I483" t="s">
        <v>51</v>
      </c>
      <c r="K483" t="s">
        <v>192</v>
      </c>
      <c r="L483" s="27">
        <v>0.57830937489349621</v>
      </c>
      <c r="M483" s="27">
        <v>0.5908414794092588</v>
      </c>
      <c r="N483" s="27">
        <v>1.9991350369213292</v>
      </c>
      <c r="O483" t="s">
        <v>77</v>
      </c>
      <c r="P483" t="s">
        <v>195</v>
      </c>
      <c r="Q483" s="27">
        <v>200</v>
      </c>
      <c r="R483" s="27">
        <v>800</v>
      </c>
      <c r="S483" s="27">
        <v>800</v>
      </c>
      <c r="T483" s="27">
        <v>12000</v>
      </c>
      <c r="U483" s="27">
        <v>0</v>
      </c>
      <c r="V483" s="27">
        <v>0</v>
      </c>
      <c r="W483" s="27">
        <v>0</v>
      </c>
      <c r="X483" t="s">
        <v>196</v>
      </c>
      <c r="Y483" t="s">
        <v>197</v>
      </c>
      <c r="Z483" s="27">
        <v>333</v>
      </c>
      <c r="AA483" s="27">
        <v>296.00934107548596</v>
      </c>
      <c r="AB483" s="27">
        <v>296.00934107548596</v>
      </c>
      <c r="AC483" s="27">
        <v>296.00934107548596</v>
      </c>
      <c r="AD483" s="27">
        <v>4.8373473445044026E-5</v>
      </c>
      <c r="AE483" s="27">
        <v>2297.266816196819</v>
      </c>
      <c r="AF483" s="27">
        <v>5264.7646259534222</v>
      </c>
      <c r="AG483" s="27">
        <v>1</v>
      </c>
      <c r="AJ483" s="41">
        <f t="shared" si="75"/>
        <v>462.6475482882704</v>
      </c>
      <c r="AK483" s="41">
        <f t="shared" si="76"/>
        <v>2769.9399997242263</v>
      </c>
      <c r="AL483" s="41">
        <f t="shared" si="77"/>
        <v>6864.0726554904859</v>
      </c>
      <c r="AM483" s="27">
        <v>1.0900000000000001</v>
      </c>
      <c r="AN483" s="27">
        <v>1.1599999999999999</v>
      </c>
      <c r="AO483" s="27">
        <v>0</v>
      </c>
      <c r="AP483" s="27">
        <v>0</v>
      </c>
      <c r="AQ483" s="42">
        <f t="shared" si="78"/>
        <v>504.2858276342148</v>
      </c>
      <c r="AR483" s="42">
        <f t="shared" si="79"/>
        <v>3019.2345996994068</v>
      </c>
      <c r="AS483" s="42">
        <f t="shared" si="80"/>
        <v>7481.8391944846298</v>
      </c>
      <c r="AT483" s="42">
        <f t="shared" si="81"/>
        <v>536.67115601439366</v>
      </c>
      <c r="AU483" s="42">
        <f t="shared" si="82"/>
        <v>3213.1303996801021</v>
      </c>
      <c r="AV483" s="42">
        <f t="shared" si="83"/>
        <v>7962.3242803689627</v>
      </c>
      <c r="AW483">
        <v>2030</v>
      </c>
      <c r="AX483" t="s">
        <v>60</v>
      </c>
      <c r="AY483" s="30">
        <v>37</v>
      </c>
      <c r="AZ483" t="s">
        <v>198</v>
      </c>
      <c r="BA483" s="112">
        <v>2</v>
      </c>
      <c r="BB483" s="112">
        <v>129</v>
      </c>
      <c r="BC483" s="122">
        <v>0.21429999999999999</v>
      </c>
      <c r="BD483" s="126">
        <v>2023</v>
      </c>
      <c r="BE483" t="s">
        <v>200</v>
      </c>
      <c r="BF483" s="87"/>
      <c r="BG483" s="87"/>
    </row>
    <row r="484" spans="1:59" ht="12" customHeight="1" x14ac:dyDescent="0.2">
      <c r="A484">
        <v>27</v>
      </c>
      <c r="B484">
        <v>2023</v>
      </c>
      <c r="C484" t="s">
        <v>46</v>
      </c>
      <c r="D484" t="s">
        <v>44</v>
      </c>
      <c r="E484" t="s">
        <v>193</v>
      </c>
      <c r="F484" t="s">
        <v>49</v>
      </c>
      <c r="G484" t="s">
        <v>99</v>
      </c>
      <c r="H484" t="s">
        <v>194</v>
      </c>
      <c r="I484" t="s">
        <v>51</v>
      </c>
      <c r="K484" t="s">
        <v>192</v>
      </c>
      <c r="L484" s="27">
        <v>0.57830937489349621</v>
      </c>
      <c r="M484" s="27">
        <v>0.5908414794092588</v>
      </c>
      <c r="N484" s="27">
        <v>1.9991350369213292</v>
      </c>
      <c r="O484" t="s">
        <v>77</v>
      </c>
      <c r="P484" t="s">
        <v>195</v>
      </c>
      <c r="Q484" s="27">
        <v>200</v>
      </c>
      <c r="R484" s="27">
        <v>800</v>
      </c>
      <c r="S484" s="27">
        <v>800</v>
      </c>
      <c r="T484" s="27">
        <v>12000</v>
      </c>
      <c r="U484" s="27">
        <v>0</v>
      </c>
      <c r="V484" s="27">
        <v>0</v>
      </c>
      <c r="W484" s="27">
        <v>0</v>
      </c>
      <c r="X484" t="s">
        <v>196</v>
      </c>
      <c r="Y484" t="s">
        <v>197</v>
      </c>
      <c r="Z484" s="27">
        <v>333</v>
      </c>
      <c r="AA484" s="27">
        <v>263.12771772955972</v>
      </c>
      <c r="AB484" s="27">
        <v>263.12771772955972</v>
      </c>
      <c r="AC484" s="27">
        <v>263.12771772955972</v>
      </c>
      <c r="AD484" s="27">
        <v>4.8373473445044026E-5</v>
      </c>
      <c r="AE484" s="27">
        <v>2297.266816196819</v>
      </c>
      <c r="AF484" s="27">
        <v>5264.7646259534222</v>
      </c>
      <c r="AG484" s="27">
        <v>1</v>
      </c>
      <c r="AJ484" s="41">
        <f t="shared" si="75"/>
        <v>462.6475482882704</v>
      </c>
      <c r="AK484" s="41">
        <f t="shared" si="76"/>
        <v>2769.9399997242263</v>
      </c>
      <c r="AL484" s="41">
        <f t="shared" si="77"/>
        <v>6864.0726554904859</v>
      </c>
      <c r="AM484" s="27">
        <v>1.0900000000000001</v>
      </c>
      <c r="AN484" s="27">
        <v>1.1599999999999999</v>
      </c>
      <c r="AO484" s="27">
        <v>0</v>
      </c>
      <c r="AP484" s="27">
        <v>0</v>
      </c>
      <c r="AQ484" s="42">
        <f t="shared" si="78"/>
        <v>504.2858276342148</v>
      </c>
      <c r="AR484" s="42">
        <f t="shared" si="79"/>
        <v>3019.2345996994068</v>
      </c>
      <c r="AS484" s="42">
        <f t="shared" si="80"/>
        <v>7481.8391944846298</v>
      </c>
      <c r="AT484" s="42">
        <f t="shared" si="81"/>
        <v>536.67115601439366</v>
      </c>
      <c r="AU484" s="42">
        <f t="shared" si="82"/>
        <v>3213.1303996801021</v>
      </c>
      <c r="AV484" s="42">
        <f t="shared" si="83"/>
        <v>7962.3242803689627</v>
      </c>
      <c r="AW484">
        <v>2035</v>
      </c>
      <c r="AX484" t="s">
        <v>60</v>
      </c>
      <c r="AY484" s="30">
        <v>37</v>
      </c>
      <c r="AZ484" t="s">
        <v>198</v>
      </c>
      <c r="BA484" s="112">
        <v>2</v>
      </c>
      <c r="BB484" s="112">
        <v>129</v>
      </c>
      <c r="BC484" s="122">
        <v>0.21429999999999999</v>
      </c>
      <c r="BD484" s="126">
        <v>2023</v>
      </c>
      <c r="BE484" t="s">
        <v>200</v>
      </c>
      <c r="BF484" s="87"/>
      <c r="BG484" s="87"/>
    </row>
    <row r="485" spans="1:59" ht="12" customHeight="1" x14ac:dyDescent="0.2">
      <c r="A485">
        <v>27</v>
      </c>
      <c r="B485">
        <v>2023</v>
      </c>
      <c r="C485" t="s">
        <v>46</v>
      </c>
      <c r="D485" t="s">
        <v>44</v>
      </c>
      <c r="E485" t="s">
        <v>193</v>
      </c>
      <c r="F485" t="s">
        <v>49</v>
      </c>
      <c r="G485" t="s">
        <v>99</v>
      </c>
      <c r="H485" t="s">
        <v>194</v>
      </c>
      <c r="I485" t="s">
        <v>51</v>
      </c>
      <c r="K485" t="s">
        <v>192</v>
      </c>
      <c r="L485" s="27">
        <v>0.57830937489349621</v>
      </c>
      <c r="M485" s="27">
        <v>0.5908414794092588</v>
      </c>
      <c r="N485" s="27">
        <v>1.9991350369213292</v>
      </c>
      <c r="O485" t="s">
        <v>77</v>
      </c>
      <c r="P485" t="s">
        <v>195</v>
      </c>
      <c r="Q485" s="27">
        <v>200</v>
      </c>
      <c r="R485" s="27">
        <v>800</v>
      </c>
      <c r="S485" s="27">
        <v>800</v>
      </c>
      <c r="T485" s="27">
        <v>12000</v>
      </c>
      <c r="U485" s="27">
        <v>0</v>
      </c>
      <c r="V485" s="27">
        <v>0</v>
      </c>
      <c r="W485" s="27">
        <v>0</v>
      </c>
      <c r="X485" t="s">
        <v>196</v>
      </c>
      <c r="Y485" t="s">
        <v>197</v>
      </c>
      <c r="Z485" s="27">
        <v>333</v>
      </c>
      <c r="AA485" s="27">
        <v>233.8986857171875</v>
      </c>
      <c r="AB485" s="27">
        <v>233.8986857171875</v>
      </c>
      <c r="AC485" s="27">
        <v>233.8986857171875</v>
      </c>
      <c r="AD485" s="27">
        <v>4.8373473445044026E-5</v>
      </c>
      <c r="AE485" s="27">
        <v>2297.266816196819</v>
      </c>
      <c r="AF485" s="27">
        <v>5264.7646259534222</v>
      </c>
      <c r="AG485" s="27">
        <v>1</v>
      </c>
      <c r="AJ485" s="41">
        <f t="shared" si="75"/>
        <v>462.6475482882704</v>
      </c>
      <c r="AK485" s="41">
        <f t="shared" si="76"/>
        <v>2769.9399997242263</v>
      </c>
      <c r="AL485" s="41">
        <f t="shared" si="77"/>
        <v>6864.0726554904859</v>
      </c>
      <c r="AM485" s="27">
        <v>1.0900000000000001</v>
      </c>
      <c r="AN485" s="27">
        <v>1.1599999999999999</v>
      </c>
      <c r="AO485" s="27">
        <v>0</v>
      </c>
      <c r="AP485" s="27">
        <v>0</v>
      </c>
      <c r="AQ485" s="42">
        <f t="shared" si="78"/>
        <v>504.2858276342148</v>
      </c>
      <c r="AR485" s="42">
        <f t="shared" si="79"/>
        <v>3019.2345996994068</v>
      </c>
      <c r="AS485" s="42">
        <f t="shared" si="80"/>
        <v>7481.8391944846298</v>
      </c>
      <c r="AT485" s="42">
        <f t="shared" si="81"/>
        <v>536.67115601439366</v>
      </c>
      <c r="AU485" s="42">
        <f t="shared" si="82"/>
        <v>3213.1303996801021</v>
      </c>
      <c r="AV485" s="42">
        <f t="shared" si="83"/>
        <v>7962.3242803689627</v>
      </c>
      <c r="AW485">
        <v>2040</v>
      </c>
      <c r="AX485" t="s">
        <v>60</v>
      </c>
      <c r="AY485" s="30">
        <v>37</v>
      </c>
      <c r="AZ485" t="s">
        <v>198</v>
      </c>
      <c r="BA485" s="112">
        <v>2</v>
      </c>
      <c r="BB485" s="112">
        <v>129</v>
      </c>
      <c r="BC485" s="122">
        <v>0.21429999999999999</v>
      </c>
      <c r="BD485" s="126">
        <v>2023</v>
      </c>
      <c r="BE485" t="s">
        <v>200</v>
      </c>
      <c r="BF485" s="87"/>
      <c r="BG485" s="87"/>
    </row>
    <row r="486" spans="1:59" ht="12" customHeight="1" x14ac:dyDescent="0.2">
      <c r="A486">
        <v>27</v>
      </c>
      <c r="B486">
        <v>2023</v>
      </c>
      <c r="C486" t="s">
        <v>46</v>
      </c>
      <c r="D486" t="s">
        <v>44</v>
      </c>
      <c r="E486" t="s">
        <v>193</v>
      </c>
      <c r="F486" t="s">
        <v>49</v>
      </c>
      <c r="G486" t="s">
        <v>99</v>
      </c>
      <c r="H486" t="s">
        <v>194</v>
      </c>
      <c r="I486" t="s">
        <v>51</v>
      </c>
      <c r="K486" t="s">
        <v>192</v>
      </c>
      <c r="L486" s="27">
        <v>0.57830937489349621</v>
      </c>
      <c r="M486" s="27">
        <v>0.5908414794092588</v>
      </c>
      <c r="N486" s="27">
        <v>1.9991350369213292</v>
      </c>
      <c r="O486" t="s">
        <v>77</v>
      </c>
      <c r="P486" t="s">
        <v>195</v>
      </c>
      <c r="Q486" s="27">
        <v>200</v>
      </c>
      <c r="R486" s="27">
        <v>800</v>
      </c>
      <c r="S486" s="27">
        <v>800</v>
      </c>
      <c r="T486" s="27">
        <v>12000</v>
      </c>
      <c r="U486" s="27">
        <v>0</v>
      </c>
      <c r="V486" s="27">
        <v>0</v>
      </c>
      <c r="W486" s="27">
        <v>0</v>
      </c>
      <c r="X486" t="s">
        <v>196</v>
      </c>
      <c r="Y486" t="s">
        <v>197</v>
      </c>
      <c r="Z486" s="27">
        <v>333</v>
      </c>
      <c r="AA486" s="27">
        <v>207.91650401671728</v>
      </c>
      <c r="AB486" s="27">
        <v>207.91650401671728</v>
      </c>
      <c r="AC486" s="27">
        <v>207.91650401671728</v>
      </c>
      <c r="AD486" s="27">
        <v>4.8373473445044026E-5</v>
      </c>
      <c r="AE486" s="27">
        <v>2297.266816196819</v>
      </c>
      <c r="AF486" s="27">
        <v>5264.7646259534222</v>
      </c>
      <c r="AG486" s="27">
        <v>1</v>
      </c>
      <c r="AJ486" s="41">
        <f t="shared" si="75"/>
        <v>462.6475482882704</v>
      </c>
      <c r="AK486" s="41">
        <f t="shared" si="76"/>
        <v>2769.9399997242263</v>
      </c>
      <c r="AL486" s="41">
        <f t="shared" si="77"/>
        <v>6864.0726554904859</v>
      </c>
      <c r="AM486" s="27">
        <v>1.0900000000000001</v>
      </c>
      <c r="AN486" s="27">
        <v>1.1599999999999999</v>
      </c>
      <c r="AO486" s="27">
        <v>0</v>
      </c>
      <c r="AP486" s="27">
        <v>0</v>
      </c>
      <c r="AQ486" s="42">
        <f t="shared" si="78"/>
        <v>504.2858276342148</v>
      </c>
      <c r="AR486" s="42">
        <f t="shared" si="79"/>
        <v>3019.2345996994068</v>
      </c>
      <c r="AS486" s="42">
        <f t="shared" si="80"/>
        <v>7481.8391944846298</v>
      </c>
      <c r="AT486" s="42">
        <f t="shared" si="81"/>
        <v>536.67115601439366</v>
      </c>
      <c r="AU486" s="42">
        <f t="shared" si="82"/>
        <v>3213.1303996801021</v>
      </c>
      <c r="AV486" s="42">
        <f t="shared" si="83"/>
        <v>7962.3242803689627</v>
      </c>
      <c r="AW486">
        <v>2045</v>
      </c>
      <c r="AX486" t="s">
        <v>60</v>
      </c>
      <c r="AY486" s="30">
        <v>37</v>
      </c>
      <c r="AZ486" t="s">
        <v>198</v>
      </c>
      <c r="BA486" s="112">
        <v>2</v>
      </c>
      <c r="BB486" s="112">
        <v>129</v>
      </c>
      <c r="BC486" s="122">
        <v>0.21429999999999999</v>
      </c>
      <c r="BD486" s="126">
        <v>2023</v>
      </c>
      <c r="BE486" t="s">
        <v>200</v>
      </c>
      <c r="BF486" s="87"/>
      <c r="BG486" s="87"/>
    </row>
    <row r="487" spans="1:59" ht="12" customHeight="1" x14ac:dyDescent="0.2">
      <c r="A487">
        <v>27</v>
      </c>
      <c r="B487">
        <v>2023</v>
      </c>
      <c r="C487" t="s">
        <v>46</v>
      </c>
      <c r="D487" t="s">
        <v>44</v>
      </c>
      <c r="E487" t="s">
        <v>193</v>
      </c>
      <c r="F487" t="s">
        <v>49</v>
      </c>
      <c r="G487" t="s">
        <v>99</v>
      </c>
      <c r="H487" t="s">
        <v>194</v>
      </c>
      <c r="I487" t="s">
        <v>51</v>
      </c>
      <c r="K487" t="s">
        <v>192</v>
      </c>
      <c r="L487" s="27">
        <v>0.57830937489349621</v>
      </c>
      <c r="M487" s="27">
        <v>0.5908414794092588</v>
      </c>
      <c r="N487" s="27">
        <v>1.9991350369213292</v>
      </c>
      <c r="O487" t="s">
        <v>77</v>
      </c>
      <c r="P487" t="s">
        <v>195</v>
      </c>
      <c r="Q487" s="27">
        <v>200</v>
      </c>
      <c r="R487" s="27">
        <v>800</v>
      </c>
      <c r="S487" s="27">
        <v>800</v>
      </c>
      <c r="T487" s="27">
        <v>12000</v>
      </c>
      <c r="U487" s="27">
        <v>0</v>
      </c>
      <c r="V487" s="27">
        <v>0</v>
      </c>
      <c r="W487" s="27">
        <v>0</v>
      </c>
      <c r="X487" t="s">
        <v>196</v>
      </c>
      <c r="Y487" t="s">
        <v>197</v>
      </c>
      <c r="Z487" s="27">
        <v>333</v>
      </c>
      <c r="AA487" s="27">
        <v>184.82050256068203</v>
      </c>
      <c r="AB487" s="27">
        <v>184.82050256068203</v>
      </c>
      <c r="AC487" s="27">
        <v>184.82050256068203</v>
      </c>
      <c r="AD487" s="27">
        <v>4.8373473445044026E-5</v>
      </c>
      <c r="AE487" s="27">
        <v>2297.266816196819</v>
      </c>
      <c r="AF487" s="27">
        <v>5264.7646259534222</v>
      </c>
      <c r="AG487" s="27">
        <v>1</v>
      </c>
      <c r="AJ487" s="41">
        <f t="shared" si="75"/>
        <v>462.6475482882704</v>
      </c>
      <c r="AK487" s="41">
        <f t="shared" si="76"/>
        <v>2769.9399997242263</v>
      </c>
      <c r="AL487" s="41">
        <f t="shared" si="77"/>
        <v>6864.0726554904859</v>
      </c>
      <c r="AM487" s="27">
        <v>1.0900000000000001</v>
      </c>
      <c r="AN487" s="27">
        <v>1.1599999999999999</v>
      </c>
      <c r="AO487" s="27">
        <v>0</v>
      </c>
      <c r="AP487" s="27">
        <v>0</v>
      </c>
      <c r="AQ487" s="42">
        <f t="shared" si="78"/>
        <v>504.2858276342148</v>
      </c>
      <c r="AR487" s="42">
        <f t="shared" si="79"/>
        <v>3019.2345996994068</v>
      </c>
      <c r="AS487" s="42">
        <f t="shared" si="80"/>
        <v>7481.8391944846298</v>
      </c>
      <c r="AT487" s="42">
        <f t="shared" si="81"/>
        <v>536.67115601439366</v>
      </c>
      <c r="AU487" s="42">
        <f t="shared" si="82"/>
        <v>3213.1303996801021</v>
      </c>
      <c r="AV487" s="42">
        <f t="shared" si="83"/>
        <v>7962.3242803689627</v>
      </c>
      <c r="AW487">
        <v>2050</v>
      </c>
      <c r="AX487" t="s">
        <v>60</v>
      </c>
      <c r="AY487" s="30">
        <v>37</v>
      </c>
      <c r="AZ487" t="s">
        <v>198</v>
      </c>
      <c r="BA487" s="112">
        <v>2</v>
      </c>
      <c r="BB487" s="112">
        <v>129</v>
      </c>
      <c r="BC487" s="122">
        <v>0.21429999999999999</v>
      </c>
      <c r="BD487" s="126">
        <v>2023</v>
      </c>
      <c r="BE487" t="s">
        <v>200</v>
      </c>
      <c r="BF487" s="87"/>
      <c r="BG487" s="87"/>
    </row>
    <row r="488" spans="1:59" ht="12" customHeight="1" x14ac:dyDescent="0.2">
      <c r="A488">
        <v>28</v>
      </c>
      <c r="B488">
        <v>2023</v>
      </c>
      <c r="C488" t="s">
        <v>46</v>
      </c>
      <c r="D488" t="s">
        <v>44</v>
      </c>
      <c r="E488" t="s">
        <v>171</v>
      </c>
      <c r="F488" t="s">
        <v>202</v>
      </c>
      <c r="G488" t="s">
        <v>99</v>
      </c>
      <c r="H488" t="s">
        <v>203</v>
      </c>
      <c r="I488" t="s">
        <v>51</v>
      </c>
      <c r="K488" t="s">
        <v>201</v>
      </c>
      <c r="L488" s="27">
        <v>80.447058999999996</v>
      </c>
      <c r="M488" s="27">
        <v>107.799718</v>
      </c>
      <c r="N488" s="27">
        <v>167.091714</v>
      </c>
      <c r="O488" t="s">
        <v>204</v>
      </c>
      <c r="P488" t="s">
        <v>205</v>
      </c>
      <c r="Q488" s="27">
        <v>5</v>
      </c>
      <c r="R488" s="27">
        <v>6</v>
      </c>
      <c r="S488" s="27">
        <v>16</v>
      </c>
      <c r="T488" s="27">
        <v>1500</v>
      </c>
      <c r="U488" s="27">
        <v>0</v>
      </c>
      <c r="V488" s="27">
        <v>0</v>
      </c>
      <c r="W488" s="27">
        <v>0</v>
      </c>
      <c r="X488" t="s">
        <v>206</v>
      </c>
      <c r="Y488" t="s">
        <v>91</v>
      </c>
      <c r="Z488" s="27">
        <v>98</v>
      </c>
      <c r="AA488" s="27">
        <v>98</v>
      </c>
      <c r="AB488" s="27">
        <v>98</v>
      </c>
      <c r="AC488" s="27">
        <v>98</v>
      </c>
      <c r="AD488" s="27">
        <v>-3922.5882350000002</v>
      </c>
      <c r="AE488" s="27">
        <v>5765.3384589999996</v>
      </c>
      <c r="AF488" s="27">
        <v>27797.142856999999</v>
      </c>
      <c r="AG488" s="27">
        <v>1</v>
      </c>
      <c r="AJ488" s="41">
        <f t="shared" si="75"/>
        <v>-3439.9058810000001</v>
      </c>
      <c r="AK488" s="41">
        <f t="shared" si="76"/>
        <v>6412.136767</v>
      </c>
      <c r="AL488" s="41">
        <f t="shared" si="77"/>
        <v>28799.693141</v>
      </c>
      <c r="AM488" s="27">
        <v>1.01</v>
      </c>
      <c r="AN488" s="27">
        <v>1.44</v>
      </c>
      <c r="AO488" s="27">
        <v>0</v>
      </c>
      <c r="AP488" s="27">
        <v>0</v>
      </c>
      <c r="AQ488" s="42">
        <f t="shared" si="78"/>
        <v>-3474.3049398100002</v>
      </c>
      <c r="AR488" s="42">
        <f t="shared" si="79"/>
        <v>6476.2581346699999</v>
      </c>
      <c r="AS488" s="42">
        <f t="shared" si="80"/>
        <v>29087.690072410001</v>
      </c>
      <c r="AT488" s="42">
        <f t="shared" si="81"/>
        <v>-4953.4644686399997</v>
      </c>
      <c r="AU488" s="42">
        <f t="shared" si="82"/>
        <v>9233.4769444800004</v>
      </c>
      <c r="AV488" s="42">
        <f t="shared" si="83"/>
        <v>41471.558123039998</v>
      </c>
      <c r="AW488">
        <v>2023</v>
      </c>
      <c r="AX488" t="s">
        <v>56</v>
      </c>
      <c r="AY488" s="30">
        <v>7.5</v>
      </c>
      <c r="AZ488" t="s">
        <v>207</v>
      </c>
      <c r="BA488" s="111">
        <v>2</v>
      </c>
      <c r="BB488" s="111">
        <v>93</v>
      </c>
      <c r="BC488" s="110">
        <v>0.58109999999999995</v>
      </c>
      <c r="BD488" s="114">
        <v>2023</v>
      </c>
      <c r="BE488" s="1" t="s">
        <v>1030</v>
      </c>
    </row>
    <row r="489" spans="1:59" ht="12" customHeight="1" x14ac:dyDescent="0.2">
      <c r="A489">
        <v>28</v>
      </c>
      <c r="B489">
        <v>2023</v>
      </c>
      <c r="C489" t="s">
        <v>46</v>
      </c>
      <c r="D489" t="s">
        <v>44</v>
      </c>
      <c r="E489" t="s">
        <v>171</v>
      </c>
      <c r="F489" t="s">
        <v>202</v>
      </c>
      <c r="G489" t="s">
        <v>99</v>
      </c>
      <c r="H489" t="s">
        <v>203</v>
      </c>
      <c r="I489" t="s">
        <v>51</v>
      </c>
      <c r="K489" t="s">
        <v>201</v>
      </c>
      <c r="L489" s="27">
        <v>80.447058999999996</v>
      </c>
      <c r="M489" s="27">
        <v>107.799718</v>
      </c>
      <c r="N489" s="27">
        <v>167.091714</v>
      </c>
      <c r="O489" t="s">
        <v>204</v>
      </c>
      <c r="P489" t="s">
        <v>205</v>
      </c>
      <c r="Q489" s="27">
        <v>5</v>
      </c>
      <c r="R489" s="27">
        <v>6</v>
      </c>
      <c r="S489" s="27">
        <v>16</v>
      </c>
      <c r="T489" s="27">
        <v>1500</v>
      </c>
      <c r="U489" s="27">
        <v>0</v>
      </c>
      <c r="V489" s="27">
        <v>0</v>
      </c>
      <c r="W489" s="27">
        <v>0</v>
      </c>
      <c r="X489" t="s">
        <v>206</v>
      </c>
      <c r="Y489" t="s">
        <v>91</v>
      </c>
      <c r="Z489" s="27">
        <v>98</v>
      </c>
      <c r="AA489" s="27">
        <v>98</v>
      </c>
      <c r="AB489" s="27">
        <v>98</v>
      </c>
      <c r="AC489" s="27">
        <v>98</v>
      </c>
      <c r="AD489" s="27">
        <v>-3922.5882350000002</v>
      </c>
      <c r="AE489" s="27">
        <v>5765.3384589999996</v>
      </c>
      <c r="AF489" s="27">
        <v>27797.142856999999</v>
      </c>
      <c r="AG489" s="27">
        <v>1</v>
      </c>
      <c r="AJ489" s="41">
        <f t="shared" si="75"/>
        <v>-3439.9058810000001</v>
      </c>
      <c r="AK489" s="41">
        <f t="shared" si="76"/>
        <v>6412.136767</v>
      </c>
      <c r="AL489" s="41">
        <f t="shared" si="77"/>
        <v>28799.693141</v>
      </c>
      <c r="AM489" s="27">
        <v>1.01</v>
      </c>
      <c r="AN489" s="27">
        <v>1.44</v>
      </c>
      <c r="AO489" s="27">
        <v>0</v>
      </c>
      <c r="AP489" s="27">
        <v>0</v>
      </c>
      <c r="AQ489" s="42">
        <f t="shared" si="78"/>
        <v>-3474.3049398100002</v>
      </c>
      <c r="AR489" s="42">
        <f t="shared" si="79"/>
        <v>6476.2581346699999</v>
      </c>
      <c r="AS489" s="42">
        <f t="shared" si="80"/>
        <v>29087.690072410001</v>
      </c>
      <c r="AT489" s="42">
        <f t="shared" si="81"/>
        <v>-4953.4644686399997</v>
      </c>
      <c r="AU489" s="42">
        <f t="shared" si="82"/>
        <v>9233.4769444800004</v>
      </c>
      <c r="AV489" s="42">
        <f t="shared" si="83"/>
        <v>41471.558123039998</v>
      </c>
      <c r="AW489">
        <v>2030</v>
      </c>
      <c r="AX489" t="s">
        <v>56</v>
      </c>
      <c r="AY489" s="30">
        <v>7.5</v>
      </c>
      <c r="AZ489" t="s">
        <v>207</v>
      </c>
      <c r="BA489" s="111">
        <v>2</v>
      </c>
      <c r="BB489" s="111">
        <v>93</v>
      </c>
      <c r="BC489" s="110">
        <v>0.58109999999999995</v>
      </c>
      <c r="BD489" s="114">
        <v>2023</v>
      </c>
      <c r="BE489" s="1" t="s">
        <v>1030</v>
      </c>
    </row>
    <row r="490" spans="1:59" ht="12" customHeight="1" x14ac:dyDescent="0.2">
      <c r="A490">
        <v>28</v>
      </c>
      <c r="B490">
        <v>2023</v>
      </c>
      <c r="C490" t="s">
        <v>46</v>
      </c>
      <c r="D490" t="s">
        <v>44</v>
      </c>
      <c r="E490" t="s">
        <v>171</v>
      </c>
      <c r="F490" t="s">
        <v>202</v>
      </c>
      <c r="G490" t="s">
        <v>99</v>
      </c>
      <c r="H490" t="s">
        <v>203</v>
      </c>
      <c r="I490" t="s">
        <v>51</v>
      </c>
      <c r="K490" t="s">
        <v>201</v>
      </c>
      <c r="L490" s="27">
        <v>80.447058999999996</v>
      </c>
      <c r="M490" s="27">
        <v>107.799718</v>
      </c>
      <c r="N490" s="27">
        <v>167.091714</v>
      </c>
      <c r="O490" t="s">
        <v>204</v>
      </c>
      <c r="P490" t="s">
        <v>205</v>
      </c>
      <c r="Q490" s="27">
        <v>5</v>
      </c>
      <c r="R490" s="27">
        <v>6</v>
      </c>
      <c r="S490" s="27">
        <v>16</v>
      </c>
      <c r="T490" s="27">
        <v>1500</v>
      </c>
      <c r="U490" s="27">
        <v>0</v>
      </c>
      <c r="V490" s="27">
        <v>0</v>
      </c>
      <c r="W490" s="27">
        <v>0</v>
      </c>
      <c r="X490" t="s">
        <v>206</v>
      </c>
      <c r="Y490" t="s">
        <v>91</v>
      </c>
      <c r="Z490" s="27">
        <v>98</v>
      </c>
      <c r="AA490" s="27">
        <v>98</v>
      </c>
      <c r="AB490" s="27">
        <v>98</v>
      </c>
      <c r="AC490" s="27">
        <v>98</v>
      </c>
      <c r="AD490" s="27">
        <v>-3922.5882350000002</v>
      </c>
      <c r="AE490" s="27">
        <v>5765.3384589999996</v>
      </c>
      <c r="AF490" s="27">
        <v>27797.142856999999</v>
      </c>
      <c r="AG490" s="27">
        <v>1</v>
      </c>
      <c r="AJ490" s="41">
        <f t="shared" si="75"/>
        <v>-3439.9058810000001</v>
      </c>
      <c r="AK490" s="41">
        <f t="shared" si="76"/>
        <v>6412.136767</v>
      </c>
      <c r="AL490" s="41">
        <f t="shared" si="77"/>
        <v>28799.693141</v>
      </c>
      <c r="AM490" s="27">
        <v>1.01</v>
      </c>
      <c r="AN490" s="27">
        <v>1.44</v>
      </c>
      <c r="AO490" s="27">
        <v>0</v>
      </c>
      <c r="AP490" s="27">
        <v>0</v>
      </c>
      <c r="AQ490" s="42">
        <f t="shared" si="78"/>
        <v>-3474.3049398100002</v>
      </c>
      <c r="AR490" s="42">
        <f t="shared" si="79"/>
        <v>6476.2581346699999</v>
      </c>
      <c r="AS490" s="42">
        <f t="shared" si="80"/>
        <v>29087.690072410001</v>
      </c>
      <c r="AT490" s="42">
        <f t="shared" si="81"/>
        <v>-4953.4644686399997</v>
      </c>
      <c r="AU490" s="42">
        <f t="shared" si="82"/>
        <v>9233.4769444800004</v>
      </c>
      <c r="AV490" s="42">
        <f t="shared" si="83"/>
        <v>41471.558123039998</v>
      </c>
      <c r="AW490">
        <v>2035</v>
      </c>
      <c r="AX490" t="s">
        <v>56</v>
      </c>
      <c r="AY490" s="30">
        <v>7.5</v>
      </c>
      <c r="AZ490" t="s">
        <v>207</v>
      </c>
      <c r="BA490" s="111">
        <v>2</v>
      </c>
      <c r="BB490" s="111">
        <v>93</v>
      </c>
      <c r="BC490" s="110">
        <v>0.58109999999999995</v>
      </c>
      <c r="BD490" s="114">
        <v>2023</v>
      </c>
      <c r="BE490" s="1" t="s">
        <v>1030</v>
      </c>
    </row>
    <row r="491" spans="1:59" ht="12" customHeight="1" x14ac:dyDescent="0.2">
      <c r="A491">
        <v>28</v>
      </c>
      <c r="B491">
        <v>2023</v>
      </c>
      <c r="C491" t="s">
        <v>46</v>
      </c>
      <c r="D491" t="s">
        <v>44</v>
      </c>
      <c r="E491" t="s">
        <v>171</v>
      </c>
      <c r="F491" t="s">
        <v>202</v>
      </c>
      <c r="G491" t="s">
        <v>99</v>
      </c>
      <c r="H491" t="s">
        <v>203</v>
      </c>
      <c r="I491" t="s">
        <v>51</v>
      </c>
      <c r="K491" t="s">
        <v>201</v>
      </c>
      <c r="L491" s="27">
        <v>80.447058999999996</v>
      </c>
      <c r="M491" s="27">
        <v>107.799718</v>
      </c>
      <c r="N491" s="27">
        <v>167.091714</v>
      </c>
      <c r="O491" t="s">
        <v>204</v>
      </c>
      <c r="P491" t="s">
        <v>205</v>
      </c>
      <c r="Q491" s="27">
        <v>5</v>
      </c>
      <c r="R491" s="27">
        <v>6</v>
      </c>
      <c r="S491" s="27">
        <v>16</v>
      </c>
      <c r="T491" s="27">
        <v>1500</v>
      </c>
      <c r="U491" s="27">
        <v>0</v>
      </c>
      <c r="V491" s="27">
        <v>0</v>
      </c>
      <c r="W491" s="27">
        <v>0</v>
      </c>
      <c r="X491" t="s">
        <v>206</v>
      </c>
      <c r="Y491" t="s">
        <v>91</v>
      </c>
      <c r="Z491" s="27">
        <v>98</v>
      </c>
      <c r="AA491" s="27">
        <v>98</v>
      </c>
      <c r="AB491" s="27">
        <v>98</v>
      </c>
      <c r="AC491" s="27">
        <v>98</v>
      </c>
      <c r="AD491" s="27">
        <v>-3922.5882350000002</v>
      </c>
      <c r="AE491" s="27">
        <v>5765.3384589999996</v>
      </c>
      <c r="AF491" s="27">
        <v>27797.142856999999</v>
      </c>
      <c r="AG491" s="27">
        <v>1</v>
      </c>
      <c r="AJ491" s="41">
        <f t="shared" si="75"/>
        <v>-3439.9058810000001</v>
      </c>
      <c r="AK491" s="41">
        <f t="shared" si="76"/>
        <v>6412.136767</v>
      </c>
      <c r="AL491" s="41">
        <f t="shared" si="77"/>
        <v>28799.693141</v>
      </c>
      <c r="AM491" s="27">
        <v>1.01</v>
      </c>
      <c r="AN491" s="27">
        <v>1.44</v>
      </c>
      <c r="AO491" s="27">
        <v>0</v>
      </c>
      <c r="AP491" s="27">
        <v>0</v>
      </c>
      <c r="AQ491" s="42">
        <f t="shared" si="78"/>
        <v>-3474.3049398100002</v>
      </c>
      <c r="AR491" s="42">
        <f t="shared" si="79"/>
        <v>6476.2581346699999</v>
      </c>
      <c r="AS491" s="42">
        <f t="shared" si="80"/>
        <v>29087.690072410001</v>
      </c>
      <c r="AT491" s="42">
        <f t="shared" si="81"/>
        <v>-4953.4644686399997</v>
      </c>
      <c r="AU491" s="42">
        <f t="shared" si="82"/>
        <v>9233.4769444800004</v>
      </c>
      <c r="AV491" s="42">
        <f t="shared" si="83"/>
        <v>41471.558123039998</v>
      </c>
      <c r="AW491">
        <v>2040</v>
      </c>
      <c r="AX491" t="s">
        <v>56</v>
      </c>
      <c r="AY491" s="30">
        <v>7.5</v>
      </c>
      <c r="AZ491" t="s">
        <v>207</v>
      </c>
      <c r="BA491" s="111">
        <v>2</v>
      </c>
      <c r="BB491" s="111">
        <v>93</v>
      </c>
      <c r="BC491" s="110">
        <v>0.58109999999999995</v>
      </c>
      <c r="BD491" s="114">
        <v>2023</v>
      </c>
      <c r="BE491" s="1" t="s">
        <v>1030</v>
      </c>
    </row>
    <row r="492" spans="1:59" ht="12" customHeight="1" x14ac:dyDescent="0.2">
      <c r="A492">
        <v>28</v>
      </c>
      <c r="B492">
        <v>2023</v>
      </c>
      <c r="C492" t="s">
        <v>46</v>
      </c>
      <c r="D492" t="s">
        <v>44</v>
      </c>
      <c r="E492" t="s">
        <v>171</v>
      </c>
      <c r="F492" t="s">
        <v>202</v>
      </c>
      <c r="G492" t="s">
        <v>99</v>
      </c>
      <c r="H492" t="s">
        <v>203</v>
      </c>
      <c r="I492" t="s">
        <v>51</v>
      </c>
      <c r="K492" t="s">
        <v>201</v>
      </c>
      <c r="L492" s="27">
        <v>80.447058999999996</v>
      </c>
      <c r="M492" s="27">
        <v>107.799718</v>
      </c>
      <c r="N492" s="27">
        <v>167.091714</v>
      </c>
      <c r="O492" t="s">
        <v>204</v>
      </c>
      <c r="P492" t="s">
        <v>205</v>
      </c>
      <c r="Q492" s="27">
        <v>5</v>
      </c>
      <c r="R492" s="27">
        <v>6</v>
      </c>
      <c r="S492" s="27">
        <v>16</v>
      </c>
      <c r="T492" s="27">
        <v>1500</v>
      </c>
      <c r="U492" s="27">
        <v>0</v>
      </c>
      <c r="V492" s="27">
        <v>0</v>
      </c>
      <c r="W492" s="27">
        <v>0</v>
      </c>
      <c r="X492" t="s">
        <v>206</v>
      </c>
      <c r="Y492" t="s">
        <v>91</v>
      </c>
      <c r="Z492" s="27">
        <v>98</v>
      </c>
      <c r="AA492" s="27">
        <v>98</v>
      </c>
      <c r="AB492" s="27">
        <v>98</v>
      </c>
      <c r="AC492" s="27">
        <v>98</v>
      </c>
      <c r="AD492" s="27">
        <v>-3922.5882350000002</v>
      </c>
      <c r="AE492" s="27">
        <v>5765.3384589999996</v>
      </c>
      <c r="AF492" s="27">
        <v>27797.142856999999</v>
      </c>
      <c r="AG492" s="27">
        <v>1</v>
      </c>
      <c r="AJ492" s="41">
        <f t="shared" si="75"/>
        <v>-3439.9058810000001</v>
      </c>
      <c r="AK492" s="41">
        <f t="shared" si="76"/>
        <v>6412.136767</v>
      </c>
      <c r="AL492" s="41">
        <f t="shared" si="77"/>
        <v>28799.693141</v>
      </c>
      <c r="AM492" s="27">
        <v>1.01</v>
      </c>
      <c r="AN492" s="27">
        <v>1.44</v>
      </c>
      <c r="AO492" s="27">
        <v>0</v>
      </c>
      <c r="AP492" s="27">
        <v>0</v>
      </c>
      <c r="AQ492" s="42">
        <f t="shared" si="78"/>
        <v>-3474.3049398100002</v>
      </c>
      <c r="AR492" s="42">
        <f t="shared" si="79"/>
        <v>6476.2581346699999</v>
      </c>
      <c r="AS492" s="42">
        <f t="shared" si="80"/>
        <v>29087.690072410001</v>
      </c>
      <c r="AT492" s="42">
        <f t="shared" si="81"/>
        <v>-4953.4644686399997</v>
      </c>
      <c r="AU492" s="42">
        <f t="shared" si="82"/>
        <v>9233.4769444800004</v>
      </c>
      <c r="AV492" s="42">
        <f t="shared" si="83"/>
        <v>41471.558123039998</v>
      </c>
      <c r="AW492">
        <v>2045</v>
      </c>
      <c r="AX492" t="s">
        <v>56</v>
      </c>
      <c r="AY492" s="30">
        <v>7.5</v>
      </c>
      <c r="AZ492" t="s">
        <v>207</v>
      </c>
      <c r="BA492" s="111">
        <v>2</v>
      </c>
      <c r="BB492" s="111">
        <v>93</v>
      </c>
      <c r="BC492" s="110">
        <v>0.58109999999999995</v>
      </c>
      <c r="BD492" s="114">
        <v>2023</v>
      </c>
      <c r="BE492" s="1" t="s">
        <v>1030</v>
      </c>
    </row>
    <row r="493" spans="1:59" ht="12" customHeight="1" x14ac:dyDescent="0.2">
      <c r="A493">
        <v>28</v>
      </c>
      <c r="B493">
        <v>2023</v>
      </c>
      <c r="C493" t="s">
        <v>46</v>
      </c>
      <c r="D493" t="s">
        <v>44</v>
      </c>
      <c r="E493" t="s">
        <v>171</v>
      </c>
      <c r="F493" t="s">
        <v>202</v>
      </c>
      <c r="G493" t="s">
        <v>99</v>
      </c>
      <c r="H493" t="s">
        <v>203</v>
      </c>
      <c r="I493" t="s">
        <v>51</v>
      </c>
      <c r="K493" t="s">
        <v>201</v>
      </c>
      <c r="L493" s="27">
        <v>80.447058999999996</v>
      </c>
      <c r="M493" s="27">
        <v>107.799718</v>
      </c>
      <c r="N493" s="27">
        <v>167.091714</v>
      </c>
      <c r="O493" t="s">
        <v>204</v>
      </c>
      <c r="P493" t="s">
        <v>205</v>
      </c>
      <c r="Q493" s="27">
        <v>5</v>
      </c>
      <c r="R493" s="27">
        <v>6</v>
      </c>
      <c r="S493" s="27">
        <v>16</v>
      </c>
      <c r="T493" s="27">
        <v>1500</v>
      </c>
      <c r="U493" s="27">
        <v>0</v>
      </c>
      <c r="V493" s="27">
        <v>0</v>
      </c>
      <c r="W493" s="27">
        <v>0</v>
      </c>
      <c r="X493" t="s">
        <v>206</v>
      </c>
      <c r="Y493" t="s">
        <v>91</v>
      </c>
      <c r="Z493" s="27">
        <v>98</v>
      </c>
      <c r="AA493" s="27">
        <v>98</v>
      </c>
      <c r="AB493" s="27">
        <v>98</v>
      </c>
      <c r="AC493" s="27">
        <v>98</v>
      </c>
      <c r="AD493" s="27">
        <v>-3922.5882350000002</v>
      </c>
      <c r="AE493" s="27">
        <v>5765.3384589999996</v>
      </c>
      <c r="AF493" s="27">
        <v>27797.142856999999</v>
      </c>
      <c r="AG493" s="27">
        <v>1</v>
      </c>
      <c r="AJ493" s="41">
        <f t="shared" si="75"/>
        <v>-3439.9058810000001</v>
      </c>
      <c r="AK493" s="41">
        <f t="shared" si="76"/>
        <v>6412.136767</v>
      </c>
      <c r="AL493" s="41">
        <f t="shared" si="77"/>
        <v>28799.693141</v>
      </c>
      <c r="AM493" s="27">
        <v>1.01</v>
      </c>
      <c r="AN493" s="27">
        <v>1.44</v>
      </c>
      <c r="AO493" s="27">
        <v>0</v>
      </c>
      <c r="AP493" s="27">
        <v>0</v>
      </c>
      <c r="AQ493" s="42">
        <f t="shared" si="78"/>
        <v>-3474.3049398100002</v>
      </c>
      <c r="AR493" s="42">
        <f t="shared" si="79"/>
        <v>6476.2581346699999</v>
      </c>
      <c r="AS493" s="42">
        <f t="shared" si="80"/>
        <v>29087.690072410001</v>
      </c>
      <c r="AT493" s="42">
        <f t="shared" si="81"/>
        <v>-4953.4644686399997</v>
      </c>
      <c r="AU493" s="42">
        <f t="shared" si="82"/>
        <v>9233.4769444800004</v>
      </c>
      <c r="AV493" s="42">
        <f t="shared" si="83"/>
        <v>41471.558123039998</v>
      </c>
      <c r="AW493">
        <v>2050</v>
      </c>
      <c r="AX493" t="s">
        <v>56</v>
      </c>
      <c r="AY493" s="30">
        <v>7.5</v>
      </c>
      <c r="AZ493" t="s">
        <v>207</v>
      </c>
      <c r="BA493" s="111">
        <v>2</v>
      </c>
      <c r="BB493" s="111">
        <v>93</v>
      </c>
      <c r="BC493" s="110">
        <v>0.58109999999999995</v>
      </c>
      <c r="BD493" s="114">
        <v>2023</v>
      </c>
      <c r="BE493" s="1" t="s">
        <v>1030</v>
      </c>
    </row>
    <row r="494" spans="1:59" ht="12" customHeight="1" x14ac:dyDescent="0.2">
      <c r="A494">
        <v>28</v>
      </c>
      <c r="B494">
        <v>2023</v>
      </c>
      <c r="C494" t="s">
        <v>46</v>
      </c>
      <c r="D494" t="s">
        <v>44</v>
      </c>
      <c r="E494" t="s">
        <v>171</v>
      </c>
      <c r="F494" t="s">
        <v>202</v>
      </c>
      <c r="G494" t="s">
        <v>99</v>
      </c>
      <c r="H494" t="s">
        <v>203</v>
      </c>
      <c r="I494" t="s">
        <v>51</v>
      </c>
      <c r="K494" t="s">
        <v>201</v>
      </c>
      <c r="L494" s="27">
        <v>80.447058999999996</v>
      </c>
      <c r="M494" s="27">
        <v>107.799718</v>
      </c>
      <c r="N494" s="27">
        <v>167.091714</v>
      </c>
      <c r="O494" t="s">
        <v>204</v>
      </c>
      <c r="P494" t="s">
        <v>205</v>
      </c>
      <c r="Q494" s="27">
        <v>5</v>
      </c>
      <c r="R494" s="27">
        <v>6</v>
      </c>
      <c r="S494" s="27">
        <v>16</v>
      </c>
      <c r="T494" s="27">
        <v>1500</v>
      </c>
      <c r="U494" s="27">
        <v>0</v>
      </c>
      <c r="V494" s="27">
        <v>0</v>
      </c>
      <c r="W494" s="27">
        <v>0</v>
      </c>
      <c r="X494" t="s">
        <v>206</v>
      </c>
      <c r="Y494" t="s">
        <v>91</v>
      </c>
      <c r="Z494" s="27">
        <v>98</v>
      </c>
      <c r="AA494" s="27">
        <v>98</v>
      </c>
      <c r="AB494" s="27">
        <v>98</v>
      </c>
      <c r="AC494" s="27">
        <v>98</v>
      </c>
      <c r="AD494" s="27">
        <v>-3922.5882350000002</v>
      </c>
      <c r="AE494" s="27">
        <v>5765.3384589999996</v>
      </c>
      <c r="AF494" s="27">
        <v>27797.142856999999</v>
      </c>
      <c r="AG494" s="27">
        <v>1</v>
      </c>
      <c r="AJ494" s="41">
        <f t="shared" si="75"/>
        <v>-3439.9058810000001</v>
      </c>
      <c r="AK494" s="41">
        <f t="shared" si="76"/>
        <v>6412.136767</v>
      </c>
      <c r="AL494" s="41">
        <f t="shared" si="77"/>
        <v>28799.693141</v>
      </c>
      <c r="AM494" s="27">
        <v>1.01</v>
      </c>
      <c r="AN494" s="27">
        <v>1.44</v>
      </c>
      <c r="AO494" s="27">
        <v>0</v>
      </c>
      <c r="AP494" s="27">
        <v>0</v>
      </c>
      <c r="AQ494" s="42">
        <f t="shared" si="78"/>
        <v>-3474.3049398100002</v>
      </c>
      <c r="AR494" s="42">
        <f t="shared" si="79"/>
        <v>6476.2581346699999</v>
      </c>
      <c r="AS494" s="42">
        <f t="shared" si="80"/>
        <v>29087.690072410001</v>
      </c>
      <c r="AT494" s="42">
        <f t="shared" si="81"/>
        <v>-4953.4644686399997</v>
      </c>
      <c r="AU494" s="42">
        <f t="shared" si="82"/>
        <v>9233.4769444800004</v>
      </c>
      <c r="AV494" s="42">
        <f t="shared" si="83"/>
        <v>41471.558123039998</v>
      </c>
      <c r="AW494">
        <v>2023</v>
      </c>
      <c r="AX494" t="s">
        <v>59</v>
      </c>
      <c r="AY494" s="30">
        <v>7.5</v>
      </c>
      <c r="AZ494" t="s">
        <v>207</v>
      </c>
      <c r="BA494" s="111">
        <v>2</v>
      </c>
      <c r="BB494" s="111">
        <v>93</v>
      </c>
      <c r="BC494" s="110">
        <v>0.58109999999999995</v>
      </c>
      <c r="BD494" s="114">
        <v>2023</v>
      </c>
      <c r="BE494" s="1" t="s">
        <v>1030</v>
      </c>
    </row>
    <row r="495" spans="1:59" ht="12" customHeight="1" x14ac:dyDescent="0.2">
      <c r="A495">
        <v>28</v>
      </c>
      <c r="B495">
        <v>2023</v>
      </c>
      <c r="C495" t="s">
        <v>46</v>
      </c>
      <c r="D495" t="s">
        <v>44</v>
      </c>
      <c r="E495" t="s">
        <v>171</v>
      </c>
      <c r="F495" t="s">
        <v>202</v>
      </c>
      <c r="G495" t="s">
        <v>99</v>
      </c>
      <c r="H495" t="s">
        <v>203</v>
      </c>
      <c r="I495" t="s">
        <v>51</v>
      </c>
      <c r="K495" t="s">
        <v>201</v>
      </c>
      <c r="L495" s="27">
        <v>80.447058999999996</v>
      </c>
      <c r="M495" s="27">
        <v>107.799718</v>
      </c>
      <c r="N495" s="27">
        <v>167.091714</v>
      </c>
      <c r="O495" t="s">
        <v>204</v>
      </c>
      <c r="P495" t="s">
        <v>205</v>
      </c>
      <c r="Q495" s="27">
        <v>5</v>
      </c>
      <c r="R495" s="27">
        <v>6</v>
      </c>
      <c r="S495" s="27">
        <v>16</v>
      </c>
      <c r="T495" s="27">
        <v>1500</v>
      </c>
      <c r="U495" s="27">
        <v>0</v>
      </c>
      <c r="V495" s="27">
        <v>0</v>
      </c>
      <c r="W495" s="27">
        <v>0</v>
      </c>
      <c r="X495" t="s">
        <v>206</v>
      </c>
      <c r="Y495" t="s">
        <v>91</v>
      </c>
      <c r="Z495" s="27">
        <v>98</v>
      </c>
      <c r="AA495" s="27">
        <v>98</v>
      </c>
      <c r="AB495" s="27">
        <v>98</v>
      </c>
      <c r="AC495" s="27">
        <v>98</v>
      </c>
      <c r="AD495" s="27">
        <v>-3922.5882350000002</v>
      </c>
      <c r="AE495" s="27">
        <v>5765.3384589999996</v>
      </c>
      <c r="AF495" s="27">
        <v>27797.142856999999</v>
      </c>
      <c r="AG495" s="27">
        <v>1</v>
      </c>
      <c r="AJ495" s="41">
        <f t="shared" si="75"/>
        <v>-3439.9058810000001</v>
      </c>
      <c r="AK495" s="41">
        <f t="shared" si="76"/>
        <v>6412.136767</v>
      </c>
      <c r="AL495" s="41">
        <f t="shared" si="77"/>
        <v>28799.693141</v>
      </c>
      <c r="AM495" s="27">
        <v>1.01</v>
      </c>
      <c r="AN495" s="27">
        <v>1.44</v>
      </c>
      <c r="AO495" s="27">
        <v>0</v>
      </c>
      <c r="AP495" s="27">
        <v>0</v>
      </c>
      <c r="AQ495" s="42">
        <f t="shared" si="78"/>
        <v>-3474.3049398100002</v>
      </c>
      <c r="AR495" s="42">
        <f t="shared" si="79"/>
        <v>6476.2581346699999</v>
      </c>
      <c r="AS495" s="42">
        <f t="shared" si="80"/>
        <v>29087.690072410001</v>
      </c>
      <c r="AT495" s="42">
        <f t="shared" si="81"/>
        <v>-4953.4644686399997</v>
      </c>
      <c r="AU495" s="42">
        <f t="shared" si="82"/>
        <v>9233.4769444800004</v>
      </c>
      <c r="AV495" s="42">
        <f t="shared" si="83"/>
        <v>41471.558123039998</v>
      </c>
      <c r="AW495">
        <v>2030</v>
      </c>
      <c r="AX495" t="s">
        <v>59</v>
      </c>
      <c r="AY495" s="30">
        <v>7.5</v>
      </c>
      <c r="AZ495" t="s">
        <v>207</v>
      </c>
      <c r="BA495" s="111">
        <v>2</v>
      </c>
      <c r="BB495" s="111">
        <v>93</v>
      </c>
      <c r="BC495" s="110">
        <v>0.58109999999999995</v>
      </c>
      <c r="BD495" s="114">
        <v>2023</v>
      </c>
      <c r="BE495" s="1" t="s">
        <v>1030</v>
      </c>
    </row>
    <row r="496" spans="1:59" ht="12" customHeight="1" x14ac:dyDescent="0.2">
      <c r="A496">
        <v>28</v>
      </c>
      <c r="B496">
        <v>2023</v>
      </c>
      <c r="C496" t="s">
        <v>46</v>
      </c>
      <c r="D496" t="s">
        <v>44</v>
      </c>
      <c r="E496" t="s">
        <v>171</v>
      </c>
      <c r="F496" t="s">
        <v>202</v>
      </c>
      <c r="G496" t="s">
        <v>99</v>
      </c>
      <c r="H496" t="s">
        <v>203</v>
      </c>
      <c r="I496" t="s">
        <v>51</v>
      </c>
      <c r="K496" t="s">
        <v>201</v>
      </c>
      <c r="L496" s="27">
        <v>80.447058999999996</v>
      </c>
      <c r="M496" s="27">
        <v>107.799718</v>
      </c>
      <c r="N496" s="27">
        <v>167.091714</v>
      </c>
      <c r="O496" t="s">
        <v>204</v>
      </c>
      <c r="P496" t="s">
        <v>205</v>
      </c>
      <c r="Q496" s="27">
        <v>5</v>
      </c>
      <c r="R496" s="27">
        <v>6</v>
      </c>
      <c r="S496" s="27">
        <v>16</v>
      </c>
      <c r="T496" s="27">
        <v>1500</v>
      </c>
      <c r="U496" s="27">
        <v>0</v>
      </c>
      <c r="V496" s="27">
        <v>0</v>
      </c>
      <c r="W496" s="27">
        <v>0</v>
      </c>
      <c r="X496" t="s">
        <v>206</v>
      </c>
      <c r="Y496" t="s">
        <v>91</v>
      </c>
      <c r="Z496" s="27">
        <v>98</v>
      </c>
      <c r="AA496" s="27">
        <v>98</v>
      </c>
      <c r="AB496" s="27">
        <v>98</v>
      </c>
      <c r="AC496" s="27">
        <v>98</v>
      </c>
      <c r="AD496" s="27">
        <v>-3922.5882350000002</v>
      </c>
      <c r="AE496" s="27">
        <v>5765.3384589999996</v>
      </c>
      <c r="AF496" s="27">
        <v>27797.142856999999</v>
      </c>
      <c r="AG496" s="27">
        <v>1</v>
      </c>
      <c r="AJ496" s="41">
        <f t="shared" si="75"/>
        <v>-3439.9058810000001</v>
      </c>
      <c r="AK496" s="41">
        <f t="shared" si="76"/>
        <v>6412.136767</v>
      </c>
      <c r="AL496" s="41">
        <f t="shared" si="77"/>
        <v>28799.693141</v>
      </c>
      <c r="AM496" s="27">
        <v>1.01</v>
      </c>
      <c r="AN496" s="27">
        <v>1.44</v>
      </c>
      <c r="AO496" s="27">
        <v>0</v>
      </c>
      <c r="AP496" s="27">
        <v>0</v>
      </c>
      <c r="AQ496" s="42">
        <f t="shared" si="78"/>
        <v>-3474.3049398100002</v>
      </c>
      <c r="AR496" s="42">
        <f t="shared" si="79"/>
        <v>6476.2581346699999</v>
      </c>
      <c r="AS496" s="42">
        <f t="shared" si="80"/>
        <v>29087.690072410001</v>
      </c>
      <c r="AT496" s="42">
        <f t="shared" si="81"/>
        <v>-4953.4644686399997</v>
      </c>
      <c r="AU496" s="42">
        <f t="shared" si="82"/>
        <v>9233.4769444800004</v>
      </c>
      <c r="AV496" s="42">
        <f t="shared" si="83"/>
        <v>41471.558123039998</v>
      </c>
      <c r="AW496">
        <v>2035</v>
      </c>
      <c r="AX496" t="s">
        <v>59</v>
      </c>
      <c r="AY496" s="30">
        <v>7.5</v>
      </c>
      <c r="AZ496" t="s">
        <v>207</v>
      </c>
      <c r="BA496" s="111">
        <v>2</v>
      </c>
      <c r="BB496" s="111">
        <v>93</v>
      </c>
      <c r="BC496" s="110">
        <v>0.58109999999999995</v>
      </c>
      <c r="BD496" s="114">
        <v>2023</v>
      </c>
      <c r="BE496" s="1" t="s">
        <v>1030</v>
      </c>
    </row>
    <row r="497" spans="1:57" ht="12" customHeight="1" x14ac:dyDescent="0.2">
      <c r="A497">
        <v>28</v>
      </c>
      <c r="B497">
        <v>2023</v>
      </c>
      <c r="C497" t="s">
        <v>46</v>
      </c>
      <c r="D497" t="s">
        <v>44</v>
      </c>
      <c r="E497" t="s">
        <v>171</v>
      </c>
      <c r="F497" t="s">
        <v>202</v>
      </c>
      <c r="G497" t="s">
        <v>99</v>
      </c>
      <c r="H497" t="s">
        <v>203</v>
      </c>
      <c r="I497" t="s">
        <v>51</v>
      </c>
      <c r="K497" t="s">
        <v>201</v>
      </c>
      <c r="L497" s="27">
        <v>80.447058999999996</v>
      </c>
      <c r="M497" s="27">
        <v>107.799718</v>
      </c>
      <c r="N497" s="27">
        <v>167.091714</v>
      </c>
      <c r="O497" t="s">
        <v>204</v>
      </c>
      <c r="P497" t="s">
        <v>205</v>
      </c>
      <c r="Q497" s="27">
        <v>5</v>
      </c>
      <c r="R497" s="27">
        <v>6</v>
      </c>
      <c r="S497" s="27">
        <v>16</v>
      </c>
      <c r="T497" s="27">
        <v>1500</v>
      </c>
      <c r="U497" s="27">
        <v>0</v>
      </c>
      <c r="V497" s="27">
        <v>0</v>
      </c>
      <c r="W497" s="27">
        <v>0</v>
      </c>
      <c r="X497" t="s">
        <v>206</v>
      </c>
      <c r="Y497" t="s">
        <v>91</v>
      </c>
      <c r="Z497" s="27">
        <v>98</v>
      </c>
      <c r="AA497" s="27">
        <v>98</v>
      </c>
      <c r="AB497" s="27">
        <v>98</v>
      </c>
      <c r="AC497" s="27">
        <v>98</v>
      </c>
      <c r="AD497" s="27">
        <v>-3922.5882350000002</v>
      </c>
      <c r="AE497" s="27">
        <v>5765.3384589999996</v>
      </c>
      <c r="AF497" s="27">
        <v>27797.142856999999</v>
      </c>
      <c r="AG497" s="27">
        <v>1</v>
      </c>
      <c r="AJ497" s="41">
        <f t="shared" si="75"/>
        <v>-3439.9058810000001</v>
      </c>
      <c r="AK497" s="41">
        <f t="shared" si="76"/>
        <v>6412.136767</v>
      </c>
      <c r="AL497" s="41">
        <f t="shared" si="77"/>
        <v>28799.693141</v>
      </c>
      <c r="AM497" s="27">
        <v>1.01</v>
      </c>
      <c r="AN497" s="27">
        <v>1.44</v>
      </c>
      <c r="AO497" s="27">
        <v>0</v>
      </c>
      <c r="AP497" s="27">
        <v>0</v>
      </c>
      <c r="AQ497" s="42">
        <f t="shared" si="78"/>
        <v>-3474.3049398100002</v>
      </c>
      <c r="AR497" s="42">
        <f t="shared" si="79"/>
        <v>6476.2581346699999</v>
      </c>
      <c r="AS497" s="42">
        <f t="shared" si="80"/>
        <v>29087.690072410001</v>
      </c>
      <c r="AT497" s="42">
        <f t="shared" si="81"/>
        <v>-4953.4644686399997</v>
      </c>
      <c r="AU497" s="42">
        <f t="shared" si="82"/>
        <v>9233.4769444800004</v>
      </c>
      <c r="AV497" s="42">
        <f t="shared" si="83"/>
        <v>41471.558123039998</v>
      </c>
      <c r="AW497">
        <v>2040</v>
      </c>
      <c r="AX497" t="s">
        <v>59</v>
      </c>
      <c r="AY497" s="30">
        <v>7.5</v>
      </c>
      <c r="AZ497" t="s">
        <v>207</v>
      </c>
      <c r="BA497" s="111">
        <v>2</v>
      </c>
      <c r="BB497" s="111">
        <v>93</v>
      </c>
      <c r="BC497" s="110">
        <v>0.58109999999999995</v>
      </c>
      <c r="BD497" s="114">
        <v>2023</v>
      </c>
      <c r="BE497" s="1" t="s">
        <v>1030</v>
      </c>
    </row>
    <row r="498" spans="1:57" ht="12" customHeight="1" x14ac:dyDescent="0.2">
      <c r="A498">
        <v>28</v>
      </c>
      <c r="B498">
        <v>2023</v>
      </c>
      <c r="C498" t="s">
        <v>46</v>
      </c>
      <c r="D498" t="s">
        <v>44</v>
      </c>
      <c r="E498" t="s">
        <v>171</v>
      </c>
      <c r="F498" t="s">
        <v>202</v>
      </c>
      <c r="G498" t="s">
        <v>99</v>
      </c>
      <c r="H498" t="s">
        <v>203</v>
      </c>
      <c r="I498" t="s">
        <v>51</v>
      </c>
      <c r="K498" t="s">
        <v>201</v>
      </c>
      <c r="L498" s="27">
        <v>80.447058999999996</v>
      </c>
      <c r="M498" s="27">
        <v>107.799718</v>
      </c>
      <c r="N498" s="27">
        <v>167.091714</v>
      </c>
      <c r="O498" t="s">
        <v>204</v>
      </c>
      <c r="P498" t="s">
        <v>205</v>
      </c>
      <c r="Q498" s="27">
        <v>5</v>
      </c>
      <c r="R498" s="27">
        <v>6</v>
      </c>
      <c r="S498" s="27">
        <v>16</v>
      </c>
      <c r="T498" s="27">
        <v>1500</v>
      </c>
      <c r="U498" s="27">
        <v>0</v>
      </c>
      <c r="V498" s="27">
        <v>0</v>
      </c>
      <c r="W498" s="27">
        <v>0</v>
      </c>
      <c r="X498" t="s">
        <v>206</v>
      </c>
      <c r="Y498" t="s">
        <v>91</v>
      </c>
      <c r="Z498" s="27">
        <v>98</v>
      </c>
      <c r="AA498" s="27">
        <v>98</v>
      </c>
      <c r="AB498" s="27">
        <v>98</v>
      </c>
      <c r="AC498" s="27">
        <v>98</v>
      </c>
      <c r="AD498" s="27">
        <v>-3922.5882350000002</v>
      </c>
      <c r="AE498" s="27">
        <v>5765.3384589999996</v>
      </c>
      <c r="AF498" s="27">
        <v>27797.142856999999</v>
      </c>
      <c r="AG498" s="27">
        <v>1</v>
      </c>
      <c r="AJ498" s="41">
        <f t="shared" si="75"/>
        <v>-3439.9058810000001</v>
      </c>
      <c r="AK498" s="41">
        <f t="shared" si="76"/>
        <v>6412.136767</v>
      </c>
      <c r="AL498" s="41">
        <f t="shared" si="77"/>
        <v>28799.693141</v>
      </c>
      <c r="AM498" s="27">
        <v>1.01</v>
      </c>
      <c r="AN498" s="27">
        <v>1.44</v>
      </c>
      <c r="AO498" s="27">
        <v>0</v>
      </c>
      <c r="AP498" s="27">
        <v>0</v>
      </c>
      <c r="AQ498" s="42">
        <f t="shared" si="78"/>
        <v>-3474.3049398100002</v>
      </c>
      <c r="AR498" s="42">
        <f t="shared" si="79"/>
        <v>6476.2581346699999</v>
      </c>
      <c r="AS498" s="42">
        <f t="shared" si="80"/>
        <v>29087.690072410001</v>
      </c>
      <c r="AT498" s="42">
        <f t="shared" si="81"/>
        <v>-4953.4644686399997</v>
      </c>
      <c r="AU498" s="42">
        <f t="shared" si="82"/>
        <v>9233.4769444800004</v>
      </c>
      <c r="AV498" s="42">
        <f t="shared" si="83"/>
        <v>41471.558123039998</v>
      </c>
      <c r="AW498">
        <v>2045</v>
      </c>
      <c r="AX498" t="s">
        <v>59</v>
      </c>
      <c r="AY498" s="30">
        <v>7.5</v>
      </c>
      <c r="AZ498" t="s">
        <v>207</v>
      </c>
      <c r="BA498" s="111">
        <v>2</v>
      </c>
      <c r="BB498" s="111">
        <v>93</v>
      </c>
      <c r="BC498" s="110">
        <v>0.58109999999999995</v>
      </c>
      <c r="BD498" s="114">
        <v>2023</v>
      </c>
      <c r="BE498" s="1" t="s">
        <v>1030</v>
      </c>
    </row>
    <row r="499" spans="1:57" ht="12" customHeight="1" x14ac:dyDescent="0.2">
      <c r="A499">
        <v>28</v>
      </c>
      <c r="B499">
        <v>2023</v>
      </c>
      <c r="C499" t="s">
        <v>46</v>
      </c>
      <c r="D499" t="s">
        <v>44</v>
      </c>
      <c r="E499" t="s">
        <v>171</v>
      </c>
      <c r="F499" t="s">
        <v>202</v>
      </c>
      <c r="G499" t="s">
        <v>99</v>
      </c>
      <c r="H499" t="s">
        <v>203</v>
      </c>
      <c r="I499" t="s">
        <v>51</v>
      </c>
      <c r="K499" t="s">
        <v>201</v>
      </c>
      <c r="L499" s="27">
        <v>80.447058999999996</v>
      </c>
      <c r="M499" s="27">
        <v>107.799718</v>
      </c>
      <c r="N499" s="27">
        <v>167.091714</v>
      </c>
      <c r="O499" t="s">
        <v>204</v>
      </c>
      <c r="P499" t="s">
        <v>205</v>
      </c>
      <c r="Q499" s="27">
        <v>5</v>
      </c>
      <c r="R499" s="27">
        <v>6</v>
      </c>
      <c r="S499" s="27">
        <v>16</v>
      </c>
      <c r="T499" s="27">
        <v>1500</v>
      </c>
      <c r="U499" s="27">
        <v>0</v>
      </c>
      <c r="V499" s="27">
        <v>0</v>
      </c>
      <c r="W499" s="27">
        <v>0</v>
      </c>
      <c r="X499" t="s">
        <v>206</v>
      </c>
      <c r="Y499" t="s">
        <v>91</v>
      </c>
      <c r="Z499" s="27">
        <v>98</v>
      </c>
      <c r="AA499" s="27">
        <v>98</v>
      </c>
      <c r="AB499" s="27">
        <v>98</v>
      </c>
      <c r="AC499" s="27">
        <v>98</v>
      </c>
      <c r="AD499" s="27">
        <v>-3922.5882350000002</v>
      </c>
      <c r="AE499" s="27">
        <v>5765.3384589999996</v>
      </c>
      <c r="AF499" s="27">
        <v>27797.142856999999</v>
      </c>
      <c r="AG499" s="27">
        <v>1</v>
      </c>
      <c r="AJ499" s="41">
        <f t="shared" si="75"/>
        <v>-3439.9058810000001</v>
      </c>
      <c r="AK499" s="41">
        <f t="shared" si="76"/>
        <v>6412.136767</v>
      </c>
      <c r="AL499" s="41">
        <f t="shared" si="77"/>
        <v>28799.693141</v>
      </c>
      <c r="AM499" s="27">
        <v>1.01</v>
      </c>
      <c r="AN499" s="27">
        <v>1.44</v>
      </c>
      <c r="AO499" s="27">
        <v>0</v>
      </c>
      <c r="AP499" s="27">
        <v>0</v>
      </c>
      <c r="AQ499" s="42">
        <f t="shared" si="78"/>
        <v>-3474.3049398100002</v>
      </c>
      <c r="AR499" s="42">
        <f t="shared" si="79"/>
        <v>6476.2581346699999</v>
      </c>
      <c r="AS499" s="42">
        <f t="shared" si="80"/>
        <v>29087.690072410001</v>
      </c>
      <c r="AT499" s="42">
        <f t="shared" si="81"/>
        <v>-4953.4644686399997</v>
      </c>
      <c r="AU499" s="42">
        <f t="shared" si="82"/>
        <v>9233.4769444800004</v>
      </c>
      <c r="AV499" s="42">
        <f t="shared" si="83"/>
        <v>41471.558123039998</v>
      </c>
      <c r="AW499">
        <v>2050</v>
      </c>
      <c r="AX499" t="s">
        <v>59</v>
      </c>
      <c r="AY499" s="30">
        <v>7.5</v>
      </c>
      <c r="AZ499" t="s">
        <v>207</v>
      </c>
      <c r="BA499" s="111">
        <v>2</v>
      </c>
      <c r="BB499" s="111">
        <v>93</v>
      </c>
      <c r="BC499" s="110">
        <v>0.58109999999999995</v>
      </c>
      <c r="BD499" s="114">
        <v>2023</v>
      </c>
      <c r="BE499" s="1" t="s">
        <v>1030</v>
      </c>
    </row>
    <row r="500" spans="1:57" ht="12" customHeight="1" x14ac:dyDescent="0.2">
      <c r="A500">
        <v>28</v>
      </c>
      <c r="B500">
        <v>2023</v>
      </c>
      <c r="C500" t="s">
        <v>46</v>
      </c>
      <c r="D500" t="s">
        <v>44</v>
      </c>
      <c r="E500" t="s">
        <v>171</v>
      </c>
      <c r="F500" t="s">
        <v>202</v>
      </c>
      <c r="G500" t="s">
        <v>99</v>
      </c>
      <c r="H500" t="s">
        <v>203</v>
      </c>
      <c r="I500" t="s">
        <v>51</v>
      </c>
      <c r="K500" t="s">
        <v>201</v>
      </c>
      <c r="L500" s="27">
        <v>80.447058999999996</v>
      </c>
      <c r="M500" s="27">
        <v>107.799718</v>
      </c>
      <c r="N500" s="27">
        <v>167.091714</v>
      </c>
      <c r="O500" t="s">
        <v>204</v>
      </c>
      <c r="P500" t="s">
        <v>205</v>
      </c>
      <c r="Q500" s="27">
        <v>5</v>
      </c>
      <c r="R500" s="27">
        <v>6</v>
      </c>
      <c r="S500" s="27">
        <v>16</v>
      </c>
      <c r="T500" s="27">
        <v>1500</v>
      </c>
      <c r="U500" s="27">
        <v>0</v>
      </c>
      <c r="V500" s="27">
        <v>0</v>
      </c>
      <c r="W500" s="27">
        <v>0</v>
      </c>
      <c r="X500" t="s">
        <v>206</v>
      </c>
      <c r="Y500" t="s">
        <v>91</v>
      </c>
      <c r="Z500" s="27">
        <v>98</v>
      </c>
      <c r="AA500" s="27">
        <v>98</v>
      </c>
      <c r="AB500" s="27">
        <v>98</v>
      </c>
      <c r="AC500" s="27">
        <v>98</v>
      </c>
      <c r="AD500" s="27">
        <v>-3922.5882350000002</v>
      </c>
      <c r="AE500" s="27">
        <v>5765.3384589999996</v>
      </c>
      <c r="AF500" s="27">
        <v>27797.142856999999</v>
      </c>
      <c r="AG500" s="27">
        <v>1</v>
      </c>
      <c r="AJ500" s="41">
        <f t="shared" si="75"/>
        <v>-3439.9058810000001</v>
      </c>
      <c r="AK500" s="41">
        <f t="shared" si="76"/>
        <v>6412.136767</v>
      </c>
      <c r="AL500" s="41">
        <f t="shared" si="77"/>
        <v>28799.693141</v>
      </c>
      <c r="AM500" s="27">
        <v>1.01</v>
      </c>
      <c r="AN500" s="27">
        <v>1.44</v>
      </c>
      <c r="AO500" s="27">
        <v>0</v>
      </c>
      <c r="AP500" s="27">
        <v>0</v>
      </c>
      <c r="AQ500" s="42">
        <f t="shared" si="78"/>
        <v>-3474.3049398100002</v>
      </c>
      <c r="AR500" s="42">
        <f t="shared" si="79"/>
        <v>6476.2581346699999</v>
      </c>
      <c r="AS500" s="42">
        <f t="shared" si="80"/>
        <v>29087.690072410001</v>
      </c>
      <c r="AT500" s="42">
        <f t="shared" si="81"/>
        <v>-4953.4644686399997</v>
      </c>
      <c r="AU500" s="42">
        <f t="shared" si="82"/>
        <v>9233.4769444800004</v>
      </c>
      <c r="AV500" s="42">
        <f t="shared" si="83"/>
        <v>41471.558123039998</v>
      </c>
      <c r="AW500">
        <v>2023</v>
      </c>
      <c r="AX500" t="s">
        <v>60</v>
      </c>
      <c r="AY500" s="30">
        <v>7.5</v>
      </c>
      <c r="AZ500" t="s">
        <v>207</v>
      </c>
      <c r="BA500" s="111">
        <v>2</v>
      </c>
      <c r="BB500" s="111">
        <v>93</v>
      </c>
      <c r="BC500" s="110">
        <v>0.58109999999999995</v>
      </c>
      <c r="BD500" s="114">
        <v>2023</v>
      </c>
      <c r="BE500" s="1" t="s">
        <v>1030</v>
      </c>
    </row>
    <row r="501" spans="1:57" ht="12" customHeight="1" x14ac:dyDescent="0.2">
      <c r="A501">
        <v>28</v>
      </c>
      <c r="B501">
        <v>2023</v>
      </c>
      <c r="C501" t="s">
        <v>46</v>
      </c>
      <c r="D501" t="s">
        <v>44</v>
      </c>
      <c r="E501" t="s">
        <v>171</v>
      </c>
      <c r="F501" t="s">
        <v>202</v>
      </c>
      <c r="G501" t="s">
        <v>99</v>
      </c>
      <c r="H501" t="s">
        <v>203</v>
      </c>
      <c r="I501" t="s">
        <v>51</v>
      </c>
      <c r="K501" t="s">
        <v>201</v>
      </c>
      <c r="L501" s="27">
        <v>80.447058999999996</v>
      </c>
      <c r="M501" s="27">
        <v>107.799718</v>
      </c>
      <c r="N501" s="27">
        <v>167.091714</v>
      </c>
      <c r="O501" t="s">
        <v>204</v>
      </c>
      <c r="P501" t="s">
        <v>205</v>
      </c>
      <c r="Q501" s="27">
        <v>5</v>
      </c>
      <c r="R501" s="27">
        <v>6</v>
      </c>
      <c r="S501" s="27">
        <v>16</v>
      </c>
      <c r="T501" s="27">
        <v>1500</v>
      </c>
      <c r="U501" s="27">
        <v>0</v>
      </c>
      <c r="V501" s="27">
        <v>0</v>
      </c>
      <c r="W501" s="27">
        <v>0</v>
      </c>
      <c r="X501" t="s">
        <v>206</v>
      </c>
      <c r="Y501" t="s">
        <v>91</v>
      </c>
      <c r="Z501" s="27">
        <v>98</v>
      </c>
      <c r="AA501" s="27">
        <v>98</v>
      </c>
      <c r="AB501" s="27">
        <v>98</v>
      </c>
      <c r="AC501" s="27">
        <v>98</v>
      </c>
      <c r="AD501" s="27">
        <v>-3922.5882350000002</v>
      </c>
      <c r="AE501" s="27">
        <v>5765.3384589999996</v>
      </c>
      <c r="AF501" s="27">
        <v>27797.142856999999</v>
      </c>
      <c r="AG501" s="27">
        <v>1</v>
      </c>
      <c r="AJ501" s="41">
        <f t="shared" si="75"/>
        <v>-3439.9058810000001</v>
      </c>
      <c r="AK501" s="41">
        <f t="shared" si="76"/>
        <v>6412.136767</v>
      </c>
      <c r="AL501" s="41">
        <f t="shared" si="77"/>
        <v>28799.693141</v>
      </c>
      <c r="AM501" s="27">
        <v>1.01</v>
      </c>
      <c r="AN501" s="27">
        <v>1.44</v>
      </c>
      <c r="AO501" s="27">
        <v>0</v>
      </c>
      <c r="AP501" s="27">
        <v>0</v>
      </c>
      <c r="AQ501" s="42">
        <f t="shared" si="78"/>
        <v>-3474.3049398100002</v>
      </c>
      <c r="AR501" s="42">
        <f t="shared" si="79"/>
        <v>6476.2581346699999</v>
      </c>
      <c r="AS501" s="42">
        <f t="shared" si="80"/>
        <v>29087.690072410001</v>
      </c>
      <c r="AT501" s="42">
        <f t="shared" si="81"/>
        <v>-4953.4644686399997</v>
      </c>
      <c r="AU501" s="42">
        <f t="shared" si="82"/>
        <v>9233.4769444800004</v>
      </c>
      <c r="AV501" s="42">
        <f t="shared" si="83"/>
        <v>41471.558123039998</v>
      </c>
      <c r="AW501">
        <v>2030</v>
      </c>
      <c r="AX501" t="s">
        <v>60</v>
      </c>
      <c r="AY501" s="30">
        <v>7.5</v>
      </c>
      <c r="AZ501" t="s">
        <v>207</v>
      </c>
      <c r="BA501" s="111">
        <v>2</v>
      </c>
      <c r="BB501" s="111">
        <v>93</v>
      </c>
      <c r="BC501" s="110">
        <v>0.58109999999999995</v>
      </c>
      <c r="BD501" s="114">
        <v>2023</v>
      </c>
      <c r="BE501" s="1" t="s">
        <v>1030</v>
      </c>
    </row>
    <row r="502" spans="1:57" ht="12" customHeight="1" x14ac:dyDescent="0.2">
      <c r="A502">
        <v>28</v>
      </c>
      <c r="B502">
        <v>2023</v>
      </c>
      <c r="C502" t="s">
        <v>46</v>
      </c>
      <c r="D502" t="s">
        <v>44</v>
      </c>
      <c r="E502" t="s">
        <v>171</v>
      </c>
      <c r="F502" t="s">
        <v>202</v>
      </c>
      <c r="G502" t="s">
        <v>99</v>
      </c>
      <c r="H502" t="s">
        <v>203</v>
      </c>
      <c r="I502" t="s">
        <v>51</v>
      </c>
      <c r="K502" t="s">
        <v>201</v>
      </c>
      <c r="L502" s="27">
        <v>80.447058999999996</v>
      </c>
      <c r="M502" s="27">
        <v>107.799718</v>
      </c>
      <c r="N502" s="27">
        <v>167.091714</v>
      </c>
      <c r="O502" t="s">
        <v>204</v>
      </c>
      <c r="P502" t="s">
        <v>205</v>
      </c>
      <c r="Q502" s="27">
        <v>5</v>
      </c>
      <c r="R502" s="27">
        <v>6</v>
      </c>
      <c r="S502" s="27">
        <v>16</v>
      </c>
      <c r="T502" s="27">
        <v>1500</v>
      </c>
      <c r="U502" s="27">
        <v>0</v>
      </c>
      <c r="V502" s="27">
        <v>0</v>
      </c>
      <c r="W502" s="27">
        <v>0</v>
      </c>
      <c r="X502" t="s">
        <v>206</v>
      </c>
      <c r="Y502" t="s">
        <v>91</v>
      </c>
      <c r="Z502" s="27">
        <v>98</v>
      </c>
      <c r="AA502" s="27">
        <v>98</v>
      </c>
      <c r="AB502" s="27">
        <v>98</v>
      </c>
      <c r="AC502" s="27">
        <v>98</v>
      </c>
      <c r="AD502" s="27">
        <v>-3922.5882350000002</v>
      </c>
      <c r="AE502" s="27">
        <v>5765.3384589999996</v>
      </c>
      <c r="AF502" s="27">
        <v>27797.142856999999</v>
      </c>
      <c r="AG502" s="27">
        <v>1</v>
      </c>
      <c r="AJ502" s="41">
        <f t="shared" si="75"/>
        <v>-3439.9058810000001</v>
      </c>
      <c r="AK502" s="41">
        <f t="shared" si="76"/>
        <v>6412.136767</v>
      </c>
      <c r="AL502" s="41">
        <f t="shared" si="77"/>
        <v>28799.693141</v>
      </c>
      <c r="AM502" s="27">
        <v>1.01</v>
      </c>
      <c r="AN502" s="27">
        <v>1.44</v>
      </c>
      <c r="AO502" s="27">
        <v>0</v>
      </c>
      <c r="AP502" s="27">
        <v>0</v>
      </c>
      <c r="AQ502" s="42">
        <f t="shared" si="78"/>
        <v>-3474.3049398100002</v>
      </c>
      <c r="AR502" s="42">
        <f t="shared" si="79"/>
        <v>6476.2581346699999</v>
      </c>
      <c r="AS502" s="42">
        <f t="shared" si="80"/>
        <v>29087.690072410001</v>
      </c>
      <c r="AT502" s="42">
        <f t="shared" si="81"/>
        <v>-4953.4644686399997</v>
      </c>
      <c r="AU502" s="42">
        <f t="shared" si="82"/>
        <v>9233.4769444800004</v>
      </c>
      <c r="AV502" s="42">
        <f t="shared" si="83"/>
        <v>41471.558123039998</v>
      </c>
      <c r="AW502">
        <v>2035</v>
      </c>
      <c r="AX502" t="s">
        <v>60</v>
      </c>
      <c r="AY502" s="30">
        <v>7.5</v>
      </c>
      <c r="AZ502" t="s">
        <v>207</v>
      </c>
      <c r="BA502" s="111">
        <v>2</v>
      </c>
      <c r="BB502" s="111">
        <v>93</v>
      </c>
      <c r="BC502" s="110">
        <v>0.58109999999999995</v>
      </c>
      <c r="BD502" s="114">
        <v>2023</v>
      </c>
      <c r="BE502" s="1" t="s">
        <v>1030</v>
      </c>
    </row>
    <row r="503" spans="1:57" ht="12" customHeight="1" x14ac:dyDescent="0.2">
      <c r="A503">
        <v>28</v>
      </c>
      <c r="B503">
        <v>2023</v>
      </c>
      <c r="C503" t="s">
        <v>46</v>
      </c>
      <c r="D503" t="s">
        <v>44</v>
      </c>
      <c r="E503" t="s">
        <v>171</v>
      </c>
      <c r="F503" t="s">
        <v>202</v>
      </c>
      <c r="G503" t="s">
        <v>99</v>
      </c>
      <c r="H503" t="s">
        <v>203</v>
      </c>
      <c r="I503" t="s">
        <v>51</v>
      </c>
      <c r="K503" t="s">
        <v>201</v>
      </c>
      <c r="L503" s="27">
        <v>80.447058999999996</v>
      </c>
      <c r="M503" s="27">
        <v>107.799718</v>
      </c>
      <c r="N503" s="27">
        <v>167.091714</v>
      </c>
      <c r="O503" t="s">
        <v>204</v>
      </c>
      <c r="P503" t="s">
        <v>205</v>
      </c>
      <c r="Q503" s="27">
        <v>5</v>
      </c>
      <c r="R503" s="27">
        <v>6</v>
      </c>
      <c r="S503" s="27">
        <v>16</v>
      </c>
      <c r="T503" s="27">
        <v>1500</v>
      </c>
      <c r="U503" s="27">
        <v>0</v>
      </c>
      <c r="V503" s="27">
        <v>0</v>
      </c>
      <c r="W503" s="27">
        <v>0</v>
      </c>
      <c r="X503" t="s">
        <v>206</v>
      </c>
      <c r="Y503" t="s">
        <v>91</v>
      </c>
      <c r="Z503" s="27">
        <v>98</v>
      </c>
      <c r="AA503" s="27">
        <v>98</v>
      </c>
      <c r="AB503" s="27">
        <v>98</v>
      </c>
      <c r="AC503" s="27">
        <v>98</v>
      </c>
      <c r="AD503" s="27">
        <v>-3922.5882350000002</v>
      </c>
      <c r="AE503" s="27">
        <v>5765.3384589999996</v>
      </c>
      <c r="AF503" s="27">
        <v>27797.142856999999</v>
      </c>
      <c r="AG503" s="27">
        <v>1</v>
      </c>
      <c r="AJ503" s="41">
        <f t="shared" si="75"/>
        <v>-3439.9058810000001</v>
      </c>
      <c r="AK503" s="41">
        <f t="shared" si="76"/>
        <v>6412.136767</v>
      </c>
      <c r="AL503" s="41">
        <f t="shared" si="77"/>
        <v>28799.693141</v>
      </c>
      <c r="AM503" s="27">
        <v>1.01</v>
      </c>
      <c r="AN503" s="27">
        <v>1.44</v>
      </c>
      <c r="AO503" s="27">
        <v>0</v>
      </c>
      <c r="AP503" s="27">
        <v>0</v>
      </c>
      <c r="AQ503" s="42">
        <f t="shared" si="78"/>
        <v>-3474.3049398100002</v>
      </c>
      <c r="AR503" s="42">
        <f t="shared" si="79"/>
        <v>6476.2581346699999</v>
      </c>
      <c r="AS503" s="42">
        <f t="shared" si="80"/>
        <v>29087.690072410001</v>
      </c>
      <c r="AT503" s="42">
        <f t="shared" si="81"/>
        <v>-4953.4644686399997</v>
      </c>
      <c r="AU503" s="42">
        <f t="shared" si="82"/>
        <v>9233.4769444800004</v>
      </c>
      <c r="AV503" s="42">
        <f t="shared" si="83"/>
        <v>41471.558123039998</v>
      </c>
      <c r="AW503">
        <v>2040</v>
      </c>
      <c r="AX503" t="s">
        <v>60</v>
      </c>
      <c r="AY503" s="30">
        <v>7.5</v>
      </c>
      <c r="AZ503" t="s">
        <v>207</v>
      </c>
      <c r="BA503" s="111">
        <v>2</v>
      </c>
      <c r="BB503" s="111">
        <v>93</v>
      </c>
      <c r="BC503" s="110">
        <v>0.58109999999999995</v>
      </c>
      <c r="BD503" s="114">
        <v>2023</v>
      </c>
      <c r="BE503" s="1" t="s">
        <v>1030</v>
      </c>
    </row>
    <row r="504" spans="1:57" ht="12" customHeight="1" x14ac:dyDescent="0.2">
      <c r="A504">
        <v>28</v>
      </c>
      <c r="B504">
        <v>2023</v>
      </c>
      <c r="C504" t="s">
        <v>46</v>
      </c>
      <c r="D504" t="s">
        <v>44</v>
      </c>
      <c r="E504" t="s">
        <v>171</v>
      </c>
      <c r="F504" t="s">
        <v>202</v>
      </c>
      <c r="G504" t="s">
        <v>99</v>
      </c>
      <c r="H504" t="s">
        <v>203</v>
      </c>
      <c r="I504" t="s">
        <v>51</v>
      </c>
      <c r="K504" t="s">
        <v>201</v>
      </c>
      <c r="L504" s="27">
        <v>80.447058999999996</v>
      </c>
      <c r="M504" s="27">
        <v>107.799718</v>
      </c>
      <c r="N504" s="27">
        <v>167.091714</v>
      </c>
      <c r="O504" t="s">
        <v>204</v>
      </c>
      <c r="P504" t="s">
        <v>205</v>
      </c>
      <c r="Q504" s="27">
        <v>5</v>
      </c>
      <c r="R504" s="27">
        <v>6</v>
      </c>
      <c r="S504" s="27">
        <v>16</v>
      </c>
      <c r="T504" s="27">
        <v>1500</v>
      </c>
      <c r="U504" s="27">
        <v>0</v>
      </c>
      <c r="V504" s="27">
        <v>0</v>
      </c>
      <c r="W504" s="27">
        <v>0</v>
      </c>
      <c r="X504" t="s">
        <v>206</v>
      </c>
      <c r="Y504" t="s">
        <v>91</v>
      </c>
      <c r="Z504" s="27">
        <v>98</v>
      </c>
      <c r="AA504" s="27">
        <v>98</v>
      </c>
      <c r="AB504" s="27">
        <v>98</v>
      </c>
      <c r="AC504" s="27">
        <v>98</v>
      </c>
      <c r="AD504" s="27">
        <v>-3922.5882350000002</v>
      </c>
      <c r="AE504" s="27">
        <v>5765.3384589999996</v>
      </c>
      <c r="AF504" s="27">
        <v>27797.142856999999</v>
      </c>
      <c r="AG504" s="27">
        <v>1</v>
      </c>
      <c r="AJ504" s="41">
        <f t="shared" si="75"/>
        <v>-3439.9058810000001</v>
      </c>
      <c r="AK504" s="41">
        <f t="shared" si="76"/>
        <v>6412.136767</v>
      </c>
      <c r="AL504" s="41">
        <f t="shared" si="77"/>
        <v>28799.693141</v>
      </c>
      <c r="AM504" s="27">
        <v>1.01</v>
      </c>
      <c r="AN504" s="27">
        <v>1.44</v>
      </c>
      <c r="AO504" s="27">
        <v>0</v>
      </c>
      <c r="AP504" s="27">
        <v>0</v>
      </c>
      <c r="AQ504" s="42">
        <f t="shared" si="78"/>
        <v>-3474.3049398100002</v>
      </c>
      <c r="AR504" s="42">
        <f t="shared" si="79"/>
        <v>6476.2581346699999</v>
      </c>
      <c r="AS504" s="42">
        <f t="shared" si="80"/>
        <v>29087.690072410001</v>
      </c>
      <c r="AT504" s="42">
        <f t="shared" si="81"/>
        <v>-4953.4644686399997</v>
      </c>
      <c r="AU504" s="42">
        <f t="shared" si="82"/>
        <v>9233.4769444800004</v>
      </c>
      <c r="AV504" s="42">
        <f t="shared" si="83"/>
        <v>41471.558123039998</v>
      </c>
      <c r="AW504">
        <v>2045</v>
      </c>
      <c r="AX504" t="s">
        <v>60</v>
      </c>
      <c r="AY504" s="30">
        <v>7.5</v>
      </c>
      <c r="AZ504" t="s">
        <v>207</v>
      </c>
      <c r="BA504" s="111">
        <v>2</v>
      </c>
      <c r="BB504" s="111">
        <v>93</v>
      </c>
      <c r="BC504" s="110">
        <v>0.58109999999999995</v>
      </c>
      <c r="BD504" s="114">
        <v>2023</v>
      </c>
      <c r="BE504" s="1" t="s">
        <v>1030</v>
      </c>
    </row>
    <row r="505" spans="1:57" ht="12" customHeight="1" x14ac:dyDescent="0.2">
      <c r="A505">
        <v>28</v>
      </c>
      <c r="B505">
        <v>2023</v>
      </c>
      <c r="C505" t="s">
        <v>46</v>
      </c>
      <c r="D505" t="s">
        <v>44</v>
      </c>
      <c r="E505" t="s">
        <v>171</v>
      </c>
      <c r="F505" t="s">
        <v>202</v>
      </c>
      <c r="G505" t="s">
        <v>99</v>
      </c>
      <c r="H505" t="s">
        <v>203</v>
      </c>
      <c r="I505" t="s">
        <v>51</v>
      </c>
      <c r="K505" t="s">
        <v>201</v>
      </c>
      <c r="L505" s="27">
        <v>80.447058999999996</v>
      </c>
      <c r="M505" s="27">
        <v>107.799718</v>
      </c>
      <c r="N505" s="27">
        <v>167.091714</v>
      </c>
      <c r="O505" t="s">
        <v>204</v>
      </c>
      <c r="P505" t="s">
        <v>205</v>
      </c>
      <c r="Q505" s="27">
        <v>5</v>
      </c>
      <c r="R505" s="27">
        <v>6</v>
      </c>
      <c r="S505" s="27">
        <v>16</v>
      </c>
      <c r="T505" s="27">
        <v>1500</v>
      </c>
      <c r="U505" s="27">
        <v>0</v>
      </c>
      <c r="V505" s="27">
        <v>0</v>
      </c>
      <c r="W505" s="27">
        <v>0</v>
      </c>
      <c r="X505" t="s">
        <v>206</v>
      </c>
      <c r="Y505" t="s">
        <v>91</v>
      </c>
      <c r="Z505" s="27">
        <v>98</v>
      </c>
      <c r="AA505" s="27">
        <v>98</v>
      </c>
      <c r="AB505" s="27">
        <v>98</v>
      </c>
      <c r="AC505" s="27">
        <v>98</v>
      </c>
      <c r="AD505" s="27">
        <v>-3922.5882350000002</v>
      </c>
      <c r="AE505" s="27">
        <v>5765.3384589999996</v>
      </c>
      <c r="AF505" s="27">
        <v>27797.142856999999</v>
      </c>
      <c r="AG505" s="27">
        <v>1</v>
      </c>
      <c r="AJ505" s="41">
        <f t="shared" si="75"/>
        <v>-3439.9058810000001</v>
      </c>
      <c r="AK505" s="41">
        <f t="shared" si="76"/>
        <v>6412.136767</v>
      </c>
      <c r="AL505" s="41">
        <f t="shared" si="77"/>
        <v>28799.693141</v>
      </c>
      <c r="AM505" s="27">
        <v>1.01</v>
      </c>
      <c r="AN505" s="27">
        <v>1.44</v>
      </c>
      <c r="AO505" s="27">
        <v>0</v>
      </c>
      <c r="AP505" s="27">
        <v>0</v>
      </c>
      <c r="AQ505" s="42">
        <f t="shared" si="78"/>
        <v>-3474.3049398100002</v>
      </c>
      <c r="AR505" s="42">
        <f t="shared" si="79"/>
        <v>6476.2581346699999</v>
      </c>
      <c r="AS505" s="42">
        <f t="shared" si="80"/>
        <v>29087.690072410001</v>
      </c>
      <c r="AT505" s="42">
        <f t="shared" si="81"/>
        <v>-4953.4644686399997</v>
      </c>
      <c r="AU505" s="42">
        <f t="shared" si="82"/>
        <v>9233.4769444800004</v>
      </c>
      <c r="AV505" s="42">
        <f t="shared" si="83"/>
        <v>41471.558123039998</v>
      </c>
      <c r="AW505">
        <v>2050</v>
      </c>
      <c r="AX505" t="s">
        <v>60</v>
      </c>
      <c r="AY505" s="30">
        <v>7.5</v>
      </c>
      <c r="AZ505" t="s">
        <v>207</v>
      </c>
      <c r="BA505" s="111">
        <v>2</v>
      </c>
      <c r="BB505" s="111">
        <v>93</v>
      </c>
      <c r="BC505" s="110">
        <v>0.58109999999999995</v>
      </c>
      <c r="BD505" s="114">
        <v>2023</v>
      </c>
      <c r="BE505" s="1" t="s">
        <v>1030</v>
      </c>
    </row>
    <row r="506" spans="1:57" ht="12" customHeight="1" x14ac:dyDescent="0.2">
      <c r="A506">
        <v>29</v>
      </c>
      <c r="B506">
        <v>2023</v>
      </c>
      <c r="C506" t="s">
        <v>46</v>
      </c>
      <c r="D506" t="s">
        <v>44</v>
      </c>
      <c r="E506" t="s">
        <v>210</v>
      </c>
      <c r="F506" t="s">
        <v>211</v>
      </c>
      <c r="G506" t="s">
        <v>157</v>
      </c>
      <c r="H506" t="s">
        <v>212</v>
      </c>
      <c r="I506" t="s">
        <v>51</v>
      </c>
      <c r="K506" t="s">
        <v>209</v>
      </c>
      <c r="L506" s="27">
        <v>827.91367000000002</v>
      </c>
      <c r="M506" s="27">
        <v>865</v>
      </c>
      <c r="N506" s="27">
        <v>823.88888899999995</v>
      </c>
      <c r="O506" t="s">
        <v>52</v>
      </c>
      <c r="P506" t="s">
        <v>53</v>
      </c>
      <c r="Q506" s="27">
        <v>10</v>
      </c>
      <c r="R506" s="27">
        <v>500</v>
      </c>
      <c r="S506" s="27">
        <v>1000</v>
      </c>
      <c r="T506" s="27">
        <v>1000</v>
      </c>
      <c r="U506" s="27">
        <v>0</v>
      </c>
      <c r="V506" s="27">
        <v>0</v>
      </c>
      <c r="W506" s="27">
        <v>0</v>
      </c>
      <c r="X506" t="s">
        <v>136</v>
      </c>
      <c r="Y506" t="s">
        <v>65</v>
      </c>
      <c r="Z506" s="27">
        <v>1.2</v>
      </c>
      <c r="AA506" s="27">
        <v>1.2</v>
      </c>
      <c r="AB506" s="27">
        <v>1.8</v>
      </c>
      <c r="AC506" s="27">
        <v>1.8</v>
      </c>
      <c r="AD506" s="27">
        <v>5960.4316529999996</v>
      </c>
      <c r="AE506" s="27">
        <v>14999.999991000001</v>
      </c>
      <c r="AF506" s="27">
        <v>86611.111107999997</v>
      </c>
      <c r="AG506" s="27">
        <v>1</v>
      </c>
      <c r="AJ506" s="41">
        <f t="shared" si="75"/>
        <v>419917.26665300003</v>
      </c>
      <c r="AK506" s="41">
        <f t="shared" si="76"/>
        <v>447499.99999099999</v>
      </c>
      <c r="AL506" s="41">
        <f t="shared" si="77"/>
        <v>498555.55560799997</v>
      </c>
      <c r="AM506" s="27">
        <v>1.0501705401760926</v>
      </c>
      <c r="AN506" s="27">
        <v>1.066409137780598</v>
      </c>
      <c r="AO506" s="27">
        <v>0</v>
      </c>
      <c r="AP506" s="27">
        <v>0</v>
      </c>
      <c r="AQ506" s="42">
        <f t="shared" si="78"/>
        <v>440984.74275024934</v>
      </c>
      <c r="AR506" s="42">
        <f t="shared" si="79"/>
        <v>469951.31671934988</v>
      </c>
      <c r="AS506" s="42">
        <f t="shared" si="80"/>
        <v>523568.35714064527</v>
      </c>
      <c r="AT506" s="42">
        <f t="shared" si="81"/>
        <v>447803.61027061119</v>
      </c>
      <c r="AU506" s="42">
        <f t="shared" si="82"/>
        <v>477218.0891472199</v>
      </c>
      <c r="AV506" s="42">
        <f t="shared" si="83"/>
        <v>531664.20019165426</v>
      </c>
      <c r="AW506">
        <v>2023</v>
      </c>
      <c r="AX506" t="s">
        <v>56</v>
      </c>
      <c r="AY506" s="30">
        <v>20</v>
      </c>
      <c r="AZ506" t="s">
        <v>102</v>
      </c>
      <c r="BA506" s="111">
        <v>1</v>
      </c>
      <c r="BB506" s="111">
        <v>12</v>
      </c>
      <c r="BC506" s="110">
        <v>0.92959999999999998</v>
      </c>
      <c r="BD506" s="114">
        <v>2023</v>
      </c>
      <c r="BE506" t="s">
        <v>213</v>
      </c>
    </row>
    <row r="507" spans="1:57" ht="12" customHeight="1" x14ac:dyDescent="0.2">
      <c r="A507">
        <v>29</v>
      </c>
      <c r="B507">
        <v>2023</v>
      </c>
      <c r="C507" t="s">
        <v>46</v>
      </c>
      <c r="D507" t="s">
        <v>44</v>
      </c>
      <c r="E507" t="s">
        <v>210</v>
      </c>
      <c r="F507" t="s">
        <v>211</v>
      </c>
      <c r="G507" t="s">
        <v>157</v>
      </c>
      <c r="H507" t="s">
        <v>212</v>
      </c>
      <c r="I507" t="s">
        <v>51</v>
      </c>
      <c r="K507" t="s">
        <v>209</v>
      </c>
      <c r="L507" s="27">
        <v>827.91367000000002</v>
      </c>
      <c r="M507" s="27">
        <v>865</v>
      </c>
      <c r="N507" s="27">
        <v>823.88888899999995</v>
      </c>
      <c r="O507" t="s">
        <v>52</v>
      </c>
      <c r="P507" t="s">
        <v>53</v>
      </c>
      <c r="Q507" s="27">
        <v>10</v>
      </c>
      <c r="R507" s="27">
        <v>500</v>
      </c>
      <c r="S507" s="27">
        <v>1000</v>
      </c>
      <c r="T507" s="27">
        <v>1000</v>
      </c>
      <c r="U507" s="27">
        <v>0</v>
      </c>
      <c r="V507" s="27">
        <v>0</v>
      </c>
      <c r="W507" s="27">
        <v>0</v>
      </c>
      <c r="X507" t="s">
        <v>136</v>
      </c>
      <c r="Y507" t="s">
        <v>65</v>
      </c>
      <c r="Z507" s="27">
        <v>1.2</v>
      </c>
      <c r="AA507" s="27">
        <v>1.2</v>
      </c>
      <c r="AB507" s="27">
        <v>1.8</v>
      </c>
      <c r="AC507" s="27">
        <v>1.8</v>
      </c>
      <c r="AD507" s="27">
        <v>5960.4316529999996</v>
      </c>
      <c r="AE507" s="27">
        <v>14999.999991000001</v>
      </c>
      <c r="AF507" s="27">
        <v>86611.111107999997</v>
      </c>
      <c r="AG507" s="27">
        <v>1</v>
      </c>
      <c r="AJ507" s="41">
        <f t="shared" si="75"/>
        <v>419917.26665300003</v>
      </c>
      <c r="AK507" s="41">
        <f t="shared" si="76"/>
        <v>447499.99999099999</v>
      </c>
      <c r="AL507" s="41">
        <f t="shared" si="77"/>
        <v>498555.55560799997</v>
      </c>
      <c r="AM507" s="27">
        <v>1.0501705401760926</v>
      </c>
      <c r="AN507" s="27">
        <v>1.066409137780598</v>
      </c>
      <c r="AO507" s="27">
        <v>0</v>
      </c>
      <c r="AP507" s="27">
        <v>0</v>
      </c>
      <c r="AQ507" s="42">
        <f t="shared" si="78"/>
        <v>440984.74275024934</v>
      </c>
      <c r="AR507" s="42">
        <f t="shared" si="79"/>
        <v>469951.31671934988</v>
      </c>
      <c r="AS507" s="42">
        <f t="shared" si="80"/>
        <v>523568.35714064527</v>
      </c>
      <c r="AT507" s="42">
        <f t="shared" si="81"/>
        <v>447803.61027061119</v>
      </c>
      <c r="AU507" s="42">
        <f t="shared" si="82"/>
        <v>477218.0891472199</v>
      </c>
      <c r="AV507" s="42">
        <f t="shared" si="83"/>
        <v>531664.20019165426</v>
      </c>
      <c r="AW507">
        <v>2030</v>
      </c>
      <c r="AX507" t="s">
        <v>56</v>
      </c>
      <c r="AY507" s="30">
        <v>20</v>
      </c>
      <c r="AZ507" t="s">
        <v>102</v>
      </c>
      <c r="BA507" s="111">
        <v>1</v>
      </c>
      <c r="BB507" s="111">
        <v>12</v>
      </c>
      <c r="BC507" s="110">
        <v>0.92959999999999998</v>
      </c>
      <c r="BD507" s="114">
        <v>2023</v>
      </c>
      <c r="BE507" t="s">
        <v>213</v>
      </c>
    </row>
    <row r="508" spans="1:57" ht="12" customHeight="1" x14ac:dyDescent="0.2">
      <c r="A508">
        <v>29</v>
      </c>
      <c r="B508">
        <v>2023</v>
      </c>
      <c r="C508" t="s">
        <v>46</v>
      </c>
      <c r="D508" t="s">
        <v>44</v>
      </c>
      <c r="E508" t="s">
        <v>210</v>
      </c>
      <c r="F508" t="s">
        <v>211</v>
      </c>
      <c r="G508" t="s">
        <v>157</v>
      </c>
      <c r="H508" t="s">
        <v>212</v>
      </c>
      <c r="I508" t="s">
        <v>51</v>
      </c>
      <c r="K508" t="s">
        <v>209</v>
      </c>
      <c r="L508" s="27">
        <v>827.91367000000002</v>
      </c>
      <c r="M508" s="27">
        <v>865</v>
      </c>
      <c r="N508" s="27">
        <v>823.88888899999995</v>
      </c>
      <c r="O508" t="s">
        <v>52</v>
      </c>
      <c r="P508" t="s">
        <v>53</v>
      </c>
      <c r="Q508" s="27">
        <v>10</v>
      </c>
      <c r="R508" s="27">
        <v>500</v>
      </c>
      <c r="S508" s="27">
        <v>1000</v>
      </c>
      <c r="T508" s="27">
        <v>1000</v>
      </c>
      <c r="U508" s="27">
        <v>0</v>
      </c>
      <c r="V508" s="27">
        <v>0</v>
      </c>
      <c r="W508" s="27">
        <v>0</v>
      </c>
      <c r="X508" t="s">
        <v>136</v>
      </c>
      <c r="Y508" t="s">
        <v>65</v>
      </c>
      <c r="Z508" s="27">
        <v>1.2</v>
      </c>
      <c r="AA508" s="27">
        <v>1.2</v>
      </c>
      <c r="AB508" s="27">
        <v>1.8</v>
      </c>
      <c r="AC508" s="27">
        <v>1.8</v>
      </c>
      <c r="AD508" s="27">
        <v>5960.4316529999996</v>
      </c>
      <c r="AE508" s="27">
        <v>14999.999991000001</v>
      </c>
      <c r="AF508" s="27">
        <v>86611.111107999997</v>
      </c>
      <c r="AG508" s="27">
        <v>1</v>
      </c>
      <c r="AJ508" s="41">
        <f t="shared" si="75"/>
        <v>419917.26665300003</v>
      </c>
      <c r="AK508" s="41">
        <f t="shared" si="76"/>
        <v>447499.99999099999</v>
      </c>
      <c r="AL508" s="41">
        <f t="shared" si="77"/>
        <v>498555.55560799997</v>
      </c>
      <c r="AM508" s="27">
        <v>1.0501705401760926</v>
      </c>
      <c r="AN508" s="27">
        <v>1.066409137780598</v>
      </c>
      <c r="AO508" s="27">
        <v>0</v>
      </c>
      <c r="AP508" s="27">
        <v>0</v>
      </c>
      <c r="AQ508" s="42">
        <f t="shared" si="78"/>
        <v>440984.74275024934</v>
      </c>
      <c r="AR508" s="42">
        <f t="shared" si="79"/>
        <v>469951.31671934988</v>
      </c>
      <c r="AS508" s="42">
        <f t="shared" si="80"/>
        <v>523568.35714064527</v>
      </c>
      <c r="AT508" s="42">
        <f t="shared" si="81"/>
        <v>447803.61027061119</v>
      </c>
      <c r="AU508" s="42">
        <f t="shared" si="82"/>
        <v>477218.0891472199</v>
      </c>
      <c r="AV508" s="42">
        <f t="shared" si="83"/>
        <v>531664.20019165426</v>
      </c>
      <c r="AW508">
        <v>2035</v>
      </c>
      <c r="AX508" t="s">
        <v>56</v>
      </c>
      <c r="AY508" s="30">
        <v>20</v>
      </c>
      <c r="AZ508" t="s">
        <v>102</v>
      </c>
      <c r="BA508" s="111">
        <v>1</v>
      </c>
      <c r="BB508" s="111">
        <v>12</v>
      </c>
      <c r="BC508" s="110">
        <v>0.92959999999999998</v>
      </c>
      <c r="BD508" s="114">
        <v>2023</v>
      </c>
      <c r="BE508" t="s">
        <v>213</v>
      </c>
    </row>
    <row r="509" spans="1:57" ht="12" customHeight="1" x14ac:dyDescent="0.2">
      <c r="A509">
        <v>29</v>
      </c>
      <c r="B509">
        <v>2023</v>
      </c>
      <c r="C509" t="s">
        <v>46</v>
      </c>
      <c r="D509" t="s">
        <v>44</v>
      </c>
      <c r="E509" t="s">
        <v>210</v>
      </c>
      <c r="F509" t="s">
        <v>211</v>
      </c>
      <c r="G509" t="s">
        <v>157</v>
      </c>
      <c r="H509" t="s">
        <v>212</v>
      </c>
      <c r="I509" t="s">
        <v>51</v>
      </c>
      <c r="K509" t="s">
        <v>209</v>
      </c>
      <c r="L509" s="27">
        <v>827.91367000000002</v>
      </c>
      <c r="M509" s="27">
        <v>865</v>
      </c>
      <c r="N509" s="27">
        <v>823.88888899999995</v>
      </c>
      <c r="O509" t="s">
        <v>52</v>
      </c>
      <c r="P509" t="s">
        <v>53</v>
      </c>
      <c r="Q509" s="27">
        <v>10</v>
      </c>
      <c r="R509" s="27">
        <v>500</v>
      </c>
      <c r="S509" s="27">
        <v>1000</v>
      </c>
      <c r="T509" s="27">
        <v>1000</v>
      </c>
      <c r="U509" s="27">
        <v>0</v>
      </c>
      <c r="V509" s="27">
        <v>0</v>
      </c>
      <c r="W509" s="27">
        <v>0</v>
      </c>
      <c r="X509" t="s">
        <v>136</v>
      </c>
      <c r="Y509" t="s">
        <v>65</v>
      </c>
      <c r="Z509" s="27">
        <v>1.2</v>
      </c>
      <c r="AA509" s="27">
        <v>1.2</v>
      </c>
      <c r="AB509" s="27">
        <v>1.8</v>
      </c>
      <c r="AC509" s="27">
        <v>1.8</v>
      </c>
      <c r="AD509" s="27">
        <v>5960.4316529999996</v>
      </c>
      <c r="AE509" s="27">
        <v>14999.999991000001</v>
      </c>
      <c r="AF509" s="27">
        <v>86611.111107999997</v>
      </c>
      <c r="AG509" s="27">
        <v>1</v>
      </c>
      <c r="AJ509" s="41">
        <f t="shared" si="75"/>
        <v>419917.26665300003</v>
      </c>
      <c r="AK509" s="41">
        <f t="shared" si="76"/>
        <v>447499.99999099999</v>
      </c>
      <c r="AL509" s="41">
        <f t="shared" si="77"/>
        <v>498555.55560799997</v>
      </c>
      <c r="AM509" s="27">
        <v>1.0501705401760926</v>
      </c>
      <c r="AN509" s="27">
        <v>1.066409137780598</v>
      </c>
      <c r="AO509" s="27">
        <v>0</v>
      </c>
      <c r="AP509" s="27">
        <v>0</v>
      </c>
      <c r="AQ509" s="42">
        <f t="shared" si="78"/>
        <v>440984.74275024934</v>
      </c>
      <c r="AR509" s="42">
        <f t="shared" si="79"/>
        <v>469951.31671934988</v>
      </c>
      <c r="AS509" s="42">
        <f t="shared" si="80"/>
        <v>523568.35714064527</v>
      </c>
      <c r="AT509" s="42">
        <f t="shared" si="81"/>
        <v>447803.61027061119</v>
      </c>
      <c r="AU509" s="42">
        <f t="shared" si="82"/>
        <v>477218.0891472199</v>
      </c>
      <c r="AV509" s="42">
        <f t="shared" si="83"/>
        <v>531664.20019165426</v>
      </c>
      <c r="AW509">
        <v>2040</v>
      </c>
      <c r="AX509" t="s">
        <v>56</v>
      </c>
      <c r="AY509" s="30">
        <v>20</v>
      </c>
      <c r="AZ509" t="s">
        <v>102</v>
      </c>
      <c r="BA509" s="111">
        <v>1</v>
      </c>
      <c r="BB509" s="111">
        <v>12</v>
      </c>
      <c r="BC509" s="110">
        <v>0.92959999999999998</v>
      </c>
      <c r="BD509" s="114">
        <v>2023</v>
      </c>
      <c r="BE509" t="s">
        <v>213</v>
      </c>
    </row>
    <row r="510" spans="1:57" ht="12" customHeight="1" x14ac:dyDescent="0.2">
      <c r="A510">
        <v>29</v>
      </c>
      <c r="B510">
        <v>2023</v>
      </c>
      <c r="C510" t="s">
        <v>46</v>
      </c>
      <c r="D510" t="s">
        <v>44</v>
      </c>
      <c r="E510" t="s">
        <v>210</v>
      </c>
      <c r="F510" t="s">
        <v>211</v>
      </c>
      <c r="G510" t="s">
        <v>157</v>
      </c>
      <c r="H510" t="s">
        <v>212</v>
      </c>
      <c r="I510" t="s">
        <v>51</v>
      </c>
      <c r="K510" t="s">
        <v>209</v>
      </c>
      <c r="L510" s="27">
        <v>827.91367000000002</v>
      </c>
      <c r="M510" s="27">
        <v>865</v>
      </c>
      <c r="N510" s="27">
        <v>823.88888899999995</v>
      </c>
      <c r="O510" t="s">
        <v>52</v>
      </c>
      <c r="P510" t="s">
        <v>53</v>
      </c>
      <c r="Q510" s="27">
        <v>10</v>
      </c>
      <c r="R510" s="27">
        <v>500</v>
      </c>
      <c r="S510" s="27">
        <v>1000</v>
      </c>
      <c r="T510" s="27">
        <v>1000</v>
      </c>
      <c r="U510" s="27">
        <v>0</v>
      </c>
      <c r="V510" s="27">
        <v>0</v>
      </c>
      <c r="W510" s="27">
        <v>0</v>
      </c>
      <c r="X510" t="s">
        <v>136</v>
      </c>
      <c r="Y510" t="s">
        <v>65</v>
      </c>
      <c r="Z510" s="27">
        <v>1.2</v>
      </c>
      <c r="AA510" s="27">
        <v>1.2</v>
      </c>
      <c r="AB510" s="27">
        <v>1.8</v>
      </c>
      <c r="AC510" s="27">
        <v>1.8</v>
      </c>
      <c r="AD510" s="27">
        <v>5960.4316529999996</v>
      </c>
      <c r="AE510" s="27">
        <v>14999.999991000001</v>
      </c>
      <c r="AF510" s="27">
        <v>86611.111107999997</v>
      </c>
      <c r="AG510" s="27">
        <v>1</v>
      </c>
      <c r="AJ510" s="41">
        <f t="shared" si="75"/>
        <v>419917.26665300003</v>
      </c>
      <c r="AK510" s="41">
        <f t="shared" si="76"/>
        <v>447499.99999099999</v>
      </c>
      <c r="AL510" s="41">
        <f t="shared" si="77"/>
        <v>498555.55560799997</v>
      </c>
      <c r="AM510" s="27">
        <v>1.0501705401760926</v>
      </c>
      <c r="AN510" s="27">
        <v>1.066409137780598</v>
      </c>
      <c r="AO510" s="27">
        <v>0</v>
      </c>
      <c r="AP510" s="27">
        <v>0</v>
      </c>
      <c r="AQ510" s="42">
        <f t="shared" si="78"/>
        <v>440984.74275024934</v>
      </c>
      <c r="AR510" s="42">
        <f t="shared" si="79"/>
        <v>469951.31671934988</v>
      </c>
      <c r="AS510" s="42">
        <f t="shared" si="80"/>
        <v>523568.35714064527</v>
      </c>
      <c r="AT510" s="42">
        <f t="shared" si="81"/>
        <v>447803.61027061119</v>
      </c>
      <c r="AU510" s="42">
        <f t="shared" si="82"/>
        <v>477218.0891472199</v>
      </c>
      <c r="AV510" s="42">
        <f t="shared" si="83"/>
        <v>531664.20019165426</v>
      </c>
      <c r="AW510">
        <v>2045</v>
      </c>
      <c r="AX510" t="s">
        <v>56</v>
      </c>
      <c r="AY510" s="30">
        <v>20</v>
      </c>
      <c r="AZ510" t="s">
        <v>102</v>
      </c>
      <c r="BA510" s="111">
        <v>1</v>
      </c>
      <c r="BB510" s="111">
        <v>12</v>
      </c>
      <c r="BC510" s="110">
        <v>0.92959999999999998</v>
      </c>
      <c r="BD510" s="114">
        <v>2023</v>
      </c>
      <c r="BE510" t="s">
        <v>213</v>
      </c>
    </row>
    <row r="511" spans="1:57" ht="12" customHeight="1" x14ac:dyDescent="0.2">
      <c r="A511">
        <v>29</v>
      </c>
      <c r="B511">
        <v>2023</v>
      </c>
      <c r="C511" t="s">
        <v>46</v>
      </c>
      <c r="D511" t="s">
        <v>44</v>
      </c>
      <c r="E511" t="s">
        <v>210</v>
      </c>
      <c r="F511" t="s">
        <v>211</v>
      </c>
      <c r="G511" t="s">
        <v>157</v>
      </c>
      <c r="H511" t="s">
        <v>212</v>
      </c>
      <c r="I511" t="s">
        <v>51</v>
      </c>
      <c r="K511" t="s">
        <v>209</v>
      </c>
      <c r="L511" s="27">
        <v>827.91367000000002</v>
      </c>
      <c r="M511" s="27">
        <v>865</v>
      </c>
      <c r="N511" s="27">
        <v>823.88888899999995</v>
      </c>
      <c r="O511" t="s">
        <v>52</v>
      </c>
      <c r="P511" t="s">
        <v>53</v>
      </c>
      <c r="Q511" s="27">
        <v>10</v>
      </c>
      <c r="R511" s="27">
        <v>500</v>
      </c>
      <c r="S511" s="27">
        <v>1000</v>
      </c>
      <c r="T511" s="27">
        <v>1000</v>
      </c>
      <c r="U511" s="27">
        <v>0</v>
      </c>
      <c r="V511" s="27">
        <v>0</v>
      </c>
      <c r="W511" s="27">
        <v>0</v>
      </c>
      <c r="X511" t="s">
        <v>136</v>
      </c>
      <c r="Y511" t="s">
        <v>65</v>
      </c>
      <c r="Z511" s="27">
        <v>1.2</v>
      </c>
      <c r="AA511" s="27">
        <v>1.2</v>
      </c>
      <c r="AB511" s="27">
        <v>1.8</v>
      </c>
      <c r="AC511" s="27">
        <v>1.8</v>
      </c>
      <c r="AD511" s="27">
        <v>5960.4316529999996</v>
      </c>
      <c r="AE511" s="27">
        <v>14999.999991000001</v>
      </c>
      <c r="AF511" s="27">
        <v>86611.111107999997</v>
      </c>
      <c r="AG511" s="27">
        <v>1</v>
      </c>
      <c r="AJ511" s="41">
        <f t="shared" si="75"/>
        <v>419917.26665300003</v>
      </c>
      <c r="AK511" s="41">
        <f t="shared" si="76"/>
        <v>447499.99999099999</v>
      </c>
      <c r="AL511" s="41">
        <f t="shared" si="77"/>
        <v>498555.55560799997</v>
      </c>
      <c r="AM511" s="27">
        <v>1.0501705401760926</v>
      </c>
      <c r="AN511" s="27">
        <v>1.066409137780598</v>
      </c>
      <c r="AO511" s="27">
        <v>0</v>
      </c>
      <c r="AP511" s="27">
        <v>0</v>
      </c>
      <c r="AQ511" s="42">
        <f t="shared" si="78"/>
        <v>440984.74275024934</v>
      </c>
      <c r="AR511" s="42">
        <f t="shared" si="79"/>
        <v>469951.31671934988</v>
      </c>
      <c r="AS511" s="42">
        <f t="shared" si="80"/>
        <v>523568.35714064527</v>
      </c>
      <c r="AT511" s="42">
        <f t="shared" si="81"/>
        <v>447803.61027061119</v>
      </c>
      <c r="AU511" s="42">
        <f t="shared" si="82"/>
        <v>477218.0891472199</v>
      </c>
      <c r="AV511" s="42">
        <f t="shared" si="83"/>
        <v>531664.20019165426</v>
      </c>
      <c r="AW511">
        <v>2050</v>
      </c>
      <c r="AX511" t="s">
        <v>56</v>
      </c>
      <c r="AY511" s="30">
        <v>20</v>
      </c>
      <c r="AZ511" t="s">
        <v>102</v>
      </c>
      <c r="BA511" s="111">
        <v>1</v>
      </c>
      <c r="BB511" s="111">
        <v>12</v>
      </c>
      <c r="BC511" s="110">
        <v>0.92959999999999998</v>
      </c>
      <c r="BD511" s="114">
        <v>2023</v>
      </c>
      <c r="BE511" t="s">
        <v>213</v>
      </c>
    </row>
    <row r="512" spans="1:57" ht="12" customHeight="1" x14ac:dyDescent="0.2">
      <c r="A512">
        <v>29</v>
      </c>
      <c r="B512">
        <v>2023</v>
      </c>
      <c r="C512" t="s">
        <v>46</v>
      </c>
      <c r="D512" t="s">
        <v>44</v>
      </c>
      <c r="E512" t="s">
        <v>210</v>
      </c>
      <c r="F512" t="s">
        <v>211</v>
      </c>
      <c r="G512" t="s">
        <v>157</v>
      </c>
      <c r="H512" t="s">
        <v>212</v>
      </c>
      <c r="I512" t="s">
        <v>51</v>
      </c>
      <c r="K512" t="s">
        <v>209</v>
      </c>
      <c r="L512" s="27">
        <v>827.91367000000002</v>
      </c>
      <c r="M512" s="27">
        <v>865</v>
      </c>
      <c r="N512" s="27">
        <v>823.88888899999995</v>
      </c>
      <c r="O512" t="s">
        <v>52</v>
      </c>
      <c r="P512" t="s">
        <v>53</v>
      </c>
      <c r="Q512" s="27">
        <v>10</v>
      </c>
      <c r="R512" s="27">
        <v>500</v>
      </c>
      <c r="S512" s="27">
        <v>1000</v>
      </c>
      <c r="T512" s="27">
        <v>1000</v>
      </c>
      <c r="U512" s="27">
        <v>0</v>
      </c>
      <c r="V512" s="27">
        <v>0</v>
      </c>
      <c r="W512" s="27">
        <v>0</v>
      </c>
      <c r="X512" t="s">
        <v>136</v>
      </c>
      <c r="Y512" t="s">
        <v>65</v>
      </c>
      <c r="Z512" s="27">
        <v>1.2</v>
      </c>
      <c r="AA512" s="27">
        <v>1.2</v>
      </c>
      <c r="AB512" s="27">
        <v>1.8</v>
      </c>
      <c r="AC512" s="27">
        <v>1.8</v>
      </c>
      <c r="AD512" s="27">
        <v>5960.4316529999996</v>
      </c>
      <c r="AE512" s="27">
        <v>14999.999991000001</v>
      </c>
      <c r="AF512" s="27">
        <v>86611.111107999997</v>
      </c>
      <c r="AG512" s="27">
        <v>1</v>
      </c>
      <c r="AJ512" s="41">
        <f t="shared" si="75"/>
        <v>419917.26665300003</v>
      </c>
      <c r="AK512" s="41">
        <f t="shared" si="76"/>
        <v>447499.99999099999</v>
      </c>
      <c r="AL512" s="41">
        <f t="shared" si="77"/>
        <v>498555.55560799997</v>
      </c>
      <c r="AM512" s="27">
        <v>1.0501705401760926</v>
      </c>
      <c r="AN512" s="27">
        <v>1.066409137780598</v>
      </c>
      <c r="AO512" s="27">
        <v>0</v>
      </c>
      <c r="AP512" s="27">
        <v>0</v>
      </c>
      <c r="AQ512" s="42">
        <f t="shared" si="78"/>
        <v>440984.74275024934</v>
      </c>
      <c r="AR512" s="42">
        <f t="shared" si="79"/>
        <v>469951.31671934988</v>
      </c>
      <c r="AS512" s="42">
        <f t="shared" si="80"/>
        <v>523568.35714064527</v>
      </c>
      <c r="AT512" s="42">
        <f t="shared" si="81"/>
        <v>447803.61027061119</v>
      </c>
      <c r="AU512" s="42">
        <f t="shared" si="82"/>
        <v>477218.0891472199</v>
      </c>
      <c r="AV512" s="42">
        <f t="shared" si="83"/>
        <v>531664.20019165426</v>
      </c>
      <c r="AW512">
        <v>2023</v>
      </c>
      <c r="AX512" t="s">
        <v>59</v>
      </c>
      <c r="AY512" s="30">
        <v>20</v>
      </c>
      <c r="AZ512" t="s">
        <v>102</v>
      </c>
      <c r="BA512" s="111">
        <v>1</v>
      </c>
      <c r="BB512" s="111">
        <v>12</v>
      </c>
      <c r="BC512" s="110">
        <v>0.92959999999999998</v>
      </c>
      <c r="BD512" s="114">
        <v>2023</v>
      </c>
      <c r="BE512" t="s">
        <v>213</v>
      </c>
    </row>
    <row r="513" spans="1:57" ht="12" customHeight="1" x14ac:dyDescent="0.2">
      <c r="A513">
        <v>29</v>
      </c>
      <c r="B513">
        <v>2023</v>
      </c>
      <c r="C513" t="s">
        <v>46</v>
      </c>
      <c r="D513" t="s">
        <v>44</v>
      </c>
      <c r="E513" t="s">
        <v>210</v>
      </c>
      <c r="F513" t="s">
        <v>211</v>
      </c>
      <c r="G513" t="s">
        <v>157</v>
      </c>
      <c r="H513" t="s">
        <v>212</v>
      </c>
      <c r="I513" t="s">
        <v>51</v>
      </c>
      <c r="K513" t="s">
        <v>209</v>
      </c>
      <c r="L513" s="27">
        <v>827.91367000000002</v>
      </c>
      <c r="M513" s="27">
        <v>865</v>
      </c>
      <c r="N513" s="27">
        <v>823.88888899999995</v>
      </c>
      <c r="O513" t="s">
        <v>52</v>
      </c>
      <c r="P513" t="s">
        <v>53</v>
      </c>
      <c r="Q513" s="27">
        <v>10</v>
      </c>
      <c r="R513" s="27">
        <v>500</v>
      </c>
      <c r="S513" s="27">
        <v>1000</v>
      </c>
      <c r="T513" s="27">
        <v>1000</v>
      </c>
      <c r="U513" s="27">
        <v>0</v>
      </c>
      <c r="V513" s="27">
        <v>0</v>
      </c>
      <c r="W513" s="27">
        <v>0</v>
      </c>
      <c r="X513" t="s">
        <v>136</v>
      </c>
      <c r="Y513" t="s">
        <v>65</v>
      </c>
      <c r="Z513" s="27">
        <v>1.2</v>
      </c>
      <c r="AA513" s="27">
        <v>1.2</v>
      </c>
      <c r="AB513" s="27">
        <v>1.8</v>
      </c>
      <c r="AC513" s="27">
        <v>1.8</v>
      </c>
      <c r="AD513" s="27">
        <v>5960.4316529999996</v>
      </c>
      <c r="AE513" s="27">
        <v>14999.999991000001</v>
      </c>
      <c r="AF513" s="27">
        <v>86611.111107999997</v>
      </c>
      <c r="AG513" s="27">
        <v>1</v>
      </c>
      <c r="AJ513" s="41">
        <f t="shared" si="75"/>
        <v>419917.26665300003</v>
      </c>
      <c r="AK513" s="41">
        <f t="shared" si="76"/>
        <v>447499.99999099999</v>
      </c>
      <c r="AL513" s="41">
        <f t="shared" si="77"/>
        <v>498555.55560799997</v>
      </c>
      <c r="AM513" s="27">
        <v>1.0501705401760926</v>
      </c>
      <c r="AN513" s="27">
        <v>1.066409137780598</v>
      </c>
      <c r="AO513" s="27">
        <v>0</v>
      </c>
      <c r="AP513" s="27">
        <v>0</v>
      </c>
      <c r="AQ513" s="42">
        <f t="shared" si="78"/>
        <v>440984.74275024934</v>
      </c>
      <c r="AR513" s="42">
        <f t="shared" si="79"/>
        <v>469951.31671934988</v>
      </c>
      <c r="AS513" s="42">
        <f t="shared" si="80"/>
        <v>523568.35714064527</v>
      </c>
      <c r="AT513" s="42">
        <f t="shared" si="81"/>
        <v>447803.61027061119</v>
      </c>
      <c r="AU513" s="42">
        <f t="shared" si="82"/>
        <v>477218.0891472199</v>
      </c>
      <c r="AV513" s="42">
        <f t="shared" si="83"/>
        <v>531664.20019165426</v>
      </c>
      <c r="AW513">
        <v>2030</v>
      </c>
      <c r="AX513" t="s">
        <v>59</v>
      </c>
      <c r="AY513" s="30">
        <v>20</v>
      </c>
      <c r="AZ513" t="s">
        <v>102</v>
      </c>
      <c r="BA513" s="111">
        <v>1</v>
      </c>
      <c r="BB513" s="111">
        <v>12</v>
      </c>
      <c r="BC513" s="110">
        <v>0.92959999999999998</v>
      </c>
      <c r="BD513" s="114">
        <v>2023</v>
      </c>
      <c r="BE513" t="s">
        <v>213</v>
      </c>
    </row>
    <row r="514" spans="1:57" ht="12" customHeight="1" x14ac:dyDescent="0.2">
      <c r="A514">
        <v>29</v>
      </c>
      <c r="B514">
        <v>2023</v>
      </c>
      <c r="C514" t="s">
        <v>46</v>
      </c>
      <c r="D514" t="s">
        <v>44</v>
      </c>
      <c r="E514" t="s">
        <v>210</v>
      </c>
      <c r="F514" t="s">
        <v>211</v>
      </c>
      <c r="G514" t="s">
        <v>157</v>
      </c>
      <c r="H514" t="s">
        <v>212</v>
      </c>
      <c r="I514" t="s">
        <v>51</v>
      </c>
      <c r="K514" t="s">
        <v>209</v>
      </c>
      <c r="L514" s="27">
        <v>827.91367000000002</v>
      </c>
      <c r="M514" s="27">
        <v>865</v>
      </c>
      <c r="N514" s="27">
        <v>823.88888899999995</v>
      </c>
      <c r="O514" t="s">
        <v>52</v>
      </c>
      <c r="P514" t="s">
        <v>53</v>
      </c>
      <c r="Q514" s="27">
        <v>10</v>
      </c>
      <c r="R514" s="27">
        <v>500</v>
      </c>
      <c r="S514" s="27">
        <v>1000</v>
      </c>
      <c r="T514" s="27">
        <v>1000</v>
      </c>
      <c r="U514" s="27">
        <v>0</v>
      </c>
      <c r="V514" s="27">
        <v>0</v>
      </c>
      <c r="W514" s="27">
        <v>0</v>
      </c>
      <c r="X514" t="s">
        <v>136</v>
      </c>
      <c r="Y514" t="s">
        <v>65</v>
      </c>
      <c r="Z514" s="27">
        <v>1.2</v>
      </c>
      <c r="AA514" s="27">
        <v>1.2</v>
      </c>
      <c r="AB514" s="27">
        <v>1.8</v>
      </c>
      <c r="AC514" s="27">
        <v>1.8</v>
      </c>
      <c r="AD514" s="27">
        <v>5960.4316529999996</v>
      </c>
      <c r="AE514" s="27">
        <v>14999.999991000001</v>
      </c>
      <c r="AF514" s="27">
        <v>86611.111107999997</v>
      </c>
      <c r="AG514" s="27">
        <v>1</v>
      </c>
      <c r="AJ514" s="41">
        <f t="shared" ref="AJ514:AJ577" si="84">(AD514+L514*$R514+U514*$AA514)*$AG514</f>
        <v>419917.26665300003</v>
      </c>
      <c r="AK514" s="41">
        <f t="shared" ref="AK514:AK577" si="85">(AE514+M514*$R514+V514*$AA514)*$AG514</f>
        <v>447499.99999099999</v>
      </c>
      <c r="AL514" s="41">
        <f t="shared" ref="AL514:AL577" si="86">(AF514+N514*$R514+W514*$AA514)*$AG514</f>
        <v>498555.55560799997</v>
      </c>
      <c r="AM514" s="27">
        <v>1.0501705401760926</v>
      </c>
      <c r="AN514" s="27">
        <v>1.066409137780598</v>
      </c>
      <c r="AO514" s="27">
        <v>0</v>
      </c>
      <c r="AP514" s="27">
        <v>0</v>
      </c>
      <c r="AQ514" s="42">
        <f t="shared" ref="AQ514:AQ577" si="87">$AM514*AJ514+$AO514*$AG514</f>
        <v>440984.74275024934</v>
      </c>
      <c r="AR514" s="42">
        <f t="shared" ref="AR514:AR577" si="88">$AM514*AK514+$AO514*$AG514</f>
        <v>469951.31671934988</v>
      </c>
      <c r="AS514" s="42">
        <f t="shared" ref="AS514:AS577" si="89">$AM514*AL514+$AO514*$AG514</f>
        <v>523568.35714064527</v>
      </c>
      <c r="AT514" s="42">
        <f t="shared" ref="AT514:AT577" si="90">$AN514*AJ514+$AP514*$AG514</f>
        <v>447803.61027061119</v>
      </c>
      <c r="AU514" s="42">
        <f t="shared" ref="AU514:AU577" si="91">$AN514*AK514+$AP514*$AG514</f>
        <v>477218.0891472199</v>
      </c>
      <c r="AV514" s="42">
        <f t="shared" ref="AV514:AV577" si="92">$AN514*AL514+$AP514*$AG514</f>
        <v>531664.20019165426</v>
      </c>
      <c r="AW514">
        <v>2035</v>
      </c>
      <c r="AX514" t="s">
        <v>59</v>
      </c>
      <c r="AY514" s="30">
        <v>20</v>
      </c>
      <c r="AZ514" t="s">
        <v>102</v>
      </c>
      <c r="BA514" s="111">
        <v>1</v>
      </c>
      <c r="BB514" s="111">
        <v>12</v>
      </c>
      <c r="BC514" s="110">
        <v>0.92959999999999998</v>
      </c>
      <c r="BD514" s="114">
        <v>2023</v>
      </c>
      <c r="BE514" t="s">
        <v>213</v>
      </c>
    </row>
    <row r="515" spans="1:57" ht="12" customHeight="1" x14ac:dyDescent="0.2">
      <c r="A515">
        <v>29</v>
      </c>
      <c r="B515">
        <v>2023</v>
      </c>
      <c r="C515" t="s">
        <v>46</v>
      </c>
      <c r="D515" t="s">
        <v>44</v>
      </c>
      <c r="E515" t="s">
        <v>210</v>
      </c>
      <c r="F515" t="s">
        <v>211</v>
      </c>
      <c r="G515" t="s">
        <v>157</v>
      </c>
      <c r="H515" t="s">
        <v>212</v>
      </c>
      <c r="I515" t="s">
        <v>51</v>
      </c>
      <c r="K515" t="s">
        <v>209</v>
      </c>
      <c r="L515" s="27">
        <v>827.91367000000002</v>
      </c>
      <c r="M515" s="27">
        <v>865</v>
      </c>
      <c r="N515" s="27">
        <v>823.88888899999995</v>
      </c>
      <c r="O515" t="s">
        <v>52</v>
      </c>
      <c r="P515" t="s">
        <v>53</v>
      </c>
      <c r="Q515" s="27">
        <v>10</v>
      </c>
      <c r="R515" s="27">
        <v>500</v>
      </c>
      <c r="S515" s="27">
        <v>1000</v>
      </c>
      <c r="T515" s="27">
        <v>1000</v>
      </c>
      <c r="U515" s="27">
        <v>0</v>
      </c>
      <c r="V515" s="27">
        <v>0</v>
      </c>
      <c r="W515" s="27">
        <v>0</v>
      </c>
      <c r="X515" t="s">
        <v>136</v>
      </c>
      <c r="Y515" t="s">
        <v>65</v>
      </c>
      <c r="Z515" s="27">
        <v>1.2</v>
      </c>
      <c r="AA515" s="27">
        <v>1.2</v>
      </c>
      <c r="AB515" s="27">
        <v>1.8</v>
      </c>
      <c r="AC515" s="27">
        <v>1.8</v>
      </c>
      <c r="AD515" s="27">
        <v>5960.4316529999996</v>
      </c>
      <c r="AE515" s="27">
        <v>14999.999991000001</v>
      </c>
      <c r="AF515" s="27">
        <v>86611.111107999997</v>
      </c>
      <c r="AG515" s="27">
        <v>1</v>
      </c>
      <c r="AJ515" s="41">
        <f t="shared" si="84"/>
        <v>419917.26665300003</v>
      </c>
      <c r="AK515" s="41">
        <f t="shared" si="85"/>
        <v>447499.99999099999</v>
      </c>
      <c r="AL515" s="41">
        <f t="shared" si="86"/>
        <v>498555.55560799997</v>
      </c>
      <c r="AM515" s="27">
        <v>1.0501705401760926</v>
      </c>
      <c r="AN515" s="27">
        <v>1.066409137780598</v>
      </c>
      <c r="AO515" s="27">
        <v>0</v>
      </c>
      <c r="AP515" s="27">
        <v>0</v>
      </c>
      <c r="AQ515" s="42">
        <f t="shared" si="87"/>
        <v>440984.74275024934</v>
      </c>
      <c r="AR515" s="42">
        <f t="shared" si="88"/>
        <v>469951.31671934988</v>
      </c>
      <c r="AS515" s="42">
        <f t="shared" si="89"/>
        <v>523568.35714064527</v>
      </c>
      <c r="AT515" s="42">
        <f t="shared" si="90"/>
        <v>447803.61027061119</v>
      </c>
      <c r="AU515" s="42">
        <f t="shared" si="91"/>
        <v>477218.0891472199</v>
      </c>
      <c r="AV515" s="42">
        <f t="shared" si="92"/>
        <v>531664.20019165426</v>
      </c>
      <c r="AW515">
        <v>2040</v>
      </c>
      <c r="AX515" t="s">
        <v>59</v>
      </c>
      <c r="AY515" s="30">
        <v>20</v>
      </c>
      <c r="AZ515" t="s">
        <v>102</v>
      </c>
      <c r="BA515" s="111">
        <v>1</v>
      </c>
      <c r="BB515" s="111">
        <v>12</v>
      </c>
      <c r="BC515" s="110">
        <v>0.92959999999999998</v>
      </c>
      <c r="BD515" s="114">
        <v>2023</v>
      </c>
      <c r="BE515" t="s">
        <v>213</v>
      </c>
    </row>
    <row r="516" spans="1:57" ht="12" customHeight="1" x14ac:dyDescent="0.2">
      <c r="A516">
        <v>29</v>
      </c>
      <c r="B516">
        <v>2023</v>
      </c>
      <c r="C516" t="s">
        <v>46</v>
      </c>
      <c r="D516" t="s">
        <v>44</v>
      </c>
      <c r="E516" t="s">
        <v>210</v>
      </c>
      <c r="F516" t="s">
        <v>211</v>
      </c>
      <c r="G516" t="s">
        <v>157</v>
      </c>
      <c r="H516" t="s">
        <v>212</v>
      </c>
      <c r="I516" t="s">
        <v>51</v>
      </c>
      <c r="K516" t="s">
        <v>209</v>
      </c>
      <c r="L516" s="27">
        <v>827.91367000000002</v>
      </c>
      <c r="M516" s="27">
        <v>865</v>
      </c>
      <c r="N516" s="27">
        <v>823.88888899999995</v>
      </c>
      <c r="O516" t="s">
        <v>52</v>
      </c>
      <c r="P516" t="s">
        <v>53</v>
      </c>
      <c r="Q516" s="27">
        <v>10</v>
      </c>
      <c r="R516" s="27">
        <v>500</v>
      </c>
      <c r="S516" s="27">
        <v>1000</v>
      </c>
      <c r="T516" s="27">
        <v>1000</v>
      </c>
      <c r="U516" s="27">
        <v>0</v>
      </c>
      <c r="V516" s="27">
        <v>0</v>
      </c>
      <c r="W516" s="27">
        <v>0</v>
      </c>
      <c r="X516" t="s">
        <v>136</v>
      </c>
      <c r="Y516" t="s">
        <v>65</v>
      </c>
      <c r="Z516" s="27">
        <v>1.2</v>
      </c>
      <c r="AA516" s="27">
        <v>1.2</v>
      </c>
      <c r="AB516" s="27">
        <v>1.8</v>
      </c>
      <c r="AC516" s="27">
        <v>1.8</v>
      </c>
      <c r="AD516" s="27">
        <v>5960.4316529999996</v>
      </c>
      <c r="AE516" s="27">
        <v>14999.999991000001</v>
      </c>
      <c r="AF516" s="27">
        <v>86611.111107999997</v>
      </c>
      <c r="AG516" s="27">
        <v>1</v>
      </c>
      <c r="AJ516" s="41">
        <f t="shared" si="84"/>
        <v>419917.26665300003</v>
      </c>
      <c r="AK516" s="41">
        <f t="shared" si="85"/>
        <v>447499.99999099999</v>
      </c>
      <c r="AL516" s="41">
        <f t="shared" si="86"/>
        <v>498555.55560799997</v>
      </c>
      <c r="AM516" s="27">
        <v>1.0501705401760926</v>
      </c>
      <c r="AN516" s="27">
        <v>1.066409137780598</v>
      </c>
      <c r="AO516" s="27">
        <v>0</v>
      </c>
      <c r="AP516" s="27">
        <v>0</v>
      </c>
      <c r="AQ516" s="42">
        <f t="shared" si="87"/>
        <v>440984.74275024934</v>
      </c>
      <c r="AR516" s="42">
        <f t="shared" si="88"/>
        <v>469951.31671934988</v>
      </c>
      <c r="AS516" s="42">
        <f t="shared" si="89"/>
        <v>523568.35714064527</v>
      </c>
      <c r="AT516" s="42">
        <f t="shared" si="90"/>
        <v>447803.61027061119</v>
      </c>
      <c r="AU516" s="42">
        <f t="shared" si="91"/>
        <v>477218.0891472199</v>
      </c>
      <c r="AV516" s="42">
        <f t="shared" si="92"/>
        <v>531664.20019165426</v>
      </c>
      <c r="AW516">
        <v>2045</v>
      </c>
      <c r="AX516" t="s">
        <v>59</v>
      </c>
      <c r="AY516" s="30">
        <v>20</v>
      </c>
      <c r="AZ516" t="s">
        <v>102</v>
      </c>
      <c r="BA516" s="111">
        <v>1</v>
      </c>
      <c r="BB516" s="111">
        <v>12</v>
      </c>
      <c r="BC516" s="110">
        <v>0.92959999999999998</v>
      </c>
      <c r="BD516" s="114">
        <v>2023</v>
      </c>
      <c r="BE516" t="s">
        <v>213</v>
      </c>
    </row>
    <row r="517" spans="1:57" ht="12" customHeight="1" x14ac:dyDescent="0.2">
      <c r="A517">
        <v>29</v>
      </c>
      <c r="B517">
        <v>2023</v>
      </c>
      <c r="C517" t="s">
        <v>46</v>
      </c>
      <c r="D517" t="s">
        <v>44</v>
      </c>
      <c r="E517" t="s">
        <v>210</v>
      </c>
      <c r="F517" t="s">
        <v>211</v>
      </c>
      <c r="G517" t="s">
        <v>157</v>
      </c>
      <c r="H517" t="s">
        <v>212</v>
      </c>
      <c r="I517" t="s">
        <v>51</v>
      </c>
      <c r="K517" t="s">
        <v>209</v>
      </c>
      <c r="L517" s="27">
        <v>827.91367000000002</v>
      </c>
      <c r="M517" s="27">
        <v>865</v>
      </c>
      <c r="N517" s="27">
        <v>823.88888899999995</v>
      </c>
      <c r="O517" t="s">
        <v>52</v>
      </c>
      <c r="P517" t="s">
        <v>53</v>
      </c>
      <c r="Q517" s="27">
        <v>10</v>
      </c>
      <c r="R517" s="27">
        <v>500</v>
      </c>
      <c r="S517" s="27">
        <v>1000</v>
      </c>
      <c r="T517" s="27">
        <v>1000</v>
      </c>
      <c r="U517" s="27">
        <v>0</v>
      </c>
      <c r="V517" s="27">
        <v>0</v>
      </c>
      <c r="W517" s="27">
        <v>0</v>
      </c>
      <c r="X517" t="s">
        <v>136</v>
      </c>
      <c r="Y517" t="s">
        <v>65</v>
      </c>
      <c r="Z517" s="27">
        <v>1.2</v>
      </c>
      <c r="AA517" s="27">
        <v>1.2</v>
      </c>
      <c r="AB517" s="27">
        <v>1.8</v>
      </c>
      <c r="AC517" s="27">
        <v>1.8</v>
      </c>
      <c r="AD517" s="27">
        <v>5960.4316529999996</v>
      </c>
      <c r="AE517" s="27">
        <v>14999.999991000001</v>
      </c>
      <c r="AF517" s="27">
        <v>86611.111107999997</v>
      </c>
      <c r="AG517" s="27">
        <v>1</v>
      </c>
      <c r="AJ517" s="41">
        <f t="shared" si="84"/>
        <v>419917.26665300003</v>
      </c>
      <c r="AK517" s="41">
        <f t="shared" si="85"/>
        <v>447499.99999099999</v>
      </c>
      <c r="AL517" s="41">
        <f t="shared" si="86"/>
        <v>498555.55560799997</v>
      </c>
      <c r="AM517" s="27">
        <v>1.0501705401760926</v>
      </c>
      <c r="AN517" s="27">
        <v>1.066409137780598</v>
      </c>
      <c r="AO517" s="27">
        <v>0</v>
      </c>
      <c r="AP517" s="27">
        <v>0</v>
      </c>
      <c r="AQ517" s="42">
        <f t="shared" si="87"/>
        <v>440984.74275024934</v>
      </c>
      <c r="AR517" s="42">
        <f t="shared" si="88"/>
        <v>469951.31671934988</v>
      </c>
      <c r="AS517" s="42">
        <f t="shared" si="89"/>
        <v>523568.35714064527</v>
      </c>
      <c r="AT517" s="42">
        <f t="shared" si="90"/>
        <v>447803.61027061119</v>
      </c>
      <c r="AU517" s="42">
        <f t="shared" si="91"/>
        <v>477218.0891472199</v>
      </c>
      <c r="AV517" s="42">
        <f t="shared" si="92"/>
        <v>531664.20019165426</v>
      </c>
      <c r="AW517">
        <v>2050</v>
      </c>
      <c r="AX517" t="s">
        <v>59</v>
      </c>
      <c r="AY517" s="30">
        <v>20</v>
      </c>
      <c r="AZ517" t="s">
        <v>102</v>
      </c>
      <c r="BA517" s="111">
        <v>1</v>
      </c>
      <c r="BB517" s="111">
        <v>12</v>
      </c>
      <c r="BC517" s="110">
        <v>0.92959999999999998</v>
      </c>
      <c r="BD517" s="114">
        <v>2023</v>
      </c>
      <c r="BE517" t="s">
        <v>213</v>
      </c>
    </row>
    <row r="518" spans="1:57" ht="12" customHeight="1" x14ac:dyDescent="0.2">
      <c r="A518">
        <v>29</v>
      </c>
      <c r="B518">
        <v>2023</v>
      </c>
      <c r="C518" t="s">
        <v>46</v>
      </c>
      <c r="D518" t="s">
        <v>44</v>
      </c>
      <c r="E518" t="s">
        <v>210</v>
      </c>
      <c r="F518" t="s">
        <v>211</v>
      </c>
      <c r="G518" t="s">
        <v>157</v>
      </c>
      <c r="H518" t="s">
        <v>212</v>
      </c>
      <c r="I518" t="s">
        <v>51</v>
      </c>
      <c r="K518" t="s">
        <v>209</v>
      </c>
      <c r="L518" s="27">
        <v>827.91367000000002</v>
      </c>
      <c r="M518" s="27">
        <v>865</v>
      </c>
      <c r="N518" s="27">
        <v>823.88888899999995</v>
      </c>
      <c r="O518" t="s">
        <v>52</v>
      </c>
      <c r="P518" t="s">
        <v>53</v>
      </c>
      <c r="Q518" s="27">
        <v>10</v>
      </c>
      <c r="R518" s="27">
        <v>500</v>
      </c>
      <c r="S518" s="27">
        <v>1000</v>
      </c>
      <c r="T518" s="27">
        <v>1000</v>
      </c>
      <c r="U518" s="27">
        <v>0</v>
      </c>
      <c r="V518" s="27">
        <v>0</v>
      </c>
      <c r="W518" s="27">
        <v>0</v>
      </c>
      <c r="X518" t="s">
        <v>136</v>
      </c>
      <c r="Y518" t="s">
        <v>65</v>
      </c>
      <c r="Z518" s="27">
        <v>1.2</v>
      </c>
      <c r="AA518" s="27">
        <v>1.2</v>
      </c>
      <c r="AB518" s="27">
        <v>1.8</v>
      </c>
      <c r="AC518" s="27">
        <v>1.8</v>
      </c>
      <c r="AD518" s="27">
        <v>5960.4316529999996</v>
      </c>
      <c r="AE518" s="27">
        <v>14999.999991000001</v>
      </c>
      <c r="AF518" s="27">
        <v>86611.111107999997</v>
      </c>
      <c r="AG518" s="27">
        <v>1</v>
      </c>
      <c r="AJ518" s="41">
        <f t="shared" si="84"/>
        <v>419917.26665300003</v>
      </c>
      <c r="AK518" s="41">
        <f t="shared" si="85"/>
        <v>447499.99999099999</v>
      </c>
      <c r="AL518" s="41">
        <f t="shared" si="86"/>
        <v>498555.55560799997</v>
      </c>
      <c r="AM518" s="27">
        <v>1.0501705401760926</v>
      </c>
      <c r="AN518" s="27">
        <v>1.066409137780598</v>
      </c>
      <c r="AO518" s="27">
        <v>0</v>
      </c>
      <c r="AP518" s="27">
        <v>0</v>
      </c>
      <c r="AQ518" s="42">
        <f t="shared" si="87"/>
        <v>440984.74275024934</v>
      </c>
      <c r="AR518" s="42">
        <f t="shared" si="88"/>
        <v>469951.31671934988</v>
      </c>
      <c r="AS518" s="42">
        <f t="shared" si="89"/>
        <v>523568.35714064527</v>
      </c>
      <c r="AT518" s="42">
        <f t="shared" si="90"/>
        <v>447803.61027061119</v>
      </c>
      <c r="AU518" s="42">
        <f t="shared" si="91"/>
        <v>477218.0891472199</v>
      </c>
      <c r="AV518" s="42">
        <f t="shared" si="92"/>
        <v>531664.20019165426</v>
      </c>
      <c r="AW518">
        <v>2023</v>
      </c>
      <c r="AX518" t="s">
        <v>60</v>
      </c>
      <c r="AY518" s="30">
        <v>20</v>
      </c>
      <c r="AZ518" t="s">
        <v>102</v>
      </c>
      <c r="BA518" s="111">
        <v>1</v>
      </c>
      <c r="BB518" s="111">
        <v>12</v>
      </c>
      <c r="BC518" s="110">
        <v>0.92959999999999998</v>
      </c>
      <c r="BD518" s="114">
        <v>2023</v>
      </c>
      <c r="BE518" t="s">
        <v>213</v>
      </c>
    </row>
    <row r="519" spans="1:57" ht="12" customHeight="1" x14ac:dyDescent="0.2">
      <c r="A519">
        <v>29</v>
      </c>
      <c r="B519">
        <v>2023</v>
      </c>
      <c r="C519" t="s">
        <v>46</v>
      </c>
      <c r="D519" t="s">
        <v>44</v>
      </c>
      <c r="E519" t="s">
        <v>210</v>
      </c>
      <c r="F519" t="s">
        <v>211</v>
      </c>
      <c r="G519" t="s">
        <v>157</v>
      </c>
      <c r="H519" t="s">
        <v>212</v>
      </c>
      <c r="I519" t="s">
        <v>51</v>
      </c>
      <c r="K519" t="s">
        <v>209</v>
      </c>
      <c r="L519" s="27">
        <v>827.91367000000002</v>
      </c>
      <c r="M519" s="27">
        <v>865</v>
      </c>
      <c r="N519" s="27">
        <v>823.88888899999995</v>
      </c>
      <c r="O519" t="s">
        <v>52</v>
      </c>
      <c r="P519" t="s">
        <v>53</v>
      </c>
      <c r="Q519" s="27">
        <v>10</v>
      </c>
      <c r="R519" s="27">
        <v>500</v>
      </c>
      <c r="S519" s="27">
        <v>1000</v>
      </c>
      <c r="T519" s="27">
        <v>1000</v>
      </c>
      <c r="U519" s="27">
        <v>0</v>
      </c>
      <c r="V519" s="27">
        <v>0</v>
      </c>
      <c r="W519" s="27">
        <v>0</v>
      </c>
      <c r="X519" t="s">
        <v>136</v>
      </c>
      <c r="Y519" t="s">
        <v>65</v>
      </c>
      <c r="Z519" s="27">
        <v>1.2</v>
      </c>
      <c r="AA519" s="27">
        <v>1.2</v>
      </c>
      <c r="AB519" s="27">
        <v>1.8</v>
      </c>
      <c r="AC519" s="27">
        <v>1.8</v>
      </c>
      <c r="AD519" s="27">
        <v>5960.4316529999996</v>
      </c>
      <c r="AE519" s="27">
        <v>14999.999991000001</v>
      </c>
      <c r="AF519" s="27">
        <v>86611.111107999997</v>
      </c>
      <c r="AG519" s="27">
        <v>1</v>
      </c>
      <c r="AJ519" s="41">
        <f t="shared" si="84"/>
        <v>419917.26665300003</v>
      </c>
      <c r="AK519" s="41">
        <f t="shared" si="85"/>
        <v>447499.99999099999</v>
      </c>
      <c r="AL519" s="41">
        <f t="shared" si="86"/>
        <v>498555.55560799997</v>
      </c>
      <c r="AM519" s="27">
        <v>1.0501705401760926</v>
      </c>
      <c r="AN519" s="27">
        <v>1.066409137780598</v>
      </c>
      <c r="AO519" s="27">
        <v>0</v>
      </c>
      <c r="AP519" s="27">
        <v>0</v>
      </c>
      <c r="AQ519" s="42">
        <f t="shared" si="87"/>
        <v>440984.74275024934</v>
      </c>
      <c r="AR519" s="42">
        <f t="shared" si="88"/>
        <v>469951.31671934988</v>
      </c>
      <c r="AS519" s="42">
        <f t="shared" si="89"/>
        <v>523568.35714064527</v>
      </c>
      <c r="AT519" s="42">
        <f t="shared" si="90"/>
        <v>447803.61027061119</v>
      </c>
      <c r="AU519" s="42">
        <f t="shared" si="91"/>
        <v>477218.0891472199</v>
      </c>
      <c r="AV519" s="42">
        <f t="shared" si="92"/>
        <v>531664.20019165426</v>
      </c>
      <c r="AW519">
        <v>2030</v>
      </c>
      <c r="AX519" t="s">
        <v>60</v>
      </c>
      <c r="AY519" s="30">
        <v>20</v>
      </c>
      <c r="AZ519" t="s">
        <v>102</v>
      </c>
      <c r="BA519" s="111">
        <v>1</v>
      </c>
      <c r="BB519" s="111">
        <v>12</v>
      </c>
      <c r="BC519" s="110">
        <v>0.92959999999999998</v>
      </c>
      <c r="BD519" s="114">
        <v>2023</v>
      </c>
      <c r="BE519" t="s">
        <v>213</v>
      </c>
    </row>
    <row r="520" spans="1:57" ht="12" customHeight="1" x14ac:dyDescent="0.2">
      <c r="A520">
        <v>29</v>
      </c>
      <c r="B520">
        <v>2023</v>
      </c>
      <c r="C520" t="s">
        <v>46</v>
      </c>
      <c r="D520" t="s">
        <v>44</v>
      </c>
      <c r="E520" t="s">
        <v>210</v>
      </c>
      <c r="F520" t="s">
        <v>211</v>
      </c>
      <c r="G520" t="s">
        <v>157</v>
      </c>
      <c r="H520" t="s">
        <v>212</v>
      </c>
      <c r="I520" t="s">
        <v>51</v>
      </c>
      <c r="K520" t="s">
        <v>209</v>
      </c>
      <c r="L520" s="27">
        <v>827.91367000000002</v>
      </c>
      <c r="M520" s="27">
        <v>865</v>
      </c>
      <c r="N520" s="27">
        <v>823.88888899999995</v>
      </c>
      <c r="O520" t="s">
        <v>52</v>
      </c>
      <c r="P520" t="s">
        <v>53</v>
      </c>
      <c r="Q520" s="27">
        <v>10</v>
      </c>
      <c r="R520" s="27">
        <v>500</v>
      </c>
      <c r="S520" s="27">
        <v>1000</v>
      </c>
      <c r="T520" s="27">
        <v>1000</v>
      </c>
      <c r="U520" s="27">
        <v>0</v>
      </c>
      <c r="V520" s="27">
        <v>0</v>
      </c>
      <c r="W520" s="27">
        <v>0</v>
      </c>
      <c r="X520" t="s">
        <v>136</v>
      </c>
      <c r="Y520" t="s">
        <v>65</v>
      </c>
      <c r="Z520" s="27">
        <v>1.2</v>
      </c>
      <c r="AA520" s="27">
        <v>1.2</v>
      </c>
      <c r="AB520" s="27">
        <v>1.8</v>
      </c>
      <c r="AC520" s="27">
        <v>1.8</v>
      </c>
      <c r="AD520" s="27">
        <v>5960.4316529999996</v>
      </c>
      <c r="AE520" s="27">
        <v>14999.999991000001</v>
      </c>
      <c r="AF520" s="27">
        <v>86611.111107999997</v>
      </c>
      <c r="AG520" s="27">
        <v>1</v>
      </c>
      <c r="AJ520" s="41">
        <f t="shared" si="84"/>
        <v>419917.26665300003</v>
      </c>
      <c r="AK520" s="41">
        <f t="shared" si="85"/>
        <v>447499.99999099999</v>
      </c>
      <c r="AL520" s="41">
        <f t="shared" si="86"/>
        <v>498555.55560799997</v>
      </c>
      <c r="AM520" s="27">
        <v>1.0501705401760926</v>
      </c>
      <c r="AN520" s="27">
        <v>1.066409137780598</v>
      </c>
      <c r="AO520" s="27">
        <v>0</v>
      </c>
      <c r="AP520" s="27">
        <v>0</v>
      </c>
      <c r="AQ520" s="42">
        <f t="shared" si="87"/>
        <v>440984.74275024934</v>
      </c>
      <c r="AR520" s="42">
        <f t="shared" si="88"/>
        <v>469951.31671934988</v>
      </c>
      <c r="AS520" s="42">
        <f t="shared" si="89"/>
        <v>523568.35714064527</v>
      </c>
      <c r="AT520" s="42">
        <f t="shared" si="90"/>
        <v>447803.61027061119</v>
      </c>
      <c r="AU520" s="42">
        <f t="shared" si="91"/>
        <v>477218.0891472199</v>
      </c>
      <c r="AV520" s="42">
        <f t="shared" si="92"/>
        <v>531664.20019165426</v>
      </c>
      <c r="AW520">
        <v>2035</v>
      </c>
      <c r="AX520" t="s">
        <v>60</v>
      </c>
      <c r="AY520" s="30">
        <v>20</v>
      </c>
      <c r="AZ520" t="s">
        <v>102</v>
      </c>
      <c r="BA520" s="111">
        <v>1</v>
      </c>
      <c r="BB520" s="111">
        <v>12</v>
      </c>
      <c r="BC520" s="110">
        <v>0.92959999999999998</v>
      </c>
      <c r="BD520" s="114">
        <v>2023</v>
      </c>
      <c r="BE520" t="s">
        <v>213</v>
      </c>
    </row>
    <row r="521" spans="1:57" ht="12" customHeight="1" x14ac:dyDescent="0.2">
      <c r="A521">
        <v>29</v>
      </c>
      <c r="B521">
        <v>2023</v>
      </c>
      <c r="C521" t="s">
        <v>46</v>
      </c>
      <c r="D521" t="s">
        <v>44</v>
      </c>
      <c r="E521" t="s">
        <v>210</v>
      </c>
      <c r="F521" t="s">
        <v>211</v>
      </c>
      <c r="G521" t="s">
        <v>157</v>
      </c>
      <c r="H521" t="s">
        <v>212</v>
      </c>
      <c r="I521" t="s">
        <v>51</v>
      </c>
      <c r="K521" t="s">
        <v>209</v>
      </c>
      <c r="L521" s="27">
        <v>827.91367000000002</v>
      </c>
      <c r="M521" s="27">
        <v>865</v>
      </c>
      <c r="N521" s="27">
        <v>823.88888899999995</v>
      </c>
      <c r="O521" t="s">
        <v>52</v>
      </c>
      <c r="P521" t="s">
        <v>53</v>
      </c>
      <c r="Q521" s="27">
        <v>10</v>
      </c>
      <c r="R521" s="27">
        <v>500</v>
      </c>
      <c r="S521" s="27">
        <v>1000</v>
      </c>
      <c r="T521" s="27">
        <v>1000</v>
      </c>
      <c r="U521" s="27">
        <v>0</v>
      </c>
      <c r="V521" s="27">
        <v>0</v>
      </c>
      <c r="W521" s="27">
        <v>0</v>
      </c>
      <c r="X521" t="s">
        <v>136</v>
      </c>
      <c r="Y521" t="s">
        <v>65</v>
      </c>
      <c r="Z521" s="27">
        <v>1.2</v>
      </c>
      <c r="AA521" s="27">
        <v>1.2</v>
      </c>
      <c r="AB521" s="27">
        <v>1.8</v>
      </c>
      <c r="AC521" s="27">
        <v>1.8</v>
      </c>
      <c r="AD521" s="27">
        <v>5960.4316529999996</v>
      </c>
      <c r="AE521" s="27">
        <v>14999.999991000001</v>
      </c>
      <c r="AF521" s="27">
        <v>86611.111107999997</v>
      </c>
      <c r="AG521" s="27">
        <v>1</v>
      </c>
      <c r="AJ521" s="41">
        <f t="shared" si="84"/>
        <v>419917.26665300003</v>
      </c>
      <c r="AK521" s="41">
        <f t="shared" si="85"/>
        <v>447499.99999099999</v>
      </c>
      <c r="AL521" s="41">
        <f t="shared" si="86"/>
        <v>498555.55560799997</v>
      </c>
      <c r="AM521" s="27">
        <v>1.0501705401760926</v>
      </c>
      <c r="AN521" s="27">
        <v>1.066409137780598</v>
      </c>
      <c r="AO521" s="27">
        <v>0</v>
      </c>
      <c r="AP521" s="27">
        <v>0</v>
      </c>
      <c r="AQ521" s="42">
        <f t="shared" si="87"/>
        <v>440984.74275024934</v>
      </c>
      <c r="AR521" s="42">
        <f t="shared" si="88"/>
        <v>469951.31671934988</v>
      </c>
      <c r="AS521" s="42">
        <f t="shared" si="89"/>
        <v>523568.35714064527</v>
      </c>
      <c r="AT521" s="42">
        <f t="shared" si="90"/>
        <v>447803.61027061119</v>
      </c>
      <c r="AU521" s="42">
        <f t="shared" si="91"/>
        <v>477218.0891472199</v>
      </c>
      <c r="AV521" s="42">
        <f t="shared" si="92"/>
        <v>531664.20019165426</v>
      </c>
      <c r="AW521">
        <v>2040</v>
      </c>
      <c r="AX521" t="s">
        <v>60</v>
      </c>
      <c r="AY521" s="30">
        <v>20</v>
      </c>
      <c r="AZ521" t="s">
        <v>102</v>
      </c>
      <c r="BA521" s="111">
        <v>1</v>
      </c>
      <c r="BB521" s="111">
        <v>12</v>
      </c>
      <c r="BC521" s="110">
        <v>0.92959999999999998</v>
      </c>
      <c r="BD521" s="114">
        <v>2023</v>
      </c>
      <c r="BE521" t="s">
        <v>213</v>
      </c>
    </row>
    <row r="522" spans="1:57" ht="12" customHeight="1" x14ac:dyDescent="0.2">
      <c r="A522">
        <v>29</v>
      </c>
      <c r="B522">
        <v>2023</v>
      </c>
      <c r="C522" t="s">
        <v>46</v>
      </c>
      <c r="D522" t="s">
        <v>44</v>
      </c>
      <c r="E522" t="s">
        <v>210</v>
      </c>
      <c r="F522" t="s">
        <v>211</v>
      </c>
      <c r="G522" t="s">
        <v>157</v>
      </c>
      <c r="H522" t="s">
        <v>212</v>
      </c>
      <c r="I522" t="s">
        <v>51</v>
      </c>
      <c r="K522" t="s">
        <v>209</v>
      </c>
      <c r="L522" s="27">
        <v>827.91367000000002</v>
      </c>
      <c r="M522" s="27">
        <v>865</v>
      </c>
      <c r="N522" s="27">
        <v>823.88888899999995</v>
      </c>
      <c r="O522" t="s">
        <v>52</v>
      </c>
      <c r="P522" t="s">
        <v>53</v>
      </c>
      <c r="Q522" s="27">
        <v>10</v>
      </c>
      <c r="R522" s="27">
        <v>500</v>
      </c>
      <c r="S522" s="27">
        <v>1000</v>
      </c>
      <c r="T522" s="27">
        <v>1000</v>
      </c>
      <c r="U522" s="27">
        <v>0</v>
      </c>
      <c r="V522" s="27">
        <v>0</v>
      </c>
      <c r="W522" s="27">
        <v>0</v>
      </c>
      <c r="X522" t="s">
        <v>136</v>
      </c>
      <c r="Y522" t="s">
        <v>65</v>
      </c>
      <c r="Z522" s="27">
        <v>1.2</v>
      </c>
      <c r="AA522" s="27">
        <v>1.2</v>
      </c>
      <c r="AB522" s="27">
        <v>1.8</v>
      </c>
      <c r="AC522" s="27">
        <v>1.8</v>
      </c>
      <c r="AD522" s="27">
        <v>5960.4316529999996</v>
      </c>
      <c r="AE522" s="27">
        <v>14999.999991000001</v>
      </c>
      <c r="AF522" s="27">
        <v>86611.111107999997</v>
      </c>
      <c r="AG522" s="27">
        <v>1</v>
      </c>
      <c r="AJ522" s="41">
        <f t="shared" si="84"/>
        <v>419917.26665300003</v>
      </c>
      <c r="AK522" s="41">
        <f t="shared" si="85"/>
        <v>447499.99999099999</v>
      </c>
      <c r="AL522" s="41">
        <f t="shared" si="86"/>
        <v>498555.55560799997</v>
      </c>
      <c r="AM522" s="27">
        <v>1.0501705401760926</v>
      </c>
      <c r="AN522" s="27">
        <v>1.066409137780598</v>
      </c>
      <c r="AO522" s="27">
        <v>0</v>
      </c>
      <c r="AP522" s="27">
        <v>0</v>
      </c>
      <c r="AQ522" s="42">
        <f t="shared" si="87"/>
        <v>440984.74275024934</v>
      </c>
      <c r="AR522" s="42">
        <f t="shared" si="88"/>
        <v>469951.31671934988</v>
      </c>
      <c r="AS522" s="42">
        <f t="shared" si="89"/>
        <v>523568.35714064527</v>
      </c>
      <c r="AT522" s="42">
        <f t="shared" si="90"/>
        <v>447803.61027061119</v>
      </c>
      <c r="AU522" s="42">
        <f t="shared" si="91"/>
        <v>477218.0891472199</v>
      </c>
      <c r="AV522" s="42">
        <f t="shared" si="92"/>
        <v>531664.20019165426</v>
      </c>
      <c r="AW522">
        <v>2045</v>
      </c>
      <c r="AX522" t="s">
        <v>60</v>
      </c>
      <c r="AY522" s="30">
        <v>20</v>
      </c>
      <c r="AZ522" t="s">
        <v>102</v>
      </c>
      <c r="BA522" s="111">
        <v>1</v>
      </c>
      <c r="BB522" s="111">
        <v>12</v>
      </c>
      <c r="BC522" s="110">
        <v>0.92959999999999998</v>
      </c>
      <c r="BD522" s="114">
        <v>2023</v>
      </c>
      <c r="BE522" t="s">
        <v>213</v>
      </c>
    </row>
    <row r="523" spans="1:57" ht="12" customHeight="1" x14ac:dyDescent="0.2">
      <c r="A523">
        <v>29</v>
      </c>
      <c r="B523">
        <v>2023</v>
      </c>
      <c r="C523" t="s">
        <v>46</v>
      </c>
      <c r="D523" t="s">
        <v>44</v>
      </c>
      <c r="E523" t="s">
        <v>210</v>
      </c>
      <c r="F523" t="s">
        <v>211</v>
      </c>
      <c r="G523" t="s">
        <v>157</v>
      </c>
      <c r="H523" t="s">
        <v>212</v>
      </c>
      <c r="I523" t="s">
        <v>51</v>
      </c>
      <c r="K523" t="s">
        <v>209</v>
      </c>
      <c r="L523" s="27">
        <v>827.91367000000002</v>
      </c>
      <c r="M523" s="27">
        <v>865</v>
      </c>
      <c r="N523" s="27">
        <v>823.88888899999995</v>
      </c>
      <c r="O523" t="s">
        <v>52</v>
      </c>
      <c r="P523" t="s">
        <v>53</v>
      </c>
      <c r="Q523" s="27">
        <v>10</v>
      </c>
      <c r="R523" s="27">
        <v>500</v>
      </c>
      <c r="S523" s="27">
        <v>1000</v>
      </c>
      <c r="T523" s="27">
        <v>1000</v>
      </c>
      <c r="U523" s="27">
        <v>0</v>
      </c>
      <c r="V523" s="27">
        <v>0</v>
      </c>
      <c r="W523" s="27">
        <v>0</v>
      </c>
      <c r="X523" t="s">
        <v>136</v>
      </c>
      <c r="Y523" t="s">
        <v>65</v>
      </c>
      <c r="Z523" s="27">
        <v>1.2</v>
      </c>
      <c r="AA523" s="27">
        <v>1.2</v>
      </c>
      <c r="AB523" s="27">
        <v>1.8</v>
      </c>
      <c r="AC523" s="27">
        <v>1.8</v>
      </c>
      <c r="AD523" s="27">
        <v>5960.4316529999996</v>
      </c>
      <c r="AE523" s="27">
        <v>14999.999991000001</v>
      </c>
      <c r="AF523" s="27">
        <v>86611.111107999997</v>
      </c>
      <c r="AG523" s="27">
        <v>1</v>
      </c>
      <c r="AJ523" s="41">
        <f t="shared" si="84"/>
        <v>419917.26665300003</v>
      </c>
      <c r="AK523" s="41">
        <f t="shared" si="85"/>
        <v>447499.99999099999</v>
      </c>
      <c r="AL523" s="41">
        <f t="shared" si="86"/>
        <v>498555.55560799997</v>
      </c>
      <c r="AM523" s="27">
        <v>1.0501705401760926</v>
      </c>
      <c r="AN523" s="27">
        <v>1.066409137780598</v>
      </c>
      <c r="AO523" s="27">
        <v>0</v>
      </c>
      <c r="AP523" s="27">
        <v>0</v>
      </c>
      <c r="AQ523" s="42">
        <f t="shared" si="87"/>
        <v>440984.74275024934</v>
      </c>
      <c r="AR523" s="42">
        <f t="shared" si="88"/>
        <v>469951.31671934988</v>
      </c>
      <c r="AS523" s="42">
        <f t="shared" si="89"/>
        <v>523568.35714064527</v>
      </c>
      <c r="AT523" s="42">
        <f t="shared" si="90"/>
        <v>447803.61027061119</v>
      </c>
      <c r="AU523" s="42">
        <f t="shared" si="91"/>
        <v>477218.0891472199</v>
      </c>
      <c r="AV523" s="42">
        <f t="shared" si="92"/>
        <v>531664.20019165426</v>
      </c>
      <c r="AW523">
        <v>2050</v>
      </c>
      <c r="AX523" t="s">
        <v>60</v>
      </c>
      <c r="AY523" s="30">
        <v>20</v>
      </c>
      <c r="AZ523" t="s">
        <v>102</v>
      </c>
      <c r="BA523" s="111">
        <v>1</v>
      </c>
      <c r="BB523" s="111">
        <v>12</v>
      </c>
      <c r="BC523" s="110">
        <v>0.92959999999999998</v>
      </c>
      <c r="BD523" s="114">
        <v>2023</v>
      </c>
      <c r="BE523" t="s">
        <v>213</v>
      </c>
    </row>
    <row r="524" spans="1:57" ht="12" customHeight="1" x14ac:dyDescent="0.2">
      <c r="A524">
        <v>30</v>
      </c>
      <c r="B524">
        <v>2023</v>
      </c>
      <c r="C524" t="s">
        <v>46</v>
      </c>
      <c r="D524" t="s">
        <v>138</v>
      </c>
      <c r="E524" t="s">
        <v>215</v>
      </c>
      <c r="F524" t="s">
        <v>49</v>
      </c>
      <c r="G524" t="s">
        <v>99</v>
      </c>
      <c r="H524" t="s">
        <v>216</v>
      </c>
      <c r="I524" t="s">
        <v>51</v>
      </c>
      <c r="K524" t="s">
        <v>214</v>
      </c>
      <c r="L524" s="27">
        <v>46.098131200000005</v>
      </c>
      <c r="M524" s="27">
        <v>57.622664</v>
      </c>
      <c r="N524" s="27">
        <v>69.147196800000003</v>
      </c>
      <c r="O524" t="s">
        <v>217</v>
      </c>
      <c r="P524" t="s">
        <v>218</v>
      </c>
      <c r="Q524" s="27">
        <v>3</v>
      </c>
      <c r="R524" s="27">
        <v>27</v>
      </c>
      <c r="S524" s="27">
        <v>27</v>
      </c>
      <c r="T524" s="27">
        <v>57.5</v>
      </c>
      <c r="U524" s="27">
        <v>0</v>
      </c>
      <c r="V524" s="27">
        <v>0</v>
      </c>
      <c r="W524" s="27">
        <v>0</v>
      </c>
      <c r="X524" t="s">
        <v>219</v>
      </c>
      <c r="Y524" t="s">
        <v>197</v>
      </c>
      <c r="Z524" s="27">
        <v>1141</v>
      </c>
      <c r="AA524" s="27">
        <v>1141</v>
      </c>
      <c r="AB524" s="27">
        <v>902</v>
      </c>
      <c r="AC524" s="27">
        <v>902</v>
      </c>
      <c r="AD524" s="27">
        <v>452.55745760000002</v>
      </c>
      <c r="AE524" s="27">
        <v>565.696822</v>
      </c>
      <c r="AF524" s="27">
        <v>678.83618639999997</v>
      </c>
      <c r="AG524" s="27">
        <v>1</v>
      </c>
      <c r="AJ524" s="41">
        <f t="shared" si="84"/>
        <v>1697.2070000000003</v>
      </c>
      <c r="AK524" s="41">
        <f t="shared" si="85"/>
        <v>2121.50875</v>
      </c>
      <c r="AL524" s="41">
        <f t="shared" si="86"/>
        <v>2545.8105</v>
      </c>
      <c r="AM524" s="27">
        <v>1.2</v>
      </c>
      <c r="AN524" s="27">
        <v>1.22</v>
      </c>
      <c r="AO524" s="27">
        <v>0</v>
      </c>
      <c r="AP524" s="27">
        <v>0</v>
      </c>
      <c r="AQ524" s="42">
        <f t="shared" si="87"/>
        <v>2036.6484000000003</v>
      </c>
      <c r="AR524" s="42">
        <f t="shared" si="88"/>
        <v>2545.8105</v>
      </c>
      <c r="AS524" s="42">
        <f t="shared" si="89"/>
        <v>3054.9726000000001</v>
      </c>
      <c r="AT524" s="42">
        <f t="shared" si="90"/>
        <v>2070.5925400000006</v>
      </c>
      <c r="AU524" s="42">
        <f t="shared" si="91"/>
        <v>2588.240675</v>
      </c>
      <c r="AV524" s="42">
        <f t="shared" si="92"/>
        <v>3105.8888099999999</v>
      </c>
      <c r="AW524">
        <v>2023</v>
      </c>
      <c r="AX524" t="s">
        <v>56</v>
      </c>
      <c r="AY524" s="30">
        <v>31</v>
      </c>
      <c r="AZ524" t="s">
        <v>220</v>
      </c>
      <c r="BA524" s="111">
        <v>2</v>
      </c>
      <c r="BB524" s="111">
        <v>10</v>
      </c>
      <c r="BC524" s="110">
        <v>0.63970000000000005</v>
      </c>
      <c r="BD524" s="114">
        <v>2024</v>
      </c>
      <c r="BE524" t="s">
        <v>1031</v>
      </c>
    </row>
    <row r="525" spans="1:57" ht="12" customHeight="1" x14ac:dyDescent="0.2">
      <c r="A525">
        <v>30</v>
      </c>
      <c r="B525">
        <v>2023</v>
      </c>
      <c r="C525" t="s">
        <v>46</v>
      </c>
      <c r="D525" t="s">
        <v>138</v>
      </c>
      <c r="E525" t="s">
        <v>215</v>
      </c>
      <c r="F525" t="s">
        <v>49</v>
      </c>
      <c r="G525" t="s">
        <v>99</v>
      </c>
      <c r="H525" t="s">
        <v>216</v>
      </c>
      <c r="I525" t="s">
        <v>51</v>
      </c>
      <c r="K525" t="s">
        <v>214</v>
      </c>
      <c r="L525" s="27">
        <v>46.098131200000005</v>
      </c>
      <c r="M525" s="27">
        <v>57.622664</v>
      </c>
      <c r="N525" s="27">
        <v>69.147196800000003</v>
      </c>
      <c r="O525" t="s">
        <v>217</v>
      </c>
      <c r="P525" t="s">
        <v>218</v>
      </c>
      <c r="Q525" s="27">
        <v>3</v>
      </c>
      <c r="R525" s="27">
        <v>27</v>
      </c>
      <c r="S525" s="27">
        <v>27</v>
      </c>
      <c r="T525" s="27">
        <v>57.5</v>
      </c>
      <c r="U525" s="27">
        <v>0</v>
      </c>
      <c r="V525" s="27">
        <v>0</v>
      </c>
      <c r="W525" s="27">
        <v>0</v>
      </c>
      <c r="X525" t="s">
        <v>219</v>
      </c>
      <c r="Y525" t="s">
        <v>197</v>
      </c>
      <c r="Z525" s="27">
        <v>1141</v>
      </c>
      <c r="AA525" s="27">
        <v>1141</v>
      </c>
      <c r="AB525" s="27">
        <v>902</v>
      </c>
      <c r="AC525" s="27">
        <v>902</v>
      </c>
      <c r="AD525" s="27">
        <v>452.55745760000002</v>
      </c>
      <c r="AE525" s="27">
        <v>565.696822</v>
      </c>
      <c r="AF525" s="27">
        <v>678.83618639999997</v>
      </c>
      <c r="AG525" s="27">
        <v>1</v>
      </c>
      <c r="AJ525" s="41">
        <f t="shared" si="84"/>
        <v>1697.2070000000003</v>
      </c>
      <c r="AK525" s="41">
        <f t="shared" si="85"/>
        <v>2121.50875</v>
      </c>
      <c r="AL525" s="41">
        <f t="shared" si="86"/>
        <v>2545.8105</v>
      </c>
      <c r="AM525" s="27">
        <v>1.2</v>
      </c>
      <c r="AN525" s="27">
        <v>1.22</v>
      </c>
      <c r="AO525" s="27">
        <v>0</v>
      </c>
      <c r="AP525" s="27">
        <v>0</v>
      </c>
      <c r="AQ525" s="42">
        <f t="shared" si="87"/>
        <v>2036.6484000000003</v>
      </c>
      <c r="AR525" s="42">
        <f t="shared" si="88"/>
        <v>2545.8105</v>
      </c>
      <c r="AS525" s="42">
        <f t="shared" si="89"/>
        <v>3054.9726000000001</v>
      </c>
      <c r="AT525" s="42">
        <f t="shared" si="90"/>
        <v>2070.5925400000006</v>
      </c>
      <c r="AU525" s="42">
        <f t="shared" si="91"/>
        <v>2588.240675</v>
      </c>
      <c r="AV525" s="42">
        <f t="shared" si="92"/>
        <v>3105.8888099999999</v>
      </c>
      <c r="AW525">
        <v>2030</v>
      </c>
      <c r="AX525" t="s">
        <v>56</v>
      </c>
      <c r="AY525" s="30">
        <v>31</v>
      </c>
      <c r="AZ525" t="s">
        <v>220</v>
      </c>
      <c r="BA525" s="111">
        <v>2</v>
      </c>
      <c r="BB525" s="111">
        <v>10</v>
      </c>
      <c r="BC525" s="110">
        <v>0.63970000000000005</v>
      </c>
      <c r="BD525" s="114">
        <v>2024</v>
      </c>
      <c r="BE525" t="s">
        <v>1031</v>
      </c>
    </row>
    <row r="526" spans="1:57" ht="12" customHeight="1" x14ac:dyDescent="0.2">
      <c r="A526">
        <v>30</v>
      </c>
      <c r="B526">
        <v>2023</v>
      </c>
      <c r="C526" t="s">
        <v>46</v>
      </c>
      <c r="D526" t="s">
        <v>138</v>
      </c>
      <c r="E526" t="s">
        <v>215</v>
      </c>
      <c r="F526" t="s">
        <v>49</v>
      </c>
      <c r="G526" t="s">
        <v>99</v>
      </c>
      <c r="H526" t="s">
        <v>216</v>
      </c>
      <c r="I526" t="s">
        <v>51</v>
      </c>
      <c r="K526" t="s">
        <v>214</v>
      </c>
      <c r="L526" s="27">
        <v>46.098131200000005</v>
      </c>
      <c r="M526" s="27">
        <v>57.622664</v>
      </c>
      <c r="N526" s="27">
        <v>69.147196800000003</v>
      </c>
      <c r="O526" t="s">
        <v>217</v>
      </c>
      <c r="P526" t="s">
        <v>218</v>
      </c>
      <c r="Q526" s="27">
        <v>3</v>
      </c>
      <c r="R526" s="27">
        <v>27</v>
      </c>
      <c r="S526" s="27">
        <v>27</v>
      </c>
      <c r="T526" s="27">
        <v>57.5</v>
      </c>
      <c r="U526" s="27">
        <v>0</v>
      </c>
      <c r="V526" s="27">
        <v>0</v>
      </c>
      <c r="W526" s="27">
        <v>0</v>
      </c>
      <c r="X526" t="s">
        <v>219</v>
      </c>
      <c r="Y526" t="s">
        <v>197</v>
      </c>
      <c r="Z526" s="27">
        <v>1141</v>
      </c>
      <c r="AA526" s="27">
        <v>1141</v>
      </c>
      <c r="AB526" s="27">
        <v>902</v>
      </c>
      <c r="AC526" s="27">
        <v>902</v>
      </c>
      <c r="AD526" s="27">
        <v>452.55745760000002</v>
      </c>
      <c r="AE526" s="27">
        <v>565.696822</v>
      </c>
      <c r="AF526" s="27">
        <v>678.83618639999997</v>
      </c>
      <c r="AG526" s="27">
        <v>1</v>
      </c>
      <c r="AJ526" s="41">
        <f t="shared" si="84"/>
        <v>1697.2070000000003</v>
      </c>
      <c r="AK526" s="41">
        <f t="shared" si="85"/>
        <v>2121.50875</v>
      </c>
      <c r="AL526" s="41">
        <f t="shared" si="86"/>
        <v>2545.8105</v>
      </c>
      <c r="AM526" s="27">
        <v>1.2</v>
      </c>
      <c r="AN526" s="27">
        <v>1.22</v>
      </c>
      <c r="AO526" s="27">
        <v>0</v>
      </c>
      <c r="AP526" s="27">
        <v>0</v>
      </c>
      <c r="AQ526" s="42">
        <f t="shared" si="87"/>
        <v>2036.6484000000003</v>
      </c>
      <c r="AR526" s="42">
        <f t="shared" si="88"/>
        <v>2545.8105</v>
      </c>
      <c r="AS526" s="42">
        <f t="shared" si="89"/>
        <v>3054.9726000000001</v>
      </c>
      <c r="AT526" s="42">
        <f t="shared" si="90"/>
        <v>2070.5925400000006</v>
      </c>
      <c r="AU526" s="42">
        <f t="shared" si="91"/>
        <v>2588.240675</v>
      </c>
      <c r="AV526" s="42">
        <f t="shared" si="92"/>
        <v>3105.8888099999999</v>
      </c>
      <c r="AW526">
        <v>2035</v>
      </c>
      <c r="AX526" t="s">
        <v>56</v>
      </c>
      <c r="AY526" s="30">
        <v>31</v>
      </c>
      <c r="AZ526" t="s">
        <v>220</v>
      </c>
      <c r="BA526" s="111">
        <v>2</v>
      </c>
      <c r="BB526" s="111">
        <v>10</v>
      </c>
      <c r="BC526" s="110">
        <v>0.63970000000000005</v>
      </c>
      <c r="BD526" s="114">
        <v>2024</v>
      </c>
      <c r="BE526" t="s">
        <v>1031</v>
      </c>
    </row>
    <row r="527" spans="1:57" ht="12" customHeight="1" x14ac:dyDescent="0.2">
      <c r="A527">
        <v>30</v>
      </c>
      <c r="B527">
        <v>2023</v>
      </c>
      <c r="C527" t="s">
        <v>46</v>
      </c>
      <c r="D527" t="s">
        <v>138</v>
      </c>
      <c r="E527" t="s">
        <v>215</v>
      </c>
      <c r="F527" t="s">
        <v>49</v>
      </c>
      <c r="G527" t="s">
        <v>99</v>
      </c>
      <c r="H527" t="s">
        <v>216</v>
      </c>
      <c r="I527" t="s">
        <v>51</v>
      </c>
      <c r="K527" t="s">
        <v>214</v>
      </c>
      <c r="L527" s="27">
        <v>46.098131200000005</v>
      </c>
      <c r="M527" s="27">
        <v>57.622664</v>
      </c>
      <c r="N527" s="27">
        <v>69.147196800000003</v>
      </c>
      <c r="O527" t="s">
        <v>217</v>
      </c>
      <c r="P527" t="s">
        <v>218</v>
      </c>
      <c r="Q527" s="27">
        <v>3</v>
      </c>
      <c r="R527" s="27">
        <v>27</v>
      </c>
      <c r="S527" s="27">
        <v>27</v>
      </c>
      <c r="T527" s="27">
        <v>57.5</v>
      </c>
      <c r="U527" s="27">
        <v>0</v>
      </c>
      <c r="V527" s="27">
        <v>0</v>
      </c>
      <c r="W527" s="27">
        <v>0</v>
      </c>
      <c r="X527" t="s">
        <v>219</v>
      </c>
      <c r="Y527" t="s">
        <v>197</v>
      </c>
      <c r="Z527" s="27">
        <v>1141</v>
      </c>
      <c r="AA527" s="27">
        <v>1141</v>
      </c>
      <c r="AB527" s="27">
        <v>902</v>
      </c>
      <c r="AC527" s="27">
        <v>902</v>
      </c>
      <c r="AD527" s="27">
        <v>452.55745760000002</v>
      </c>
      <c r="AE527" s="27">
        <v>565.696822</v>
      </c>
      <c r="AF527" s="27">
        <v>678.83618639999997</v>
      </c>
      <c r="AG527" s="27">
        <v>1</v>
      </c>
      <c r="AJ527" s="41">
        <f t="shared" si="84"/>
        <v>1697.2070000000003</v>
      </c>
      <c r="AK527" s="41">
        <f t="shared" si="85"/>
        <v>2121.50875</v>
      </c>
      <c r="AL527" s="41">
        <f t="shared" si="86"/>
        <v>2545.8105</v>
      </c>
      <c r="AM527" s="27">
        <v>1.2</v>
      </c>
      <c r="AN527" s="27">
        <v>1.22</v>
      </c>
      <c r="AO527" s="27">
        <v>0</v>
      </c>
      <c r="AP527" s="27">
        <v>0</v>
      </c>
      <c r="AQ527" s="42">
        <f t="shared" si="87"/>
        <v>2036.6484000000003</v>
      </c>
      <c r="AR527" s="42">
        <f t="shared" si="88"/>
        <v>2545.8105</v>
      </c>
      <c r="AS527" s="42">
        <f t="shared" si="89"/>
        <v>3054.9726000000001</v>
      </c>
      <c r="AT527" s="42">
        <f t="shared" si="90"/>
        <v>2070.5925400000006</v>
      </c>
      <c r="AU527" s="42">
        <f t="shared" si="91"/>
        <v>2588.240675</v>
      </c>
      <c r="AV527" s="42">
        <f t="shared" si="92"/>
        <v>3105.8888099999999</v>
      </c>
      <c r="AW527">
        <v>2040</v>
      </c>
      <c r="AX527" t="s">
        <v>56</v>
      </c>
      <c r="AY527" s="30">
        <v>31</v>
      </c>
      <c r="AZ527" t="s">
        <v>220</v>
      </c>
      <c r="BA527" s="111">
        <v>2</v>
      </c>
      <c r="BB527" s="111">
        <v>10</v>
      </c>
      <c r="BC527" s="110">
        <v>0.63970000000000005</v>
      </c>
      <c r="BD527" s="114">
        <v>2024</v>
      </c>
      <c r="BE527" t="s">
        <v>1031</v>
      </c>
    </row>
    <row r="528" spans="1:57" ht="12" customHeight="1" x14ac:dyDescent="0.2">
      <c r="A528">
        <v>30</v>
      </c>
      <c r="B528">
        <v>2023</v>
      </c>
      <c r="C528" t="s">
        <v>46</v>
      </c>
      <c r="D528" t="s">
        <v>138</v>
      </c>
      <c r="E528" t="s">
        <v>215</v>
      </c>
      <c r="F528" t="s">
        <v>49</v>
      </c>
      <c r="G528" t="s">
        <v>99</v>
      </c>
      <c r="H528" t="s">
        <v>216</v>
      </c>
      <c r="I528" t="s">
        <v>51</v>
      </c>
      <c r="K528" t="s">
        <v>214</v>
      </c>
      <c r="L528" s="27">
        <v>46.098131200000005</v>
      </c>
      <c r="M528" s="27">
        <v>57.622664</v>
      </c>
      <c r="N528" s="27">
        <v>69.147196800000003</v>
      </c>
      <c r="O528" t="s">
        <v>217</v>
      </c>
      <c r="P528" t="s">
        <v>218</v>
      </c>
      <c r="Q528" s="27">
        <v>3</v>
      </c>
      <c r="R528" s="27">
        <v>27</v>
      </c>
      <c r="S528" s="27">
        <v>27</v>
      </c>
      <c r="T528" s="27">
        <v>57.5</v>
      </c>
      <c r="U528" s="27">
        <v>0</v>
      </c>
      <c r="V528" s="27">
        <v>0</v>
      </c>
      <c r="W528" s="27">
        <v>0</v>
      </c>
      <c r="X528" t="s">
        <v>219</v>
      </c>
      <c r="Y528" t="s">
        <v>197</v>
      </c>
      <c r="Z528" s="27">
        <v>1141</v>
      </c>
      <c r="AA528" s="27">
        <v>1141</v>
      </c>
      <c r="AB528" s="27">
        <v>902</v>
      </c>
      <c r="AC528" s="27">
        <v>902</v>
      </c>
      <c r="AD528" s="27">
        <v>452.55745760000002</v>
      </c>
      <c r="AE528" s="27">
        <v>565.696822</v>
      </c>
      <c r="AF528" s="27">
        <v>678.83618639999997</v>
      </c>
      <c r="AG528" s="27">
        <v>1</v>
      </c>
      <c r="AJ528" s="41">
        <f t="shared" si="84"/>
        <v>1697.2070000000003</v>
      </c>
      <c r="AK528" s="41">
        <f t="shared" si="85"/>
        <v>2121.50875</v>
      </c>
      <c r="AL528" s="41">
        <f t="shared" si="86"/>
        <v>2545.8105</v>
      </c>
      <c r="AM528" s="27">
        <v>1.2</v>
      </c>
      <c r="AN528" s="27">
        <v>1.22</v>
      </c>
      <c r="AO528" s="27">
        <v>0</v>
      </c>
      <c r="AP528" s="27">
        <v>0</v>
      </c>
      <c r="AQ528" s="42">
        <f t="shared" si="87"/>
        <v>2036.6484000000003</v>
      </c>
      <c r="AR528" s="42">
        <f t="shared" si="88"/>
        <v>2545.8105</v>
      </c>
      <c r="AS528" s="42">
        <f t="shared" si="89"/>
        <v>3054.9726000000001</v>
      </c>
      <c r="AT528" s="42">
        <f t="shared" si="90"/>
        <v>2070.5925400000006</v>
      </c>
      <c r="AU528" s="42">
        <f t="shared" si="91"/>
        <v>2588.240675</v>
      </c>
      <c r="AV528" s="42">
        <f t="shared" si="92"/>
        <v>3105.8888099999999</v>
      </c>
      <c r="AW528">
        <v>2045</v>
      </c>
      <c r="AX528" t="s">
        <v>56</v>
      </c>
      <c r="AY528" s="30">
        <v>31</v>
      </c>
      <c r="AZ528" t="s">
        <v>220</v>
      </c>
      <c r="BA528" s="111">
        <v>2</v>
      </c>
      <c r="BB528" s="111">
        <v>10</v>
      </c>
      <c r="BC528" s="110">
        <v>0.63970000000000005</v>
      </c>
      <c r="BD528" s="114">
        <v>2024</v>
      </c>
      <c r="BE528" t="s">
        <v>1031</v>
      </c>
    </row>
    <row r="529" spans="1:57" ht="12" customHeight="1" x14ac:dyDescent="0.2">
      <c r="A529">
        <v>30</v>
      </c>
      <c r="B529">
        <v>2023</v>
      </c>
      <c r="C529" t="s">
        <v>46</v>
      </c>
      <c r="D529" t="s">
        <v>138</v>
      </c>
      <c r="E529" t="s">
        <v>215</v>
      </c>
      <c r="F529" t="s">
        <v>49</v>
      </c>
      <c r="G529" t="s">
        <v>99</v>
      </c>
      <c r="H529" t="s">
        <v>216</v>
      </c>
      <c r="I529" t="s">
        <v>51</v>
      </c>
      <c r="K529" t="s">
        <v>214</v>
      </c>
      <c r="L529" s="27">
        <v>46.098131200000005</v>
      </c>
      <c r="M529" s="27">
        <v>57.622664</v>
      </c>
      <c r="N529" s="27">
        <v>69.147196800000003</v>
      </c>
      <c r="O529" t="s">
        <v>217</v>
      </c>
      <c r="P529" t="s">
        <v>218</v>
      </c>
      <c r="Q529" s="27">
        <v>3</v>
      </c>
      <c r="R529" s="27">
        <v>27</v>
      </c>
      <c r="S529" s="27">
        <v>27</v>
      </c>
      <c r="T529" s="27">
        <v>57.5</v>
      </c>
      <c r="U529" s="27">
        <v>0</v>
      </c>
      <c r="V529" s="27">
        <v>0</v>
      </c>
      <c r="W529" s="27">
        <v>0</v>
      </c>
      <c r="X529" t="s">
        <v>219</v>
      </c>
      <c r="Y529" t="s">
        <v>197</v>
      </c>
      <c r="Z529" s="27">
        <v>1141</v>
      </c>
      <c r="AA529" s="27">
        <v>1141</v>
      </c>
      <c r="AB529" s="27">
        <v>902</v>
      </c>
      <c r="AC529" s="27">
        <v>902</v>
      </c>
      <c r="AD529" s="27">
        <v>452.55745760000002</v>
      </c>
      <c r="AE529" s="27">
        <v>565.696822</v>
      </c>
      <c r="AF529" s="27">
        <v>678.83618639999997</v>
      </c>
      <c r="AG529" s="27">
        <v>1</v>
      </c>
      <c r="AJ529" s="41">
        <f t="shared" si="84"/>
        <v>1697.2070000000003</v>
      </c>
      <c r="AK529" s="41">
        <f t="shared" si="85"/>
        <v>2121.50875</v>
      </c>
      <c r="AL529" s="41">
        <f t="shared" si="86"/>
        <v>2545.8105</v>
      </c>
      <c r="AM529" s="27">
        <v>1.2</v>
      </c>
      <c r="AN529" s="27">
        <v>1.22</v>
      </c>
      <c r="AO529" s="27">
        <v>0</v>
      </c>
      <c r="AP529" s="27">
        <v>0</v>
      </c>
      <c r="AQ529" s="42">
        <f t="shared" si="87"/>
        <v>2036.6484000000003</v>
      </c>
      <c r="AR529" s="42">
        <f t="shared" si="88"/>
        <v>2545.8105</v>
      </c>
      <c r="AS529" s="42">
        <f t="shared" si="89"/>
        <v>3054.9726000000001</v>
      </c>
      <c r="AT529" s="42">
        <f t="shared" si="90"/>
        <v>2070.5925400000006</v>
      </c>
      <c r="AU529" s="42">
        <f t="shared" si="91"/>
        <v>2588.240675</v>
      </c>
      <c r="AV529" s="42">
        <f t="shared" si="92"/>
        <v>3105.8888099999999</v>
      </c>
      <c r="AW529">
        <v>2050</v>
      </c>
      <c r="AX529" t="s">
        <v>56</v>
      </c>
      <c r="AY529" s="30">
        <v>31</v>
      </c>
      <c r="AZ529" t="s">
        <v>220</v>
      </c>
      <c r="BA529" s="111">
        <v>2</v>
      </c>
      <c r="BB529" s="111">
        <v>10</v>
      </c>
      <c r="BC529" s="110">
        <v>0.63970000000000005</v>
      </c>
      <c r="BD529" s="114">
        <v>2024</v>
      </c>
      <c r="BE529" t="s">
        <v>1031</v>
      </c>
    </row>
    <row r="530" spans="1:57" ht="12" customHeight="1" x14ac:dyDescent="0.2">
      <c r="A530">
        <v>30</v>
      </c>
      <c r="B530">
        <v>2023</v>
      </c>
      <c r="C530" t="s">
        <v>46</v>
      </c>
      <c r="D530" t="s">
        <v>138</v>
      </c>
      <c r="E530" t="s">
        <v>215</v>
      </c>
      <c r="F530" t="s">
        <v>49</v>
      </c>
      <c r="G530" t="s">
        <v>99</v>
      </c>
      <c r="H530" t="s">
        <v>216</v>
      </c>
      <c r="I530" t="s">
        <v>51</v>
      </c>
      <c r="K530" t="s">
        <v>214</v>
      </c>
      <c r="L530" s="27">
        <v>46.098131200000005</v>
      </c>
      <c r="M530" s="27">
        <v>57.622664</v>
      </c>
      <c r="N530" s="27">
        <v>69.147196800000003</v>
      </c>
      <c r="O530" t="s">
        <v>217</v>
      </c>
      <c r="P530" t="s">
        <v>218</v>
      </c>
      <c r="Q530" s="27">
        <v>3</v>
      </c>
      <c r="R530" s="27">
        <v>27</v>
      </c>
      <c r="S530" s="27">
        <v>27</v>
      </c>
      <c r="T530" s="27">
        <v>57.5</v>
      </c>
      <c r="U530" s="27">
        <v>0</v>
      </c>
      <c r="V530" s="27">
        <v>0</v>
      </c>
      <c r="W530" s="27">
        <v>0</v>
      </c>
      <c r="X530" t="s">
        <v>219</v>
      </c>
      <c r="Y530" t="s">
        <v>197</v>
      </c>
      <c r="Z530" s="27">
        <v>1141</v>
      </c>
      <c r="AA530" s="27">
        <v>1141</v>
      </c>
      <c r="AB530" s="27">
        <v>902</v>
      </c>
      <c r="AC530" s="27">
        <v>902</v>
      </c>
      <c r="AD530" s="27">
        <v>452.55745760000002</v>
      </c>
      <c r="AE530" s="27">
        <v>565.696822</v>
      </c>
      <c r="AF530" s="27">
        <v>678.83618639999997</v>
      </c>
      <c r="AG530" s="27">
        <v>1</v>
      </c>
      <c r="AJ530" s="41">
        <f t="shared" si="84"/>
        <v>1697.2070000000003</v>
      </c>
      <c r="AK530" s="41">
        <f t="shared" si="85"/>
        <v>2121.50875</v>
      </c>
      <c r="AL530" s="41">
        <f t="shared" si="86"/>
        <v>2545.8105</v>
      </c>
      <c r="AM530" s="27">
        <v>1.2</v>
      </c>
      <c r="AN530" s="27">
        <v>1.22</v>
      </c>
      <c r="AO530" s="27">
        <v>0</v>
      </c>
      <c r="AP530" s="27">
        <v>0</v>
      </c>
      <c r="AQ530" s="42">
        <f t="shared" si="87"/>
        <v>2036.6484000000003</v>
      </c>
      <c r="AR530" s="42">
        <f t="shared" si="88"/>
        <v>2545.8105</v>
      </c>
      <c r="AS530" s="42">
        <f t="shared" si="89"/>
        <v>3054.9726000000001</v>
      </c>
      <c r="AT530" s="42">
        <f t="shared" si="90"/>
        <v>2070.5925400000006</v>
      </c>
      <c r="AU530" s="42">
        <f t="shared" si="91"/>
        <v>2588.240675</v>
      </c>
      <c r="AV530" s="42">
        <f t="shared" si="92"/>
        <v>3105.8888099999999</v>
      </c>
      <c r="AW530">
        <v>2023</v>
      </c>
      <c r="AX530" t="s">
        <v>59</v>
      </c>
      <c r="AY530" s="30">
        <v>31</v>
      </c>
      <c r="AZ530" t="s">
        <v>220</v>
      </c>
      <c r="BA530" s="111">
        <v>2</v>
      </c>
      <c r="BB530" s="111">
        <v>10</v>
      </c>
      <c r="BC530" s="110">
        <v>0.63970000000000005</v>
      </c>
      <c r="BD530" s="114">
        <v>2024</v>
      </c>
      <c r="BE530" t="s">
        <v>1031</v>
      </c>
    </row>
    <row r="531" spans="1:57" ht="12" customHeight="1" x14ac:dyDescent="0.2">
      <c r="A531">
        <v>30</v>
      </c>
      <c r="B531">
        <v>2023</v>
      </c>
      <c r="C531" t="s">
        <v>46</v>
      </c>
      <c r="D531" t="s">
        <v>138</v>
      </c>
      <c r="E531" t="s">
        <v>215</v>
      </c>
      <c r="F531" t="s">
        <v>49</v>
      </c>
      <c r="G531" t="s">
        <v>99</v>
      </c>
      <c r="H531" t="s">
        <v>216</v>
      </c>
      <c r="I531" t="s">
        <v>51</v>
      </c>
      <c r="K531" t="s">
        <v>214</v>
      </c>
      <c r="L531" s="27">
        <v>46.098131200000005</v>
      </c>
      <c r="M531" s="27">
        <v>57.622664</v>
      </c>
      <c r="N531" s="27">
        <v>69.147196800000003</v>
      </c>
      <c r="O531" t="s">
        <v>217</v>
      </c>
      <c r="P531" t="s">
        <v>218</v>
      </c>
      <c r="Q531" s="27">
        <v>3</v>
      </c>
      <c r="R531" s="27">
        <v>27</v>
      </c>
      <c r="S531" s="27">
        <v>27</v>
      </c>
      <c r="T531" s="27">
        <v>57.5</v>
      </c>
      <c r="U531" s="27">
        <v>0</v>
      </c>
      <c r="V531" s="27">
        <v>0</v>
      </c>
      <c r="W531" s="27">
        <v>0</v>
      </c>
      <c r="X531" t="s">
        <v>219</v>
      </c>
      <c r="Y531" t="s">
        <v>197</v>
      </c>
      <c r="Z531" s="27">
        <v>1141</v>
      </c>
      <c r="AA531" s="27">
        <v>1141</v>
      </c>
      <c r="AB531" s="27">
        <v>902</v>
      </c>
      <c r="AC531" s="27">
        <v>902</v>
      </c>
      <c r="AD531" s="27">
        <v>452.55745760000002</v>
      </c>
      <c r="AE531" s="27">
        <v>565.696822</v>
      </c>
      <c r="AF531" s="27">
        <v>678.83618639999997</v>
      </c>
      <c r="AG531" s="27">
        <v>1</v>
      </c>
      <c r="AJ531" s="41">
        <f t="shared" si="84"/>
        <v>1697.2070000000003</v>
      </c>
      <c r="AK531" s="41">
        <f t="shared" si="85"/>
        <v>2121.50875</v>
      </c>
      <c r="AL531" s="41">
        <f t="shared" si="86"/>
        <v>2545.8105</v>
      </c>
      <c r="AM531" s="27">
        <v>1.2</v>
      </c>
      <c r="AN531" s="27">
        <v>1.22</v>
      </c>
      <c r="AO531" s="27">
        <v>0</v>
      </c>
      <c r="AP531" s="27">
        <v>0</v>
      </c>
      <c r="AQ531" s="42">
        <f t="shared" si="87"/>
        <v>2036.6484000000003</v>
      </c>
      <c r="AR531" s="42">
        <f t="shared" si="88"/>
        <v>2545.8105</v>
      </c>
      <c r="AS531" s="42">
        <f t="shared" si="89"/>
        <v>3054.9726000000001</v>
      </c>
      <c r="AT531" s="42">
        <f t="shared" si="90"/>
        <v>2070.5925400000006</v>
      </c>
      <c r="AU531" s="42">
        <f t="shared" si="91"/>
        <v>2588.240675</v>
      </c>
      <c r="AV531" s="42">
        <f t="shared" si="92"/>
        <v>3105.8888099999999</v>
      </c>
      <c r="AW531">
        <v>2030</v>
      </c>
      <c r="AX531" t="s">
        <v>59</v>
      </c>
      <c r="AY531" s="30">
        <v>31</v>
      </c>
      <c r="AZ531" t="s">
        <v>220</v>
      </c>
      <c r="BA531" s="111">
        <v>2</v>
      </c>
      <c r="BB531" s="111">
        <v>10</v>
      </c>
      <c r="BC531" s="110">
        <v>0.63970000000000005</v>
      </c>
      <c r="BD531" s="114">
        <v>2024</v>
      </c>
      <c r="BE531" t="s">
        <v>1031</v>
      </c>
    </row>
    <row r="532" spans="1:57" ht="12" customHeight="1" x14ac:dyDescent="0.2">
      <c r="A532">
        <v>30</v>
      </c>
      <c r="B532">
        <v>2023</v>
      </c>
      <c r="C532" t="s">
        <v>46</v>
      </c>
      <c r="D532" t="s">
        <v>138</v>
      </c>
      <c r="E532" t="s">
        <v>215</v>
      </c>
      <c r="F532" t="s">
        <v>49</v>
      </c>
      <c r="G532" t="s">
        <v>99</v>
      </c>
      <c r="H532" t="s">
        <v>216</v>
      </c>
      <c r="I532" t="s">
        <v>51</v>
      </c>
      <c r="K532" t="s">
        <v>214</v>
      </c>
      <c r="L532" s="27">
        <v>46.098131200000005</v>
      </c>
      <c r="M532" s="27">
        <v>57.622664</v>
      </c>
      <c r="N532" s="27">
        <v>69.147196800000003</v>
      </c>
      <c r="O532" t="s">
        <v>217</v>
      </c>
      <c r="P532" t="s">
        <v>218</v>
      </c>
      <c r="Q532" s="27">
        <v>3</v>
      </c>
      <c r="R532" s="27">
        <v>27</v>
      </c>
      <c r="S532" s="27">
        <v>27</v>
      </c>
      <c r="T532" s="27">
        <v>57.5</v>
      </c>
      <c r="U532" s="27">
        <v>0</v>
      </c>
      <c r="V532" s="27">
        <v>0</v>
      </c>
      <c r="W532" s="27">
        <v>0</v>
      </c>
      <c r="X532" t="s">
        <v>219</v>
      </c>
      <c r="Y532" t="s">
        <v>197</v>
      </c>
      <c r="Z532" s="27">
        <v>1141</v>
      </c>
      <c r="AA532" s="27">
        <v>1141</v>
      </c>
      <c r="AB532" s="27">
        <v>902</v>
      </c>
      <c r="AC532" s="27">
        <v>902</v>
      </c>
      <c r="AD532" s="27">
        <v>452.55745760000002</v>
      </c>
      <c r="AE532" s="27">
        <v>565.696822</v>
      </c>
      <c r="AF532" s="27">
        <v>678.83618639999997</v>
      </c>
      <c r="AG532" s="27">
        <v>1</v>
      </c>
      <c r="AJ532" s="41">
        <f t="shared" si="84"/>
        <v>1697.2070000000003</v>
      </c>
      <c r="AK532" s="41">
        <f t="shared" si="85"/>
        <v>2121.50875</v>
      </c>
      <c r="AL532" s="41">
        <f t="shared" si="86"/>
        <v>2545.8105</v>
      </c>
      <c r="AM532" s="27">
        <v>1.2</v>
      </c>
      <c r="AN532" s="27">
        <v>1.22</v>
      </c>
      <c r="AO532" s="27">
        <v>0</v>
      </c>
      <c r="AP532" s="27">
        <v>0</v>
      </c>
      <c r="AQ532" s="42">
        <f t="shared" si="87"/>
        <v>2036.6484000000003</v>
      </c>
      <c r="AR532" s="42">
        <f t="shared" si="88"/>
        <v>2545.8105</v>
      </c>
      <c r="AS532" s="42">
        <f t="shared" si="89"/>
        <v>3054.9726000000001</v>
      </c>
      <c r="AT532" s="42">
        <f t="shared" si="90"/>
        <v>2070.5925400000006</v>
      </c>
      <c r="AU532" s="42">
        <f t="shared" si="91"/>
        <v>2588.240675</v>
      </c>
      <c r="AV532" s="42">
        <f t="shared" si="92"/>
        <v>3105.8888099999999</v>
      </c>
      <c r="AW532">
        <v>2035</v>
      </c>
      <c r="AX532" t="s">
        <v>59</v>
      </c>
      <c r="AY532" s="30">
        <v>31</v>
      </c>
      <c r="AZ532" t="s">
        <v>220</v>
      </c>
      <c r="BA532" s="111">
        <v>2</v>
      </c>
      <c r="BB532" s="111">
        <v>10</v>
      </c>
      <c r="BC532" s="110">
        <v>0.63970000000000005</v>
      </c>
      <c r="BD532" s="114">
        <v>2024</v>
      </c>
      <c r="BE532" t="s">
        <v>1031</v>
      </c>
    </row>
    <row r="533" spans="1:57" ht="12" customHeight="1" x14ac:dyDescent="0.2">
      <c r="A533">
        <v>30</v>
      </c>
      <c r="B533">
        <v>2023</v>
      </c>
      <c r="C533" t="s">
        <v>46</v>
      </c>
      <c r="D533" t="s">
        <v>138</v>
      </c>
      <c r="E533" t="s">
        <v>215</v>
      </c>
      <c r="F533" t="s">
        <v>49</v>
      </c>
      <c r="G533" t="s">
        <v>99</v>
      </c>
      <c r="H533" t="s">
        <v>216</v>
      </c>
      <c r="I533" t="s">
        <v>51</v>
      </c>
      <c r="K533" t="s">
        <v>214</v>
      </c>
      <c r="L533" s="27">
        <v>46.098131200000005</v>
      </c>
      <c r="M533" s="27">
        <v>57.622664</v>
      </c>
      <c r="N533" s="27">
        <v>69.147196800000003</v>
      </c>
      <c r="O533" t="s">
        <v>217</v>
      </c>
      <c r="P533" t="s">
        <v>218</v>
      </c>
      <c r="Q533" s="27">
        <v>3</v>
      </c>
      <c r="R533" s="27">
        <v>27</v>
      </c>
      <c r="S533" s="27">
        <v>27</v>
      </c>
      <c r="T533" s="27">
        <v>57.5</v>
      </c>
      <c r="U533" s="27">
        <v>0</v>
      </c>
      <c r="V533" s="27">
        <v>0</v>
      </c>
      <c r="W533" s="27">
        <v>0</v>
      </c>
      <c r="X533" t="s">
        <v>219</v>
      </c>
      <c r="Y533" t="s">
        <v>197</v>
      </c>
      <c r="Z533" s="27">
        <v>1141</v>
      </c>
      <c r="AA533" s="27">
        <v>1141</v>
      </c>
      <c r="AB533" s="27">
        <v>902</v>
      </c>
      <c r="AC533" s="27">
        <v>902</v>
      </c>
      <c r="AD533" s="27">
        <v>452.55745760000002</v>
      </c>
      <c r="AE533" s="27">
        <v>565.696822</v>
      </c>
      <c r="AF533" s="27">
        <v>678.83618639999997</v>
      </c>
      <c r="AG533" s="27">
        <v>1</v>
      </c>
      <c r="AJ533" s="41">
        <f t="shared" si="84"/>
        <v>1697.2070000000003</v>
      </c>
      <c r="AK533" s="41">
        <f t="shared" si="85"/>
        <v>2121.50875</v>
      </c>
      <c r="AL533" s="41">
        <f t="shared" si="86"/>
        <v>2545.8105</v>
      </c>
      <c r="AM533" s="27">
        <v>1.2</v>
      </c>
      <c r="AN533" s="27">
        <v>1.22</v>
      </c>
      <c r="AO533" s="27">
        <v>0</v>
      </c>
      <c r="AP533" s="27">
        <v>0</v>
      </c>
      <c r="AQ533" s="42">
        <f t="shared" si="87"/>
        <v>2036.6484000000003</v>
      </c>
      <c r="AR533" s="42">
        <f t="shared" si="88"/>
        <v>2545.8105</v>
      </c>
      <c r="AS533" s="42">
        <f t="shared" si="89"/>
        <v>3054.9726000000001</v>
      </c>
      <c r="AT533" s="42">
        <f t="shared" si="90"/>
        <v>2070.5925400000006</v>
      </c>
      <c r="AU533" s="42">
        <f t="shared" si="91"/>
        <v>2588.240675</v>
      </c>
      <c r="AV533" s="42">
        <f t="shared" si="92"/>
        <v>3105.8888099999999</v>
      </c>
      <c r="AW533">
        <v>2040</v>
      </c>
      <c r="AX533" t="s">
        <v>59</v>
      </c>
      <c r="AY533" s="30">
        <v>31</v>
      </c>
      <c r="AZ533" t="s">
        <v>220</v>
      </c>
      <c r="BA533" s="111">
        <v>2</v>
      </c>
      <c r="BB533" s="111">
        <v>10</v>
      </c>
      <c r="BC533" s="110">
        <v>0.63970000000000005</v>
      </c>
      <c r="BD533" s="114">
        <v>2024</v>
      </c>
      <c r="BE533" t="s">
        <v>1031</v>
      </c>
    </row>
    <row r="534" spans="1:57" ht="12" customHeight="1" x14ac:dyDescent="0.2">
      <c r="A534">
        <v>30</v>
      </c>
      <c r="B534">
        <v>2023</v>
      </c>
      <c r="C534" t="s">
        <v>46</v>
      </c>
      <c r="D534" t="s">
        <v>138</v>
      </c>
      <c r="E534" t="s">
        <v>215</v>
      </c>
      <c r="F534" t="s">
        <v>49</v>
      </c>
      <c r="G534" t="s">
        <v>99</v>
      </c>
      <c r="H534" t="s">
        <v>216</v>
      </c>
      <c r="I534" t="s">
        <v>51</v>
      </c>
      <c r="K534" t="s">
        <v>214</v>
      </c>
      <c r="L534" s="27">
        <v>46.098131200000005</v>
      </c>
      <c r="M534" s="27">
        <v>57.622664</v>
      </c>
      <c r="N534" s="27">
        <v>69.147196800000003</v>
      </c>
      <c r="O534" t="s">
        <v>217</v>
      </c>
      <c r="P534" t="s">
        <v>218</v>
      </c>
      <c r="Q534" s="27">
        <v>3</v>
      </c>
      <c r="R534" s="27">
        <v>27</v>
      </c>
      <c r="S534" s="27">
        <v>27</v>
      </c>
      <c r="T534" s="27">
        <v>57.5</v>
      </c>
      <c r="U534" s="27">
        <v>0</v>
      </c>
      <c r="V534" s="27">
        <v>0</v>
      </c>
      <c r="W534" s="27">
        <v>0</v>
      </c>
      <c r="X534" t="s">
        <v>219</v>
      </c>
      <c r="Y534" t="s">
        <v>197</v>
      </c>
      <c r="Z534" s="27">
        <v>1141</v>
      </c>
      <c r="AA534" s="27">
        <v>1141</v>
      </c>
      <c r="AB534" s="27">
        <v>902</v>
      </c>
      <c r="AC534" s="27">
        <v>902</v>
      </c>
      <c r="AD534" s="27">
        <v>452.55745760000002</v>
      </c>
      <c r="AE534" s="27">
        <v>565.696822</v>
      </c>
      <c r="AF534" s="27">
        <v>678.83618639999997</v>
      </c>
      <c r="AG534" s="27">
        <v>1</v>
      </c>
      <c r="AJ534" s="41">
        <f t="shared" si="84"/>
        <v>1697.2070000000003</v>
      </c>
      <c r="AK534" s="41">
        <f t="shared" si="85"/>
        <v>2121.50875</v>
      </c>
      <c r="AL534" s="41">
        <f t="shared" si="86"/>
        <v>2545.8105</v>
      </c>
      <c r="AM534" s="27">
        <v>1.2</v>
      </c>
      <c r="AN534" s="27">
        <v>1.22</v>
      </c>
      <c r="AO534" s="27">
        <v>0</v>
      </c>
      <c r="AP534" s="27">
        <v>0</v>
      </c>
      <c r="AQ534" s="42">
        <f t="shared" si="87"/>
        <v>2036.6484000000003</v>
      </c>
      <c r="AR534" s="42">
        <f t="shared" si="88"/>
        <v>2545.8105</v>
      </c>
      <c r="AS534" s="42">
        <f t="shared" si="89"/>
        <v>3054.9726000000001</v>
      </c>
      <c r="AT534" s="42">
        <f t="shared" si="90"/>
        <v>2070.5925400000006</v>
      </c>
      <c r="AU534" s="42">
        <f t="shared" si="91"/>
        <v>2588.240675</v>
      </c>
      <c r="AV534" s="42">
        <f t="shared" si="92"/>
        <v>3105.8888099999999</v>
      </c>
      <c r="AW534">
        <v>2045</v>
      </c>
      <c r="AX534" t="s">
        <v>59</v>
      </c>
      <c r="AY534" s="30">
        <v>31</v>
      </c>
      <c r="AZ534" t="s">
        <v>220</v>
      </c>
      <c r="BA534" s="111">
        <v>2</v>
      </c>
      <c r="BB534" s="111">
        <v>10</v>
      </c>
      <c r="BC534" s="110">
        <v>0.63970000000000005</v>
      </c>
      <c r="BD534" s="114">
        <v>2024</v>
      </c>
      <c r="BE534" t="s">
        <v>1031</v>
      </c>
    </row>
    <row r="535" spans="1:57" ht="12" customHeight="1" x14ac:dyDescent="0.2">
      <c r="A535">
        <v>30</v>
      </c>
      <c r="B535">
        <v>2023</v>
      </c>
      <c r="C535" t="s">
        <v>46</v>
      </c>
      <c r="D535" t="s">
        <v>138</v>
      </c>
      <c r="E535" t="s">
        <v>215</v>
      </c>
      <c r="F535" t="s">
        <v>49</v>
      </c>
      <c r="G535" t="s">
        <v>99</v>
      </c>
      <c r="H535" t="s">
        <v>216</v>
      </c>
      <c r="I535" t="s">
        <v>51</v>
      </c>
      <c r="K535" t="s">
        <v>214</v>
      </c>
      <c r="L535" s="27">
        <v>46.098131200000005</v>
      </c>
      <c r="M535" s="27">
        <v>57.622664</v>
      </c>
      <c r="N535" s="27">
        <v>69.147196800000003</v>
      </c>
      <c r="O535" t="s">
        <v>217</v>
      </c>
      <c r="P535" t="s">
        <v>218</v>
      </c>
      <c r="Q535" s="27">
        <v>3</v>
      </c>
      <c r="R535" s="27">
        <v>27</v>
      </c>
      <c r="S535" s="27">
        <v>27</v>
      </c>
      <c r="T535" s="27">
        <v>57.5</v>
      </c>
      <c r="U535" s="27">
        <v>0</v>
      </c>
      <c r="V535" s="27">
        <v>0</v>
      </c>
      <c r="W535" s="27">
        <v>0</v>
      </c>
      <c r="X535" t="s">
        <v>219</v>
      </c>
      <c r="Y535" t="s">
        <v>197</v>
      </c>
      <c r="Z535" s="27">
        <v>1141</v>
      </c>
      <c r="AA535" s="27">
        <v>1141</v>
      </c>
      <c r="AB535" s="27">
        <v>902</v>
      </c>
      <c r="AC535" s="27">
        <v>902</v>
      </c>
      <c r="AD535" s="27">
        <v>452.55745760000002</v>
      </c>
      <c r="AE535" s="27">
        <v>565.696822</v>
      </c>
      <c r="AF535" s="27">
        <v>678.83618639999997</v>
      </c>
      <c r="AG535" s="27">
        <v>1</v>
      </c>
      <c r="AJ535" s="41">
        <f t="shared" si="84"/>
        <v>1697.2070000000003</v>
      </c>
      <c r="AK535" s="41">
        <f t="shared" si="85"/>
        <v>2121.50875</v>
      </c>
      <c r="AL535" s="41">
        <f t="shared" si="86"/>
        <v>2545.8105</v>
      </c>
      <c r="AM535" s="27">
        <v>1.2</v>
      </c>
      <c r="AN535" s="27">
        <v>1.22</v>
      </c>
      <c r="AO535" s="27">
        <v>0</v>
      </c>
      <c r="AP535" s="27">
        <v>0</v>
      </c>
      <c r="AQ535" s="42">
        <f t="shared" si="87"/>
        <v>2036.6484000000003</v>
      </c>
      <c r="AR535" s="42">
        <f t="shared" si="88"/>
        <v>2545.8105</v>
      </c>
      <c r="AS535" s="42">
        <f t="shared" si="89"/>
        <v>3054.9726000000001</v>
      </c>
      <c r="AT535" s="42">
        <f t="shared" si="90"/>
        <v>2070.5925400000006</v>
      </c>
      <c r="AU535" s="42">
        <f t="shared" si="91"/>
        <v>2588.240675</v>
      </c>
      <c r="AV535" s="42">
        <f t="shared" si="92"/>
        <v>3105.8888099999999</v>
      </c>
      <c r="AW535">
        <v>2050</v>
      </c>
      <c r="AX535" t="s">
        <v>59</v>
      </c>
      <c r="AY535" s="30">
        <v>31</v>
      </c>
      <c r="AZ535" t="s">
        <v>220</v>
      </c>
      <c r="BA535" s="111">
        <v>2</v>
      </c>
      <c r="BB535" s="111">
        <v>10</v>
      </c>
      <c r="BC535" s="110">
        <v>0.63970000000000005</v>
      </c>
      <c r="BD535" s="114">
        <v>2024</v>
      </c>
      <c r="BE535" t="s">
        <v>1031</v>
      </c>
    </row>
    <row r="536" spans="1:57" ht="12" customHeight="1" x14ac:dyDescent="0.2">
      <c r="A536">
        <v>30</v>
      </c>
      <c r="B536">
        <v>2023</v>
      </c>
      <c r="C536" t="s">
        <v>46</v>
      </c>
      <c r="D536" t="s">
        <v>138</v>
      </c>
      <c r="E536" t="s">
        <v>215</v>
      </c>
      <c r="F536" t="s">
        <v>49</v>
      </c>
      <c r="G536" t="s">
        <v>99</v>
      </c>
      <c r="H536" t="s">
        <v>216</v>
      </c>
      <c r="I536" t="s">
        <v>51</v>
      </c>
      <c r="K536" t="s">
        <v>214</v>
      </c>
      <c r="L536" s="27">
        <v>46.098131200000005</v>
      </c>
      <c r="M536" s="27">
        <v>57.622664</v>
      </c>
      <c r="N536" s="27">
        <v>69.147196800000003</v>
      </c>
      <c r="O536" t="s">
        <v>217</v>
      </c>
      <c r="P536" t="s">
        <v>218</v>
      </c>
      <c r="Q536" s="27">
        <v>3</v>
      </c>
      <c r="R536" s="27">
        <v>27</v>
      </c>
      <c r="S536" s="27">
        <v>27</v>
      </c>
      <c r="T536" s="27">
        <v>57.5</v>
      </c>
      <c r="U536" s="27">
        <v>0</v>
      </c>
      <c r="V536" s="27">
        <v>0</v>
      </c>
      <c r="W536" s="27">
        <v>0</v>
      </c>
      <c r="X536" t="s">
        <v>219</v>
      </c>
      <c r="Y536" t="s">
        <v>197</v>
      </c>
      <c r="Z536" s="27">
        <v>1141</v>
      </c>
      <c r="AA536" s="27">
        <v>1141</v>
      </c>
      <c r="AB536" s="27">
        <v>902</v>
      </c>
      <c r="AC536" s="27">
        <v>902</v>
      </c>
      <c r="AD536" s="27">
        <v>452.55745760000002</v>
      </c>
      <c r="AE536" s="27">
        <v>565.696822</v>
      </c>
      <c r="AF536" s="27">
        <v>678.83618639999997</v>
      </c>
      <c r="AG536" s="27">
        <v>1</v>
      </c>
      <c r="AJ536" s="41">
        <f t="shared" si="84"/>
        <v>1697.2070000000003</v>
      </c>
      <c r="AK536" s="41">
        <f t="shared" si="85"/>
        <v>2121.50875</v>
      </c>
      <c r="AL536" s="41">
        <f t="shared" si="86"/>
        <v>2545.8105</v>
      </c>
      <c r="AM536" s="27">
        <v>1.2</v>
      </c>
      <c r="AN536" s="27">
        <v>1.22</v>
      </c>
      <c r="AO536" s="27">
        <v>0</v>
      </c>
      <c r="AP536" s="27">
        <v>0</v>
      </c>
      <c r="AQ536" s="42">
        <f t="shared" si="87"/>
        <v>2036.6484000000003</v>
      </c>
      <c r="AR536" s="42">
        <f t="shared" si="88"/>
        <v>2545.8105</v>
      </c>
      <c r="AS536" s="42">
        <f t="shared" si="89"/>
        <v>3054.9726000000001</v>
      </c>
      <c r="AT536" s="42">
        <f t="shared" si="90"/>
        <v>2070.5925400000006</v>
      </c>
      <c r="AU536" s="42">
        <f t="shared" si="91"/>
        <v>2588.240675</v>
      </c>
      <c r="AV536" s="42">
        <f t="shared" si="92"/>
        <v>3105.8888099999999</v>
      </c>
      <c r="AW536">
        <v>2023</v>
      </c>
      <c r="AX536" t="s">
        <v>60</v>
      </c>
      <c r="AY536" s="30">
        <v>31</v>
      </c>
      <c r="AZ536" t="s">
        <v>220</v>
      </c>
      <c r="BA536" s="111">
        <v>2</v>
      </c>
      <c r="BB536" s="111">
        <v>10</v>
      </c>
      <c r="BC536" s="110">
        <v>0.63970000000000005</v>
      </c>
      <c r="BD536" s="114">
        <v>2024</v>
      </c>
      <c r="BE536" t="s">
        <v>1031</v>
      </c>
    </row>
    <row r="537" spans="1:57" ht="12" customHeight="1" x14ac:dyDescent="0.2">
      <c r="A537">
        <v>30</v>
      </c>
      <c r="B537">
        <v>2023</v>
      </c>
      <c r="C537" t="s">
        <v>46</v>
      </c>
      <c r="D537" t="s">
        <v>138</v>
      </c>
      <c r="E537" t="s">
        <v>215</v>
      </c>
      <c r="F537" t="s">
        <v>49</v>
      </c>
      <c r="G537" t="s">
        <v>99</v>
      </c>
      <c r="H537" t="s">
        <v>216</v>
      </c>
      <c r="I537" t="s">
        <v>51</v>
      </c>
      <c r="K537" t="s">
        <v>214</v>
      </c>
      <c r="L537" s="27">
        <v>46.098131200000005</v>
      </c>
      <c r="M537" s="27">
        <v>57.622664</v>
      </c>
      <c r="N537" s="27">
        <v>69.147196800000003</v>
      </c>
      <c r="O537" t="s">
        <v>217</v>
      </c>
      <c r="P537" t="s">
        <v>218</v>
      </c>
      <c r="Q537" s="27">
        <v>3</v>
      </c>
      <c r="R537" s="27">
        <v>27</v>
      </c>
      <c r="S537" s="27">
        <v>27</v>
      </c>
      <c r="T537" s="27">
        <v>57.5</v>
      </c>
      <c r="U537" s="27">
        <v>0</v>
      </c>
      <c r="V537" s="27">
        <v>0</v>
      </c>
      <c r="W537" s="27">
        <v>0</v>
      </c>
      <c r="X537" t="s">
        <v>219</v>
      </c>
      <c r="Y537" t="s">
        <v>197</v>
      </c>
      <c r="Z537" s="27">
        <v>1141</v>
      </c>
      <c r="AA537" s="27">
        <v>1141</v>
      </c>
      <c r="AB537" s="27">
        <v>902</v>
      </c>
      <c r="AC537" s="27">
        <v>902</v>
      </c>
      <c r="AD537" s="27">
        <v>452.55745760000002</v>
      </c>
      <c r="AE537" s="27">
        <v>565.696822</v>
      </c>
      <c r="AF537" s="27">
        <v>678.83618639999997</v>
      </c>
      <c r="AG537" s="27">
        <v>1</v>
      </c>
      <c r="AJ537" s="41">
        <f t="shared" si="84"/>
        <v>1697.2070000000003</v>
      </c>
      <c r="AK537" s="41">
        <f t="shared" si="85"/>
        <v>2121.50875</v>
      </c>
      <c r="AL537" s="41">
        <f t="shared" si="86"/>
        <v>2545.8105</v>
      </c>
      <c r="AM537" s="27">
        <v>1.2</v>
      </c>
      <c r="AN537" s="27">
        <v>1.22</v>
      </c>
      <c r="AO537" s="27">
        <v>0</v>
      </c>
      <c r="AP537" s="27">
        <v>0</v>
      </c>
      <c r="AQ537" s="42">
        <f t="shared" si="87"/>
        <v>2036.6484000000003</v>
      </c>
      <c r="AR537" s="42">
        <f t="shared" si="88"/>
        <v>2545.8105</v>
      </c>
      <c r="AS537" s="42">
        <f t="shared" si="89"/>
        <v>3054.9726000000001</v>
      </c>
      <c r="AT537" s="42">
        <f t="shared" si="90"/>
        <v>2070.5925400000006</v>
      </c>
      <c r="AU537" s="42">
        <f t="shared" si="91"/>
        <v>2588.240675</v>
      </c>
      <c r="AV537" s="42">
        <f t="shared" si="92"/>
        <v>3105.8888099999999</v>
      </c>
      <c r="AW537">
        <v>2030</v>
      </c>
      <c r="AX537" t="s">
        <v>60</v>
      </c>
      <c r="AY537" s="30">
        <v>31</v>
      </c>
      <c r="AZ537" t="s">
        <v>220</v>
      </c>
      <c r="BA537" s="111">
        <v>2</v>
      </c>
      <c r="BB537" s="111">
        <v>10</v>
      </c>
      <c r="BC537" s="110">
        <v>0.63970000000000005</v>
      </c>
      <c r="BD537" s="114">
        <v>2024</v>
      </c>
      <c r="BE537" t="s">
        <v>1031</v>
      </c>
    </row>
    <row r="538" spans="1:57" ht="12" customHeight="1" x14ac:dyDescent="0.2">
      <c r="A538">
        <v>30</v>
      </c>
      <c r="B538">
        <v>2023</v>
      </c>
      <c r="C538" t="s">
        <v>46</v>
      </c>
      <c r="D538" t="s">
        <v>138</v>
      </c>
      <c r="E538" t="s">
        <v>215</v>
      </c>
      <c r="F538" t="s">
        <v>49</v>
      </c>
      <c r="G538" t="s">
        <v>99</v>
      </c>
      <c r="H538" t="s">
        <v>216</v>
      </c>
      <c r="I538" t="s">
        <v>51</v>
      </c>
      <c r="K538" t="s">
        <v>214</v>
      </c>
      <c r="L538" s="27">
        <v>46.098131200000005</v>
      </c>
      <c r="M538" s="27">
        <v>57.622664</v>
      </c>
      <c r="N538" s="27">
        <v>69.147196800000003</v>
      </c>
      <c r="O538" t="s">
        <v>217</v>
      </c>
      <c r="P538" t="s">
        <v>218</v>
      </c>
      <c r="Q538" s="27">
        <v>3</v>
      </c>
      <c r="R538" s="27">
        <v>27</v>
      </c>
      <c r="S538" s="27">
        <v>27</v>
      </c>
      <c r="T538" s="27">
        <v>57.5</v>
      </c>
      <c r="U538" s="27">
        <v>0</v>
      </c>
      <c r="V538" s="27">
        <v>0</v>
      </c>
      <c r="W538" s="27">
        <v>0</v>
      </c>
      <c r="X538" t="s">
        <v>219</v>
      </c>
      <c r="Y538" t="s">
        <v>197</v>
      </c>
      <c r="Z538" s="27">
        <v>1141</v>
      </c>
      <c r="AA538" s="27">
        <v>1141</v>
      </c>
      <c r="AB538" s="27">
        <v>902</v>
      </c>
      <c r="AC538" s="27">
        <v>902</v>
      </c>
      <c r="AD538" s="27">
        <v>452.55745760000002</v>
      </c>
      <c r="AE538" s="27">
        <v>565.696822</v>
      </c>
      <c r="AF538" s="27">
        <v>678.83618639999997</v>
      </c>
      <c r="AG538" s="27">
        <v>1</v>
      </c>
      <c r="AJ538" s="41">
        <f t="shared" si="84"/>
        <v>1697.2070000000003</v>
      </c>
      <c r="AK538" s="41">
        <f t="shared" si="85"/>
        <v>2121.50875</v>
      </c>
      <c r="AL538" s="41">
        <f t="shared" si="86"/>
        <v>2545.8105</v>
      </c>
      <c r="AM538" s="27">
        <v>1.2</v>
      </c>
      <c r="AN538" s="27">
        <v>1.22</v>
      </c>
      <c r="AO538" s="27">
        <v>0</v>
      </c>
      <c r="AP538" s="27">
        <v>0</v>
      </c>
      <c r="AQ538" s="42">
        <f t="shared" si="87"/>
        <v>2036.6484000000003</v>
      </c>
      <c r="AR538" s="42">
        <f t="shared" si="88"/>
        <v>2545.8105</v>
      </c>
      <c r="AS538" s="42">
        <f t="shared" si="89"/>
        <v>3054.9726000000001</v>
      </c>
      <c r="AT538" s="42">
        <f t="shared" si="90"/>
        <v>2070.5925400000006</v>
      </c>
      <c r="AU538" s="42">
        <f t="shared" si="91"/>
        <v>2588.240675</v>
      </c>
      <c r="AV538" s="42">
        <f t="shared" si="92"/>
        <v>3105.8888099999999</v>
      </c>
      <c r="AW538">
        <v>2035</v>
      </c>
      <c r="AX538" t="s">
        <v>60</v>
      </c>
      <c r="AY538" s="30">
        <v>31</v>
      </c>
      <c r="AZ538" t="s">
        <v>220</v>
      </c>
      <c r="BA538" s="111">
        <v>2</v>
      </c>
      <c r="BB538" s="111">
        <v>10</v>
      </c>
      <c r="BC538" s="110">
        <v>0.63970000000000005</v>
      </c>
      <c r="BD538" s="114">
        <v>2024</v>
      </c>
      <c r="BE538" t="s">
        <v>1031</v>
      </c>
    </row>
    <row r="539" spans="1:57" ht="12" customHeight="1" x14ac:dyDescent="0.2">
      <c r="A539">
        <v>30</v>
      </c>
      <c r="B539">
        <v>2023</v>
      </c>
      <c r="C539" t="s">
        <v>46</v>
      </c>
      <c r="D539" t="s">
        <v>138</v>
      </c>
      <c r="E539" t="s">
        <v>215</v>
      </c>
      <c r="F539" t="s">
        <v>49</v>
      </c>
      <c r="G539" t="s">
        <v>99</v>
      </c>
      <c r="H539" t="s">
        <v>216</v>
      </c>
      <c r="I539" t="s">
        <v>51</v>
      </c>
      <c r="K539" t="s">
        <v>214</v>
      </c>
      <c r="L539" s="27">
        <v>46.098131200000005</v>
      </c>
      <c r="M539" s="27">
        <v>57.622664</v>
      </c>
      <c r="N539" s="27">
        <v>69.147196800000003</v>
      </c>
      <c r="O539" t="s">
        <v>217</v>
      </c>
      <c r="P539" t="s">
        <v>218</v>
      </c>
      <c r="Q539" s="27">
        <v>3</v>
      </c>
      <c r="R539" s="27">
        <v>27</v>
      </c>
      <c r="S539" s="27">
        <v>27</v>
      </c>
      <c r="T539" s="27">
        <v>57.5</v>
      </c>
      <c r="U539" s="27">
        <v>0</v>
      </c>
      <c r="V539" s="27">
        <v>0</v>
      </c>
      <c r="W539" s="27">
        <v>0</v>
      </c>
      <c r="X539" t="s">
        <v>219</v>
      </c>
      <c r="Y539" t="s">
        <v>197</v>
      </c>
      <c r="Z539" s="27">
        <v>1141</v>
      </c>
      <c r="AA539" s="27">
        <v>1141</v>
      </c>
      <c r="AB539" s="27">
        <v>902</v>
      </c>
      <c r="AC539" s="27">
        <v>902</v>
      </c>
      <c r="AD539" s="27">
        <v>452.55745760000002</v>
      </c>
      <c r="AE539" s="27">
        <v>565.696822</v>
      </c>
      <c r="AF539" s="27">
        <v>678.83618639999997</v>
      </c>
      <c r="AG539" s="27">
        <v>1</v>
      </c>
      <c r="AJ539" s="41">
        <f t="shared" si="84"/>
        <v>1697.2070000000003</v>
      </c>
      <c r="AK539" s="41">
        <f t="shared" si="85"/>
        <v>2121.50875</v>
      </c>
      <c r="AL539" s="41">
        <f t="shared" si="86"/>
        <v>2545.8105</v>
      </c>
      <c r="AM539" s="27">
        <v>1.2</v>
      </c>
      <c r="AN539" s="27">
        <v>1.22</v>
      </c>
      <c r="AO539" s="27">
        <v>0</v>
      </c>
      <c r="AP539" s="27">
        <v>0</v>
      </c>
      <c r="AQ539" s="42">
        <f t="shared" si="87"/>
        <v>2036.6484000000003</v>
      </c>
      <c r="AR539" s="42">
        <f t="shared" si="88"/>
        <v>2545.8105</v>
      </c>
      <c r="AS539" s="42">
        <f t="shared" si="89"/>
        <v>3054.9726000000001</v>
      </c>
      <c r="AT539" s="42">
        <f t="shared" si="90"/>
        <v>2070.5925400000006</v>
      </c>
      <c r="AU539" s="42">
        <f t="shared" si="91"/>
        <v>2588.240675</v>
      </c>
      <c r="AV539" s="42">
        <f t="shared" si="92"/>
        <v>3105.8888099999999</v>
      </c>
      <c r="AW539">
        <v>2040</v>
      </c>
      <c r="AX539" t="s">
        <v>60</v>
      </c>
      <c r="AY539" s="30">
        <v>31</v>
      </c>
      <c r="AZ539" t="s">
        <v>220</v>
      </c>
      <c r="BA539" s="111">
        <v>2</v>
      </c>
      <c r="BB539" s="111">
        <v>10</v>
      </c>
      <c r="BC539" s="110">
        <v>0.63970000000000005</v>
      </c>
      <c r="BD539" s="114">
        <v>2024</v>
      </c>
      <c r="BE539" t="s">
        <v>1031</v>
      </c>
    </row>
    <row r="540" spans="1:57" ht="12" customHeight="1" x14ac:dyDescent="0.2">
      <c r="A540">
        <v>30</v>
      </c>
      <c r="B540">
        <v>2023</v>
      </c>
      <c r="C540" t="s">
        <v>46</v>
      </c>
      <c r="D540" t="s">
        <v>138</v>
      </c>
      <c r="E540" t="s">
        <v>215</v>
      </c>
      <c r="F540" t="s">
        <v>49</v>
      </c>
      <c r="G540" t="s">
        <v>99</v>
      </c>
      <c r="H540" t="s">
        <v>216</v>
      </c>
      <c r="I540" t="s">
        <v>51</v>
      </c>
      <c r="K540" t="s">
        <v>214</v>
      </c>
      <c r="L540" s="27">
        <v>46.098131200000005</v>
      </c>
      <c r="M540" s="27">
        <v>57.622664</v>
      </c>
      <c r="N540" s="27">
        <v>69.147196800000003</v>
      </c>
      <c r="O540" t="s">
        <v>217</v>
      </c>
      <c r="P540" t="s">
        <v>218</v>
      </c>
      <c r="Q540" s="27">
        <v>3</v>
      </c>
      <c r="R540" s="27">
        <v>27</v>
      </c>
      <c r="S540" s="27">
        <v>27</v>
      </c>
      <c r="T540" s="27">
        <v>57.5</v>
      </c>
      <c r="U540" s="27">
        <v>0</v>
      </c>
      <c r="V540" s="27">
        <v>0</v>
      </c>
      <c r="W540" s="27">
        <v>0</v>
      </c>
      <c r="X540" t="s">
        <v>219</v>
      </c>
      <c r="Y540" t="s">
        <v>197</v>
      </c>
      <c r="Z540" s="27">
        <v>1141</v>
      </c>
      <c r="AA540" s="27">
        <v>1141</v>
      </c>
      <c r="AB540" s="27">
        <v>902</v>
      </c>
      <c r="AC540" s="27">
        <v>902</v>
      </c>
      <c r="AD540" s="27">
        <v>452.55745760000002</v>
      </c>
      <c r="AE540" s="27">
        <v>565.696822</v>
      </c>
      <c r="AF540" s="27">
        <v>678.83618639999997</v>
      </c>
      <c r="AG540" s="27">
        <v>1</v>
      </c>
      <c r="AJ540" s="41">
        <f t="shared" si="84"/>
        <v>1697.2070000000003</v>
      </c>
      <c r="AK540" s="41">
        <f t="shared" si="85"/>
        <v>2121.50875</v>
      </c>
      <c r="AL540" s="41">
        <f t="shared" si="86"/>
        <v>2545.8105</v>
      </c>
      <c r="AM540" s="27">
        <v>1.2</v>
      </c>
      <c r="AN540" s="27">
        <v>1.22</v>
      </c>
      <c r="AO540" s="27">
        <v>0</v>
      </c>
      <c r="AP540" s="27">
        <v>0</v>
      </c>
      <c r="AQ540" s="42">
        <f t="shared" si="87"/>
        <v>2036.6484000000003</v>
      </c>
      <c r="AR540" s="42">
        <f t="shared" si="88"/>
        <v>2545.8105</v>
      </c>
      <c r="AS540" s="42">
        <f t="shared" si="89"/>
        <v>3054.9726000000001</v>
      </c>
      <c r="AT540" s="42">
        <f t="shared" si="90"/>
        <v>2070.5925400000006</v>
      </c>
      <c r="AU540" s="42">
        <f t="shared" si="91"/>
        <v>2588.240675</v>
      </c>
      <c r="AV540" s="42">
        <f t="shared" si="92"/>
        <v>3105.8888099999999</v>
      </c>
      <c r="AW540">
        <v>2045</v>
      </c>
      <c r="AX540" t="s">
        <v>60</v>
      </c>
      <c r="AY540" s="30">
        <v>31</v>
      </c>
      <c r="AZ540" t="s">
        <v>220</v>
      </c>
      <c r="BA540" s="111">
        <v>2</v>
      </c>
      <c r="BB540" s="111">
        <v>10</v>
      </c>
      <c r="BC540" s="110">
        <v>0.63970000000000005</v>
      </c>
      <c r="BD540" s="114">
        <v>2024</v>
      </c>
      <c r="BE540" t="s">
        <v>1031</v>
      </c>
    </row>
    <row r="541" spans="1:57" ht="12" customHeight="1" x14ac:dyDescent="0.2">
      <c r="A541">
        <v>30</v>
      </c>
      <c r="B541">
        <v>2023</v>
      </c>
      <c r="C541" t="s">
        <v>46</v>
      </c>
      <c r="D541" t="s">
        <v>138</v>
      </c>
      <c r="E541" t="s">
        <v>215</v>
      </c>
      <c r="F541" t="s">
        <v>49</v>
      </c>
      <c r="G541" t="s">
        <v>99</v>
      </c>
      <c r="H541" t="s">
        <v>216</v>
      </c>
      <c r="I541" t="s">
        <v>51</v>
      </c>
      <c r="K541" t="s">
        <v>214</v>
      </c>
      <c r="L541" s="27">
        <v>46.098131200000005</v>
      </c>
      <c r="M541" s="27">
        <v>57.622664</v>
      </c>
      <c r="N541" s="27">
        <v>69.147196800000003</v>
      </c>
      <c r="O541" t="s">
        <v>217</v>
      </c>
      <c r="P541" t="s">
        <v>218</v>
      </c>
      <c r="Q541" s="27">
        <v>3</v>
      </c>
      <c r="R541" s="27">
        <v>27</v>
      </c>
      <c r="S541" s="27">
        <v>27</v>
      </c>
      <c r="T541" s="27">
        <v>57.5</v>
      </c>
      <c r="U541" s="27">
        <v>0</v>
      </c>
      <c r="V541" s="27">
        <v>0</v>
      </c>
      <c r="W541" s="27">
        <v>0</v>
      </c>
      <c r="X541" t="s">
        <v>219</v>
      </c>
      <c r="Y541" t="s">
        <v>197</v>
      </c>
      <c r="Z541" s="27">
        <v>1141</v>
      </c>
      <c r="AA541" s="27">
        <v>1141</v>
      </c>
      <c r="AB541" s="27">
        <v>902</v>
      </c>
      <c r="AC541" s="27">
        <v>902</v>
      </c>
      <c r="AD541" s="27">
        <v>452.55745760000002</v>
      </c>
      <c r="AE541" s="27">
        <v>565.696822</v>
      </c>
      <c r="AF541" s="27">
        <v>678.83618639999997</v>
      </c>
      <c r="AG541" s="27">
        <v>1</v>
      </c>
      <c r="AJ541" s="41">
        <f t="shared" si="84"/>
        <v>1697.2070000000003</v>
      </c>
      <c r="AK541" s="41">
        <f t="shared" si="85"/>
        <v>2121.50875</v>
      </c>
      <c r="AL541" s="41">
        <f t="shared" si="86"/>
        <v>2545.8105</v>
      </c>
      <c r="AM541" s="27">
        <v>1.2</v>
      </c>
      <c r="AN541" s="27">
        <v>1.22</v>
      </c>
      <c r="AO541" s="27">
        <v>0</v>
      </c>
      <c r="AP541" s="27">
        <v>0</v>
      </c>
      <c r="AQ541" s="42">
        <f t="shared" si="87"/>
        <v>2036.6484000000003</v>
      </c>
      <c r="AR541" s="42">
        <f t="shared" si="88"/>
        <v>2545.8105</v>
      </c>
      <c r="AS541" s="42">
        <f t="shared" si="89"/>
        <v>3054.9726000000001</v>
      </c>
      <c r="AT541" s="42">
        <f t="shared" si="90"/>
        <v>2070.5925400000006</v>
      </c>
      <c r="AU541" s="42">
        <f t="shared" si="91"/>
        <v>2588.240675</v>
      </c>
      <c r="AV541" s="42">
        <f t="shared" si="92"/>
        <v>3105.8888099999999</v>
      </c>
      <c r="AW541">
        <v>2050</v>
      </c>
      <c r="AX541" t="s">
        <v>60</v>
      </c>
      <c r="AY541" s="30">
        <v>31</v>
      </c>
      <c r="AZ541" t="s">
        <v>220</v>
      </c>
      <c r="BA541" s="111">
        <v>2</v>
      </c>
      <c r="BB541" s="111">
        <v>10</v>
      </c>
      <c r="BC541" s="110">
        <v>0.63970000000000005</v>
      </c>
      <c r="BD541" s="114">
        <v>2024</v>
      </c>
      <c r="BE541" t="s">
        <v>1031</v>
      </c>
    </row>
    <row r="542" spans="1:57" ht="12" customHeight="1" x14ac:dyDescent="0.2">
      <c r="A542">
        <v>31</v>
      </c>
      <c r="B542">
        <v>2023</v>
      </c>
      <c r="C542" t="s">
        <v>46</v>
      </c>
      <c r="D542" t="s">
        <v>138</v>
      </c>
      <c r="E542" t="s">
        <v>223</v>
      </c>
      <c r="F542" t="s">
        <v>49</v>
      </c>
      <c r="G542" t="s">
        <v>99</v>
      </c>
      <c r="H542" t="s">
        <v>224</v>
      </c>
      <c r="I542" t="s">
        <v>51</v>
      </c>
      <c r="K542" t="s">
        <v>222</v>
      </c>
      <c r="L542" s="27">
        <v>29.9859352</v>
      </c>
      <c r="M542" s="27">
        <v>37.482419</v>
      </c>
      <c r="N542" s="27">
        <v>44.9789028</v>
      </c>
      <c r="O542" t="s">
        <v>217</v>
      </c>
      <c r="P542" t="s">
        <v>218</v>
      </c>
      <c r="Q542" s="27">
        <v>35</v>
      </c>
      <c r="R542" s="27">
        <v>35</v>
      </c>
      <c r="S542" s="27">
        <v>35</v>
      </c>
      <c r="T542" s="27">
        <v>84.44</v>
      </c>
      <c r="U542" s="27">
        <v>0</v>
      </c>
      <c r="V542" s="27">
        <v>0</v>
      </c>
      <c r="W542" s="27">
        <v>0</v>
      </c>
      <c r="X542" t="s">
        <v>219</v>
      </c>
      <c r="Y542" t="s">
        <v>197</v>
      </c>
      <c r="Z542" s="27">
        <v>1531</v>
      </c>
      <c r="AA542" s="27">
        <v>1531</v>
      </c>
      <c r="AB542" s="27">
        <v>1443</v>
      </c>
      <c r="AC542" s="27">
        <v>1443</v>
      </c>
      <c r="AD542" s="27">
        <v>2903.9876280000003</v>
      </c>
      <c r="AE542" s="27">
        <v>3629.9845350000001</v>
      </c>
      <c r="AF542" s="27">
        <v>4355.9814420000002</v>
      </c>
      <c r="AG542" s="27">
        <v>1</v>
      </c>
      <c r="AJ542" s="41">
        <f t="shared" si="84"/>
        <v>3953.4953600000003</v>
      </c>
      <c r="AK542" s="41">
        <f t="shared" si="85"/>
        <v>4941.8692000000001</v>
      </c>
      <c r="AL542" s="41">
        <f t="shared" si="86"/>
        <v>5930.2430400000003</v>
      </c>
      <c r="AM542" s="27">
        <v>1.0900000000000001</v>
      </c>
      <c r="AN542" s="27">
        <v>1.1100000000000001</v>
      </c>
      <c r="AO542" s="27">
        <v>0</v>
      </c>
      <c r="AP542" s="27">
        <v>0</v>
      </c>
      <c r="AQ542" s="42">
        <f t="shared" si="87"/>
        <v>4309.3099424000011</v>
      </c>
      <c r="AR542" s="42">
        <f t="shared" si="88"/>
        <v>5386.6374280000009</v>
      </c>
      <c r="AS542" s="42">
        <f t="shared" si="89"/>
        <v>6463.9649136000007</v>
      </c>
      <c r="AT542" s="42">
        <f t="shared" si="90"/>
        <v>4388.3798496000009</v>
      </c>
      <c r="AU542" s="42">
        <f t="shared" si="91"/>
        <v>5485.4748120000004</v>
      </c>
      <c r="AV542" s="42">
        <f t="shared" si="92"/>
        <v>6582.5697744000008</v>
      </c>
      <c r="AW542">
        <v>2023</v>
      </c>
      <c r="AX542" t="s">
        <v>56</v>
      </c>
      <c r="AY542" s="30">
        <v>13.5</v>
      </c>
      <c r="AZ542" t="s">
        <v>220</v>
      </c>
      <c r="BA542" s="111">
        <v>6</v>
      </c>
      <c r="BB542" s="111">
        <v>28</v>
      </c>
      <c r="BC542" s="110">
        <v>0.33100000000000002</v>
      </c>
      <c r="BD542" s="114">
        <v>2018</v>
      </c>
      <c r="BE542" t="s">
        <v>1032</v>
      </c>
    </row>
    <row r="543" spans="1:57" ht="12" customHeight="1" x14ac:dyDescent="0.2">
      <c r="A543">
        <v>31</v>
      </c>
      <c r="B543">
        <v>2023</v>
      </c>
      <c r="C543" t="s">
        <v>46</v>
      </c>
      <c r="D543" t="s">
        <v>138</v>
      </c>
      <c r="E543" t="s">
        <v>223</v>
      </c>
      <c r="F543" t="s">
        <v>49</v>
      </c>
      <c r="G543" t="s">
        <v>99</v>
      </c>
      <c r="H543" t="s">
        <v>224</v>
      </c>
      <c r="I543" t="s">
        <v>51</v>
      </c>
      <c r="K543" t="s">
        <v>222</v>
      </c>
      <c r="L543" s="27">
        <v>29.9859352</v>
      </c>
      <c r="M543" s="27">
        <v>37.482419</v>
      </c>
      <c r="N543" s="27">
        <v>44.9789028</v>
      </c>
      <c r="O543" t="s">
        <v>217</v>
      </c>
      <c r="P543" t="s">
        <v>218</v>
      </c>
      <c r="Q543" s="27">
        <v>35</v>
      </c>
      <c r="R543" s="27">
        <v>35</v>
      </c>
      <c r="S543" s="27">
        <v>35</v>
      </c>
      <c r="T543" s="27">
        <v>84.44</v>
      </c>
      <c r="U543" s="27">
        <v>0</v>
      </c>
      <c r="V543" s="27">
        <v>0</v>
      </c>
      <c r="W543" s="27">
        <v>0</v>
      </c>
      <c r="X543" t="s">
        <v>219</v>
      </c>
      <c r="Y543" t="s">
        <v>197</v>
      </c>
      <c r="Z543" s="27">
        <v>1531</v>
      </c>
      <c r="AA543" s="27">
        <v>1531</v>
      </c>
      <c r="AB543" s="27">
        <v>1443</v>
      </c>
      <c r="AC543" s="27">
        <v>1443</v>
      </c>
      <c r="AD543" s="27">
        <v>2903.9876280000003</v>
      </c>
      <c r="AE543" s="27">
        <v>3629.9845350000001</v>
      </c>
      <c r="AF543" s="27">
        <v>4355.9814420000002</v>
      </c>
      <c r="AG543" s="27">
        <v>1</v>
      </c>
      <c r="AJ543" s="41">
        <f t="shared" si="84"/>
        <v>3953.4953600000003</v>
      </c>
      <c r="AK543" s="41">
        <f t="shared" si="85"/>
        <v>4941.8692000000001</v>
      </c>
      <c r="AL543" s="41">
        <f t="shared" si="86"/>
        <v>5930.2430400000003</v>
      </c>
      <c r="AM543" s="27">
        <v>1.0900000000000001</v>
      </c>
      <c r="AN543" s="27">
        <v>1.1100000000000001</v>
      </c>
      <c r="AO543" s="27">
        <v>0</v>
      </c>
      <c r="AP543" s="27">
        <v>0</v>
      </c>
      <c r="AQ543" s="42">
        <f t="shared" si="87"/>
        <v>4309.3099424000011</v>
      </c>
      <c r="AR543" s="42">
        <f t="shared" si="88"/>
        <v>5386.6374280000009</v>
      </c>
      <c r="AS543" s="42">
        <f t="shared" si="89"/>
        <v>6463.9649136000007</v>
      </c>
      <c r="AT543" s="42">
        <f t="shared" si="90"/>
        <v>4388.3798496000009</v>
      </c>
      <c r="AU543" s="42">
        <f t="shared" si="91"/>
        <v>5485.4748120000004</v>
      </c>
      <c r="AV543" s="42">
        <f t="shared" si="92"/>
        <v>6582.5697744000008</v>
      </c>
      <c r="AW543">
        <v>2030</v>
      </c>
      <c r="AX543" t="s">
        <v>56</v>
      </c>
      <c r="AY543" s="30">
        <v>13.5</v>
      </c>
      <c r="AZ543" t="s">
        <v>220</v>
      </c>
      <c r="BA543" s="111">
        <v>6</v>
      </c>
      <c r="BB543" s="111">
        <v>28</v>
      </c>
      <c r="BC543" s="110">
        <v>0.33100000000000002</v>
      </c>
      <c r="BD543" s="114">
        <v>2018</v>
      </c>
      <c r="BE543" t="s">
        <v>1032</v>
      </c>
    </row>
    <row r="544" spans="1:57" ht="12" customHeight="1" x14ac:dyDescent="0.2">
      <c r="A544">
        <v>31</v>
      </c>
      <c r="B544">
        <v>2023</v>
      </c>
      <c r="C544" t="s">
        <v>46</v>
      </c>
      <c r="D544" t="s">
        <v>138</v>
      </c>
      <c r="E544" t="s">
        <v>223</v>
      </c>
      <c r="F544" t="s">
        <v>49</v>
      </c>
      <c r="G544" t="s">
        <v>99</v>
      </c>
      <c r="H544" t="s">
        <v>224</v>
      </c>
      <c r="I544" t="s">
        <v>51</v>
      </c>
      <c r="K544" t="s">
        <v>222</v>
      </c>
      <c r="L544" s="27">
        <v>29.9859352</v>
      </c>
      <c r="M544" s="27">
        <v>37.482419</v>
      </c>
      <c r="N544" s="27">
        <v>44.9789028</v>
      </c>
      <c r="O544" t="s">
        <v>217</v>
      </c>
      <c r="P544" t="s">
        <v>218</v>
      </c>
      <c r="Q544" s="27">
        <v>35</v>
      </c>
      <c r="R544" s="27">
        <v>35</v>
      </c>
      <c r="S544" s="27">
        <v>35</v>
      </c>
      <c r="T544" s="27">
        <v>84.44</v>
      </c>
      <c r="U544" s="27">
        <v>0</v>
      </c>
      <c r="V544" s="27">
        <v>0</v>
      </c>
      <c r="W544" s="27">
        <v>0</v>
      </c>
      <c r="X544" t="s">
        <v>219</v>
      </c>
      <c r="Y544" t="s">
        <v>197</v>
      </c>
      <c r="Z544" s="27">
        <v>1531</v>
      </c>
      <c r="AA544" s="27">
        <v>1531</v>
      </c>
      <c r="AB544" s="27">
        <v>1443</v>
      </c>
      <c r="AC544" s="27">
        <v>1443</v>
      </c>
      <c r="AD544" s="27">
        <v>2903.9876280000003</v>
      </c>
      <c r="AE544" s="27">
        <v>3629.9845350000001</v>
      </c>
      <c r="AF544" s="27">
        <v>4355.9814420000002</v>
      </c>
      <c r="AG544" s="27">
        <v>1</v>
      </c>
      <c r="AJ544" s="41">
        <f t="shared" si="84"/>
        <v>3953.4953600000003</v>
      </c>
      <c r="AK544" s="41">
        <f t="shared" si="85"/>
        <v>4941.8692000000001</v>
      </c>
      <c r="AL544" s="41">
        <f t="shared" si="86"/>
        <v>5930.2430400000003</v>
      </c>
      <c r="AM544" s="27">
        <v>1.0900000000000001</v>
      </c>
      <c r="AN544" s="27">
        <v>1.1100000000000001</v>
      </c>
      <c r="AO544" s="27">
        <v>0</v>
      </c>
      <c r="AP544" s="27">
        <v>0</v>
      </c>
      <c r="AQ544" s="42">
        <f t="shared" si="87"/>
        <v>4309.3099424000011</v>
      </c>
      <c r="AR544" s="42">
        <f t="shared" si="88"/>
        <v>5386.6374280000009</v>
      </c>
      <c r="AS544" s="42">
        <f t="shared" si="89"/>
        <v>6463.9649136000007</v>
      </c>
      <c r="AT544" s="42">
        <f t="shared" si="90"/>
        <v>4388.3798496000009</v>
      </c>
      <c r="AU544" s="42">
        <f t="shared" si="91"/>
        <v>5485.4748120000004</v>
      </c>
      <c r="AV544" s="42">
        <f t="shared" si="92"/>
        <v>6582.5697744000008</v>
      </c>
      <c r="AW544">
        <v>2035</v>
      </c>
      <c r="AX544" t="s">
        <v>56</v>
      </c>
      <c r="AY544" s="30">
        <v>13.5</v>
      </c>
      <c r="AZ544" t="s">
        <v>220</v>
      </c>
      <c r="BA544" s="111">
        <v>6</v>
      </c>
      <c r="BB544" s="111">
        <v>28</v>
      </c>
      <c r="BC544" s="110">
        <v>0.33100000000000002</v>
      </c>
      <c r="BD544" s="114">
        <v>2018</v>
      </c>
      <c r="BE544" t="s">
        <v>1032</v>
      </c>
    </row>
    <row r="545" spans="1:57" ht="12" customHeight="1" x14ac:dyDescent="0.2">
      <c r="A545">
        <v>31</v>
      </c>
      <c r="B545">
        <v>2023</v>
      </c>
      <c r="C545" t="s">
        <v>46</v>
      </c>
      <c r="D545" t="s">
        <v>138</v>
      </c>
      <c r="E545" t="s">
        <v>223</v>
      </c>
      <c r="F545" t="s">
        <v>49</v>
      </c>
      <c r="G545" t="s">
        <v>99</v>
      </c>
      <c r="H545" t="s">
        <v>224</v>
      </c>
      <c r="I545" t="s">
        <v>51</v>
      </c>
      <c r="K545" t="s">
        <v>222</v>
      </c>
      <c r="L545" s="27">
        <v>29.9859352</v>
      </c>
      <c r="M545" s="27">
        <v>37.482419</v>
      </c>
      <c r="N545" s="27">
        <v>44.9789028</v>
      </c>
      <c r="O545" t="s">
        <v>217</v>
      </c>
      <c r="P545" t="s">
        <v>218</v>
      </c>
      <c r="Q545" s="27">
        <v>35</v>
      </c>
      <c r="R545" s="27">
        <v>35</v>
      </c>
      <c r="S545" s="27">
        <v>35</v>
      </c>
      <c r="T545" s="27">
        <v>84.44</v>
      </c>
      <c r="U545" s="27">
        <v>0</v>
      </c>
      <c r="V545" s="27">
        <v>0</v>
      </c>
      <c r="W545" s="27">
        <v>0</v>
      </c>
      <c r="X545" t="s">
        <v>219</v>
      </c>
      <c r="Y545" t="s">
        <v>197</v>
      </c>
      <c r="Z545" s="27">
        <v>1531</v>
      </c>
      <c r="AA545" s="27">
        <v>1531</v>
      </c>
      <c r="AB545" s="27">
        <v>1443</v>
      </c>
      <c r="AC545" s="27">
        <v>1443</v>
      </c>
      <c r="AD545" s="27">
        <v>2903.9876280000003</v>
      </c>
      <c r="AE545" s="27">
        <v>3629.9845350000001</v>
      </c>
      <c r="AF545" s="27">
        <v>4355.9814420000002</v>
      </c>
      <c r="AG545" s="27">
        <v>1</v>
      </c>
      <c r="AJ545" s="41">
        <f t="shared" si="84"/>
        <v>3953.4953600000003</v>
      </c>
      <c r="AK545" s="41">
        <f t="shared" si="85"/>
        <v>4941.8692000000001</v>
      </c>
      <c r="AL545" s="41">
        <f t="shared" si="86"/>
        <v>5930.2430400000003</v>
      </c>
      <c r="AM545" s="27">
        <v>1.0900000000000001</v>
      </c>
      <c r="AN545" s="27">
        <v>1.1100000000000001</v>
      </c>
      <c r="AO545" s="27">
        <v>0</v>
      </c>
      <c r="AP545" s="27">
        <v>0</v>
      </c>
      <c r="AQ545" s="42">
        <f t="shared" si="87"/>
        <v>4309.3099424000011</v>
      </c>
      <c r="AR545" s="42">
        <f t="shared" si="88"/>
        <v>5386.6374280000009</v>
      </c>
      <c r="AS545" s="42">
        <f t="shared" si="89"/>
        <v>6463.9649136000007</v>
      </c>
      <c r="AT545" s="42">
        <f t="shared" si="90"/>
        <v>4388.3798496000009</v>
      </c>
      <c r="AU545" s="42">
        <f t="shared" si="91"/>
        <v>5485.4748120000004</v>
      </c>
      <c r="AV545" s="42">
        <f t="shared" si="92"/>
        <v>6582.5697744000008</v>
      </c>
      <c r="AW545">
        <v>2040</v>
      </c>
      <c r="AX545" t="s">
        <v>56</v>
      </c>
      <c r="AY545" s="30">
        <v>13.5</v>
      </c>
      <c r="AZ545" t="s">
        <v>220</v>
      </c>
      <c r="BA545" s="111">
        <v>6</v>
      </c>
      <c r="BB545" s="111">
        <v>28</v>
      </c>
      <c r="BC545" s="110">
        <v>0.33100000000000002</v>
      </c>
      <c r="BD545" s="114">
        <v>2018</v>
      </c>
      <c r="BE545" t="s">
        <v>1032</v>
      </c>
    </row>
    <row r="546" spans="1:57" ht="12" customHeight="1" x14ac:dyDescent="0.2">
      <c r="A546">
        <v>31</v>
      </c>
      <c r="B546">
        <v>2023</v>
      </c>
      <c r="C546" t="s">
        <v>46</v>
      </c>
      <c r="D546" t="s">
        <v>138</v>
      </c>
      <c r="E546" t="s">
        <v>223</v>
      </c>
      <c r="F546" t="s">
        <v>49</v>
      </c>
      <c r="G546" t="s">
        <v>99</v>
      </c>
      <c r="H546" t="s">
        <v>224</v>
      </c>
      <c r="I546" t="s">
        <v>51</v>
      </c>
      <c r="K546" t="s">
        <v>222</v>
      </c>
      <c r="L546" s="27">
        <v>29.9859352</v>
      </c>
      <c r="M546" s="27">
        <v>37.482419</v>
      </c>
      <c r="N546" s="27">
        <v>44.9789028</v>
      </c>
      <c r="O546" t="s">
        <v>217</v>
      </c>
      <c r="P546" t="s">
        <v>218</v>
      </c>
      <c r="Q546" s="27">
        <v>35</v>
      </c>
      <c r="R546" s="27">
        <v>35</v>
      </c>
      <c r="S546" s="27">
        <v>35</v>
      </c>
      <c r="T546" s="27">
        <v>84.44</v>
      </c>
      <c r="U546" s="27">
        <v>0</v>
      </c>
      <c r="V546" s="27">
        <v>0</v>
      </c>
      <c r="W546" s="27">
        <v>0</v>
      </c>
      <c r="X546" t="s">
        <v>219</v>
      </c>
      <c r="Y546" t="s">
        <v>197</v>
      </c>
      <c r="Z546" s="27">
        <v>1531</v>
      </c>
      <c r="AA546" s="27">
        <v>1531</v>
      </c>
      <c r="AB546" s="27">
        <v>1443</v>
      </c>
      <c r="AC546" s="27">
        <v>1443</v>
      </c>
      <c r="AD546" s="27">
        <v>2903.9876280000003</v>
      </c>
      <c r="AE546" s="27">
        <v>3629.9845350000001</v>
      </c>
      <c r="AF546" s="27">
        <v>4355.9814420000002</v>
      </c>
      <c r="AG546" s="27">
        <v>1</v>
      </c>
      <c r="AJ546" s="41">
        <f t="shared" si="84"/>
        <v>3953.4953600000003</v>
      </c>
      <c r="AK546" s="41">
        <f t="shared" si="85"/>
        <v>4941.8692000000001</v>
      </c>
      <c r="AL546" s="41">
        <f t="shared" si="86"/>
        <v>5930.2430400000003</v>
      </c>
      <c r="AM546" s="27">
        <v>1.0900000000000001</v>
      </c>
      <c r="AN546" s="27">
        <v>1.1100000000000001</v>
      </c>
      <c r="AO546" s="27">
        <v>0</v>
      </c>
      <c r="AP546" s="27">
        <v>0</v>
      </c>
      <c r="AQ546" s="42">
        <f t="shared" si="87"/>
        <v>4309.3099424000011</v>
      </c>
      <c r="AR546" s="42">
        <f t="shared" si="88"/>
        <v>5386.6374280000009</v>
      </c>
      <c r="AS546" s="42">
        <f t="shared" si="89"/>
        <v>6463.9649136000007</v>
      </c>
      <c r="AT546" s="42">
        <f t="shared" si="90"/>
        <v>4388.3798496000009</v>
      </c>
      <c r="AU546" s="42">
        <f t="shared" si="91"/>
        <v>5485.4748120000004</v>
      </c>
      <c r="AV546" s="42">
        <f t="shared" si="92"/>
        <v>6582.5697744000008</v>
      </c>
      <c r="AW546">
        <v>2045</v>
      </c>
      <c r="AX546" t="s">
        <v>56</v>
      </c>
      <c r="AY546" s="30">
        <v>13.5</v>
      </c>
      <c r="AZ546" t="s">
        <v>220</v>
      </c>
      <c r="BA546" s="111">
        <v>6</v>
      </c>
      <c r="BB546" s="111">
        <v>28</v>
      </c>
      <c r="BC546" s="110">
        <v>0.33100000000000002</v>
      </c>
      <c r="BD546" s="114">
        <v>2018</v>
      </c>
      <c r="BE546" t="s">
        <v>1032</v>
      </c>
    </row>
    <row r="547" spans="1:57" ht="12" customHeight="1" x14ac:dyDescent="0.2">
      <c r="A547">
        <v>31</v>
      </c>
      <c r="B547">
        <v>2023</v>
      </c>
      <c r="C547" t="s">
        <v>46</v>
      </c>
      <c r="D547" t="s">
        <v>138</v>
      </c>
      <c r="E547" t="s">
        <v>223</v>
      </c>
      <c r="F547" t="s">
        <v>49</v>
      </c>
      <c r="G547" t="s">
        <v>99</v>
      </c>
      <c r="H547" t="s">
        <v>224</v>
      </c>
      <c r="I547" t="s">
        <v>51</v>
      </c>
      <c r="K547" t="s">
        <v>222</v>
      </c>
      <c r="L547" s="27">
        <v>29.9859352</v>
      </c>
      <c r="M547" s="27">
        <v>37.482419</v>
      </c>
      <c r="N547" s="27">
        <v>44.9789028</v>
      </c>
      <c r="O547" t="s">
        <v>217</v>
      </c>
      <c r="P547" t="s">
        <v>218</v>
      </c>
      <c r="Q547" s="27">
        <v>35</v>
      </c>
      <c r="R547" s="27">
        <v>35</v>
      </c>
      <c r="S547" s="27">
        <v>35</v>
      </c>
      <c r="T547" s="27">
        <v>84.44</v>
      </c>
      <c r="U547" s="27">
        <v>0</v>
      </c>
      <c r="V547" s="27">
        <v>0</v>
      </c>
      <c r="W547" s="27">
        <v>0</v>
      </c>
      <c r="X547" t="s">
        <v>219</v>
      </c>
      <c r="Y547" t="s">
        <v>197</v>
      </c>
      <c r="Z547" s="27">
        <v>1531</v>
      </c>
      <c r="AA547" s="27">
        <v>1531</v>
      </c>
      <c r="AB547" s="27">
        <v>1443</v>
      </c>
      <c r="AC547" s="27">
        <v>1443</v>
      </c>
      <c r="AD547" s="27">
        <v>2903.9876280000003</v>
      </c>
      <c r="AE547" s="27">
        <v>3629.9845350000001</v>
      </c>
      <c r="AF547" s="27">
        <v>4355.9814420000002</v>
      </c>
      <c r="AG547" s="27">
        <v>1</v>
      </c>
      <c r="AJ547" s="41">
        <f t="shared" si="84"/>
        <v>3953.4953600000003</v>
      </c>
      <c r="AK547" s="41">
        <f t="shared" si="85"/>
        <v>4941.8692000000001</v>
      </c>
      <c r="AL547" s="41">
        <f t="shared" si="86"/>
        <v>5930.2430400000003</v>
      </c>
      <c r="AM547" s="27">
        <v>1.0900000000000001</v>
      </c>
      <c r="AN547" s="27">
        <v>1.1100000000000001</v>
      </c>
      <c r="AO547" s="27">
        <v>0</v>
      </c>
      <c r="AP547" s="27">
        <v>0</v>
      </c>
      <c r="AQ547" s="42">
        <f t="shared" si="87"/>
        <v>4309.3099424000011</v>
      </c>
      <c r="AR547" s="42">
        <f t="shared" si="88"/>
        <v>5386.6374280000009</v>
      </c>
      <c r="AS547" s="42">
        <f t="shared" si="89"/>
        <v>6463.9649136000007</v>
      </c>
      <c r="AT547" s="42">
        <f t="shared" si="90"/>
        <v>4388.3798496000009</v>
      </c>
      <c r="AU547" s="42">
        <f t="shared" si="91"/>
        <v>5485.4748120000004</v>
      </c>
      <c r="AV547" s="42">
        <f t="shared" si="92"/>
        <v>6582.5697744000008</v>
      </c>
      <c r="AW547">
        <v>2050</v>
      </c>
      <c r="AX547" t="s">
        <v>56</v>
      </c>
      <c r="AY547" s="30">
        <v>13.5</v>
      </c>
      <c r="AZ547" t="s">
        <v>220</v>
      </c>
      <c r="BA547" s="111">
        <v>6</v>
      </c>
      <c r="BB547" s="111">
        <v>28</v>
      </c>
      <c r="BC547" s="110">
        <v>0.33100000000000002</v>
      </c>
      <c r="BD547" s="114">
        <v>2018</v>
      </c>
      <c r="BE547" t="s">
        <v>1032</v>
      </c>
    </row>
    <row r="548" spans="1:57" ht="12" customHeight="1" x14ac:dyDescent="0.2">
      <c r="A548">
        <v>31</v>
      </c>
      <c r="B548">
        <v>2023</v>
      </c>
      <c r="C548" t="s">
        <v>46</v>
      </c>
      <c r="D548" t="s">
        <v>138</v>
      </c>
      <c r="E548" t="s">
        <v>223</v>
      </c>
      <c r="F548" t="s">
        <v>49</v>
      </c>
      <c r="G548" t="s">
        <v>99</v>
      </c>
      <c r="H548" t="s">
        <v>224</v>
      </c>
      <c r="I548" t="s">
        <v>51</v>
      </c>
      <c r="K548" t="s">
        <v>222</v>
      </c>
      <c r="L548" s="27">
        <v>29.9859352</v>
      </c>
      <c r="M548" s="27">
        <v>37.482419</v>
      </c>
      <c r="N548" s="27">
        <v>44.9789028</v>
      </c>
      <c r="O548" t="s">
        <v>217</v>
      </c>
      <c r="P548" t="s">
        <v>218</v>
      </c>
      <c r="Q548" s="27">
        <v>35</v>
      </c>
      <c r="R548" s="27">
        <v>35</v>
      </c>
      <c r="S548" s="27">
        <v>35</v>
      </c>
      <c r="T548" s="27">
        <v>84.44</v>
      </c>
      <c r="U548" s="27">
        <v>0</v>
      </c>
      <c r="V548" s="27">
        <v>0</v>
      </c>
      <c r="W548" s="27">
        <v>0</v>
      </c>
      <c r="X548" t="s">
        <v>219</v>
      </c>
      <c r="Y548" t="s">
        <v>197</v>
      </c>
      <c r="Z548" s="27">
        <v>1531</v>
      </c>
      <c r="AA548" s="27">
        <v>1531</v>
      </c>
      <c r="AB548" s="27">
        <v>1443</v>
      </c>
      <c r="AC548" s="27">
        <v>1443</v>
      </c>
      <c r="AD548" s="27">
        <v>2903.9876280000003</v>
      </c>
      <c r="AE548" s="27">
        <v>3629.9845350000001</v>
      </c>
      <c r="AF548" s="27">
        <v>4355.9814420000002</v>
      </c>
      <c r="AG548" s="27">
        <v>1</v>
      </c>
      <c r="AJ548" s="41">
        <f t="shared" si="84"/>
        <v>3953.4953600000003</v>
      </c>
      <c r="AK548" s="41">
        <f t="shared" si="85"/>
        <v>4941.8692000000001</v>
      </c>
      <c r="AL548" s="41">
        <f t="shared" si="86"/>
        <v>5930.2430400000003</v>
      </c>
      <c r="AM548" s="27">
        <v>1.0900000000000001</v>
      </c>
      <c r="AN548" s="27">
        <v>1.1100000000000001</v>
      </c>
      <c r="AO548" s="27">
        <v>0</v>
      </c>
      <c r="AP548" s="27">
        <v>0</v>
      </c>
      <c r="AQ548" s="42">
        <f t="shared" si="87"/>
        <v>4309.3099424000011</v>
      </c>
      <c r="AR548" s="42">
        <f t="shared" si="88"/>
        <v>5386.6374280000009</v>
      </c>
      <c r="AS548" s="42">
        <f t="shared" si="89"/>
        <v>6463.9649136000007</v>
      </c>
      <c r="AT548" s="42">
        <f t="shared" si="90"/>
        <v>4388.3798496000009</v>
      </c>
      <c r="AU548" s="42">
        <f t="shared" si="91"/>
        <v>5485.4748120000004</v>
      </c>
      <c r="AV548" s="42">
        <f t="shared" si="92"/>
        <v>6582.5697744000008</v>
      </c>
      <c r="AW548">
        <v>2023</v>
      </c>
      <c r="AX548" t="s">
        <v>59</v>
      </c>
      <c r="AY548" s="30">
        <v>13.5</v>
      </c>
      <c r="AZ548" t="s">
        <v>220</v>
      </c>
      <c r="BA548" s="111">
        <v>6</v>
      </c>
      <c r="BB548" s="111">
        <v>28</v>
      </c>
      <c r="BC548" s="110">
        <v>0.33100000000000002</v>
      </c>
      <c r="BD548" s="114">
        <v>2018</v>
      </c>
      <c r="BE548" t="s">
        <v>1032</v>
      </c>
    </row>
    <row r="549" spans="1:57" ht="12" customHeight="1" x14ac:dyDescent="0.2">
      <c r="A549">
        <v>31</v>
      </c>
      <c r="B549">
        <v>2023</v>
      </c>
      <c r="C549" t="s">
        <v>46</v>
      </c>
      <c r="D549" t="s">
        <v>138</v>
      </c>
      <c r="E549" t="s">
        <v>223</v>
      </c>
      <c r="F549" t="s">
        <v>49</v>
      </c>
      <c r="G549" t="s">
        <v>99</v>
      </c>
      <c r="H549" t="s">
        <v>224</v>
      </c>
      <c r="I549" t="s">
        <v>51</v>
      </c>
      <c r="K549" t="s">
        <v>222</v>
      </c>
      <c r="L549" s="27">
        <v>29.9859352</v>
      </c>
      <c r="M549" s="27">
        <v>37.482419</v>
      </c>
      <c r="N549" s="27">
        <v>44.9789028</v>
      </c>
      <c r="O549" t="s">
        <v>217</v>
      </c>
      <c r="P549" t="s">
        <v>218</v>
      </c>
      <c r="Q549" s="27">
        <v>35</v>
      </c>
      <c r="R549" s="27">
        <v>35</v>
      </c>
      <c r="S549" s="27">
        <v>35</v>
      </c>
      <c r="T549" s="27">
        <v>84.44</v>
      </c>
      <c r="U549" s="27">
        <v>0</v>
      </c>
      <c r="V549" s="27">
        <v>0</v>
      </c>
      <c r="W549" s="27">
        <v>0</v>
      </c>
      <c r="X549" t="s">
        <v>219</v>
      </c>
      <c r="Y549" t="s">
        <v>197</v>
      </c>
      <c r="Z549" s="27">
        <v>1531</v>
      </c>
      <c r="AA549" s="27">
        <v>1531</v>
      </c>
      <c r="AB549" s="27">
        <v>1443</v>
      </c>
      <c r="AC549" s="27">
        <v>1443</v>
      </c>
      <c r="AD549" s="27">
        <v>2903.9876280000003</v>
      </c>
      <c r="AE549" s="27">
        <v>3629.9845350000001</v>
      </c>
      <c r="AF549" s="27">
        <v>4355.9814420000002</v>
      </c>
      <c r="AG549" s="27">
        <v>1</v>
      </c>
      <c r="AJ549" s="41">
        <f t="shared" si="84"/>
        <v>3953.4953600000003</v>
      </c>
      <c r="AK549" s="41">
        <f t="shared" si="85"/>
        <v>4941.8692000000001</v>
      </c>
      <c r="AL549" s="41">
        <f t="shared" si="86"/>
        <v>5930.2430400000003</v>
      </c>
      <c r="AM549" s="27">
        <v>1.0900000000000001</v>
      </c>
      <c r="AN549" s="27">
        <v>1.1100000000000001</v>
      </c>
      <c r="AO549" s="27">
        <v>0</v>
      </c>
      <c r="AP549" s="27">
        <v>0</v>
      </c>
      <c r="AQ549" s="42">
        <f t="shared" si="87"/>
        <v>4309.3099424000011</v>
      </c>
      <c r="AR549" s="42">
        <f t="shared" si="88"/>
        <v>5386.6374280000009</v>
      </c>
      <c r="AS549" s="42">
        <f t="shared" si="89"/>
        <v>6463.9649136000007</v>
      </c>
      <c r="AT549" s="42">
        <f t="shared" si="90"/>
        <v>4388.3798496000009</v>
      </c>
      <c r="AU549" s="42">
        <f t="shared" si="91"/>
        <v>5485.4748120000004</v>
      </c>
      <c r="AV549" s="42">
        <f t="shared" si="92"/>
        <v>6582.5697744000008</v>
      </c>
      <c r="AW549">
        <v>2030</v>
      </c>
      <c r="AX549" t="s">
        <v>59</v>
      </c>
      <c r="AY549" s="30">
        <v>13.5</v>
      </c>
      <c r="AZ549" t="s">
        <v>220</v>
      </c>
      <c r="BA549" s="111">
        <v>6</v>
      </c>
      <c r="BB549" s="111">
        <v>28</v>
      </c>
      <c r="BC549" s="110">
        <v>0.33100000000000002</v>
      </c>
      <c r="BD549" s="114">
        <v>2018</v>
      </c>
      <c r="BE549" t="s">
        <v>1032</v>
      </c>
    </row>
    <row r="550" spans="1:57" ht="12" customHeight="1" x14ac:dyDescent="0.2">
      <c r="A550">
        <v>31</v>
      </c>
      <c r="B550">
        <v>2023</v>
      </c>
      <c r="C550" t="s">
        <v>46</v>
      </c>
      <c r="D550" t="s">
        <v>138</v>
      </c>
      <c r="E550" t="s">
        <v>223</v>
      </c>
      <c r="F550" t="s">
        <v>49</v>
      </c>
      <c r="G550" t="s">
        <v>99</v>
      </c>
      <c r="H550" t="s">
        <v>224</v>
      </c>
      <c r="I550" t="s">
        <v>51</v>
      </c>
      <c r="K550" t="s">
        <v>222</v>
      </c>
      <c r="L550" s="27">
        <v>29.9859352</v>
      </c>
      <c r="M550" s="27">
        <v>37.482419</v>
      </c>
      <c r="N550" s="27">
        <v>44.9789028</v>
      </c>
      <c r="O550" t="s">
        <v>217</v>
      </c>
      <c r="P550" t="s">
        <v>218</v>
      </c>
      <c r="Q550" s="27">
        <v>35</v>
      </c>
      <c r="R550" s="27">
        <v>35</v>
      </c>
      <c r="S550" s="27">
        <v>35</v>
      </c>
      <c r="T550" s="27">
        <v>84.44</v>
      </c>
      <c r="U550" s="27">
        <v>0</v>
      </c>
      <c r="V550" s="27">
        <v>0</v>
      </c>
      <c r="W550" s="27">
        <v>0</v>
      </c>
      <c r="X550" t="s">
        <v>219</v>
      </c>
      <c r="Y550" t="s">
        <v>197</v>
      </c>
      <c r="Z550" s="27">
        <v>1531</v>
      </c>
      <c r="AA550" s="27">
        <v>1531</v>
      </c>
      <c r="AB550" s="27">
        <v>1443</v>
      </c>
      <c r="AC550" s="27">
        <v>1443</v>
      </c>
      <c r="AD550" s="27">
        <v>2903.9876280000003</v>
      </c>
      <c r="AE550" s="27">
        <v>3629.9845350000001</v>
      </c>
      <c r="AF550" s="27">
        <v>4355.9814420000002</v>
      </c>
      <c r="AG550" s="27">
        <v>1</v>
      </c>
      <c r="AJ550" s="41">
        <f t="shared" si="84"/>
        <v>3953.4953600000003</v>
      </c>
      <c r="AK550" s="41">
        <f t="shared" si="85"/>
        <v>4941.8692000000001</v>
      </c>
      <c r="AL550" s="41">
        <f t="shared" si="86"/>
        <v>5930.2430400000003</v>
      </c>
      <c r="AM550" s="27">
        <v>1.0900000000000001</v>
      </c>
      <c r="AN550" s="27">
        <v>1.1100000000000001</v>
      </c>
      <c r="AO550" s="27">
        <v>0</v>
      </c>
      <c r="AP550" s="27">
        <v>0</v>
      </c>
      <c r="AQ550" s="42">
        <f t="shared" si="87"/>
        <v>4309.3099424000011</v>
      </c>
      <c r="AR550" s="42">
        <f t="shared" si="88"/>
        <v>5386.6374280000009</v>
      </c>
      <c r="AS550" s="42">
        <f t="shared" si="89"/>
        <v>6463.9649136000007</v>
      </c>
      <c r="AT550" s="42">
        <f t="shared" si="90"/>
        <v>4388.3798496000009</v>
      </c>
      <c r="AU550" s="42">
        <f t="shared" si="91"/>
        <v>5485.4748120000004</v>
      </c>
      <c r="AV550" s="42">
        <f t="shared" si="92"/>
        <v>6582.5697744000008</v>
      </c>
      <c r="AW550">
        <v>2035</v>
      </c>
      <c r="AX550" t="s">
        <v>59</v>
      </c>
      <c r="AY550" s="30">
        <v>13.5</v>
      </c>
      <c r="AZ550" t="s">
        <v>220</v>
      </c>
      <c r="BA550" s="111">
        <v>6</v>
      </c>
      <c r="BB550" s="111">
        <v>28</v>
      </c>
      <c r="BC550" s="110">
        <v>0.33100000000000002</v>
      </c>
      <c r="BD550" s="114">
        <v>2018</v>
      </c>
      <c r="BE550" t="s">
        <v>1032</v>
      </c>
    </row>
    <row r="551" spans="1:57" ht="12" customHeight="1" x14ac:dyDescent="0.2">
      <c r="A551">
        <v>31</v>
      </c>
      <c r="B551">
        <v>2023</v>
      </c>
      <c r="C551" t="s">
        <v>46</v>
      </c>
      <c r="D551" t="s">
        <v>138</v>
      </c>
      <c r="E551" t="s">
        <v>223</v>
      </c>
      <c r="F551" t="s">
        <v>49</v>
      </c>
      <c r="G551" t="s">
        <v>99</v>
      </c>
      <c r="H551" t="s">
        <v>224</v>
      </c>
      <c r="I551" t="s">
        <v>51</v>
      </c>
      <c r="K551" t="s">
        <v>222</v>
      </c>
      <c r="L551" s="27">
        <v>29.9859352</v>
      </c>
      <c r="M551" s="27">
        <v>37.482419</v>
      </c>
      <c r="N551" s="27">
        <v>44.9789028</v>
      </c>
      <c r="O551" t="s">
        <v>217</v>
      </c>
      <c r="P551" t="s">
        <v>218</v>
      </c>
      <c r="Q551" s="27">
        <v>35</v>
      </c>
      <c r="R551" s="27">
        <v>35</v>
      </c>
      <c r="S551" s="27">
        <v>35</v>
      </c>
      <c r="T551" s="27">
        <v>84.44</v>
      </c>
      <c r="U551" s="27">
        <v>0</v>
      </c>
      <c r="V551" s="27">
        <v>0</v>
      </c>
      <c r="W551" s="27">
        <v>0</v>
      </c>
      <c r="X551" t="s">
        <v>219</v>
      </c>
      <c r="Y551" t="s">
        <v>197</v>
      </c>
      <c r="Z551" s="27">
        <v>1531</v>
      </c>
      <c r="AA551" s="27">
        <v>1531</v>
      </c>
      <c r="AB551" s="27">
        <v>1443</v>
      </c>
      <c r="AC551" s="27">
        <v>1443</v>
      </c>
      <c r="AD551" s="27">
        <v>2903.9876280000003</v>
      </c>
      <c r="AE551" s="27">
        <v>3629.9845350000001</v>
      </c>
      <c r="AF551" s="27">
        <v>4355.9814420000002</v>
      </c>
      <c r="AG551" s="27">
        <v>1</v>
      </c>
      <c r="AJ551" s="41">
        <f t="shared" si="84"/>
        <v>3953.4953600000003</v>
      </c>
      <c r="AK551" s="41">
        <f t="shared" si="85"/>
        <v>4941.8692000000001</v>
      </c>
      <c r="AL551" s="41">
        <f t="shared" si="86"/>
        <v>5930.2430400000003</v>
      </c>
      <c r="AM551" s="27">
        <v>1.0900000000000001</v>
      </c>
      <c r="AN551" s="27">
        <v>1.1100000000000001</v>
      </c>
      <c r="AO551" s="27">
        <v>0</v>
      </c>
      <c r="AP551" s="27">
        <v>0</v>
      </c>
      <c r="AQ551" s="42">
        <f t="shared" si="87"/>
        <v>4309.3099424000011</v>
      </c>
      <c r="AR551" s="42">
        <f t="shared" si="88"/>
        <v>5386.6374280000009</v>
      </c>
      <c r="AS551" s="42">
        <f t="shared" si="89"/>
        <v>6463.9649136000007</v>
      </c>
      <c r="AT551" s="42">
        <f t="shared" si="90"/>
        <v>4388.3798496000009</v>
      </c>
      <c r="AU551" s="42">
        <f t="shared" si="91"/>
        <v>5485.4748120000004</v>
      </c>
      <c r="AV551" s="42">
        <f t="shared" si="92"/>
        <v>6582.5697744000008</v>
      </c>
      <c r="AW551">
        <v>2040</v>
      </c>
      <c r="AX551" t="s">
        <v>59</v>
      </c>
      <c r="AY551" s="30">
        <v>13.5</v>
      </c>
      <c r="AZ551" t="s">
        <v>220</v>
      </c>
      <c r="BA551" s="111">
        <v>6</v>
      </c>
      <c r="BB551" s="111">
        <v>28</v>
      </c>
      <c r="BC551" s="110">
        <v>0.33100000000000002</v>
      </c>
      <c r="BD551" s="114">
        <v>2018</v>
      </c>
      <c r="BE551" t="s">
        <v>1032</v>
      </c>
    </row>
    <row r="552" spans="1:57" ht="12" customHeight="1" x14ac:dyDescent="0.2">
      <c r="A552">
        <v>31</v>
      </c>
      <c r="B552">
        <v>2023</v>
      </c>
      <c r="C552" t="s">
        <v>46</v>
      </c>
      <c r="D552" t="s">
        <v>138</v>
      </c>
      <c r="E552" t="s">
        <v>223</v>
      </c>
      <c r="F552" t="s">
        <v>49</v>
      </c>
      <c r="G552" t="s">
        <v>99</v>
      </c>
      <c r="H552" t="s">
        <v>224</v>
      </c>
      <c r="I552" t="s">
        <v>51</v>
      </c>
      <c r="K552" t="s">
        <v>222</v>
      </c>
      <c r="L552" s="27">
        <v>29.9859352</v>
      </c>
      <c r="M552" s="27">
        <v>37.482419</v>
      </c>
      <c r="N552" s="27">
        <v>44.9789028</v>
      </c>
      <c r="O552" t="s">
        <v>217</v>
      </c>
      <c r="P552" t="s">
        <v>218</v>
      </c>
      <c r="Q552" s="27">
        <v>35</v>
      </c>
      <c r="R552" s="27">
        <v>35</v>
      </c>
      <c r="S552" s="27">
        <v>35</v>
      </c>
      <c r="T552" s="27">
        <v>84.44</v>
      </c>
      <c r="U552" s="27">
        <v>0</v>
      </c>
      <c r="V552" s="27">
        <v>0</v>
      </c>
      <c r="W552" s="27">
        <v>0</v>
      </c>
      <c r="X552" t="s">
        <v>219</v>
      </c>
      <c r="Y552" t="s">
        <v>197</v>
      </c>
      <c r="Z552" s="27">
        <v>1531</v>
      </c>
      <c r="AA552" s="27">
        <v>1531</v>
      </c>
      <c r="AB552" s="27">
        <v>1443</v>
      </c>
      <c r="AC552" s="27">
        <v>1443</v>
      </c>
      <c r="AD552" s="27">
        <v>2903.9876280000003</v>
      </c>
      <c r="AE552" s="27">
        <v>3629.9845350000001</v>
      </c>
      <c r="AF552" s="27">
        <v>4355.9814420000002</v>
      </c>
      <c r="AG552" s="27">
        <v>1</v>
      </c>
      <c r="AJ552" s="41">
        <f t="shared" si="84"/>
        <v>3953.4953600000003</v>
      </c>
      <c r="AK552" s="41">
        <f t="shared" si="85"/>
        <v>4941.8692000000001</v>
      </c>
      <c r="AL552" s="41">
        <f t="shared" si="86"/>
        <v>5930.2430400000003</v>
      </c>
      <c r="AM552" s="27">
        <v>1.0900000000000001</v>
      </c>
      <c r="AN552" s="27">
        <v>1.1100000000000001</v>
      </c>
      <c r="AO552" s="27">
        <v>0</v>
      </c>
      <c r="AP552" s="27">
        <v>0</v>
      </c>
      <c r="AQ552" s="42">
        <f t="shared" si="87"/>
        <v>4309.3099424000011</v>
      </c>
      <c r="AR552" s="42">
        <f t="shared" si="88"/>
        <v>5386.6374280000009</v>
      </c>
      <c r="AS552" s="42">
        <f t="shared" si="89"/>
        <v>6463.9649136000007</v>
      </c>
      <c r="AT552" s="42">
        <f t="shared" si="90"/>
        <v>4388.3798496000009</v>
      </c>
      <c r="AU552" s="42">
        <f t="shared" si="91"/>
        <v>5485.4748120000004</v>
      </c>
      <c r="AV552" s="42">
        <f t="shared" si="92"/>
        <v>6582.5697744000008</v>
      </c>
      <c r="AW552">
        <v>2045</v>
      </c>
      <c r="AX552" t="s">
        <v>59</v>
      </c>
      <c r="AY552" s="30">
        <v>13.5</v>
      </c>
      <c r="AZ552" t="s">
        <v>220</v>
      </c>
      <c r="BA552" s="111">
        <v>6</v>
      </c>
      <c r="BB552" s="111">
        <v>28</v>
      </c>
      <c r="BC552" s="110">
        <v>0.33100000000000002</v>
      </c>
      <c r="BD552" s="114">
        <v>2018</v>
      </c>
      <c r="BE552" t="s">
        <v>1032</v>
      </c>
    </row>
    <row r="553" spans="1:57" ht="12" customHeight="1" x14ac:dyDescent="0.2">
      <c r="A553">
        <v>31</v>
      </c>
      <c r="B553">
        <v>2023</v>
      </c>
      <c r="C553" t="s">
        <v>46</v>
      </c>
      <c r="D553" t="s">
        <v>138</v>
      </c>
      <c r="E553" t="s">
        <v>223</v>
      </c>
      <c r="F553" t="s">
        <v>49</v>
      </c>
      <c r="G553" t="s">
        <v>99</v>
      </c>
      <c r="H553" t="s">
        <v>224</v>
      </c>
      <c r="I553" t="s">
        <v>51</v>
      </c>
      <c r="K553" t="s">
        <v>222</v>
      </c>
      <c r="L553" s="27">
        <v>29.9859352</v>
      </c>
      <c r="M553" s="27">
        <v>37.482419</v>
      </c>
      <c r="N553" s="27">
        <v>44.9789028</v>
      </c>
      <c r="O553" t="s">
        <v>217</v>
      </c>
      <c r="P553" t="s">
        <v>218</v>
      </c>
      <c r="Q553" s="27">
        <v>35</v>
      </c>
      <c r="R553" s="27">
        <v>35</v>
      </c>
      <c r="S553" s="27">
        <v>35</v>
      </c>
      <c r="T553" s="27">
        <v>84.44</v>
      </c>
      <c r="U553" s="27">
        <v>0</v>
      </c>
      <c r="V553" s="27">
        <v>0</v>
      </c>
      <c r="W553" s="27">
        <v>0</v>
      </c>
      <c r="X553" t="s">
        <v>219</v>
      </c>
      <c r="Y553" t="s">
        <v>197</v>
      </c>
      <c r="Z553" s="27">
        <v>1531</v>
      </c>
      <c r="AA553" s="27">
        <v>1531</v>
      </c>
      <c r="AB553" s="27">
        <v>1443</v>
      </c>
      <c r="AC553" s="27">
        <v>1443</v>
      </c>
      <c r="AD553" s="27">
        <v>2903.9876280000003</v>
      </c>
      <c r="AE553" s="27">
        <v>3629.9845350000001</v>
      </c>
      <c r="AF553" s="27">
        <v>4355.9814420000002</v>
      </c>
      <c r="AG553" s="27">
        <v>1</v>
      </c>
      <c r="AJ553" s="41">
        <f t="shared" si="84"/>
        <v>3953.4953600000003</v>
      </c>
      <c r="AK553" s="41">
        <f t="shared" si="85"/>
        <v>4941.8692000000001</v>
      </c>
      <c r="AL553" s="41">
        <f t="shared" si="86"/>
        <v>5930.2430400000003</v>
      </c>
      <c r="AM553" s="27">
        <v>1.0900000000000001</v>
      </c>
      <c r="AN553" s="27">
        <v>1.1100000000000001</v>
      </c>
      <c r="AO553" s="27">
        <v>0</v>
      </c>
      <c r="AP553" s="27">
        <v>0</v>
      </c>
      <c r="AQ553" s="42">
        <f t="shared" si="87"/>
        <v>4309.3099424000011</v>
      </c>
      <c r="AR553" s="42">
        <f t="shared" si="88"/>
        <v>5386.6374280000009</v>
      </c>
      <c r="AS553" s="42">
        <f t="shared" si="89"/>
        <v>6463.9649136000007</v>
      </c>
      <c r="AT553" s="42">
        <f t="shared" si="90"/>
        <v>4388.3798496000009</v>
      </c>
      <c r="AU553" s="42">
        <f t="shared" si="91"/>
        <v>5485.4748120000004</v>
      </c>
      <c r="AV553" s="42">
        <f t="shared" si="92"/>
        <v>6582.5697744000008</v>
      </c>
      <c r="AW553">
        <v>2050</v>
      </c>
      <c r="AX553" t="s">
        <v>59</v>
      </c>
      <c r="AY553" s="30">
        <v>13.5</v>
      </c>
      <c r="AZ553" t="s">
        <v>220</v>
      </c>
      <c r="BA553" s="111">
        <v>6</v>
      </c>
      <c r="BB553" s="111">
        <v>28</v>
      </c>
      <c r="BC553" s="110">
        <v>0.33100000000000002</v>
      </c>
      <c r="BD553" s="114">
        <v>2018</v>
      </c>
      <c r="BE553" t="s">
        <v>1032</v>
      </c>
    </row>
    <row r="554" spans="1:57" ht="12" customHeight="1" x14ac:dyDescent="0.2">
      <c r="A554">
        <v>31</v>
      </c>
      <c r="B554">
        <v>2023</v>
      </c>
      <c r="C554" t="s">
        <v>46</v>
      </c>
      <c r="D554" t="s">
        <v>138</v>
      </c>
      <c r="E554" t="s">
        <v>223</v>
      </c>
      <c r="F554" t="s">
        <v>49</v>
      </c>
      <c r="G554" t="s">
        <v>99</v>
      </c>
      <c r="H554" t="s">
        <v>224</v>
      </c>
      <c r="I554" t="s">
        <v>51</v>
      </c>
      <c r="K554" t="s">
        <v>222</v>
      </c>
      <c r="L554" s="27">
        <v>29.9859352</v>
      </c>
      <c r="M554" s="27">
        <v>37.482419</v>
      </c>
      <c r="N554" s="27">
        <v>44.9789028</v>
      </c>
      <c r="O554" t="s">
        <v>217</v>
      </c>
      <c r="P554" t="s">
        <v>218</v>
      </c>
      <c r="Q554" s="27">
        <v>35</v>
      </c>
      <c r="R554" s="27">
        <v>35</v>
      </c>
      <c r="S554" s="27">
        <v>35</v>
      </c>
      <c r="T554" s="27">
        <v>84.44</v>
      </c>
      <c r="U554" s="27">
        <v>0</v>
      </c>
      <c r="V554" s="27">
        <v>0</v>
      </c>
      <c r="W554" s="27">
        <v>0</v>
      </c>
      <c r="X554" t="s">
        <v>219</v>
      </c>
      <c r="Y554" t="s">
        <v>197</v>
      </c>
      <c r="Z554" s="27">
        <v>1531</v>
      </c>
      <c r="AA554" s="27">
        <v>1531</v>
      </c>
      <c r="AB554" s="27">
        <v>1443</v>
      </c>
      <c r="AC554" s="27">
        <v>1443</v>
      </c>
      <c r="AD554" s="27">
        <v>2903.9876280000003</v>
      </c>
      <c r="AE554" s="27">
        <v>3629.9845350000001</v>
      </c>
      <c r="AF554" s="27">
        <v>4355.9814420000002</v>
      </c>
      <c r="AG554" s="27">
        <v>1</v>
      </c>
      <c r="AJ554" s="41">
        <f t="shared" si="84"/>
        <v>3953.4953600000003</v>
      </c>
      <c r="AK554" s="41">
        <f t="shared" si="85"/>
        <v>4941.8692000000001</v>
      </c>
      <c r="AL554" s="41">
        <f t="shared" si="86"/>
        <v>5930.2430400000003</v>
      </c>
      <c r="AM554" s="27">
        <v>1.0900000000000001</v>
      </c>
      <c r="AN554" s="27">
        <v>1.1100000000000001</v>
      </c>
      <c r="AO554" s="27">
        <v>0</v>
      </c>
      <c r="AP554" s="27">
        <v>0</v>
      </c>
      <c r="AQ554" s="42">
        <f t="shared" si="87"/>
        <v>4309.3099424000011</v>
      </c>
      <c r="AR554" s="42">
        <f t="shared" si="88"/>
        <v>5386.6374280000009</v>
      </c>
      <c r="AS554" s="42">
        <f t="shared" si="89"/>
        <v>6463.9649136000007</v>
      </c>
      <c r="AT554" s="42">
        <f t="shared" si="90"/>
        <v>4388.3798496000009</v>
      </c>
      <c r="AU554" s="42">
        <f t="shared" si="91"/>
        <v>5485.4748120000004</v>
      </c>
      <c r="AV554" s="42">
        <f t="shared" si="92"/>
        <v>6582.5697744000008</v>
      </c>
      <c r="AW554">
        <v>2023</v>
      </c>
      <c r="AX554" t="s">
        <v>60</v>
      </c>
      <c r="AY554" s="30">
        <v>13.5</v>
      </c>
      <c r="AZ554" t="s">
        <v>220</v>
      </c>
      <c r="BA554" s="111">
        <v>6</v>
      </c>
      <c r="BB554" s="111">
        <v>28</v>
      </c>
      <c r="BC554" s="110">
        <v>0.33100000000000002</v>
      </c>
      <c r="BD554" s="114">
        <v>2018</v>
      </c>
      <c r="BE554" t="s">
        <v>1032</v>
      </c>
    </row>
    <row r="555" spans="1:57" ht="12" customHeight="1" x14ac:dyDescent="0.2">
      <c r="A555">
        <v>31</v>
      </c>
      <c r="B555">
        <v>2023</v>
      </c>
      <c r="C555" t="s">
        <v>46</v>
      </c>
      <c r="D555" t="s">
        <v>138</v>
      </c>
      <c r="E555" t="s">
        <v>223</v>
      </c>
      <c r="F555" t="s">
        <v>49</v>
      </c>
      <c r="G555" t="s">
        <v>99</v>
      </c>
      <c r="H555" t="s">
        <v>224</v>
      </c>
      <c r="I555" t="s">
        <v>51</v>
      </c>
      <c r="K555" t="s">
        <v>222</v>
      </c>
      <c r="L555" s="27">
        <v>29.9859352</v>
      </c>
      <c r="M555" s="27">
        <v>37.482419</v>
      </c>
      <c r="N555" s="27">
        <v>44.9789028</v>
      </c>
      <c r="O555" t="s">
        <v>217</v>
      </c>
      <c r="P555" t="s">
        <v>218</v>
      </c>
      <c r="Q555" s="27">
        <v>35</v>
      </c>
      <c r="R555" s="27">
        <v>35</v>
      </c>
      <c r="S555" s="27">
        <v>35</v>
      </c>
      <c r="T555" s="27">
        <v>84.44</v>
      </c>
      <c r="U555" s="27">
        <v>0</v>
      </c>
      <c r="V555" s="27">
        <v>0</v>
      </c>
      <c r="W555" s="27">
        <v>0</v>
      </c>
      <c r="X555" t="s">
        <v>219</v>
      </c>
      <c r="Y555" t="s">
        <v>197</v>
      </c>
      <c r="Z555" s="27">
        <v>1531</v>
      </c>
      <c r="AA555" s="27">
        <v>1531</v>
      </c>
      <c r="AB555" s="27">
        <v>1443</v>
      </c>
      <c r="AC555" s="27">
        <v>1443</v>
      </c>
      <c r="AD555" s="27">
        <v>2903.9876280000003</v>
      </c>
      <c r="AE555" s="27">
        <v>3629.9845350000001</v>
      </c>
      <c r="AF555" s="27">
        <v>4355.9814420000002</v>
      </c>
      <c r="AG555" s="27">
        <v>1</v>
      </c>
      <c r="AJ555" s="41">
        <f t="shared" si="84"/>
        <v>3953.4953600000003</v>
      </c>
      <c r="AK555" s="41">
        <f t="shared" si="85"/>
        <v>4941.8692000000001</v>
      </c>
      <c r="AL555" s="41">
        <f t="shared" si="86"/>
        <v>5930.2430400000003</v>
      </c>
      <c r="AM555" s="27">
        <v>1.0900000000000001</v>
      </c>
      <c r="AN555" s="27">
        <v>1.1100000000000001</v>
      </c>
      <c r="AO555" s="27">
        <v>0</v>
      </c>
      <c r="AP555" s="27">
        <v>0</v>
      </c>
      <c r="AQ555" s="42">
        <f t="shared" si="87"/>
        <v>4309.3099424000011</v>
      </c>
      <c r="AR555" s="42">
        <f t="shared" si="88"/>
        <v>5386.6374280000009</v>
      </c>
      <c r="AS555" s="42">
        <f t="shared" si="89"/>
        <v>6463.9649136000007</v>
      </c>
      <c r="AT555" s="42">
        <f t="shared" si="90"/>
        <v>4388.3798496000009</v>
      </c>
      <c r="AU555" s="42">
        <f t="shared" si="91"/>
        <v>5485.4748120000004</v>
      </c>
      <c r="AV555" s="42">
        <f t="shared" si="92"/>
        <v>6582.5697744000008</v>
      </c>
      <c r="AW555">
        <v>2030</v>
      </c>
      <c r="AX555" t="s">
        <v>60</v>
      </c>
      <c r="AY555" s="30">
        <v>13.5</v>
      </c>
      <c r="AZ555" t="s">
        <v>220</v>
      </c>
      <c r="BA555" s="111">
        <v>6</v>
      </c>
      <c r="BB555" s="111">
        <v>28</v>
      </c>
      <c r="BC555" s="110">
        <v>0.33100000000000002</v>
      </c>
      <c r="BD555" s="114">
        <v>2018</v>
      </c>
      <c r="BE555" t="s">
        <v>1032</v>
      </c>
    </row>
    <row r="556" spans="1:57" ht="12" customHeight="1" x14ac:dyDescent="0.2">
      <c r="A556">
        <v>31</v>
      </c>
      <c r="B556">
        <v>2023</v>
      </c>
      <c r="C556" t="s">
        <v>46</v>
      </c>
      <c r="D556" t="s">
        <v>138</v>
      </c>
      <c r="E556" t="s">
        <v>223</v>
      </c>
      <c r="F556" t="s">
        <v>49</v>
      </c>
      <c r="G556" t="s">
        <v>99</v>
      </c>
      <c r="H556" t="s">
        <v>224</v>
      </c>
      <c r="I556" t="s">
        <v>51</v>
      </c>
      <c r="K556" t="s">
        <v>222</v>
      </c>
      <c r="L556" s="27">
        <v>29.9859352</v>
      </c>
      <c r="M556" s="27">
        <v>37.482419</v>
      </c>
      <c r="N556" s="27">
        <v>44.9789028</v>
      </c>
      <c r="O556" t="s">
        <v>217</v>
      </c>
      <c r="P556" t="s">
        <v>218</v>
      </c>
      <c r="Q556" s="27">
        <v>35</v>
      </c>
      <c r="R556" s="27">
        <v>35</v>
      </c>
      <c r="S556" s="27">
        <v>35</v>
      </c>
      <c r="T556" s="27">
        <v>84.44</v>
      </c>
      <c r="U556" s="27">
        <v>0</v>
      </c>
      <c r="V556" s="27">
        <v>0</v>
      </c>
      <c r="W556" s="27">
        <v>0</v>
      </c>
      <c r="X556" t="s">
        <v>219</v>
      </c>
      <c r="Y556" t="s">
        <v>197</v>
      </c>
      <c r="Z556" s="27">
        <v>1531</v>
      </c>
      <c r="AA556" s="27">
        <v>1531</v>
      </c>
      <c r="AB556" s="27">
        <v>1443</v>
      </c>
      <c r="AC556" s="27">
        <v>1443</v>
      </c>
      <c r="AD556" s="27">
        <v>2903.9876280000003</v>
      </c>
      <c r="AE556" s="27">
        <v>3629.9845350000001</v>
      </c>
      <c r="AF556" s="27">
        <v>4355.9814420000002</v>
      </c>
      <c r="AG556" s="27">
        <v>1</v>
      </c>
      <c r="AJ556" s="41">
        <f t="shared" si="84"/>
        <v>3953.4953600000003</v>
      </c>
      <c r="AK556" s="41">
        <f t="shared" si="85"/>
        <v>4941.8692000000001</v>
      </c>
      <c r="AL556" s="41">
        <f t="shared" si="86"/>
        <v>5930.2430400000003</v>
      </c>
      <c r="AM556" s="27">
        <v>1.0900000000000001</v>
      </c>
      <c r="AN556" s="27">
        <v>1.1100000000000001</v>
      </c>
      <c r="AO556" s="27">
        <v>0</v>
      </c>
      <c r="AP556" s="27">
        <v>0</v>
      </c>
      <c r="AQ556" s="42">
        <f t="shared" si="87"/>
        <v>4309.3099424000011</v>
      </c>
      <c r="AR556" s="42">
        <f t="shared" si="88"/>
        <v>5386.6374280000009</v>
      </c>
      <c r="AS556" s="42">
        <f t="shared" si="89"/>
        <v>6463.9649136000007</v>
      </c>
      <c r="AT556" s="42">
        <f t="shared" si="90"/>
        <v>4388.3798496000009</v>
      </c>
      <c r="AU556" s="42">
        <f t="shared" si="91"/>
        <v>5485.4748120000004</v>
      </c>
      <c r="AV556" s="42">
        <f t="shared" si="92"/>
        <v>6582.5697744000008</v>
      </c>
      <c r="AW556">
        <v>2035</v>
      </c>
      <c r="AX556" t="s">
        <v>60</v>
      </c>
      <c r="AY556" s="30">
        <v>13.5</v>
      </c>
      <c r="AZ556" t="s">
        <v>220</v>
      </c>
      <c r="BA556" s="111">
        <v>6</v>
      </c>
      <c r="BB556" s="111">
        <v>28</v>
      </c>
      <c r="BC556" s="110">
        <v>0.33100000000000002</v>
      </c>
      <c r="BD556" s="114">
        <v>2018</v>
      </c>
      <c r="BE556" t="s">
        <v>1032</v>
      </c>
    </row>
    <row r="557" spans="1:57" ht="12" customHeight="1" x14ac:dyDescent="0.2">
      <c r="A557">
        <v>31</v>
      </c>
      <c r="B557">
        <v>2023</v>
      </c>
      <c r="C557" t="s">
        <v>46</v>
      </c>
      <c r="D557" t="s">
        <v>138</v>
      </c>
      <c r="E557" t="s">
        <v>223</v>
      </c>
      <c r="F557" t="s">
        <v>49</v>
      </c>
      <c r="G557" t="s">
        <v>99</v>
      </c>
      <c r="H557" t="s">
        <v>224</v>
      </c>
      <c r="I557" t="s">
        <v>51</v>
      </c>
      <c r="K557" t="s">
        <v>222</v>
      </c>
      <c r="L557" s="27">
        <v>29.9859352</v>
      </c>
      <c r="M557" s="27">
        <v>37.482419</v>
      </c>
      <c r="N557" s="27">
        <v>44.9789028</v>
      </c>
      <c r="O557" t="s">
        <v>217</v>
      </c>
      <c r="P557" t="s">
        <v>218</v>
      </c>
      <c r="Q557" s="27">
        <v>35</v>
      </c>
      <c r="R557" s="27">
        <v>35</v>
      </c>
      <c r="S557" s="27">
        <v>35</v>
      </c>
      <c r="T557" s="27">
        <v>84.44</v>
      </c>
      <c r="U557" s="27">
        <v>0</v>
      </c>
      <c r="V557" s="27">
        <v>0</v>
      </c>
      <c r="W557" s="27">
        <v>0</v>
      </c>
      <c r="X557" t="s">
        <v>219</v>
      </c>
      <c r="Y557" t="s">
        <v>197</v>
      </c>
      <c r="Z557" s="27">
        <v>1531</v>
      </c>
      <c r="AA557" s="27">
        <v>1531</v>
      </c>
      <c r="AB557" s="27">
        <v>1443</v>
      </c>
      <c r="AC557" s="27">
        <v>1443</v>
      </c>
      <c r="AD557" s="27">
        <v>2903.9876280000003</v>
      </c>
      <c r="AE557" s="27">
        <v>3629.9845350000001</v>
      </c>
      <c r="AF557" s="27">
        <v>4355.9814420000002</v>
      </c>
      <c r="AG557" s="27">
        <v>1</v>
      </c>
      <c r="AJ557" s="41">
        <f t="shared" si="84"/>
        <v>3953.4953600000003</v>
      </c>
      <c r="AK557" s="41">
        <f t="shared" si="85"/>
        <v>4941.8692000000001</v>
      </c>
      <c r="AL557" s="41">
        <f t="shared" si="86"/>
        <v>5930.2430400000003</v>
      </c>
      <c r="AM557" s="27">
        <v>1.0900000000000001</v>
      </c>
      <c r="AN557" s="27">
        <v>1.1100000000000001</v>
      </c>
      <c r="AO557" s="27">
        <v>0</v>
      </c>
      <c r="AP557" s="27">
        <v>0</v>
      </c>
      <c r="AQ557" s="42">
        <f t="shared" si="87"/>
        <v>4309.3099424000011</v>
      </c>
      <c r="AR557" s="42">
        <f t="shared" si="88"/>
        <v>5386.6374280000009</v>
      </c>
      <c r="AS557" s="42">
        <f t="shared" si="89"/>
        <v>6463.9649136000007</v>
      </c>
      <c r="AT557" s="42">
        <f t="shared" si="90"/>
        <v>4388.3798496000009</v>
      </c>
      <c r="AU557" s="42">
        <f t="shared" si="91"/>
        <v>5485.4748120000004</v>
      </c>
      <c r="AV557" s="42">
        <f t="shared" si="92"/>
        <v>6582.5697744000008</v>
      </c>
      <c r="AW557">
        <v>2040</v>
      </c>
      <c r="AX557" t="s">
        <v>60</v>
      </c>
      <c r="AY557" s="30">
        <v>13.5</v>
      </c>
      <c r="AZ557" t="s">
        <v>220</v>
      </c>
      <c r="BA557" s="111">
        <v>6</v>
      </c>
      <c r="BB557" s="111">
        <v>28</v>
      </c>
      <c r="BC557" s="110">
        <v>0.33100000000000002</v>
      </c>
      <c r="BD557" s="114">
        <v>2018</v>
      </c>
      <c r="BE557" t="s">
        <v>1032</v>
      </c>
    </row>
    <row r="558" spans="1:57" ht="12" customHeight="1" x14ac:dyDescent="0.2">
      <c r="A558">
        <v>31</v>
      </c>
      <c r="B558">
        <v>2023</v>
      </c>
      <c r="C558" t="s">
        <v>46</v>
      </c>
      <c r="D558" t="s">
        <v>138</v>
      </c>
      <c r="E558" t="s">
        <v>223</v>
      </c>
      <c r="F558" t="s">
        <v>49</v>
      </c>
      <c r="G558" t="s">
        <v>99</v>
      </c>
      <c r="H558" t="s">
        <v>224</v>
      </c>
      <c r="I558" t="s">
        <v>51</v>
      </c>
      <c r="K558" t="s">
        <v>222</v>
      </c>
      <c r="L558" s="27">
        <v>29.9859352</v>
      </c>
      <c r="M558" s="27">
        <v>37.482419</v>
      </c>
      <c r="N558" s="27">
        <v>44.9789028</v>
      </c>
      <c r="O558" t="s">
        <v>217</v>
      </c>
      <c r="P558" t="s">
        <v>218</v>
      </c>
      <c r="Q558" s="27">
        <v>35</v>
      </c>
      <c r="R558" s="27">
        <v>35</v>
      </c>
      <c r="S558" s="27">
        <v>35</v>
      </c>
      <c r="T558" s="27">
        <v>84.44</v>
      </c>
      <c r="U558" s="27">
        <v>0</v>
      </c>
      <c r="V558" s="27">
        <v>0</v>
      </c>
      <c r="W558" s="27">
        <v>0</v>
      </c>
      <c r="X558" t="s">
        <v>219</v>
      </c>
      <c r="Y558" t="s">
        <v>197</v>
      </c>
      <c r="Z558" s="27">
        <v>1531</v>
      </c>
      <c r="AA558" s="27">
        <v>1531</v>
      </c>
      <c r="AB558" s="27">
        <v>1443</v>
      </c>
      <c r="AC558" s="27">
        <v>1443</v>
      </c>
      <c r="AD558" s="27">
        <v>2903.9876280000003</v>
      </c>
      <c r="AE558" s="27">
        <v>3629.9845350000001</v>
      </c>
      <c r="AF558" s="27">
        <v>4355.9814420000002</v>
      </c>
      <c r="AG558" s="27">
        <v>1</v>
      </c>
      <c r="AJ558" s="41">
        <f t="shared" si="84"/>
        <v>3953.4953600000003</v>
      </c>
      <c r="AK558" s="41">
        <f t="shared" si="85"/>
        <v>4941.8692000000001</v>
      </c>
      <c r="AL558" s="41">
        <f t="shared" si="86"/>
        <v>5930.2430400000003</v>
      </c>
      <c r="AM558" s="27">
        <v>1.0900000000000001</v>
      </c>
      <c r="AN558" s="27">
        <v>1.1100000000000001</v>
      </c>
      <c r="AO558" s="27">
        <v>0</v>
      </c>
      <c r="AP558" s="27">
        <v>0</v>
      </c>
      <c r="AQ558" s="42">
        <f t="shared" si="87"/>
        <v>4309.3099424000011</v>
      </c>
      <c r="AR558" s="42">
        <f t="shared" si="88"/>
        <v>5386.6374280000009</v>
      </c>
      <c r="AS558" s="42">
        <f t="shared" si="89"/>
        <v>6463.9649136000007</v>
      </c>
      <c r="AT558" s="42">
        <f t="shared" si="90"/>
        <v>4388.3798496000009</v>
      </c>
      <c r="AU558" s="42">
        <f t="shared" si="91"/>
        <v>5485.4748120000004</v>
      </c>
      <c r="AV558" s="42">
        <f t="shared" si="92"/>
        <v>6582.5697744000008</v>
      </c>
      <c r="AW558">
        <v>2045</v>
      </c>
      <c r="AX558" t="s">
        <v>60</v>
      </c>
      <c r="AY558" s="30">
        <v>13.5</v>
      </c>
      <c r="AZ558" t="s">
        <v>220</v>
      </c>
      <c r="BA558" s="111">
        <v>6</v>
      </c>
      <c r="BB558" s="111">
        <v>28</v>
      </c>
      <c r="BC558" s="110">
        <v>0.33100000000000002</v>
      </c>
      <c r="BD558" s="114">
        <v>2018</v>
      </c>
      <c r="BE558" t="s">
        <v>1032</v>
      </c>
    </row>
    <row r="559" spans="1:57" ht="12" customHeight="1" x14ac:dyDescent="0.2">
      <c r="A559">
        <v>31</v>
      </c>
      <c r="B559">
        <v>2023</v>
      </c>
      <c r="C559" t="s">
        <v>46</v>
      </c>
      <c r="D559" t="s">
        <v>138</v>
      </c>
      <c r="E559" t="s">
        <v>223</v>
      </c>
      <c r="F559" t="s">
        <v>49</v>
      </c>
      <c r="G559" t="s">
        <v>99</v>
      </c>
      <c r="H559" t="s">
        <v>224</v>
      </c>
      <c r="I559" t="s">
        <v>51</v>
      </c>
      <c r="K559" t="s">
        <v>222</v>
      </c>
      <c r="L559" s="27">
        <v>29.9859352</v>
      </c>
      <c r="M559" s="27">
        <v>37.482419</v>
      </c>
      <c r="N559" s="27">
        <v>44.9789028</v>
      </c>
      <c r="O559" t="s">
        <v>217</v>
      </c>
      <c r="P559" t="s">
        <v>218</v>
      </c>
      <c r="Q559" s="27">
        <v>35</v>
      </c>
      <c r="R559" s="27">
        <v>35</v>
      </c>
      <c r="S559" s="27">
        <v>35</v>
      </c>
      <c r="T559" s="27">
        <v>84.44</v>
      </c>
      <c r="U559" s="27">
        <v>0</v>
      </c>
      <c r="V559" s="27">
        <v>0</v>
      </c>
      <c r="W559" s="27">
        <v>0</v>
      </c>
      <c r="X559" t="s">
        <v>219</v>
      </c>
      <c r="Y559" t="s">
        <v>197</v>
      </c>
      <c r="Z559" s="27">
        <v>1531</v>
      </c>
      <c r="AA559" s="27">
        <v>1531</v>
      </c>
      <c r="AB559" s="27">
        <v>1443</v>
      </c>
      <c r="AC559" s="27">
        <v>1443</v>
      </c>
      <c r="AD559" s="27">
        <v>2903.9876280000003</v>
      </c>
      <c r="AE559" s="27">
        <v>3629.9845350000001</v>
      </c>
      <c r="AF559" s="27">
        <v>4355.9814420000002</v>
      </c>
      <c r="AG559" s="27">
        <v>1</v>
      </c>
      <c r="AJ559" s="41">
        <f t="shared" si="84"/>
        <v>3953.4953600000003</v>
      </c>
      <c r="AK559" s="41">
        <f t="shared" si="85"/>
        <v>4941.8692000000001</v>
      </c>
      <c r="AL559" s="41">
        <f t="shared" si="86"/>
        <v>5930.2430400000003</v>
      </c>
      <c r="AM559" s="27">
        <v>1.0900000000000001</v>
      </c>
      <c r="AN559" s="27">
        <v>1.1100000000000001</v>
      </c>
      <c r="AO559" s="27">
        <v>0</v>
      </c>
      <c r="AP559" s="27">
        <v>0</v>
      </c>
      <c r="AQ559" s="42">
        <f t="shared" si="87"/>
        <v>4309.3099424000011</v>
      </c>
      <c r="AR559" s="42">
        <f t="shared" si="88"/>
        <v>5386.6374280000009</v>
      </c>
      <c r="AS559" s="42">
        <f t="shared" si="89"/>
        <v>6463.9649136000007</v>
      </c>
      <c r="AT559" s="42">
        <f t="shared" si="90"/>
        <v>4388.3798496000009</v>
      </c>
      <c r="AU559" s="42">
        <f t="shared" si="91"/>
        <v>5485.4748120000004</v>
      </c>
      <c r="AV559" s="42">
        <f t="shared" si="92"/>
        <v>6582.5697744000008</v>
      </c>
      <c r="AW559">
        <v>2050</v>
      </c>
      <c r="AX559" t="s">
        <v>60</v>
      </c>
      <c r="AY559" s="30">
        <v>13.5</v>
      </c>
      <c r="AZ559" t="s">
        <v>220</v>
      </c>
      <c r="BA559" s="111">
        <v>6</v>
      </c>
      <c r="BB559" s="111">
        <v>28</v>
      </c>
      <c r="BC559" s="110">
        <v>0.33100000000000002</v>
      </c>
      <c r="BD559" s="114">
        <v>2018</v>
      </c>
      <c r="BE559" t="s">
        <v>1032</v>
      </c>
    </row>
    <row r="560" spans="1:57" ht="12" customHeight="1" x14ac:dyDescent="0.2">
      <c r="A560">
        <v>32</v>
      </c>
      <c r="B560">
        <v>2023</v>
      </c>
      <c r="C560" t="s">
        <v>46</v>
      </c>
      <c r="D560" t="s">
        <v>44</v>
      </c>
      <c r="E560" t="s">
        <v>226</v>
      </c>
      <c r="F560" t="s">
        <v>49</v>
      </c>
      <c r="G560" t="s">
        <v>157</v>
      </c>
      <c r="H560" t="s">
        <v>227</v>
      </c>
      <c r="I560" t="s">
        <v>64</v>
      </c>
      <c r="K560" t="s">
        <v>226</v>
      </c>
      <c r="L560" s="27">
        <v>0</v>
      </c>
      <c r="M560" s="27">
        <v>0</v>
      </c>
      <c r="N560" s="27">
        <v>0</v>
      </c>
      <c r="O560" t="s">
        <v>52</v>
      </c>
      <c r="P560" t="s">
        <v>53</v>
      </c>
      <c r="Q560" s="27">
        <v>8</v>
      </c>
      <c r="R560" s="27">
        <v>11</v>
      </c>
      <c r="S560" s="27">
        <v>11</v>
      </c>
      <c r="T560" s="27">
        <v>15</v>
      </c>
      <c r="U560" s="27">
        <v>0</v>
      </c>
      <c r="V560" s="27">
        <v>0</v>
      </c>
      <c r="W560" s="27">
        <v>0</v>
      </c>
      <c r="X560" t="s">
        <v>65</v>
      </c>
      <c r="Y560" t="s">
        <v>55</v>
      </c>
      <c r="Z560" s="27">
        <v>1.4</v>
      </c>
      <c r="AA560" s="27">
        <v>1.4</v>
      </c>
      <c r="AB560" s="27">
        <v>1.4</v>
      </c>
      <c r="AC560" s="27">
        <v>1.4</v>
      </c>
      <c r="AD560" s="27">
        <v>2857.14</v>
      </c>
      <c r="AE560" s="27">
        <v>3694.7250994318179</v>
      </c>
      <c r="AF560" s="27">
        <v>4214.53125</v>
      </c>
      <c r="AG560" s="27">
        <v>11</v>
      </c>
      <c r="AH560" s="27" t="s">
        <v>1006</v>
      </c>
      <c r="AI560" s="27" t="s">
        <v>869</v>
      </c>
      <c r="AJ560" s="41">
        <f t="shared" si="84"/>
        <v>31428.539999999997</v>
      </c>
      <c r="AK560" s="41">
        <f t="shared" si="85"/>
        <v>40641.976093749996</v>
      </c>
      <c r="AL560" s="41">
        <f t="shared" si="86"/>
        <v>46359.84375</v>
      </c>
      <c r="AM560" s="27">
        <v>1.01</v>
      </c>
      <c r="AN560" s="27">
        <v>1.03</v>
      </c>
      <c r="AO560" s="27">
        <v>0</v>
      </c>
      <c r="AP560" s="27">
        <v>0</v>
      </c>
      <c r="AQ560" s="42">
        <f t="shared" si="87"/>
        <v>31742.825399999998</v>
      </c>
      <c r="AR560" s="42">
        <f t="shared" si="88"/>
        <v>41048.395854687493</v>
      </c>
      <c r="AS560" s="42">
        <f t="shared" si="89"/>
        <v>46823.442187499997</v>
      </c>
      <c r="AT560" s="42">
        <f t="shared" si="90"/>
        <v>32371.396199999999</v>
      </c>
      <c r="AU560" s="42">
        <f t="shared" si="91"/>
        <v>41861.235376562494</v>
      </c>
      <c r="AV560" s="42">
        <f t="shared" si="92"/>
        <v>47750.639062499999</v>
      </c>
      <c r="AW560">
        <v>2023</v>
      </c>
      <c r="AX560" t="s">
        <v>56</v>
      </c>
      <c r="AY560" s="30">
        <v>15</v>
      </c>
      <c r="AZ560" t="s">
        <v>220</v>
      </c>
      <c r="BA560" s="111">
        <v>2</v>
      </c>
      <c r="BB560" s="111">
        <v>18</v>
      </c>
      <c r="BC560" s="121">
        <v>0</v>
      </c>
      <c r="BD560" s="114">
        <v>2023</v>
      </c>
      <c r="BE560" t="s">
        <v>229</v>
      </c>
    </row>
    <row r="561" spans="1:57" ht="12" customHeight="1" x14ac:dyDescent="0.2">
      <c r="A561">
        <v>32</v>
      </c>
      <c r="B561">
        <v>2023</v>
      </c>
      <c r="C561" t="s">
        <v>46</v>
      </c>
      <c r="D561" t="s">
        <v>44</v>
      </c>
      <c r="E561" t="s">
        <v>226</v>
      </c>
      <c r="F561" t="s">
        <v>49</v>
      </c>
      <c r="G561" t="s">
        <v>157</v>
      </c>
      <c r="H561" t="s">
        <v>227</v>
      </c>
      <c r="I561" t="s">
        <v>64</v>
      </c>
      <c r="K561" t="s">
        <v>226</v>
      </c>
      <c r="L561" s="27">
        <v>0</v>
      </c>
      <c r="M561" s="27">
        <v>0</v>
      </c>
      <c r="N561" s="27">
        <v>0</v>
      </c>
      <c r="O561" t="s">
        <v>52</v>
      </c>
      <c r="P561" t="s">
        <v>53</v>
      </c>
      <c r="Q561" s="27">
        <v>8</v>
      </c>
      <c r="R561" s="27">
        <v>11</v>
      </c>
      <c r="S561" s="27">
        <v>11</v>
      </c>
      <c r="T561" s="27">
        <v>15</v>
      </c>
      <c r="U561" s="27">
        <v>0</v>
      </c>
      <c r="V561" s="27">
        <v>0</v>
      </c>
      <c r="W561" s="27">
        <v>0</v>
      </c>
      <c r="X561" t="s">
        <v>65</v>
      </c>
      <c r="Y561" t="s">
        <v>55</v>
      </c>
      <c r="Z561" s="27">
        <v>1.4</v>
      </c>
      <c r="AA561" s="27">
        <v>1.4</v>
      </c>
      <c r="AB561" s="27">
        <v>1.4</v>
      </c>
      <c r="AC561" s="27">
        <v>1.4</v>
      </c>
      <c r="AD561" s="27">
        <v>2857.14</v>
      </c>
      <c r="AE561" s="27">
        <v>3694.7250994318179</v>
      </c>
      <c r="AF561" s="27">
        <v>4214.53125</v>
      </c>
      <c r="AG561" s="27">
        <v>11</v>
      </c>
      <c r="AH561" s="27" t="s">
        <v>1006</v>
      </c>
      <c r="AI561" s="27" t="s">
        <v>869</v>
      </c>
      <c r="AJ561" s="41">
        <f t="shared" si="84"/>
        <v>31428.539999999997</v>
      </c>
      <c r="AK561" s="41">
        <f t="shared" si="85"/>
        <v>40641.976093749996</v>
      </c>
      <c r="AL561" s="41">
        <f t="shared" si="86"/>
        <v>46359.84375</v>
      </c>
      <c r="AM561" s="27">
        <v>1.01</v>
      </c>
      <c r="AN561" s="27">
        <v>1.03</v>
      </c>
      <c r="AO561" s="27">
        <v>0</v>
      </c>
      <c r="AP561" s="27">
        <v>0</v>
      </c>
      <c r="AQ561" s="42">
        <f t="shared" si="87"/>
        <v>31742.825399999998</v>
      </c>
      <c r="AR561" s="42">
        <f t="shared" si="88"/>
        <v>41048.395854687493</v>
      </c>
      <c r="AS561" s="42">
        <f t="shared" si="89"/>
        <v>46823.442187499997</v>
      </c>
      <c r="AT561" s="42">
        <f t="shared" si="90"/>
        <v>32371.396199999999</v>
      </c>
      <c r="AU561" s="42">
        <f t="shared" si="91"/>
        <v>41861.235376562494</v>
      </c>
      <c r="AV561" s="42">
        <f t="shared" si="92"/>
        <v>47750.639062499999</v>
      </c>
      <c r="AW561">
        <v>2030</v>
      </c>
      <c r="AX561" t="s">
        <v>56</v>
      </c>
      <c r="AY561" s="30">
        <v>15</v>
      </c>
      <c r="AZ561" t="s">
        <v>220</v>
      </c>
      <c r="BA561" s="111">
        <v>2</v>
      </c>
      <c r="BB561" s="111">
        <v>18</v>
      </c>
      <c r="BC561" s="121">
        <v>0</v>
      </c>
      <c r="BD561" s="114">
        <v>2023</v>
      </c>
      <c r="BE561" t="s">
        <v>229</v>
      </c>
    </row>
    <row r="562" spans="1:57" ht="12" customHeight="1" x14ac:dyDescent="0.2">
      <c r="A562">
        <v>32</v>
      </c>
      <c r="B562">
        <v>2023</v>
      </c>
      <c r="C562" t="s">
        <v>46</v>
      </c>
      <c r="D562" t="s">
        <v>44</v>
      </c>
      <c r="E562" t="s">
        <v>226</v>
      </c>
      <c r="F562" t="s">
        <v>49</v>
      </c>
      <c r="G562" t="s">
        <v>157</v>
      </c>
      <c r="H562" t="s">
        <v>227</v>
      </c>
      <c r="I562" t="s">
        <v>64</v>
      </c>
      <c r="K562" t="s">
        <v>226</v>
      </c>
      <c r="L562" s="27">
        <v>0</v>
      </c>
      <c r="M562" s="27">
        <v>0</v>
      </c>
      <c r="N562" s="27">
        <v>0</v>
      </c>
      <c r="O562" t="s">
        <v>52</v>
      </c>
      <c r="P562" t="s">
        <v>53</v>
      </c>
      <c r="Q562" s="27">
        <v>8</v>
      </c>
      <c r="R562" s="27">
        <v>11</v>
      </c>
      <c r="S562" s="27">
        <v>11</v>
      </c>
      <c r="T562" s="27">
        <v>15</v>
      </c>
      <c r="U562" s="27">
        <v>0</v>
      </c>
      <c r="V562" s="27">
        <v>0</v>
      </c>
      <c r="W562" s="27">
        <v>0</v>
      </c>
      <c r="X562" t="s">
        <v>65</v>
      </c>
      <c r="Y562" t="s">
        <v>55</v>
      </c>
      <c r="Z562" s="27">
        <v>1.4</v>
      </c>
      <c r="AA562" s="27">
        <v>1.4</v>
      </c>
      <c r="AB562" s="27">
        <v>1.4</v>
      </c>
      <c r="AC562" s="27">
        <v>1.4</v>
      </c>
      <c r="AD562" s="27">
        <v>2857.14</v>
      </c>
      <c r="AE562" s="27">
        <v>3694.7250994318179</v>
      </c>
      <c r="AF562" s="27">
        <v>4214.53125</v>
      </c>
      <c r="AG562" s="27">
        <v>11</v>
      </c>
      <c r="AH562" s="27" t="s">
        <v>1006</v>
      </c>
      <c r="AI562" s="27" t="s">
        <v>869</v>
      </c>
      <c r="AJ562" s="41">
        <f t="shared" si="84"/>
        <v>31428.539999999997</v>
      </c>
      <c r="AK562" s="41">
        <f t="shared" si="85"/>
        <v>40641.976093749996</v>
      </c>
      <c r="AL562" s="41">
        <f t="shared" si="86"/>
        <v>46359.84375</v>
      </c>
      <c r="AM562" s="27">
        <v>1.01</v>
      </c>
      <c r="AN562" s="27">
        <v>1.03</v>
      </c>
      <c r="AO562" s="27">
        <v>0</v>
      </c>
      <c r="AP562" s="27">
        <v>0</v>
      </c>
      <c r="AQ562" s="42">
        <f t="shared" si="87"/>
        <v>31742.825399999998</v>
      </c>
      <c r="AR562" s="42">
        <f t="shared" si="88"/>
        <v>41048.395854687493</v>
      </c>
      <c r="AS562" s="42">
        <f t="shared" si="89"/>
        <v>46823.442187499997</v>
      </c>
      <c r="AT562" s="42">
        <f t="shared" si="90"/>
        <v>32371.396199999999</v>
      </c>
      <c r="AU562" s="42">
        <f t="shared" si="91"/>
        <v>41861.235376562494</v>
      </c>
      <c r="AV562" s="42">
        <f t="shared" si="92"/>
        <v>47750.639062499999</v>
      </c>
      <c r="AW562">
        <v>2035</v>
      </c>
      <c r="AX562" t="s">
        <v>56</v>
      </c>
      <c r="AY562" s="30">
        <v>15</v>
      </c>
      <c r="AZ562" t="s">
        <v>220</v>
      </c>
      <c r="BA562" s="111">
        <v>2</v>
      </c>
      <c r="BB562" s="111">
        <v>18</v>
      </c>
      <c r="BC562" s="121">
        <v>0</v>
      </c>
      <c r="BD562" s="114">
        <v>2023</v>
      </c>
      <c r="BE562" t="s">
        <v>229</v>
      </c>
    </row>
    <row r="563" spans="1:57" ht="12" customHeight="1" x14ac:dyDescent="0.2">
      <c r="A563">
        <v>32</v>
      </c>
      <c r="B563">
        <v>2023</v>
      </c>
      <c r="C563" t="s">
        <v>46</v>
      </c>
      <c r="D563" t="s">
        <v>44</v>
      </c>
      <c r="E563" t="s">
        <v>226</v>
      </c>
      <c r="F563" t="s">
        <v>49</v>
      </c>
      <c r="G563" t="s">
        <v>157</v>
      </c>
      <c r="H563" t="s">
        <v>227</v>
      </c>
      <c r="I563" t="s">
        <v>64</v>
      </c>
      <c r="K563" t="s">
        <v>226</v>
      </c>
      <c r="L563" s="27">
        <v>0</v>
      </c>
      <c r="M563" s="27">
        <v>0</v>
      </c>
      <c r="N563" s="27">
        <v>0</v>
      </c>
      <c r="O563" t="s">
        <v>52</v>
      </c>
      <c r="P563" t="s">
        <v>53</v>
      </c>
      <c r="Q563" s="27">
        <v>8</v>
      </c>
      <c r="R563" s="27">
        <v>11</v>
      </c>
      <c r="S563" s="27">
        <v>11</v>
      </c>
      <c r="T563" s="27">
        <v>15</v>
      </c>
      <c r="U563" s="27">
        <v>0</v>
      </c>
      <c r="V563" s="27">
        <v>0</v>
      </c>
      <c r="W563" s="27">
        <v>0</v>
      </c>
      <c r="X563" t="s">
        <v>65</v>
      </c>
      <c r="Y563" t="s">
        <v>55</v>
      </c>
      <c r="Z563" s="27">
        <v>1.4</v>
      </c>
      <c r="AA563" s="27">
        <v>1.4</v>
      </c>
      <c r="AB563" s="27">
        <v>1.4</v>
      </c>
      <c r="AC563" s="27">
        <v>1.4</v>
      </c>
      <c r="AD563" s="27">
        <v>2857.14</v>
      </c>
      <c r="AE563" s="27">
        <v>3694.7250994318179</v>
      </c>
      <c r="AF563" s="27">
        <v>4214.53125</v>
      </c>
      <c r="AG563" s="27">
        <v>11</v>
      </c>
      <c r="AH563" s="27" t="s">
        <v>1006</v>
      </c>
      <c r="AI563" s="27" t="s">
        <v>869</v>
      </c>
      <c r="AJ563" s="41">
        <f t="shared" si="84"/>
        <v>31428.539999999997</v>
      </c>
      <c r="AK563" s="41">
        <f t="shared" si="85"/>
        <v>40641.976093749996</v>
      </c>
      <c r="AL563" s="41">
        <f t="shared" si="86"/>
        <v>46359.84375</v>
      </c>
      <c r="AM563" s="27">
        <v>1.01</v>
      </c>
      <c r="AN563" s="27">
        <v>1.03</v>
      </c>
      <c r="AO563" s="27">
        <v>0</v>
      </c>
      <c r="AP563" s="27">
        <v>0</v>
      </c>
      <c r="AQ563" s="42">
        <f t="shared" si="87"/>
        <v>31742.825399999998</v>
      </c>
      <c r="AR563" s="42">
        <f t="shared" si="88"/>
        <v>41048.395854687493</v>
      </c>
      <c r="AS563" s="42">
        <f t="shared" si="89"/>
        <v>46823.442187499997</v>
      </c>
      <c r="AT563" s="42">
        <f t="shared" si="90"/>
        <v>32371.396199999999</v>
      </c>
      <c r="AU563" s="42">
        <f t="shared" si="91"/>
        <v>41861.235376562494</v>
      </c>
      <c r="AV563" s="42">
        <f t="shared" si="92"/>
        <v>47750.639062499999</v>
      </c>
      <c r="AW563">
        <v>2040</v>
      </c>
      <c r="AX563" t="s">
        <v>56</v>
      </c>
      <c r="AY563" s="30">
        <v>15</v>
      </c>
      <c r="AZ563" t="s">
        <v>220</v>
      </c>
      <c r="BA563" s="111">
        <v>2</v>
      </c>
      <c r="BB563" s="111">
        <v>18</v>
      </c>
      <c r="BC563" s="121">
        <v>0</v>
      </c>
      <c r="BD563" s="114">
        <v>2023</v>
      </c>
      <c r="BE563" t="s">
        <v>229</v>
      </c>
    </row>
    <row r="564" spans="1:57" ht="12" customHeight="1" x14ac:dyDescent="0.2">
      <c r="A564">
        <v>32</v>
      </c>
      <c r="B564">
        <v>2023</v>
      </c>
      <c r="C564" t="s">
        <v>46</v>
      </c>
      <c r="D564" t="s">
        <v>44</v>
      </c>
      <c r="E564" t="s">
        <v>226</v>
      </c>
      <c r="F564" t="s">
        <v>49</v>
      </c>
      <c r="G564" t="s">
        <v>157</v>
      </c>
      <c r="H564" t="s">
        <v>227</v>
      </c>
      <c r="I564" t="s">
        <v>64</v>
      </c>
      <c r="K564" t="s">
        <v>226</v>
      </c>
      <c r="L564" s="27">
        <v>0</v>
      </c>
      <c r="M564" s="27">
        <v>0</v>
      </c>
      <c r="N564" s="27">
        <v>0</v>
      </c>
      <c r="O564" t="s">
        <v>52</v>
      </c>
      <c r="P564" t="s">
        <v>53</v>
      </c>
      <c r="Q564" s="27">
        <v>8</v>
      </c>
      <c r="R564" s="27">
        <v>11</v>
      </c>
      <c r="S564" s="27">
        <v>11</v>
      </c>
      <c r="T564" s="27">
        <v>15</v>
      </c>
      <c r="U564" s="27">
        <v>0</v>
      </c>
      <c r="V564" s="27">
        <v>0</v>
      </c>
      <c r="W564" s="27">
        <v>0</v>
      </c>
      <c r="X564" t="s">
        <v>65</v>
      </c>
      <c r="Y564" t="s">
        <v>55</v>
      </c>
      <c r="Z564" s="27">
        <v>1.4</v>
      </c>
      <c r="AA564" s="27">
        <v>1.4</v>
      </c>
      <c r="AB564" s="27">
        <v>1.4</v>
      </c>
      <c r="AC564" s="27">
        <v>1.4</v>
      </c>
      <c r="AD564" s="27">
        <v>2857.14</v>
      </c>
      <c r="AE564" s="27">
        <v>3694.7250994318179</v>
      </c>
      <c r="AF564" s="27">
        <v>4214.53125</v>
      </c>
      <c r="AG564" s="27">
        <v>11</v>
      </c>
      <c r="AH564" s="27" t="s">
        <v>1006</v>
      </c>
      <c r="AI564" s="27" t="s">
        <v>869</v>
      </c>
      <c r="AJ564" s="41">
        <f t="shared" si="84"/>
        <v>31428.539999999997</v>
      </c>
      <c r="AK564" s="41">
        <f t="shared" si="85"/>
        <v>40641.976093749996</v>
      </c>
      <c r="AL564" s="41">
        <f t="shared" si="86"/>
        <v>46359.84375</v>
      </c>
      <c r="AM564" s="27">
        <v>1.01</v>
      </c>
      <c r="AN564" s="27">
        <v>1.03</v>
      </c>
      <c r="AO564" s="27">
        <v>0</v>
      </c>
      <c r="AP564" s="27">
        <v>0</v>
      </c>
      <c r="AQ564" s="42">
        <f t="shared" si="87"/>
        <v>31742.825399999998</v>
      </c>
      <c r="AR564" s="42">
        <f t="shared" si="88"/>
        <v>41048.395854687493</v>
      </c>
      <c r="AS564" s="42">
        <f t="shared" si="89"/>
        <v>46823.442187499997</v>
      </c>
      <c r="AT564" s="42">
        <f t="shared" si="90"/>
        <v>32371.396199999999</v>
      </c>
      <c r="AU564" s="42">
        <f t="shared" si="91"/>
        <v>41861.235376562494</v>
      </c>
      <c r="AV564" s="42">
        <f t="shared" si="92"/>
        <v>47750.639062499999</v>
      </c>
      <c r="AW564">
        <v>2045</v>
      </c>
      <c r="AX564" t="s">
        <v>56</v>
      </c>
      <c r="AY564" s="30">
        <v>15</v>
      </c>
      <c r="AZ564" t="s">
        <v>220</v>
      </c>
      <c r="BA564" s="111">
        <v>2</v>
      </c>
      <c r="BB564" s="111">
        <v>18</v>
      </c>
      <c r="BC564" s="121">
        <v>0</v>
      </c>
      <c r="BD564" s="114">
        <v>2023</v>
      </c>
      <c r="BE564" t="s">
        <v>229</v>
      </c>
    </row>
    <row r="565" spans="1:57" ht="12" customHeight="1" x14ac:dyDescent="0.2">
      <c r="A565">
        <v>32</v>
      </c>
      <c r="B565">
        <v>2023</v>
      </c>
      <c r="C565" t="s">
        <v>46</v>
      </c>
      <c r="D565" t="s">
        <v>44</v>
      </c>
      <c r="E565" t="s">
        <v>226</v>
      </c>
      <c r="F565" t="s">
        <v>49</v>
      </c>
      <c r="G565" t="s">
        <v>157</v>
      </c>
      <c r="H565" t="s">
        <v>227</v>
      </c>
      <c r="I565" t="s">
        <v>64</v>
      </c>
      <c r="K565" t="s">
        <v>226</v>
      </c>
      <c r="L565" s="27">
        <v>0</v>
      </c>
      <c r="M565" s="27">
        <v>0</v>
      </c>
      <c r="N565" s="27">
        <v>0</v>
      </c>
      <c r="O565" t="s">
        <v>52</v>
      </c>
      <c r="P565" t="s">
        <v>53</v>
      </c>
      <c r="Q565" s="27">
        <v>8</v>
      </c>
      <c r="R565" s="27">
        <v>11</v>
      </c>
      <c r="S565" s="27">
        <v>11</v>
      </c>
      <c r="T565" s="27">
        <v>15</v>
      </c>
      <c r="U565" s="27">
        <v>0</v>
      </c>
      <c r="V565" s="27">
        <v>0</v>
      </c>
      <c r="W565" s="27">
        <v>0</v>
      </c>
      <c r="X565" t="s">
        <v>65</v>
      </c>
      <c r="Y565" t="s">
        <v>55</v>
      </c>
      <c r="Z565" s="27">
        <v>1.4</v>
      </c>
      <c r="AA565" s="27">
        <v>1.4</v>
      </c>
      <c r="AB565" s="27">
        <v>1.4</v>
      </c>
      <c r="AC565" s="27">
        <v>1.4</v>
      </c>
      <c r="AD565" s="27">
        <v>2857.14</v>
      </c>
      <c r="AE565" s="27">
        <v>3694.7250994318179</v>
      </c>
      <c r="AF565" s="27">
        <v>4214.53125</v>
      </c>
      <c r="AG565" s="27">
        <v>11</v>
      </c>
      <c r="AH565" s="27" t="s">
        <v>1006</v>
      </c>
      <c r="AI565" s="27" t="s">
        <v>869</v>
      </c>
      <c r="AJ565" s="41">
        <f t="shared" si="84"/>
        <v>31428.539999999997</v>
      </c>
      <c r="AK565" s="41">
        <f t="shared" si="85"/>
        <v>40641.976093749996</v>
      </c>
      <c r="AL565" s="41">
        <f t="shared" si="86"/>
        <v>46359.84375</v>
      </c>
      <c r="AM565" s="27">
        <v>1.01</v>
      </c>
      <c r="AN565" s="27">
        <v>1.03</v>
      </c>
      <c r="AO565" s="27">
        <v>0</v>
      </c>
      <c r="AP565" s="27">
        <v>0</v>
      </c>
      <c r="AQ565" s="42">
        <f t="shared" si="87"/>
        <v>31742.825399999998</v>
      </c>
      <c r="AR565" s="42">
        <f t="shared" si="88"/>
        <v>41048.395854687493</v>
      </c>
      <c r="AS565" s="42">
        <f t="shared" si="89"/>
        <v>46823.442187499997</v>
      </c>
      <c r="AT565" s="42">
        <f t="shared" si="90"/>
        <v>32371.396199999999</v>
      </c>
      <c r="AU565" s="42">
        <f t="shared" si="91"/>
        <v>41861.235376562494</v>
      </c>
      <c r="AV565" s="42">
        <f t="shared" si="92"/>
        <v>47750.639062499999</v>
      </c>
      <c r="AW565">
        <v>2050</v>
      </c>
      <c r="AX565" t="s">
        <v>56</v>
      </c>
      <c r="AY565" s="30">
        <v>15</v>
      </c>
      <c r="AZ565" t="s">
        <v>220</v>
      </c>
      <c r="BA565" s="111">
        <v>2</v>
      </c>
      <c r="BB565" s="111">
        <v>18</v>
      </c>
      <c r="BC565" s="121">
        <v>0</v>
      </c>
      <c r="BD565" s="114">
        <v>2023</v>
      </c>
      <c r="BE565" t="s">
        <v>229</v>
      </c>
    </row>
    <row r="566" spans="1:57" ht="12" customHeight="1" x14ac:dyDescent="0.2">
      <c r="A566">
        <v>32</v>
      </c>
      <c r="B566">
        <v>2023</v>
      </c>
      <c r="C566" t="s">
        <v>46</v>
      </c>
      <c r="D566" t="s">
        <v>44</v>
      </c>
      <c r="E566" t="s">
        <v>226</v>
      </c>
      <c r="F566" t="s">
        <v>49</v>
      </c>
      <c r="G566" t="s">
        <v>157</v>
      </c>
      <c r="H566" t="s">
        <v>227</v>
      </c>
      <c r="I566" t="s">
        <v>64</v>
      </c>
      <c r="K566" t="s">
        <v>226</v>
      </c>
      <c r="L566" s="27">
        <v>0</v>
      </c>
      <c r="M566" s="27">
        <v>0</v>
      </c>
      <c r="N566" s="27">
        <v>0</v>
      </c>
      <c r="O566" t="s">
        <v>52</v>
      </c>
      <c r="P566" t="s">
        <v>53</v>
      </c>
      <c r="Q566" s="27">
        <v>8</v>
      </c>
      <c r="R566" s="27">
        <v>11</v>
      </c>
      <c r="S566" s="27">
        <v>11</v>
      </c>
      <c r="T566" s="27">
        <v>15</v>
      </c>
      <c r="U566" s="27">
        <v>0</v>
      </c>
      <c r="V566" s="27">
        <v>0</v>
      </c>
      <c r="W566" s="27">
        <v>0</v>
      </c>
      <c r="X566" t="s">
        <v>65</v>
      </c>
      <c r="Y566" t="s">
        <v>55</v>
      </c>
      <c r="Z566" s="27">
        <v>1.4</v>
      </c>
      <c r="AA566" s="27">
        <v>1.4</v>
      </c>
      <c r="AB566" s="27">
        <v>1.4</v>
      </c>
      <c r="AC566" s="27">
        <v>1.4</v>
      </c>
      <c r="AD566" s="27">
        <v>2857.14</v>
      </c>
      <c r="AE566" s="27">
        <v>3694.7250994318179</v>
      </c>
      <c r="AF566" s="27">
        <v>4214.53125</v>
      </c>
      <c r="AG566" s="27">
        <v>11</v>
      </c>
      <c r="AH566" s="27" t="s">
        <v>1006</v>
      </c>
      <c r="AI566" s="27" t="s">
        <v>869</v>
      </c>
      <c r="AJ566" s="41">
        <f t="shared" si="84"/>
        <v>31428.539999999997</v>
      </c>
      <c r="AK566" s="41">
        <f t="shared" si="85"/>
        <v>40641.976093749996</v>
      </c>
      <c r="AL566" s="41">
        <f t="shared" si="86"/>
        <v>46359.84375</v>
      </c>
      <c r="AM566" s="27">
        <v>1.01</v>
      </c>
      <c r="AN566" s="27">
        <v>1.03</v>
      </c>
      <c r="AO566" s="27">
        <v>0</v>
      </c>
      <c r="AP566" s="27">
        <v>0</v>
      </c>
      <c r="AQ566" s="42">
        <f t="shared" si="87"/>
        <v>31742.825399999998</v>
      </c>
      <c r="AR566" s="42">
        <f t="shared" si="88"/>
        <v>41048.395854687493</v>
      </c>
      <c r="AS566" s="42">
        <f t="shared" si="89"/>
        <v>46823.442187499997</v>
      </c>
      <c r="AT566" s="42">
        <f t="shared" si="90"/>
        <v>32371.396199999999</v>
      </c>
      <c r="AU566" s="42">
        <f t="shared" si="91"/>
        <v>41861.235376562494</v>
      </c>
      <c r="AV566" s="42">
        <f t="shared" si="92"/>
        <v>47750.639062499999</v>
      </c>
      <c r="AW566">
        <v>2023</v>
      </c>
      <c r="AX566" t="s">
        <v>59</v>
      </c>
      <c r="AY566" s="30">
        <v>15</v>
      </c>
      <c r="AZ566" t="s">
        <v>220</v>
      </c>
      <c r="BA566" s="111">
        <v>2</v>
      </c>
      <c r="BB566" s="111">
        <v>18</v>
      </c>
      <c r="BC566" s="121">
        <v>0</v>
      </c>
      <c r="BD566" s="114">
        <v>2023</v>
      </c>
      <c r="BE566" t="s">
        <v>229</v>
      </c>
    </row>
    <row r="567" spans="1:57" ht="12" customHeight="1" x14ac:dyDescent="0.2">
      <c r="A567">
        <v>32</v>
      </c>
      <c r="B567">
        <v>2023</v>
      </c>
      <c r="C567" t="s">
        <v>46</v>
      </c>
      <c r="D567" t="s">
        <v>44</v>
      </c>
      <c r="E567" t="s">
        <v>226</v>
      </c>
      <c r="F567" t="s">
        <v>49</v>
      </c>
      <c r="G567" t="s">
        <v>157</v>
      </c>
      <c r="H567" t="s">
        <v>227</v>
      </c>
      <c r="I567" t="s">
        <v>64</v>
      </c>
      <c r="K567" t="s">
        <v>226</v>
      </c>
      <c r="L567" s="27">
        <v>0</v>
      </c>
      <c r="M567" s="27">
        <v>0</v>
      </c>
      <c r="N567" s="27">
        <v>0</v>
      </c>
      <c r="O567" t="s">
        <v>52</v>
      </c>
      <c r="P567" t="s">
        <v>53</v>
      </c>
      <c r="Q567" s="27">
        <v>8</v>
      </c>
      <c r="R567" s="27">
        <v>11</v>
      </c>
      <c r="S567" s="27">
        <v>11</v>
      </c>
      <c r="T567" s="27">
        <v>15</v>
      </c>
      <c r="U567" s="27">
        <v>0</v>
      </c>
      <c r="V567" s="27">
        <v>0</v>
      </c>
      <c r="W567" s="27">
        <v>0</v>
      </c>
      <c r="X567" t="s">
        <v>65</v>
      </c>
      <c r="Y567" t="s">
        <v>55</v>
      </c>
      <c r="Z567" s="27">
        <v>1.4</v>
      </c>
      <c r="AA567" s="27">
        <v>1.4</v>
      </c>
      <c r="AB567" s="27">
        <v>1.4</v>
      </c>
      <c r="AC567" s="27">
        <v>1.4</v>
      </c>
      <c r="AD567" s="27">
        <v>2857.14</v>
      </c>
      <c r="AE567" s="27">
        <v>3694.7250994318179</v>
      </c>
      <c r="AF567" s="27">
        <v>4214.53125</v>
      </c>
      <c r="AG567" s="27">
        <v>11</v>
      </c>
      <c r="AH567" s="27" t="s">
        <v>1006</v>
      </c>
      <c r="AI567" s="27" t="s">
        <v>869</v>
      </c>
      <c r="AJ567" s="41">
        <f t="shared" si="84"/>
        <v>31428.539999999997</v>
      </c>
      <c r="AK567" s="41">
        <f t="shared" si="85"/>
        <v>40641.976093749996</v>
      </c>
      <c r="AL567" s="41">
        <f t="shared" si="86"/>
        <v>46359.84375</v>
      </c>
      <c r="AM567" s="27">
        <v>1.01</v>
      </c>
      <c r="AN567" s="27">
        <v>1.03</v>
      </c>
      <c r="AO567" s="27">
        <v>0</v>
      </c>
      <c r="AP567" s="27">
        <v>0</v>
      </c>
      <c r="AQ567" s="42">
        <f t="shared" si="87"/>
        <v>31742.825399999998</v>
      </c>
      <c r="AR567" s="42">
        <f t="shared" si="88"/>
        <v>41048.395854687493</v>
      </c>
      <c r="AS567" s="42">
        <f t="shared" si="89"/>
        <v>46823.442187499997</v>
      </c>
      <c r="AT567" s="42">
        <f t="shared" si="90"/>
        <v>32371.396199999999</v>
      </c>
      <c r="AU567" s="42">
        <f t="shared" si="91"/>
        <v>41861.235376562494</v>
      </c>
      <c r="AV567" s="42">
        <f t="shared" si="92"/>
        <v>47750.639062499999</v>
      </c>
      <c r="AW567">
        <v>2030</v>
      </c>
      <c r="AX567" t="s">
        <v>59</v>
      </c>
      <c r="AY567" s="30">
        <v>15</v>
      </c>
      <c r="AZ567" t="s">
        <v>220</v>
      </c>
      <c r="BA567" s="111">
        <v>2</v>
      </c>
      <c r="BB567" s="111">
        <v>18</v>
      </c>
      <c r="BC567" s="121">
        <v>0</v>
      </c>
      <c r="BD567" s="114">
        <v>2023</v>
      </c>
      <c r="BE567" t="s">
        <v>229</v>
      </c>
    </row>
    <row r="568" spans="1:57" ht="12" customHeight="1" x14ac:dyDescent="0.2">
      <c r="A568">
        <v>32</v>
      </c>
      <c r="B568">
        <v>2023</v>
      </c>
      <c r="C568" t="s">
        <v>46</v>
      </c>
      <c r="D568" t="s">
        <v>44</v>
      </c>
      <c r="E568" t="s">
        <v>226</v>
      </c>
      <c r="F568" t="s">
        <v>49</v>
      </c>
      <c r="G568" t="s">
        <v>157</v>
      </c>
      <c r="H568" t="s">
        <v>227</v>
      </c>
      <c r="I568" t="s">
        <v>64</v>
      </c>
      <c r="K568" t="s">
        <v>226</v>
      </c>
      <c r="L568" s="27">
        <v>0</v>
      </c>
      <c r="M568" s="27">
        <v>0</v>
      </c>
      <c r="N568" s="27">
        <v>0</v>
      </c>
      <c r="O568" t="s">
        <v>52</v>
      </c>
      <c r="P568" t="s">
        <v>53</v>
      </c>
      <c r="Q568" s="27">
        <v>8</v>
      </c>
      <c r="R568" s="27">
        <v>11</v>
      </c>
      <c r="S568" s="27">
        <v>11</v>
      </c>
      <c r="T568" s="27">
        <v>15</v>
      </c>
      <c r="U568" s="27">
        <v>0</v>
      </c>
      <c r="V568" s="27">
        <v>0</v>
      </c>
      <c r="W568" s="27">
        <v>0</v>
      </c>
      <c r="X568" t="s">
        <v>65</v>
      </c>
      <c r="Y568" t="s">
        <v>55</v>
      </c>
      <c r="Z568" s="27">
        <v>1.4</v>
      </c>
      <c r="AA568" s="27">
        <v>1.4</v>
      </c>
      <c r="AB568" s="27">
        <v>1.4</v>
      </c>
      <c r="AC568" s="27">
        <v>1.4</v>
      </c>
      <c r="AD568" s="27">
        <v>2857.14</v>
      </c>
      <c r="AE568" s="27">
        <v>3694.7250994318179</v>
      </c>
      <c r="AF568" s="27">
        <v>4214.53125</v>
      </c>
      <c r="AG568" s="27">
        <v>11</v>
      </c>
      <c r="AH568" s="27" t="s">
        <v>1006</v>
      </c>
      <c r="AI568" s="27" t="s">
        <v>869</v>
      </c>
      <c r="AJ568" s="41">
        <f t="shared" si="84"/>
        <v>31428.539999999997</v>
      </c>
      <c r="AK568" s="41">
        <f t="shared" si="85"/>
        <v>40641.976093749996</v>
      </c>
      <c r="AL568" s="41">
        <f t="shared" si="86"/>
        <v>46359.84375</v>
      </c>
      <c r="AM568" s="27">
        <v>1.01</v>
      </c>
      <c r="AN568" s="27">
        <v>1.03</v>
      </c>
      <c r="AO568" s="27">
        <v>0</v>
      </c>
      <c r="AP568" s="27">
        <v>0</v>
      </c>
      <c r="AQ568" s="42">
        <f t="shared" si="87"/>
        <v>31742.825399999998</v>
      </c>
      <c r="AR568" s="42">
        <f t="shared" si="88"/>
        <v>41048.395854687493</v>
      </c>
      <c r="AS568" s="42">
        <f t="shared" si="89"/>
        <v>46823.442187499997</v>
      </c>
      <c r="AT568" s="42">
        <f t="shared" si="90"/>
        <v>32371.396199999999</v>
      </c>
      <c r="AU568" s="42">
        <f t="shared" si="91"/>
        <v>41861.235376562494</v>
      </c>
      <c r="AV568" s="42">
        <f t="shared" si="92"/>
        <v>47750.639062499999</v>
      </c>
      <c r="AW568">
        <v>2035</v>
      </c>
      <c r="AX568" t="s">
        <v>59</v>
      </c>
      <c r="AY568" s="30">
        <v>15</v>
      </c>
      <c r="AZ568" t="s">
        <v>220</v>
      </c>
      <c r="BA568" s="111">
        <v>2</v>
      </c>
      <c r="BB568" s="111">
        <v>18</v>
      </c>
      <c r="BC568" s="121">
        <v>0</v>
      </c>
      <c r="BD568" s="114">
        <v>2023</v>
      </c>
      <c r="BE568" t="s">
        <v>229</v>
      </c>
    </row>
    <row r="569" spans="1:57" ht="12" customHeight="1" x14ac:dyDescent="0.2">
      <c r="A569">
        <v>32</v>
      </c>
      <c r="B569">
        <v>2023</v>
      </c>
      <c r="C569" t="s">
        <v>46</v>
      </c>
      <c r="D569" t="s">
        <v>44</v>
      </c>
      <c r="E569" t="s">
        <v>226</v>
      </c>
      <c r="F569" t="s">
        <v>49</v>
      </c>
      <c r="G569" t="s">
        <v>157</v>
      </c>
      <c r="H569" t="s">
        <v>227</v>
      </c>
      <c r="I569" t="s">
        <v>64</v>
      </c>
      <c r="K569" t="s">
        <v>226</v>
      </c>
      <c r="L569" s="27">
        <v>0</v>
      </c>
      <c r="M569" s="27">
        <v>0</v>
      </c>
      <c r="N569" s="27">
        <v>0</v>
      </c>
      <c r="O569" t="s">
        <v>52</v>
      </c>
      <c r="P569" t="s">
        <v>53</v>
      </c>
      <c r="Q569" s="27">
        <v>8</v>
      </c>
      <c r="R569" s="27">
        <v>11</v>
      </c>
      <c r="S569" s="27">
        <v>11</v>
      </c>
      <c r="T569" s="27">
        <v>15</v>
      </c>
      <c r="U569" s="27">
        <v>0</v>
      </c>
      <c r="V569" s="27">
        <v>0</v>
      </c>
      <c r="W569" s="27">
        <v>0</v>
      </c>
      <c r="X569" t="s">
        <v>65</v>
      </c>
      <c r="Y569" t="s">
        <v>55</v>
      </c>
      <c r="Z569" s="27">
        <v>1.4</v>
      </c>
      <c r="AA569" s="27">
        <v>1.4</v>
      </c>
      <c r="AB569" s="27">
        <v>1.4</v>
      </c>
      <c r="AC569" s="27">
        <v>1.4</v>
      </c>
      <c r="AD569" s="27">
        <v>2857.14</v>
      </c>
      <c r="AE569" s="27">
        <v>3694.7250994318179</v>
      </c>
      <c r="AF569" s="27">
        <v>4214.53125</v>
      </c>
      <c r="AG569" s="27">
        <v>11</v>
      </c>
      <c r="AH569" s="27" t="s">
        <v>1006</v>
      </c>
      <c r="AI569" s="27" t="s">
        <v>869</v>
      </c>
      <c r="AJ569" s="41">
        <f t="shared" si="84"/>
        <v>31428.539999999997</v>
      </c>
      <c r="AK569" s="41">
        <f t="shared" si="85"/>
        <v>40641.976093749996</v>
      </c>
      <c r="AL569" s="41">
        <f t="shared" si="86"/>
        <v>46359.84375</v>
      </c>
      <c r="AM569" s="27">
        <v>1.01</v>
      </c>
      <c r="AN569" s="27">
        <v>1.03</v>
      </c>
      <c r="AO569" s="27">
        <v>0</v>
      </c>
      <c r="AP569" s="27">
        <v>0</v>
      </c>
      <c r="AQ569" s="42">
        <f t="shared" si="87"/>
        <v>31742.825399999998</v>
      </c>
      <c r="AR569" s="42">
        <f t="shared" si="88"/>
        <v>41048.395854687493</v>
      </c>
      <c r="AS569" s="42">
        <f t="shared" si="89"/>
        <v>46823.442187499997</v>
      </c>
      <c r="AT569" s="42">
        <f t="shared" si="90"/>
        <v>32371.396199999999</v>
      </c>
      <c r="AU569" s="42">
        <f t="shared" si="91"/>
        <v>41861.235376562494</v>
      </c>
      <c r="AV569" s="42">
        <f t="shared" si="92"/>
        <v>47750.639062499999</v>
      </c>
      <c r="AW569">
        <v>2040</v>
      </c>
      <c r="AX569" t="s">
        <v>59</v>
      </c>
      <c r="AY569" s="30">
        <v>15</v>
      </c>
      <c r="AZ569" t="s">
        <v>220</v>
      </c>
      <c r="BA569" s="111">
        <v>2</v>
      </c>
      <c r="BB569" s="111">
        <v>18</v>
      </c>
      <c r="BC569" s="121">
        <v>0</v>
      </c>
      <c r="BD569" s="114">
        <v>2023</v>
      </c>
      <c r="BE569" t="s">
        <v>229</v>
      </c>
    </row>
    <row r="570" spans="1:57" ht="12" customHeight="1" x14ac:dyDescent="0.2">
      <c r="A570">
        <v>32</v>
      </c>
      <c r="B570">
        <v>2023</v>
      </c>
      <c r="C570" t="s">
        <v>46</v>
      </c>
      <c r="D570" t="s">
        <v>44</v>
      </c>
      <c r="E570" t="s">
        <v>226</v>
      </c>
      <c r="F570" t="s">
        <v>49</v>
      </c>
      <c r="G570" t="s">
        <v>157</v>
      </c>
      <c r="H570" t="s">
        <v>227</v>
      </c>
      <c r="I570" t="s">
        <v>64</v>
      </c>
      <c r="K570" t="s">
        <v>226</v>
      </c>
      <c r="L570" s="27">
        <v>0</v>
      </c>
      <c r="M570" s="27">
        <v>0</v>
      </c>
      <c r="N570" s="27">
        <v>0</v>
      </c>
      <c r="O570" t="s">
        <v>52</v>
      </c>
      <c r="P570" t="s">
        <v>53</v>
      </c>
      <c r="Q570" s="27">
        <v>8</v>
      </c>
      <c r="R570" s="27">
        <v>11</v>
      </c>
      <c r="S570" s="27">
        <v>11</v>
      </c>
      <c r="T570" s="27">
        <v>15</v>
      </c>
      <c r="U570" s="27">
        <v>0</v>
      </c>
      <c r="V570" s="27">
        <v>0</v>
      </c>
      <c r="W570" s="27">
        <v>0</v>
      </c>
      <c r="X570" t="s">
        <v>65</v>
      </c>
      <c r="Y570" t="s">
        <v>55</v>
      </c>
      <c r="Z570" s="27">
        <v>1.4</v>
      </c>
      <c r="AA570" s="27">
        <v>1.4</v>
      </c>
      <c r="AB570" s="27">
        <v>1.4</v>
      </c>
      <c r="AC570" s="27">
        <v>1.4</v>
      </c>
      <c r="AD570" s="27">
        <v>2857.14</v>
      </c>
      <c r="AE570" s="27">
        <v>3694.7250994318179</v>
      </c>
      <c r="AF570" s="27">
        <v>4214.53125</v>
      </c>
      <c r="AG570" s="27">
        <v>11</v>
      </c>
      <c r="AH570" s="27" t="s">
        <v>1006</v>
      </c>
      <c r="AI570" s="27" t="s">
        <v>869</v>
      </c>
      <c r="AJ570" s="41">
        <f t="shared" si="84"/>
        <v>31428.539999999997</v>
      </c>
      <c r="AK570" s="41">
        <f t="shared" si="85"/>
        <v>40641.976093749996</v>
      </c>
      <c r="AL570" s="41">
        <f t="shared" si="86"/>
        <v>46359.84375</v>
      </c>
      <c r="AM570" s="27">
        <v>1.01</v>
      </c>
      <c r="AN570" s="27">
        <v>1.03</v>
      </c>
      <c r="AO570" s="27">
        <v>0</v>
      </c>
      <c r="AP570" s="27">
        <v>0</v>
      </c>
      <c r="AQ570" s="42">
        <f t="shared" si="87"/>
        <v>31742.825399999998</v>
      </c>
      <c r="AR570" s="42">
        <f t="shared" si="88"/>
        <v>41048.395854687493</v>
      </c>
      <c r="AS570" s="42">
        <f t="shared" si="89"/>
        <v>46823.442187499997</v>
      </c>
      <c r="AT570" s="42">
        <f t="shared" si="90"/>
        <v>32371.396199999999</v>
      </c>
      <c r="AU570" s="42">
        <f t="shared" si="91"/>
        <v>41861.235376562494</v>
      </c>
      <c r="AV570" s="42">
        <f t="shared" si="92"/>
        <v>47750.639062499999</v>
      </c>
      <c r="AW570">
        <v>2045</v>
      </c>
      <c r="AX570" t="s">
        <v>59</v>
      </c>
      <c r="AY570" s="30">
        <v>15</v>
      </c>
      <c r="AZ570" t="s">
        <v>220</v>
      </c>
      <c r="BA570" s="111">
        <v>2</v>
      </c>
      <c r="BB570" s="111">
        <v>18</v>
      </c>
      <c r="BC570" s="121">
        <v>0</v>
      </c>
      <c r="BD570" s="114">
        <v>2023</v>
      </c>
      <c r="BE570" t="s">
        <v>229</v>
      </c>
    </row>
    <row r="571" spans="1:57" ht="12" customHeight="1" x14ac:dyDescent="0.2">
      <c r="A571">
        <v>32</v>
      </c>
      <c r="B571">
        <v>2023</v>
      </c>
      <c r="C571" t="s">
        <v>46</v>
      </c>
      <c r="D571" t="s">
        <v>44</v>
      </c>
      <c r="E571" t="s">
        <v>226</v>
      </c>
      <c r="F571" t="s">
        <v>49</v>
      </c>
      <c r="G571" t="s">
        <v>157</v>
      </c>
      <c r="H571" t="s">
        <v>227</v>
      </c>
      <c r="I571" t="s">
        <v>64</v>
      </c>
      <c r="K571" t="s">
        <v>226</v>
      </c>
      <c r="L571" s="27">
        <v>0</v>
      </c>
      <c r="M571" s="27">
        <v>0</v>
      </c>
      <c r="N571" s="27">
        <v>0</v>
      </c>
      <c r="O571" t="s">
        <v>52</v>
      </c>
      <c r="P571" t="s">
        <v>53</v>
      </c>
      <c r="Q571" s="27">
        <v>8</v>
      </c>
      <c r="R571" s="27">
        <v>11</v>
      </c>
      <c r="S571" s="27">
        <v>11</v>
      </c>
      <c r="T571" s="27">
        <v>15</v>
      </c>
      <c r="U571" s="27">
        <v>0</v>
      </c>
      <c r="V571" s="27">
        <v>0</v>
      </c>
      <c r="W571" s="27">
        <v>0</v>
      </c>
      <c r="X571" t="s">
        <v>65</v>
      </c>
      <c r="Y571" t="s">
        <v>55</v>
      </c>
      <c r="Z571" s="27">
        <v>1.4</v>
      </c>
      <c r="AA571" s="27">
        <v>1.4</v>
      </c>
      <c r="AB571" s="27">
        <v>1.4</v>
      </c>
      <c r="AC571" s="27">
        <v>1.4</v>
      </c>
      <c r="AD571" s="27">
        <v>2857.14</v>
      </c>
      <c r="AE571" s="27">
        <v>3694.7250994318179</v>
      </c>
      <c r="AF571" s="27">
        <v>4214.53125</v>
      </c>
      <c r="AG571" s="27">
        <v>11</v>
      </c>
      <c r="AH571" s="27" t="s">
        <v>1006</v>
      </c>
      <c r="AI571" s="27" t="s">
        <v>869</v>
      </c>
      <c r="AJ571" s="41">
        <f t="shared" si="84"/>
        <v>31428.539999999997</v>
      </c>
      <c r="AK571" s="41">
        <f t="shared" si="85"/>
        <v>40641.976093749996</v>
      </c>
      <c r="AL571" s="41">
        <f t="shared" si="86"/>
        <v>46359.84375</v>
      </c>
      <c r="AM571" s="27">
        <v>1.01</v>
      </c>
      <c r="AN571" s="27">
        <v>1.03</v>
      </c>
      <c r="AO571" s="27">
        <v>0</v>
      </c>
      <c r="AP571" s="27">
        <v>0</v>
      </c>
      <c r="AQ571" s="42">
        <f t="shared" si="87"/>
        <v>31742.825399999998</v>
      </c>
      <c r="AR571" s="42">
        <f t="shared" si="88"/>
        <v>41048.395854687493</v>
      </c>
      <c r="AS571" s="42">
        <f t="shared" si="89"/>
        <v>46823.442187499997</v>
      </c>
      <c r="AT571" s="42">
        <f t="shared" si="90"/>
        <v>32371.396199999999</v>
      </c>
      <c r="AU571" s="42">
        <f t="shared" si="91"/>
        <v>41861.235376562494</v>
      </c>
      <c r="AV571" s="42">
        <f t="shared" si="92"/>
        <v>47750.639062499999</v>
      </c>
      <c r="AW571">
        <v>2050</v>
      </c>
      <c r="AX571" t="s">
        <v>59</v>
      </c>
      <c r="AY571" s="30">
        <v>15</v>
      </c>
      <c r="AZ571" t="s">
        <v>220</v>
      </c>
      <c r="BA571" s="111">
        <v>2</v>
      </c>
      <c r="BB571" s="111">
        <v>18</v>
      </c>
      <c r="BC571" s="121">
        <v>0</v>
      </c>
      <c r="BD571" s="114">
        <v>2023</v>
      </c>
      <c r="BE571" t="s">
        <v>229</v>
      </c>
    </row>
    <row r="572" spans="1:57" ht="12" customHeight="1" x14ac:dyDescent="0.2">
      <c r="A572">
        <v>32</v>
      </c>
      <c r="B572">
        <v>2023</v>
      </c>
      <c r="C572" t="s">
        <v>46</v>
      </c>
      <c r="D572" t="s">
        <v>44</v>
      </c>
      <c r="E572" t="s">
        <v>226</v>
      </c>
      <c r="F572" t="s">
        <v>49</v>
      </c>
      <c r="G572" t="s">
        <v>157</v>
      </c>
      <c r="H572" t="s">
        <v>227</v>
      </c>
      <c r="I572" t="s">
        <v>64</v>
      </c>
      <c r="K572" t="s">
        <v>226</v>
      </c>
      <c r="L572" s="27">
        <v>0</v>
      </c>
      <c r="M572" s="27">
        <v>0</v>
      </c>
      <c r="N572" s="27">
        <v>0</v>
      </c>
      <c r="O572" t="s">
        <v>52</v>
      </c>
      <c r="P572" t="s">
        <v>53</v>
      </c>
      <c r="Q572" s="27">
        <v>8</v>
      </c>
      <c r="R572" s="27">
        <v>11</v>
      </c>
      <c r="S572" s="27">
        <v>11</v>
      </c>
      <c r="T572" s="27">
        <v>15</v>
      </c>
      <c r="U572" s="27">
        <v>0</v>
      </c>
      <c r="V572" s="27">
        <v>0</v>
      </c>
      <c r="W572" s="27">
        <v>0</v>
      </c>
      <c r="X572" t="s">
        <v>65</v>
      </c>
      <c r="Y572" t="s">
        <v>55</v>
      </c>
      <c r="Z572" s="27">
        <v>1.4</v>
      </c>
      <c r="AA572" s="27">
        <v>1.4</v>
      </c>
      <c r="AB572" s="27">
        <v>1.4</v>
      </c>
      <c r="AC572" s="27">
        <v>1.4</v>
      </c>
      <c r="AD572" s="27">
        <v>2857.14</v>
      </c>
      <c r="AE572" s="27">
        <v>3694.7250994318179</v>
      </c>
      <c r="AF572" s="27">
        <v>4214.53125</v>
      </c>
      <c r="AG572" s="27">
        <v>11</v>
      </c>
      <c r="AH572" s="27" t="s">
        <v>1006</v>
      </c>
      <c r="AI572" s="27" t="s">
        <v>869</v>
      </c>
      <c r="AJ572" s="41">
        <f t="shared" si="84"/>
        <v>31428.539999999997</v>
      </c>
      <c r="AK572" s="41">
        <f t="shared" si="85"/>
        <v>40641.976093749996</v>
      </c>
      <c r="AL572" s="41">
        <f t="shared" si="86"/>
        <v>46359.84375</v>
      </c>
      <c r="AM572" s="27">
        <v>1.01</v>
      </c>
      <c r="AN572" s="27">
        <v>1.03</v>
      </c>
      <c r="AO572" s="27">
        <v>0</v>
      </c>
      <c r="AP572" s="27">
        <v>0</v>
      </c>
      <c r="AQ572" s="42">
        <f t="shared" si="87"/>
        <v>31742.825399999998</v>
      </c>
      <c r="AR572" s="42">
        <f t="shared" si="88"/>
        <v>41048.395854687493</v>
      </c>
      <c r="AS572" s="42">
        <f t="shared" si="89"/>
        <v>46823.442187499997</v>
      </c>
      <c r="AT572" s="42">
        <f t="shared" si="90"/>
        <v>32371.396199999999</v>
      </c>
      <c r="AU572" s="42">
        <f t="shared" si="91"/>
        <v>41861.235376562494</v>
      </c>
      <c r="AV572" s="42">
        <f t="shared" si="92"/>
        <v>47750.639062499999</v>
      </c>
      <c r="AW572">
        <v>2023</v>
      </c>
      <c r="AX572" t="s">
        <v>60</v>
      </c>
      <c r="AY572" s="30">
        <v>15</v>
      </c>
      <c r="AZ572" t="s">
        <v>220</v>
      </c>
      <c r="BA572" s="111">
        <v>2</v>
      </c>
      <c r="BB572" s="111">
        <v>18</v>
      </c>
      <c r="BC572" s="121">
        <v>0</v>
      </c>
      <c r="BD572" s="114">
        <v>2023</v>
      </c>
      <c r="BE572" t="s">
        <v>229</v>
      </c>
    </row>
    <row r="573" spans="1:57" ht="12" customHeight="1" x14ac:dyDescent="0.2">
      <c r="A573">
        <v>32</v>
      </c>
      <c r="B573">
        <v>2023</v>
      </c>
      <c r="C573" t="s">
        <v>46</v>
      </c>
      <c r="D573" t="s">
        <v>44</v>
      </c>
      <c r="E573" t="s">
        <v>226</v>
      </c>
      <c r="F573" t="s">
        <v>49</v>
      </c>
      <c r="G573" t="s">
        <v>157</v>
      </c>
      <c r="H573" t="s">
        <v>227</v>
      </c>
      <c r="I573" t="s">
        <v>64</v>
      </c>
      <c r="K573" t="s">
        <v>226</v>
      </c>
      <c r="L573" s="27">
        <v>0</v>
      </c>
      <c r="M573" s="27">
        <v>0</v>
      </c>
      <c r="N573" s="27">
        <v>0</v>
      </c>
      <c r="O573" t="s">
        <v>52</v>
      </c>
      <c r="P573" t="s">
        <v>53</v>
      </c>
      <c r="Q573" s="27">
        <v>8</v>
      </c>
      <c r="R573" s="27">
        <v>11</v>
      </c>
      <c r="S573" s="27">
        <v>11</v>
      </c>
      <c r="T573" s="27">
        <v>15</v>
      </c>
      <c r="U573" s="27">
        <v>0</v>
      </c>
      <c r="V573" s="27">
        <v>0</v>
      </c>
      <c r="W573" s="27">
        <v>0</v>
      </c>
      <c r="X573" t="s">
        <v>65</v>
      </c>
      <c r="Y573" t="s">
        <v>55</v>
      </c>
      <c r="Z573" s="27">
        <v>1.4</v>
      </c>
      <c r="AA573" s="27">
        <v>1.4</v>
      </c>
      <c r="AB573" s="27">
        <v>1.4</v>
      </c>
      <c r="AC573" s="27">
        <v>1.4</v>
      </c>
      <c r="AD573" s="27">
        <v>2857.14</v>
      </c>
      <c r="AE573" s="27">
        <v>3694.7250994318179</v>
      </c>
      <c r="AF573" s="27">
        <v>4214.53125</v>
      </c>
      <c r="AG573" s="27">
        <v>11</v>
      </c>
      <c r="AH573" s="27" t="s">
        <v>1006</v>
      </c>
      <c r="AI573" s="27" t="s">
        <v>869</v>
      </c>
      <c r="AJ573" s="41">
        <f t="shared" si="84"/>
        <v>31428.539999999997</v>
      </c>
      <c r="AK573" s="41">
        <f t="shared" si="85"/>
        <v>40641.976093749996</v>
      </c>
      <c r="AL573" s="41">
        <f t="shared" si="86"/>
        <v>46359.84375</v>
      </c>
      <c r="AM573" s="27">
        <v>1.01</v>
      </c>
      <c r="AN573" s="27">
        <v>1.03</v>
      </c>
      <c r="AO573" s="27">
        <v>0</v>
      </c>
      <c r="AP573" s="27">
        <v>0</v>
      </c>
      <c r="AQ573" s="42">
        <f t="shared" si="87"/>
        <v>31742.825399999998</v>
      </c>
      <c r="AR573" s="42">
        <f t="shared" si="88"/>
        <v>41048.395854687493</v>
      </c>
      <c r="AS573" s="42">
        <f t="shared" si="89"/>
        <v>46823.442187499997</v>
      </c>
      <c r="AT573" s="42">
        <f t="shared" si="90"/>
        <v>32371.396199999999</v>
      </c>
      <c r="AU573" s="42">
        <f t="shared" si="91"/>
        <v>41861.235376562494</v>
      </c>
      <c r="AV573" s="42">
        <f t="shared" si="92"/>
        <v>47750.639062499999</v>
      </c>
      <c r="AW573">
        <v>2030</v>
      </c>
      <c r="AX573" t="s">
        <v>60</v>
      </c>
      <c r="AY573" s="30">
        <v>15</v>
      </c>
      <c r="AZ573" t="s">
        <v>220</v>
      </c>
      <c r="BA573" s="111">
        <v>2</v>
      </c>
      <c r="BB573" s="111">
        <v>18</v>
      </c>
      <c r="BC573" s="121">
        <v>0</v>
      </c>
      <c r="BD573" s="114">
        <v>2023</v>
      </c>
      <c r="BE573" t="s">
        <v>229</v>
      </c>
    </row>
    <row r="574" spans="1:57" ht="12" customHeight="1" x14ac:dyDescent="0.2">
      <c r="A574">
        <v>32</v>
      </c>
      <c r="B574">
        <v>2023</v>
      </c>
      <c r="C574" t="s">
        <v>46</v>
      </c>
      <c r="D574" t="s">
        <v>44</v>
      </c>
      <c r="E574" t="s">
        <v>226</v>
      </c>
      <c r="F574" t="s">
        <v>49</v>
      </c>
      <c r="G574" t="s">
        <v>157</v>
      </c>
      <c r="H574" t="s">
        <v>227</v>
      </c>
      <c r="I574" t="s">
        <v>64</v>
      </c>
      <c r="K574" t="s">
        <v>226</v>
      </c>
      <c r="L574" s="27">
        <v>0</v>
      </c>
      <c r="M574" s="27">
        <v>0</v>
      </c>
      <c r="N574" s="27">
        <v>0</v>
      </c>
      <c r="O574" t="s">
        <v>52</v>
      </c>
      <c r="P574" t="s">
        <v>53</v>
      </c>
      <c r="Q574" s="27">
        <v>8</v>
      </c>
      <c r="R574" s="27">
        <v>11</v>
      </c>
      <c r="S574" s="27">
        <v>11</v>
      </c>
      <c r="T574" s="27">
        <v>15</v>
      </c>
      <c r="U574" s="27">
        <v>0</v>
      </c>
      <c r="V574" s="27">
        <v>0</v>
      </c>
      <c r="W574" s="27">
        <v>0</v>
      </c>
      <c r="X574" t="s">
        <v>65</v>
      </c>
      <c r="Y574" t="s">
        <v>55</v>
      </c>
      <c r="Z574" s="27">
        <v>1.4</v>
      </c>
      <c r="AA574" s="27">
        <v>1.4</v>
      </c>
      <c r="AB574" s="27">
        <v>1.4</v>
      </c>
      <c r="AC574" s="27">
        <v>1.4</v>
      </c>
      <c r="AD574" s="27">
        <v>2857.14</v>
      </c>
      <c r="AE574" s="27">
        <v>3694.7250994318179</v>
      </c>
      <c r="AF574" s="27">
        <v>4214.53125</v>
      </c>
      <c r="AG574" s="27">
        <v>11</v>
      </c>
      <c r="AH574" s="27" t="s">
        <v>1006</v>
      </c>
      <c r="AI574" s="27" t="s">
        <v>869</v>
      </c>
      <c r="AJ574" s="41">
        <f t="shared" si="84"/>
        <v>31428.539999999997</v>
      </c>
      <c r="AK574" s="41">
        <f t="shared" si="85"/>
        <v>40641.976093749996</v>
      </c>
      <c r="AL574" s="41">
        <f t="shared" si="86"/>
        <v>46359.84375</v>
      </c>
      <c r="AM574" s="27">
        <v>1.01</v>
      </c>
      <c r="AN574" s="27">
        <v>1.03</v>
      </c>
      <c r="AO574" s="27">
        <v>0</v>
      </c>
      <c r="AP574" s="27">
        <v>0</v>
      </c>
      <c r="AQ574" s="42">
        <f t="shared" si="87"/>
        <v>31742.825399999998</v>
      </c>
      <c r="AR574" s="42">
        <f t="shared" si="88"/>
        <v>41048.395854687493</v>
      </c>
      <c r="AS574" s="42">
        <f t="shared" si="89"/>
        <v>46823.442187499997</v>
      </c>
      <c r="AT574" s="42">
        <f t="shared" si="90"/>
        <v>32371.396199999999</v>
      </c>
      <c r="AU574" s="42">
        <f t="shared" si="91"/>
        <v>41861.235376562494</v>
      </c>
      <c r="AV574" s="42">
        <f t="shared" si="92"/>
        <v>47750.639062499999</v>
      </c>
      <c r="AW574">
        <v>2035</v>
      </c>
      <c r="AX574" t="s">
        <v>60</v>
      </c>
      <c r="AY574" s="30">
        <v>15</v>
      </c>
      <c r="AZ574" t="s">
        <v>220</v>
      </c>
      <c r="BA574" s="111">
        <v>2</v>
      </c>
      <c r="BB574" s="111">
        <v>18</v>
      </c>
      <c r="BC574" s="121">
        <v>0</v>
      </c>
      <c r="BD574" s="114">
        <v>2023</v>
      </c>
      <c r="BE574" t="s">
        <v>229</v>
      </c>
    </row>
    <row r="575" spans="1:57" ht="12" customHeight="1" x14ac:dyDescent="0.2">
      <c r="A575">
        <v>32</v>
      </c>
      <c r="B575">
        <v>2023</v>
      </c>
      <c r="C575" t="s">
        <v>46</v>
      </c>
      <c r="D575" t="s">
        <v>44</v>
      </c>
      <c r="E575" t="s">
        <v>226</v>
      </c>
      <c r="F575" t="s">
        <v>49</v>
      </c>
      <c r="G575" t="s">
        <v>157</v>
      </c>
      <c r="H575" t="s">
        <v>227</v>
      </c>
      <c r="I575" t="s">
        <v>64</v>
      </c>
      <c r="K575" t="s">
        <v>226</v>
      </c>
      <c r="L575" s="27">
        <v>0</v>
      </c>
      <c r="M575" s="27">
        <v>0</v>
      </c>
      <c r="N575" s="27">
        <v>0</v>
      </c>
      <c r="O575" t="s">
        <v>52</v>
      </c>
      <c r="P575" t="s">
        <v>53</v>
      </c>
      <c r="Q575" s="27">
        <v>8</v>
      </c>
      <c r="R575" s="27">
        <v>11</v>
      </c>
      <c r="S575" s="27">
        <v>11</v>
      </c>
      <c r="T575" s="27">
        <v>15</v>
      </c>
      <c r="U575" s="27">
        <v>0</v>
      </c>
      <c r="V575" s="27">
        <v>0</v>
      </c>
      <c r="W575" s="27">
        <v>0</v>
      </c>
      <c r="X575" t="s">
        <v>65</v>
      </c>
      <c r="Y575" t="s">
        <v>55</v>
      </c>
      <c r="Z575" s="27">
        <v>1.4</v>
      </c>
      <c r="AA575" s="27">
        <v>1.4</v>
      </c>
      <c r="AB575" s="27">
        <v>1.4</v>
      </c>
      <c r="AC575" s="27">
        <v>1.4</v>
      </c>
      <c r="AD575" s="27">
        <v>2857.14</v>
      </c>
      <c r="AE575" s="27">
        <v>3694.7250994318179</v>
      </c>
      <c r="AF575" s="27">
        <v>4214.53125</v>
      </c>
      <c r="AG575" s="27">
        <v>11</v>
      </c>
      <c r="AH575" s="27" t="s">
        <v>1006</v>
      </c>
      <c r="AI575" s="27" t="s">
        <v>869</v>
      </c>
      <c r="AJ575" s="41">
        <f t="shared" si="84"/>
        <v>31428.539999999997</v>
      </c>
      <c r="AK575" s="41">
        <f t="shared" si="85"/>
        <v>40641.976093749996</v>
      </c>
      <c r="AL575" s="41">
        <f t="shared" si="86"/>
        <v>46359.84375</v>
      </c>
      <c r="AM575" s="27">
        <v>1.01</v>
      </c>
      <c r="AN575" s="27">
        <v>1.03</v>
      </c>
      <c r="AO575" s="27">
        <v>0</v>
      </c>
      <c r="AP575" s="27">
        <v>0</v>
      </c>
      <c r="AQ575" s="42">
        <f t="shared" si="87"/>
        <v>31742.825399999998</v>
      </c>
      <c r="AR575" s="42">
        <f t="shared" si="88"/>
        <v>41048.395854687493</v>
      </c>
      <c r="AS575" s="42">
        <f t="shared" si="89"/>
        <v>46823.442187499997</v>
      </c>
      <c r="AT575" s="42">
        <f t="shared" si="90"/>
        <v>32371.396199999999</v>
      </c>
      <c r="AU575" s="42">
        <f t="shared" si="91"/>
        <v>41861.235376562494</v>
      </c>
      <c r="AV575" s="42">
        <f t="shared" si="92"/>
        <v>47750.639062499999</v>
      </c>
      <c r="AW575">
        <v>2040</v>
      </c>
      <c r="AX575" t="s">
        <v>60</v>
      </c>
      <c r="AY575" s="30">
        <v>15</v>
      </c>
      <c r="AZ575" t="s">
        <v>220</v>
      </c>
      <c r="BA575" s="111">
        <v>2</v>
      </c>
      <c r="BB575" s="111">
        <v>18</v>
      </c>
      <c r="BC575" s="121">
        <v>0</v>
      </c>
      <c r="BD575" s="114">
        <v>2023</v>
      </c>
      <c r="BE575" t="s">
        <v>229</v>
      </c>
    </row>
    <row r="576" spans="1:57" ht="12" customHeight="1" x14ac:dyDescent="0.2">
      <c r="A576">
        <v>32</v>
      </c>
      <c r="B576">
        <v>2023</v>
      </c>
      <c r="C576" t="s">
        <v>46</v>
      </c>
      <c r="D576" t="s">
        <v>44</v>
      </c>
      <c r="E576" t="s">
        <v>226</v>
      </c>
      <c r="F576" t="s">
        <v>49</v>
      </c>
      <c r="G576" t="s">
        <v>157</v>
      </c>
      <c r="H576" t="s">
        <v>227</v>
      </c>
      <c r="I576" t="s">
        <v>64</v>
      </c>
      <c r="K576" t="s">
        <v>226</v>
      </c>
      <c r="L576" s="27">
        <v>0</v>
      </c>
      <c r="M576" s="27">
        <v>0</v>
      </c>
      <c r="N576" s="27">
        <v>0</v>
      </c>
      <c r="O576" t="s">
        <v>52</v>
      </c>
      <c r="P576" t="s">
        <v>53</v>
      </c>
      <c r="Q576" s="27">
        <v>8</v>
      </c>
      <c r="R576" s="27">
        <v>11</v>
      </c>
      <c r="S576" s="27">
        <v>11</v>
      </c>
      <c r="T576" s="27">
        <v>15</v>
      </c>
      <c r="U576" s="27">
        <v>0</v>
      </c>
      <c r="V576" s="27">
        <v>0</v>
      </c>
      <c r="W576" s="27">
        <v>0</v>
      </c>
      <c r="X576" t="s">
        <v>65</v>
      </c>
      <c r="Y576" t="s">
        <v>55</v>
      </c>
      <c r="Z576" s="27">
        <v>1.4</v>
      </c>
      <c r="AA576" s="27">
        <v>1.4</v>
      </c>
      <c r="AB576" s="27">
        <v>1.4</v>
      </c>
      <c r="AC576" s="27">
        <v>1.4</v>
      </c>
      <c r="AD576" s="27">
        <v>2857.14</v>
      </c>
      <c r="AE576" s="27">
        <v>3694.7250994318179</v>
      </c>
      <c r="AF576" s="27">
        <v>4214.53125</v>
      </c>
      <c r="AG576" s="27">
        <v>11</v>
      </c>
      <c r="AH576" s="27" t="s">
        <v>1006</v>
      </c>
      <c r="AI576" s="27" t="s">
        <v>869</v>
      </c>
      <c r="AJ576" s="41">
        <f t="shared" si="84"/>
        <v>31428.539999999997</v>
      </c>
      <c r="AK576" s="41">
        <f t="shared" si="85"/>
        <v>40641.976093749996</v>
      </c>
      <c r="AL576" s="41">
        <f t="shared" si="86"/>
        <v>46359.84375</v>
      </c>
      <c r="AM576" s="27">
        <v>1.01</v>
      </c>
      <c r="AN576" s="27">
        <v>1.03</v>
      </c>
      <c r="AO576" s="27">
        <v>0</v>
      </c>
      <c r="AP576" s="27">
        <v>0</v>
      </c>
      <c r="AQ576" s="42">
        <f t="shared" si="87"/>
        <v>31742.825399999998</v>
      </c>
      <c r="AR576" s="42">
        <f t="shared" si="88"/>
        <v>41048.395854687493</v>
      </c>
      <c r="AS576" s="42">
        <f t="shared" si="89"/>
        <v>46823.442187499997</v>
      </c>
      <c r="AT576" s="42">
        <f t="shared" si="90"/>
        <v>32371.396199999999</v>
      </c>
      <c r="AU576" s="42">
        <f t="shared" si="91"/>
        <v>41861.235376562494</v>
      </c>
      <c r="AV576" s="42">
        <f t="shared" si="92"/>
        <v>47750.639062499999</v>
      </c>
      <c r="AW576">
        <v>2045</v>
      </c>
      <c r="AX576" t="s">
        <v>60</v>
      </c>
      <c r="AY576" s="30">
        <v>15</v>
      </c>
      <c r="AZ576" t="s">
        <v>220</v>
      </c>
      <c r="BA576" s="111">
        <v>2</v>
      </c>
      <c r="BB576" s="111">
        <v>18</v>
      </c>
      <c r="BC576" s="121">
        <v>0</v>
      </c>
      <c r="BD576" s="114">
        <v>2023</v>
      </c>
      <c r="BE576" t="s">
        <v>229</v>
      </c>
    </row>
    <row r="577" spans="1:57" ht="12" customHeight="1" x14ac:dyDescent="0.2">
      <c r="A577">
        <v>32</v>
      </c>
      <c r="B577">
        <v>2023</v>
      </c>
      <c r="C577" t="s">
        <v>46</v>
      </c>
      <c r="D577" t="s">
        <v>44</v>
      </c>
      <c r="E577" t="s">
        <v>226</v>
      </c>
      <c r="F577" t="s">
        <v>49</v>
      </c>
      <c r="G577" t="s">
        <v>157</v>
      </c>
      <c r="H577" t="s">
        <v>227</v>
      </c>
      <c r="I577" t="s">
        <v>64</v>
      </c>
      <c r="K577" t="s">
        <v>226</v>
      </c>
      <c r="L577" s="27">
        <v>0</v>
      </c>
      <c r="M577" s="27">
        <v>0</v>
      </c>
      <c r="N577" s="27">
        <v>0</v>
      </c>
      <c r="O577" t="s">
        <v>52</v>
      </c>
      <c r="P577" t="s">
        <v>53</v>
      </c>
      <c r="Q577" s="27">
        <v>8</v>
      </c>
      <c r="R577" s="27">
        <v>11</v>
      </c>
      <c r="S577" s="27">
        <v>11</v>
      </c>
      <c r="T577" s="27">
        <v>15</v>
      </c>
      <c r="U577" s="27">
        <v>0</v>
      </c>
      <c r="V577" s="27">
        <v>0</v>
      </c>
      <c r="W577" s="27">
        <v>0</v>
      </c>
      <c r="X577" t="s">
        <v>65</v>
      </c>
      <c r="Y577" t="s">
        <v>55</v>
      </c>
      <c r="Z577" s="27">
        <v>1.4</v>
      </c>
      <c r="AA577" s="27">
        <v>1.4</v>
      </c>
      <c r="AB577" s="27">
        <v>1.4</v>
      </c>
      <c r="AC577" s="27">
        <v>1.4</v>
      </c>
      <c r="AD577" s="27">
        <v>2857.14</v>
      </c>
      <c r="AE577" s="27">
        <v>3694.7250994318179</v>
      </c>
      <c r="AF577" s="27">
        <v>4214.53125</v>
      </c>
      <c r="AG577" s="27">
        <v>11</v>
      </c>
      <c r="AH577" s="27" t="s">
        <v>1006</v>
      </c>
      <c r="AI577" s="27" t="s">
        <v>869</v>
      </c>
      <c r="AJ577" s="41">
        <f t="shared" si="84"/>
        <v>31428.539999999997</v>
      </c>
      <c r="AK577" s="41">
        <f t="shared" si="85"/>
        <v>40641.976093749996</v>
      </c>
      <c r="AL577" s="41">
        <f t="shared" si="86"/>
        <v>46359.84375</v>
      </c>
      <c r="AM577" s="27">
        <v>1.01</v>
      </c>
      <c r="AN577" s="27">
        <v>1.03</v>
      </c>
      <c r="AO577" s="27">
        <v>0</v>
      </c>
      <c r="AP577" s="27">
        <v>0</v>
      </c>
      <c r="AQ577" s="42">
        <f t="shared" si="87"/>
        <v>31742.825399999998</v>
      </c>
      <c r="AR577" s="42">
        <f t="shared" si="88"/>
        <v>41048.395854687493</v>
      </c>
      <c r="AS577" s="42">
        <f t="shared" si="89"/>
        <v>46823.442187499997</v>
      </c>
      <c r="AT577" s="42">
        <f t="shared" si="90"/>
        <v>32371.396199999999</v>
      </c>
      <c r="AU577" s="42">
        <f t="shared" si="91"/>
        <v>41861.235376562494</v>
      </c>
      <c r="AV577" s="42">
        <f t="shared" si="92"/>
        <v>47750.639062499999</v>
      </c>
      <c r="AW577">
        <v>2050</v>
      </c>
      <c r="AX577" t="s">
        <v>60</v>
      </c>
      <c r="AY577" s="30">
        <v>15</v>
      </c>
      <c r="AZ577" t="s">
        <v>220</v>
      </c>
      <c r="BA577" s="111">
        <v>2</v>
      </c>
      <c r="BB577" s="111">
        <v>18</v>
      </c>
      <c r="BC577" s="121">
        <v>0</v>
      </c>
      <c r="BD577" s="114">
        <v>2023</v>
      </c>
      <c r="BE577" t="s">
        <v>229</v>
      </c>
    </row>
    <row r="578" spans="1:57" ht="12" customHeight="1" x14ac:dyDescent="0.2">
      <c r="A578">
        <v>33</v>
      </c>
      <c r="B578">
        <v>2023</v>
      </c>
      <c r="C578" t="s">
        <v>46</v>
      </c>
      <c r="D578" t="s">
        <v>230</v>
      </c>
      <c r="E578" t="s">
        <v>231</v>
      </c>
      <c r="G578" t="s">
        <v>45</v>
      </c>
      <c r="H578" t="s">
        <v>231</v>
      </c>
      <c r="I578" t="s">
        <v>51</v>
      </c>
      <c r="L578" s="27">
        <v>1117.7825319999999</v>
      </c>
      <c r="M578" s="27">
        <v>1250.5124740000001</v>
      </c>
      <c r="N578" s="27">
        <v>1329.9072040000001</v>
      </c>
      <c r="O578" t="s">
        <v>217</v>
      </c>
      <c r="P578" t="s">
        <v>218</v>
      </c>
      <c r="Q578" s="27">
        <v>0.35</v>
      </c>
      <c r="R578" s="27">
        <v>1.0325</v>
      </c>
      <c r="S578" s="27">
        <v>5.68</v>
      </c>
      <c r="T578" s="27">
        <v>5.68</v>
      </c>
      <c r="U578" s="27">
        <v>-160.71774199999999</v>
      </c>
      <c r="V578" s="27">
        <v>176.217961</v>
      </c>
      <c r="W578" s="27">
        <v>170.476191</v>
      </c>
      <c r="X578" t="s">
        <v>142</v>
      </c>
      <c r="Y578" t="s">
        <v>232</v>
      </c>
      <c r="Z578" s="27">
        <v>1.4</v>
      </c>
      <c r="AA578" s="27">
        <v>2.4500000000000002</v>
      </c>
      <c r="AB578" s="27">
        <v>2.4500000000000002</v>
      </c>
      <c r="AC578" s="27">
        <v>5</v>
      </c>
      <c r="AD578" s="27">
        <v>17.226624999999999</v>
      </c>
      <c r="AE578" s="27">
        <v>292.84912400000002</v>
      </c>
      <c r="AF578" s="27">
        <v>1032.119207</v>
      </c>
      <c r="AG578" s="27">
        <v>1</v>
      </c>
      <c r="AJ578" s="41">
        <f t="shared" ref="AJ578:AJ641" si="93">(AD578+L578*$R578+U578*$AA578)*$AG578</f>
        <v>777.57862139000008</v>
      </c>
      <c r="AK578" s="41">
        <f t="shared" ref="AK578:AK641" si="94">(AE578+M578*$R578+V578*$AA578)*$AG578</f>
        <v>2015.7372578550003</v>
      </c>
      <c r="AL578" s="41">
        <f t="shared" ref="AL578:AL641" si="95">(AF578+N578*$R578+W578*$AA578)*$AG578</f>
        <v>2822.91506308</v>
      </c>
      <c r="AM578" s="27">
        <v>1.05</v>
      </c>
      <c r="AN578" s="27">
        <v>1.06</v>
      </c>
      <c r="AO578" s="27">
        <v>0</v>
      </c>
      <c r="AP578" s="27">
        <v>0</v>
      </c>
      <c r="AQ578" s="42">
        <f t="shared" ref="AQ578:AQ641" si="96">$AM578*AJ578+$AO578*$AG578</f>
        <v>816.45755245950011</v>
      </c>
      <c r="AR578" s="42">
        <f t="shared" ref="AR578:AR641" si="97">$AM578*AK578+$AO578*$AG578</f>
        <v>2116.5241207477502</v>
      </c>
      <c r="AS578" s="42">
        <f t="shared" ref="AS578:AS641" si="98">$AM578*AL578+$AO578*$AG578</f>
        <v>2964.060816234</v>
      </c>
      <c r="AT578" s="42">
        <f t="shared" ref="AT578:AT641" si="99">$AN578*AJ578+$AP578*$AG578</f>
        <v>824.23333867340011</v>
      </c>
      <c r="AU578" s="42">
        <f t="shared" ref="AU578:AU641" si="100">$AN578*AK578+$AP578*$AG578</f>
        <v>2136.6814933263004</v>
      </c>
      <c r="AV578" s="42">
        <f t="shared" ref="AV578:AV641" si="101">$AN578*AL578+$AP578*$AG578</f>
        <v>2992.2899668648001</v>
      </c>
      <c r="AW578">
        <v>2023</v>
      </c>
      <c r="AX578" t="s">
        <v>56</v>
      </c>
      <c r="AY578" s="30">
        <v>15</v>
      </c>
      <c r="AZ578" t="s">
        <v>233</v>
      </c>
      <c r="BA578" s="111">
        <v>2</v>
      </c>
      <c r="BB578" s="111">
        <v>21</v>
      </c>
      <c r="BC578" s="110">
        <v>0.38109999999999999</v>
      </c>
      <c r="BD578" s="114">
        <v>2024</v>
      </c>
      <c r="BE578" t="s">
        <v>234</v>
      </c>
    </row>
    <row r="579" spans="1:57" ht="12" customHeight="1" x14ac:dyDescent="0.2">
      <c r="A579">
        <v>33</v>
      </c>
      <c r="B579">
        <v>2023</v>
      </c>
      <c r="C579" t="s">
        <v>46</v>
      </c>
      <c r="D579" t="s">
        <v>230</v>
      </c>
      <c r="E579" t="s">
        <v>231</v>
      </c>
      <c r="G579" t="s">
        <v>45</v>
      </c>
      <c r="H579" t="s">
        <v>231</v>
      </c>
      <c r="I579" t="s">
        <v>51</v>
      </c>
      <c r="L579" s="27">
        <v>1117.7825319999999</v>
      </c>
      <c r="M579" s="27">
        <v>1250.5124740000001</v>
      </c>
      <c r="N579" s="27">
        <v>1329.9072040000001</v>
      </c>
      <c r="O579" t="s">
        <v>217</v>
      </c>
      <c r="P579" t="s">
        <v>218</v>
      </c>
      <c r="Q579" s="27">
        <v>0.35</v>
      </c>
      <c r="R579" s="27">
        <v>1.0325</v>
      </c>
      <c r="S579" s="27">
        <v>5.68</v>
      </c>
      <c r="T579" s="27">
        <v>5.68</v>
      </c>
      <c r="U579" s="27">
        <v>-160.71774199999999</v>
      </c>
      <c r="V579" s="27">
        <v>176.217961</v>
      </c>
      <c r="W579" s="27">
        <v>170.476191</v>
      </c>
      <c r="X579" t="s">
        <v>142</v>
      </c>
      <c r="Y579" t="s">
        <v>232</v>
      </c>
      <c r="Z579" s="27">
        <v>1.4</v>
      </c>
      <c r="AA579" s="27">
        <v>2.4500000000000002</v>
      </c>
      <c r="AB579" s="27">
        <v>2.4500000000000002</v>
      </c>
      <c r="AC579" s="27">
        <v>5</v>
      </c>
      <c r="AD579" s="27">
        <v>17.226624999999999</v>
      </c>
      <c r="AE579" s="27">
        <v>292.84912400000002</v>
      </c>
      <c r="AF579" s="27">
        <v>1032.119207</v>
      </c>
      <c r="AG579" s="27">
        <v>1</v>
      </c>
      <c r="AJ579" s="41">
        <f t="shared" si="93"/>
        <v>777.57862139000008</v>
      </c>
      <c r="AK579" s="41">
        <f t="shared" si="94"/>
        <v>2015.7372578550003</v>
      </c>
      <c r="AL579" s="41">
        <f t="shared" si="95"/>
        <v>2822.91506308</v>
      </c>
      <c r="AM579" s="27">
        <v>1.05</v>
      </c>
      <c r="AN579" s="27">
        <v>1.06</v>
      </c>
      <c r="AO579" s="27">
        <v>0</v>
      </c>
      <c r="AP579" s="27">
        <v>0</v>
      </c>
      <c r="AQ579" s="42">
        <f t="shared" si="96"/>
        <v>816.45755245950011</v>
      </c>
      <c r="AR579" s="42">
        <f t="shared" si="97"/>
        <v>2116.5241207477502</v>
      </c>
      <c r="AS579" s="42">
        <f t="shared" si="98"/>
        <v>2964.060816234</v>
      </c>
      <c r="AT579" s="42">
        <f t="shared" si="99"/>
        <v>824.23333867340011</v>
      </c>
      <c r="AU579" s="42">
        <f t="shared" si="100"/>
        <v>2136.6814933263004</v>
      </c>
      <c r="AV579" s="42">
        <f t="shared" si="101"/>
        <v>2992.2899668648001</v>
      </c>
      <c r="AW579">
        <v>2030</v>
      </c>
      <c r="AX579" t="s">
        <v>56</v>
      </c>
      <c r="AY579" s="30">
        <v>15</v>
      </c>
      <c r="AZ579" t="s">
        <v>233</v>
      </c>
      <c r="BA579" s="111">
        <v>2</v>
      </c>
      <c r="BB579" s="111">
        <v>21</v>
      </c>
      <c r="BC579" s="110">
        <v>0.38109999999999999</v>
      </c>
      <c r="BD579" s="114">
        <v>2024</v>
      </c>
      <c r="BE579" t="s">
        <v>234</v>
      </c>
    </row>
    <row r="580" spans="1:57" ht="12" customHeight="1" x14ac:dyDescent="0.2">
      <c r="A580">
        <v>33</v>
      </c>
      <c r="B580">
        <v>2023</v>
      </c>
      <c r="C580" t="s">
        <v>46</v>
      </c>
      <c r="D580" t="s">
        <v>230</v>
      </c>
      <c r="E580" t="s">
        <v>231</v>
      </c>
      <c r="G580" t="s">
        <v>45</v>
      </c>
      <c r="H580" t="s">
        <v>231</v>
      </c>
      <c r="I580" t="s">
        <v>51</v>
      </c>
      <c r="L580" s="27">
        <v>1117.7825319999999</v>
      </c>
      <c r="M580" s="27">
        <v>1250.5124740000001</v>
      </c>
      <c r="N580" s="27">
        <v>1329.9072040000001</v>
      </c>
      <c r="O580" t="s">
        <v>217</v>
      </c>
      <c r="P580" t="s">
        <v>218</v>
      </c>
      <c r="Q580" s="27">
        <v>0.35</v>
      </c>
      <c r="R580" s="27">
        <v>1.0325</v>
      </c>
      <c r="S580" s="27">
        <v>5.68</v>
      </c>
      <c r="T580" s="27">
        <v>5.68</v>
      </c>
      <c r="U580" s="27">
        <v>-160.71774199999999</v>
      </c>
      <c r="V580" s="27">
        <v>176.217961</v>
      </c>
      <c r="W580" s="27">
        <v>170.476191</v>
      </c>
      <c r="X580" t="s">
        <v>142</v>
      </c>
      <c r="Y580" t="s">
        <v>232</v>
      </c>
      <c r="Z580" s="27">
        <v>1.4</v>
      </c>
      <c r="AA580" s="27">
        <v>2.4500000000000002</v>
      </c>
      <c r="AB580" s="27">
        <v>2.4500000000000002</v>
      </c>
      <c r="AC580" s="27">
        <v>5</v>
      </c>
      <c r="AD580" s="27">
        <v>17.226624999999999</v>
      </c>
      <c r="AE580" s="27">
        <v>292.84912400000002</v>
      </c>
      <c r="AF580" s="27">
        <v>1032.119207</v>
      </c>
      <c r="AG580" s="27">
        <v>1</v>
      </c>
      <c r="AJ580" s="41">
        <f t="shared" si="93"/>
        <v>777.57862139000008</v>
      </c>
      <c r="AK580" s="41">
        <f t="shared" si="94"/>
        <v>2015.7372578550003</v>
      </c>
      <c r="AL580" s="41">
        <f t="shared" si="95"/>
        <v>2822.91506308</v>
      </c>
      <c r="AM580" s="27">
        <v>1.05</v>
      </c>
      <c r="AN580" s="27">
        <v>1.06</v>
      </c>
      <c r="AO580" s="27">
        <v>0</v>
      </c>
      <c r="AP580" s="27">
        <v>0</v>
      </c>
      <c r="AQ580" s="42">
        <f t="shared" si="96"/>
        <v>816.45755245950011</v>
      </c>
      <c r="AR580" s="42">
        <f t="shared" si="97"/>
        <v>2116.5241207477502</v>
      </c>
      <c r="AS580" s="42">
        <f t="shared" si="98"/>
        <v>2964.060816234</v>
      </c>
      <c r="AT580" s="42">
        <f t="shared" si="99"/>
        <v>824.23333867340011</v>
      </c>
      <c r="AU580" s="42">
        <f t="shared" si="100"/>
        <v>2136.6814933263004</v>
      </c>
      <c r="AV580" s="42">
        <f t="shared" si="101"/>
        <v>2992.2899668648001</v>
      </c>
      <c r="AW580">
        <v>2035</v>
      </c>
      <c r="AX580" t="s">
        <v>56</v>
      </c>
      <c r="AY580" s="30">
        <v>15</v>
      </c>
      <c r="AZ580" t="s">
        <v>233</v>
      </c>
      <c r="BA580" s="111">
        <v>2</v>
      </c>
      <c r="BB580" s="111">
        <v>21</v>
      </c>
      <c r="BC580" s="110">
        <v>0.38109999999999999</v>
      </c>
      <c r="BD580" s="114">
        <v>2024</v>
      </c>
      <c r="BE580" t="s">
        <v>234</v>
      </c>
    </row>
    <row r="581" spans="1:57" ht="12" customHeight="1" x14ac:dyDescent="0.2">
      <c r="A581">
        <v>33</v>
      </c>
      <c r="B581">
        <v>2023</v>
      </c>
      <c r="C581" t="s">
        <v>46</v>
      </c>
      <c r="D581" t="s">
        <v>230</v>
      </c>
      <c r="E581" t="s">
        <v>231</v>
      </c>
      <c r="G581" t="s">
        <v>45</v>
      </c>
      <c r="H581" t="s">
        <v>231</v>
      </c>
      <c r="I581" t="s">
        <v>51</v>
      </c>
      <c r="L581" s="27">
        <v>1117.7825319999999</v>
      </c>
      <c r="M581" s="27">
        <v>1250.5124740000001</v>
      </c>
      <c r="N581" s="27">
        <v>1329.9072040000001</v>
      </c>
      <c r="O581" t="s">
        <v>217</v>
      </c>
      <c r="P581" t="s">
        <v>218</v>
      </c>
      <c r="Q581" s="27">
        <v>0.35</v>
      </c>
      <c r="R581" s="27">
        <v>1.0325</v>
      </c>
      <c r="S581" s="27">
        <v>5.68</v>
      </c>
      <c r="T581" s="27">
        <v>5.68</v>
      </c>
      <c r="U581" s="27">
        <v>-160.71774199999999</v>
      </c>
      <c r="V581" s="27">
        <v>176.217961</v>
      </c>
      <c r="W581" s="27">
        <v>170.476191</v>
      </c>
      <c r="X581" t="s">
        <v>142</v>
      </c>
      <c r="Y581" t="s">
        <v>232</v>
      </c>
      <c r="Z581" s="27">
        <v>1.4</v>
      </c>
      <c r="AA581" s="27">
        <v>2.4500000000000002</v>
      </c>
      <c r="AB581" s="27">
        <v>2.4500000000000002</v>
      </c>
      <c r="AC581" s="27">
        <v>5</v>
      </c>
      <c r="AD581" s="27">
        <v>17.226624999999999</v>
      </c>
      <c r="AE581" s="27">
        <v>292.84912400000002</v>
      </c>
      <c r="AF581" s="27">
        <v>1032.119207</v>
      </c>
      <c r="AG581" s="27">
        <v>1</v>
      </c>
      <c r="AJ581" s="41">
        <f t="shared" si="93"/>
        <v>777.57862139000008</v>
      </c>
      <c r="AK581" s="41">
        <f t="shared" si="94"/>
        <v>2015.7372578550003</v>
      </c>
      <c r="AL581" s="41">
        <f t="shared" si="95"/>
        <v>2822.91506308</v>
      </c>
      <c r="AM581" s="27">
        <v>1.05</v>
      </c>
      <c r="AN581" s="27">
        <v>1.06</v>
      </c>
      <c r="AO581" s="27">
        <v>0</v>
      </c>
      <c r="AP581" s="27">
        <v>0</v>
      </c>
      <c r="AQ581" s="42">
        <f t="shared" si="96"/>
        <v>816.45755245950011</v>
      </c>
      <c r="AR581" s="42">
        <f t="shared" si="97"/>
        <v>2116.5241207477502</v>
      </c>
      <c r="AS581" s="42">
        <f t="shared" si="98"/>
        <v>2964.060816234</v>
      </c>
      <c r="AT581" s="42">
        <f t="shared" si="99"/>
        <v>824.23333867340011</v>
      </c>
      <c r="AU581" s="42">
        <f t="shared" si="100"/>
        <v>2136.6814933263004</v>
      </c>
      <c r="AV581" s="42">
        <f t="shared" si="101"/>
        <v>2992.2899668648001</v>
      </c>
      <c r="AW581">
        <v>2040</v>
      </c>
      <c r="AX581" t="s">
        <v>56</v>
      </c>
      <c r="AY581" s="30">
        <v>15</v>
      </c>
      <c r="AZ581" t="s">
        <v>233</v>
      </c>
      <c r="BA581" s="111">
        <v>2</v>
      </c>
      <c r="BB581" s="111">
        <v>21</v>
      </c>
      <c r="BC581" s="110">
        <v>0.38109999999999999</v>
      </c>
      <c r="BD581" s="114">
        <v>2024</v>
      </c>
      <c r="BE581" t="s">
        <v>234</v>
      </c>
    </row>
    <row r="582" spans="1:57" ht="12" customHeight="1" x14ac:dyDescent="0.2">
      <c r="A582">
        <v>33</v>
      </c>
      <c r="B582">
        <v>2023</v>
      </c>
      <c r="C582" t="s">
        <v>46</v>
      </c>
      <c r="D582" t="s">
        <v>230</v>
      </c>
      <c r="E582" t="s">
        <v>231</v>
      </c>
      <c r="G582" t="s">
        <v>45</v>
      </c>
      <c r="H582" t="s">
        <v>231</v>
      </c>
      <c r="I582" t="s">
        <v>51</v>
      </c>
      <c r="L582" s="27">
        <v>1117.7825319999999</v>
      </c>
      <c r="M582" s="27">
        <v>1250.5124740000001</v>
      </c>
      <c r="N582" s="27">
        <v>1329.9072040000001</v>
      </c>
      <c r="O582" t="s">
        <v>217</v>
      </c>
      <c r="P582" t="s">
        <v>218</v>
      </c>
      <c r="Q582" s="27">
        <v>0.35</v>
      </c>
      <c r="R582" s="27">
        <v>1.0325</v>
      </c>
      <c r="S582" s="27">
        <v>5.68</v>
      </c>
      <c r="T582" s="27">
        <v>5.68</v>
      </c>
      <c r="U582" s="27">
        <v>-160.71774199999999</v>
      </c>
      <c r="V582" s="27">
        <v>176.217961</v>
      </c>
      <c r="W582" s="27">
        <v>170.476191</v>
      </c>
      <c r="X582" t="s">
        <v>142</v>
      </c>
      <c r="Y582" t="s">
        <v>232</v>
      </c>
      <c r="Z582" s="27">
        <v>1.4</v>
      </c>
      <c r="AA582" s="27">
        <v>2.4500000000000002</v>
      </c>
      <c r="AB582" s="27">
        <v>2.4500000000000002</v>
      </c>
      <c r="AC582" s="27">
        <v>5</v>
      </c>
      <c r="AD582" s="27">
        <v>17.226624999999999</v>
      </c>
      <c r="AE582" s="27">
        <v>292.84912400000002</v>
      </c>
      <c r="AF582" s="27">
        <v>1032.119207</v>
      </c>
      <c r="AG582" s="27">
        <v>1</v>
      </c>
      <c r="AJ582" s="41">
        <f t="shared" si="93"/>
        <v>777.57862139000008</v>
      </c>
      <c r="AK582" s="41">
        <f t="shared" si="94"/>
        <v>2015.7372578550003</v>
      </c>
      <c r="AL582" s="41">
        <f t="shared" si="95"/>
        <v>2822.91506308</v>
      </c>
      <c r="AM582" s="27">
        <v>1.05</v>
      </c>
      <c r="AN582" s="27">
        <v>1.06</v>
      </c>
      <c r="AO582" s="27">
        <v>0</v>
      </c>
      <c r="AP582" s="27">
        <v>0</v>
      </c>
      <c r="AQ582" s="42">
        <f t="shared" si="96"/>
        <v>816.45755245950011</v>
      </c>
      <c r="AR582" s="42">
        <f t="shared" si="97"/>
        <v>2116.5241207477502</v>
      </c>
      <c r="AS582" s="42">
        <f t="shared" si="98"/>
        <v>2964.060816234</v>
      </c>
      <c r="AT582" s="42">
        <f t="shared" si="99"/>
        <v>824.23333867340011</v>
      </c>
      <c r="AU582" s="42">
        <f t="shared" si="100"/>
        <v>2136.6814933263004</v>
      </c>
      <c r="AV582" s="42">
        <f t="shared" si="101"/>
        <v>2992.2899668648001</v>
      </c>
      <c r="AW582">
        <v>2045</v>
      </c>
      <c r="AX582" t="s">
        <v>56</v>
      </c>
      <c r="AY582" s="30">
        <v>15</v>
      </c>
      <c r="AZ582" t="s">
        <v>233</v>
      </c>
      <c r="BA582" s="111">
        <v>2</v>
      </c>
      <c r="BB582" s="111">
        <v>21</v>
      </c>
      <c r="BC582" s="110">
        <v>0.38109999999999999</v>
      </c>
      <c r="BD582" s="114">
        <v>2024</v>
      </c>
      <c r="BE582" t="s">
        <v>234</v>
      </c>
    </row>
    <row r="583" spans="1:57" ht="12" customHeight="1" x14ac:dyDescent="0.2">
      <c r="A583">
        <v>33</v>
      </c>
      <c r="B583">
        <v>2023</v>
      </c>
      <c r="C583" t="s">
        <v>46</v>
      </c>
      <c r="D583" t="s">
        <v>230</v>
      </c>
      <c r="E583" t="s">
        <v>231</v>
      </c>
      <c r="G583" t="s">
        <v>45</v>
      </c>
      <c r="H583" t="s">
        <v>231</v>
      </c>
      <c r="I583" t="s">
        <v>51</v>
      </c>
      <c r="L583" s="27">
        <v>1117.7825319999999</v>
      </c>
      <c r="M583" s="27">
        <v>1250.5124740000001</v>
      </c>
      <c r="N583" s="27">
        <v>1329.9072040000001</v>
      </c>
      <c r="O583" t="s">
        <v>217</v>
      </c>
      <c r="P583" t="s">
        <v>218</v>
      </c>
      <c r="Q583" s="27">
        <v>0.35</v>
      </c>
      <c r="R583" s="27">
        <v>1.0325</v>
      </c>
      <c r="S583" s="27">
        <v>5.68</v>
      </c>
      <c r="T583" s="27">
        <v>5.68</v>
      </c>
      <c r="U583" s="27">
        <v>-160.71774199999999</v>
      </c>
      <c r="V583" s="27">
        <v>176.217961</v>
      </c>
      <c r="W583" s="27">
        <v>170.476191</v>
      </c>
      <c r="X583" t="s">
        <v>142</v>
      </c>
      <c r="Y583" t="s">
        <v>232</v>
      </c>
      <c r="Z583" s="27">
        <v>1.4</v>
      </c>
      <c r="AA583" s="27">
        <v>2.4500000000000002</v>
      </c>
      <c r="AB583" s="27">
        <v>2.4500000000000002</v>
      </c>
      <c r="AC583" s="27">
        <v>5</v>
      </c>
      <c r="AD583" s="27">
        <v>17.226624999999999</v>
      </c>
      <c r="AE583" s="27">
        <v>292.84912400000002</v>
      </c>
      <c r="AF583" s="27">
        <v>1032.119207</v>
      </c>
      <c r="AG583" s="27">
        <v>1</v>
      </c>
      <c r="AJ583" s="41">
        <f t="shared" si="93"/>
        <v>777.57862139000008</v>
      </c>
      <c r="AK583" s="41">
        <f t="shared" si="94"/>
        <v>2015.7372578550003</v>
      </c>
      <c r="AL583" s="41">
        <f t="shared" si="95"/>
        <v>2822.91506308</v>
      </c>
      <c r="AM583" s="27">
        <v>1.05</v>
      </c>
      <c r="AN583" s="27">
        <v>1.06</v>
      </c>
      <c r="AO583" s="27">
        <v>0</v>
      </c>
      <c r="AP583" s="27">
        <v>0</v>
      </c>
      <c r="AQ583" s="42">
        <f t="shared" si="96"/>
        <v>816.45755245950011</v>
      </c>
      <c r="AR583" s="42">
        <f t="shared" si="97"/>
        <v>2116.5241207477502</v>
      </c>
      <c r="AS583" s="42">
        <f t="shared" si="98"/>
        <v>2964.060816234</v>
      </c>
      <c r="AT583" s="42">
        <f t="shared" si="99"/>
        <v>824.23333867340011</v>
      </c>
      <c r="AU583" s="42">
        <f t="shared" si="100"/>
        <v>2136.6814933263004</v>
      </c>
      <c r="AV583" s="42">
        <f t="shared" si="101"/>
        <v>2992.2899668648001</v>
      </c>
      <c r="AW583">
        <v>2050</v>
      </c>
      <c r="AX583" t="s">
        <v>56</v>
      </c>
      <c r="AY583" s="30">
        <v>15</v>
      </c>
      <c r="AZ583" t="s">
        <v>233</v>
      </c>
      <c r="BA583" s="111">
        <v>2</v>
      </c>
      <c r="BB583" s="111">
        <v>21</v>
      </c>
      <c r="BC583" s="110">
        <v>0.38109999999999999</v>
      </c>
      <c r="BD583" s="114">
        <v>2024</v>
      </c>
      <c r="BE583" t="s">
        <v>234</v>
      </c>
    </row>
    <row r="584" spans="1:57" ht="12" customHeight="1" x14ac:dyDescent="0.2">
      <c r="A584">
        <v>33</v>
      </c>
      <c r="B584">
        <v>2023</v>
      </c>
      <c r="C584" t="s">
        <v>46</v>
      </c>
      <c r="D584" t="s">
        <v>230</v>
      </c>
      <c r="E584" t="s">
        <v>231</v>
      </c>
      <c r="G584" t="s">
        <v>45</v>
      </c>
      <c r="H584" t="s">
        <v>231</v>
      </c>
      <c r="I584" t="s">
        <v>51</v>
      </c>
      <c r="L584" s="27">
        <v>1117.7825319999999</v>
      </c>
      <c r="M584" s="27">
        <v>1250.5124740000001</v>
      </c>
      <c r="N584" s="27">
        <v>1329.9072040000001</v>
      </c>
      <c r="O584" t="s">
        <v>217</v>
      </c>
      <c r="P584" t="s">
        <v>218</v>
      </c>
      <c r="Q584" s="27">
        <v>0.35</v>
      </c>
      <c r="R584" s="27">
        <v>1.0325</v>
      </c>
      <c r="S584" s="27">
        <v>5.68</v>
      </c>
      <c r="T584" s="27">
        <v>5.68</v>
      </c>
      <c r="U584" s="27">
        <v>-160.71774199999999</v>
      </c>
      <c r="V584" s="27">
        <v>176.217961</v>
      </c>
      <c r="W584" s="27">
        <v>170.476191</v>
      </c>
      <c r="X584" t="s">
        <v>142</v>
      </c>
      <c r="Y584" t="s">
        <v>232</v>
      </c>
      <c r="Z584" s="27">
        <v>1.4</v>
      </c>
      <c r="AA584" s="27">
        <v>2.4500000000000002</v>
      </c>
      <c r="AB584" s="27">
        <v>2.4500000000000002</v>
      </c>
      <c r="AC584" s="27">
        <v>5</v>
      </c>
      <c r="AD584" s="27">
        <v>17.226624999999999</v>
      </c>
      <c r="AE584" s="27">
        <v>292.84912400000002</v>
      </c>
      <c r="AF584" s="27">
        <v>1032.119207</v>
      </c>
      <c r="AG584" s="27">
        <v>1</v>
      </c>
      <c r="AJ584" s="41">
        <f t="shared" si="93"/>
        <v>777.57862139000008</v>
      </c>
      <c r="AK584" s="41">
        <f t="shared" si="94"/>
        <v>2015.7372578550003</v>
      </c>
      <c r="AL584" s="41">
        <f t="shared" si="95"/>
        <v>2822.91506308</v>
      </c>
      <c r="AM584" s="27">
        <v>1.05</v>
      </c>
      <c r="AN584" s="27">
        <v>1.06</v>
      </c>
      <c r="AO584" s="27">
        <v>0</v>
      </c>
      <c r="AP584" s="27">
        <v>0</v>
      </c>
      <c r="AQ584" s="42">
        <f t="shared" si="96"/>
        <v>816.45755245950011</v>
      </c>
      <c r="AR584" s="42">
        <f t="shared" si="97"/>
        <v>2116.5241207477502</v>
      </c>
      <c r="AS584" s="42">
        <f t="shared" si="98"/>
        <v>2964.060816234</v>
      </c>
      <c r="AT584" s="42">
        <f t="shared" si="99"/>
        <v>824.23333867340011</v>
      </c>
      <c r="AU584" s="42">
        <f t="shared" si="100"/>
        <v>2136.6814933263004</v>
      </c>
      <c r="AV584" s="42">
        <f t="shared" si="101"/>
        <v>2992.2899668648001</v>
      </c>
      <c r="AW584">
        <v>2023</v>
      </c>
      <c r="AX584" t="s">
        <v>59</v>
      </c>
      <c r="AY584" s="30">
        <v>15</v>
      </c>
      <c r="AZ584" t="s">
        <v>233</v>
      </c>
      <c r="BA584" s="111">
        <v>2</v>
      </c>
      <c r="BB584" s="111">
        <v>21</v>
      </c>
      <c r="BC584" s="110">
        <v>0.38109999999999999</v>
      </c>
      <c r="BD584" s="114">
        <v>2024</v>
      </c>
      <c r="BE584" t="s">
        <v>234</v>
      </c>
    </row>
    <row r="585" spans="1:57" ht="12" customHeight="1" x14ac:dyDescent="0.2">
      <c r="A585">
        <v>33</v>
      </c>
      <c r="B585">
        <v>2023</v>
      </c>
      <c r="C585" t="s">
        <v>46</v>
      </c>
      <c r="D585" t="s">
        <v>230</v>
      </c>
      <c r="E585" t="s">
        <v>231</v>
      </c>
      <c r="G585" t="s">
        <v>45</v>
      </c>
      <c r="H585" t="s">
        <v>231</v>
      </c>
      <c r="I585" t="s">
        <v>51</v>
      </c>
      <c r="L585" s="27">
        <v>1117.7825319999999</v>
      </c>
      <c r="M585" s="27">
        <v>1250.5124740000001</v>
      </c>
      <c r="N585" s="27">
        <v>1329.9072040000001</v>
      </c>
      <c r="O585" t="s">
        <v>217</v>
      </c>
      <c r="P585" t="s">
        <v>218</v>
      </c>
      <c r="Q585" s="27">
        <v>0.35</v>
      </c>
      <c r="R585" s="27">
        <v>1.0325</v>
      </c>
      <c r="S585" s="27">
        <v>5.68</v>
      </c>
      <c r="T585" s="27">
        <v>5.68</v>
      </c>
      <c r="U585" s="27">
        <v>-160.71774199999999</v>
      </c>
      <c r="V585" s="27">
        <v>176.217961</v>
      </c>
      <c r="W585" s="27">
        <v>170.476191</v>
      </c>
      <c r="X585" t="s">
        <v>142</v>
      </c>
      <c r="Y585" t="s">
        <v>232</v>
      </c>
      <c r="Z585" s="27">
        <v>1.4</v>
      </c>
      <c r="AA585" s="27">
        <v>2.4500000000000002</v>
      </c>
      <c r="AB585" s="27">
        <v>2.4500000000000002</v>
      </c>
      <c r="AC585" s="27">
        <v>5</v>
      </c>
      <c r="AD585" s="27">
        <v>17.226624999999999</v>
      </c>
      <c r="AE585" s="27">
        <v>292.84912400000002</v>
      </c>
      <c r="AF585" s="27">
        <v>1032.119207</v>
      </c>
      <c r="AG585" s="27">
        <v>1</v>
      </c>
      <c r="AJ585" s="41">
        <f t="shared" si="93"/>
        <v>777.57862139000008</v>
      </c>
      <c r="AK585" s="41">
        <f t="shared" si="94"/>
        <v>2015.7372578550003</v>
      </c>
      <c r="AL585" s="41">
        <f t="shared" si="95"/>
        <v>2822.91506308</v>
      </c>
      <c r="AM585" s="27">
        <v>1.05</v>
      </c>
      <c r="AN585" s="27">
        <v>1.06</v>
      </c>
      <c r="AO585" s="27">
        <v>0</v>
      </c>
      <c r="AP585" s="27">
        <v>0</v>
      </c>
      <c r="AQ585" s="42">
        <f t="shared" si="96"/>
        <v>816.45755245950011</v>
      </c>
      <c r="AR585" s="42">
        <f t="shared" si="97"/>
        <v>2116.5241207477502</v>
      </c>
      <c r="AS585" s="42">
        <f t="shared" si="98"/>
        <v>2964.060816234</v>
      </c>
      <c r="AT585" s="42">
        <f t="shared" si="99"/>
        <v>824.23333867340011</v>
      </c>
      <c r="AU585" s="42">
        <f t="shared" si="100"/>
        <v>2136.6814933263004</v>
      </c>
      <c r="AV585" s="42">
        <f t="shared" si="101"/>
        <v>2992.2899668648001</v>
      </c>
      <c r="AW585">
        <v>2030</v>
      </c>
      <c r="AX585" t="s">
        <v>59</v>
      </c>
      <c r="AY585" s="30">
        <v>15</v>
      </c>
      <c r="AZ585" t="s">
        <v>233</v>
      </c>
      <c r="BA585" s="111">
        <v>2</v>
      </c>
      <c r="BB585" s="111">
        <v>21</v>
      </c>
      <c r="BC585" s="110">
        <v>0.38109999999999999</v>
      </c>
      <c r="BD585" s="114">
        <v>2024</v>
      </c>
      <c r="BE585" t="s">
        <v>234</v>
      </c>
    </row>
    <row r="586" spans="1:57" ht="12" customHeight="1" x14ac:dyDescent="0.2">
      <c r="A586">
        <v>33</v>
      </c>
      <c r="B586">
        <v>2023</v>
      </c>
      <c r="C586" t="s">
        <v>46</v>
      </c>
      <c r="D586" t="s">
        <v>230</v>
      </c>
      <c r="E586" t="s">
        <v>231</v>
      </c>
      <c r="G586" t="s">
        <v>45</v>
      </c>
      <c r="H586" t="s">
        <v>231</v>
      </c>
      <c r="I586" t="s">
        <v>51</v>
      </c>
      <c r="L586" s="27">
        <v>1117.7825319999999</v>
      </c>
      <c r="M586" s="27">
        <v>1250.5124740000001</v>
      </c>
      <c r="N586" s="27">
        <v>1329.9072040000001</v>
      </c>
      <c r="O586" t="s">
        <v>217</v>
      </c>
      <c r="P586" t="s">
        <v>218</v>
      </c>
      <c r="Q586" s="27">
        <v>0.35</v>
      </c>
      <c r="R586" s="27">
        <v>1.0325</v>
      </c>
      <c r="S586" s="27">
        <v>5.68</v>
      </c>
      <c r="T586" s="27">
        <v>5.68</v>
      </c>
      <c r="U586" s="27">
        <v>-160.71774199999999</v>
      </c>
      <c r="V586" s="27">
        <v>176.217961</v>
      </c>
      <c r="W586" s="27">
        <v>170.476191</v>
      </c>
      <c r="X586" t="s">
        <v>142</v>
      </c>
      <c r="Y586" t="s">
        <v>232</v>
      </c>
      <c r="Z586" s="27">
        <v>1.4</v>
      </c>
      <c r="AA586" s="27">
        <v>2.4500000000000002</v>
      </c>
      <c r="AB586" s="27">
        <v>2.4500000000000002</v>
      </c>
      <c r="AC586" s="27">
        <v>5</v>
      </c>
      <c r="AD586" s="27">
        <v>17.226624999999999</v>
      </c>
      <c r="AE586" s="27">
        <v>292.84912400000002</v>
      </c>
      <c r="AF586" s="27">
        <v>1032.119207</v>
      </c>
      <c r="AG586" s="27">
        <v>1</v>
      </c>
      <c r="AJ586" s="41">
        <f t="shared" si="93"/>
        <v>777.57862139000008</v>
      </c>
      <c r="AK586" s="41">
        <f t="shared" si="94"/>
        <v>2015.7372578550003</v>
      </c>
      <c r="AL586" s="41">
        <f t="shared" si="95"/>
        <v>2822.91506308</v>
      </c>
      <c r="AM586" s="27">
        <v>1.05</v>
      </c>
      <c r="AN586" s="27">
        <v>1.06</v>
      </c>
      <c r="AO586" s="27">
        <v>0</v>
      </c>
      <c r="AP586" s="27">
        <v>0</v>
      </c>
      <c r="AQ586" s="42">
        <f t="shared" si="96"/>
        <v>816.45755245950011</v>
      </c>
      <c r="AR586" s="42">
        <f t="shared" si="97"/>
        <v>2116.5241207477502</v>
      </c>
      <c r="AS586" s="42">
        <f t="shared" si="98"/>
        <v>2964.060816234</v>
      </c>
      <c r="AT586" s="42">
        <f t="shared" si="99"/>
        <v>824.23333867340011</v>
      </c>
      <c r="AU586" s="42">
        <f t="shared" si="100"/>
        <v>2136.6814933263004</v>
      </c>
      <c r="AV586" s="42">
        <f t="shared" si="101"/>
        <v>2992.2899668648001</v>
      </c>
      <c r="AW586">
        <v>2035</v>
      </c>
      <c r="AX586" t="s">
        <v>59</v>
      </c>
      <c r="AY586" s="30">
        <v>15</v>
      </c>
      <c r="AZ586" t="s">
        <v>233</v>
      </c>
      <c r="BA586" s="111">
        <v>2</v>
      </c>
      <c r="BB586" s="111">
        <v>21</v>
      </c>
      <c r="BC586" s="110">
        <v>0.38109999999999999</v>
      </c>
      <c r="BD586" s="114">
        <v>2024</v>
      </c>
      <c r="BE586" t="s">
        <v>234</v>
      </c>
    </row>
    <row r="587" spans="1:57" ht="12" customHeight="1" x14ac:dyDescent="0.2">
      <c r="A587">
        <v>33</v>
      </c>
      <c r="B587">
        <v>2023</v>
      </c>
      <c r="C587" t="s">
        <v>46</v>
      </c>
      <c r="D587" t="s">
        <v>230</v>
      </c>
      <c r="E587" t="s">
        <v>231</v>
      </c>
      <c r="G587" t="s">
        <v>45</v>
      </c>
      <c r="H587" t="s">
        <v>231</v>
      </c>
      <c r="I587" t="s">
        <v>51</v>
      </c>
      <c r="L587" s="27">
        <v>1117.7825319999999</v>
      </c>
      <c r="M587" s="27">
        <v>1250.5124740000001</v>
      </c>
      <c r="N587" s="27">
        <v>1329.9072040000001</v>
      </c>
      <c r="O587" t="s">
        <v>217</v>
      </c>
      <c r="P587" t="s">
        <v>218</v>
      </c>
      <c r="Q587" s="27">
        <v>0.35</v>
      </c>
      <c r="R587" s="27">
        <v>1.0325</v>
      </c>
      <c r="S587" s="27">
        <v>5.68</v>
      </c>
      <c r="T587" s="27">
        <v>5.68</v>
      </c>
      <c r="U587" s="27">
        <v>-160.71774199999999</v>
      </c>
      <c r="V587" s="27">
        <v>176.217961</v>
      </c>
      <c r="W587" s="27">
        <v>170.476191</v>
      </c>
      <c r="X587" t="s">
        <v>142</v>
      </c>
      <c r="Y587" t="s">
        <v>232</v>
      </c>
      <c r="Z587" s="27">
        <v>1.4</v>
      </c>
      <c r="AA587" s="27">
        <v>2.4500000000000002</v>
      </c>
      <c r="AB587" s="27">
        <v>2.4500000000000002</v>
      </c>
      <c r="AC587" s="27">
        <v>5</v>
      </c>
      <c r="AD587" s="27">
        <v>17.226624999999999</v>
      </c>
      <c r="AE587" s="27">
        <v>292.84912400000002</v>
      </c>
      <c r="AF587" s="27">
        <v>1032.119207</v>
      </c>
      <c r="AG587" s="27">
        <v>1</v>
      </c>
      <c r="AJ587" s="41">
        <f t="shared" si="93"/>
        <v>777.57862139000008</v>
      </c>
      <c r="AK587" s="41">
        <f t="shared" si="94"/>
        <v>2015.7372578550003</v>
      </c>
      <c r="AL587" s="41">
        <f t="shared" si="95"/>
        <v>2822.91506308</v>
      </c>
      <c r="AM587" s="27">
        <v>1.05</v>
      </c>
      <c r="AN587" s="27">
        <v>1.06</v>
      </c>
      <c r="AO587" s="27">
        <v>0</v>
      </c>
      <c r="AP587" s="27">
        <v>0</v>
      </c>
      <c r="AQ587" s="42">
        <f t="shared" si="96"/>
        <v>816.45755245950011</v>
      </c>
      <c r="AR587" s="42">
        <f t="shared" si="97"/>
        <v>2116.5241207477502</v>
      </c>
      <c r="AS587" s="42">
        <f t="shared" si="98"/>
        <v>2964.060816234</v>
      </c>
      <c r="AT587" s="42">
        <f t="shared" si="99"/>
        <v>824.23333867340011</v>
      </c>
      <c r="AU587" s="42">
        <f t="shared" si="100"/>
        <v>2136.6814933263004</v>
      </c>
      <c r="AV587" s="42">
        <f t="shared" si="101"/>
        <v>2992.2899668648001</v>
      </c>
      <c r="AW587">
        <v>2040</v>
      </c>
      <c r="AX587" t="s">
        <v>59</v>
      </c>
      <c r="AY587" s="30">
        <v>15</v>
      </c>
      <c r="AZ587" t="s">
        <v>233</v>
      </c>
      <c r="BA587" s="111">
        <v>2</v>
      </c>
      <c r="BB587" s="111">
        <v>21</v>
      </c>
      <c r="BC587" s="110">
        <v>0.38109999999999999</v>
      </c>
      <c r="BD587" s="114">
        <v>2024</v>
      </c>
      <c r="BE587" t="s">
        <v>234</v>
      </c>
    </row>
    <row r="588" spans="1:57" ht="12" customHeight="1" x14ac:dyDescent="0.2">
      <c r="A588">
        <v>33</v>
      </c>
      <c r="B588">
        <v>2023</v>
      </c>
      <c r="C588" t="s">
        <v>46</v>
      </c>
      <c r="D588" t="s">
        <v>230</v>
      </c>
      <c r="E588" t="s">
        <v>231</v>
      </c>
      <c r="G588" t="s">
        <v>45</v>
      </c>
      <c r="H588" t="s">
        <v>231</v>
      </c>
      <c r="I588" t="s">
        <v>51</v>
      </c>
      <c r="L588" s="27">
        <v>1117.7825319999999</v>
      </c>
      <c r="M588" s="27">
        <v>1250.5124740000001</v>
      </c>
      <c r="N588" s="27">
        <v>1329.9072040000001</v>
      </c>
      <c r="O588" t="s">
        <v>217</v>
      </c>
      <c r="P588" t="s">
        <v>218</v>
      </c>
      <c r="Q588" s="27">
        <v>0.35</v>
      </c>
      <c r="R588" s="27">
        <v>1.0325</v>
      </c>
      <c r="S588" s="27">
        <v>5.68</v>
      </c>
      <c r="T588" s="27">
        <v>5.68</v>
      </c>
      <c r="U588" s="27">
        <v>-160.71774199999999</v>
      </c>
      <c r="V588" s="27">
        <v>176.217961</v>
      </c>
      <c r="W588" s="27">
        <v>170.476191</v>
      </c>
      <c r="X588" t="s">
        <v>142</v>
      </c>
      <c r="Y588" t="s">
        <v>232</v>
      </c>
      <c r="Z588" s="27">
        <v>1.4</v>
      </c>
      <c r="AA588" s="27">
        <v>2.4500000000000002</v>
      </c>
      <c r="AB588" s="27">
        <v>2.4500000000000002</v>
      </c>
      <c r="AC588" s="27">
        <v>5</v>
      </c>
      <c r="AD588" s="27">
        <v>17.226624999999999</v>
      </c>
      <c r="AE588" s="27">
        <v>292.84912400000002</v>
      </c>
      <c r="AF588" s="27">
        <v>1032.119207</v>
      </c>
      <c r="AG588" s="27">
        <v>1</v>
      </c>
      <c r="AJ588" s="41">
        <f t="shared" si="93"/>
        <v>777.57862139000008</v>
      </c>
      <c r="AK588" s="41">
        <f t="shared" si="94"/>
        <v>2015.7372578550003</v>
      </c>
      <c r="AL588" s="41">
        <f t="shared" si="95"/>
        <v>2822.91506308</v>
      </c>
      <c r="AM588" s="27">
        <v>1.05</v>
      </c>
      <c r="AN588" s="27">
        <v>1.06</v>
      </c>
      <c r="AO588" s="27">
        <v>0</v>
      </c>
      <c r="AP588" s="27">
        <v>0</v>
      </c>
      <c r="AQ588" s="42">
        <f t="shared" si="96"/>
        <v>816.45755245950011</v>
      </c>
      <c r="AR588" s="42">
        <f t="shared" si="97"/>
        <v>2116.5241207477502</v>
      </c>
      <c r="AS588" s="42">
        <f t="shared" si="98"/>
        <v>2964.060816234</v>
      </c>
      <c r="AT588" s="42">
        <f t="shared" si="99"/>
        <v>824.23333867340011</v>
      </c>
      <c r="AU588" s="42">
        <f t="shared" si="100"/>
        <v>2136.6814933263004</v>
      </c>
      <c r="AV588" s="42">
        <f t="shared" si="101"/>
        <v>2992.2899668648001</v>
      </c>
      <c r="AW588">
        <v>2045</v>
      </c>
      <c r="AX588" t="s">
        <v>59</v>
      </c>
      <c r="AY588" s="30">
        <v>15</v>
      </c>
      <c r="AZ588" t="s">
        <v>233</v>
      </c>
      <c r="BA588" s="111">
        <v>2</v>
      </c>
      <c r="BB588" s="111">
        <v>21</v>
      </c>
      <c r="BC588" s="110">
        <v>0.38109999999999999</v>
      </c>
      <c r="BD588" s="114">
        <v>2024</v>
      </c>
      <c r="BE588" t="s">
        <v>234</v>
      </c>
    </row>
    <row r="589" spans="1:57" ht="12" customHeight="1" x14ac:dyDescent="0.2">
      <c r="A589">
        <v>33</v>
      </c>
      <c r="B589">
        <v>2023</v>
      </c>
      <c r="C589" t="s">
        <v>46</v>
      </c>
      <c r="D589" t="s">
        <v>230</v>
      </c>
      <c r="E589" t="s">
        <v>231</v>
      </c>
      <c r="G589" t="s">
        <v>45</v>
      </c>
      <c r="H589" t="s">
        <v>231</v>
      </c>
      <c r="I589" t="s">
        <v>51</v>
      </c>
      <c r="L589" s="27">
        <v>1117.7825319999999</v>
      </c>
      <c r="M589" s="27">
        <v>1250.5124740000001</v>
      </c>
      <c r="N589" s="27">
        <v>1329.9072040000001</v>
      </c>
      <c r="O589" t="s">
        <v>217</v>
      </c>
      <c r="P589" t="s">
        <v>218</v>
      </c>
      <c r="Q589" s="27">
        <v>0.35</v>
      </c>
      <c r="R589" s="27">
        <v>1.0325</v>
      </c>
      <c r="S589" s="27">
        <v>5.68</v>
      </c>
      <c r="T589" s="27">
        <v>5.68</v>
      </c>
      <c r="U589" s="27">
        <v>-160.71774199999999</v>
      </c>
      <c r="V589" s="27">
        <v>176.217961</v>
      </c>
      <c r="W589" s="27">
        <v>170.476191</v>
      </c>
      <c r="X589" t="s">
        <v>142</v>
      </c>
      <c r="Y589" t="s">
        <v>232</v>
      </c>
      <c r="Z589" s="27">
        <v>1.4</v>
      </c>
      <c r="AA589" s="27">
        <v>2.4500000000000002</v>
      </c>
      <c r="AB589" s="27">
        <v>2.4500000000000002</v>
      </c>
      <c r="AC589" s="27">
        <v>5</v>
      </c>
      <c r="AD589" s="27">
        <v>17.226624999999999</v>
      </c>
      <c r="AE589" s="27">
        <v>292.84912400000002</v>
      </c>
      <c r="AF589" s="27">
        <v>1032.119207</v>
      </c>
      <c r="AG589" s="27">
        <v>1</v>
      </c>
      <c r="AJ589" s="41">
        <f t="shared" si="93"/>
        <v>777.57862139000008</v>
      </c>
      <c r="AK589" s="41">
        <f t="shared" si="94"/>
        <v>2015.7372578550003</v>
      </c>
      <c r="AL589" s="41">
        <f t="shared" si="95"/>
        <v>2822.91506308</v>
      </c>
      <c r="AM589" s="27">
        <v>1.05</v>
      </c>
      <c r="AN589" s="27">
        <v>1.06</v>
      </c>
      <c r="AO589" s="27">
        <v>0</v>
      </c>
      <c r="AP589" s="27">
        <v>0</v>
      </c>
      <c r="AQ589" s="42">
        <f t="shared" si="96"/>
        <v>816.45755245950011</v>
      </c>
      <c r="AR589" s="42">
        <f t="shared" si="97"/>
        <v>2116.5241207477502</v>
      </c>
      <c r="AS589" s="42">
        <f t="shared" si="98"/>
        <v>2964.060816234</v>
      </c>
      <c r="AT589" s="42">
        <f t="shared" si="99"/>
        <v>824.23333867340011</v>
      </c>
      <c r="AU589" s="42">
        <f t="shared" si="100"/>
        <v>2136.6814933263004</v>
      </c>
      <c r="AV589" s="42">
        <f t="shared" si="101"/>
        <v>2992.2899668648001</v>
      </c>
      <c r="AW589">
        <v>2050</v>
      </c>
      <c r="AX589" t="s">
        <v>59</v>
      </c>
      <c r="AY589" s="30">
        <v>15</v>
      </c>
      <c r="AZ589" t="s">
        <v>233</v>
      </c>
      <c r="BA589" s="111">
        <v>2</v>
      </c>
      <c r="BB589" s="111">
        <v>21</v>
      </c>
      <c r="BC589" s="110">
        <v>0.38109999999999999</v>
      </c>
      <c r="BD589" s="114">
        <v>2024</v>
      </c>
      <c r="BE589" t="s">
        <v>234</v>
      </c>
    </row>
    <row r="590" spans="1:57" ht="12" customHeight="1" x14ac:dyDescent="0.2">
      <c r="A590">
        <v>33</v>
      </c>
      <c r="B590">
        <v>2023</v>
      </c>
      <c r="C590" t="s">
        <v>46</v>
      </c>
      <c r="D590" t="s">
        <v>230</v>
      </c>
      <c r="E590" t="s">
        <v>231</v>
      </c>
      <c r="G590" t="s">
        <v>45</v>
      </c>
      <c r="H590" t="s">
        <v>231</v>
      </c>
      <c r="I590" t="s">
        <v>51</v>
      </c>
      <c r="L590" s="27">
        <v>1117.7825319999999</v>
      </c>
      <c r="M590" s="27">
        <v>1250.5124740000001</v>
      </c>
      <c r="N590" s="27">
        <v>1329.9072040000001</v>
      </c>
      <c r="O590" t="s">
        <v>217</v>
      </c>
      <c r="P590" t="s">
        <v>218</v>
      </c>
      <c r="Q590" s="27">
        <v>0.35</v>
      </c>
      <c r="R590" s="27">
        <v>1.0325</v>
      </c>
      <c r="S590" s="27">
        <v>5.68</v>
      </c>
      <c r="T590" s="27">
        <v>5.68</v>
      </c>
      <c r="U590" s="27">
        <v>-160.71774199999999</v>
      </c>
      <c r="V590" s="27">
        <v>176.217961</v>
      </c>
      <c r="W590" s="27">
        <v>170.476191</v>
      </c>
      <c r="X590" t="s">
        <v>142</v>
      </c>
      <c r="Y590" t="s">
        <v>232</v>
      </c>
      <c r="Z590" s="27">
        <v>1.4</v>
      </c>
      <c r="AA590" s="27">
        <v>2.4500000000000002</v>
      </c>
      <c r="AB590" s="27">
        <v>2.4500000000000002</v>
      </c>
      <c r="AC590" s="27">
        <v>5</v>
      </c>
      <c r="AD590" s="27">
        <v>17.226624999999999</v>
      </c>
      <c r="AE590" s="27">
        <v>292.84912400000002</v>
      </c>
      <c r="AF590" s="27">
        <v>1032.119207</v>
      </c>
      <c r="AG590" s="27">
        <v>1</v>
      </c>
      <c r="AJ590" s="41">
        <f t="shared" si="93"/>
        <v>777.57862139000008</v>
      </c>
      <c r="AK590" s="41">
        <f t="shared" si="94"/>
        <v>2015.7372578550003</v>
      </c>
      <c r="AL590" s="41">
        <f t="shared" si="95"/>
        <v>2822.91506308</v>
      </c>
      <c r="AM590" s="27">
        <v>1.05</v>
      </c>
      <c r="AN590" s="27">
        <v>1.06</v>
      </c>
      <c r="AO590" s="27">
        <v>0</v>
      </c>
      <c r="AP590" s="27">
        <v>0</v>
      </c>
      <c r="AQ590" s="42">
        <f t="shared" si="96"/>
        <v>816.45755245950011</v>
      </c>
      <c r="AR590" s="42">
        <f t="shared" si="97"/>
        <v>2116.5241207477502</v>
      </c>
      <c r="AS590" s="42">
        <f t="shared" si="98"/>
        <v>2964.060816234</v>
      </c>
      <c r="AT590" s="42">
        <f t="shared" si="99"/>
        <v>824.23333867340011</v>
      </c>
      <c r="AU590" s="42">
        <f t="shared" si="100"/>
        <v>2136.6814933263004</v>
      </c>
      <c r="AV590" s="42">
        <f t="shared" si="101"/>
        <v>2992.2899668648001</v>
      </c>
      <c r="AW590">
        <v>2023</v>
      </c>
      <c r="AX590" t="s">
        <v>60</v>
      </c>
      <c r="AY590" s="30">
        <v>15</v>
      </c>
      <c r="AZ590" t="s">
        <v>233</v>
      </c>
      <c r="BA590" s="111">
        <v>2</v>
      </c>
      <c r="BB590" s="111">
        <v>21</v>
      </c>
      <c r="BC590" s="110">
        <v>0.38109999999999999</v>
      </c>
      <c r="BD590" s="114">
        <v>2024</v>
      </c>
      <c r="BE590" t="s">
        <v>234</v>
      </c>
    </row>
    <row r="591" spans="1:57" ht="12" customHeight="1" x14ac:dyDescent="0.2">
      <c r="A591">
        <v>33</v>
      </c>
      <c r="B591">
        <v>2023</v>
      </c>
      <c r="C591" t="s">
        <v>46</v>
      </c>
      <c r="D591" t="s">
        <v>230</v>
      </c>
      <c r="E591" t="s">
        <v>231</v>
      </c>
      <c r="G591" t="s">
        <v>45</v>
      </c>
      <c r="H591" t="s">
        <v>231</v>
      </c>
      <c r="I591" t="s">
        <v>51</v>
      </c>
      <c r="L591" s="27">
        <v>1117.7825319999999</v>
      </c>
      <c r="M591" s="27">
        <v>1250.5124740000001</v>
      </c>
      <c r="N591" s="27">
        <v>1329.9072040000001</v>
      </c>
      <c r="O591" t="s">
        <v>217</v>
      </c>
      <c r="P591" t="s">
        <v>218</v>
      </c>
      <c r="Q591" s="27">
        <v>0.35</v>
      </c>
      <c r="R591" s="27">
        <v>1.0325</v>
      </c>
      <c r="S591" s="27">
        <v>5.68</v>
      </c>
      <c r="T591" s="27">
        <v>5.68</v>
      </c>
      <c r="U591" s="27">
        <v>-160.71774199999999</v>
      </c>
      <c r="V591" s="27">
        <v>176.217961</v>
      </c>
      <c r="W591" s="27">
        <v>170.476191</v>
      </c>
      <c r="X591" t="s">
        <v>142</v>
      </c>
      <c r="Y591" t="s">
        <v>232</v>
      </c>
      <c r="Z591" s="27">
        <v>1.4</v>
      </c>
      <c r="AA591" s="27">
        <v>2.4500000000000002</v>
      </c>
      <c r="AB591" s="27">
        <v>2.4500000000000002</v>
      </c>
      <c r="AC591" s="27">
        <v>5</v>
      </c>
      <c r="AD591" s="27">
        <v>17.226624999999999</v>
      </c>
      <c r="AE591" s="27">
        <v>292.84912400000002</v>
      </c>
      <c r="AF591" s="27">
        <v>1032.119207</v>
      </c>
      <c r="AG591" s="27">
        <v>1</v>
      </c>
      <c r="AJ591" s="41">
        <f t="shared" si="93"/>
        <v>777.57862139000008</v>
      </c>
      <c r="AK591" s="41">
        <f t="shared" si="94"/>
        <v>2015.7372578550003</v>
      </c>
      <c r="AL591" s="41">
        <f t="shared" si="95"/>
        <v>2822.91506308</v>
      </c>
      <c r="AM591" s="27">
        <v>1.05</v>
      </c>
      <c r="AN591" s="27">
        <v>1.06</v>
      </c>
      <c r="AO591" s="27">
        <v>0</v>
      </c>
      <c r="AP591" s="27">
        <v>0</v>
      </c>
      <c r="AQ591" s="42">
        <f t="shared" si="96"/>
        <v>816.45755245950011</v>
      </c>
      <c r="AR591" s="42">
        <f t="shared" si="97"/>
        <v>2116.5241207477502</v>
      </c>
      <c r="AS591" s="42">
        <f t="shared" si="98"/>
        <v>2964.060816234</v>
      </c>
      <c r="AT591" s="42">
        <f t="shared" si="99"/>
        <v>824.23333867340011</v>
      </c>
      <c r="AU591" s="42">
        <f t="shared" si="100"/>
        <v>2136.6814933263004</v>
      </c>
      <c r="AV591" s="42">
        <f t="shared" si="101"/>
        <v>2992.2899668648001</v>
      </c>
      <c r="AW591">
        <v>2030</v>
      </c>
      <c r="AX591" t="s">
        <v>60</v>
      </c>
      <c r="AY591" s="30">
        <v>15</v>
      </c>
      <c r="AZ591" t="s">
        <v>233</v>
      </c>
      <c r="BA591" s="111">
        <v>2</v>
      </c>
      <c r="BB591" s="111">
        <v>21</v>
      </c>
      <c r="BC591" s="110">
        <v>0.38109999999999999</v>
      </c>
      <c r="BD591" s="114">
        <v>2024</v>
      </c>
      <c r="BE591" t="s">
        <v>234</v>
      </c>
    </row>
    <row r="592" spans="1:57" ht="12" customHeight="1" x14ac:dyDescent="0.2">
      <c r="A592">
        <v>33</v>
      </c>
      <c r="B592">
        <v>2023</v>
      </c>
      <c r="C592" t="s">
        <v>46</v>
      </c>
      <c r="D592" t="s">
        <v>230</v>
      </c>
      <c r="E592" t="s">
        <v>231</v>
      </c>
      <c r="G592" t="s">
        <v>45</v>
      </c>
      <c r="H592" t="s">
        <v>231</v>
      </c>
      <c r="I592" t="s">
        <v>51</v>
      </c>
      <c r="L592" s="27">
        <v>1117.7825319999999</v>
      </c>
      <c r="M592" s="27">
        <v>1250.5124740000001</v>
      </c>
      <c r="N592" s="27">
        <v>1329.9072040000001</v>
      </c>
      <c r="O592" t="s">
        <v>217</v>
      </c>
      <c r="P592" t="s">
        <v>218</v>
      </c>
      <c r="Q592" s="27">
        <v>0.35</v>
      </c>
      <c r="R592" s="27">
        <v>1.0325</v>
      </c>
      <c r="S592" s="27">
        <v>5.68</v>
      </c>
      <c r="T592" s="27">
        <v>5.68</v>
      </c>
      <c r="U592" s="27">
        <v>-160.71774199999999</v>
      </c>
      <c r="V592" s="27">
        <v>176.217961</v>
      </c>
      <c r="W592" s="27">
        <v>170.476191</v>
      </c>
      <c r="X592" t="s">
        <v>142</v>
      </c>
      <c r="Y592" t="s">
        <v>232</v>
      </c>
      <c r="Z592" s="27">
        <v>1.4</v>
      </c>
      <c r="AA592" s="27">
        <v>2.4500000000000002</v>
      </c>
      <c r="AB592" s="27">
        <v>2.4500000000000002</v>
      </c>
      <c r="AC592" s="27">
        <v>5</v>
      </c>
      <c r="AD592" s="27">
        <v>17.226624999999999</v>
      </c>
      <c r="AE592" s="27">
        <v>292.84912400000002</v>
      </c>
      <c r="AF592" s="27">
        <v>1032.119207</v>
      </c>
      <c r="AG592" s="27">
        <v>1</v>
      </c>
      <c r="AJ592" s="41">
        <f t="shared" si="93"/>
        <v>777.57862139000008</v>
      </c>
      <c r="AK592" s="41">
        <f t="shared" si="94"/>
        <v>2015.7372578550003</v>
      </c>
      <c r="AL592" s="41">
        <f t="shared" si="95"/>
        <v>2822.91506308</v>
      </c>
      <c r="AM592" s="27">
        <v>1.05</v>
      </c>
      <c r="AN592" s="27">
        <v>1.06</v>
      </c>
      <c r="AO592" s="27">
        <v>0</v>
      </c>
      <c r="AP592" s="27">
        <v>0</v>
      </c>
      <c r="AQ592" s="42">
        <f t="shared" si="96"/>
        <v>816.45755245950011</v>
      </c>
      <c r="AR592" s="42">
        <f t="shared" si="97"/>
        <v>2116.5241207477502</v>
      </c>
      <c r="AS592" s="42">
        <f t="shared" si="98"/>
        <v>2964.060816234</v>
      </c>
      <c r="AT592" s="42">
        <f t="shared" si="99"/>
        <v>824.23333867340011</v>
      </c>
      <c r="AU592" s="42">
        <f t="shared" si="100"/>
        <v>2136.6814933263004</v>
      </c>
      <c r="AV592" s="42">
        <f t="shared" si="101"/>
        <v>2992.2899668648001</v>
      </c>
      <c r="AW592">
        <v>2035</v>
      </c>
      <c r="AX592" t="s">
        <v>60</v>
      </c>
      <c r="AY592" s="30">
        <v>15</v>
      </c>
      <c r="AZ592" t="s">
        <v>233</v>
      </c>
      <c r="BA592" s="111">
        <v>2</v>
      </c>
      <c r="BB592" s="111">
        <v>21</v>
      </c>
      <c r="BC592" s="110">
        <v>0.38109999999999999</v>
      </c>
      <c r="BD592" s="114">
        <v>2024</v>
      </c>
      <c r="BE592" t="s">
        <v>234</v>
      </c>
    </row>
    <row r="593" spans="1:57" ht="12" customHeight="1" x14ac:dyDescent="0.2">
      <c r="A593">
        <v>33</v>
      </c>
      <c r="B593">
        <v>2023</v>
      </c>
      <c r="C593" t="s">
        <v>46</v>
      </c>
      <c r="D593" t="s">
        <v>230</v>
      </c>
      <c r="E593" t="s">
        <v>231</v>
      </c>
      <c r="G593" t="s">
        <v>45</v>
      </c>
      <c r="H593" t="s">
        <v>231</v>
      </c>
      <c r="I593" t="s">
        <v>51</v>
      </c>
      <c r="L593" s="27">
        <v>1117.7825319999999</v>
      </c>
      <c r="M593" s="27">
        <v>1250.5124740000001</v>
      </c>
      <c r="N593" s="27">
        <v>1329.9072040000001</v>
      </c>
      <c r="O593" t="s">
        <v>217</v>
      </c>
      <c r="P593" t="s">
        <v>218</v>
      </c>
      <c r="Q593" s="27">
        <v>0.35</v>
      </c>
      <c r="R593" s="27">
        <v>1.0325</v>
      </c>
      <c r="S593" s="27">
        <v>5.68</v>
      </c>
      <c r="T593" s="27">
        <v>5.68</v>
      </c>
      <c r="U593" s="27">
        <v>-160.71774199999999</v>
      </c>
      <c r="V593" s="27">
        <v>176.217961</v>
      </c>
      <c r="W593" s="27">
        <v>170.476191</v>
      </c>
      <c r="X593" t="s">
        <v>142</v>
      </c>
      <c r="Y593" t="s">
        <v>232</v>
      </c>
      <c r="Z593" s="27">
        <v>1.4</v>
      </c>
      <c r="AA593" s="27">
        <v>2.4500000000000002</v>
      </c>
      <c r="AB593" s="27">
        <v>2.4500000000000002</v>
      </c>
      <c r="AC593" s="27">
        <v>5</v>
      </c>
      <c r="AD593" s="27">
        <v>17.226624999999999</v>
      </c>
      <c r="AE593" s="27">
        <v>292.84912400000002</v>
      </c>
      <c r="AF593" s="27">
        <v>1032.119207</v>
      </c>
      <c r="AG593" s="27">
        <v>1</v>
      </c>
      <c r="AJ593" s="41">
        <f t="shared" si="93"/>
        <v>777.57862139000008</v>
      </c>
      <c r="AK593" s="41">
        <f t="shared" si="94"/>
        <v>2015.7372578550003</v>
      </c>
      <c r="AL593" s="41">
        <f t="shared" si="95"/>
        <v>2822.91506308</v>
      </c>
      <c r="AM593" s="27">
        <v>1.05</v>
      </c>
      <c r="AN593" s="27">
        <v>1.06</v>
      </c>
      <c r="AO593" s="27">
        <v>0</v>
      </c>
      <c r="AP593" s="27">
        <v>0</v>
      </c>
      <c r="AQ593" s="42">
        <f t="shared" si="96"/>
        <v>816.45755245950011</v>
      </c>
      <c r="AR593" s="42">
        <f t="shared" si="97"/>
        <v>2116.5241207477502</v>
      </c>
      <c r="AS593" s="42">
        <f t="shared" si="98"/>
        <v>2964.060816234</v>
      </c>
      <c r="AT593" s="42">
        <f t="shared" si="99"/>
        <v>824.23333867340011</v>
      </c>
      <c r="AU593" s="42">
        <f t="shared" si="100"/>
        <v>2136.6814933263004</v>
      </c>
      <c r="AV593" s="42">
        <f t="shared" si="101"/>
        <v>2992.2899668648001</v>
      </c>
      <c r="AW593">
        <v>2040</v>
      </c>
      <c r="AX593" t="s">
        <v>60</v>
      </c>
      <c r="AY593" s="30">
        <v>15</v>
      </c>
      <c r="AZ593" t="s">
        <v>233</v>
      </c>
      <c r="BA593" s="111">
        <v>2</v>
      </c>
      <c r="BB593" s="111">
        <v>21</v>
      </c>
      <c r="BC593" s="110">
        <v>0.38109999999999999</v>
      </c>
      <c r="BD593" s="114">
        <v>2024</v>
      </c>
      <c r="BE593" t="s">
        <v>234</v>
      </c>
    </row>
    <row r="594" spans="1:57" ht="12" customHeight="1" x14ac:dyDescent="0.2">
      <c r="A594">
        <v>33</v>
      </c>
      <c r="B594">
        <v>2023</v>
      </c>
      <c r="C594" t="s">
        <v>46</v>
      </c>
      <c r="D594" t="s">
        <v>230</v>
      </c>
      <c r="E594" t="s">
        <v>231</v>
      </c>
      <c r="G594" t="s">
        <v>45</v>
      </c>
      <c r="H594" t="s">
        <v>231</v>
      </c>
      <c r="I594" t="s">
        <v>51</v>
      </c>
      <c r="L594" s="27">
        <v>1117.7825319999999</v>
      </c>
      <c r="M594" s="27">
        <v>1250.5124740000001</v>
      </c>
      <c r="N594" s="27">
        <v>1329.9072040000001</v>
      </c>
      <c r="O594" t="s">
        <v>217</v>
      </c>
      <c r="P594" t="s">
        <v>218</v>
      </c>
      <c r="Q594" s="27">
        <v>0.35</v>
      </c>
      <c r="R594" s="27">
        <v>1.0325</v>
      </c>
      <c r="S594" s="27">
        <v>5.68</v>
      </c>
      <c r="T594" s="27">
        <v>5.68</v>
      </c>
      <c r="U594" s="27">
        <v>-160.71774199999999</v>
      </c>
      <c r="V594" s="27">
        <v>176.217961</v>
      </c>
      <c r="W594" s="27">
        <v>170.476191</v>
      </c>
      <c r="X594" t="s">
        <v>142</v>
      </c>
      <c r="Y594" t="s">
        <v>232</v>
      </c>
      <c r="Z594" s="27">
        <v>1.4</v>
      </c>
      <c r="AA594" s="27">
        <v>2.4500000000000002</v>
      </c>
      <c r="AB594" s="27">
        <v>2.4500000000000002</v>
      </c>
      <c r="AC594" s="27">
        <v>5</v>
      </c>
      <c r="AD594" s="27">
        <v>17.226624999999999</v>
      </c>
      <c r="AE594" s="27">
        <v>292.84912400000002</v>
      </c>
      <c r="AF594" s="27">
        <v>1032.119207</v>
      </c>
      <c r="AG594" s="27">
        <v>1</v>
      </c>
      <c r="AJ594" s="41">
        <f t="shared" si="93"/>
        <v>777.57862139000008</v>
      </c>
      <c r="AK594" s="41">
        <f t="shared" si="94"/>
        <v>2015.7372578550003</v>
      </c>
      <c r="AL594" s="41">
        <f t="shared" si="95"/>
        <v>2822.91506308</v>
      </c>
      <c r="AM594" s="27">
        <v>1.05</v>
      </c>
      <c r="AN594" s="27">
        <v>1.06</v>
      </c>
      <c r="AO594" s="27">
        <v>0</v>
      </c>
      <c r="AP594" s="27">
        <v>0</v>
      </c>
      <c r="AQ594" s="42">
        <f t="shared" si="96"/>
        <v>816.45755245950011</v>
      </c>
      <c r="AR594" s="42">
        <f t="shared" si="97"/>
        <v>2116.5241207477502</v>
      </c>
      <c r="AS594" s="42">
        <f t="shared" si="98"/>
        <v>2964.060816234</v>
      </c>
      <c r="AT594" s="42">
        <f t="shared" si="99"/>
        <v>824.23333867340011</v>
      </c>
      <c r="AU594" s="42">
        <f t="shared" si="100"/>
        <v>2136.6814933263004</v>
      </c>
      <c r="AV594" s="42">
        <f t="shared" si="101"/>
        <v>2992.2899668648001</v>
      </c>
      <c r="AW594">
        <v>2045</v>
      </c>
      <c r="AX594" t="s">
        <v>60</v>
      </c>
      <c r="AY594" s="30">
        <v>15</v>
      </c>
      <c r="AZ594" t="s">
        <v>233</v>
      </c>
      <c r="BA594" s="111">
        <v>2</v>
      </c>
      <c r="BB594" s="111">
        <v>21</v>
      </c>
      <c r="BC594" s="110">
        <v>0.38109999999999999</v>
      </c>
      <c r="BD594" s="114">
        <v>2024</v>
      </c>
      <c r="BE594" t="s">
        <v>234</v>
      </c>
    </row>
    <row r="595" spans="1:57" ht="12" customHeight="1" x14ac:dyDescent="0.2">
      <c r="A595">
        <v>33</v>
      </c>
      <c r="B595">
        <v>2023</v>
      </c>
      <c r="C595" t="s">
        <v>46</v>
      </c>
      <c r="D595" t="s">
        <v>230</v>
      </c>
      <c r="E595" t="s">
        <v>231</v>
      </c>
      <c r="G595" t="s">
        <v>45</v>
      </c>
      <c r="H595" t="s">
        <v>231</v>
      </c>
      <c r="I595" t="s">
        <v>51</v>
      </c>
      <c r="L595" s="27">
        <v>1117.7825319999999</v>
      </c>
      <c r="M595" s="27">
        <v>1250.5124740000001</v>
      </c>
      <c r="N595" s="27">
        <v>1329.9072040000001</v>
      </c>
      <c r="O595" t="s">
        <v>217</v>
      </c>
      <c r="P595" t="s">
        <v>218</v>
      </c>
      <c r="Q595" s="27">
        <v>0.35</v>
      </c>
      <c r="R595" s="27">
        <v>1.0325</v>
      </c>
      <c r="S595" s="27">
        <v>5.68</v>
      </c>
      <c r="T595" s="27">
        <v>5.68</v>
      </c>
      <c r="U595" s="27">
        <v>-160.71774199999999</v>
      </c>
      <c r="V595" s="27">
        <v>176.217961</v>
      </c>
      <c r="W595" s="27">
        <v>170.476191</v>
      </c>
      <c r="X595" t="s">
        <v>142</v>
      </c>
      <c r="Y595" t="s">
        <v>232</v>
      </c>
      <c r="Z595" s="27">
        <v>1.4</v>
      </c>
      <c r="AA595" s="27">
        <v>2.4500000000000002</v>
      </c>
      <c r="AB595" s="27">
        <v>2.4500000000000002</v>
      </c>
      <c r="AC595" s="27">
        <v>5</v>
      </c>
      <c r="AD595" s="27">
        <v>17.226624999999999</v>
      </c>
      <c r="AE595" s="27">
        <v>292.84912400000002</v>
      </c>
      <c r="AF595" s="27">
        <v>1032.119207</v>
      </c>
      <c r="AG595" s="27">
        <v>1</v>
      </c>
      <c r="AJ595" s="41">
        <f t="shared" si="93"/>
        <v>777.57862139000008</v>
      </c>
      <c r="AK595" s="41">
        <f t="shared" si="94"/>
        <v>2015.7372578550003</v>
      </c>
      <c r="AL595" s="41">
        <f t="shared" si="95"/>
        <v>2822.91506308</v>
      </c>
      <c r="AM595" s="27">
        <v>1.05</v>
      </c>
      <c r="AN595" s="27">
        <v>1.06</v>
      </c>
      <c r="AO595" s="27">
        <v>0</v>
      </c>
      <c r="AP595" s="27">
        <v>0</v>
      </c>
      <c r="AQ595" s="42">
        <f t="shared" si="96"/>
        <v>816.45755245950011</v>
      </c>
      <c r="AR595" s="42">
        <f t="shared" si="97"/>
        <v>2116.5241207477502</v>
      </c>
      <c r="AS595" s="42">
        <f t="shared" si="98"/>
        <v>2964.060816234</v>
      </c>
      <c r="AT595" s="42">
        <f t="shared" si="99"/>
        <v>824.23333867340011</v>
      </c>
      <c r="AU595" s="42">
        <f t="shared" si="100"/>
        <v>2136.6814933263004</v>
      </c>
      <c r="AV595" s="42">
        <f t="shared" si="101"/>
        <v>2992.2899668648001</v>
      </c>
      <c r="AW595">
        <v>2050</v>
      </c>
      <c r="AX595" t="s">
        <v>60</v>
      </c>
      <c r="AY595" s="30">
        <v>15</v>
      </c>
      <c r="AZ595" t="s">
        <v>233</v>
      </c>
      <c r="BA595" s="111">
        <v>2</v>
      </c>
      <c r="BB595" s="111">
        <v>21</v>
      </c>
      <c r="BC595" s="110">
        <v>0.38109999999999999</v>
      </c>
      <c r="BD595" s="114">
        <v>2024</v>
      </c>
      <c r="BE595" t="s">
        <v>234</v>
      </c>
    </row>
    <row r="596" spans="1:57" ht="12" customHeight="1" x14ac:dyDescent="0.2">
      <c r="A596">
        <v>34</v>
      </c>
      <c r="B596">
        <v>2023</v>
      </c>
      <c r="C596" t="s">
        <v>46</v>
      </c>
      <c r="D596" t="s">
        <v>230</v>
      </c>
      <c r="E596" t="s">
        <v>235</v>
      </c>
      <c r="G596" t="s">
        <v>45</v>
      </c>
      <c r="H596" t="s">
        <v>235</v>
      </c>
      <c r="I596" t="s">
        <v>51</v>
      </c>
      <c r="L596" s="27">
        <v>9.0288015999999995</v>
      </c>
      <c r="M596" s="27">
        <v>11.286002</v>
      </c>
      <c r="N596" s="27">
        <v>13.5432024</v>
      </c>
      <c r="O596" t="s">
        <v>217</v>
      </c>
      <c r="P596" t="s">
        <v>218</v>
      </c>
      <c r="Q596" s="27">
        <v>1.35</v>
      </c>
      <c r="R596" s="27">
        <v>11.69</v>
      </c>
      <c r="S596" s="27">
        <v>98.1</v>
      </c>
      <c r="T596" s="27">
        <v>98.1</v>
      </c>
      <c r="U596" s="27">
        <v>1383.1151256000001</v>
      </c>
      <c r="V596" s="27">
        <v>1728.8939069999999</v>
      </c>
      <c r="W596" s="27">
        <v>2074.6726884</v>
      </c>
      <c r="X596" t="s">
        <v>142</v>
      </c>
      <c r="Y596" t="s">
        <v>232</v>
      </c>
      <c r="Z596" s="27">
        <v>0.7</v>
      </c>
      <c r="AA596" s="27">
        <v>1.59</v>
      </c>
      <c r="AB596" s="27">
        <v>4.76</v>
      </c>
      <c r="AC596" s="27">
        <v>4.76</v>
      </c>
      <c r="AD596" s="27">
        <v>242.8202632</v>
      </c>
      <c r="AE596" s="27">
        <v>303.525329</v>
      </c>
      <c r="AF596" s="27">
        <v>364.2303948</v>
      </c>
      <c r="AG596" s="27">
        <v>1</v>
      </c>
      <c r="AJ596" s="41">
        <f t="shared" si="93"/>
        <v>2547.5200036080005</v>
      </c>
      <c r="AK596" s="41">
        <f t="shared" si="94"/>
        <v>3184.4000045100001</v>
      </c>
      <c r="AL596" s="41">
        <f t="shared" si="95"/>
        <v>3821.2800054119998</v>
      </c>
      <c r="AM596" s="27">
        <v>1.02</v>
      </c>
      <c r="AN596" s="27">
        <v>1.02</v>
      </c>
      <c r="AO596" s="27">
        <v>0</v>
      </c>
      <c r="AP596" s="27">
        <v>0</v>
      </c>
      <c r="AQ596" s="42">
        <f t="shared" si="96"/>
        <v>2598.4704036801604</v>
      </c>
      <c r="AR596" s="42">
        <f t="shared" si="97"/>
        <v>3248.0880046002003</v>
      </c>
      <c r="AS596" s="42">
        <f t="shared" si="98"/>
        <v>3897.7056055202397</v>
      </c>
      <c r="AT596" s="42">
        <f t="shared" si="99"/>
        <v>2598.4704036801604</v>
      </c>
      <c r="AU596" s="42">
        <f t="shared" si="100"/>
        <v>3248.0880046002003</v>
      </c>
      <c r="AV596" s="42">
        <f t="shared" si="101"/>
        <v>3897.7056055202397</v>
      </c>
      <c r="AW596">
        <v>2023</v>
      </c>
      <c r="AX596" t="s">
        <v>56</v>
      </c>
      <c r="AY596" s="30">
        <v>17</v>
      </c>
      <c r="AZ596" t="s">
        <v>233</v>
      </c>
      <c r="BA596" s="111">
        <v>3</v>
      </c>
      <c r="BB596" s="111">
        <v>11</v>
      </c>
      <c r="BC596" s="110">
        <v>0.85409999999999997</v>
      </c>
      <c r="BD596" s="114">
        <v>2024</v>
      </c>
      <c r="BE596" t="s">
        <v>236</v>
      </c>
    </row>
    <row r="597" spans="1:57" ht="12" customHeight="1" x14ac:dyDescent="0.2">
      <c r="A597">
        <v>34</v>
      </c>
      <c r="B597">
        <v>2023</v>
      </c>
      <c r="C597" t="s">
        <v>46</v>
      </c>
      <c r="D597" t="s">
        <v>230</v>
      </c>
      <c r="E597" t="s">
        <v>235</v>
      </c>
      <c r="G597" t="s">
        <v>45</v>
      </c>
      <c r="H597" t="s">
        <v>235</v>
      </c>
      <c r="I597" t="s">
        <v>51</v>
      </c>
      <c r="L597" s="27">
        <v>9.0288015999999995</v>
      </c>
      <c r="M597" s="27">
        <v>11.286002</v>
      </c>
      <c r="N597" s="27">
        <v>13.5432024</v>
      </c>
      <c r="O597" t="s">
        <v>217</v>
      </c>
      <c r="P597" t="s">
        <v>218</v>
      </c>
      <c r="Q597" s="27">
        <v>1.35</v>
      </c>
      <c r="R597" s="27">
        <v>11.69</v>
      </c>
      <c r="S597" s="27">
        <v>98.1</v>
      </c>
      <c r="T597" s="27">
        <v>98.1</v>
      </c>
      <c r="U597" s="27">
        <v>1383.1151256000001</v>
      </c>
      <c r="V597" s="27">
        <v>1728.8939069999999</v>
      </c>
      <c r="W597" s="27">
        <v>2074.6726884</v>
      </c>
      <c r="X597" t="s">
        <v>142</v>
      </c>
      <c r="Y597" t="s">
        <v>232</v>
      </c>
      <c r="Z597" s="27">
        <v>0.7</v>
      </c>
      <c r="AA597" s="27">
        <v>1.59</v>
      </c>
      <c r="AB597" s="27">
        <v>4.76</v>
      </c>
      <c r="AC597" s="27">
        <v>4.76</v>
      </c>
      <c r="AD597" s="27">
        <v>242.8202632</v>
      </c>
      <c r="AE597" s="27">
        <v>303.525329</v>
      </c>
      <c r="AF597" s="27">
        <v>364.2303948</v>
      </c>
      <c r="AG597" s="27">
        <v>1</v>
      </c>
      <c r="AJ597" s="41">
        <f t="shared" si="93"/>
        <v>2547.5200036080005</v>
      </c>
      <c r="AK597" s="41">
        <f t="shared" si="94"/>
        <v>3184.4000045100001</v>
      </c>
      <c r="AL597" s="41">
        <f t="shared" si="95"/>
        <v>3821.2800054119998</v>
      </c>
      <c r="AM597" s="27">
        <v>1.02</v>
      </c>
      <c r="AN597" s="27">
        <v>1.02</v>
      </c>
      <c r="AO597" s="27">
        <v>0</v>
      </c>
      <c r="AP597" s="27">
        <v>0</v>
      </c>
      <c r="AQ597" s="42">
        <f t="shared" si="96"/>
        <v>2598.4704036801604</v>
      </c>
      <c r="AR597" s="42">
        <f t="shared" si="97"/>
        <v>3248.0880046002003</v>
      </c>
      <c r="AS597" s="42">
        <f t="shared" si="98"/>
        <v>3897.7056055202397</v>
      </c>
      <c r="AT597" s="42">
        <f t="shared" si="99"/>
        <v>2598.4704036801604</v>
      </c>
      <c r="AU597" s="42">
        <f t="shared" si="100"/>
        <v>3248.0880046002003</v>
      </c>
      <c r="AV597" s="42">
        <f t="shared" si="101"/>
        <v>3897.7056055202397</v>
      </c>
      <c r="AW597">
        <v>2030</v>
      </c>
      <c r="AX597" t="s">
        <v>56</v>
      </c>
      <c r="AY597" s="30">
        <v>17</v>
      </c>
      <c r="AZ597" t="s">
        <v>233</v>
      </c>
      <c r="BA597" s="111">
        <v>3</v>
      </c>
      <c r="BB597" s="111">
        <v>11</v>
      </c>
      <c r="BC597" s="110">
        <v>0.85409999999999997</v>
      </c>
      <c r="BD597" s="114">
        <v>2024</v>
      </c>
      <c r="BE597" t="s">
        <v>236</v>
      </c>
    </row>
    <row r="598" spans="1:57" ht="12" customHeight="1" x14ac:dyDescent="0.2">
      <c r="A598">
        <v>34</v>
      </c>
      <c r="B598">
        <v>2023</v>
      </c>
      <c r="C598" t="s">
        <v>46</v>
      </c>
      <c r="D598" t="s">
        <v>230</v>
      </c>
      <c r="E598" t="s">
        <v>235</v>
      </c>
      <c r="G598" t="s">
        <v>45</v>
      </c>
      <c r="H598" t="s">
        <v>235</v>
      </c>
      <c r="I598" t="s">
        <v>51</v>
      </c>
      <c r="L598" s="27">
        <v>9.0288015999999995</v>
      </c>
      <c r="M598" s="27">
        <v>11.286002</v>
      </c>
      <c r="N598" s="27">
        <v>13.5432024</v>
      </c>
      <c r="O598" t="s">
        <v>217</v>
      </c>
      <c r="P598" t="s">
        <v>218</v>
      </c>
      <c r="Q598" s="27">
        <v>1.35</v>
      </c>
      <c r="R598" s="27">
        <v>11.69</v>
      </c>
      <c r="S598" s="27">
        <v>98.1</v>
      </c>
      <c r="T598" s="27">
        <v>98.1</v>
      </c>
      <c r="U598" s="27">
        <v>1383.1151256000001</v>
      </c>
      <c r="V598" s="27">
        <v>1728.8939069999999</v>
      </c>
      <c r="W598" s="27">
        <v>2074.6726884</v>
      </c>
      <c r="X598" t="s">
        <v>142</v>
      </c>
      <c r="Y598" t="s">
        <v>232</v>
      </c>
      <c r="Z598" s="27">
        <v>0.7</v>
      </c>
      <c r="AA598" s="27">
        <v>1.59</v>
      </c>
      <c r="AB598" s="27">
        <v>4.76</v>
      </c>
      <c r="AC598" s="27">
        <v>4.76</v>
      </c>
      <c r="AD598" s="27">
        <v>242.8202632</v>
      </c>
      <c r="AE598" s="27">
        <v>303.525329</v>
      </c>
      <c r="AF598" s="27">
        <v>364.2303948</v>
      </c>
      <c r="AG598" s="27">
        <v>1</v>
      </c>
      <c r="AJ598" s="41">
        <f t="shared" si="93"/>
        <v>2547.5200036080005</v>
      </c>
      <c r="AK598" s="41">
        <f t="shared" si="94"/>
        <v>3184.4000045100001</v>
      </c>
      <c r="AL598" s="41">
        <f t="shared" si="95"/>
        <v>3821.2800054119998</v>
      </c>
      <c r="AM598" s="27">
        <v>1.02</v>
      </c>
      <c r="AN598" s="27">
        <v>1.02</v>
      </c>
      <c r="AO598" s="27">
        <v>0</v>
      </c>
      <c r="AP598" s="27">
        <v>0</v>
      </c>
      <c r="AQ598" s="42">
        <f t="shared" si="96"/>
        <v>2598.4704036801604</v>
      </c>
      <c r="AR598" s="42">
        <f t="shared" si="97"/>
        <v>3248.0880046002003</v>
      </c>
      <c r="AS598" s="42">
        <f t="shared" si="98"/>
        <v>3897.7056055202397</v>
      </c>
      <c r="AT598" s="42">
        <f t="shared" si="99"/>
        <v>2598.4704036801604</v>
      </c>
      <c r="AU598" s="42">
        <f t="shared" si="100"/>
        <v>3248.0880046002003</v>
      </c>
      <c r="AV598" s="42">
        <f t="shared" si="101"/>
        <v>3897.7056055202397</v>
      </c>
      <c r="AW598">
        <v>2035</v>
      </c>
      <c r="AX598" t="s">
        <v>56</v>
      </c>
      <c r="AY598" s="30">
        <v>17</v>
      </c>
      <c r="AZ598" t="s">
        <v>233</v>
      </c>
      <c r="BA598" s="111">
        <v>3</v>
      </c>
      <c r="BB598" s="111">
        <v>11</v>
      </c>
      <c r="BC598" s="110">
        <v>0.85409999999999997</v>
      </c>
      <c r="BD598" s="114">
        <v>2024</v>
      </c>
      <c r="BE598" t="s">
        <v>236</v>
      </c>
    </row>
    <row r="599" spans="1:57" ht="12" customHeight="1" x14ac:dyDescent="0.2">
      <c r="A599">
        <v>34</v>
      </c>
      <c r="B599">
        <v>2023</v>
      </c>
      <c r="C599" t="s">
        <v>46</v>
      </c>
      <c r="D599" t="s">
        <v>230</v>
      </c>
      <c r="E599" t="s">
        <v>235</v>
      </c>
      <c r="G599" t="s">
        <v>45</v>
      </c>
      <c r="H599" t="s">
        <v>235</v>
      </c>
      <c r="I599" t="s">
        <v>51</v>
      </c>
      <c r="L599" s="27">
        <v>9.0288015999999995</v>
      </c>
      <c r="M599" s="27">
        <v>11.286002</v>
      </c>
      <c r="N599" s="27">
        <v>13.5432024</v>
      </c>
      <c r="O599" t="s">
        <v>217</v>
      </c>
      <c r="P599" t="s">
        <v>218</v>
      </c>
      <c r="Q599" s="27">
        <v>1.35</v>
      </c>
      <c r="R599" s="27">
        <v>11.69</v>
      </c>
      <c r="S599" s="27">
        <v>98.1</v>
      </c>
      <c r="T599" s="27">
        <v>98.1</v>
      </c>
      <c r="U599" s="27">
        <v>1383.1151256000001</v>
      </c>
      <c r="V599" s="27">
        <v>1728.8939069999999</v>
      </c>
      <c r="W599" s="27">
        <v>2074.6726884</v>
      </c>
      <c r="X599" t="s">
        <v>142</v>
      </c>
      <c r="Y599" t="s">
        <v>232</v>
      </c>
      <c r="Z599" s="27">
        <v>0.7</v>
      </c>
      <c r="AA599" s="27">
        <v>1.59</v>
      </c>
      <c r="AB599" s="27">
        <v>4.76</v>
      </c>
      <c r="AC599" s="27">
        <v>4.76</v>
      </c>
      <c r="AD599" s="27">
        <v>242.8202632</v>
      </c>
      <c r="AE599" s="27">
        <v>303.525329</v>
      </c>
      <c r="AF599" s="27">
        <v>364.2303948</v>
      </c>
      <c r="AG599" s="27">
        <v>1</v>
      </c>
      <c r="AJ599" s="41">
        <f t="shared" si="93"/>
        <v>2547.5200036080005</v>
      </c>
      <c r="AK599" s="41">
        <f t="shared" si="94"/>
        <v>3184.4000045100001</v>
      </c>
      <c r="AL599" s="41">
        <f t="shared" si="95"/>
        <v>3821.2800054119998</v>
      </c>
      <c r="AM599" s="27">
        <v>1.02</v>
      </c>
      <c r="AN599" s="27">
        <v>1.02</v>
      </c>
      <c r="AO599" s="27">
        <v>0</v>
      </c>
      <c r="AP599" s="27">
        <v>0</v>
      </c>
      <c r="AQ599" s="42">
        <f t="shared" si="96"/>
        <v>2598.4704036801604</v>
      </c>
      <c r="AR599" s="42">
        <f t="shared" si="97"/>
        <v>3248.0880046002003</v>
      </c>
      <c r="AS599" s="42">
        <f t="shared" si="98"/>
        <v>3897.7056055202397</v>
      </c>
      <c r="AT599" s="42">
        <f t="shared" si="99"/>
        <v>2598.4704036801604</v>
      </c>
      <c r="AU599" s="42">
        <f t="shared" si="100"/>
        <v>3248.0880046002003</v>
      </c>
      <c r="AV599" s="42">
        <f t="shared" si="101"/>
        <v>3897.7056055202397</v>
      </c>
      <c r="AW599">
        <v>2040</v>
      </c>
      <c r="AX599" t="s">
        <v>56</v>
      </c>
      <c r="AY599" s="30">
        <v>17</v>
      </c>
      <c r="AZ599" t="s">
        <v>233</v>
      </c>
      <c r="BA599" s="111">
        <v>3</v>
      </c>
      <c r="BB599" s="111">
        <v>11</v>
      </c>
      <c r="BC599" s="110">
        <v>0.85409999999999997</v>
      </c>
      <c r="BD599" s="114">
        <v>2024</v>
      </c>
      <c r="BE599" t="s">
        <v>236</v>
      </c>
    </row>
    <row r="600" spans="1:57" ht="12" customHeight="1" x14ac:dyDescent="0.2">
      <c r="A600">
        <v>34</v>
      </c>
      <c r="B600">
        <v>2023</v>
      </c>
      <c r="C600" t="s">
        <v>46</v>
      </c>
      <c r="D600" t="s">
        <v>230</v>
      </c>
      <c r="E600" t="s">
        <v>235</v>
      </c>
      <c r="G600" t="s">
        <v>45</v>
      </c>
      <c r="H600" t="s">
        <v>235</v>
      </c>
      <c r="I600" t="s">
        <v>51</v>
      </c>
      <c r="L600" s="27">
        <v>9.0288015999999995</v>
      </c>
      <c r="M600" s="27">
        <v>11.286002</v>
      </c>
      <c r="N600" s="27">
        <v>13.5432024</v>
      </c>
      <c r="O600" t="s">
        <v>217</v>
      </c>
      <c r="P600" t="s">
        <v>218</v>
      </c>
      <c r="Q600" s="27">
        <v>1.35</v>
      </c>
      <c r="R600" s="27">
        <v>11.69</v>
      </c>
      <c r="S600" s="27">
        <v>98.1</v>
      </c>
      <c r="T600" s="27">
        <v>98.1</v>
      </c>
      <c r="U600" s="27">
        <v>1383.1151256000001</v>
      </c>
      <c r="V600" s="27">
        <v>1728.8939069999999</v>
      </c>
      <c r="W600" s="27">
        <v>2074.6726884</v>
      </c>
      <c r="X600" t="s">
        <v>142</v>
      </c>
      <c r="Y600" t="s">
        <v>232</v>
      </c>
      <c r="Z600" s="27">
        <v>0.7</v>
      </c>
      <c r="AA600" s="27">
        <v>1.59</v>
      </c>
      <c r="AB600" s="27">
        <v>4.76</v>
      </c>
      <c r="AC600" s="27">
        <v>4.76</v>
      </c>
      <c r="AD600" s="27">
        <v>242.8202632</v>
      </c>
      <c r="AE600" s="27">
        <v>303.525329</v>
      </c>
      <c r="AF600" s="27">
        <v>364.2303948</v>
      </c>
      <c r="AG600" s="27">
        <v>1</v>
      </c>
      <c r="AJ600" s="41">
        <f t="shared" si="93"/>
        <v>2547.5200036080005</v>
      </c>
      <c r="AK600" s="41">
        <f t="shared" si="94"/>
        <v>3184.4000045100001</v>
      </c>
      <c r="AL600" s="41">
        <f t="shared" si="95"/>
        <v>3821.2800054119998</v>
      </c>
      <c r="AM600" s="27">
        <v>1.02</v>
      </c>
      <c r="AN600" s="27">
        <v>1.02</v>
      </c>
      <c r="AO600" s="27">
        <v>0</v>
      </c>
      <c r="AP600" s="27">
        <v>0</v>
      </c>
      <c r="AQ600" s="42">
        <f t="shared" si="96"/>
        <v>2598.4704036801604</v>
      </c>
      <c r="AR600" s="42">
        <f t="shared" si="97"/>
        <v>3248.0880046002003</v>
      </c>
      <c r="AS600" s="42">
        <f t="shared" si="98"/>
        <v>3897.7056055202397</v>
      </c>
      <c r="AT600" s="42">
        <f t="shared" si="99"/>
        <v>2598.4704036801604</v>
      </c>
      <c r="AU600" s="42">
        <f t="shared" si="100"/>
        <v>3248.0880046002003</v>
      </c>
      <c r="AV600" s="42">
        <f t="shared" si="101"/>
        <v>3897.7056055202397</v>
      </c>
      <c r="AW600">
        <v>2045</v>
      </c>
      <c r="AX600" t="s">
        <v>56</v>
      </c>
      <c r="AY600" s="30">
        <v>17</v>
      </c>
      <c r="AZ600" t="s">
        <v>233</v>
      </c>
      <c r="BA600" s="111">
        <v>3</v>
      </c>
      <c r="BB600" s="111">
        <v>11</v>
      </c>
      <c r="BC600" s="110">
        <v>0.85409999999999997</v>
      </c>
      <c r="BD600" s="114">
        <v>2024</v>
      </c>
      <c r="BE600" t="s">
        <v>236</v>
      </c>
    </row>
    <row r="601" spans="1:57" ht="12" customHeight="1" x14ac:dyDescent="0.2">
      <c r="A601">
        <v>34</v>
      </c>
      <c r="B601">
        <v>2023</v>
      </c>
      <c r="C601" t="s">
        <v>46</v>
      </c>
      <c r="D601" t="s">
        <v>230</v>
      </c>
      <c r="E601" t="s">
        <v>235</v>
      </c>
      <c r="G601" t="s">
        <v>45</v>
      </c>
      <c r="H601" t="s">
        <v>235</v>
      </c>
      <c r="I601" t="s">
        <v>51</v>
      </c>
      <c r="L601" s="27">
        <v>9.0288015999999995</v>
      </c>
      <c r="M601" s="27">
        <v>11.286002</v>
      </c>
      <c r="N601" s="27">
        <v>13.5432024</v>
      </c>
      <c r="O601" t="s">
        <v>217</v>
      </c>
      <c r="P601" t="s">
        <v>218</v>
      </c>
      <c r="Q601" s="27">
        <v>1.35</v>
      </c>
      <c r="R601" s="27">
        <v>11.69</v>
      </c>
      <c r="S601" s="27">
        <v>98.1</v>
      </c>
      <c r="T601" s="27">
        <v>98.1</v>
      </c>
      <c r="U601" s="27">
        <v>1383.1151256000001</v>
      </c>
      <c r="V601" s="27">
        <v>1728.8939069999999</v>
      </c>
      <c r="W601" s="27">
        <v>2074.6726884</v>
      </c>
      <c r="X601" t="s">
        <v>142</v>
      </c>
      <c r="Y601" t="s">
        <v>232</v>
      </c>
      <c r="Z601" s="27">
        <v>0.7</v>
      </c>
      <c r="AA601" s="27">
        <v>1.59</v>
      </c>
      <c r="AB601" s="27">
        <v>4.76</v>
      </c>
      <c r="AC601" s="27">
        <v>4.76</v>
      </c>
      <c r="AD601" s="27">
        <v>242.8202632</v>
      </c>
      <c r="AE601" s="27">
        <v>303.525329</v>
      </c>
      <c r="AF601" s="27">
        <v>364.2303948</v>
      </c>
      <c r="AG601" s="27">
        <v>1</v>
      </c>
      <c r="AJ601" s="41">
        <f t="shared" si="93"/>
        <v>2547.5200036080005</v>
      </c>
      <c r="AK601" s="41">
        <f t="shared" si="94"/>
        <v>3184.4000045100001</v>
      </c>
      <c r="AL601" s="41">
        <f t="shared" si="95"/>
        <v>3821.2800054119998</v>
      </c>
      <c r="AM601" s="27">
        <v>1.02</v>
      </c>
      <c r="AN601" s="27">
        <v>1.02</v>
      </c>
      <c r="AO601" s="27">
        <v>0</v>
      </c>
      <c r="AP601" s="27">
        <v>0</v>
      </c>
      <c r="AQ601" s="42">
        <f t="shared" si="96"/>
        <v>2598.4704036801604</v>
      </c>
      <c r="AR601" s="42">
        <f t="shared" si="97"/>
        <v>3248.0880046002003</v>
      </c>
      <c r="AS601" s="42">
        <f t="shared" si="98"/>
        <v>3897.7056055202397</v>
      </c>
      <c r="AT601" s="42">
        <f t="shared" si="99"/>
        <v>2598.4704036801604</v>
      </c>
      <c r="AU601" s="42">
        <f t="shared" si="100"/>
        <v>3248.0880046002003</v>
      </c>
      <c r="AV601" s="42">
        <f t="shared" si="101"/>
        <v>3897.7056055202397</v>
      </c>
      <c r="AW601">
        <v>2050</v>
      </c>
      <c r="AX601" t="s">
        <v>56</v>
      </c>
      <c r="AY601" s="30">
        <v>17</v>
      </c>
      <c r="AZ601" t="s">
        <v>233</v>
      </c>
      <c r="BA601" s="111">
        <v>3</v>
      </c>
      <c r="BB601" s="111">
        <v>11</v>
      </c>
      <c r="BC601" s="110">
        <v>0.85409999999999997</v>
      </c>
      <c r="BD601" s="114">
        <v>2024</v>
      </c>
      <c r="BE601" t="s">
        <v>236</v>
      </c>
    </row>
    <row r="602" spans="1:57" ht="12" customHeight="1" x14ac:dyDescent="0.2">
      <c r="A602">
        <v>34</v>
      </c>
      <c r="B602">
        <v>2023</v>
      </c>
      <c r="C602" t="s">
        <v>46</v>
      </c>
      <c r="D602" t="s">
        <v>230</v>
      </c>
      <c r="E602" t="s">
        <v>235</v>
      </c>
      <c r="G602" t="s">
        <v>45</v>
      </c>
      <c r="H602" t="s">
        <v>235</v>
      </c>
      <c r="I602" t="s">
        <v>51</v>
      </c>
      <c r="L602" s="27">
        <v>9.0288015999999995</v>
      </c>
      <c r="M602" s="27">
        <v>11.286002</v>
      </c>
      <c r="N602" s="27">
        <v>13.5432024</v>
      </c>
      <c r="O602" t="s">
        <v>217</v>
      </c>
      <c r="P602" t="s">
        <v>218</v>
      </c>
      <c r="Q602" s="27">
        <v>1.35</v>
      </c>
      <c r="R602" s="27">
        <v>11.69</v>
      </c>
      <c r="S602" s="27">
        <v>98.1</v>
      </c>
      <c r="T602" s="27">
        <v>98.1</v>
      </c>
      <c r="U602" s="27">
        <v>1383.1151256000001</v>
      </c>
      <c r="V602" s="27">
        <v>1728.8939069999999</v>
      </c>
      <c r="W602" s="27">
        <v>2074.6726884</v>
      </c>
      <c r="X602" t="s">
        <v>142</v>
      </c>
      <c r="Y602" t="s">
        <v>232</v>
      </c>
      <c r="Z602" s="27">
        <v>0.7</v>
      </c>
      <c r="AA602" s="27">
        <v>1.59</v>
      </c>
      <c r="AB602" s="27">
        <v>4.76</v>
      </c>
      <c r="AC602" s="27">
        <v>4.76</v>
      </c>
      <c r="AD602" s="27">
        <v>242.8202632</v>
      </c>
      <c r="AE602" s="27">
        <v>303.525329</v>
      </c>
      <c r="AF602" s="27">
        <v>364.2303948</v>
      </c>
      <c r="AG602" s="27">
        <v>1</v>
      </c>
      <c r="AJ602" s="41">
        <f t="shared" si="93"/>
        <v>2547.5200036080005</v>
      </c>
      <c r="AK602" s="41">
        <f t="shared" si="94"/>
        <v>3184.4000045100001</v>
      </c>
      <c r="AL602" s="41">
        <f t="shared" si="95"/>
        <v>3821.2800054119998</v>
      </c>
      <c r="AM602" s="27">
        <v>1.02</v>
      </c>
      <c r="AN602" s="27">
        <v>1.02</v>
      </c>
      <c r="AO602" s="27">
        <v>0</v>
      </c>
      <c r="AP602" s="27">
        <v>0</v>
      </c>
      <c r="AQ602" s="42">
        <f t="shared" si="96"/>
        <v>2598.4704036801604</v>
      </c>
      <c r="AR602" s="42">
        <f t="shared" si="97"/>
        <v>3248.0880046002003</v>
      </c>
      <c r="AS602" s="42">
        <f t="shared" si="98"/>
        <v>3897.7056055202397</v>
      </c>
      <c r="AT602" s="42">
        <f t="shared" si="99"/>
        <v>2598.4704036801604</v>
      </c>
      <c r="AU602" s="42">
        <f t="shared" si="100"/>
        <v>3248.0880046002003</v>
      </c>
      <c r="AV602" s="42">
        <f t="shared" si="101"/>
        <v>3897.7056055202397</v>
      </c>
      <c r="AW602">
        <v>2023</v>
      </c>
      <c r="AX602" t="s">
        <v>59</v>
      </c>
      <c r="AY602" s="30">
        <v>17</v>
      </c>
      <c r="AZ602" t="s">
        <v>233</v>
      </c>
      <c r="BA602" s="111">
        <v>3</v>
      </c>
      <c r="BB602" s="111">
        <v>11</v>
      </c>
      <c r="BC602" s="110">
        <v>0.85409999999999997</v>
      </c>
      <c r="BD602" s="114">
        <v>2024</v>
      </c>
      <c r="BE602" t="s">
        <v>236</v>
      </c>
    </row>
    <row r="603" spans="1:57" ht="12" customHeight="1" x14ac:dyDescent="0.2">
      <c r="A603">
        <v>34</v>
      </c>
      <c r="B603">
        <v>2023</v>
      </c>
      <c r="C603" t="s">
        <v>46</v>
      </c>
      <c r="D603" t="s">
        <v>230</v>
      </c>
      <c r="E603" t="s">
        <v>235</v>
      </c>
      <c r="G603" t="s">
        <v>45</v>
      </c>
      <c r="H603" t="s">
        <v>235</v>
      </c>
      <c r="I603" t="s">
        <v>51</v>
      </c>
      <c r="L603" s="27">
        <v>9.0288015999999995</v>
      </c>
      <c r="M603" s="27">
        <v>11.286002</v>
      </c>
      <c r="N603" s="27">
        <v>13.5432024</v>
      </c>
      <c r="O603" t="s">
        <v>217</v>
      </c>
      <c r="P603" t="s">
        <v>218</v>
      </c>
      <c r="Q603" s="27">
        <v>1.35</v>
      </c>
      <c r="R603" s="27">
        <v>11.69</v>
      </c>
      <c r="S603" s="27">
        <v>98.1</v>
      </c>
      <c r="T603" s="27">
        <v>98.1</v>
      </c>
      <c r="U603" s="27">
        <v>1383.1151256000001</v>
      </c>
      <c r="V603" s="27">
        <v>1728.8939069999999</v>
      </c>
      <c r="W603" s="27">
        <v>2074.6726884</v>
      </c>
      <c r="X603" t="s">
        <v>142</v>
      </c>
      <c r="Y603" t="s">
        <v>232</v>
      </c>
      <c r="Z603" s="27">
        <v>0.7</v>
      </c>
      <c r="AA603" s="27">
        <v>1.59</v>
      </c>
      <c r="AB603" s="27">
        <v>4.76</v>
      </c>
      <c r="AC603" s="27">
        <v>4.76</v>
      </c>
      <c r="AD603" s="27">
        <v>242.8202632</v>
      </c>
      <c r="AE603" s="27">
        <v>303.525329</v>
      </c>
      <c r="AF603" s="27">
        <v>364.2303948</v>
      </c>
      <c r="AG603" s="27">
        <v>1</v>
      </c>
      <c r="AJ603" s="41">
        <f t="shared" si="93"/>
        <v>2547.5200036080005</v>
      </c>
      <c r="AK603" s="41">
        <f t="shared" si="94"/>
        <v>3184.4000045100001</v>
      </c>
      <c r="AL603" s="41">
        <f t="shared" si="95"/>
        <v>3821.2800054119998</v>
      </c>
      <c r="AM603" s="27">
        <v>1.02</v>
      </c>
      <c r="AN603" s="27">
        <v>1.02</v>
      </c>
      <c r="AO603" s="27">
        <v>0</v>
      </c>
      <c r="AP603" s="27">
        <v>0</v>
      </c>
      <c r="AQ603" s="42">
        <f t="shared" si="96"/>
        <v>2598.4704036801604</v>
      </c>
      <c r="AR603" s="42">
        <f t="shared" si="97"/>
        <v>3248.0880046002003</v>
      </c>
      <c r="AS603" s="42">
        <f t="shared" si="98"/>
        <v>3897.7056055202397</v>
      </c>
      <c r="AT603" s="42">
        <f t="shared" si="99"/>
        <v>2598.4704036801604</v>
      </c>
      <c r="AU603" s="42">
        <f t="shared" si="100"/>
        <v>3248.0880046002003</v>
      </c>
      <c r="AV603" s="42">
        <f t="shared" si="101"/>
        <v>3897.7056055202397</v>
      </c>
      <c r="AW603">
        <v>2030</v>
      </c>
      <c r="AX603" t="s">
        <v>59</v>
      </c>
      <c r="AY603" s="30">
        <v>17</v>
      </c>
      <c r="AZ603" t="s">
        <v>233</v>
      </c>
      <c r="BA603" s="111">
        <v>3</v>
      </c>
      <c r="BB603" s="111">
        <v>11</v>
      </c>
      <c r="BC603" s="110">
        <v>0.85409999999999997</v>
      </c>
      <c r="BD603" s="114">
        <v>2024</v>
      </c>
      <c r="BE603" t="s">
        <v>236</v>
      </c>
    </row>
    <row r="604" spans="1:57" ht="12" customHeight="1" x14ac:dyDescent="0.2">
      <c r="A604">
        <v>34</v>
      </c>
      <c r="B604">
        <v>2023</v>
      </c>
      <c r="C604" t="s">
        <v>46</v>
      </c>
      <c r="D604" t="s">
        <v>230</v>
      </c>
      <c r="E604" t="s">
        <v>235</v>
      </c>
      <c r="G604" t="s">
        <v>45</v>
      </c>
      <c r="H604" t="s">
        <v>235</v>
      </c>
      <c r="I604" t="s">
        <v>51</v>
      </c>
      <c r="L604" s="27">
        <v>9.0288015999999995</v>
      </c>
      <c r="M604" s="27">
        <v>11.286002</v>
      </c>
      <c r="N604" s="27">
        <v>13.5432024</v>
      </c>
      <c r="O604" t="s">
        <v>217</v>
      </c>
      <c r="P604" t="s">
        <v>218</v>
      </c>
      <c r="Q604" s="27">
        <v>1.35</v>
      </c>
      <c r="R604" s="27">
        <v>11.69</v>
      </c>
      <c r="S604" s="27">
        <v>98.1</v>
      </c>
      <c r="T604" s="27">
        <v>98.1</v>
      </c>
      <c r="U604" s="27">
        <v>1383.1151256000001</v>
      </c>
      <c r="V604" s="27">
        <v>1728.8939069999999</v>
      </c>
      <c r="W604" s="27">
        <v>2074.6726884</v>
      </c>
      <c r="X604" t="s">
        <v>142</v>
      </c>
      <c r="Y604" t="s">
        <v>232</v>
      </c>
      <c r="Z604" s="27">
        <v>0.7</v>
      </c>
      <c r="AA604" s="27">
        <v>1.59</v>
      </c>
      <c r="AB604" s="27">
        <v>4.76</v>
      </c>
      <c r="AC604" s="27">
        <v>4.76</v>
      </c>
      <c r="AD604" s="27">
        <v>242.8202632</v>
      </c>
      <c r="AE604" s="27">
        <v>303.525329</v>
      </c>
      <c r="AF604" s="27">
        <v>364.2303948</v>
      </c>
      <c r="AG604" s="27">
        <v>1</v>
      </c>
      <c r="AJ604" s="41">
        <f t="shared" si="93"/>
        <v>2547.5200036080005</v>
      </c>
      <c r="AK604" s="41">
        <f t="shared" si="94"/>
        <v>3184.4000045100001</v>
      </c>
      <c r="AL604" s="41">
        <f t="shared" si="95"/>
        <v>3821.2800054119998</v>
      </c>
      <c r="AM604" s="27">
        <v>1.02</v>
      </c>
      <c r="AN604" s="27">
        <v>1.02</v>
      </c>
      <c r="AO604" s="27">
        <v>0</v>
      </c>
      <c r="AP604" s="27">
        <v>0</v>
      </c>
      <c r="AQ604" s="42">
        <f t="shared" si="96"/>
        <v>2598.4704036801604</v>
      </c>
      <c r="AR604" s="42">
        <f t="shared" si="97"/>
        <v>3248.0880046002003</v>
      </c>
      <c r="AS604" s="42">
        <f t="shared" si="98"/>
        <v>3897.7056055202397</v>
      </c>
      <c r="AT604" s="42">
        <f t="shared" si="99"/>
        <v>2598.4704036801604</v>
      </c>
      <c r="AU604" s="42">
        <f t="shared" si="100"/>
        <v>3248.0880046002003</v>
      </c>
      <c r="AV604" s="42">
        <f t="shared" si="101"/>
        <v>3897.7056055202397</v>
      </c>
      <c r="AW604">
        <v>2035</v>
      </c>
      <c r="AX604" t="s">
        <v>59</v>
      </c>
      <c r="AY604" s="30">
        <v>17</v>
      </c>
      <c r="AZ604" t="s">
        <v>233</v>
      </c>
      <c r="BA604" s="111">
        <v>3</v>
      </c>
      <c r="BB604" s="111">
        <v>11</v>
      </c>
      <c r="BC604" s="110">
        <v>0.85409999999999997</v>
      </c>
      <c r="BD604" s="114">
        <v>2024</v>
      </c>
      <c r="BE604" t="s">
        <v>236</v>
      </c>
    </row>
    <row r="605" spans="1:57" ht="12" customHeight="1" x14ac:dyDescent="0.2">
      <c r="A605">
        <v>34</v>
      </c>
      <c r="B605">
        <v>2023</v>
      </c>
      <c r="C605" t="s">
        <v>46</v>
      </c>
      <c r="D605" t="s">
        <v>230</v>
      </c>
      <c r="E605" t="s">
        <v>235</v>
      </c>
      <c r="G605" t="s">
        <v>45</v>
      </c>
      <c r="H605" t="s">
        <v>235</v>
      </c>
      <c r="I605" t="s">
        <v>51</v>
      </c>
      <c r="L605" s="27">
        <v>9.0288015999999995</v>
      </c>
      <c r="M605" s="27">
        <v>11.286002</v>
      </c>
      <c r="N605" s="27">
        <v>13.5432024</v>
      </c>
      <c r="O605" t="s">
        <v>217</v>
      </c>
      <c r="P605" t="s">
        <v>218</v>
      </c>
      <c r="Q605" s="27">
        <v>1.35</v>
      </c>
      <c r="R605" s="27">
        <v>11.69</v>
      </c>
      <c r="S605" s="27">
        <v>98.1</v>
      </c>
      <c r="T605" s="27">
        <v>98.1</v>
      </c>
      <c r="U605" s="27">
        <v>1383.1151256000001</v>
      </c>
      <c r="V605" s="27">
        <v>1728.8939069999999</v>
      </c>
      <c r="W605" s="27">
        <v>2074.6726884</v>
      </c>
      <c r="X605" t="s">
        <v>142</v>
      </c>
      <c r="Y605" t="s">
        <v>232</v>
      </c>
      <c r="Z605" s="27">
        <v>0.7</v>
      </c>
      <c r="AA605" s="27">
        <v>1.59</v>
      </c>
      <c r="AB605" s="27">
        <v>4.76</v>
      </c>
      <c r="AC605" s="27">
        <v>4.76</v>
      </c>
      <c r="AD605" s="27">
        <v>242.8202632</v>
      </c>
      <c r="AE605" s="27">
        <v>303.525329</v>
      </c>
      <c r="AF605" s="27">
        <v>364.2303948</v>
      </c>
      <c r="AG605" s="27">
        <v>1</v>
      </c>
      <c r="AJ605" s="41">
        <f t="shared" si="93"/>
        <v>2547.5200036080005</v>
      </c>
      <c r="AK605" s="41">
        <f t="shared" si="94"/>
        <v>3184.4000045100001</v>
      </c>
      <c r="AL605" s="41">
        <f t="shared" si="95"/>
        <v>3821.2800054119998</v>
      </c>
      <c r="AM605" s="27">
        <v>1.02</v>
      </c>
      <c r="AN605" s="27">
        <v>1.02</v>
      </c>
      <c r="AO605" s="27">
        <v>0</v>
      </c>
      <c r="AP605" s="27">
        <v>0</v>
      </c>
      <c r="AQ605" s="42">
        <f t="shared" si="96"/>
        <v>2598.4704036801604</v>
      </c>
      <c r="AR605" s="42">
        <f t="shared" si="97"/>
        <v>3248.0880046002003</v>
      </c>
      <c r="AS605" s="42">
        <f t="shared" si="98"/>
        <v>3897.7056055202397</v>
      </c>
      <c r="AT605" s="42">
        <f t="shared" si="99"/>
        <v>2598.4704036801604</v>
      </c>
      <c r="AU605" s="42">
        <f t="shared" si="100"/>
        <v>3248.0880046002003</v>
      </c>
      <c r="AV605" s="42">
        <f t="shared" si="101"/>
        <v>3897.7056055202397</v>
      </c>
      <c r="AW605">
        <v>2040</v>
      </c>
      <c r="AX605" t="s">
        <v>59</v>
      </c>
      <c r="AY605" s="30">
        <v>17</v>
      </c>
      <c r="AZ605" t="s">
        <v>233</v>
      </c>
      <c r="BA605" s="111">
        <v>3</v>
      </c>
      <c r="BB605" s="111">
        <v>11</v>
      </c>
      <c r="BC605" s="110">
        <v>0.85409999999999997</v>
      </c>
      <c r="BD605" s="114">
        <v>2024</v>
      </c>
      <c r="BE605" t="s">
        <v>236</v>
      </c>
    </row>
    <row r="606" spans="1:57" ht="12" customHeight="1" x14ac:dyDescent="0.2">
      <c r="A606">
        <v>34</v>
      </c>
      <c r="B606">
        <v>2023</v>
      </c>
      <c r="C606" t="s">
        <v>46</v>
      </c>
      <c r="D606" t="s">
        <v>230</v>
      </c>
      <c r="E606" t="s">
        <v>235</v>
      </c>
      <c r="G606" t="s">
        <v>45</v>
      </c>
      <c r="H606" t="s">
        <v>235</v>
      </c>
      <c r="I606" t="s">
        <v>51</v>
      </c>
      <c r="L606" s="27">
        <v>9.0288015999999995</v>
      </c>
      <c r="M606" s="27">
        <v>11.286002</v>
      </c>
      <c r="N606" s="27">
        <v>13.5432024</v>
      </c>
      <c r="O606" t="s">
        <v>217</v>
      </c>
      <c r="P606" t="s">
        <v>218</v>
      </c>
      <c r="Q606" s="27">
        <v>1.35</v>
      </c>
      <c r="R606" s="27">
        <v>11.69</v>
      </c>
      <c r="S606" s="27">
        <v>98.1</v>
      </c>
      <c r="T606" s="27">
        <v>98.1</v>
      </c>
      <c r="U606" s="27">
        <v>1383.1151256000001</v>
      </c>
      <c r="V606" s="27">
        <v>1728.8939069999999</v>
      </c>
      <c r="W606" s="27">
        <v>2074.6726884</v>
      </c>
      <c r="X606" t="s">
        <v>142</v>
      </c>
      <c r="Y606" t="s">
        <v>232</v>
      </c>
      <c r="Z606" s="27">
        <v>0.7</v>
      </c>
      <c r="AA606" s="27">
        <v>1.59</v>
      </c>
      <c r="AB606" s="27">
        <v>4.76</v>
      </c>
      <c r="AC606" s="27">
        <v>4.76</v>
      </c>
      <c r="AD606" s="27">
        <v>242.8202632</v>
      </c>
      <c r="AE606" s="27">
        <v>303.525329</v>
      </c>
      <c r="AF606" s="27">
        <v>364.2303948</v>
      </c>
      <c r="AG606" s="27">
        <v>1</v>
      </c>
      <c r="AJ606" s="41">
        <f t="shared" si="93"/>
        <v>2547.5200036080005</v>
      </c>
      <c r="AK606" s="41">
        <f t="shared" si="94"/>
        <v>3184.4000045100001</v>
      </c>
      <c r="AL606" s="41">
        <f t="shared" si="95"/>
        <v>3821.2800054119998</v>
      </c>
      <c r="AM606" s="27">
        <v>1.02</v>
      </c>
      <c r="AN606" s="27">
        <v>1.02</v>
      </c>
      <c r="AO606" s="27">
        <v>0</v>
      </c>
      <c r="AP606" s="27">
        <v>0</v>
      </c>
      <c r="AQ606" s="42">
        <f t="shared" si="96"/>
        <v>2598.4704036801604</v>
      </c>
      <c r="AR606" s="42">
        <f t="shared" si="97"/>
        <v>3248.0880046002003</v>
      </c>
      <c r="AS606" s="42">
        <f t="shared" si="98"/>
        <v>3897.7056055202397</v>
      </c>
      <c r="AT606" s="42">
        <f t="shared" si="99"/>
        <v>2598.4704036801604</v>
      </c>
      <c r="AU606" s="42">
        <f t="shared" si="100"/>
        <v>3248.0880046002003</v>
      </c>
      <c r="AV606" s="42">
        <f t="shared" si="101"/>
        <v>3897.7056055202397</v>
      </c>
      <c r="AW606">
        <v>2045</v>
      </c>
      <c r="AX606" t="s">
        <v>59</v>
      </c>
      <c r="AY606" s="30">
        <v>17</v>
      </c>
      <c r="AZ606" t="s">
        <v>233</v>
      </c>
      <c r="BA606" s="111">
        <v>3</v>
      </c>
      <c r="BB606" s="111">
        <v>11</v>
      </c>
      <c r="BC606" s="110">
        <v>0.85409999999999997</v>
      </c>
      <c r="BD606" s="114">
        <v>2024</v>
      </c>
      <c r="BE606" t="s">
        <v>236</v>
      </c>
    </row>
    <row r="607" spans="1:57" ht="12" customHeight="1" x14ac:dyDescent="0.2">
      <c r="A607">
        <v>34</v>
      </c>
      <c r="B607">
        <v>2023</v>
      </c>
      <c r="C607" t="s">
        <v>46</v>
      </c>
      <c r="D607" t="s">
        <v>230</v>
      </c>
      <c r="E607" t="s">
        <v>235</v>
      </c>
      <c r="G607" t="s">
        <v>45</v>
      </c>
      <c r="H607" t="s">
        <v>235</v>
      </c>
      <c r="I607" t="s">
        <v>51</v>
      </c>
      <c r="L607" s="27">
        <v>9.0288015999999995</v>
      </c>
      <c r="M607" s="27">
        <v>11.286002</v>
      </c>
      <c r="N607" s="27">
        <v>13.5432024</v>
      </c>
      <c r="O607" t="s">
        <v>217</v>
      </c>
      <c r="P607" t="s">
        <v>218</v>
      </c>
      <c r="Q607" s="27">
        <v>1.35</v>
      </c>
      <c r="R607" s="27">
        <v>11.69</v>
      </c>
      <c r="S607" s="27">
        <v>98.1</v>
      </c>
      <c r="T607" s="27">
        <v>98.1</v>
      </c>
      <c r="U607" s="27">
        <v>1383.1151256000001</v>
      </c>
      <c r="V607" s="27">
        <v>1728.8939069999999</v>
      </c>
      <c r="W607" s="27">
        <v>2074.6726884</v>
      </c>
      <c r="X607" t="s">
        <v>142</v>
      </c>
      <c r="Y607" t="s">
        <v>232</v>
      </c>
      <c r="Z607" s="27">
        <v>0.7</v>
      </c>
      <c r="AA607" s="27">
        <v>1.59</v>
      </c>
      <c r="AB607" s="27">
        <v>4.76</v>
      </c>
      <c r="AC607" s="27">
        <v>4.76</v>
      </c>
      <c r="AD607" s="27">
        <v>242.8202632</v>
      </c>
      <c r="AE607" s="27">
        <v>303.525329</v>
      </c>
      <c r="AF607" s="27">
        <v>364.2303948</v>
      </c>
      <c r="AG607" s="27">
        <v>1</v>
      </c>
      <c r="AJ607" s="41">
        <f t="shared" si="93"/>
        <v>2547.5200036080005</v>
      </c>
      <c r="AK607" s="41">
        <f t="shared" si="94"/>
        <v>3184.4000045100001</v>
      </c>
      <c r="AL607" s="41">
        <f t="shared" si="95"/>
        <v>3821.2800054119998</v>
      </c>
      <c r="AM607" s="27">
        <v>1.02</v>
      </c>
      <c r="AN607" s="27">
        <v>1.02</v>
      </c>
      <c r="AO607" s="27">
        <v>0</v>
      </c>
      <c r="AP607" s="27">
        <v>0</v>
      </c>
      <c r="AQ607" s="42">
        <f t="shared" si="96"/>
        <v>2598.4704036801604</v>
      </c>
      <c r="AR607" s="42">
        <f t="shared" si="97"/>
        <v>3248.0880046002003</v>
      </c>
      <c r="AS607" s="42">
        <f t="shared" si="98"/>
        <v>3897.7056055202397</v>
      </c>
      <c r="AT607" s="42">
        <f t="shared" si="99"/>
        <v>2598.4704036801604</v>
      </c>
      <c r="AU607" s="42">
        <f t="shared" si="100"/>
        <v>3248.0880046002003</v>
      </c>
      <c r="AV607" s="42">
        <f t="shared" si="101"/>
        <v>3897.7056055202397</v>
      </c>
      <c r="AW607">
        <v>2050</v>
      </c>
      <c r="AX607" t="s">
        <v>59</v>
      </c>
      <c r="AY607" s="30">
        <v>17</v>
      </c>
      <c r="AZ607" t="s">
        <v>233</v>
      </c>
      <c r="BA607" s="111">
        <v>3</v>
      </c>
      <c r="BB607" s="111">
        <v>11</v>
      </c>
      <c r="BC607" s="110">
        <v>0.85409999999999997</v>
      </c>
      <c r="BD607" s="114">
        <v>2024</v>
      </c>
      <c r="BE607" t="s">
        <v>236</v>
      </c>
    </row>
    <row r="608" spans="1:57" ht="12" customHeight="1" x14ac:dyDescent="0.2">
      <c r="A608">
        <v>34</v>
      </c>
      <c r="B608">
        <v>2023</v>
      </c>
      <c r="C608" t="s">
        <v>46</v>
      </c>
      <c r="D608" t="s">
        <v>230</v>
      </c>
      <c r="E608" t="s">
        <v>235</v>
      </c>
      <c r="G608" t="s">
        <v>45</v>
      </c>
      <c r="H608" t="s">
        <v>235</v>
      </c>
      <c r="I608" t="s">
        <v>51</v>
      </c>
      <c r="L608" s="27">
        <v>9.0288015999999995</v>
      </c>
      <c r="M608" s="27">
        <v>11.286002</v>
      </c>
      <c r="N608" s="27">
        <v>13.5432024</v>
      </c>
      <c r="O608" t="s">
        <v>217</v>
      </c>
      <c r="P608" t="s">
        <v>218</v>
      </c>
      <c r="Q608" s="27">
        <v>1.35</v>
      </c>
      <c r="R608" s="27">
        <v>11.69</v>
      </c>
      <c r="S608" s="27">
        <v>98.1</v>
      </c>
      <c r="T608" s="27">
        <v>98.1</v>
      </c>
      <c r="U608" s="27">
        <v>1383.1151256000001</v>
      </c>
      <c r="V608" s="27">
        <v>1728.8939069999999</v>
      </c>
      <c r="W608" s="27">
        <v>2074.6726884</v>
      </c>
      <c r="X608" t="s">
        <v>142</v>
      </c>
      <c r="Y608" t="s">
        <v>232</v>
      </c>
      <c r="Z608" s="27">
        <v>0.7</v>
      </c>
      <c r="AA608" s="27">
        <v>1.59</v>
      </c>
      <c r="AB608" s="27">
        <v>4.76</v>
      </c>
      <c r="AC608" s="27">
        <v>4.76</v>
      </c>
      <c r="AD608" s="27">
        <v>242.8202632</v>
      </c>
      <c r="AE608" s="27">
        <v>303.525329</v>
      </c>
      <c r="AF608" s="27">
        <v>364.2303948</v>
      </c>
      <c r="AG608" s="27">
        <v>1</v>
      </c>
      <c r="AJ608" s="41">
        <f t="shared" si="93"/>
        <v>2547.5200036080005</v>
      </c>
      <c r="AK608" s="41">
        <f t="shared" si="94"/>
        <v>3184.4000045100001</v>
      </c>
      <c r="AL608" s="41">
        <f t="shared" si="95"/>
        <v>3821.2800054119998</v>
      </c>
      <c r="AM608" s="27">
        <v>1.02</v>
      </c>
      <c r="AN608" s="27">
        <v>1.02</v>
      </c>
      <c r="AO608" s="27">
        <v>0</v>
      </c>
      <c r="AP608" s="27">
        <v>0</v>
      </c>
      <c r="AQ608" s="42">
        <f t="shared" si="96"/>
        <v>2598.4704036801604</v>
      </c>
      <c r="AR608" s="42">
        <f t="shared" si="97"/>
        <v>3248.0880046002003</v>
      </c>
      <c r="AS608" s="42">
        <f t="shared" si="98"/>
        <v>3897.7056055202397</v>
      </c>
      <c r="AT608" s="42">
        <f t="shared" si="99"/>
        <v>2598.4704036801604</v>
      </c>
      <c r="AU608" s="42">
        <f t="shared" si="100"/>
        <v>3248.0880046002003</v>
      </c>
      <c r="AV608" s="42">
        <f t="shared" si="101"/>
        <v>3897.7056055202397</v>
      </c>
      <c r="AW608">
        <v>2023</v>
      </c>
      <c r="AX608" t="s">
        <v>60</v>
      </c>
      <c r="AY608" s="30">
        <v>17</v>
      </c>
      <c r="AZ608" t="s">
        <v>233</v>
      </c>
      <c r="BA608" s="111">
        <v>3</v>
      </c>
      <c r="BB608" s="111">
        <v>11</v>
      </c>
      <c r="BC608" s="110">
        <v>0.85409999999999997</v>
      </c>
      <c r="BD608" s="114">
        <v>2024</v>
      </c>
      <c r="BE608" t="s">
        <v>236</v>
      </c>
    </row>
    <row r="609" spans="1:57" ht="12" customHeight="1" x14ac:dyDescent="0.2">
      <c r="A609">
        <v>34</v>
      </c>
      <c r="B609">
        <v>2023</v>
      </c>
      <c r="C609" t="s">
        <v>46</v>
      </c>
      <c r="D609" t="s">
        <v>230</v>
      </c>
      <c r="E609" t="s">
        <v>235</v>
      </c>
      <c r="G609" t="s">
        <v>45</v>
      </c>
      <c r="H609" t="s">
        <v>235</v>
      </c>
      <c r="I609" t="s">
        <v>51</v>
      </c>
      <c r="L609" s="27">
        <v>9.0288015999999995</v>
      </c>
      <c r="M609" s="27">
        <v>11.286002</v>
      </c>
      <c r="N609" s="27">
        <v>13.5432024</v>
      </c>
      <c r="O609" t="s">
        <v>217</v>
      </c>
      <c r="P609" t="s">
        <v>218</v>
      </c>
      <c r="Q609" s="27">
        <v>1.35</v>
      </c>
      <c r="R609" s="27">
        <v>11.69</v>
      </c>
      <c r="S609" s="27">
        <v>98.1</v>
      </c>
      <c r="T609" s="27">
        <v>98.1</v>
      </c>
      <c r="U609" s="27">
        <v>1383.1151256000001</v>
      </c>
      <c r="V609" s="27">
        <v>1728.8939069999999</v>
      </c>
      <c r="W609" s="27">
        <v>2074.6726884</v>
      </c>
      <c r="X609" t="s">
        <v>142</v>
      </c>
      <c r="Y609" t="s">
        <v>232</v>
      </c>
      <c r="Z609" s="27">
        <v>0.7</v>
      </c>
      <c r="AA609" s="27">
        <v>1.59</v>
      </c>
      <c r="AB609" s="27">
        <v>4.76</v>
      </c>
      <c r="AC609" s="27">
        <v>4.76</v>
      </c>
      <c r="AD609" s="27">
        <v>242.8202632</v>
      </c>
      <c r="AE609" s="27">
        <v>303.525329</v>
      </c>
      <c r="AF609" s="27">
        <v>364.2303948</v>
      </c>
      <c r="AG609" s="27">
        <v>1</v>
      </c>
      <c r="AJ609" s="41">
        <f t="shared" si="93"/>
        <v>2547.5200036080005</v>
      </c>
      <c r="AK609" s="41">
        <f t="shared" si="94"/>
        <v>3184.4000045100001</v>
      </c>
      <c r="AL609" s="41">
        <f t="shared" si="95"/>
        <v>3821.2800054119998</v>
      </c>
      <c r="AM609" s="27">
        <v>1.02</v>
      </c>
      <c r="AN609" s="27">
        <v>1.02</v>
      </c>
      <c r="AO609" s="27">
        <v>0</v>
      </c>
      <c r="AP609" s="27">
        <v>0</v>
      </c>
      <c r="AQ609" s="42">
        <f t="shared" si="96"/>
        <v>2598.4704036801604</v>
      </c>
      <c r="AR609" s="42">
        <f t="shared" si="97"/>
        <v>3248.0880046002003</v>
      </c>
      <c r="AS609" s="42">
        <f t="shared" si="98"/>
        <v>3897.7056055202397</v>
      </c>
      <c r="AT609" s="42">
        <f t="shared" si="99"/>
        <v>2598.4704036801604</v>
      </c>
      <c r="AU609" s="42">
        <f t="shared" si="100"/>
        <v>3248.0880046002003</v>
      </c>
      <c r="AV609" s="42">
        <f t="shared" si="101"/>
        <v>3897.7056055202397</v>
      </c>
      <c r="AW609">
        <v>2030</v>
      </c>
      <c r="AX609" t="s">
        <v>60</v>
      </c>
      <c r="AY609" s="30">
        <v>17</v>
      </c>
      <c r="AZ609" t="s">
        <v>233</v>
      </c>
      <c r="BA609" s="111">
        <v>3</v>
      </c>
      <c r="BB609" s="111">
        <v>11</v>
      </c>
      <c r="BC609" s="110">
        <v>0.85409999999999997</v>
      </c>
      <c r="BD609" s="114">
        <v>2024</v>
      </c>
      <c r="BE609" t="s">
        <v>236</v>
      </c>
    </row>
    <row r="610" spans="1:57" ht="12" customHeight="1" x14ac:dyDescent="0.2">
      <c r="A610">
        <v>34</v>
      </c>
      <c r="B610">
        <v>2023</v>
      </c>
      <c r="C610" t="s">
        <v>46</v>
      </c>
      <c r="D610" t="s">
        <v>230</v>
      </c>
      <c r="E610" t="s">
        <v>235</v>
      </c>
      <c r="G610" t="s">
        <v>45</v>
      </c>
      <c r="H610" t="s">
        <v>235</v>
      </c>
      <c r="I610" t="s">
        <v>51</v>
      </c>
      <c r="L610" s="27">
        <v>9.0288015999999995</v>
      </c>
      <c r="M610" s="27">
        <v>11.286002</v>
      </c>
      <c r="N610" s="27">
        <v>13.5432024</v>
      </c>
      <c r="O610" t="s">
        <v>217</v>
      </c>
      <c r="P610" t="s">
        <v>218</v>
      </c>
      <c r="Q610" s="27">
        <v>1.35</v>
      </c>
      <c r="R610" s="27">
        <v>11.69</v>
      </c>
      <c r="S610" s="27">
        <v>98.1</v>
      </c>
      <c r="T610" s="27">
        <v>98.1</v>
      </c>
      <c r="U610" s="27">
        <v>1383.1151256000001</v>
      </c>
      <c r="V610" s="27">
        <v>1728.8939069999999</v>
      </c>
      <c r="W610" s="27">
        <v>2074.6726884</v>
      </c>
      <c r="X610" t="s">
        <v>142</v>
      </c>
      <c r="Y610" t="s">
        <v>232</v>
      </c>
      <c r="Z610" s="27">
        <v>0.7</v>
      </c>
      <c r="AA610" s="27">
        <v>1.59</v>
      </c>
      <c r="AB610" s="27">
        <v>4.76</v>
      </c>
      <c r="AC610" s="27">
        <v>4.76</v>
      </c>
      <c r="AD610" s="27">
        <v>242.8202632</v>
      </c>
      <c r="AE610" s="27">
        <v>303.525329</v>
      </c>
      <c r="AF610" s="27">
        <v>364.2303948</v>
      </c>
      <c r="AG610" s="27">
        <v>1</v>
      </c>
      <c r="AJ610" s="41">
        <f t="shared" si="93"/>
        <v>2547.5200036080005</v>
      </c>
      <c r="AK610" s="41">
        <f t="shared" si="94"/>
        <v>3184.4000045100001</v>
      </c>
      <c r="AL610" s="41">
        <f t="shared" si="95"/>
        <v>3821.2800054119998</v>
      </c>
      <c r="AM610" s="27">
        <v>1.02</v>
      </c>
      <c r="AN610" s="27">
        <v>1.02</v>
      </c>
      <c r="AO610" s="27">
        <v>0</v>
      </c>
      <c r="AP610" s="27">
        <v>0</v>
      </c>
      <c r="AQ610" s="42">
        <f t="shared" si="96"/>
        <v>2598.4704036801604</v>
      </c>
      <c r="AR610" s="42">
        <f t="shared" si="97"/>
        <v>3248.0880046002003</v>
      </c>
      <c r="AS610" s="42">
        <f t="shared" si="98"/>
        <v>3897.7056055202397</v>
      </c>
      <c r="AT610" s="42">
        <f t="shared" si="99"/>
        <v>2598.4704036801604</v>
      </c>
      <c r="AU610" s="42">
        <f t="shared" si="100"/>
        <v>3248.0880046002003</v>
      </c>
      <c r="AV610" s="42">
        <f t="shared" si="101"/>
        <v>3897.7056055202397</v>
      </c>
      <c r="AW610">
        <v>2035</v>
      </c>
      <c r="AX610" t="s">
        <v>60</v>
      </c>
      <c r="AY610" s="30">
        <v>17</v>
      </c>
      <c r="AZ610" t="s">
        <v>233</v>
      </c>
      <c r="BA610" s="111">
        <v>3</v>
      </c>
      <c r="BB610" s="111">
        <v>11</v>
      </c>
      <c r="BC610" s="110">
        <v>0.85409999999999997</v>
      </c>
      <c r="BD610" s="114">
        <v>2024</v>
      </c>
      <c r="BE610" t="s">
        <v>236</v>
      </c>
    </row>
    <row r="611" spans="1:57" ht="12" customHeight="1" x14ac:dyDescent="0.2">
      <c r="A611">
        <v>34</v>
      </c>
      <c r="B611">
        <v>2023</v>
      </c>
      <c r="C611" t="s">
        <v>46</v>
      </c>
      <c r="D611" t="s">
        <v>230</v>
      </c>
      <c r="E611" t="s">
        <v>235</v>
      </c>
      <c r="G611" t="s">
        <v>45</v>
      </c>
      <c r="H611" t="s">
        <v>235</v>
      </c>
      <c r="I611" t="s">
        <v>51</v>
      </c>
      <c r="L611" s="27">
        <v>9.0288015999999995</v>
      </c>
      <c r="M611" s="27">
        <v>11.286002</v>
      </c>
      <c r="N611" s="27">
        <v>13.5432024</v>
      </c>
      <c r="O611" t="s">
        <v>217</v>
      </c>
      <c r="P611" t="s">
        <v>218</v>
      </c>
      <c r="Q611" s="27">
        <v>1.35</v>
      </c>
      <c r="R611" s="27">
        <v>11.69</v>
      </c>
      <c r="S611" s="27">
        <v>98.1</v>
      </c>
      <c r="T611" s="27">
        <v>98.1</v>
      </c>
      <c r="U611" s="27">
        <v>1383.1151256000001</v>
      </c>
      <c r="V611" s="27">
        <v>1728.8939069999999</v>
      </c>
      <c r="W611" s="27">
        <v>2074.6726884</v>
      </c>
      <c r="X611" t="s">
        <v>142</v>
      </c>
      <c r="Y611" t="s">
        <v>232</v>
      </c>
      <c r="Z611" s="27">
        <v>0.7</v>
      </c>
      <c r="AA611" s="27">
        <v>1.59</v>
      </c>
      <c r="AB611" s="27">
        <v>4.76</v>
      </c>
      <c r="AC611" s="27">
        <v>4.76</v>
      </c>
      <c r="AD611" s="27">
        <v>242.8202632</v>
      </c>
      <c r="AE611" s="27">
        <v>303.525329</v>
      </c>
      <c r="AF611" s="27">
        <v>364.2303948</v>
      </c>
      <c r="AG611" s="27">
        <v>1</v>
      </c>
      <c r="AJ611" s="41">
        <f t="shared" si="93"/>
        <v>2547.5200036080005</v>
      </c>
      <c r="AK611" s="41">
        <f t="shared" si="94"/>
        <v>3184.4000045100001</v>
      </c>
      <c r="AL611" s="41">
        <f t="shared" si="95"/>
        <v>3821.2800054119998</v>
      </c>
      <c r="AM611" s="27">
        <v>1.02</v>
      </c>
      <c r="AN611" s="27">
        <v>1.02</v>
      </c>
      <c r="AO611" s="27">
        <v>0</v>
      </c>
      <c r="AP611" s="27">
        <v>0</v>
      </c>
      <c r="AQ611" s="42">
        <f t="shared" si="96"/>
        <v>2598.4704036801604</v>
      </c>
      <c r="AR611" s="42">
        <f t="shared" si="97"/>
        <v>3248.0880046002003</v>
      </c>
      <c r="AS611" s="42">
        <f t="shared" si="98"/>
        <v>3897.7056055202397</v>
      </c>
      <c r="AT611" s="42">
        <f t="shared" si="99"/>
        <v>2598.4704036801604</v>
      </c>
      <c r="AU611" s="42">
        <f t="shared" si="100"/>
        <v>3248.0880046002003</v>
      </c>
      <c r="AV611" s="42">
        <f t="shared" si="101"/>
        <v>3897.7056055202397</v>
      </c>
      <c r="AW611">
        <v>2040</v>
      </c>
      <c r="AX611" t="s">
        <v>60</v>
      </c>
      <c r="AY611" s="30">
        <v>17</v>
      </c>
      <c r="AZ611" t="s">
        <v>233</v>
      </c>
      <c r="BA611" s="111">
        <v>3</v>
      </c>
      <c r="BB611" s="111">
        <v>11</v>
      </c>
      <c r="BC611" s="110">
        <v>0.85409999999999997</v>
      </c>
      <c r="BD611" s="114">
        <v>2024</v>
      </c>
      <c r="BE611" t="s">
        <v>236</v>
      </c>
    </row>
    <row r="612" spans="1:57" ht="12" customHeight="1" x14ac:dyDescent="0.2">
      <c r="A612">
        <v>34</v>
      </c>
      <c r="B612">
        <v>2023</v>
      </c>
      <c r="C612" t="s">
        <v>46</v>
      </c>
      <c r="D612" t="s">
        <v>230</v>
      </c>
      <c r="E612" t="s">
        <v>235</v>
      </c>
      <c r="G612" t="s">
        <v>45</v>
      </c>
      <c r="H612" t="s">
        <v>235</v>
      </c>
      <c r="I612" t="s">
        <v>51</v>
      </c>
      <c r="L612" s="27">
        <v>9.0288015999999995</v>
      </c>
      <c r="M612" s="27">
        <v>11.286002</v>
      </c>
      <c r="N612" s="27">
        <v>13.5432024</v>
      </c>
      <c r="O612" t="s">
        <v>217</v>
      </c>
      <c r="P612" t="s">
        <v>218</v>
      </c>
      <c r="Q612" s="27">
        <v>1.35</v>
      </c>
      <c r="R612" s="27">
        <v>11.69</v>
      </c>
      <c r="S612" s="27">
        <v>98.1</v>
      </c>
      <c r="T612" s="27">
        <v>98.1</v>
      </c>
      <c r="U612" s="27">
        <v>1383.1151256000001</v>
      </c>
      <c r="V612" s="27">
        <v>1728.8939069999999</v>
      </c>
      <c r="W612" s="27">
        <v>2074.6726884</v>
      </c>
      <c r="X612" t="s">
        <v>142</v>
      </c>
      <c r="Y612" t="s">
        <v>232</v>
      </c>
      <c r="Z612" s="27">
        <v>0.7</v>
      </c>
      <c r="AA612" s="27">
        <v>1.59</v>
      </c>
      <c r="AB612" s="27">
        <v>4.76</v>
      </c>
      <c r="AC612" s="27">
        <v>4.76</v>
      </c>
      <c r="AD612" s="27">
        <v>242.8202632</v>
      </c>
      <c r="AE612" s="27">
        <v>303.525329</v>
      </c>
      <c r="AF612" s="27">
        <v>364.2303948</v>
      </c>
      <c r="AG612" s="27">
        <v>1</v>
      </c>
      <c r="AJ612" s="41">
        <f t="shared" si="93"/>
        <v>2547.5200036080005</v>
      </c>
      <c r="AK612" s="41">
        <f t="shared" si="94"/>
        <v>3184.4000045100001</v>
      </c>
      <c r="AL612" s="41">
        <f t="shared" si="95"/>
        <v>3821.2800054119998</v>
      </c>
      <c r="AM612" s="27">
        <v>1.02</v>
      </c>
      <c r="AN612" s="27">
        <v>1.02</v>
      </c>
      <c r="AO612" s="27">
        <v>0</v>
      </c>
      <c r="AP612" s="27">
        <v>0</v>
      </c>
      <c r="AQ612" s="42">
        <f t="shared" si="96"/>
        <v>2598.4704036801604</v>
      </c>
      <c r="AR612" s="42">
        <f t="shared" si="97"/>
        <v>3248.0880046002003</v>
      </c>
      <c r="AS612" s="42">
        <f t="shared" si="98"/>
        <v>3897.7056055202397</v>
      </c>
      <c r="AT612" s="42">
        <f t="shared" si="99"/>
        <v>2598.4704036801604</v>
      </c>
      <c r="AU612" s="42">
        <f t="shared" si="100"/>
        <v>3248.0880046002003</v>
      </c>
      <c r="AV612" s="42">
        <f t="shared" si="101"/>
        <v>3897.7056055202397</v>
      </c>
      <c r="AW612">
        <v>2045</v>
      </c>
      <c r="AX612" t="s">
        <v>60</v>
      </c>
      <c r="AY612" s="30">
        <v>17</v>
      </c>
      <c r="AZ612" t="s">
        <v>233</v>
      </c>
      <c r="BA612" s="111">
        <v>3</v>
      </c>
      <c r="BB612" s="111">
        <v>11</v>
      </c>
      <c r="BC612" s="110">
        <v>0.85409999999999997</v>
      </c>
      <c r="BD612" s="114">
        <v>2024</v>
      </c>
      <c r="BE612" t="s">
        <v>236</v>
      </c>
    </row>
    <row r="613" spans="1:57" ht="12" customHeight="1" x14ac:dyDescent="0.2">
      <c r="A613">
        <v>34</v>
      </c>
      <c r="B613">
        <v>2023</v>
      </c>
      <c r="C613" t="s">
        <v>46</v>
      </c>
      <c r="D613" t="s">
        <v>230</v>
      </c>
      <c r="E613" t="s">
        <v>235</v>
      </c>
      <c r="G613" t="s">
        <v>45</v>
      </c>
      <c r="H613" t="s">
        <v>235</v>
      </c>
      <c r="I613" t="s">
        <v>51</v>
      </c>
      <c r="L613" s="27">
        <v>9.0288015999999995</v>
      </c>
      <c r="M613" s="27">
        <v>11.286002</v>
      </c>
      <c r="N613" s="27">
        <v>13.5432024</v>
      </c>
      <c r="O613" t="s">
        <v>217</v>
      </c>
      <c r="P613" t="s">
        <v>218</v>
      </c>
      <c r="Q613" s="27">
        <v>1.35</v>
      </c>
      <c r="R613" s="27">
        <v>11.69</v>
      </c>
      <c r="S613" s="27">
        <v>98.1</v>
      </c>
      <c r="T613" s="27">
        <v>98.1</v>
      </c>
      <c r="U613" s="27">
        <v>1383.1151256000001</v>
      </c>
      <c r="V613" s="27">
        <v>1728.8939069999999</v>
      </c>
      <c r="W613" s="27">
        <v>2074.6726884</v>
      </c>
      <c r="X613" t="s">
        <v>142</v>
      </c>
      <c r="Y613" t="s">
        <v>232</v>
      </c>
      <c r="Z613" s="27">
        <v>0.7</v>
      </c>
      <c r="AA613" s="27">
        <v>1.59</v>
      </c>
      <c r="AB613" s="27">
        <v>4.76</v>
      </c>
      <c r="AC613" s="27">
        <v>4.76</v>
      </c>
      <c r="AD613" s="27">
        <v>242.8202632</v>
      </c>
      <c r="AE613" s="27">
        <v>303.525329</v>
      </c>
      <c r="AF613" s="27">
        <v>364.2303948</v>
      </c>
      <c r="AG613" s="27">
        <v>1</v>
      </c>
      <c r="AJ613" s="41">
        <f t="shared" si="93"/>
        <v>2547.5200036080005</v>
      </c>
      <c r="AK613" s="41">
        <f t="shared" si="94"/>
        <v>3184.4000045100001</v>
      </c>
      <c r="AL613" s="41">
        <f t="shared" si="95"/>
        <v>3821.2800054119998</v>
      </c>
      <c r="AM613" s="27">
        <v>1.02</v>
      </c>
      <c r="AN613" s="27">
        <v>1.02</v>
      </c>
      <c r="AO613" s="27">
        <v>0</v>
      </c>
      <c r="AP613" s="27">
        <v>0</v>
      </c>
      <c r="AQ613" s="42">
        <f t="shared" si="96"/>
        <v>2598.4704036801604</v>
      </c>
      <c r="AR613" s="42">
        <f t="shared" si="97"/>
        <v>3248.0880046002003</v>
      </c>
      <c r="AS613" s="42">
        <f t="shared" si="98"/>
        <v>3897.7056055202397</v>
      </c>
      <c r="AT613" s="42">
        <f t="shared" si="99"/>
        <v>2598.4704036801604</v>
      </c>
      <c r="AU613" s="42">
        <f t="shared" si="100"/>
        <v>3248.0880046002003</v>
      </c>
      <c r="AV613" s="42">
        <f t="shared" si="101"/>
        <v>3897.7056055202397</v>
      </c>
      <c r="AW613">
        <v>2050</v>
      </c>
      <c r="AX613" t="s">
        <v>60</v>
      </c>
      <c r="AY613" s="30">
        <v>17</v>
      </c>
      <c r="AZ613" t="s">
        <v>233</v>
      </c>
      <c r="BA613" s="111">
        <v>3</v>
      </c>
      <c r="BB613" s="111">
        <v>11</v>
      </c>
      <c r="BC613" s="110">
        <v>0.85409999999999997</v>
      </c>
      <c r="BD613" s="114">
        <v>2024</v>
      </c>
      <c r="BE613" t="s">
        <v>236</v>
      </c>
    </row>
    <row r="614" spans="1:57" ht="12" customHeight="1" x14ac:dyDescent="0.2">
      <c r="A614">
        <v>35</v>
      </c>
      <c r="B614">
        <v>2023</v>
      </c>
      <c r="C614" t="s">
        <v>46</v>
      </c>
      <c r="D614" t="s">
        <v>44</v>
      </c>
      <c r="E614" t="s">
        <v>238</v>
      </c>
      <c r="F614" t="s">
        <v>239</v>
      </c>
      <c r="G614" t="s">
        <v>99</v>
      </c>
      <c r="H614" t="s">
        <v>240</v>
      </c>
      <c r="I614" t="s">
        <v>51</v>
      </c>
      <c r="K614" t="s">
        <v>237</v>
      </c>
      <c r="L614" s="27">
        <v>600</v>
      </c>
      <c r="M614" s="27">
        <v>693.96551699999998</v>
      </c>
      <c r="N614" s="27">
        <v>1120.1587300000001</v>
      </c>
      <c r="O614" t="s">
        <v>52</v>
      </c>
      <c r="P614" t="s">
        <v>53</v>
      </c>
      <c r="Q614" s="27">
        <v>10</v>
      </c>
      <c r="R614" s="27">
        <v>90</v>
      </c>
      <c r="S614" s="27">
        <v>140</v>
      </c>
      <c r="T614" s="27">
        <v>440</v>
      </c>
      <c r="U614" s="27">
        <v>0</v>
      </c>
      <c r="V614" s="27">
        <v>0</v>
      </c>
      <c r="W614" s="27">
        <v>0</v>
      </c>
      <c r="X614" t="s">
        <v>136</v>
      </c>
      <c r="Y614" t="s">
        <v>70</v>
      </c>
      <c r="Z614" s="27">
        <v>0.88</v>
      </c>
      <c r="AA614" s="27">
        <v>0.52</v>
      </c>
      <c r="AB614" s="27">
        <v>0.7</v>
      </c>
      <c r="AC614" s="27">
        <v>0.6</v>
      </c>
      <c r="AD614" s="27">
        <v>-1.9999999999999999E-6</v>
      </c>
      <c r="AE614" s="27">
        <v>11025.862071</v>
      </c>
      <c r="AF614" s="27">
        <v>4897.6190479999996</v>
      </c>
      <c r="AG614" s="27">
        <v>1</v>
      </c>
      <c r="AJ614" s="41">
        <f t="shared" si="93"/>
        <v>53999.999997999999</v>
      </c>
      <c r="AK614" s="41">
        <f t="shared" si="94"/>
        <v>73482.758600999994</v>
      </c>
      <c r="AL614" s="41">
        <f t="shared" si="95"/>
        <v>105711.904748</v>
      </c>
      <c r="AM614" s="27">
        <v>1.0925375390506904</v>
      </c>
      <c r="AN614" s="27">
        <v>1.1946693485201081</v>
      </c>
      <c r="AO614" s="27">
        <v>0</v>
      </c>
      <c r="AP614" s="27">
        <v>0</v>
      </c>
      <c r="AQ614" s="42">
        <f t="shared" si="96"/>
        <v>58997.027106552203</v>
      </c>
      <c r="AR614" s="42">
        <f t="shared" si="97"/>
        <v>80282.672244592482</v>
      </c>
      <c r="AS614" s="42">
        <f t="shared" si="98"/>
        <v>115494.22426174092</v>
      </c>
      <c r="AT614" s="42">
        <f t="shared" si="99"/>
        <v>64512.144817696499</v>
      </c>
      <c r="AU614" s="42">
        <f t="shared" si="100"/>
        <v>87787.599345317038</v>
      </c>
      <c r="AV614" s="42">
        <f t="shared" si="101"/>
        <v>126290.77237611289</v>
      </c>
      <c r="AW614">
        <v>2023</v>
      </c>
      <c r="AX614" t="s">
        <v>56</v>
      </c>
      <c r="AY614" s="30">
        <v>20</v>
      </c>
      <c r="AZ614" t="s">
        <v>102</v>
      </c>
      <c r="BA614" s="112">
        <v>2</v>
      </c>
      <c r="BB614" s="112">
        <v>40</v>
      </c>
      <c r="BC614" s="110">
        <v>0.69359999999999999</v>
      </c>
      <c r="BD614" s="126">
        <v>2023</v>
      </c>
      <c r="BE614" t="s">
        <v>241</v>
      </c>
    </row>
    <row r="615" spans="1:57" ht="12" customHeight="1" x14ac:dyDescent="0.2">
      <c r="A615">
        <v>35</v>
      </c>
      <c r="B615">
        <v>2023</v>
      </c>
      <c r="C615" t="s">
        <v>46</v>
      </c>
      <c r="D615" t="s">
        <v>44</v>
      </c>
      <c r="E615" t="s">
        <v>238</v>
      </c>
      <c r="F615" t="s">
        <v>239</v>
      </c>
      <c r="G615" t="s">
        <v>99</v>
      </c>
      <c r="H615" t="s">
        <v>240</v>
      </c>
      <c r="I615" t="s">
        <v>51</v>
      </c>
      <c r="K615" t="s">
        <v>237</v>
      </c>
      <c r="L615" s="27">
        <v>600</v>
      </c>
      <c r="M615" s="27">
        <v>693.96551699999998</v>
      </c>
      <c r="N615" s="27">
        <v>1120.1587300000001</v>
      </c>
      <c r="O615" t="s">
        <v>52</v>
      </c>
      <c r="P615" t="s">
        <v>53</v>
      </c>
      <c r="Q615" s="27">
        <v>10</v>
      </c>
      <c r="R615" s="27">
        <v>90</v>
      </c>
      <c r="S615" s="27">
        <v>140</v>
      </c>
      <c r="T615" s="27">
        <v>440</v>
      </c>
      <c r="U615" s="27">
        <v>0</v>
      </c>
      <c r="V615" s="27">
        <v>0</v>
      </c>
      <c r="W615" s="27">
        <v>0</v>
      </c>
      <c r="X615" t="s">
        <v>136</v>
      </c>
      <c r="Y615" t="s">
        <v>70</v>
      </c>
      <c r="Z615" s="27">
        <v>0.88</v>
      </c>
      <c r="AA615" s="27">
        <v>0.73</v>
      </c>
      <c r="AB615" s="27">
        <v>0.7</v>
      </c>
      <c r="AC615" s="27">
        <v>0.6</v>
      </c>
      <c r="AD615" s="27">
        <v>-1.9999999999999999E-6</v>
      </c>
      <c r="AE615" s="27">
        <v>11025.862071</v>
      </c>
      <c r="AF615" s="27">
        <v>4897.6190479999996</v>
      </c>
      <c r="AG615" s="27">
        <v>1</v>
      </c>
      <c r="AJ615" s="41">
        <f t="shared" si="93"/>
        <v>53999.999997999999</v>
      </c>
      <c r="AK615" s="41">
        <f t="shared" si="94"/>
        <v>73482.758600999994</v>
      </c>
      <c r="AL615" s="41">
        <f t="shared" si="95"/>
        <v>105711.904748</v>
      </c>
      <c r="AM615" s="27">
        <v>1.0925375390506904</v>
      </c>
      <c r="AN615" s="27">
        <v>1.1946693485201081</v>
      </c>
      <c r="AO615" s="27">
        <v>0</v>
      </c>
      <c r="AP615" s="27">
        <v>0</v>
      </c>
      <c r="AQ615" s="42">
        <f t="shared" si="96"/>
        <v>58997.027106552203</v>
      </c>
      <c r="AR615" s="42">
        <f t="shared" si="97"/>
        <v>80282.672244592482</v>
      </c>
      <c r="AS615" s="42">
        <f t="shared" si="98"/>
        <v>115494.22426174092</v>
      </c>
      <c r="AT615" s="42">
        <f t="shared" si="99"/>
        <v>64512.144817696499</v>
      </c>
      <c r="AU615" s="42">
        <f t="shared" si="100"/>
        <v>87787.599345317038</v>
      </c>
      <c r="AV615" s="42">
        <f t="shared" si="101"/>
        <v>126290.77237611289</v>
      </c>
      <c r="AW615">
        <v>2030</v>
      </c>
      <c r="AX615" t="s">
        <v>56</v>
      </c>
      <c r="AY615" s="30">
        <v>20</v>
      </c>
      <c r="AZ615" t="s">
        <v>102</v>
      </c>
      <c r="BA615" s="112">
        <v>2</v>
      </c>
      <c r="BB615" s="112">
        <v>40</v>
      </c>
      <c r="BC615" s="110">
        <v>0.69359999999999999</v>
      </c>
      <c r="BD615" s="126">
        <v>2023</v>
      </c>
      <c r="BE615" t="s">
        <v>241</v>
      </c>
    </row>
    <row r="616" spans="1:57" ht="12" customHeight="1" x14ac:dyDescent="0.2">
      <c r="A616">
        <v>35</v>
      </c>
      <c r="B616">
        <v>2023</v>
      </c>
      <c r="C616" t="s">
        <v>46</v>
      </c>
      <c r="D616" t="s">
        <v>44</v>
      </c>
      <c r="E616" t="s">
        <v>238</v>
      </c>
      <c r="F616" t="s">
        <v>239</v>
      </c>
      <c r="G616" t="s">
        <v>99</v>
      </c>
      <c r="H616" t="s">
        <v>240</v>
      </c>
      <c r="I616" t="s">
        <v>51</v>
      </c>
      <c r="K616" t="s">
        <v>237</v>
      </c>
      <c r="L616" s="27">
        <v>600</v>
      </c>
      <c r="M616" s="27">
        <v>693.96551699999998</v>
      </c>
      <c r="N616" s="27">
        <v>1120.1587300000001</v>
      </c>
      <c r="O616" t="s">
        <v>52</v>
      </c>
      <c r="P616" t="s">
        <v>53</v>
      </c>
      <c r="Q616" s="27">
        <v>10</v>
      </c>
      <c r="R616" s="27">
        <v>90</v>
      </c>
      <c r="S616" s="27">
        <v>140</v>
      </c>
      <c r="T616" s="27">
        <v>440</v>
      </c>
      <c r="U616" s="27">
        <v>0</v>
      </c>
      <c r="V616" s="27">
        <v>0</v>
      </c>
      <c r="W616" s="27">
        <v>0</v>
      </c>
      <c r="X616" t="s">
        <v>136</v>
      </c>
      <c r="Y616" t="s">
        <v>70</v>
      </c>
      <c r="Z616" s="27">
        <v>0.88</v>
      </c>
      <c r="AA616" s="27">
        <v>0.72</v>
      </c>
      <c r="AB616" s="27">
        <v>0.7</v>
      </c>
      <c r="AC616" s="27">
        <v>0.6</v>
      </c>
      <c r="AD616" s="27">
        <v>-1.9999999999999999E-6</v>
      </c>
      <c r="AE616" s="27">
        <v>11025.862071</v>
      </c>
      <c r="AF616" s="27">
        <v>4897.6190479999996</v>
      </c>
      <c r="AG616" s="27">
        <v>1</v>
      </c>
      <c r="AJ616" s="41">
        <f t="shared" si="93"/>
        <v>53999.999997999999</v>
      </c>
      <c r="AK616" s="41">
        <f t="shared" si="94"/>
        <v>73482.758600999994</v>
      </c>
      <c r="AL616" s="41">
        <f t="shared" si="95"/>
        <v>105711.904748</v>
      </c>
      <c r="AM616" s="27">
        <v>1.0925375390506904</v>
      </c>
      <c r="AN616" s="27">
        <v>1.1946693485201081</v>
      </c>
      <c r="AO616" s="27">
        <v>0</v>
      </c>
      <c r="AP616" s="27">
        <v>0</v>
      </c>
      <c r="AQ616" s="42">
        <f t="shared" si="96"/>
        <v>58997.027106552203</v>
      </c>
      <c r="AR616" s="42">
        <f t="shared" si="97"/>
        <v>80282.672244592482</v>
      </c>
      <c r="AS616" s="42">
        <f t="shared" si="98"/>
        <v>115494.22426174092</v>
      </c>
      <c r="AT616" s="42">
        <f t="shared" si="99"/>
        <v>64512.144817696499</v>
      </c>
      <c r="AU616" s="42">
        <f t="shared" si="100"/>
        <v>87787.599345317038</v>
      </c>
      <c r="AV616" s="42">
        <f t="shared" si="101"/>
        <v>126290.77237611289</v>
      </c>
      <c r="AW616">
        <v>2035</v>
      </c>
      <c r="AX616" t="s">
        <v>56</v>
      </c>
      <c r="AY616" s="30">
        <v>20</v>
      </c>
      <c r="AZ616" t="s">
        <v>102</v>
      </c>
      <c r="BA616" s="112">
        <v>2</v>
      </c>
      <c r="BB616" s="112">
        <v>40</v>
      </c>
      <c r="BC616" s="110">
        <v>0.69359999999999999</v>
      </c>
      <c r="BD616" s="126">
        <v>2023</v>
      </c>
      <c r="BE616" t="s">
        <v>241</v>
      </c>
    </row>
    <row r="617" spans="1:57" ht="12" customHeight="1" x14ac:dyDescent="0.2">
      <c r="A617">
        <v>35</v>
      </c>
      <c r="B617">
        <v>2023</v>
      </c>
      <c r="C617" t="s">
        <v>46</v>
      </c>
      <c r="D617" t="s">
        <v>44</v>
      </c>
      <c r="E617" t="s">
        <v>238</v>
      </c>
      <c r="F617" t="s">
        <v>239</v>
      </c>
      <c r="G617" t="s">
        <v>99</v>
      </c>
      <c r="H617" t="s">
        <v>240</v>
      </c>
      <c r="I617" t="s">
        <v>51</v>
      </c>
      <c r="K617" t="s">
        <v>237</v>
      </c>
      <c r="L617" s="27">
        <v>600</v>
      </c>
      <c r="M617" s="27">
        <v>693.96551699999998</v>
      </c>
      <c r="N617" s="27">
        <v>1120.1587300000001</v>
      </c>
      <c r="O617" t="s">
        <v>52</v>
      </c>
      <c r="P617" t="s">
        <v>53</v>
      </c>
      <c r="Q617" s="27">
        <v>10</v>
      </c>
      <c r="R617" s="27">
        <v>90</v>
      </c>
      <c r="S617" s="27">
        <v>140</v>
      </c>
      <c r="T617" s="27">
        <v>440</v>
      </c>
      <c r="U617" s="27">
        <v>0</v>
      </c>
      <c r="V617" s="27">
        <v>0</v>
      </c>
      <c r="W617" s="27">
        <v>0</v>
      </c>
      <c r="X617" t="s">
        <v>136</v>
      </c>
      <c r="Y617" t="s">
        <v>70</v>
      </c>
      <c r="Z617" s="27">
        <v>0.88</v>
      </c>
      <c r="AA617" s="27">
        <v>0.71</v>
      </c>
      <c r="AB617" s="27">
        <v>0.7</v>
      </c>
      <c r="AC617" s="27">
        <v>0.6</v>
      </c>
      <c r="AD617" s="27">
        <v>-1.9999999999999999E-6</v>
      </c>
      <c r="AE617" s="27">
        <v>11025.862071</v>
      </c>
      <c r="AF617" s="27">
        <v>4897.6190479999996</v>
      </c>
      <c r="AG617" s="27">
        <v>1</v>
      </c>
      <c r="AJ617" s="41">
        <f t="shared" si="93"/>
        <v>53999.999997999999</v>
      </c>
      <c r="AK617" s="41">
        <f t="shared" si="94"/>
        <v>73482.758600999994</v>
      </c>
      <c r="AL617" s="41">
        <f t="shared" si="95"/>
        <v>105711.904748</v>
      </c>
      <c r="AM617" s="27">
        <v>1.0925375390506904</v>
      </c>
      <c r="AN617" s="27">
        <v>1.1946693485201081</v>
      </c>
      <c r="AO617" s="27">
        <v>0</v>
      </c>
      <c r="AP617" s="27">
        <v>0</v>
      </c>
      <c r="AQ617" s="42">
        <f t="shared" si="96"/>
        <v>58997.027106552203</v>
      </c>
      <c r="AR617" s="42">
        <f t="shared" si="97"/>
        <v>80282.672244592482</v>
      </c>
      <c r="AS617" s="42">
        <f t="shared" si="98"/>
        <v>115494.22426174092</v>
      </c>
      <c r="AT617" s="42">
        <f t="shared" si="99"/>
        <v>64512.144817696499</v>
      </c>
      <c r="AU617" s="42">
        <f t="shared" si="100"/>
        <v>87787.599345317038</v>
      </c>
      <c r="AV617" s="42">
        <f t="shared" si="101"/>
        <v>126290.77237611289</v>
      </c>
      <c r="AW617">
        <v>2040</v>
      </c>
      <c r="AX617" t="s">
        <v>56</v>
      </c>
      <c r="AY617" s="30">
        <v>20</v>
      </c>
      <c r="AZ617" t="s">
        <v>102</v>
      </c>
      <c r="BA617" s="112">
        <v>2</v>
      </c>
      <c r="BB617" s="112">
        <v>40</v>
      </c>
      <c r="BC617" s="110">
        <v>0.69359999999999999</v>
      </c>
      <c r="BD617" s="126">
        <v>2023</v>
      </c>
      <c r="BE617" t="s">
        <v>241</v>
      </c>
    </row>
    <row r="618" spans="1:57" ht="12" customHeight="1" x14ac:dyDescent="0.2">
      <c r="A618">
        <v>35</v>
      </c>
      <c r="B618">
        <v>2023</v>
      </c>
      <c r="C618" t="s">
        <v>46</v>
      </c>
      <c r="D618" t="s">
        <v>44</v>
      </c>
      <c r="E618" t="s">
        <v>238</v>
      </c>
      <c r="F618" t="s">
        <v>239</v>
      </c>
      <c r="G618" t="s">
        <v>99</v>
      </c>
      <c r="H618" t="s">
        <v>240</v>
      </c>
      <c r="I618" t="s">
        <v>51</v>
      </c>
      <c r="K618" t="s">
        <v>237</v>
      </c>
      <c r="L618" s="27">
        <v>600</v>
      </c>
      <c r="M618" s="27">
        <v>693.96551699999998</v>
      </c>
      <c r="N618" s="27">
        <v>1120.1587300000001</v>
      </c>
      <c r="O618" t="s">
        <v>52</v>
      </c>
      <c r="P618" t="s">
        <v>53</v>
      </c>
      <c r="Q618" s="27">
        <v>10</v>
      </c>
      <c r="R618" s="27">
        <v>90</v>
      </c>
      <c r="S618" s="27">
        <v>140</v>
      </c>
      <c r="T618" s="27">
        <v>440</v>
      </c>
      <c r="U618" s="27">
        <v>0</v>
      </c>
      <c r="V618" s="27">
        <v>0</v>
      </c>
      <c r="W618" s="27">
        <v>0</v>
      </c>
      <c r="X618" t="s">
        <v>136</v>
      </c>
      <c r="Y618" t="s">
        <v>70</v>
      </c>
      <c r="Z618" s="27">
        <v>0.88</v>
      </c>
      <c r="AA618" s="27">
        <v>0.7</v>
      </c>
      <c r="AB618" s="27">
        <v>0.7</v>
      </c>
      <c r="AC618" s="27">
        <v>0.6</v>
      </c>
      <c r="AD618" s="27">
        <v>-1.9999999999999999E-6</v>
      </c>
      <c r="AE618" s="27">
        <v>11025.862071</v>
      </c>
      <c r="AF618" s="27">
        <v>4897.6190479999996</v>
      </c>
      <c r="AG618" s="27">
        <v>1</v>
      </c>
      <c r="AJ618" s="41">
        <f t="shared" si="93"/>
        <v>53999.999997999999</v>
      </c>
      <c r="AK618" s="41">
        <f t="shared" si="94"/>
        <v>73482.758600999994</v>
      </c>
      <c r="AL618" s="41">
        <f t="shared" si="95"/>
        <v>105711.904748</v>
      </c>
      <c r="AM618" s="27">
        <v>1.0925375390506904</v>
      </c>
      <c r="AN618" s="27">
        <v>1.1946693485201081</v>
      </c>
      <c r="AO618" s="27">
        <v>0</v>
      </c>
      <c r="AP618" s="27">
        <v>0</v>
      </c>
      <c r="AQ618" s="42">
        <f t="shared" si="96"/>
        <v>58997.027106552203</v>
      </c>
      <c r="AR618" s="42">
        <f t="shared" si="97"/>
        <v>80282.672244592482</v>
      </c>
      <c r="AS618" s="42">
        <f t="shared" si="98"/>
        <v>115494.22426174092</v>
      </c>
      <c r="AT618" s="42">
        <f t="shared" si="99"/>
        <v>64512.144817696499</v>
      </c>
      <c r="AU618" s="42">
        <f t="shared" si="100"/>
        <v>87787.599345317038</v>
      </c>
      <c r="AV618" s="42">
        <f t="shared" si="101"/>
        <v>126290.77237611289</v>
      </c>
      <c r="AW618">
        <v>2045</v>
      </c>
      <c r="AX618" t="s">
        <v>56</v>
      </c>
      <c r="AY618" s="30">
        <v>20</v>
      </c>
      <c r="AZ618" t="s">
        <v>102</v>
      </c>
      <c r="BA618" s="112">
        <v>2</v>
      </c>
      <c r="BB618" s="112">
        <v>40</v>
      </c>
      <c r="BC618" s="110">
        <v>0.69359999999999999</v>
      </c>
      <c r="BD618" s="126">
        <v>2023</v>
      </c>
      <c r="BE618" t="s">
        <v>241</v>
      </c>
    </row>
    <row r="619" spans="1:57" ht="12" customHeight="1" x14ac:dyDescent="0.2">
      <c r="A619">
        <v>35</v>
      </c>
      <c r="B619">
        <v>2023</v>
      </c>
      <c r="C619" t="s">
        <v>46</v>
      </c>
      <c r="D619" t="s">
        <v>44</v>
      </c>
      <c r="E619" t="s">
        <v>238</v>
      </c>
      <c r="F619" t="s">
        <v>239</v>
      </c>
      <c r="G619" t="s">
        <v>99</v>
      </c>
      <c r="H619" t="s">
        <v>240</v>
      </c>
      <c r="I619" t="s">
        <v>51</v>
      </c>
      <c r="K619" t="s">
        <v>237</v>
      </c>
      <c r="L619" s="27">
        <v>600</v>
      </c>
      <c r="M619" s="27">
        <v>693.96551699999998</v>
      </c>
      <c r="N619" s="27">
        <v>1120.1587300000001</v>
      </c>
      <c r="O619" t="s">
        <v>52</v>
      </c>
      <c r="P619" t="s">
        <v>53</v>
      </c>
      <c r="Q619" s="27">
        <v>10</v>
      </c>
      <c r="R619" s="27">
        <v>90</v>
      </c>
      <c r="S619" s="27">
        <v>140</v>
      </c>
      <c r="T619" s="27">
        <v>440</v>
      </c>
      <c r="U619" s="27">
        <v>0</v>
      </c>
      <c r="V619" s="27">
        <v>0</v>
      </c>
      <c r="W619" s="27">
        <v>0</v>
      </c>
      <c r="X619" t="s">
        <v>136</v>
      </c>
      <c r="Y619" t="s">
        <v>70</v>
      </c>
      <c r="Z619" s="27">
        <v>0.88</v>
      </c>
      <c r="AA619" s="27">
        <v>0.69</v>
      </c>
      <c r="AB619" s="27">
        <v>0.7</v>
      </c>
      <c r="AC619" s="27">
        <v>0.6</v>
      </c>
      <c r="AD619" s="27">
        <v>-1.9999999999999999E-6</v>
      </c>
      <c r="AE619" s="27">
        <v>11025.862071</v>
      </c>
      <c r="AF619" s="27">
        <v>4897.6190479999996</v>
      </c>
      <c r="AG619" s="27">
        <v>1</v>
      </c>
      <c r="AJ619" s="41">
        <f t="shared" si="93"/>
        <v>53999.999997999999</v>
      </c>
      <c r="AK619" s="41">
        <f t="shared" si="94"/>
        <v>73482.758600999994</v>
      </c>
      <c r="AL619" s="41">
        <f t="shared" si="95"/>
        <v>105711.904748</v>
      </c>
      <c r="AM619" s="27">
        <v>1.0925375390506904</v>
      </c>
      <c r="AN619" s="27">
        <v>1.1946693485201081</v>
      </c>
      <c r="AO619" s="27">
        <v>0</v>
      </c>
      <c r="AP619" s="27">
        <v>0</v>
      </c>
      <c r="AQ619" s="42">
        <f t="shared" si="96"/>
        <v>58997.027106552203</v>
      </c>
      <c r="AR619" s="42">
        <f t="shared" si="97"/>
        <v>80282.672244592482</v>
      </c>
      <c r="AS619" s="42">
        <f t="shared" si="98"/>
        <v>115494.22426174092</v>
      </c>
      <c r="AT619" s="42">
        <f t="shared" si="99"/>
        <v>64512.144817696499</v>
      </c>
      <c r="AU619" s="42">
        <f t="shared" si="100"/>
        <v>87787.599345317038</v>
      </c>
      <c r="AV619" s="42">
        <f t="shared" si="101"/>
        <v>126290.77237611289</v>
      </c>
      <c r="AW619">
        <v>2050</v>
      </c>
      <c r="AX619" t="s">
        <v>56</v>
      </c>
      <c r="AY619" s="30">
        <v>20</v>
      </c>
      <c r="AZ619" t="s">
        <v>102</v>
      </c>
      <c r="BA619" s="112">
        <v>2</v>
      </c>
      <c r="BB619" s="112">
        <v>40</v>
      </c>
      <c r="BC619" s="110">
        <v>0.69359999999999999</v>
      </c>
      <c r="BD619" s="126">
        <v>2023</v>
      </c>
      <c r="BE619" t="s">
        <v>241</v>
      </c>
    </row>
    <row r="620" spans="1:57" ht="12" customHeight="1" x14ac:dyDescent="0.2">
      <c r="A620">
        <v>35</v>
      </c>
      <c r="B620">
        <v>2023</v>
      </c>
      <c r="C620" t="s">
        <v>46</v>
      </c>
      <c r="D620" t="s">
        <v>44</v>
      </c>
      <c r="E620" t="s">
        <v>238</v>
      </c>
      <c r="F620" t="s">
        <v>239</v>
      </c>
      <c r="G620" t="s">
        <v>99</v>
      </c>
      <c r="H620" t="s">
        <v>240</v>
      </c>
      <c r="I620" t="s">
        <v>51</v>
      </c>
      <c r="K620" t="s">
        <v>237</v>
      </c>
      <c r="L620" s="27">
        <v>600</v>
      </c>
      <c r="M620" s="27">
        <v>693.96551699999998</v>
      </c>
      <c r="N620" s="27">
        <v>1120.1587300000001</v>
      </c>
      <c r="O620" t="s">
        <v>52</v>
      </c>
      <c r="P620" t="s">
        <v>53</v>
      </c>
      <c r="Q620" s="27">
        <v>10</v>
      </c>
      <c r="R620" s="27">
        <v>90</v>
      </c>
      <c r="S620" s="27">
        <v>140</v>
      </c>
      <c r="T620" s="27">
        <v>440</v>
      </c>
      <c r="U620" s="27">
        <v>0</v>
      </c>
      <c r="V620" s="27">
        <v>0</v>
      </c>
      <c r="W620" s="27">
        <v>0</v>
      </c>
      <c r="X620" t="s">
        <v>136</v>
      </c>
      <c r="Y620" t="s">
        <v>70</v>
      </c>
      <c r="Z620" s="27">
        <v>0.88</v>
      </c>
      <c r="AA620" s="27">
        <v>0.64500000000000002</v>
      </c>
      <c r="AB620" s="27">
        <v>0.7</v>
      </c>
      <c r="AC620" s="27">
        <v>0.6</v>
      </c>
      <c r="AD620" s="27">
        <v>-1.9999999999999999E-6</v>
      </c>
      <c r="AE620" s="27">
        <v>11025.862071</v>
      </c>
      <c r="AF620" s="27">
        <v>4897.6190479999996</v>
      </c>
      <c r="AG620" s="27">
        <v>1</v>
      </c>
      <c r="AJ620" s="41">
        <f t="shared" si="93"/>
        <v>53999.999997999999</v>
      </c>
      <c r="AK620" s="41">
        <f t="shared" si="94"/>
        <v>73482.758600999994</v>
      </c>
      <c r="AL620" s="41">
        <f t="shared" si="95"/>
        <v>105711.904748</v>
      </c>
      <c r="AM620" s="27">
        <v>1.0925375390506904</v>
      </c>
      <c r="AN620" s="27">
        <v>1.1946693485201081</v>
      </c>
      <c r="AO620" s="27">
        <v>0</v>
      </c>
      <c r="AP620" s="27">
        <v>0</v>
      </c>
      <c r="AQ620" s="42">
        <f t="shared" si="96"/>
        <v>58997.027106552203</v>
      </c>
      <c r="AR620" s="42">
        <f t="shared" si="97"/>
        <v>80282.672244592482</v>
      </c>
      <c r="AS620" s="42">
        <f t="shared" si="98"/>
        <v>115494.22426174092</v>
      </c>
      <c r="AT620" s="42">
        <f t="shared" si="99"/>
        <v>64512.144817696499</v>
      </c>
      <c r="AU620" s="42">
        <f t="shared" si="100"/>
        <v>87787.599345317038</v>
      </c>
      <c r="AV620" s="42">
        <f t="shared" si="101"/>
        <v>126290.77237611289</v>
      </c>
      <c r="AW620">
        <v>2023</v>
      </c>
      <c r="AX620" t="s">
        <v>59</v>
      </c>
      <c r="AY620" s="30">
        <v>20</v>
      </c>
      <c r="AZ620" t="s">
        <v>102</v>
      </c>
      <c r="BA620" s="112">
        <v>2</v>
      </c>
      <c r="BB620" s="112">
        <v>40</v>
      </c>
      <c r="BC620" s="110">
        <v>0.69359999999999999</v>
      </c>
      <c r="BD620" s="126">
        <v>2023</v>
      </c>
      <c r="BE620" t="s">
        <v>241</v>
      </c>
    </row>
    <row r="621" spans="1:57" ht="12" customHeight="1" x14ac:dyDescent="0.2">
      <c r="A621">
        <v>35</v>
      </c>
      <c r="B621">
        <v>2023</v>
      </c>
      <c r="C621" t="s">
        <v>46</v>
      </c>
      <c r="D621" t="s">
        <v>44</v>
      </c>
      <c r="E621" t="s">
        <v>238</v>
      </c>
      <c r="F621" t="s">
        <v>239</v>
      </c>
      <c r="G621" t="s">
        <v>99</v>
      </c>
      <c r="H621" t="s">
        <v>240</v>
      </c>
      <c r="I621" t="s">
        <v>51</v>
      </c>
      <c r="K621" t="s">
        <v>237</v>
      </c>
      <c r="L621" s="27">
        <v>600</v>
      </c>
      <c r="M621" s="27">
        <v>693.96551699999998</v>
      </c>
      <c r="N621" s="27">
        <v>1120.1587300000001</v>
      </c>
      <c r="O621" t="s">
        <v>52</v>
      </c>
      <c r="P621" t="s">
        <v>53</v>
      </c>
      <c r="Q621" s="27">
        <v>10</v>
      </c>
      <c r="R621" s="27">
        <v>90</v>
      </c>
      <c r="S621" s="27">
        <v>140</v>
      </c>
      <c r="T621" s="27">
        <v>440</v>
      </c>
      <c r="U621" s="27">
        <v>0</v>
      </c>
      <c r="V621" s="27">
        <v>0</v>
      </c>
      <c r="W621" s="27">
        <v>0</v>
      </c>
      <c r="X621" t="s">
        <v>136</v>
      </c>
      <c r="Y621" t="s">
        <v>70</v>
      </c>
      <c r="Z621" s="27">
        <v>0.88</v>
      </c>
      <c r="AA621" s="27">
        <v>0.72</v>
      </c>
      <c r="AB621" s="27">
        <v>0.7</v>
      </c>
      <c r="AC621" s="27">
        <v>0.6</v>
      </c>
      <c r="AD621" s="27">
        <v>-1.9999999999999999E-6</v>
      </c>
      <c r="AE621" s="27">
        <v>11025.862071</v>
      </c>
      <c r="AF621" s="27">
        <v>4897.6190479999996</v>
      </c>
      <c r="AG621" s="27">
        <v>1</v>
      </c>
      <c r="AJ621" s="41">
        <f t="shared" si="93"/>
        <v>53999.999997999999</v>
      </c>
      <c r="AK621" s="41">
        <f t="shared" si="94"/>
        <v>73482.758600999994</v>
      </c>
      <c r="AL621" s="41">
        <f t="shared" si="95"/>
        <v>105711.904748</v>
      </c>
      <c r="AM621" s="27">
        <v>1.0925375390506904</v>
      </c>
      <c r="AN621" s="27">
        <v>1.1946693485201081</v>
      </c>
      <c r="AO621" s="27">
        <v>0</v>
      </c>
      <c r="AP621" s="27">
        <v>0</v>
      </c>
      <c r="AQ621" s="42">
        <f t="shared" si="96"/>
        <v>58997.027106552203</v>
      </c>
      <c r="AR621" s="42">
        <f t="shared" si="97"/>
        <v>80282.672244592482</v>
      </c>
      <c r="AS621" s="42">
        <f t="shared" si="98"/>
        <v>115494.22426174092</v>
      </c>
      <c r="AT621" s="42">
        <f t="shared" si="99"/>
        <v>64512.144817696499</v>
      </c>
      <c r="AU621" s="42">
        <f t="shared" si="100"/>
        <v>87787.599345317038</v>
      </c>
      <c r="AV621" s="42">
        <f t="shared" si="101"/>
        <v>126290.77237611289</v>
      </c>
      <c r="AW621">
        <v>2030</v>
      </c>
      <c r="AX621" t="s">
        <v>59</v>
      </c>
      <c r="AY621" s="30">
        <v>20</v>
      </c>
      <c r="AZ621" t="s">
        <v>102</v>
      </c>
      <c r="BA621" s="112">
        <v>2</v>
      </c>
      <c r="BB621" s="112">
        <v>40</v>
      </c>
      <c r="BC621" s="110">
        <v>0.69359999999999999</v>
      </c>
      <c r="BD621" s="126">
        <v>2023</v>
      </c>
      <c r="BE621" t="s">
        <v>241</v>
      </c>
    </row>
    <row r="622" spans="1:57" ht="12" customHeight="1" x14ac:dyDescent="0.2">
      <c r="A622">
        <v>35</v>
      </c>
      <c r="B622">
        <v>2023</v>
      </c>
      <c r="C622" t="s">
        <v>46</v>
      </c>
      <c r="D622" t="s">
        <v>44</v>
      </c>
      <c r="E622" t="s">
        <v>238</v>
      </c>
      <c r="F622" t="s">
        <v>239</v>
      </c>
      <c r="G622" t="s">
        <v>99</v>
      </c>
      <c r="H622" t="s">
        <v>240</v>
      </c>
      <c r="I622" t="s">
        <v>51</v>
      </c>
      <c r="K622" t="s">
        <v>237</v>
      </c>
      <c r="L622" s="27">
        <v>600</v>
      </c>
      <c r="M622" s="27">
        <v>693.96551699999998</v>
      </c>
      <c r="N622" s="27">
        <v>1120.1587300000001</v>
      </c>
      <c r="O622" t="s">
        <v>52</v>
      </c>
      <c r="P622" t="s">
        <v>53</v>
      </c>
      <c r="Q622" s="27">
        <v>10</v>
      </c>
      <c r="R622" s="27">
        <v>90</v>
      </c>
      <c r="S622" s="27">
        <v>140</v>
      </c>
      <c r="T622" s="27">
        <v>440</v>
      </c>
      <c r="U622" s="27">
        <v>0</v>
      </c>
      <c r="V622" s="27">
        <v>0</v>
      </c>
      <c r="W622" s="27">
        <v>0</v>
      </c>
      <c r="X622" t="s">
        <v>136</v>
      </c>
      <c r="Y622" t="s">
        <v>70</v>
      </c>
      <c r="Z622" s="27">
        <v>0.88</v>
      </c>
      <c r="AA622" s="27">
        <v>0.71</v>
      </c>
      <c r="AB622" s="27">
        <v>0.7</v>
      </c>
      <c r="AC622" s="27">
        <v>0.6</v>
      </c>
      <c r="AD622" s="27">
        <v>-1.9999999999999999E-6</v>
      </c>
      <c r="AE622" s="27">
        <v>11025.862071</v>
      </c>
      <c r="AF622" s="27">
        <v>4897.6190479999996</v>
      </c>
      <c r="AG622" s="27">
        <v>1</v>
      </c>
      <c r="AJ622" s="41">
        <f t="shared" si="93"/>
        <v>53999.999997999999</v>
      </c>
      <c r="AK622" s="41">
        <f t="shared" si="94"/>
        <v>73482.758600999994</v>
      </c>
      <c r="AL622" s="41">
        <f t="shared" si="95"/>
        <v>105711.904748</v>
      </c>
      <c r="AM622" s="27">
        <v>1.0925375390506904</v>
      </c>
      <c r="AN622" s="27">
        <v>1.1946693485201081</v>
      </c>
      <c r="AO622" s="27">
        <v>0</v>
      </c>
      <c r="AP622" s="27">
        <v>0</v>
      </c>
      <c r="AQ622" s="42">
        <f t="shared" si="96"/>
        <v>58997.027106552203</v>
      </c>
      <c r="AR622" s="42">
        <f t="shared" si="97"/>
        <v>80282.672244592482</v>
      </c>
      <c r="AS622" s="42">
        <f t="shared" si="98"/>
        <v>115494.22426174092</v>
      </c>
      <c r="AT622" s="42">
        <f t="shared" si="99"/>
        <v>64512.144817696499</v>
      </c>
      <c r="AU622" s="42">
        <f t="shared" si="100"/>
        <v>87787.599345317038</v>
      </c>
      <c r="AV622" s="42">
        <f t="shared" si="101"/>
        <v>126290.77237611289</v>
      </c>
      <c r="AW622">
        <v>2035</v>
      </c>
      <c r="AX622" t="s">
        <v>59</v>
      </c>
      <c r="AY622" s="30">
        <v>20</v>
      </c>
      <c r="AZ622" t="s">
        <v>102</v>
      </c>
      <c r="BA622" s="112">
        <v>2</v>
      </c>
      <c r="BB622" s="112">
        <v>40</v>
      </c>
      <c r="BC622" s="110">
        <v>0.69359999999999999</v>
      </c>
      <c r="BD622" s="126">
        <v>2023</v>
      </c>
      <c r="BE622" t="s">
        <v>241</v>
      </c>
    </row>
    <row r="623" spans="1:57" ht="12" customHeight="1" x14ac:dyDescent="0.2">
      <c r="A623">
        <v>35</v>
      </c>
      <c r="B623">
        <v>2023</v>
      </c>
      <c r="C623" t="s">
        <v>46</v>
      </c>
      <c r="D623" t="s">
        <v>44</v>
      </c>
      <c r="E623" t="s">
        <v>238</v>
      </c>
      <c r="F623" t="s">
        <v>239</v>
      </c>
      <c r="G623" t="s">
        <v>99</v>
      </c>
      <c r="H623" t="s">
        <v>240</v>
      </c>
      <c r="I623" t="s">
        <v>51</v>
      </c>
      <c r="K623" t="s">
        <v>237</v>
      </c>
      <c r="L623" s="27">
        <v>600</v>
      </c>
      <c r="M623" s="27">
        <v>693.96551699999998</v>
      </c>
      <c r="N623" s="27">
        <v>1120.1587300000001</v>
      </c>
      <c r="O623" t="s">
        <v>52</v>
      </c>
      <c r="P623" t="s">
        <v>53</v>
      </c>
      <c r="Q623" s="27">
        <v>10</v>
      </c>
      <c r="R623" s="27">
        <v>90</v>
      </c>
      <c r="S623" s="27">
        <v>140</v>
      </c>
      <c r="T623" s="27">
        <v>440</v>
      </c>
      <c r="U623" s="27">
        <v>0</v>
      </c>
      <c r="V623" s="27">
        <v>0</v>
      </c>
      <c r="W623" s="27">
        <v>0</v>
      </c>
      <c r="X623" t="s">
        <v>136</v>
      </c>
      <c r="Y623" t="s">
        <v>70</v>
      </c>
      <c r="Z623" s="27">
        <v>0.88</v>
      </c>
      <c r="AA623" s="27">
        <v>0.7</v>
      </c>
      <c r="AB623" s="27">
        <v>0.7</v>
      </c>
      <c r="AC623" s="27">
        <v>0.6</v>
      </c>
      <c r="AD623" s="27">
        <v>-1.9999999999999999E-6</v>
      </c>
      <c r="AE623" s="27">
        <v>11025.862071</v>
      </c>
      <c r="AF623" s="27">
        <v>4897.6190479999996</v>
      </c>
      <c r="AG623" s="27">
        <v>1</v>
      </c>
      <c r="AJ623" s="41">
        <f t="shared" si="93"/>
        <v>53999.999997999999</v>
      </c>
      <c r="AK623" s="41">
        <f t="shared" si="94"/>
        <v>73482.758600999994</v>
      </c>
      <c r="AL623" s="41">
        <f t="shared" si="95"/>
        <v>105711.904748</v>
      </c>
      <c r="AM623" s="27">
        <v>1.0925375390506904</v>
      </c>
      <c r="AN623" s="27">
        <v>1.1946693485201081</v>
      </c>
      <c r="AO623" s="27">
        <v>0</v>
      </c>
      <c r="AP623" s="27">
        <v>0</v>
      </c>
      <c r="AQ623" s="42">
        <f t="shared" si="96"/>
        <v>58997.027106552203</v>
      </c>
      <c r="AR623" s="42">
        <f t="shared" si="97"/>
        <v>80282.672244592482</v>
      </c>
      <c r="AS623" s="42">
        <f t="shared" si="98"/>
        <v>115494.22426174092</v>
      </c>
      <c r="AT623" s="42">
        <f t="shared" si="99"/>
        <v>64512.144817696499</v>
      </c>
      <c r="AU623" s="42">
        <f t="shared" si="100"/>
        <v>87787.599345317038</v>
      </c>
      <c r="AV623" s="42">
        <f t="shared" si="101"/>
        <v>126290.77237611289</v>
      </c>
      <c r="AW623">
        <v>2040</v>
      </c>
      <c r="AX623" t="s">
        <v>59</v>
      </c>
      <c r="AY623" s="30">
        <v>20</v>
      </c>
      <c r="AZ623" t="s">
        <v>102</v>
      </c>
      <c r="BA623" s="112">
        <v>2</v>
      </c>
      <c r="BB623" s="112">
        <v>40</v>
      </c>
      <c r="BC623" s="110">
        <v>0.69359999999999999</v>
      </c>
      <c r="BD623" s="126">
        <v>2023</v>
      </c>
      <c r="BE623" t="s">
        <v>241</v>
      </c>
    </row>
    <row r="624" spans="1:57" ht="12" customHeight="1" x14ac:dyDescent="0.2">
      <c r="A624">
        <v>35</v>
      </c>
      <c r="B624">
        <v>2023</v>
      </c>
      <c r="C624" t="s">
        <v>46</v>
      </c>
      <c r="D624" t="s">
        <v>44</v>
      </c>
      <c r="E624" t="s">
        <v>238</v>
      </c>
      <c r="F624" t="s">
        <v>239</v>
      </c>
      <c r="G624" t="s">
        <v>99</v>
      </c>
      <c r="H624" t="s">
        <v>240</v>
      </c>
      <c r="I624" t="s">
        <v>51</v>
      </c>
      <c r="K624" t="s">
        <v>237</v>
      </c>
      <c r="L624" s="27">
        <v>600</v>
      </c>
      <c r="M624" s="27">
        <v>693.96551699999998</v>
      </c>
      <c r="N624" s="27">
        <v>1120.1587300000001</v>
      </c>
      <c r="O624" t="s">
        <v>52</v>
      </c>
      <c r="P624" t="s">
        <v>53</v>
      </c>
      <c r="Q624" s="27">
        <v>10</v>
      </c>
      <c r="R624" s="27">
        <v>90</v>
      </c>
      <c r="S624" s="27">
        <v>140</v>
      </c>
      <c r="T624" s="27">
        <v>440</v>
      </c>
      <c r="U624" s="27">
        <v>0</v>
      </c>
      <c r="V624" s="27">
        <v>0</v>
      </c>
      <c r="W624" s="27">
        <v>0</v>
      </c>
      <c r="X624" t="s">
        <v>136</v>
      </c>
      <c r="Y624" t="s">
        <v>70</v>
      </c>
      <c r="Z624" s="27">
        <v>0.88</v>
      </c>
      <c r="AA624" s="27">
        <v>0.69</v>
      </c>
      <c r="AB624" s="27">
        <v>0.7</v>
      </c>
      <c r="AC624" s="27">
        <v>0.6</v>
      </c>
      <c r="AD624" s="27">
        <v>-1.9999999999999999E-6</v>
      </c>
      <c r="AE624" s="27">
        <v>11025.862071</v>
      </c>
      <c r="AF624" s="27">
        <v>4897.6190479999996</v>
      </c>
      <c r="AG624" s="27">
        <v>1</v>
      </c>
      <c r="AJ624" s="41">
        <f t="shared" si="93"/>
        <v>53999.999997999999</v>
      </c>
      <c r="AK624" s="41">
        <f t="shared" si="94"/>
        <v>73482.758600999994</v>
      </c>
      <c r="AL624" s="41">
        <f t="shared" si="95"/>
        <v>105711.904748</v>
      </c>
      <c r="AM624" s="27">
        <v>1.0925375390506904</v>
      </c>
      <c r="AN624" s="27">
        <v>1.1946693485201081</v>
      </c>
      <c r="AO624" s="27">
        <v>0</v>
      </c>
      <c r="AP624" s="27">
        <v>0</v>
      </c>
      <c r="AQ624" s="42">
        <f t="shared" si="96"/>
        <v>58997.027106552203</v>
      </c>
      <c r="AR624" s="42">
        <f t="shared" si="97"/>
        <v>80282.672244592482</v>
      </c>
      <c r="AS624" s="42">
        <f t="shared" si="98"/>
        <v>115494.22426174092</v>
      </c>
      <c r="AT624" s="42">
        <f t="shared" si="99"/>
        <v>64512.144817696499</v>
      </c>
      <c r="AU624" s="42">
        <f t="shared" si="100"/>
        <v>87787.599345317038</v>
      </c>
      <c r="AV624" s="42">
        <f t="shared" si="101"/>
        <v>126290.77237611289</v>
      </c>
      <c r="AW624">
        <v>2045</v>
      </c>
      <c r="AX624" t="s">
        <v>59</v>
      </c>
      <c r="AY624" s="30">
        <v>20</v>
      </c>
      <c r="AZ624" t="s">
        <v>102</v>
      </c>
      <c r="BA624" s="112">
        <v>2</v>
      </c>
      <c r="BB624" s="112">
        <v>40</v>
      </c>
      <c r="BC624" s="110">
        <v>0.69359999999999999</v>
      </c>
      <c r="BD624" s="126">
        <v>2023</v>
      </c>
      <c r="BE624" t="s">
        <v>241</v>
      </c>
    </row>
    <row r="625" spans="1:57" ht="12" customHeight="1" x14ac:dyDescent="0.2">
      <c r="A625">
        <v>35</v>
      </c>
      <c r="B625">
        <v>2023</v>
      </c>
      <c r="C625" t="s">
        <v>46</v>
      </c>
      <c r="D625" t="s">
        <v>44</v>
      </c>
      <c r="E625" t="s">
        <v>238</v>
      </c>
      <c r="F625" t="s">
        <v>239</v>
      </c>
      <c r="G625" t="s">
        <v>99</v>
      </c>
      <c r="H625" t="s">
        <v>240</v>
      </c>
      <c r="I625" t="s">
        <v>51</v>
      </c>
      <c r="K625" t="s">
        <v>237</v>
      </c>
      <c r="L625" s="27">
        <v>600</v>
      </c>
      <c r="M625" s="27">
        <v>693.96551699999998</v>
      </c>
      <c r="N625" s="27">
        <v>1120.1587300000001</v>
      </c>
      <c r="O625" t="s">
        <v>52</v>
      </c>
      <c r="P625" t="s">
        <v>53</v>
      </c>
      <c r="Q625" s="27">
        <v>10</v>
      </c>
      <c r="R625" s="27">
        <v>90</v>
      </c>
      <c r="S625" s="27">
        <v>140</v>
      </c>
      <c r="T625" s="27">
        <v>440</v>
      </c>
      <c r="U625" s="27">
        <v>0</v>
      </c>
      <c r="V625" s="27">
        <v>0</v>
      </c>
      <c r="W625" s="27">
        <v>0</v>
      </c>
      <c r="X625" t="s">
        <v>136</v>
      </c>
      <c r="Y625" t="s">
        <v>70</v>
      </c>
      <c r="Z625" s="27">
        <v>0.88</v>
      </c>
      <c r="AA625" s="27">
        <v>0.67999999999999994</v>
      </c>
      <c r="AB625" s="27">
        <v>0.7</v>
      </c>
      <c r="AC625" s="27">
        <v>0.6</v>
      </c>
      <c r="AD625" s="27">
        <v>-1.9999999999999999E-6</v>
      </c>
      <c r="AE625" s="27">
        <v>11025.862071</v>
      </c>
      <c r="AF625" s="27">
        <v>4897.6190479999996</v>
      </c>
      <c r="AG625" s="27">
        <v>1</v>
      </c>
      <c r="AJ625" s="41">
        <f t="shared" si="93"/>
        <v>53999.999997999999</v>
      </c>
      <c r="AK625" s="41">
        <f t="shared" si="94"/>
        <v>73482.758600999994</v>
      </c>
      <c r="AL625" s="41">
        <f t="shared" si="95"/>
        <v>105711.904748</v>
      </c>
      <c r="AM625" s="27">
        <v>1.0925375390506904</v>
      </c>
      <c r="AN625" s="27">
        <v>1.1946693485201081</v>
      </c>
      <c r="AO625" s="27">
        <v>0</v>
      </c>
      <c r="AP625" s="27">
        <v>0</v>
      </c>
      <c r="AQ625" s="42">
        <f t="shared" si="96"/>
        <v>58997.027106552203</v>
      </c>
      <c r="AR625" s="42">
        <f t="shared" si="97"/>
        <v>80282.672244592482</v>
      </c>
      <c r="AS625" s="42">
        <f t="shared" si="98"/>
        <v>115494.22426174092</v>
      </c>
      <c r="AT625" s="42">
        <f t="shared" si="99"/>
        <v>64512.144817696499</v>
      </c>
      <c r="AU625" s="42">
        <f t="shared" si="100"/>
        <v>87787.599345317038</v>
      </c>
      <c r="AV625" s="42">
        <f t="shared" si="101"/>
        <v>126290.77237611289</v>
      </c>
      <c r="AW625">
        <v>2050</v>
      </c>
      <c r="AX625" t="s">
        <v>59</v>
      </c>
      <c r="AY625" s="30">
        <v>20</v>
      </c>
      <c r="AZ625" t="s">
        <v>102</v>
      </c>
      <c r="BA625" s="112">
        <v>2</v>
      </c>
      <c r="BB625" s="112">
        <v>40</v>
      </c>
      <c r="BC625" s="110">
        <v>0.69359999999999999</v>
      </c>
      <c r="BD625" s="126">
        <v>2023</v>
      </c>
      <c r="BE625" t="s">
        <v>241</v>
      </c>
    </row>
    <row r="626" spans="1:57" ht="12" customHeight="1" x14ac:dyDescent="0.2">
      <c r="A626">
        <v>35</v>
      </c>
      <c r="B626">
        <v>2023</v>
      </c>
      <c r="C626" t="s">
        <v>46</v>
      </c>
      <c r="D626" t="s">
        <v>44</v>
      </c>
      <c r="E626" t="s">
        <v>238</v>
      </c>
      <c r="F626" t="s">
        <v>239</v>
      </c>
      <c r="G626" t="s">
        <v>99</v>
      </c>
      <c r="H626" t="s">
        <v>240</v>
      </c>
      <c r="I626" t="s">
        <v>51</v>
      </c>
      <c r="K626" t="s">
        <v>237</v>
      </c>
      <c r="L626" s="27">
        <v>600</v>
      </c>
      <c r="M626" s="27">
        <v>693.96551699999998</v>
      </c>
      <c r="N626" s="27">
        <v>1120.1587300000001</v>
      </c>
      <c r="O626" t="s">
        <v>52</v>
      </c>
      <c r="P626" t="s">
        <v>53</v>
      </c>
      <c r="Q626" s="27">
        <v>10</v>
      </c>
      <c r="R626" s="27">
        <v>90</v>
      </c>
      <c r="S626" s="27">
        <v>140</v>
      </c>
      <c r="T626" s="27">
        <v>440</v>
      </c>
      <c r="U626" s="27">
        <v>0</v>
      </c>
      <c r="V626" s="27">
        <v>0</v>
      </c>
      <c r="W626" s="27">
        <v>0</v>
      </c>
      <c r="X626" t="s">
        <v>136</v>
      </c>
      <c r="Y626" t="s">
        <v>70</v>
      </c>
      <c r="Z626" s="27">
        <v>0.88</v>
      </c>
      <c r="AA626" s="27">
        <v>0.77</v>
      </c>
      <c r="AB626" s="27">
        <v>0.7</v>
      </c>
      <c r="AC626" s="27">
        <v>0.6</v>
      </c>
      <c r="AD626" s="27">
        <v>-1.9999999999999999E-6</v>
      </c>
      <c r="AE626" s="27">
        <v>11025.862071</v>
      </c>
      <c r="AF626" s="27">
        <v>4897.6190479999996</v>
      </c>
      <c r="AG626" s="27">
        <v>1</v>
      </c>
      <c r="AJ626" s="41">
        <f t="shared" si="93"/>
        <v>53999.999997999999</v>
      </c>
      <c r="AK626" s="41">
        <f t="shared" si="94"/>
        <v>73482.758600999994</v>
      </c>
      <c r="AL626" s="41">
        <f t="shared" si="95"/>
        <v>105711.904748</v>
      </c>
      <c r="AM626" s="27">
        <v>1.0925375390506904</v>
      </c>
      <c r="AN626" s="27">
        <v>1.1946693485201081</v>
      </c>
      <c r="AO626" s="27">
        <v>0</v>
      </c>
      <c r="AP626" s="27">
        <v>0</v>
      </c>
      <c r="AQ626" s="42">
        <f t="shared" si="96"/>
        <v>58997.027106552203</v>
      </c>
      <c r="AR626" s="42">
        <f t="shared" si="97"/>
        <v>80282.672244592482</v>
      </c>
      <c r="AS626" s="42">
        <f t="shared" si="98"/>
        <v>115494.22426174092</v>
      </c>
      <c r="AT626" s="42">
        <f t="shared" si="99"/>
        <v>64512.144817696499</v>
      </c>
      <c r="AU626" s="42">
        <f t="shared" si="100"/>
        <v>87787.599345317038</v>
      </c>
      <c r="AV626" s="42">
        <f t="shared" si="101"/>
        <v>126290.77237611289</v>
      </c>
      <c r="AW626">
        <v>2023</v>
      </c>
      <c r="AX626" t="s">
        <v>60</v>
      </c>
      <c r="AY626" s="30">
        <v>20</v>
      </c>
      <c r="AZ626" t="s">
        <v>102</v>
      </c>
      <c r="BA626" s="112">
        <v>2</v>
      </c>
      <c r="BB626" s="112">
        <v>40</v>
      </c>
      <c r="BC626" s="110">
        <v>0.69359999999999999</v>
      </c>
      <c r="BD626" s="126">
        <v>2023</v>
      </c>
      <c r="BE626" t="s">
        <v>241</v>
      </c>
    </row>
    <row r="627" spans="1:57" ht="12" customHeight="1" x14ac:dyDescent="0.2">
      <c r="A627">
        <v>35</v>
      </c>
      <c r="B627">
        <v>2023</v>
      </c>
      <c r="C627" t="s">
        <v>46</v>
      </c>
      <c r="D627" t="s">
        <v>44</v>
      </c>
      <c r="E627" t="s">
        <v>238</v>
      </c>
      <c r="F627" t="s">
        <v>239</v>
      </c>
      <c r="G627" t="s">
        <v>99</v>
      </c>
      <c r="H627" t="s">
        <v>240</v>
      </c>
      <c r="I627" t="s">
        <v>51</v>
      </c>
      <c r="K627" t="s">
        <v>237</v>
      </c>
      <c r="L627" s="27">
        <v>600</v>
      </c>
      <c r="M627" s="27">
        <v>693.96551699999998</v>
      </c>
      <c r="N627" s="27">
        <v>1120.1587300000001</v>
      </c>
      <c r="O627" t="s">
        <v>52</v>
      </c>
      <c r="P627" t="s">
        <v>53</v>
      </c>
      <c r="Q627" s="27">
        <v>10</v>
      </c>
      <c r="R627" s="27">
        <v>90</v>
      </c>
      <c r="S627" s="27">
        <v>140</v>
      </c>
      <c r="T627" s="27">
        <v>440</v>
      </c>
      <c r="U627" s="27">
        <v>0</v>
      </c>
      <c r="V627" s="27">
        <v>0</v>
      </c>
      <c r="W627" s="27">
        <v>0</v>
      </c>
      <c r="X627" t="s">
        <v>136</v>
      </c>
      <c r="Y627" t="s">
        <v>70</v>
      </c>
      <c r="Z627" s="27">
        <v>0.88</v>
      </c>
      <c r="AA627" s="27">
        <v>0.71</v>
      </c>
      <c r="AB627" s="27">
        <v>0.7</v>
      </c>
      <c r="AC627" s="27">
        <v>0.6</v>
      </c>
      <c r="AD627" s="27">
        <v>-1.9999999999999999E-6</v>
      </c>
      <c r="AE627" s="27">
        <v>11025.862071</v>
      </c>
      <c r="AF627" s="27">
        <v>4897.6190479999996</v>
      </c>
      <c r="AG627" s="27">
        <v>1</v>
      </c>
      <c r="AJ627" s="41">
        <f t="shared" si="93"/>
        <v>53999.999997999999</v>
      </c>
      <c r="AK627" s="41">
        <f t="shared" si="94"/>
        <v>73482.758600999994</v>
      </c>
      <c r="AL627" s="41">
        <f t="shared" si="95"/>
        <v>105711.904748</v>
      </c>
      <c r="AM627" s="27">
        <v>1.0925375390506904</v>
      </c>
      <c r="AN627" s="27">
        <v>1.1946693485201081</v>
      </c>
      <c r="AO627" s="27">
        <v>0</v>
      </c>
      <c r="AP627" s="27">
        <v>0</v>
      </c>
      <c r="AQ627" s="42">
        <f t="shared" si="96"/>
        <v>58997.027106552203</v>
      </c>
      <c r="AR627" s="42">
        <f t="shared" si="97"/>
        <v>80282.672244592482</v>
      </c>
      <c r="AS627" s="42">
        <f t="shared" si="98"/>
        <v>115494.22426174092</v>
      </c>
      <c r="AT627" s="42">
        <f t="shared" si="99"/>
        <v>64512.144817696499</v>
      </c>
      <c r="AU627" s="42">
        <f t="shared" si="100"/>
        <v>87787.599345317038</v>
      </c>
      <c r="AV627" s="42">
        <f t="shared" si="101"/>
        <v>126290.77237611289</v>
      </c>
      <c r="AW627">
        <v>2030</v>
      </c>
      <c r="AX627" t="s">
        <v>60</v>
      </c>
      <c r="AY627" s="30">
        <v>20</v>
      </c>
      <c r="AZ627" t="s">
        <v>102</v>
      </c>
      <c r="BA627" s="112">
        <v>2</v>
      </c>
      <c r="BB627" s="112">
        <v>40</v>
      </c>
      <c r="BC627" s="110">
        <v>0.69359999999999999</v>
      </c>
      <c r="BD627" s="126">
        <v>2023</v>
      </c>
      <c r="BE627" t="s">
        <v>241</v>
      </c>
    </row>
    <row r="628" spans="1:57" ht="12" customHeight="1" x14ac:dyDescent="0.2">
      <c r="A628">
        <v>35</v>
      </c>
      <c r="B628">
        <v>2023</v>
      </c>
      <c r="C628" t="s">
        <v>46</v>
      </c>
      <c r="D628" t="s">
        <v>44</v>
      </c>
      <c r="E628" t="s">
        <v>238</v>
      </c>
      <c r="F628" t="s">
        <v>239</v>
      </c>
      <c r="G628" t="s">
        <v>99</v>
      </c>
      <c r="H628" t="s">
        <v>240</v>
      </c>
      <c r="I628" t="s">
        <v>51</v>
      </c>
      <c r="K628" t="s">
        <v>237</v>
      </c>
      <c r="L628" s="27">
        <v>600</v>
      </c>
      <c r="M628" s="27">
        <v>693.96551699999998</v>
      </c>
      <c r="N628" s="27">
        <v>1120.1587300000001</v>
      </c>
      <c r="O628" t="s">
        <v>52</v>
      </c>
      <c r="P628" t="s">
        <v>53</v>
      </c>
      <c r="Q628" s="27">
        <v>10</v>
      </c>
      <c r="R628" s="27">
        <v>90</v>
      </c>
      <c r="S628" s="27">
        <v>140</v>
      </c>
      <c r="T628" s="27">
        <v>440</v>
      </c>
      <c r="U628" s="27">
        <v>0</v>
      </c>
      <c r="V628" s="27">
        <v>0</v>
      </c>
      <c r="W628" s="27">
        <v>0</v>
      </c>
      <c r="X628" t="s">
        <v>136</v>
      </c>
      <c r="Y628" t="s">
        <v>70</v>
      </c>
      <c r="Z628" s="27">
        <v>0.88</v>
      </c>
      <c r="AA628" s="27">
        <v>0.7</v>
      </c>
      <c r="AB628" s="27">
        <v>0.7</v>
      </c>
      <c r="AC628" s="27">
        <v>0.6</v>
      </c>
      <c r="AD628" s="27">
        <v>-1.9999999999999999E-6</v>
      </c>
      <c r="AE628" s="27">
        <v>11025.862071</v>
      </c>
      <c r="AF628" s="27">
        <v>4897.6190479999996</v>
      </c>
      <c r="AG628" s="27">
        <v>1</v>
      </c>
      <c r="AJ628" s="41">
        <f t="shared" si="93"/>
        <v>53999.999997999999</v>
      </c>
      <c r="AK628" s="41">
        <f t="shared" si="94"/>
        <v>73482.758600999994</v>
      </c>
      <c r="AL628" s="41">
        <f t="shared" si="95"/>
        <v>105711.904748</v>
      </c>
      <c r="AM628" s="27">
        <v>1.0925375390506904</v>
      </c>
      <c r="AN628" s="27">
        <v>1.1946693485201081</v>
      </c>
      <c r="AO628" s="27">
        <v>0</v>
      </c>
      <c r="AP628" s="27">
        <v>0</v>
      </c>
      <c r="AQ628" s="42">
        <f t="shared" si="96"/>
        <v>58997.027106552203</v>
      </c>
      <c r="AR628" s="42">
        <f t="shared" si="97"/>
        <v>80282.672244592482</v>
      </c>
      <c r="AS628" s="42">
        <f t="shared" si="98"/>
        <v>115494.22426174092</v>
      </c>
      <c r="AT628" s="42">
        <f t="shared" si="99"/>
        <v>64512.144817696499</v>
      </c>
      <c r="AU628" s="42">
        <f t="shared" si="100"/>
        <v>87787.599345317038</v>
      </c>
      <c r="AV628" s="42">
        <f t="shared" si="101"/>
        <v>126290.77237611289</v>
      </c>
      <c r="AW628">
        <v>2035</v>
      </c>
      <c r="AX628" t="s">
        <v>60</v>
      </c>
      <c r="AY628" s="30">
        <v>20</v>
      </c>
      <c r="AZ628" t="s">
        <v>102</v>
      </c>
      <c r="BA628" s="112">
        <v>2</v>
      </c>
      <c r="BB628" s="112">
        <v>40</v>
      </c>
      <c r="BC628" s="110">
        <v>0.69359999999999999</v>
      </c>
      <c r="BD628" s="126">
        <v>2023</v>
      </c>
      <c r="BE628" t="s">
        <v>241</v>
      </c>
    </row>
    <row r="629" spans="1:57" ht="12" customHeight="1" x14ac:dyDescent="0.2">
      <c r="A629">
        <v>35</v>
      </c>
      <c r="B629">
        <v>2023</v>
      </c>
      <c r="C629" t="s">
        <v>46</v>
      </c>
      <c r="D629" t="s">
        <v>44</v>
      </c>
      <c r="E629" t="s">
        <v>238</v>
      </c>
      <c r="F629" t="s">
        <v>239</v>
      </c>
      <c r="G629" t="s">
        <v>99</v>
      </c>
      <c r="H629" t="s">
        <v>240</v>
      </c>
      <c r="I629" t="s">
        <v>51</v>
      </c>
      <c r="K629" t="s">
        <v>237</v>
      </c>
      <c r="L629" s="27">
        <v>600</v>
      </c>
      <c r="M629" s="27">
        <v>693.96551699999998</v>
      </c>
      <c r="N629" s="27">
        <v>1120.1587300000001</v>
      </c>
      <c r="O629" t="s">
        <v>52</v>
      </c>
      <c r="P629" t="s">
        <v>53</v>
      </c>
      <c r="Q629" s="27">
        <v>10</v>
      </c>
      <c r="R629" s="27">
        <v>90</v>
      </c>
      <c r="S629" s="27">
        <v>140</v>
      </c>
      <c r="T629" s="27">
        <v>440</v>
      </c>
      <c r="U629" s="27">
        <v>0</v>
      </c>
      <c r="V629" s="27">
        <v>0</v>
      </c>
      <c r="W629" s="27">
        <v>0</v>
      </c>
      <c r="X629" t="s">
        <v>136</v>
      </c>
      <c r="Y629" t="s">
        <v>70</v>
      </c>
      <c r="Z629" s="27">
        <v>0.88</v>
      </c>
      <c r="AA629" s="27">
        <v>0.69</v>
      </c>
      <c r="AB629" s="27">
        <v>0.7</v>
      </c>
      <c r="AC629" s="27">
        <v>0.6</v>
      </c>
      <c r="AD629" s="27">
        <v>-1.9999999999999999E-6</v>
      </c>
      <c r="AE629" s="27">
        <v>11025.862071</v>
      </c>
      <c r="AF629" s="27">
        <v>4897.6190479999996</v>
      </c>
      <c r="AG629" s="27">
        <v>1</v>
      </c>
      <c r="AJ629" s="41">
        <f t="shared" si="93"/>
        <v>53999.999997999999</v>
      </c>
      <c r="AK629" s="41">
        <f t="shared" si="94"/>
        <v>73482.758600999994</v>
      </c>
      <c r="AL629" s="41">
        <f t="shared" si="95"/>
        <v>105711.904748</v>
      </c>
      <c r="AM629" s="27">
        <v>1.0925375390506904</v>
      </c>
      <c r="AN629" s="27">
        <v>1.1946693485201081</v>
      </c>
      <c r="AO629" s="27">
        <v>0</v>
      </c>
      <c r="AP629" s="27">
        <v>0</v>
      </c>
      <c r="AQ629" s="42">
        <f t="shared" si="96"/>
        <v>58997.027106552203</v>
      </c>
      <c r="AR629" s="42">
        <f t="shared" si="97"/>
        <v>80282.672244592482</v>
      </c>
      <c r="AS629" s="42">
        <f t="shared" si="98"/>
        <v>115494.22426174092</v>
      </c>
      <c r="AT629" s="42">
        <f t="shared" si="99"/>
        <v>64512.144817696499</v>
      </c>
      <c r="AU629" s="42">
        <f t="shared" si="100"/>
        <v>87787.599345317038</v>
      </c>
      <c r="AV629" s="42">
        <f t="shared" si="101"/>
        <v>126290.77237611289</v>
      </c>
      <c r="AW629">
        <v>2040</v>
      </c>
      <c r="AX629" t="s">
        <v>60</v>
      </c>
      <c r="AY629" s="30">
        <v>20</v>
      </c>
      <c r="AZ629" t="s">
        <v>102</v>
      </c>
      <c r="BA629" s="112">
        <v>2</v>
      </c>
      <c r="BB629" s="112">
        <v>40</v>
      </c>
      <c r="BC629" s="110">
        <v>0.69359999999999999</v>
      </c>
      <c r="BD629" s="126">
        <v>2023</v>
      </c>
      <c r="BE629" t="s">
        <v>241</v>
      </c>
    </row>
    <row r="630" spans="1:57" ht="12" customHeight="1" x14ac:dyDescent="0.2">
      <c r="A630">
        <v>35</v>
      </c>
      <c r="B630">
        <v>2023</v>
      </c>
      <c r="C630" t="s">
        <v>46</v>
      </c>
      <c r="D630" t="s">
        <v>44</v>
      </c>
      <c r="E630" t="s">
        <v>238</v>
      </c>
      <c r="F630" t="s">
        <v>239</v>
      </c>
      <c r="G630" t="s">
        <v>99</v>
      </c>
      <c r="H630" t="s">
        <v>240</v>
      </c>
      <c r="I630" t="s">
        <v>51</v>
      </c>
      <c r="K630" t="s">
        <v>237</v>
      </c>
      <c r="L630" s="27">
        <v>600</v>
      </c>
      <c r="M630" s="27">
        <v>693.96551699999998</v>
      </c>
      <c r="N630" s="27">
        <v>1120.1587300000001</v>
      </c>
      <c r="O630" t="s">
        <v>52</v>
      </c>
      <c r="P630" t="s">
        <v>53</v>
      </c>
      <c r="Q630" s="27">
        <v>10</v>
      </c>
      <c r="R630" s="27">
        <v>90</v>
      </c>
      <c r="S630" s="27">
        <v>140</v>
      </c>
      <c r="T630" s="27">
        <v>440</v>
      </c>
      <c r="U630" s="27">
        <v>0</v>
      </c>
      <c r="V630" s="27">
        <v>0</v>
      </c>
      <c r="W630" s="27">
        <v>0</v>
      </c>
      <c r="X630" t="s">
        <v>136</v>
      </c>
      <c r="Y630" t="s">
        <v>70</v>
      </c>
      <c r="Z630" s="27">
        <v>0.88</v>
      </c>
      <c r="AA630" s="27">
        <v>0.67999999999999994</v>
      </c>
      <c r="AB630" s="27">
        <v>0.7</v>
      </c>
      <c r="AC630" s="27">
        <v>0.6</v>
      </c>
      <c r="AD630" s="27">
        <v>-1.9999999999999999E-6</v>
      </c>
      <c r="AE630" s="27">
        <v>11025.862071</v>
      </c>
      <c r="AF630" s="27">
        <v>4897.6190479999996</v>
      </c>
      <c r="AG630" s="27">
        <v>1</v>
      </c>
      <c r="AJ630" s="41">
        <f t="shared" si="93"/>
        <v>53999.999997999999</v>
      </c>
      <c r="AK630" s="41">
        <f t="shared" si="94"/>
        <v>73482.758600999994</v>
      </c>
      <c r="AL630" s="41">
        <f t="shared" si="95"/>
        <v>105711.904748</v>
      </c>
      <c r="AM630" s="27">
        <v>1.0925375390506904</v>
      </c>
      <c r="AN630" s="27">
        <v>1.1946693485201081</v>
      </c>
      <c r="AO630" s="27">
        <v>0</v>
      </c>
      <c r="AP630" s="27">
        <v>0</v>
      </c>
      <c r="AQ630" s="42">
        <f t="shared" si="96"/>
        <v>58997.027106552203</v>
      </c>
      <c r="AR630" s="42">
        <f t="shared" si="97"/>
        <v>80282.672244592482</v>
      </c>
      <c r="AS630" s="42">
        <f t="shared" si="98"/>
        <v>115494.22426174092</v>
      </c>
      <c r="AT630" s="42">
        <f t="shared" si="99"/>
        <v>64512.144817696499</v>
      </c>
      <c r="AU630" s="42">
        <f t="shared" si="100"/>
        <v>87787.599345317038</v>
      </c>
      <c r="AV630" s="42">
        <f t="shared" si="101"/>
        <v>126290.77237611289</v>
      </c>
      <c r="AW630">
        <v>2045</v>
      </c>
      <c r="AX630" t="s">
        <v>60</v>
      </c>
      <c r="AY630" s="30">
        <v>20</v>
      </c>
      <c r="AZ630" t="s">
        <v>102</v>
      </c>
      <c r="BA630" s="112">
        <v>2</v>
      </c>
      <c r="BB630" s="112">
        <v>40</v>
      </c>
      <c r="BC630" s="110">
        <v>0.69359999999999999</v>
      </c>
      <c r="BD630" s="126">
        <v>2023</v>
      </c>
      <c r="BE630" t="s">
        <v>241</v>
      </c>
    </row>
    <row r="631" spans="1:57" ht="12" customHeight="1" x14ac:dyDescent="0.2">
      <c r="A631">
        <v>35</v>
      </c>
      <c r="B631">
        <v>2023</v>
      </c>
      <c r="C631" t="s">
        <v>46</v>
      </c>
      <c r="D631" t="s">
        <v>44</v>
      </c>
      <c r="E631" t="s">
        <v>238</v>
      </c>
      <c r="F631" t="s">
        <v>239</v>
      </c>
      <c r="G631" t="s">
        <v>99</v>
      </c>
      <c r="H631" t="s">
        <v>240</v>
      </c>
      <c r="I631" t="s">
        <v>51</v>
      </c>
      <c r="K631" t="s">
        <v>237</v>
      </c>
      <c r="L631" s="27">
        <v>600</v>
      </c>
      <c r="M631" s="27">
        <v>693.96551699999998</v>
      </c>
      <c r="N631" s="27">
        <v>1120.1587300000001</v>
      </c>
      <c r="O631" t="s">
        <v>52</v>
      </c>
      <c r="P631" t="s">
        <v>53</v>
      </c>
      <c r="Q631" s="27">
        <v>10</v>
      </c>
      <c r="R631" s="27">
        <v>90</v>
      </c>
      <c r="S631" s="27">
        <v>140</v>
      </c>
      <c r="T631" s="27">
        <v>440</v>
      </c>
      <c r="U631" s="27">
        <v>0</v>
      </c>
      <c r="V631" s="27">
        <v>0</v>
      </c>
      <c r="W631" s="27">
        <v>0</v>
      </c>
      <c r="X631" t="s">
        <v>136</v>
      </c>
      <c r="Y631" t="s">
        <v>70</v>
      </c>
      <c r="Z631" s="27">
        <v>0.88</v>
      </c>
      <c r="AA631" s="27">
        <v>0.67</v>
      </c>
      <c r="AB631" s="27">
        <v>0.7</v>
      </c>
      <c r="AC631" s="27">
        <v>0.6</v>
      </c>
      <c r="AD631" s="27">
        <v>-1.9999999999999999E-6</v>
      </c>
      <c r="AE631" s="27">
        <v>11025.862071</v>
      </c>
      <c r="AF631" s="27">
        <v>4897.6190479999996</v>
      </c>
      <c r="AG631" s="27">
        <v>1</v>
      </c>
      <c r="AJ631" s="41">
        <f t="shared" si="93"/>
        <v>53999.999997999999</v>
      </c>
      <c r="AK631" s="41">
        <f t="shared" si="94"/>
        <v>73482.758600999994</v>
      </c>
      <c r="AL631" s="41">
        <f t="shared" si="95"/>
        <v>105711.904748</v>
      </c>
      <c r="AM631" s="27">
        <v>1.0925375390506904</v>
      </c>
      <c r="AN631" s="27">
        <v>1.1946693485201081</v>
      </c>
      <c r="AO631" s="27">
        <v>0</v>
      </c>
      <c r="AP631" s="27">
        <v>0</v>
      </c>
      <c r="AQ631" s="42">
        <f t="shared" si="96"/>
        <v>58997.027106552203</v>
      </c>
      <c r="AR631" s="42">
        <f t="shared" si="97"/>
        <v>80282.672244592482</v>
      </c>
      <c r="AS631" s="42">
        <f t="shared" si="98"/>
        <v>115494.22426174092</v>
      </c>
      <c r="AT631" s="42">
        <f t="shared" si="99"/>
        <v>64512.144817696499</v>
      </c>
      <c r="AU631" s="42">
        <f t="shared" si="100"/>
        <v>87787.599345317038</v>
      </c>
      <c r="AV631" s="42">
        <f t="shared" si="101"/>
        <v>126290.77237611289</v>
      </c>
      <c r="AW631">
        <v>2050</v>
      </c>
      <c r="AX631" t="s">
        <v>60</v>
      </c>
      <c r="AY631" s="30">
        <v>20</v>
      </c>
      <c r="AZ631" t="s">
        <v>102</v>
      </c>
      <c r="BA631" s="112">
        <v>2</v>
      </c>
      <c r="BB631" s="112">
        <v>40</v>
      </c>
      <c r="BC631" s="110">
        <v>0.69359999999999999</v>
      </c>
      <c r="BD631" s="126">
        <v>2023</v>
      </c>
      <c r="BE631" t="s">
        <v>241</v>
      </c>
    </row>
    <row r="632" spans="1:57" ht="12" customHeight="1" x14ac:dyDescent="0.2">
      <c r="A632">
        <v>36</v>
      </c>
      <c r="B632">
        <v>2023</v>
      </c>
      <c r="C632" t="s">
        <v>46</v>
      </c>
      <c r="D632" t="s">
        <v>44</v>
      </c>
      <c r="E632" t="s">
        <v>243</v>
      </c>
      <c r="F632" t="s">
        <v>239</v>
      </c>
      <c r="G632" t="s">
        <v>99</v>
      </c>
      <c r="H632" t="s">
        <v>244</v>
      </c>
      <c r="I632" t="s">
        <v>51</v>
      </c>
      <c r="K632" t="s">
        <v>242</v>
      </c>
      <c r="L632" s="27">
        <v>610</v>
      </c>
      <c r="M632" s="27">
        <v>650</v>
      </c>
      <c r="N632" s="27">
        <v>504.6875</v>
      </c>
      <c r="O632" t="s">
        <v>52</v>
      </c>
      <c r="P632" t="s">
        <v>53</v>
      </c>
      <c r="Q632" s="27">
        <v>10</v>
      </c>
      <c r="R632" s="27">
        <v>200</v>
      </c>
      <c r="S632" s="27">
        <v>440</v>
      </c>
      <c r="T632" s="27">
        <v>440</v>
      </c>
      <c r="U632" s="27">
        <v>0</v>
      </c>
      <c r="V632" s="27">
        <v>0</v>
      </c>
      <c r="W632" s="27">
        <v>0</v>
      </c>
      <c r="X632" t="s">
        <v>136</v>
      </c>
      <c r="Y632" t="s">
        <v>70</v>
      </c>
      <c r="Z632" s="27">
        <v>0.88</v>
      </c>
      <c r="AA632" s="27">
        <v>0.77</v>
      </c>
      <c r="AB632" s="27">
        <v>0.7</v>
      </c>
      <c r="AC632" s="27">
        <v>0.6</v>
      </c>
      <c r="AD632" s="27">
        <v>1749.9999989999999</v>
      </c>
      <c r="AE632" s="27">
        <v>39499.999996999999</v>
      </c>
      <c r="AF632" s="27">
        <v>156515.624992</v>
      </c>
      <c r="AG632" s="27">
        <v>1</v>
      </c>
      <c r="AJ632" s="41">
        <f t="shared" si="93"/>
        <v>123749.99999900001</v>
      </c>
      <c r="AK632" s="41">
        <f t="shared" si="94"/>
        <v>169499.99999700001</v>
      </c>
      <c r="AL632" s="41">
        <f t="shared" si="95"/>
        <v>257453.124992</v>
      </c>
      <c r="AM632" s="27">
        <v>1.0832422021642973</v>
      </c>
      <c r="AN632" s="27">
        <v>1.113618928772274</v>
      </c>
      <c r="AO632" s="27">
        <v>0</v>
      </c>
      <c r="AP632" s="27">
        <v>0</v>
      </c>
      <c r="AQ632" s="42">
        <f t="shared" si="96"/>
        <v>134051.22251674856</v>
      </c>
      <c r="AR632" s="42">
        <f t="shared" si="97"/>
        <v>183609.55326359867</v>
      </c>
      <c r="AS632" s="42">
        <f t="shared" si="98"/>
        <v>278884.09007041418</v>
      </c>
      <c r="AT632" s="42">
        <f t="shared" si="99"/>
        <v>137810.34243445529</v>
      </c>
      <c r="AU632" s="42">
        <f t="shared" si="100"/>
        <v>188758.40842355959</v>
      </c>
      <c r="AV632" s="42">
        <f t="shared" si="101"/>
        <v>286704.6732626654</v>
      </c>
      <c r="AW632">
        <v>2023</v>
      </c>
      <c r="AX632" t="s">
        <v>56</v>
      </c>
      <c r="AY632" s="30">
        <v>21</v>
      </c>
      <c r="AZ632" t="s">
        <v>102</v>
      </c>
      <c r="BA632" s="111">
        <v>2</v>
      </c>
      <c r="BB632" s="112">
        <v>30</v>
      </c>
      <c r="BC632" s="110">
        <v>0.42080000000000001</v>
      </c>
      <c r="BD632" s="114">
        <v>2023</v>
      </c>
      <c r="BE632" t="s">
        <v>241</v>
      </c>
    </row>
    <row r="633" spans="1:57" ht="12" customHeight="1" x14ac:dyDescent="0.2">
      <c r="A633">
        <v>36</v>
      </c>
      <c r="B633">
        <v>2023</v>
      </c>
      <c r="C633" t="s">
        <v>46</v>
      </c>
      <c r="D633" t="s">
        <v>44</v>
      </c>
      <c r="E633" t="s">
        <v>243</v>
      </c>
      <c r="F633" t="s">
        <v>239</v>
      </c>
      <c r="G633" t="s">
        <v>99</v>
      </c>
      <c r="H633" t="s">
        <v>244</v>
      </c>
      <c r="I633" t="s">
        <v>51</v>
      </c>
      <c r="K633" t="s">
        <v>242</v>
      </c>
      <c r="L633" s="27">
        <v>610</v>
      </c>
      <c r="M633" s="27">
        <v>650</v>
      </c>
      <c r="N633" s="27">
        <v>504.6875</v>
      </c>
      <c r="O633" t="s">
        <v>52</v>
      </c>
      <c r="P633" t="s">
        <v>53</v>
      </c>
      <c r="Q633" s="27">
        <v>10</v>
      </c>
      <c r="R633" s="27">
        <v>200</v>
      </c>
      <c r="S633" s="27">
        <v>440</v>
      </c>
      <c r="T633" s="27">
        <v>440</v>
      </c>
      <c r="U633" s="27">
        <v>0</v>
      </c>
      <c r="V633" s="27">
        <v>0</v>
      </c>
      <c r="W633" s="27">
        <v>0</v>
      </c>
      <c r="X633" t="s">
        <v>136</v>
      </c>
      <c r="Y633" t="s">
        <v>70</v>
      </c>
      <c r="Z633" s="27">
        <v>0.88</v>
      </c>
      <c r="AA633" s="27">
        <v>0.79</v>
      </c>
      <c r="AB633" s="27">
        <v>0.7</v>
      </c>
      <c r="AC633" s="27">
        <v>0.6</v>
      </c>
      <c r="AD633" s="27">
        <v>1749.9999989999999</v>
      </c>
      <c r="AE633" s="27">
        <v>39499.999996999999</v>
      </c>
      <c r="AF633" s="27">
        <v>156515.624992</v>
      </c>
      <c r="AG633" s="27">
        <v>1</v>
      </c>
      <c r="AJ633" s="41">
        <f t="shared" si="93"/>
        <v>123749.99999900001</v>
      </c>
      <c r="AK633" s="41">
        <f t="shared" si="94"/>
        <v>169499.99999700001</v>
      </c>
      <c r="AL633" s="41">
        <f t="shared" si="95"/>
        <v>257453.124992</v>
      </c>
      <c r="AM633" s="27">
        <v>1.0832422021642973</v>
      </c>
      <c r="AN633" s="27">
        <v>1.113618928772274</v>
      </c>
      <c r="AO633" s="27">
        <v>0</v>
      </c>
      <c r="AP633" s="27">
        <v>0</v>
      </c>
      <c r="AQ633" s="42">
        <f t="shared" si="96"/>
        <v>134051.22251674856</v>
      </c>
      <c r="AR633" s="42">
        <f t="shared" si="97"/>
        <v>183609.55326359867</v>
      </c>
      <c r="AS633" s="42">
        <f t="shared" si="98"/>
        <v>278884.09007041418</v>
      </c>
      <c r="AT633" s="42">
        <f t="shared" si="99"/>
        <v>137810.34243445529</v>
      </c>
      <c r="AU633" s="42">
        <f t="shared" si="100"/>
        <v>188758.40842355959</v>
      </c>
      <c r="AV633" s="42">
        <f t="shared" si="101"/>
        <v>286704.6732626654</v>
      </c>
      <c r="AW633">
        <v>2030</v>
      </c>
      <c r="AX633" t="s">
        <v>56</v>
      </c>
      <c r="AY633" s="30">
        <v>21</v>
      </c>
      <c r="AZ633" t="s">
        <v>102</v>
      </c>
      <c r="BA633" s="111">
        <v>2</v>
      </c>
      <c r="BB633" s="111">
        <v>30</v>
      </c>
      <c r="BC633" s="110">
        <v>0.42080000000000001</v>
      </c>
      <c r="BD633" s="114">
        <v>2023</v>
      </c>
      <c r="BE633" t="s">
        <v>241</v>
      </c>
    </row>
    <row r="634" spans="1:57" ht="12" customHeight="1" x14ac:dyDescent="0.2">
      <c r="A634">
        <v>36</v>
      </c>
      <c r="B634">
        <v>2023</v>
      </c>
      <c r="C634" t="s">
        <v>46</v>
      </c>
      <c r="D634" t="s">
        <v>44</v>
      </c>
      <c r="E634" t="s">
        <v>243</v>
      </c>
      <c r="F634" t="s">
        <v>239</v>
      </c>
      <c r="G634" t="s">
        <v>99</v>
      </c>
      <c r="H634" t="s">
        <v>244</v>
      </c>
      <c r="I634" t="s">
        <v>51</v>
      </c>
      <c r="K634" t="s">
        <v>242</v>
      </c>
      <c r="L634" s="27">
        <v>610</v>
      </c>
      <c r="M634" s="27">
        <v>650</v>
      </c>
      <c r="N634" s="27">
        <v>504.6875</v>
      </c>
      <c r="O634" t="s">
        <v>52</v>
      </c>
      <c r="P634" t="s">
        <v>53</v>
      </c>
      <c r="Q634" s="27">
        <v>10</v>
      </c>
      <c r="R634" s="27">
        <v>200</v>
      </c>
      <c r="S634" s="27">
        <v>440</v>
      </c>
      <c r="T634" s="27">
        <v>440</v>
      </c>
      <c r="U634" s="27">
        <v>0</v>
      </c>
      <c r="V634" s="27">
        <v>0</v>
      </c>
      <c r="W634" s="27">
        <v>0</v>
      </c>
      <c r="X634" t="s">
        <v>136</v>
      </c>
      <c r="Y634" t="s">
        <v>70</v>
      </c>
      <c r="Z634" s="27">
        <v>0.88</v>
      </c>
      <c r="AA634" s="27">
        <v>0.755</v>
      </c>
      <c r="AB634" s="27">
        <v>0.7</v>
      </c>
      <c r="AC634" s="27">
        <v>0.6</v>
      </c>
      <c r="AD634" s="27">
        <v>1749.9999989999999</v>
      </c>
      <c r="AE634" s="27">
        <v>39499.999996999999</v>
      </c>
      <c r="AF634" s="27">
        <v>156515.624992</v>
      </c>
      <c r="AG634" s="27">
        <v>1</v>
      </c>
      <c r="AJ634" s="41">
        <f t="shared" si="93"/>
        <v>123749.99999900001</v>
      </c>
      <c r="AK634" s="41">
        <f t="shared" si="94"/>
        <v>169499.99999700001</v>
      </c>
      <c r="AL634" s="41">
        <f t="shared" si="95"/>
        <v>257453.124992</v>
      </c>
      <c r="AM634" s="27">
        <v>1.0832422021642973</v>
      </c>
      <c r="AN634" s="27">
        <v>1.113618928772274</v>
      </c>
      <c r="AO634" s="27">
        <v>0</v>
      </c>
      <c r="AP634" s="27">
        <v>0</v>
      </c>
      <c r="AQ634" s="42">
        <f t="shared" si="96"/>
        <v>134051.22251674856</v>
      </c>
      <c r="AR634" s="42">
        <f t="shared" si="97"/>
        <v>183609.55326359867</v>
      </c>
      <c r="AS634" s="42">
        <f t="shared" si="98"/>
        <v>278884.09007041418</v>
      </c>
      <c r="AT634" s="42">
        <f t="shared" si="99"/>
        <v>137810.34243445529</v>
      </c>
      <c r="AU634" s="42">
        <f t="shared" si="100"/>
        <v>188758.40842355959</v>
      </c>
      <c r="AV634" s="42">
        <f t="shared" si="101"/>
        <v>286704.6732626654</v>
      </c>
      <c r="AW634">
        <v>2035</v>
      </c>
      <c r="AX634" t="s">
        <v>56</v>
      </c>
      <c r="AY634" s="30">
        <v>21</v>
      </c>
      <c r="AZ634" t="s">
        <v>102</v>
      </c>
      <c r="BA634" s="111">
        <v>2</v>
      </c>
      <c r="BB634" s="111">
        <v>30</v>
      </c>
      <c r="BC634" s="110">
        <v>0.42080000000000001</v>
      </c>
      <c r="BD634" s="114">
        <v>2023</v>
      </c>
      <c r="BE634" t="s">
        <v>241</v>
      </c>
    </row>
    <row r="635" spans="1:57" ht="12" customHeight="1" x14ac:dyDescent="0.2">
      <c r="A635">
        <v>36</v>
      </c>
      <c r="B635">
        <v>2023</v>
      </c>
      <c r="C635" t="s">
        <v>46</v>
      </c>
      <c r="D635" t="s">
        <v>44</v>
      </c>
      <c r="E635" t="s">
        <v>243</v>
      </c>
      <c r="F635" t="s">
        <v>239</v>
      </c>
      <c r="G635" t="s">
        <v>99</v>
      </c>
      <c r="H635" t="s">
        <v>244</v>
      </c>
      <c r="I635" t="s">
        <v>51</v>
      </c>
      <c r="K635" t="s">
        <v>242</v>
      </c>
      <c r="L635" s="27">
        <v>610</v>
      </c>
      <c r="M635" s="27">
        <v>650</v>
      </c>
      <c r="N635" s="27">
        <v>504.6875</v>
      </c>
      <c r="O635" t="s">
        <v>52</v>
      </c>
      <c r="P635" t="s">
        <v>53</v>
      </c>
      <c r="Q635" s="27">
        <v>10</v>
      </c>
      <c r="R635" s="27">
        <v>200</v>
      </c>
      <c r="S635" s="27">
        <v>440</v>
      </c>
      <c r="T635" s="27">
        <v>440</v>
      </c>
      <c r="U635" s="27">
        <v>0</v>
      </c>
      <c r="V635" s="27">
        <v>0</v>
      </c>
      <c r="W635" s="27">
        <v>0</v>
      </c>
      <c r="X635" t="s">
        <v>136</v>
      </c>
      <c r="Y635" t="s">
        <v>70</v>
      </c>
      <c r="Z635" s="27">
        <v>0.88</v>
      </c>
      <c r="AA635" s="27">
        <v>0.72</v>
      </c>
      <c r="AB635" s="27">
        <v>0.7</v>
      </c>
      <c r="AC635" s="27">
        <v>0.6</v>
      </c>
      <c r="AD635" s="27">
        <v>1749.9999989999999</v>
      </c>
      <c r="AE635" s="27">
        <v>39499.999996999999</v>
      </c>
      <c r="AF635" s="27">
        <v>156515.624992</v>
      </c>
      <c r="AG635" s="27">
        <v>1</v>
      </c>
      <c r="AJ635" s="41">
        <f t="shared" si="93"/>
        <v>123749.99999900001</v>
      </c>
      <c r="AK635" s="41">
        <f t="shared" si="94"/>
        <v>169499.99999700001</v>
      </c>
      <c r="AL635" s="41">
        <f t="shared" si="95"/>
        <v>257453.124992</v>
      </c>
      <c r="AM635" s="27">
        <v>1.0832422021642973</v>
      </c>
      <c r="AN635" s="27">
        <v>1.113618928772274</v>
      </c>
      <c r="AO635" s="27">
        <v>0</v>
      </c>
      <c r="AP635" s="27">
        <v>0</v>
      </c>
      <c r="AQ635" s="42">
        <f t="shared" si="96"/>
        <v>134051.22251674856</v>
      </c>
      <c r="AR635" s="42">
        <f t="shared" si="97"/>
        <v>183609.55326359867</v>
      </c>
      <c r="AS635" s="42">
        <f t="shared" si="98"/>
        <v>278884.09007041418</v>
      </c>
      <c r="AT635" s="42">
        <f t="shared" si="99"/>
        <v>137810.34243445529</v>
      </c>
      <c r="AU635" s="42">
        <f t="shared" si="100"/>
        <v>188758.40842355959</v>
      </c>
      <c r="AV635" s="42">
        <f t="shared" si="101"/>
        <v>286704.6732626654</v>
      </c>
      <c r="AW635">
        <v>2040</v>
      </c>
      <c r="AX635" t="s">
        <v>56</v>
      </c>
      <c r="AY635" s="30">
        <v>21</v>
      </c>
      <c r="AZ635" t="s">
        <v>102</v>
      </c>
      <c r="BA635" s="111">
        <v>2</v>
      </c>
      <c r="BB635" s="111">
        <v>30</v>
      </c>
      <c r="BC635" s="110">
        <v>0.42080000000000001</v>
      </c>
      <c r="BD635" s="114">
        <v>2023</v>
      </c>
      <c r="BE635" t="s">
        <v>241</v>
      </c>
    </row>
    <row r="636" spans="1:57" ht="12" customHeight="1" x14ac:dyDescent="0.2">
      <c r="A636">
        <v>36</v>
      </c>
      <c r="B636">
        <v>2023</v>
      </c>
      <c r="C636" t="s">
        <v>46</v>
      </c>
      <c r="D636" t="s">
        <v>44</v>
      </c>
      <c r="E636" t="s">
        <v>243</v>
      </c>
      <c r="F636" t="s">
        <v>239</v>
      </c>
      <c r="G636" t="s">
        <v>99</v>
      </c>
      <c r="H636" t="s">
        <v>244</v>
      </c>
      <c r="I636" t="s">
        <v>51</v>
      </c>
      <c r="K636" t="s">
        <v>242</v>
      </c>
      <c r="L636" s="27">
        <v>610</v>
      </c>
      <c r="M636" s="27">
        <v>650</v>
      </c>
      <c r="N636" s="27">
        <v>504.6875</v>
      </c>
      <c r="O636" t="s">
        <v>52</v>
      </c>
      <c r="P636" t="s">
        <v>53</v>
      </c>
      <c r="Q636" s="27">
        <v>10</v>
      </c>
      <c r="R636" s="27">
        <v>200</v>
      </c>
      <c r="S636" s="27">
        <v>440</v>
      </c>
      <c r="T636" s="27">
        <v>440</v>
      </c>
      <c r="U636" s="27">
        <v>0</v>
      </c>
      <c r="V636" s="27">
        <v>0</v>
      </c>
      <c r="W636" s="27">
        <v>0</v>
      </c>
      <c r="X636" t="s">
        <v>136</v>
      </c>
      <c r="Y636" t="s">
        <v>70</v>
      </c>
      <c r="Z636" s="27">
        <v>0.88</v>
      </c>
      <c r="AA636" s="27">
        <v>0.7</v>
      </c>
      <c r="AB636" s="27">
        <v>0.7</v>
      </c>
      <c r="AC636" s="27">
        <v>0.6</v>
      </c>
      <c r="AD636" s="27">
        <v>1749.9999989999999</v>
      </c>
      <c r="AE636" s="27">
        <v>39499.999996999999</v>
      </c>
      <c r="AF636" s="27">
        <v>156515.624992</v>
      </c>
      <c r="AG636" s="27">
        <v>1</v>
      </c>
      <c r="AJ636" s="41">
        <f t="shared" si="93"/>
        <v>123749.99999900001</v>
      </c>
      <c r="AK636" s="41">
        <f t="shared" si="94"/>
        <v>169499.99999700001</v>
      </c>
      <c r="AL636" s="41">
        <f t="shared" si="95"/>
        <v>257453.124992</v>
      </c>
      <c r="AM636" s="27">
        <v>1.0832422021642973</v>
      </c>
      <c r="AN636" s="27">
        <v>1.113618928772274</v>
      </c>
      <c r="AO636" s="27">
        <v>0</v>
      </c>
      <c r="AP636" s="27">
        <v>0</v>
      </c>
      <c r="AQ636" s="42">
        <f t="shared" si="96"/>
        <v>134051.22251674856</v>
      </c>
      <c r="AR636" s="42">
        <f t="shared" si="97"/>
        <v>183609.55326359867</v>
      </c>
      <c r="AS636" s="42">
        <f t="shared" si="98"/>
        <v>278884.09007041418</v>
      </c>
      <c r="AT636" s="42">
        <f t="shared" si="99"/>
        <v>137810.34243445529</v>
      </c>
      <c r="AU636" s="42">
        <f t="shared" si="100"/>
        <v>188758.40842355959</v>
      </c>
      <c r="AV636" s="42">
        <f t="shared" si="101"/>
        <v>286704.6732626654</v>
      </c>
      <c r="AW636">
        <v>2045</v>
      </c>
      <c r="AX636" t="s">
        <v>56</v>
      </c>
      <c r="AY636" s="30">
        <v>21</v>
      </c>
      <c r="AZ636" t="s">
        <v>102</v>
      </c>
      <c r="BA636" s="111">
        <v>2</v>
      </c>
      <c r="BB636" s="111">
        <v>30</v>
      </c>
      <c r="BC636" s="110">
        <v>0.42080000000000001</v>
      </c>
      <c r="BD636" s="114">
        <v>2023</v>
      </c>
      <c r="BE636" t="s">
        <v>241</v>
      </c>
    </row>
    <row r="637" spans="1:57" ht="12" customHeight="1" x14ac:dyDescent="0.2">
      <c r="A637">
        <v>36</v>
      </c>
      <c r="B637">
        <v>2023</v>
      </c>
      <c r="C637" t="s">
        <v>46</v>
      </c>
      <c r="D637" t="s">
        <v>44</v>
      </c>
      <c r="E637" t="s">
        <v>243</v>
      </c>
      <c r="F637" t="s">
        <v>239</v>
      </c>
      <c r="G637" t="s">
        <v>99</v>
      </c>
      <c r="H637" t="s">
        <v>244</v>
      </c>
      <c r="I637" t="s">
        <v>51</v>
      </c>
      <c r="K637" t="s">
        <v>242</v>
      </c>
      <c r="L637" s="27">
        <v>610</v>
      </c>
      <c r="M637" s="27">
        <v>650</v>
      </c>
      <c r="N637" s="27">
        <v>504.6875</v>
      </c>
      <c r="O637" t="s">
        <v>52</v>
      </c>
      <c r="P637" t="s">
        <v>53</v>
      </c>
      <c r="Q637" s="27">
        <v>10</v>
      </c>
      <c r="R637" s="27">
        <v>200</v>
      </c>
      <c r="S637" s="27">
        <v>440</v>
      </c>
      <c r="T637" s="27">
        <v>440</v>
      </c>
      <c r="U637" s="27">
        <v>0</v>
      </c>
      <c r="V637" s="27">
        <v>0</v>
      </c>
      <c r="W637" s="27">
        <v>0</v>
      </c>
      <c r="X637" t="s">
        <v>136</v>
      </c>
      <c r="Y637" t="s">
        <v>70</v>
      </c>
      <c r="Z637" s="27">
        <v>0.88</v>
      </c>
      <c r="AA637" s="27">
        <v>0.68</v>
      </c>
      <c r="AB637" s="27">
        <v>0.7</v>
      </c>
      <c r="AC637" s="27">
        <v>0.6</v>
      </c>
      <c r="AD637" s="27">
        <v>1749.9999989999999</v>
      </c>
      <c r="AE637" s="27">
        <v>39499.999996999999</v>
      </c>
      <c r="AF637" s="27">
        <v>156515.624992</v>
      </c>
      <c r="AG637" s="27">
        <v>1</v>
      </c>
      <c r="AJ637" s="41">
        <f t="shared" si="93"/>
        <v>123749.99999900001</v>
      </c>
      <c r="AK637" s="41">
        <f t="shared" si="94"/>
        <v>169499.99999700001</v>
      </c>
      <c r="AL637" s="41">
        <f t="shared" si="95"/>
        <v>257453.124992</v>
      </c>
      <c r="AM637" s="27">
        <v>1.0832422021642973</v>
      </c>
      <c r="AN637" s="27">
        <v>1.113618928772274</v>
      </c>
      <c r="AO637" s="27">
        <v>0</v>
      </c>
      <c r="AP637" s="27">
        <v>0</v>
      </c>
      <c r="AQ637" s="42">
        <f t="shared" si="96"/>
        <v>134051.22251674856</v>
      </c>
      <c r="AR637" s="42">
        <f t="shared" si="97"/>
        <v>183609.55326359867</v>
      </c>
      <c r="AS637" s="42">
        <f t="shared" si="98"/>
        <v>278884.09007041418</v>
      </c>
      <c r="AT637" s="42">
        <f t="shared" si="99"/>
        <v>137810.34243445529</v>
      </c>
      <c r="AU637" s="42">
        <f t="shared" si="100"/>
        <v>188758.40842355959</v>
      </c>
      <c r="AV637" s="42">
        <f t="shared" si="101"/>
        <v>286704.6732626654</v>
      </c>
      <c r="AW637">
        <v>2050</v>
      </c>
      <c r="AX637" t="s">
        <v>56</v>
      </c>
      <c r="AY637" s="30">
        <v>21</v>
      </c>
      <c r="AZ637" t="s">
        <v>102</v>
      </c>
      <c r="BA637" s="111">
        <v>2</v>
      </c>
      <c r="BB637" s="111">
        <v>30</v>
      </c>
      <c r="BC637" s="110">
        <v>0.42080000000000001</v>
      </c>
      <c r="BD637" s="114">
        <v>2023</v>
      </c>
      <c r="BE637" t="s">
        <v>241</v>
      </c>
    </row>
    <row r="638" spans="1:57" ht="12" customHeight="1" x14ac:dyDescent="0.2">
      <c r="A638">
        <v>36</v>
      </c>
      <c r="B638">
        <v>2023</v>
      </c>
      <c r="C638" t="s">
        <v>46</v>
      </c>
      <c r="D638" t="s">
        <v>44</v>
      </c>
      <c r="E638" t="s">
        <v>243</v>
      </c>
      <c r="F638" t="s">
        <v>239</v>
      </c>
      <c r="G638" t="s">
        <v>99</v>
      </c>
      <c r="H638" t="s">
        <v>244</v>
      </c>
      <c r="I638" t="s">
        <v>51</v>
      </c>
      <c r="K638" t="s">
        <v>242</v>
      </c>
      <c r="L638" s="27">
        <v>610</v>
      </c>
      <c r="M638" s="27">
        <v>650</v>
      </c>
      <c r="N638" s="27">
        <v>504.6875</v>
      </c>
      <c r="O638" t="s">
        <v>52</v>
      </c>
      <c r="P638" t="s">
        <v>53</v>
      </c>
      <c r="Q638" s="27">
        <v>10</v>
      </c>
      <c r="R638" s="27">
        <v>200</v>
      </c>
      <c r="S638" s="27">
        <v>440</v>
      </c>
      <c r="T638" s="27">
        <v>440</v>
      </c>
      <c r="U638" s="27">
        <v>0</v>
      </c>
      <c r="V638" s="27">
        <v>0</v>
      </c>
      <c r="W638" s="27">
        <v>0</v>
      </c>
      <c r="X638" t="s">
        <v>136</v>
      </c>
      <c r="Y638" t="s">
        <v>70</v>
      </c>
      <c r="Z638" s="27">
        <v>0.88</v>
      </c>
      <c r="AA638" s="27">
        <v>0.79</v>
      </c>
      <c r="AB638" s="27">
        <v>0.7</v>
      </c>
      <c r="AC638" s="27">
        <v>0.6</v>
      </c>
      <c r="AD638" s="27">
        <v>1749.9999989999999</v>
      </c>
      <c r="AE638" s="27">
        <v>39499.999996999999</v>
      </c>
      <c r="AF638" s="27">
        <v>156515.624992</v>
      </c>
      <c r="AG638" s="27">
        <v>1</v>
      </c>
      <c r="AJ638" s="41">
        <f t="shared" si="93"/>
        <v>123749.99999900001</v>
      </c>
      <c r="AK638" s="41">
        <f t="shared" si="94"/>
        <v>169499.99999700001</v>
      </c>
      <c r="AL638" s="41">
        <f t="shared" si="95"/>
        <v>257453.124992</v>
      </c>
      <c r="AM638" s="27">
        <v>1.0832422021642973</v>
      </c>
      <c r="AN638" s="27">
        <v>1.113618928772274</v>
      </c>
      <c r="AO638" s="27">
        <v>0</v>
      </c>
      <c r="AP638" s="27">
        <v>0</v>
      </c>
      <c r="AQ638" s="42">
        <f t="shared" si="96"/>
        <v>134051.22251674856</v>
      </c>
      <c r="AR638" s="42">
        <f t="shared" si="97"/>
        <v>183609.55326359867</v>
      </c>
      <c r="AS638" s="42">
        <f t="shared" si="98"/>
        <v>278884.09007041418</v>
      </c>
      <c r="AT638" s="42">
        <f t="shared" si="99"/>
        <v>137810.34243445529</v>
      </c>
      <c r="AU638" s="42">
        <f t="shared" si="100"/>
        <v>188758.40842355959</v>
      </c>
      <c r="AV638" s="42">
        <f t="shared" si="101"/>
        <v>286704.6732626654</v>
      </c>
      <c r="AW638">
        <v>2023</v>
      </c>
      <c r="AX638" t="s">
        <v>59</v>
      </c>
      <c r="AY638" s="30">
        <v>21</v>
      </c>
      <c r="AZ638" t="s">
        <v>102</v>
      </c>
      <c r="BA638" s="111">
        <v>2</v>
      </c>
      <c r="BB638" s="111">
        <v>30</v>
      </c>
      <c r="BC638" s="110">
        <v>0.42080000000000001</v>
      </c>
      <c r="BD638" s="114">
        <v>2023</v>
      </c>
      <c r="BE638" t="s">
        <v>241</v>
      </c>
    </row>
    <row r="639" spans="1:57" ht="12" customHeight="1" x14ac:dyDescent="0.2">
      <c r="A639">
        <v>36</v>
      </c>
      <c r="B639">
        <v>2023</v>
      </c>
      <c r="C639" t="s">
        <v>46</v>
      </c>
      <c r="D639" t="s">
        <v>44</v>
      </c>
      <c r="E639" t="s">
        <v>243</v>
      </c>
      <c r="F639" t="s">
        <v>239</v>
      </c>
      <c r="G639" t="s">
        <v>99</v>
      </c>
      <c r="H639" t="s">
        <v>244</v>
      </c>
      <c r="I639" t="s">
        <v>51</v>
      </c>
      <c r="K639" t="s">
        <v>242</v>
      </c>
      <c r="L639" s="27">
        <v>610</v>
      </c>
      <c r="M639" s="27">
        <v>650</v>
      </c>
      <c r="N639" s="27">
        <v>504.6875</v>
      </c>
      <c r="O639" t="s">
        <v>52</v>
      </c>
      <c r="P639" t="s">
        <v>53</v>
      </c>
      <c r="Q639" s="27">
        <v>10</v>
      </c>
      <c r="R639" s="27">
        <v>200</v>
      </c>
      <c r="S639" s="27">
        <v>440</v>
      </c>
      <c r="T639" s="27">
        <v>440</v>
      </c>
      <c r="U639" s="27">
        <v>0</v>
      </c>
      <c r="V639" s="27">
        <v>0</v>
      </c>
      <c r="W639" s="27">
        <v>0</v>
      </c>
      <c r="X639" t="s">
        <v>136</v>
      </c>
      <c r="Y639" t="s">
        <v>70</v>
      </c>
      <c r="Z639" s="27">
        <v>0.88</v>
      </c>
      <c r="AA639" s="27">
        <v>0.78</v>
      </c>
      <c r="AB639" s="27">
        <v>0.7</v>
      </c>
      <c r="AC639" s="27">
        <v>0.6</v>
      </c>
      <c r="AD639" s="27">
        <v>1749.9999989999999</v>
      </c>
      <c r="AE639" s="27">
        <v>39499.999996999999</v>
      </c>
      <c r="AF639" s="27">
        <v>156515.624992</v>
      </c>
      <c r="AG639" s="27">
        <v>1</v>
      </c>
      <c r="AJ639" s="41">
        <f t="shared" si="93"/>
        <v>123749.99999900001</v>
      </c>
      <c r="AK639" s="41">
        <f t="shared" si="94"/>
        <v>169499.99999700001</v>
      </c>
      <c r="AL639" s="41">
        <f t="shared" si="95"/>
        <v>257453.124992</v>
      </c>
      <c r="AM639" s="27">
        <v>1.0832422021642973</v>
      </c>
      <c r="AN639" s="27">
        <v>1.113618928772274</v>
      </c>
      <c r="AO639" s="27">
        <v>0</v>
      </c>
      <c r="AP639" s="27">
        <v>0</v>
      </c>
      <c r="AQ639" s="42">
        <f t="shared" si="96"/>
        <v>134051.22251674856</v>
      </c>
      <c r="AR639" s="42">
        <f t="shared" si="97"/>
        <v>183609.55326359867</v>
      </c>
      <c r="AS639" s="42">
        <f t="shared" si="98"/>
        <v>278884.09007041418</v>
      </c>
      <c r="AT639" s="42">
        <f t="shared" si="99"/>
        <v>137810.34243445529</v>
      </c>
      <c r="AU639" s="42">
        <f t="shared" si="100"/>
        <v>188758.40842355959</v>
      </c>
      <c r="AV639" s="42">
        <f t="shared" si="101"/>
        <v>286704.6732626654</v>
      </c>
      <c r="AW639">
        <v>2030</v>
      </c>
      <c r="AX639" t="s">
        <v>59</v>
      </c>
      <c r="AY639" s="30">
        <v>21</v>
      </c>
      <c r="AZ639" t="s">
        <v>102</v>
      </c>
      <c r="BA639" s="111">
        <v>2</v>
      </c>
      <c r="BB639" s="111">
        <v>30</v>
      </c>
      <c r="BC639" s="110">
        <v>0.42080000000000001</v>
      </c>
      <c r="BD639" s="114">
        <v>2023</v>
      </c>
      <c r="BE639" t="s">
        <v>241</v>
      </c>
    </row>
    <row r="640" spans="1:57" ht="12" customHeight="1" x14ac:dyDescent="0.2">
      <c r="A640">
        <v>36</v>
      </c>
      <c r="B640">
        <v>2023</v>
      </c>
      <c r="C640" t="s">
        <v>46</v>
      </c>
      <c r="D640" t="s">
        <v>44</v>
      </c>
      <c r="E640" t="s">
        <v>243</v>
      </c>
      <c r="F640" t="s">
        <v>239</v>
      </c>
      <c r="G640" t="s">
        <v>99</v>
      </c>
      <c r="H640" t="s">
        <v>244</v>
      </c>
      <c r="I640" t="s">
        <v>51</v>
      </c>
      <c r="K640" t="s">
        <v>242</v>
      </c>
      <c r="L640" s="27">
        <v>610</v>
      </c>
      <c r="M640" s="27">
        <v>650</v>
      </c>
      <c r="N640" s="27">
        <v>504.6875</v>
      </c>
      <c r="O640" t="s">
        <v>52</v>
      </c>
      <c r="P640" t="s">
        <v>53</v>
      </c>
      <c r="Q640" s="27">
        <v>10</v>
      </c>
      <c r="R640" s="27">
        <v>200</v>
      </c>
      <c r="S640" s="27">
        <v>440</v>
      </c>
      <c r="T640" s="27">
        <v>440</v>
      </c>
      <c r="U640" s="27">
        <v>0</v>
      </c>
      <c r="V640" s="27">
        <v>0</v>
      </c>
      <c r="W640" s="27">
        <v>0</v>
      </c>
      <c r="X640" t="s">
        <v>136</v>
      </c>
      <c r="Y640" t="s">
        <v>70</v>
      </c>
      <c r="Z640" s="27">
        <v>0.88</v>
      </c>
      <c r="AA640" s="27">
        <v>0.73249999999999993</v>
      </c>
      <c r="AB640" s="27">
        <v>0.7</v>
      </c>
      <c r="AC640" s="27">
        <v>0.6</v>
      </c>
      <c r="AD640" s="27">
        <v>1749.9999989999999</v>
      </c>
      <c r="AE640" s="27">
        <v>39499.999996999999</v>
      </c>
      <c r="AF640" s="27">
        <v>156515.624992</v>
      </c>
      <c r="AG640" s="27">
        <v>1</v>
      </c>
      <c r="AJ640" s="41">
        <f t="shared" si="93"/>
        <v>123749.99999900001</v>
      </c>
      <c r="AK640" s="41">
        <f t="shared" si="94"/>
        <v>169499.99999700001</v>
      </c>
      <c r="AL640" s="41">
        <f t="shared" si="95"/>
        <v>257453.124992</v>
      </c>
      <c r="AM640" s="27">
        <v>1.0832422021642973</v>
      </c>
      <c r="AN640" s="27">
        <v>1.113618928772274</v>
      </c>
      <c r="AO640" s="27">
        <v>0</v>
      </c>
      <c r="AP640" s="27">
        <v>0</v>
      </c>
      <c r="AQ640" s="42">
        <f t="shared" si="96"/>
        <v>134051.22251674856</v>
      </c>
      <c r="AR640" s="42">
        <f t="shared" si="97"/>
        <v>183609.55326359867</v>
      </c>
      <c r="AS640" s="42">
        <f t="shared" si="98"/>
        <v>278884.09007041418</v>
      </c>
      <c r="AT640" s="42">
        <f t="shared" si="99"/>
        <v>137810.34243445529</v>
      </c>
      <c r="AU640" s="42">
        <f t="shared" si="100"/>
        <v>188758.40842355959</v>
      </c>
      <c r="AV640" s="42">
        <f t="shared" si="101"/>
        <v>286704.6732626654</v>
      </c>
      <c r="AW640">
        <v>2035</v>
      </c>
      <c r="AX640" t="s">
        <v>59</v>
      </c>
      <c r="AY640" s="30">
        <v>21</v>
      </c>
      <c r="AZ640" t="s">
        <v>102</v>
      </c>
      <c r="BA640" s="111">
        <v>2</v>
      </c>
      <c r="BB640" s="111">
        <v>30</v>
      </c>
      <c r="BC640" s="110">
        <v>0.42080000000000001</v>
      </c>
      <c r="BD640" s="114">
        <v>2023</v>
      </c>
      <c r="BE640" t="s">
        <v>241</v>
      </c>
    </row>
    <row r="641" spans="1:57" ht="12" customHeight="1" x14ac:dyDescent="0.2">
      <c r="A641">
        <v>36</v>
      </c>
      <c r="B641">
        <v>2023</v>
      </c>
      <c r="C641" t="s">
        <v>46</v>
      </c>
      <c r="D641" t="s">
        <v>44</v>
      </c>
      <c r="E641" t="s">
        <v>243</v>
      </c>
      <c r="F641" t="s">
        <v>239</v>
      </c>
      <c r="G641" t="s">
        <v>99</v>
      </c>
      <c r="H641" t="s">
        <v>244</v>
      </c>
      <c r="I641" t="s">
        <v>51</v>
      </c>
      <c r="K641" t="s">
        <v>242</v>
      </c>
      <c r="L641" s="27">
        <v>610</v>
      </c>
      <c r="M641" s="27">
        <v>650</v>
      </c>
      <c r="N641" s="27">
        <v>504.6875</v>
      </c>
      <c r="O641" t="s">
        <v>52</v>
      </c>
      <c r="P641" t="s">
        <v>53</v>
      </c>
      <c r="Q641" s="27">
        <v>10</v>
      </c>
      <c r="R641" s="27">
        <v>200</v>
      </c>
      <c r="S641" s="27">
        <v>440</v>
      </c>
      <c r="T641" s="27">
        <v>440</v>
      </c>
      <c r="U641" s="27">
        <v>0</v>
      </c>
      <c r="V641" s="27">
        <v>0</v>
      </c>
      <c r="W641" s="27">
        <v>0</v>
      </c>
      <c r="X641" t="s">
        <v>136</v>
      </c>
      <c r="Y641" t="s">
        <v>70</v>
      </c>
      <c r="Z641" s="27">
        <v>0.88</v>
      </c>
      <c r="AA641" s="27">
        <v>0.68500000000000005</v>
      </c>
      <c r="AB641" s="27">
        <v>0.7</v>
      </c>
      <c r="AC641" s="27">
        <v>0.6</v>
      </c>
      <c r="AD641" s="27">
        <v>1749.9999989999999</v>
      </c>
      <c r="AE641" s="27">
        <v>39499.999996999999</v>
      </c>
      <c r="AF641" s="27">
        <v>156515.624992</v>
      </c>
      <c r="AG641" s="27">
        <v>1</v>
      </c>
      <c r="AJ641" s="41">
        <f t="shared" si="93"/>
        <v>123749.99999900001</v>
      </c>
      <c r="AK641" s="41">
        <f t="shared" si="94"/>
        <v>169499.99999700001</v>
      </c>
      <c r="AL641" s="41">
        <f t="shared" si="95"/>
        <v>257453.124992</v>
      </c>
      <c r="AM641" s="27">
        <v>1.0832422021642973</v>
      </c>
      <c r="AN641" s="27">
        <v>1.113618928772274</v>
      </c>
      <c r="AO641" s="27">
        <v>0</v>
      </c>
      <c r="AP641" s="27">
        <v>0</v>
      </c>
      <c r="AQ641" s="42">
        <f t="shared" si="96"/>
        <v>134051.22251674856</v>
      </c>
      <c r="AR641" s="42">
        <f t="shared" si="97"/>
        <v>183609.55326359867</v>
      </c>
      <c r="AS641" s="42">
        <f t="shared" si="98"/>
        <v>278884.09007041418</v>
      </c>
      <c r="AT641" s="42">
        <f t="shared" si="99"/>
        <v>137810.34243445529</v>
      </c>
      <c r="AU641" s="42">
        <f t="shared" si="100"/>
        <v>188758.40842355959</v>
      </c>
      <c r="AV641" s="42">
        <f t="shared" si="101"/>
        <v>286704.6732626654</v>
      </c>
      <c r="AW641">
        <v>2040</v>
      </c>
      <c r="AX641" t="s">
        <v>59</v>
      </c>
      <c r="AY641" s="30">
        <v>21</v>
      </c>
      <c r="AZ641" t="s">
        <v>102</v>
      </c>
      <c r="BA641" s="111">
        <v>2</v>
      </c>
      <c r="BB641" s="111">
        <v>30</v>
      </c>
      <c r="BC641" s="110">
        <v>0.42080000000000001</v>
      </c>
      <c r="BD641" s="114">
        <v>2023</v>
      </c>
      <c r="BE641" t="s">
        <v>241</v>
      </c>
    </row>
    <row r="642" spans="1:57" ht="12" customHeight="1" x14ac:dyDescent="0.2">
      <c r="A642">
        <v>36</v>
      </c>
      <c r="B642">
        <v>2023</v>
      </c>
      <c r="C642" t="s">
        <v>46</v>
      </c>
      <c r="D642" t="s">
        <v>44</v>
      </c>
      <c r="E642" t="s">
        <v>243</v>
      </c>
      <c r="F642" t="s">
        <v>239</v>
      </c>
      <c r="G642" t="s">
        <v>99</v>
      </c>
      <c r="H642" t="s">
        <v>244</v>
      </c>
      <c r="I642" t="s">
        <v>51</v>
      </c>
      <c r="K642" t="s">
        <v>242</v>
      </c>
      <c r="L642" s="27">
        <v>610</v>
      </c>
      <c r="M642" s="27">
        <v>650</v>
      </c>
      <c r="N642" s="27">
        <v>504.6875</v>
      </c>
      <c r="O642" t="s">
        <v>52</v>
      </c>
      <c r="P642" t="s">
        <v>53</v>
      </c>
      <c r="Q642" s="27">
        <v>10</v>
      </c>
      <c r="R642" s="27">
        <v>200</v>
      </c>
      <c r="S642" s="27">
        <v>440</v>
      </c>
      <c r="T642" s="27">
        <v>440</v>
      </c>
      <c r="U642" s="27">
        <v>0</v>
      </c>
      <c r="V642" s="27">
        <v>0</v>
      </c>
      <c r="W642" s="27">
        <v>0</v>
      </c>
      <c r="X642" t="s">
        <v>136</v>
      </c>
      <c r="Y642" t="s">
        <v>70</v>
      </c>
      <c r="Z642" s="27">
        <v>0.88</v>
      </c>
      <c r="AA642" s="27">
        <v>0.66549999999999998</v>
      </c>
      <c r="AB642" s="27">
        <v>0.7</v>
      </c>
      <c r="AC642" s="27">
        <v>0.6</v>
      </c>
      <c r="AD642" s="27">
        <v>1749.9999989999999</v>
      </c>
      <c r="AE642" s="27">
        <v>39499.999996999999</v>
      </c>
      <c r="AF642" s="27">
        <v>156515.624992</v>
      </c>
      <c r="AG642" s="27">
        <v>1</v>
      </c>
      <c r="AJ642" s="41">
        <f t="shared" ref="AJ642:AJ705" si="102">(AD642+L642*$R642+U642*$AA642)*$AG642</f>
        <v>123749.99999900001</v>
      </c>
      <c r="AK642" s="41">
        <f t="shared" ref="AK642:AK705" si="103">(AE642+M642*$R642+V642*$AA642)*$AG642</f>
        <v>169499.99999700001</v>
      </c>
      <c r="AL642" s="41">
        <f t="shared" ref="AL642:AL705" si="104">(AF642+N642*$R642+W642*$AA642)*$AG642</f>
        <v>257453.124992</v>
      </c>
      <c r="AM642" s="27">
        <v>1.0832422021642973</v>
      </c>
      <c r="AN642" s="27">
        <v>1.113618928772274</v>
      </c>
      <c r="AO642" s="27">
        <v>0</v>
      </c>
      <c r="AP642" s="27">
        <v>0</v>
      </c>
      <c r="AQ642" s="42">
        <f t="shared" ref="AQ642:AQ705" si="105">$AM642*AJ642+$AO642*$AG642</f>
        <v>134051.22251674856</v>
      </c>
      <c r="AR642" s="42">
        <f t="shared" ref="AR642:AR705" si="106">$AM642*AK642+$AO642*$AG642</f>
        <v>183609.55326359867</v>
      </c>
      <c r="AS642" s="42">
        <f t="shared" ref="AS642:AS705" si="107">$AM642*AL642+$AO642*$AG642</f>
        <v>278884.09007041418</v>
      </c>
      <c r="AT642" s="42">
        <f t="shared" ref="AT642:AT705" si="108">$AN642*AJ642+$AP642*$AG642</f>
        <v>137810.34243445529</v>
      </c>
      <c r="AU642" s="42">
        <f t="shared" ref="AU642:AU705" si="109">$AN642*AK642+$AP642*$AG642</f>
        <v>188758.40842355959</v>
      </c>
      <c r="AV642" s="42">
        <f t="shared" ref="AV642:AV705" si="110">$AN642*AL642+$AP642*$AG642</f>
        <v>286704.6732626654</v>
      </c>
      <c r="AW642">
        <v>2045</v>
      </c>
      <c r="AX642" t="s">
        <v>59</v>
      </c>
      <c r="AY642" s="30">
        <v>21</v>
      </c>
      <c r="AZ642" t="s">
        <v>102</v>
      </c>
      <c r="BA642" s="111">
        <v>2</v>
      </c>
      <c r="BB642" s="111">
        <v>30</v>
      </c>
      <c r="BC642" s="110">
        <v>0.42080000000000001</v>
      </c>
      <c r="BD642" s="114">
        <v>2023</v>
      </c>
      <c r="BE642" t="s">
        <v>241</v>
      </c>
    </row>
    <row r="643" spans="1:57" ht="12" customHeight="1" x14ac:dyDescent="0.2">
      <c r="A643">
        <v>36</v>
      </c>
      <c r="B643">
        <v>2023</v>
      </c>
      <c r="C643" t="s">
        <v>46</v>
      </c>
      <c r="D643" t="s">
        <v>44</v>
      </c>
      <c r="E643" t="s">
        <v>243</v>
      </c>
      <c r="F643" t="s">
        <v>239</v>
      </c>
      <c r="G643" t="s">
        <v>99</v>
      </c>
      <c r="H643" t="s">
        <v>244</v>
      </c>
      <c r="I643" t="s">
        <v>51</v>
      </c>
      <c r="K643" t="s">
        <v>242</v>
      </c>
      <c r="L643" s="27">
        <v>610</v>
      </c>
      <c r="M643" s="27">
        <v>650</v>
      </c>
      <c r="N643" s="27">
        <v>504.6875</v>
      </c>
      <c r="O643" t="s">
        <v>52</v>
      </c>
      <c r="P643" t="s">
        <v>53</v>
      </c>
      <c r="Q643" s="27">
        <v>10</v>
      </c>
      <c r="R643" s="27">
        <v>200</v>
      </c>
      <c r="S643" s="27">
        <v>440</v>
      </c>
      <c r="T643" s="27">
        <v>440</v>
      </c>
      <c r="U643" s="27">
        <v>0</v>
      </c>
      <c r="V643" s="27">
        <v>0</v>
      </c>
      <c r="W643" s="27">
        <v>0</v>
      </c>
      <c r="X643" t="s">
        <v>136</v>
      </c>
      <c r="Y643" t="s">
        <v>70</v>
      </c>
      <c r="Z643" s="27">
        <v>0.88</v>
      </c>
      <c r="AA643" s="27">
        <v>0.64600000000000013</v>
      </c>
      <c r="AB643" s="27">
        <v>0.7</v>
      </c>
      <c r="AC643" s="27">
        <v>0.6</v>
      </c>
      <c r="AD643" s="27">
        <v>1749.9999989999999</v>
      </c>
      <c r="AE643" s="27">
        <v>39499.999996999999</v>
      </c>
      <c r="AF643" s="27">
        <v>156515.624992</v>
      </c>
      <c r="AG643" s="27">
        <v>1</v>
      </c>
      <c r="AJ643" s="41">
        <f t="shared" si="102"/>
        <v>123749.99999900001</v>
      </c>
      <c r="AK643" s="41">
        <f t="shared" si="103"/>
        <v>169499.99999700001</v>
      </c>
      <c r="AL643" s="41">
        <f t="shared" si="104"/>
        <v>257453.124992</v>
      </c>
      <c r="AM643" s="27">
        <v>1.0832422021642973</v>
      </c>
      <c r="AN643" s="27">
        <v>1.113618928772274</v>
      </c>
      <c r="AO643" s="27">
        <v>0</v>
      </c>
      <c r="AP643" s="27">
        <v>0</v>
      </c>
      <c r="AQ643" s="42">
        <f t="shared" si="105"/>
        <v>134051.22251674856</v>
      </c>
      <c r="AR643" s="42">
        <f t="shared" si="106"/>
        <v>183609.55326359867</v>
      </c>
      <c r="AS643" s="42">
        <f t="shared" si="107"/>
        <v>278884.09007041418</v>
      </c>
      <c r="AT643" s="42">
        <f t="shared" si="108"/>
        <v>137810.34243445529</v>
      </c>
      <c r="AU643" s="42">
        <f t="shared" si="109"/>
        <v>188758.40842355959</v>
      </c>
      <c r="AV643" s="42">
        <f t="shared" si="110"/>
        <v>286704.6732626654</v>
      </c>
      <c r="AW643">
        <v>2050</v>
      </c>
      <c r="AX643" t="s">
        <v>59</v>
      </c>
      <c r="AY643" s="30">
        <v>21</v>
      </c>
      <c r="AZ643" t="s">
        <v>102</v>
      </c>
      <c r="BA643" s="111">
        <v>2</v>
      </c>
      <c r="BB643" s="111">
        <v>30</v>
      </c>
      <c r="BC643" s="110">
        <v>0.42080000000000001</v>
      </c>
      <c r="BD643" s="114">
        <v>2023</v>
      </c>
      <c r="BE643" t="s">
        <v>241</v>
      </c>
    </row>
    <row r="644" spans="1:57" ht="12" customHeight="1" x14ac:dyDescent="0.2">
      <c r="A644">
        <v>36</v>
      </c>
      <c r="B644">
        <v>2023</v>
      </c>
      <c r="C644" t="s">
        <v>46</v>
      </c>
      <c r="D644" t="s">
        <v>44</v>
      </c>
      <c r="E644" t="s">
        <v>243</v>
      </c>
      <c r="F644" t="s">
        <v>239</v>
      </c>
      <c r="G644" t="s">
        <v>99</v>
      </c>
      <c r="H644" t="s">
        <v>244</v>
      </c>
      <c r="I644" t="s">
        <v>51</v>
      </c>
      <c r="K644" t="s">
        <v>242</v>
      </c>
      <c r="L644" s="27">
        <v>610</v>
      </c>
      <c r="M644" s="27">
        <v>650</v>
      </c>
      <c r="N644" s="27">
        <v>504.6875</v>
      </c>
      <c r="O644" t="s">
        <v>52</v>
      </c>
      <c r="P644" t="s">
        <v>53</v>
      </c>
      <c r="Q644" s="27">
        <v>10</v>
      </c>
      <c r="R644" s="27">
        <v>200</v>
      </c>
      <c r="S644" s="27">
        <v>440</v>
      </c>
      <c r="T644" s="27">
        <v>440</v>
      </c>
      <c r="U644" s="27">
        <v>0</v>
      </c>
      <c r="V644" s="27">
        <v>0</v>
      </c>
      <c r="W644" s="27">
        <v>0</v>
      </c>
      <c r="X644" t="s">
        <v>136</v>
      </c>
      <c r="Y644" t="s">
        <v>70</v>
      </c>
      <c r="Z644" s="27">
        <v>0.88</v>
      </c>
      <c r="AA644" s="27">
        <v>0.81</v>
      </c>
      <c r="AB644" s="27">
        <v>0.7</v>
      </c>
      <c r="AC644" s="27">
        <v>0.6</v>
      </c>
      <c r="AD644" s="27">
        <v>1749.9999989999999</v>
      </c>
      <c r="AE644" s="27">
        <v>39499.999996999999</v>
      </c>
      <c r="AF644" s="27">
        <v>156515.624992</v>
      </c>
      <c r="AG644" s="27">
        <v>1</v>
      </c>
      <c r="AJ644" s="41">
        <f t="shared" si="102"/>
        <v>123749.99999900001</v>
      </c>
      <c r="AK644" s="41">
        <f t="shared" si="103"/>
        <v>169499.99999700001</v>
      </c>
      <c r="AL644" s="41">
        <f t="shared" si="104"/>
        <v>257453.124992</v>
      </c>
      <c r="AM644" s="27">
        <v>1.0832422021642973</v>
      </c>
      <c r="AN644" s="27">
        <v>1.113618928772274</v>
      </c>
      <c r="AO644" s="27">
        <v>0</v>
      </c>
      <c r="AP644" s="27">
        <v>0</v>
      </c>
      <c r="AQ644" s="42">
        <f t="shared" si="105"/>
        <v>134051.22251674856</v>
      </c>
      <c r="AR644" s="42">
        <f t="shared" si="106"/>
        <v>183609.55326359867</v>
      </c>
      <c r="AS644" s="42">
        <f t="shared" si="107"/>
        <v>278884.09007041418</v>
      </c>
      <c r="AT644" s="42">
        <f t="shared" si="108"/>
        <v>137810.34243445529</v>
      </c>
      <c r="AU644" s="42">
        <f t="shared" si="109"/>
        <v>188758.40842355959</v>
      </c>
      <c r="AV644" s="42">
        <f t="shared" si="110"/>
        <v>286704.6732626654</v>
      </c>
      <c r="AW644">
        <v>2023</v>
      </c>
      <c r="AX644" t="s">
        <v>60</v>
      </c>
      <c r="AY644" s="30">
        <v>21</v>
      </c>
      <c r="AZ644" t="s">
        <v>102</v>
      </c>
      <c r="BA644" s="111">
        <v>2</v>
      </c>
      <c r="BB644" s="111">
        <v>30</v>
      </c>
      <c r="BC644" s="110">
        <v>0.42080000000000001</v>
      </c>
      <c r="BD644" s="114">
        <v>2023</v>
      </c>
      <c r="BE644" t="s">
        <v>241</v>
      </c>
    </row>
    <row r="645" spans="1:57" ht="12" customHeight="1" x14ac:dyDescent="0.2">
      <c r="A645">
        <v>36</v>
      </c>
      <c r="B645">
        <v>2023</v>
      </c>
      <c r="C645" t="s">
        <v>46</v>
      </c>
      <c r="D645" t="s">
        <v>44</v>
      </c>
      <c r="E645" t="s">
        <v>243</v>
      </c>
      <c r="F645" t="s">
        <v>239</v>
      </c>
      <c r="G645" t="s">
        <v>99</v>
      </c>
      <c r="H645" t="s">
        <v>244</v>
      </c>
      <c r="I645" t="s">
        <v>51</v>
      </c>
      <c r="K645" t="s">
        <v>242</v>
      </c>
      <c r="L645" s="27">
        <v>610</v>
      </c>
      <c r="M645" s="27">
        <v>650</v>
      </c>
      <c r="N645" s="27">
        <v>504.6875</v>
      </c>
      <c r="O645" t="s">
        <v>52</v>
      </c>
      <c r="P645" t="s">
        <v>53</v>
      </c>
      <c r="Q645" s="27">
        <v>10</v>
      </c>
      <c r="R645" s="27">
        <v>200</v>
      </c>
      <c r="S645" s="27">
        <v>440</v>
      </c>
      <c r="T645" s="27">
        <v>440</v>
      </c>
      <c r="U645" s="27">
        <v>0</v>
      </c>
      <c r="V645" s="27">
        <v>0</v>
      </c>
      <c r="W645" s="27">
        <v>0</v>
      </c>
      <c r="X645" t="s">
        <v>136</v>
      </c>
      <c r="Y645" t="s">
        <v>70</v>
      </c>
      <c r="Z645" s="27">
        <v>0.88</v>
      </c>
      <c r="AA645" s="27">
        <v>0.77</v>
      </c>
      <c r="AB645" s="27">
        <v>0.7</v>
      </c>
      <c r="AC645" s="27">
        <v>0.6</v>
      </c>
      <c r="AD645" s="27">
        <v>1749.9999989999999</v>
      </c>
      <c r="AE645" s="27">
        <v>39499.999996999999</v>
      </c>
      <c r="AF645" s="27">
        <v>156515.624992</v>
      </c>
      <c r="AG645" s="27">
        <v>1</v>
      </c>
      <c r="AJ645" s="41">
        <f t="shared" si="102"/>
        <v>123749.99999900001</v>
      </c>
      <c r="AK645" s="41">
        <f t="shared" si="103"/>
        <v>169499.99999700001</v>
      </c>
      <c r="AL645" s="41">
        <f t="shared" si="104"/>
        <v>257453.124992</v>
      </c>
      <c r="AM645" s="27">
        <v>1.0832422021642973</v>
      </c>
      <c r="AN645" s="27">
        <v>1.113618928772274</v>
      </c>
      <c r="AO645" s="27">
        <v>0</v>
      </c>
      <c r="AP645" s="27">
        <v>0</v>
      </c>
      <c r="AQ645" s="42">
        <f t="shared" si="105"/>
        <v>134051.22251674856</v>
      </c>
      <c r="AR645" s="42">
        <f t="shared" si="106"/>
        <v>183609.55326359867</v>
      </c>
      <c r="AS645" s="42">
        <f t="shared" si="107"/>
        <v>278884.09007041418</v>
      </c>
      <c r="AT645" s="42">
        <f t="shared" si="108"/>
        <v>137810.34243445529</v>
      </c>
      <c r="AU645" s="42">
        <f t="shared" si="109"/>
        <v>188758.40842355959</v>
      </c>
      <c r="AV645" s="42">
        <f t="shared" si="110"/>
        <v>286704.6732626654</v>
      </c>
      <c r="AW645">
        <v>2030</v>
      </c>
      <c r="AX645" t="s">
        <v>60</v>
      </c>
      <c r="AY645" s="30">
        <v>21</v>
      </c>
      <c r="AZ645" t="s">
        <v>102</v>
      </c>
      <c r="BA645" s="111">
        <v>2</v>
      </c>
      <c r="BB645" s="111">
        <v>30</v>
      </c>
      <c r="BC645" s="110">
        <v>0.42080000000000001</v>
      </c>
      <c r="BD645" s="114">
        <v>2023</v>
      </c>
      <c r="BE645" t="s">
        <v>241</v>
      </c>
    </row>
    <row r="646" spans="1:57" ht="12" customHeight="1" x14ac:dyDescent="0.2">
      <c r="A646">
        <v>36</v>
      </c>
      <c r="B646">
        <v>2023</v>
      </c>
      <c r="C646" t="s">
        <v>46</v>
      </c>
      <c r="D646" t="s">
        <v>44</v>
      </c>
      <c r="E646" t="s">
        <v>243</v>
      </c>
      <c r="F646" t="s">
        <v>239</v>
      </c>
      <c r="G646" t="s">
        <v>99</v>
      </c>
      <c r="H646" t="s">
        <v>244</v>
      </c>
      <c r="I646" t="s">
        <v>51</v>
      </c>
      <c r="K646" t="s">
        <v>242</v>
      </c>
      <c r="L646" s="27">
        <v>610</v>
      </c>
      <c r="M646" s="27">
        <v>650</v>
      </c>
      <c r="N646" s="27">
        <v>504.6875</v>
      </c>
      <c r="O646" t="s">
        <v>52</v>
      </c>
      <c r="P646" t="s">
        <v>53</v>
      </c>
      <c r="Q646" s="27">
        <v>10</v>
      </c>
      <c r="R646" s="27">
        <v>200</v>
      </c>
      <c r="S646" s="27">
        <v>440</v>
      </c>
      <c r="T646" s="27">
        <v>440</v>
      </c>
      <c r="U646" s="27">
        <v>0</v>
      </c>
      <c r="V646" s="27">
        <v>0</v>
      </c>
      <c r="W646" s="27">
        <v>0</v>
      </c>
      <c r="X646" t="s">
        <v>136</v>
      </c>
      <c r="Y646" t="s">
        <v>70</v>
      </c>
      <c r="Z646" s="27">
        <v>0.88</v>
      </c>
      <c r="AA646" s="27">
        <v>0.71</v>
      </c>
      <c r="AB646" s="27">
        <v>0.7</v>
      </c>
      <c r="AC646" s="27">
        <v>0.6</v>
      </c>
      <c r="AD646" s="27">
        <v>1749.9999989999999</v>
      </c>
      <c r="AE646" s="27">
        <v>39499.999996999999</v>
      </c>
      <c r="AF646" s="27">
        <v>156515.624992</v>
      </c>
      <c r="AG646" s="27">
        <v>1</v>
      </c>
      <c r="AJ646" s="41">
        <f t="shared" si="102"/>
        <v>123749.99999900001</v>
      </c>
      <c r="AK646" s="41">
        <f t="shared" si="103"/>
        <v>169499.99999700001</v>
      </c>
      <c r="AL646" s="41">
        <f t="shared" si="104"/>
        <v>257453.124992</v>
      </c>
      <c r="AM646" s="27">
        <v>1.0832422021642973</v>
      </c>
      <c r="AN646" s="27">
        <v>1.113618928772274</v>
      </c>
      <c r="AO646" s="27">
        <v>0</v>
      </c>
      <c r="AP646" s="27">
        <v>0</v>
      </c>
      <c r="AQ646" s="42">
        <f t="shared" si="105"/>
        <v>134051.22251674856</v>
      </c>
      <c r="AR646" s="42">
        <f t="shared" si="106"/>
        <v>183609.55326359867</v>
      </c>
      <c r="AS646" s="42">
        <f t="shared" si="107"/>
        <v>278884.09007041418</v>
      </c>
      <c r="AT646" s="42">
        <f t="shared" si="108"/>
        <v>137810.34243445529</v>
      </c>
      <c r="AU646" s="42">
        <f t="shared" si="109"/>
        <v>188758.40842355959</v>
      </c>
      <c r="AV646" s="42">
        <f t="shared" si="110"/>
        <v>286704.6732626654</v>
      </c>
      <c r="AW646">
        <v>2035</v>
      </c>
      <c r="AX646" t="s">
        <v>60</v>
      </c>
      <c r="AY646" s="30">
        <v>21</v>
      </c>
      <c r="AZ646" t="s">
        <v>102</v>
      </c>
      <c r="BA646" s="111">
        <v>2</v>
      </c>
      <c r="BB646" s="111">
        <v>30</v>
      </c>
      <c r="BC646" s="110">
        <v>0.42080000000000001</v>
      </c>
      <c r="BD646" s="114">
        <v>2023</v>
      </c>
      <c r="BE646" t="s">
        <v>241</v>
      </c>
    </row>
    <row r="647" spans="1:57" ht="12" customHeight="1" x14ac:dyDescent="0.2">
      <c r="A647">
        <v>36</v>
      </c>
      <c r="B647">
        <v>2023</v>
      </c>
      <c r="C647" t="s">
        <v>46</v>
      </c>
      <c r="D647" t="s">
        <v>44</v>
      </c>
      <c r="E647" t="s">
        <v>243</v>
      </c>
      <c r="F647" t="s">
        <v>239</v>
      </c>
      <c r="G647" t="s">
        <v>99</v>
      </c>
      <c r="H647" t="s">
        <v>244</v>
      </c>
      <c r="I647" t="s">
        <v>51</v>
      </c>
      <c r="K647" t="s">
        <v>242</v>
      </c>
      <c r="L647" s="27">
        <v>610</v>
      </c>
      <c r="M647" s="27">
        <v>650</v>
      </c>
      <c r="N647" s="27">
        <v>504.6875</v>
      </c>
      <c r="O647" t="s">
        <v>52</v>
      </c>
      <c r="P647" t="s">
        <v>53</v>
      </c>
      <c r="Q647" s="27">
        <v>10</v>
      </c>
      <c r="R647" s="27">
        <v>200</v>
      </c>
      <c r="S647" s="27">
        <v>440</v>
      </c>
      <c r="T647" s="27">
        <v>440</v>
      </c>
      <c r="U647" s="27">
        <v>0</v>
      </c>
      <c r="V647" s="27">
        <v>0</v>
      </c>
      <c r="W647" s="27">
        <v>0</v>
      </c>
      <c r="X647" t="s">
        <v>136</v>
      </c>
      <c r="Y647" t="s">
        <v>70</v>
      </c>
      <c r="Z647" s="27">
        <v>0.88</v>
      </c>
      <c r="AA647" s="27">
        <v>0.65</v>
      </c>
      <c r="AB647" s="27">
        <v>0.7</v>
      </c>
      <c r="AC647" s="27">
        <v>0.6</v>
      </c>
      <c r="AD647" s="27">
        <v>1749.9999989999999</v>
      </c>
      <c r="AE647" s="27">
        <v>39499.999996999999</v>
      </c>
      <c r="AF647" s="27">
        <v>156515.624992</v>
      </c>
      <c r="AG647" s="27">
        <v>1</v>
      </c>
      <c r="AJ647" s="41">
        <f t="shared" si="102"/>
        <v>123749.99999900001</v>
      </c>
      <c r="AK647" s="41">
        <f t="shared" si="103"/>
        <v>169499.99999700001</v>
      </c>
      <c r="AL647" s="41">
        <f t="shared" si="104"/>
        <v>257453.124992</v>
      </c>
      <c r="AM647" s="27">
        <v>1.0832422021642973</v>
      </c>
      <c r="AN647" s="27">
        <v>1.113618928772274</v>
      </c>
      <c r="AO647" s="27">
        <v>0</v>
      </c>
      <c r="AP647" s="27">
        <v>0</v>
      </c>
      <c r="AQ647" s="42">
        <f t="shared" si="105"/>
        <v>134051.22251674856</v>
      </c>
      <c r="AR647" s="42">
        <f t="shared" si="106"/>
        <v>183609.55326359867</v>
      </c>
      <c r="AS647" s="42">
        <f t="shared" si="107"/>
        <v>278884.09007041418</v>
      </c>
      <c r="AT647" s="42">
        <f t="shared" si="108"/>
        <v>137810.34243445529</v>
      </c>
      <c r="AU647" s="42">
        <f t="shared" si="109"/>
        <v>188758.40842355959</v>
      </c>
      <c r="AV647" s="42">
        <f t="shared" si="110"/>
        <v>286704.6732626654</v>
      </c>
      <c r="AW647">
        <v>2040</v>
      </c>
      <c r="AX647" t="s">
        <v>60</v>
      </c>
      <c r="AY647" s="30">
        <v>21</v>
      </c>
      <c r="AZ647" t="s">
        <v>102</v>
      </c>
      <c r="BA647" s="111">
        <v>2</v>
      </c>
      <c r="BB647" s="111">
        <v>30</v>
      </c>
      <c r="BC647" s="110">
        <v>0.42080000000000001</v>
      </c>
      <c r="BD647" s="114">
        <v>2023</v>
      </c>
      <c r="BE647" t="s">
        <v>241</v>
      </c>
    </row>
    <row r="648" spans="1:57" ht="12" customHeight="1" x14ac:dyDescent="0.2">
      <c r="A648">
        <v>36</v>
      </c>
      <c r="B648">
        <v>2023</v>
      </c>
      <c r="C648" t="s">
        <v>46</v>
      </c>
      <c r="D648" t="s">
        <v>44</v>
      </c>
      <c r="E648" t="s">
        <v>243</v>
      </c>
      <c r="F648" t="s">
        <v>239</v>
      </c>
      <c r="G648" t="s">
        <v>99</v>
      </c>
      <c r="H648" t="s">
        <v>244</v>
      </c>
      <c r="I648" t="s">
        <v>51</v>
      </c>
      <c r="K648" t="s">
        <v>242</v>
      </c>
      <c r="L648" s="27">
        <v>610</v>
      </c>
      <c r="M648" s="27">
        <v>650</v>
      </c>
      <c r="N648" s="27">
        <v>504.6875</v>
      </c>
      <c r="O648" t="s">
        <v>52</v>
      </c>
      <c r="P648" t="s">
        <v>53</v>
      </c>
      <c r="Q648" s="27">
        <v>10</v>
      </c>
      <c r="R648" s="27">
        <v>200</v>
      </c>
      <c r="S648" s="27">
        <v>440</v>
      </c>
      <c r="T648" s="27">
        <v>440</v>
      </c>
      <c r="U648" s="27">
        <v>0</v>
      </c>
      <c r="V648" s="27">
        <v>0</v>
      </c>
      <c r="W648" s="27">
        <v>0</v>
      </c>
      <c r="X648" t="s">
        <v>136</v>
      </c>
      <c r="Y648" t="s">
        <v>70</v>
      </c>
      <c r="Z648" s="27">
        <v>0.88</v>
      </c>
      <c r="AA648" s="27">
        <v>0.63100000000000001</v>
      </c>
      <c r="AB648" s="27">
        <v>0.7</v>
      </c>
      <c r="AC648" s="27">
        <v>0.6</v>
      </c>
      <c r="AD648" s="27">
        <v>1749.9999989999999</v>
      </c>
      <c r="AE648" s="27">
        <v>39499.999996999999</v>
      </c>
      <c r="AF648" s="27">
        <v>156515.624992</v>
      </c>
      <c r="AG648" s="27">
        <v>1</v>
      </c>
      <c r="AJ648" s="41">
        <f t="shared" si="102"/>
        <v>123749.99999900001</v>
      </c>
      <c r="AK648" s="41">
        <f t="shared" si="103"/>
        <v>169499.99999700001</v>
      </c>
      <c r="AL648" s="41">
        <f t="shared" si="104"/>
        <v>257453.124992</v>
      </c>
      <c r="AM648" s="27">
        <v>1.0832422021642973</v>
      </c>
      <c r="AN648" s="27">
        <v>1.113618928772274</v>
      </c>
      <c r="AO648" s="27">
        <v>0</v>
      </c>
      <c r="AP648" s="27">
        <v>0</v>
      </c>
      <c r="AQ648" s="42">
        <f t="shared" si="105"/>
        <v>134051.22251674856</v>
      </c>
      <c r="AR648" s="42">
        <f t="shared" si="106"/>
        <v>183609.55326359867</v>
      </c>
      <c r="AS648" s="42">
        <f t="shared" si="107"/>
        <v>278884.09007041418</v>
      </c>
      <c r="AT648" s="42">
        <f t="shared" si="108"/>
        <v>137810.34243445529</v>
      </c>
      <c r="AU648" s="42">
        <f t="shared" si="109"/>
        <v>188758.40842355959</v>
      </c>
      <c r="AV648" s="42">
        <f t="shared" si="110"/>
        <v>286704.6732626654</v>
      </c>
      <c r="AW648">
        <v>2045</v>
      </c>
      <c r="AX648" t="s">
        <v>60</v>
      </c>
      <c r="AY648" s="30">
        <v>21</v>
      </c>
      <c r="AZ648" t="s">
        <v>102</v>
      </c>
      <c r="BA648" s="111">
        <v>2</v>
      </c>
      <c r="BB648" s="111">
        <v>30</v>
      </c>
      <c r="BC648" s="110">
        <v>0.42080000000000001</v>
      </c>
      <c r="BD648" s="114">
        <v>2023</v>
      </c>
      <c r="BE648" t="s">
        <v>241</v>
      </c>
    </row>
    <row r="649" spans="1:57" ht="12" customHeight="1" x14ac:dyDescent="0.2">
      <c r="A649">
        <v>36</v>
      </c>
      <c r="B649">
        <v>2023</v>
      </c>
      <c r="C649" t="s">
        <v>46</v>
      </c>
      <c r="D649" t="s">
        <v>44</v>
      </c>
      <c r="E649" t="s">
        <v>243</v>
      </c>
      <c r="F649" t="s">
        <v>239</v>
      </c>
      <c r="G649" t="s">
        <v>99</v>
      </c>
      <c r="H649" t="s">
        <v>244</v>
      </c>
      <c r="I649" t="s">
        <v>51</v>
      </c>
      <c r="K649" t="s">
        <v>242</v>
      </c>
      <c r="L649" s="27">
        <v>610</v>
      </c>
      <c r="M649" s="27">
        <v>650</v>
      </c>
      <c r="N649" s="27">
        <v>504.6875</v>
      </c>
      <c r="O649" t="s">
        <v>52</v>
      </c>
      <c r="P649" t="s">
        <v>53</v>
      </c>
      <c r="Q649" s="27">
        <v>10</v>
      </c>
      <c r="R649" s="27">
        <v>200</v>
      </c>
      <c r="S649" s="27">
        <v>440</v>
      </c>
      <c r="T649" s="27">
        <v>440</v>
      </c>
      <c r="U649" s="27">
        <v>0</v>
      </c>
      <c r="V649" s="27">
        <v>0</v>
      </c>
      <c r="W649" s="27">
        <v>0</v>
      </c>
      <c r="X649" t="s">
        <v>136</v>
      </c>
      <c r="Y649" t="s">
        <v>70</v>
      </c>
      <c r="Z649" s="27">
        <v>0.88</v>
      </c>
      <c r="AA649" s="27">
        <v>0.6120000000000001</v>
      </c>
      <c r="AB649" s="27">
        <v>0.7</v>
      </c>
      <c r="AC649" s="27">
        <v>0.6</v>
      </c>
      <c r="AD649" s="27">
        <v>1749.9999989999999</v>
      </c>
      <c r="AE649" s="27">
        <v>39499.999996999999</v>
      </c>
      <c r="AF649" s="27">
        <v>156515.624992</v>
      </c>
      <c r="AG649" s="27">
        <v>1</v>
      </c>
      <c r="AJ649" s="41">
        <f t="shared" si="102"/>
        <v>123749.99999900001</v>
      </c>
      <c r="AK649" s="41">
        <f t="shared" si="103"/>
        <v>169499.99999700001</v>
      </c>
      <c r="AL649" s="41">
        <f t="shared" si="104"/>
        <v>257453.124992</v>
      </c>
      <c r="AM649" s="27">
        <v>1.0832422021642973</v>
      </c>
      <c r="AN649" s="27">
        <v>1.113618928772274</v>
      </c>
      <c r="AO649" s="27">
        <v>0</v>
      </c>
      <c r="AP649" s="27">
        <v>0</v>
      </c>
      <c r="AQ649" s="42">
        <f t="shared" si="105"/>
        <v>134051.22251674856</v>
      </c>
      <c r="AR649" s="42">
        <f t="shared" si="106"/>
        <v>183609.55326359867</v>
      </c>
      <c r="AS649" s="42">
        <f t="shared" si="107"/>
        <v>278884.09007041418</v>
      </c>
      <c r="AT649" s="42">
        <f t="shared" si="108"/>
        <v>137810.34243445529</v>
      </c>
      <c r="AU649" s="42">
        <f t="shared" si="109"/>
        <v>188758.40842355959</v>
      </c>
      <c r="AV649" s="42">
        <f t="shared" si="110"/>
        <v>286704.6732626654</v>
      </c>
      <c r="AW649">
        <v>2050</v>
      </c>
      <c r="AX649" t="s">
        <v>60</v>
      </c>
      <c r="AY649" s="30">
        <v>21</v>
      </c>
      <c r="AZ649" t="s">
        <v>102</v>
      </c>
      <c r="BA649" s="111">
        <v>2</v>
      </c>
      <c r="BB649" s="111">
        <v>30</v>
      </c>
      <c r="BC649" s="110">
        <v>0.42080000000000001</v>
      </c>
      <c r="BD649" s="114">
        <v>2023</v>
      </c>
      <c r="BE649" t="s">
        <v>241</v>
      </c>
    </row>
    <row r="650" spans="1:57" ht="12" customHeight="1" x14ac:dyDescent="0.2">
      <c r="A650">
        <v>37</v>
      </c>
      <c r="B650">
        <v>2023</v>
      </c>
      <c r="C650" t="s">
        <v>46</v>
      </c>
      <c r="D650" t="s">
        <v>44</v>
      </c>
      <c r="E650" t="s">
        <v>238</v>
      </c>
      <c r="F650" t="s">
        <v>134</v>
      </c>
      <c r="G650" t="s">
        <v>99</v>
      </c>
      <c r="H650" t="s">
        <v>245</v>
      </c>
      <c r="I650" t="s">
        <v>51</v>
      </c>
      <c r="L650" s="27">
        <v>500</v>
      </c>
      <c r="M650" s="27">
        <v>471.34615400000001</v>
      </c>
      <c r="N650" s="27">
        <v>600</v>
      </c>
      <c r="O650" t="s">
        <v>52</v>
      </c>
      <c r="P650" t="s">
        <v>53</v>
      </c>
      <c r="Q650" s="27">
        <v>2</v>
      </c>
      <c r="R650" s="27">
        <v>55</v>
      </c>
      <c r="S650" s="27">
        <v>145</v>
      </c>
      <c r="T650" s="27">
        <v>145</v>
      </c>
      <c r="U650" s="27">
        <v>0</v>
      </c>
      <c r="V650" s="27">
        <v>0</v>
      </c>
      <c r="W650" s="27">
        <v>0</v>
      </c>
      <c r="X650" t="s">
        <v>136</v>
      </c>
      <c r="Y650" t="s">
        <v>70</v>
      </c>
      <c r="Z650" s="27">
        <v>15</v>
      </c>
      <c r="AA650" s="27">
        <v>15</v>
      </c>
      <c r="AB650" s="27">
        <v>20</v>
      </c>
      <c r="AC650" s="27">
        <v>20</v>
      </c>
      <c r="AD650" s="27">
        <v>8.4747700000000004E-7</v>
      </c>
      <c r="AE650" s="27">
        <v>4011.538462</v>
      </c>
      <c r="AF650" s="27">
        <v>15999.999997000001</v>
      </c>
      <c r="AG650" s="27">
        <v>1</v>
      </c>
      <c r="AJ650" s="41">
        <f t="shared" si="102"/>
        <v>27500.000000847478</v>
      </c>
      <c r="AK650" s="41">
        <f t="shared" si="103"/>
        <v>29935.576932</v>
      </c>
      <c r="AL650" s="41">
        <f t="shared" si="104"/>
        <v>48999.999996999999</v>
      </c>
      <c r="AM650" s="27">
        <v>1.211225291045031</v>
      </c>
      <c r="AN650" s="27">
        <v>1.3215663514390086</v>
      </c>
      <c r="AO650" s="27">
        <v>0</v>
      </c>
      <c r="AP650" s="27">
        <v>0</v>
      </c>
      <c r="AQ650" s="42">
        <f t="shared" si="105"/>
        <v>33308.695504764837</v>
      </c>
      <c r="AR650" s="42">
        <f t="shared" si="106"/>
        <v>36258.727882062616</v>
      </c>
      <c r="AS650" s="42">
        <f t="shared" si="107"/>
        <v>59350.03925757284</v>
      </c>
      <c r="AT650" s="42">
        <f t="shared" si="108"/>
        <v>36343.074665692737</v>
      </c>
      <c r="AU650" s="42">
        <f t="shared" si="109"/>
        <v>39561.851184244988</v>
      </c>
      <c r="AV650" s="42">
        <f t="shared" si="110"/>
        <v>64756.75121654672</v>
      </c>
      <c r="AW650">
        <v>2023</v>
      </c>
      <c r="AX650" t="s">
        <v>56</v>
      </c>
      <c r="AY650" s="30">
        <v>20</v>
      </c>
      <c r="AZ650" t="s">
        <v>102</v>
      </c>
      <c r="BA650" s="111">
        <v>2</v>
      </c>
      <c r="BB650" s="111">
        <v>32</v>
      </c>
      <c r="BC650" s="110">
        <v>0.66210000000000002</v>
      </c>
      <c r="BD650" s="114">
        <v>2023</v>
      </c>
      <c r="BE650" t="s">
        <v>241</v>
      </c>
    </row>
    <row r="651" spans="1:57" ht="12" customHeight="1" x14ac:dyDescent="0.2">
      <c r="A651">
        <v>37</v>
      </c>
      <c r="B651">
        <v>2023</v>
      </c>
      <c r="C651" t="s">
        <v>46</v>
      </c>
      <c r="D651" t="s">
        <v>44</v>
      </c>
      <c r="E651" t="s">
        <v>238</v>
      </c>
      <c r="F651" t="s">
        <v>134</v>
      </c>
      <c r="G651" t="s">
        <v>99</v>
      </c>
      <c r="H651" t="s">
        <v>245</v>
      </c>
      <c r="I651" t="s">
        <v>51</v>
      </c>
      <c r="L651" s="27">
        <v>500</v>
      </c>
      <c r="M651" s="27">
        <v>471.34615400000001</v>
      </c>
      <c r="N651" s="27">
        <v>600</v>
      </c>
      <c r="O651" t="s">
        <v>52</v>
      </c>
      <c r="P651" t="s">
        <v>53</v>
      </c>
      <c r="Q651" s="27">
        <v>2</v>
      </c>
      <c r="R651" s="27">
        <v>55</v>
      </c>
      <c r="S651" s="27">
        <v>145</v>
      </c>
      <c r="T651" s="27">
        <v>145</v>
      </c>
      <c r="U651" s="27">
        <v>0</v>
      </c>
      <c r="V651" s="27">
        <v>0</v>
      </c>
      <c r="W651" s="27">
        <v>0</v>
      </c>
      <c r="X651" t="s">
        <v>136</v>
      </c>
      <c r="Y651" t="s">
        <v>70</v>
      </c>
      <c r="Z651" s="27">
        <v>15</v>
      </c>
      <c r="AA651" s="27">
        <v>15</v>
      </c>
      <c r="AB651" s="27">
        <v>20</v>
      </c>
      <c r="AC651" s="27">
        <v>20</v>
      </c>
      <c r="AD651" s="27">
        <v>8.4747700000000004E-7</v>
      </c>
      <c r="AE651" s="27">
        <v>4011.538462</v>
      </c>
      <c r="AF651" s="27">
        <v>15999.999997000001</v>
      </c>
      <c r="AG651" s="27">
        <v>1</v>
      </c>
      <c r="AJ651" s="41">
        <f t="shared" si="102"/>
        <v>27500.000000847478</v>
      </c>
      <c r="AK651" s="41">
        <f t="shared" si="103"/>
        <v>29935.576932</v>
      </c>
      <c r="AL651" s="41">
        <f t="shared" si="104"/>
        <v>48999.999996999999</v>
      </c>
      <c r="AM651" s="27">
        <v>1.211225291045031</v>
      </c>
      <c r="AN651" s="27">
        <v>1.3215663514390086</v>
      </c>
      <c r="AO651" s="27">
        <v>0</v>
      </c>
      <c r="AP651" s="27">
        <v>0</v>
      </c>
      <c r="AQ651" s="42">
        <f t="shared" si="105"/>
        <v>33308.695504764837</v>
      </c>
      <c r="AR651" s="42">
        <f t="shared" si="106"/>
        <v>36258.727882062616</v>
      </c>
      <c r="AS651" s="42">
        <f t="shared" si="107"/>
        <v>59350.03925757284</v>
      </c>
      <c r="AT651" s="42">
        <f t="shared" si="108"/>
        <v>36343.074665692737</v>
      </c>
      <c r="AU651" s="42">
        <f t="shared" si="109"/>
        <v>39561.851184244988</v>
      </c>
      <c r="AV651" s="42">
        <f t="shared" si="110"/>
        <v>64756.75121654672</v>
      </c>
      <c r="AW651">
        <v>2030</v>
      </c>
      <c r="AX651" t="s">
        <v>56</v>
      </c>
      <c r="AY651" s="30">
        <v>20</v>
      </c>
      <c r="AZ651" t="s">
        <v>102</v>
      </c>
      <c r="BA651" s="111">
        <v>2</v>
      </c>
      <c r="BB651" s="111">
        <v>32</v>
      </c>
      <c r="BC651" s="110">
        <v>0.66210000000000002</v>
      </c>
      <c r="BD651" s="114">
        <v>2023</v>
      </c>
      <c r="BE651" t="s">
        <v>241</v>
      </c>
    </row>
    <row r="652" spans="1:57" ht="12" customHeight="1" x14ac:dyDescent="0.2">
      <c r="A652">
        <v>37</v>
      </c>
      <c r="B652">
        <v>2023</v>
      </c>
      <c r="C652" t="s">
        <v>46</v>
      </c>
      <c r="D652" t="s">
        <v>44</v>
      </c>
      <c r="E652" t="s">
        <v>238</v>
      </c>
      <c r="F652" t="s">
        <v>134</v>
      </c>
      <c r="G652" t="s">
        <v>99</v>
      </c>
      <c r="H652" t="s">
        <v>245</v>
      </c>
      <c r="I652" t="s">
        <v>51</v>
      </c>
      <c r="L652" s="27">
        <v>500</v>
      </c>
      <c r="M652" s="27">
        <v>471.34615400000001</v>
      </c>
      <c r="N652" s="27">
        <v>600</v>
      </c>
      <c r="O652" t="s">
        <v>52</v>
      </c>
      <c r="P652" t="s">
        <v>53</v>
      </c>
      <c r="Q652" s="27">
        <v>2</v>
      </c>
      <c r="R652" s="27">
        <v>55</v>
      </c>
      <c r="S652" s="27">
        <v>145</v>
      </c>
      <c r="T652" s="27">
        <v>145</v>
      </c>
      <c r="U652" s="27">
        <v>0</v>
      </c>
      <c r="V652" s="27">
        <v>0</v>
      </c>
      <c r="W652" s="27">
        <v>0</v>
      </c>
      <c r="X652" t="s">
        <v>136</v>
      </c>
      <c r="Y652" t="s">
        <v>70</v>
      </c>
      <c r="Z652" s="27">
        <v>15</v>
      </c>
      <c r="AA652" s="27">
        <v>15</v>
      </c>
      <c r="AB652" s="27">
        <v>20</v>
      </c>
      <c r="AC652" s="27">
        <v>20</v>
      </c>
      <c r="AD652" s="27">
        <v>8.4747700000000004E-7</v>
      </c>
      <c r="AE652" s="27">
        <v>4011.538462</v>
      </c>
      <c r="AF652" s="27">
        <v>15999.999997000001</v>
      </c>
      <c r="AG652" s="27">
        <v>1</v>
      </c>
      <c r="AJ652" s="41">
        <f t="shared" si="102"/>
        <v>27500.000000847478</v>
      </c>
      <c r="AK652" s="41">
        <f t="shared" si="103"/>
        <v>29935.576932</v>
      </c>
      <c r="AL652" s="41">
        <f t="shared" si="104"/>
        <v>48999.999996999999</v>
      </c>
      <c r="AM652" s="27">
        <v>1.211225291045031</v>
      </c>
      <c r="AN652" s="27">
        <v>1.3215663514390086</v>
      </c>
      <c r="AO652" s="27">
        <v>0</v>
      </c>
      <c r="AP652" s="27">
        <v>0</v>
      </c>
      <c r="AQ652" s="42">
        <f t="shared" si="105"/>
        <v>33308.695504764837</v>
      </c>
      <c r="AR652" s="42">
        <f t="shared" si="106"/>
        <v>36258.727882062616</v>
      </c>
      <c r="AS652" s="42">
        <f t="shared" si="107"/>
        <v>59350.03925757284</v>
      </c>
      <c r="AT652" s="42">
        <f t="shared" si="108"/>
        <v>36343.074665692737</v>
      </c>
      <c r="AU652" s="42">
        <f t="shared" si="109"/>
        <v>39561.851184244988</v>
      </c>
      <c r="AV652" s="42">
        <f t="shared" si="110"/>
        <v>64756.75121654672</v>
      </c>
      <c r="AW652">
        <v>2035</v>
      </c>
      <c r="AX652" t="s">
        <v>56</v>
      </c>
      <c r="AY652" s="30">
        <v>20</v>
      </c>
      <c r="AZ652" t="s">
        <v>102</v>
      </c>
      <c r="BA652" s="111">
        <v>2</v>
      </c>
      <c r="BB652" s="111">
        <v>32</v>
      </c>
      <c r="BC652" s="110">
        <v>0.66210000000000002</v>
      </c>
      <c r="BD652" s="114">
        <v>2023</v>
      </c>
      <c r="BE652" t="s">
        <v>241</v>
      </c>
    </row>
    <row r="653" spans="1:57" ht="12" customHeight="1" x14ac:dyDescent="0.2">
      <c r="A653">
        <v>37</v>
      </c>
      <c r="B653">
        <v>2023</v>
      </c>
      <c r="C653" t="s">
        <v>46</v>
      </c>
      <c r="D653" t="s">
        <v>44</v>
      </c>
      <c r="E653" t="s">
        <v>238</v>
      </c>
      <c r="F653" t="s">
        <v>134</v>
      </c>
      <c r="G653" t="s">
        <v>99</v>
      </c>
      <c r="H653" t="s">
        <v>245</v>
      </c>
      <c r="I653" t="s">
        <v>51</v>
      </c>
      <c r="L653" s="27">
        <v>500</v>
      </c>
      <c r="M653" s="27">
        <v>471.34615400000001</v>
      </c>
      <c r="N653" s="27">
        <v>600</v>
      </c>
      <c r="O653" t="s">
        <v>52</v>
      </c>
      <c r="P653" t="s">
        <v>53</v>
      </c>
      <c r="Q653" s="27">
        <v>2</v>
      </c>
      <c r="R653" s="27">
        <v>55</v>
      </c>
      <c r="S653" s="27">
        <v>145</v>
      </c>
      <c r="T653" s="27">
        <v>145</v>
      </c>
      <c r="U653" s="27">
        <v>0</v>
      </c>
      <c r="V653" s="27">
        <v>0</v>
      </c>
      <c r="W653" s="27">
        <v>0</v>
      </c>
      <c r="X653" t="s">
        <v>136</v>
      </c>
      <c r="Y653" t="s">
        <v>70</v>
      </c>
      <c r="Z653" s="27">
        <v>15</v>
      </c>
      <c r="AA653" s="27">
        <v>15</v>
      </c>
      <c r="AB653" s="27">
        <v>20</v>
      </c>
      <c r="AC653" s="27">
        <v>20</v>
      </c>
      <c r="AD653" s="27">
        <v>8.4747700000000004E-7</v>
      </c>
      <c r="AE653" s="27">
        <v>4011.538462</v>
      </c>
      <c r="AF653" s="27">
        <v>15999.999997000001</v>
      </c>
      <c r="AG653" s="27">
        <v>1</v>
      </c>
      <c r="AJ653" s="41">
        <f t="shared" si="102"/>
        <v>27500.000000847478</v>
      </c>
      <c r="AK653" s="41">
        <f t="shared" si="103"/>
        <v>29935.576932</v>
      </c>
      <c r="AL653" s="41">
        <f t="shared" si="104"/>
        <v>48999.999996999999</v>
      </c>
      <c r="AM653" s="27">
        <v>1.211225291045031</v>
      </c>
      <c r="AN653" s="27">
        <v>1.3215663514390086</v>
      </c>
      <c r="AO653" s="27">
        <v>0</v>
      </c>
      <c r="AP653" s="27">
        <v>0</v>
      </c>
      <c r="AQ653" s="42">
        <f t="shared" si="105"/>
        <v>33308.695504764837</v>
      </c>
      <c r="AR653" s="42">
        <f t="shared" si="106"/>
        <v>36258.727882062616</v>
      </c>
      <c r="AS653" s="42">
        <f t="shared" si="107"/>
        <v>59350.03925757284</v>
      </c>
      <c r="AT653" s="42">
        <f t="shared" si="108"/>
        <v>36343.074665692737</v>
      </c>
      <c r="AU653" s="42">
        <f t="shared" si="109"/>
        <v>39561.851184244988</v>
      </c>
      <c r="AV653" s="42">
        <f t="shared" si="110"/>
        <v>64756.75121654672</v>
      </c>
      <c r="AW653">
        <v>2040</v>
      </c>
      <c r="AX653" t="s">
        <v>56</v>
      </c>
      <c r="AY653" s="30">
        <v>20</v>
      </c>
      <c r="AZ653" t="s">
        <v>102</v>
      </c>
      <c r="BA653" s="111">
        <v>2</v>
      </c>
      <c r="BB653" s="111">
        <v>32</v>
      </c>
      <c r="BC653" s="110">
        <v>0.66210000000000002</v>
      </c>
      <c r="BD653" s="114">
        <v>2023</v>
      </c>
      <c r="BE653" t="s">
        <v>241</v>
      </c>
    </row>
    <row r="654" spans="1:57" ht="12" customHeight="1" x14ac:dyDescent="0.2">
      <c r="A654">
        <v>37</v>
      </c>
      <c r="B654">
        <v>2023</v>
      </c>
      <c r="C654" t="s">
        <v>46</v>
      </c>
      <c r="D654" t="s">
        <v>44</v>
      </c>
      <c r="E654" t="s">
        <v>238</v>
      </c>
      <c r="F654" t="s">
        <v>134</v>
      </c>
      <c r="G654" t="s">
        <v>99</v>
      </c>
      <c r="H654" t="s">
        <v>245</v>
      </c>
      <c r="I654" t="s">
        <v>51</v>
      </c>
      <c r="L654" s="27">
        <v>500</v>
      </c>
      <c r="M654" s="27">
        <v>471.34615400000001</v>
      </c>
      <c r="N654" s="27">
        <v>600</v>
      </c>
      <c r="O654" t="s">
        <v>52</v>
      </c>
      <c r="P654" t="s">
        <v>53</v>
      </c>
      <c r="Q654" s="27">
        <v>2</v>
      </c>
      <c r="R654" s="27">
        <v>55</v>
      </c>
      <c r="S654" s="27">
        <v>145</v>
      </c>
      <c r="T654" s="27">
        <v>145</v>
      </c>
      <c r="U654" s="27">
        <v>0</v>
      </c>
      <c r="V654" s="27">
        <v>0</v>
      </c>
      <c r="W654" s="27">
        <v>0</v>
      </c>
      <c r="X654" t="s">
        <v>136</v>
      </c>
      <c r="Y654" t="s">
        <v>70</v>
      </c>
      <c r="Z654" s="27">
        <v>15</v>
      </c>
      <c r="AA654" s="27">
        <v>15</v>
      </c>
      <c r="AB654" s="27">
        <v>20</v>
      </c>
      <c r="AC654" s="27">
        <v>20</v>
      </c>
      <c r="AD654" s="27">
        <v>8.4747700000000004E-7</v>
      </c>
      <c r="AE654" s="27">
        <v>4011.538462</v>
      </c>
      <c r="AF654" s="27">
        <v>15999.999997000001</v>
      </c>
      <c r="AG654" s="27">
        <v>1</v>
      </c>
      <c r="AJ654" s="41">
        <f t="shared" si="102"/>
        <v>27500.000000847478</v>
      </c>
      <c r="AK654" s="41">
        <f t="shared" si="103"/>
        <v>29935.576932</v>
      </c>
      <c r="AL654" s="41">
        <f t="shared" si="104"/>
        <v>48999.999996999999</v>
      </c>
      <c r="AM654" s="27">
        <v>1.211225291045031</v>
      </c>
      <c r="AN654" s="27">
        <v>1.3215663514390086</v>
      </c>
      <c r="AO654" s="27">
        <v>0</v>
      </c>
      <c r="AP654" s="27">
        <v>0</v>
      </c>
      <c r="AQ654" s="42">
        <f t="shared" si="105"/>
        <v>33308.695504764837</v>
      </c>
      <c r="AR654" s="42">
        <f t="shared" si="106"/>
        <v>36258.727882062616</v>
      </c>
      <c r="AS654" s="42">
        <f t="shared" si="107"/>
        <v>59350.03925757284</v>
      </c>
      <c r="AT654" s="42">
        <f t="shared" si="108"/>
        <v>36343.074665692737</v>
      </c>
      <c r="AU654" s="42">
        <f t="shared" si="109"/>
        <v>39561.851184244988</v>
      </c>
      <c r="AV654" s="42">
        <f t="shared" si="110"/>
        <v>64756.75121654672</v>
      </c>
      <c r="AW654">
        <v>2045</v>
      </c>
      <c r="AX654" t="s">
        <v>56</v>
      </c>
      <c r="AY654" s="30">
        <v>20</v>
      </c>
      <c r="AZ654" t="s">
        <v>102</v>
      </c>
      <c r="BA654" s="111">
        <v>2</v>
      </c>
      <c r="BB654" s="111">
        <v>32</v>
      </c>
      <c r="BC654" s="110">
        <v>0.66210000000000002</v>
      </c>
      <c r="BD654" s="114">
        <v>2023</v>
      </c>
      <c r="BE654" t="s">
        <v>241</v>
      </c>
    </row>
    <row r="655" spans="1:57" ht="12" customHeight="1" x14ac:dyDescent="0.2">
      <c r="A655">
        <v>37</v>
      </c>
      <c r="B655">
        <v>2023</v>
      </c>
      <c r="C655" t="s">
        <v>46</v>
      </c>
      <c r="D655" t="s">
        <v>44</v>
      </c>
      <c r="E655" t="s">
        <v>238</v>
      </c>
      <c r="F655" t="s">
        <v>134</v>
      </c>
      <c r="G655" t="s">
        <v>99</v>
      </c>
      <c r="H655" t="s">
        <v>245</v>
      </c>
      <c r="I655" t="s">
        <v>51</v>
      </c>
      <c r="L655" s="27">
        <v>500</v>
      </c>
      <c r="M655" s="27">
        <v>471.34615400000001</v>
      </c>
      <c r="N655" s="27">
        <v>600</v>
      </c>
      <c r="O655" t="s">
        <v>52</v>
      </c>
      <c r="P655" t="s">
        <v>53</v>
      </c>
      <c r="Q655" s="27">
        <v>2</v>
      </c>
      <c r="R655" s="27">
        <v>55</v>
      </c>
      <c r="S655" s="27">
        <v>145</v>
      </c>
      <c r="T655" s="27">
        <v>145</v>
      </c>
      <c r="U655" s="27">
        <v>0</v>
      </c>
      <c r="V655" s="27">
        <v>0</v>
      </c>
      <c r="W655" s="27">
        <v>0</v>
      </c>
      <c r="X655" t="s">
        <v>136</v>
      </c>
      <c r="Y655" t="s">
        <v>70</v>
      </c>
      <c r="Z655" s="27">
        <v>15</v>
      </c>
      <c r="AA655" s="27">
        <v>15</v>
      </c>
      <c r="AB655" s="27">
        <v>20</v>
      </c>
      <c r="AC655" s="27">
        <v>20</v>
      </c>
      <c r="AD655" s="27">
        <v>8.4747700000000004E-7</v>
      </c>
      <c r="AE655" s="27">
        <v>4011.538462</v>
      </c>
      <c r="AF655" s="27">
        <v>15999.999997000001</v>
      </c>
      <c r="AG655" s="27">
        <v>1</v>
      </c>
      <c r="AJ655" s="41">
        <f t="shared" si="102"/>
        <v>27500.000000847478</v>
      </c>
      <c r="AK655" s="41">
        <f t="shared" si="103"/>
        <v>29935.576932</v>
      </c>
      <c r="AL655" s="41">
        <f t="shared" si="104"/>
        <v>48999.999996999999</v>
      </c>
      <c r="AM655" s="27">
        <v>1.211225291045031</v>
      </c>
      <c r="AN655" s="27">
        <v>1.3215663514390086</v>
      </c>
      <c r="AO655" s="27">
        <v>0</v>
      </c>
      <c r="AP655" s="27">
        <v>0</v>
      </c>
      <c r="AQ655" s="42">
        <f t="shared" si="105"/>
        <v>33308.695504764837</v>
      </c>
      <c r="AR655" s="42">
        <f t="shared" si="106"/>
        <v>36258.727882062616</v>
      </c>
      <c r="AS655" s="42">
        <f t="shared" si="107"/>
        <v>59350.03925757284</v>
      </c>
      <c r="AT655" s="42">
        <f t="shared" si="108"/>
        <v>36343.074665692737</v>
      </c>
      <c r="AU655" s="42">
        <f t="shared" si="109"/>
        <v>39561.851184244988</v>
      </c>
      <c r="AV655" s="42">
        <f t="shared" si="110"/>
        <v>64756.75121654672</v>
      </c>
      <c r="AW655">
        <v>2050</v>
      </c>
      <c r="AX655" t="s">
        <v>56</v>
      </c>
      <c r="AY655" s="30">
        <v>20</v>
      </c>
      <c r="AZ655" t="s">
        <v>102</v>
      </c>
      <c r="BA655" s="111">
        <v>2</v>
      </c>
      <c r="BB655" s="111">
        <v>32</v>
      </c>
      <c r="BC655" s="110">
        <v>0.66210000000000002</v>
      </c>
      <c r="BD655" s="114">
        <v>2023</v>
      </c>
      <c r="BE655" t="s">
        <v>241</v>
      </c>
    </row>
    <row r="656" spans="1:57" ht="12" customHeight="1" x14ac:dyDescent="0.2">
      <c r="A656">
        <v>37</v>
      </c>
      <c r="B656">
        <v>2023</v>
      </c>
      <c r="C656" t="s">
        <v>46</v>
      </c>
      <c r="D656" t="s">
        <v>44</v>
      </c>
      <c r="E656" t="s">
        <v>238</v>
      </c>
      <c r="F656" t="s">
        <v>134</v>
      </c>
      <c r="G656" t="s">
        <v>99</v>
      </c>
      <c r="H656" t="s">
        <v>245</v>
      </c>
      <c r="I656" t="s">
        <v>51</v>
      </c>
      <c r="L656" s="27">
        <v>500</v>
      </c>
      <c r="M656" s="27">
        <v>471.34615400000001</v>
      </c>
      <c r="N656" s="27">
        <v>600</v>
      </c>
      <c r="O656" t="s">
        <v>52</v>
      </c>
      <c r="P656" t="s">
        <v>53</v>
      </c>
      <c r="Q656" s="27">
        <v>2</v>
      </c>
      <c r="R656" s="27">
        <v>55</v>
      </c>
      <c r="S656" s="27">
        <v>145</v>
      </c>
      <c r="T656" s="27">
        <v>145</v>
      </c>
      <c r="U656" s="27">
        <v>0</v>
      </c>
      <c r="V656" s="27">
        <v>0</v>
      </c>
      <c r="W656" s="27">
        <v>0</v>
      </c>
      <c r="X656" t="s">
        <v>136</v>
      </c>
      <c r="Y656" t="s">
        <v>70</v>
      </c>
      <c r="Z656" s="27">
        <v>15</v>
      </c>
      <c r="AA656" s="27">
        <v>15</v>
      </c>
      <c r="AB656" s="27">
        <v>20</v>
      </c>
      <c r="AC656" s="27">
        <v>20</v>
      </c>
      <c r="AD656" s="27">
        <v>8.4747700000000004E-7</v>
      </c>
      <c r="AE656" s="27">
        <v>4011.538462</v>
      </c>
      <c r="AF656" s="27">
        <v>15999.999997000001</v>
      </c>
      <c r="AG656" s="27">
        <v>1</v>
      </c>
      <c r="AJ656" s="41">
        <f t="shared" si="102"/>
        <v>27500.000000847478</v>
      </c>
      <c r="AK656" s="41">
        <f t="shared" si="103"/>
        <v>29935.576932</v>
      </c>
      <c r="AL656" s="41">
        <f t="shared" si="104"/>
        <v>48999.999996999999</v>
      </c>
      <c r="AM656" s="27">
        <v>1.211225291045031</v>
      </c>
      <c r="AN656" s="27">
        <v>1.3215663514390086</v>
      </c>
      <c r="AO656" s="27">
        <v>0</v>
      </c>
      <c r="AP656" s="27">
        <v>0</v>
      </c>
      <c r="AQ656" s="42">
        <f t="shared" si="105"/>
        <v>33308.695504764837</v>
      </c>
      <c r="AR656" s="42">
        <f t="shared" si="106"/>
        <v>36258.727882062616</v>
      </c>
      <c r="AS656" s="42">
        <f t="shared" si="107"/>
        <v>59350.03925757284</v>
      </c>
      <c r="AT656" s="42">
        <f t="shared" si="108"/>
        <v>36343.074665692737</v>
      </c>
      <c r="AU656" s="42">
        <f t="shared" si="109"/>
        <v>39561.851184244988</v>
      </c>
      <c r="AV656" s="42">
        <f t="shared" si="110"/>
        <v>64756.75121654672</v>
      </c>
      <c r="AW656">
        <v>2023</v>
      </c>
      <c r="AX656" t="s">
        <v>59</v>
      </c>
      <c r="AY656" s="30">
        <v>20</v>
      </c>
      <c r="AZ656" t="s">
        <v>102</v>
      </c>
      <c r="BA656" s="111">
        <v>2</v>
      </c>
      <c r="BB656" s="111">
        <v>32</v>
      </c>
      <c r="BC656" s="110">
        <v>0.66210000000000002</v>
      </c>
      <c r="BD656" s="114">
        <v>2023</v>
      </c>
      <c r="BE656" t="s">
        <v>241</v>
      </c>
    </row>
    <row r="657" spans="1:57" ht="12" customHeight="1" x14ac:dyDescent="0.2">
      <c r="A657">
        <v>37</v>
      </c>
      <c r="B657">
        <v>2023</v>
      </c>
      <c r="C657" t="s">
        <v>46</v>
      </c>
      <c r="D657" t="s">
        <v>44</v>
      </c>
      <c r="E657" t="s">
        <v>238</v>
      </c>
      <c r="F657" t="s">
        <v>134</v>
      </c>
      <c r="G657" t="s">
        <v>99</v>
      </c>
      <c r="H657" t="s">
        <v>245</v>
      </c>
      <c r="I657" t="s">
        <v>51</v>
      </c>
      <c r="L657" s="27">
        <v>500</v>
      </c>
      <c r="M657" s="27">
        <v>471.34615400000001</v>
      </c>
      <c r="N657" s="27">
        <v>600</v>
      </c>
      <c r="O657" t="s">
        <v>52</v>
      </c>
      <c r="P657" t="s">
        <v>53</v>
      </c>
      <c r="Q657" s="27">
        <v>2</v>
      </c>
      <c r="R657" s="27">
        <v>55</v>
      </c>
      <c r="S657" s="27">
        <v>145</v>
      </c>
      <c r="T657" s="27">
        <v>145</v>
      </c>
      <c r="U657" s="27">
        <v>0</v>
      </c>
      <c r="V657" s="27">
        <v>0</v>
      </c>
      <c r="W657" s="27">
        <v>0</v>
      </c>
      <c r="X657" t="s">
        <v>136</v>
      </c>
      <c r="Y657" t="s">
        <v>70</v>
      </c>
      <c r="Z657" s="27">
        <v>15</v>
      </c>
      <c r="AA657" s="27">
        <v>15</v>
      </c>
      <c r="AB657" s="27">
        <v>20</v>
      </c>
      <c r="AC657" s="27">
        <v>20</v>
      </c>
      <c r="AD657" s="27">
        <v>8.4747700000000004E-7</v>
      </c>
      <c r="AE657" s="27">
        <v>4011.538462</v>
      </c>
      <c r="AF657" s="27">
        <v>15999.999997000001</v>
      </c>
      <c r="AG657" s="27">
        <v>1</v>
      </c>
      <c r="AJ657" s="41">
        <f t="shared" si="102"/>
        <v>27500.000000847478</v>
      </c>
      <c r="AK657" s="41">
        <f t="shared" si="103"/>
        <v>29935.576932</v>
      </c>
      <c r="AL657" s="41">
        <f t="shared" si="104"/>
        <v>48999.999996999999</v>
      </c>
      <c r="AM657" s="27">
        <v>1.211225291045031</v>
      </c>
      <c r="AN657" s="27">
        <v>1.3215663514390086</v>
      </c>
      <c r="AO657" s="27">
        <v>0</v>
      </c>
      <c r="AP657" s="27">
        <v>0</v>
      </c>
      <c r="AQ657" s="42">
        <f t="shared" si="105"/>
        <v>33308.695504764837</v>
      </c>
      <c r="AR657" s="42">
        <f t="shared" si="106"/>
        <v>36258.727882062616</v>
      </c>
      <c r="AS657" s="42">
        <f t="shared" si="107"/>
        <v>59350.03925757284</v>
      </c>
      <c r="AT657" s="42">
        <f t="shared" si="108"/>
        <v>36343.074665692737</v>
      </c>
      <c r="AU657" s="42">
        <f t="shared" si="109"/>
        <v>39561.851184244988</v>
      </c>
      <c r="AV657" s="42">
        <f t="shared" si="110"/>
        <v>64756.75121654672</v>
      </c>
      <c r="AW657">
        <v>2030</v>
      </c>
      <c r="AX657" t="s">
        <v>59</v>
      </c>
      <c r="AY657" s="30">
        <v>20</v>
      </c>
      <c r="AZ657" t="s">
        <v>102</v>
      </c>
      <c r="BA657" s="111">
        <v>2</v>
      </c>
      <c r="BB657" s="111">
        <v>32</v>
      </c>
      <c r="BC657" s="110">
        <v>0.66210000000000002</v>
      </c>
      <c r="BD657" s="114">
        <v>2023</v>
      </c>
      <c r="BE657" t="s">
        <v>241</v>
      </c>
    </row>
    <row r="658" spans="1:57" ht="12" customHeight="1" x14ac:dyDescent="0.2">
      <c r="A658">
        <v>37</v>
      </c>
      <c r="B658">
        <v>2023</v>
      </c>
      <c r="C658" t="s">
        <v>46</v>
      </c>
      <c r="D658" t="s">
        <v>44</v>
      </c>
      <c r="E658" t="s">
        <v>238</v>
      </c>
      <c r="F658" t="s">
        <v>134</v>
      </c>
      <c r="G658" t="s">
        <v>99</v>
      </c>
      <c r="H658" t="s">
        <v>245</v>
      </c>
      <c r="I658" t="s">
        <v>51</v>
      </c>
      <c r="L658" s="27">
        <v>500</v>
      </c>
      <c r="M658" s="27">
        <v>471.34615400000001</v>
      </c>
      <c r="N658" s="27">
        <v>600</v>
      </c>
      <c r="O658" t="s">
        <v>52</v>
      </c>
      <c r="P658" t="s">
        <v>53</v>
      </c>
      <c r="Q658" s="27">
        <v>2</v>
      </c>
      <c r="R658" s="27">
        <v>55</v>
      </c>
      <c r="S658" s="27">
        <v>145</v>
      </c>
      <c r="T658" s="27">
        <v>145</v>
      </c>
      <c r="U658" s="27">
        <v>0</v>
      </c>
      <c r="V658" s="27">
        <v>0</v>
      </c>
      <c r="W658" s="27">
        <v>0</v>
      </c>
      <c r="X658" t="s">
        <v>136</v>
      </c>
      <c r="Y658" t="s">
        <v>70</v>
      </c>
      <c r="Z658" s="27">
        <v>15</v>
      </c>
      <c r="AA658" s="27">
        <v>15</v>
      </c>
      <c r="AB658" s="27">
        <v>20</v>
      </c>
      <c r="AC658" s="27">
        <v>20</v>
      </c>
      <c r="AD658" s="27">
        <v>8.4747700000000004E-7</v>
      </c>
      <c r="AE658" s="27">
        <v>4011.538462</v>
      </c>
      <c r="AF658" s="27">
        <v>15999.999997000001</v>
      </c>
      <c r="AG658" s="27">
        <v>1</v>
      </c>
      <c r="AJ658" s="41">
        <f t="shared" si="102"/>
        <v>27500.000000847478</v>
      </c>
      <c r="AK658" s="41">
        <f t="shared" si="103"/>
        <v>29935.576932</v>
      </c>
      <c r="AL658" s="41">
        <f t="shared" si="104"/>
        <v>48999.999996999999</v>
      </c>
      <c r="AM658" s="27">
        <v>1.211225291045031</v>
      </c>
      <c r="AN658" s="27">
        <v>1.3215663514390086</v>
      </c>
      <c r="AO658" s="27">
        <v>0</v>
      </c>
      <c r="AP658" s="27">
        <v>0</v>
      </c>
      <c r="AQ658" s="42">
        <f t="shared" si="105"/>
        <v>33308.695504764837</v>
      </c>
      <c r="AR658" s="42">
        <f t="shared" si="106"/>
        <v>36258.727882062616</v>
      </c>
      <c r="AS658" s="42">
        <f t="shared" si="107"/>
        <v>59350.03925757284</v>
      </c>
      <c r="AT658" s="42">
        <f t="shared" si="108"/>
        <v>36343.074665692737</v>
      </c>
      <c r="AU658" s="42">
        <f t="shared" si="109"/>
        <v>39561.851184244988</v>
      </c>
      <c r="AV658" s="42">
        <f t="shared" si="110"/>
        <v>64756.75121654672</v>
      </c>
      <c r="AW658">
        <v>2035</v>
      </c>
      <c r="AX658" t="s">
        <v>59</v>
      </c>
      <c r="AY658" s="30">
        <v>20</v>
      </c>
      <c r="AZ658" t="s">
        <v>102</v>
      </c>
      <c r="BA658" s="111">
        <v>2</v>
      </c>
      <c r="BB658" s="111">
        <v>32</v>
      </c>
      <c r="BC658" s="110">
        <v>0.66210000000000002</v>
      </c>
      <c r="BD658" s="114">
        <v>2023</v>
      </c>
      <c r="BE658" t="s">
        <v>241</v>
      </c>
    </row>
    <row r="659" spans="1:57" ht="12" customHeight="1" x14ac:dyDescent="0.2">
      <c r="A659">
        <v>37</v>
      </c>
      <c r="B659">
        <v>2023</v>
      </c>
      <c r="C659" t="s">
        <v>46</v>
      </c>
      <c r="D659" t="s">
        <v>44</v>
      </c>
      <c r="E659" t="s">
        <v>238</v>
      </c>
      <c r="F659" t="s">
        <v>134</v>
      </c>
      <c r="G659" t="s">
        <v>99</v>
      </c>
      <c r="H659" t="s">
        <v>245</v>
      </c>
      <c r="I659" t="s">
        <v>51</v>
      </c>
      <c r="L659" s="27">
        <v>500</v>
      </c>
      <c r="M659" s="27">
        <v>471.34615400000001</v>
      </c>
      <c r="N659" s="27">
        <v>600</v>
      </c>
      <c r="O659" t="s">
        <v>52</v>
      </c>
      <c r="P659" t="s">
        <v>53</v>
      </c>
      <c r="Q659" s="27">
        <v>2</v>
      </c>
      <c r="R659" s="27">
        <v>55</v>
      </c>
      <c r="S659" s="27">
        <v>145</v>
      </c>
      <c r="T659" s="27">
        <v>145</v>
      </c>
      <c r="U659" s="27">
        <v>0</v>
      </c>
      <c r="V659" s="27">
        <v>0</v>
      </c>
      <c r="W659" s="27">
        <v>0</v>
      </c>
      <c r="X659" t="s">
        <v>136</v>
      </c>
      <c r="Y659" t="s">
        <v>70</v>
      </c>
      <c r="Z659" s="27">
        <v>15</v>
      </c>
      <c r="AA659" s="27">
        <v>15</v>
      </c>
      <c r="AB659" s="27">
        <v>20</v>
      </c>
      <c r="AC659" s="27">
        <v>20</v>
      </c>
      <c r="AD659" s="27">
        <v>8.4747700000000004E-7</v>
      </c>
      <c r="AE659" s="27">
        <v>4011.538462</v>
      </c>
      <c r="AF659" s="27">
        <v>15999.999997000001</v>
      </c>
      <c r="AG659" s="27">
        <v>1</v>
      </c>
      <c r="AJ659" s="41">
        <f t="shared" si="102"/>
        <v>27500.000000847478</v>
      </c>
      <c r="AK659" s="41">
        <f t="shared" si="103"/>
        <v>29935.576932</v>
      </c>
      <c r="AL659" s="41">
        <f t="shared" si="104"/>
        <v>48999.999996999999</v>
      </c>
      <c r="AM659" s="27">
        <v>1.211225291045031</v>
      </c>
      <c r="AN659" s="27">
        <v>1.3215663514390086</v>
      </c>
      <c r="AO659" s="27">
        <v>0</v>
      </c>
      <c r="AP659" s="27">
        <v>0</v>
      </c>
      <c r="AQ659" s="42">
        <f t="shared" si="105"/>
        <v>33308.695504764837</v>
      </c>
      <c r="AR659" s="42">
        <f t="shared" si="106"/>
        <v>36258.727882062616</v>
      </c>
      <c r="AS659" s="42">
        <f t="shared" si="107"/>
        <v>59350.03925757284</v>
      </c>
      <c r="AT659" s="42">
        <f t="shared" si="108"/>
        <v>36343.074665692737</v>
      </c>
      <c r="AU659" s="42">
        <f t="shared" si="109"/>
        <v>39561.851184244988</v>
      </c>
      <c r="AV659" s="42">
        <f t="shared" si="110"/>
        <v>64756.75121654672</v>
      </c>
      <c r="AW659">
        <v>2040</v>
      </c>
      <c r="AX659" t="s">
        <v>59</v>
      </c>
      <c r="AY659" s="30">
        <v>20</v>
      </c>
      <c r="AZ659" t="s">
        <v>102</v>
      </c>
      <c r="BA659" s="111">
        <v>2</v>
      </c>
      <c r="BB659" s="111">
        <v>32</v>
      </c>
      <c r="BC659" s="110">
        <v>0.66210000000000002</v>
      </c>
      <c r="BD659" s="114">
        <v>2023</v>
      </c>
      <c r="BE659" t="s">
        <v>241</v>
      </c>
    </row>
    <row r="660" spans="1:57" ht="12" customHeight="1" x14ac:dyDescent="0.2">
      <c r="A660">
        <v>37</v>
      </c>
      <c r="B660">
        <v>2023</v>
      </c>
      <c r="C660" t="s">
        <v>46</v>
      </c>
      <c r="D660" t="s">
        <v>44</v>
      </c>
      <c r="E660" t="s">
        <v>238</v>
      </c>
      <c r="F660" t="s">
        <v>134</v>
      </c>
      <c r="G660" t="s">
        <v>99</v>
      </c>
      <c r="H660" t="s">
        <v>245</v>
      </c>
      <c r="I660" t="s">
        <v>51</v>
      </c>
      <c r="L660" s="27">
        <v>500</v>
      </c>
      <c r="M660" s="27">
        <v>471.34615400000001</v>
      </c>
      <c r="N660" s="27">
        <v>600</v>
      </c>
      <c r="O660" t="s">
        <v>52</v>
      </c>
      <c r="P660" t="s">
        <v>53</v>
      </c>
      <c r="Q660" s="27">
        <v>2</v>
      </c>
      <c r="R660" s="27">
        <v>55</v>
      </c>
      <c r="S660" s="27">
        <v>145</v>
      </c>
      <c r="T660" s="27">
        <v>145</v>
      </c>
      <c r="U660" s="27">
        <v>0</v>
      </c>
      <c r="V660" s="27">
        <v>0</v>
      </c>
      <c r="W660" s="27">
        <v>0</v>
      </c>
      <c r="X660" t="s">
        <v>136</v>
      </c>
      <c r="Y660" t="s">
        <v>70</v>
      </c>
      <c r="Z660" s="27">
        <v>15</v>
      </c>
      <c r="AA660" s="27">
        <v>15</v>
      </c>
      <c r="AB660" s="27">
        <v>20</v>
      </c>
      <c r="AC660" s="27">
        <v>20</v>
      </c>
      <c r="AD660" s="27">
        <v>8.4747700000000004E-7</v>
      </c>
      <c r="AE660" s="27">
        <v>4011.538462</v>
      </c>
      <c r="AF660" s="27">
        <v>15999.999997000001</v>
      </c>
      <c r="AG660" s="27">
        <v>1</v>
      </c>
      <c r="AJ660" s="41">
        <f t="shared" si="102"/>
        <v>27500.000000847478</v>
      </c>
      <c r="AK660" s="41">
        <f t="shared" si="103"/>
        <v>29935.576932</v>
      </c>
      <c r="AL660" s="41">
        <f t="shared" si="104"/>
        <v>48999.999996999999</v>
      </c>
      <c r="AM660" s="27">
        <v>1.211225291045031</v>
      </c>
      <c r="AN660" s="27">
        <v>1.3215663514390086</v>
      </c>
      <c r="AO660" s="27">
        <v>0</v>
      </c>
      <c r="AP660" s="27">
        <v>0</v>
      </c>
      <c r="AQ660" s="42">
        <f t="shared" si="105"/>
        <v>33308.695504764837</v>
      </c>
      <c r="AR660" s="42">
        <f t="shared" si="106"/>
        <v>36258.727882062616</v>
      </c>
      <c r="AS660" s="42">
        <f t="shared" si="107"/>
        <v>59350.03925757284</v>
      </c>
      <c r="AT660" s="42">
        <f t="shared" si="108"/>
        <v>36343.074665692737</v>
      </c>
      <c r="AU660" s="42">
        <f t="shared" si="109"/>
        <v>39561.851184244988</v>
      </c>
      <c r="AV660" s="42">
        <f t="shared" si="110"/>
        <v>64756.75121654672</v>
      </c>
      <c r="AW660">
        <v>2045</v>
      </c>
      <c r="AX660" t="s">
        <v>59</v>
      </c>
      <c r="AY660" s="30">
        <v>20</v>
      </c>
      <c r="AZ660" t="s">
        <v>102</v>
      </c>
      <c r="BA660" s="111">
        <v>2</v>
      </c>
      <c r="BB660" s="111">
        <v>32</v>
      </c>
      <c r="BC660" s="110">
        <v>0.66210000000000002</v>
      </c>
      <c r="BD660" s="114">
        <v>2023</v>
      </c>
      <c r="BE660" t="s">
        <v>241</v>
      </c>
    </row>
    <row r="661" spans="1:57" ht="12" customHeight="1" x14ac:dyDescent="0.2">
      <c r="A661">
        <v>37</v>
      </c>
      <c r="B661">
        <v>2023</v>
      </c>
      <c r="C661" t="s">
        <v>46</v>
      </c>
      <c r="D661" t="s">
        <v>44</v>
      </c>
      <c r="E661" t="s">
        <v>238</v>
      </c>
      <c r="F661" t="s">
        <v>134</v>
      </c>
      <c r="G661" t="s">
        <v>99</v>
      </c>
      <c r="H661" t="s">
        <v>245</v>
      </c>
      <c r="I661" t="s">
        <v>51</v>
      </c>
      <c r="L661" s="27">
        <v>500</v>
      </c>
      <c r="M661" s="27">
        <v>471.34615400000001</v>
      </c>
      <c r="N661" s="27">
        <v>600</v>
      </c>
      <c r="O661" t="s">
        <v>52</v>
      </c>
      <c r="P661" t="s">
        <v>53</v>
      </c>
      <c r="Q661" s="27">
        <v>2</v>
      </c>
      <c r="R661" s="27">
        <v>55</v>
      </c>
      <c r="S661" s="27">
        <v>145</v>
      </c>
      <c r="T661" s="27">
        <v>145</v>
      </c>
      <c r="U661" s="27">
        <v>0</v>
      </c>
      <c r="V661" s="27">
        <v>0</v>
      </c>
      <c r="W661" s="27">
        <v>0</v>
      </c>
      <c r="X661" t="s">
        <v>136</v>
      </c>
      <c r="Y661" t="s">
        <v>70</v>
      </c>
      <c r="Z661" s="27">
        <v>15</v>
      </c>
      <c r="AA661" s="27">
        <v>15</v>
      </c>
      <c r="AB661" s="27">
        <v>20</v>
      </c>
      <c r="AC661" s="27">
        <v>20</v>
      </c>
      <c r="AD661" s="27">
        <v>8.4747700000000004E-7</v>
      </c>
      <c r="AE661" s="27">
        <v>4011.538462</v>
      </c>
      <c r="AF661" s="27">
        <v>15999.999997000001</v>
      </c>
      <c r="AG661" s="27">
        <v>1</v>
      </c>
      <c r="AJ661" s="41">
        <f t="shared" si="102"/>
        <v>27500.000000847478</v>
      </c>
      <c r="AK661" s="41">
        <f t="shared" si="103"/>
        <v>29935.576932</v>
      </c>
      <c r="AL661" s="41">
        <f t="shared" si="104"/>
        <v>48999.999996999999</v>
      </c>
      <c r="AM661" s="27">
        <v>1.211225291045031</v>
      </c>
      <c r="AN661" s="27">
        <v>1.3215663514390086</v>
      </c>
      <c r="AO661" s="27">
        <v>0</v>
      </c>
      <c r="AP661" s="27">
        <v>0</v>
      </c>
      <c r="AQ661" s="42">
        <f t="shared" si="105"/>
        <v>33308.695504764837</v>
      </c>
      <c r="AR661" s="42">
        <f t="shared" si="106"/>
        <v>36258.727882062616</v>
      </c>
      <c r="AS661" s="42">
        <f t="shared" si="107"/>
        <v>59350.03925757284</v>
      </c>
      <c r="AT661" s="42">
        <f t="shared" si="108"/>
        <v>36343.074665692737</v>
      </c>
      <c r="AU661" s="42">
        <f t="shared" si="109"/>
        <v>39561.851184244988</v>
      </c>
      <c r="AV661" s="42">
        <f t="shared" si="110"/>
        <v>64756.75121654672</v>
      </c>
      <c r="AW661">
        <v>2050</v>
      </c>
      <c r="AX661" t="s">
        <v>59</v>
      </c>
      <c r="AY661" s="30">
        <v>20</v>
      </c>
      <c r="AZ661" t="s">
        <v>102</v>
      </c>
      <c r="BA661" s="111">
        <v>2</v>
      </c>
      <c r="BB661" s="111">
        <v>32</v>
      </c>
      <c r="BC661" s="110">
        <v>0.66210000000000002</v>
      </c>
      <c r="BD661" s="114">
        <v>2023</v>
      </c>
      <c r="BE661" t="s">
        <v>241</v>
      </c>
    </row>
    <row r="662" spans="1:57" ht="12" customHeight="1" x14ac:dyDescent="0.2">
      <c r="A662">
        <v>37</v>
      </c>
      <c r="B662">
        <v>2023</v>
      </c>
      <c r="C662" t="s">
        <v>46</v>
      </c>
      <c r="D662" t="s">
        <v>44</v>
      </c>
      <c r="E662" t="s">
        <v>238</v>
      </c>
      <c r="F662" t="s">
        <v>134</v>
      </c>
      <c r="G662" t="s">
        <v>99</v>
      </c>
      <c r="H662" t="s">
        <v>245</v>
      </c>
      <c r="I662" t="s">
        <v>51</v>
      </c>
      <c r="L662" s="27">
        <v>500</v>
      </c>
      <c r="M662" s="27">
        <v>471.34615400000001</v>
      </c>
      <c r="N662" s="27">
        <v>600</v>
      </c>
      <c r="O662" t="s">
        <v>52</v>
      </c>
      <c r="P662" t="s">
        <v>53</v>
      </c>
      <c r="Q662" s="27">
        <v>2</v>
      </c>
      <c r="R662" s="27">
        <v>55</v>
      </c>
      <c r="S662" s="27">
        <v>145</v>
      </c>
      <c r="T662" s="27">
        <v>145</v>
      </c>
      <c r="U662" s="27">
        <v>0</v>
      </c>
      <c r="V662" s="27">
        <v>0</v>
      </c>
      <c r="W662" s="27">
        <v>0</v>
      </c>
      <c r="X662" t="s">
        <v>136</v>
      </c>
      <c r="Y662" t="s">
        <v>70</v>
      </c>
      <c r="Z662" s="27">
        <v>15</v>
      </c>
      <c r="AA662" s="27">
        <v>15</v>
      </c>
      <c r="AB662" s="27">
        <v>20</v>
      </c>
      <c r="AC662" s="27">
        <v>20</v>
      </c>
      <c r="AD662" s="27">
        <v>8.4747700000000004E-7</v>
      </c>
      <c r="AE662" s="27">
        <v>4011.538462</v>
      </c>
      <c r="AF662" s="27">
        <v>15999.999997000001</v>
      </c>
      <c r="AG662" s="27">
        <v>1</v>
      </c>
      <c r="AJ662" s="41">
        <f t="shared" si="102"/>
        <v>27500.000000847478</v>
      </c>
      <c r="AK662" s="41">
        <f t="shared" si="103"/>
        <v>29935.576932</v>
      </c>
      <c r="AL662" s="41">
        <f t="shared" si="104"/>
        <v>48999.999996999999</v>
      </c>
      <c r="AM662" s="27">
        <v>1.211225291045031</v>
      </c>
      <c r="AN662" s="27">
        <v>1.3215663514390086</v>
      </c>
      <c r="AO662" s="27">
        <v>0</v>
      </c>
      <c r="AP662" s="27">
        <v>0</v>
      </c>
      <c r="AQ662" s="42">
        <f t="shared" si="105"/>
        <v>33308.695504764837</v>
      </c>
      <c r="AR662" s="42">
        <f t="shared" si="106"/>
        <v>36258.727882062616</v>
      </c>
      <c r="AS662" s="42">
        <f t="shared" si="107"/>
        <v>59350.03925757284</v>
      </c>
      <c r="AT662" s="42">
        <f t="shared" si="108"/>
        <v>36343.074665692737</v>
      </c>
      <c r="AU662" s="42">
        <f t="shared" si="109"/>
        <v>39561.851184244988</v>
      </c>
      <c r="AV662" s="42">
        <f t="shared" si="110"/>
        <v>64756.75121654672</v>
      </c>
      <c r="AW662">
        <v>2023</v>
      </c>
      <c r="AX662" t="s">
        <v>60</v>
      </c>
      <c r="AY662" s="30">
        <v>20</v>
      </c>
      <c r="AZ662" t="s">
        <v>102</v>
      </c>
      <c r="BA662" s="111">
        <v>2</v>
      </c>
      <c r="BB662" s="111">
        <v>32</v>
      </c>
      <c r="BC662" s="110">
        <v>0.66210000000000002</v>
      </c>
      <c r="BD662" s="114">
        <v>2023</v>
      </c>
      <c r="BE662" t="s">
        <v>241</v>
      </c>
    </row>
    <row r="663" spans="1:57" ht="12" customHeight="1" x14ac:dyDescent="0.2">
      <c r="A663">
        <v>37</v>
      </c>
      <c r="B663">
        <v>2023</v>
      </c>
      <c r="C663" t="s">
        <v>46</v>
      </c>
      <c r="D663" t="s">
        <v>44</v>
      </c>
      <c r="E663" t="s">
        <v>238</v>
      </c>
      <c r="F663" t="s">
        <v>134</v>
      </c>
      <c r="G663" t="s">
        <v>99</v>
      </c>
      <c r="H663" t="s">
        <v>245</v>
      </c>
      <c r="I663" t="s">
        <v>51</v>
      </c>
      <c r="L663" s="27">
        <v>500</v>
      </c>
      <c r="M663" s="27">
        <v>471.34615400000001</v>
      </c>
      <c r="N663" s="27">
        <v>600</v>
      </c>
      <c r="O663" t="s">
        <v>52</v>
      </c>
      <c r="P663" t="s">
        <v>53</v>
      </c>
      <c r="Q663" s="27">
        <v>2</v>
      </c>
      <c r="R663" s="27">
        <v>55</v>
      </c>
      <c r="S663" s="27">
        <v>145</v>
      </c>
      <c r="T663" s="27">
        <v>145</v>
      </c>
      <c r="U663" s="27">
        <v>0</v>
      </c>
      <c r="V663" s="27">
        <v>0</v>
      </c>
      <c r="W663" s="27">
        <v>0</v>
      </c>
      <c r="X663" t="s">
        <v>136</v>
      </c>
      <c r="Y663" t="s">
        <v>70</v>
      </c>
      <c r="Z663" s="27">
        <v>15</v>
      </c>
      <c r="AA663" s="27">
        <v>15</v>
      </c>
      <c r="AB663" s="27">
        <v>20</v>
      </c>
      <c r="AC663" s="27">
        <v>20</v>
      </c>
      <c r="AD663" s="27">
        <v>8.4747700000000004E-7</v>
      </c>
      <c r="AE663" s="27">
        <v>4011.538462</v>
      </c>
      <c r="AF663" s="27">
        <v>15999.999997000001</v>
      </c>
      <c r="AG663" s="27">
        <v>1</v>
      </c>
      <c r="AJ663" s="41">
        <f t="shared" si="102"/>
        <v>27500.000000847478</v>
      </c>
      <c r="AK663" s="41">
        <f t="shared" si="103"/>
        <v>29935.576932</v>
      </c>
      <c r="AL663" s="41">
        <f t="shared" si="104"/>
        <v>48999.999996999999</v>
      </c>
      <c r="AM663" s="27">
        <v>1.211225291045031</v>
      </c>
      <c r="AN663" s="27">
        <v>1.3215663514390086</v>
      </c>
      <c r="AO663" s="27">
        <v>0</v>
      </c>
      <c r="AP663" s="27">
        <v>0</v>
      </c>
      <c r="AQ663" s="42">
        <f t="shared" si="105"/>
        <v>33308.695504764837</v>
      </c>
      <c r="AR663" s="42">
        <f t="shared" si="106"/>
        <v>36258.727882062616</v>
      </c>
      <c r="AS663" s="42">
        <f t="shared" si="107"/>
        <v>59350.03925757284</v>
      </c>
      <c r="AT663" s="42">
        <f t="shared" si="108"/>
        <v>36343.074665692737</v>
      </c>
      <c r="AU663" s="42">
        <f t="shared" si="109"/>
        <v>39561.851184244988</v>
      </c>
      <c r="AV663" s="42">
        <f t="shared" si="110"/>
        <v>64756.75121654672</v>
      </c>
      <c r="AW663">
        <v>2030</v>
      </c>
      <c r="AX663" t="s">
        <v>60</v>
      </c>
      <c r="AY663" s="30">
        <v>20</v>
      </c>
      <c r="AZ663" t="s">
        <v>102</v>
      </c>
      <c r="BA663" s="111">
        <v>2</v>
      </c>
      <c r="BB663" s="111">
        <v>32</v>
      </c>
      <c r="BC663" s="110">
        <v>0.66210000000000002</v>
      </c>
      <c r="BD663" s="114">
        <v>2023</v>
      </c>
      <c r="BE663" t="s">
        <v>241</v>
      </c>
    </row>
    <row r="664" spans="1:57" ht="12" customHeight="1" x14ac:dyDescent="0.2">
      <c r="A664">
        <v>37</v>
      </c>
      <c r="B664">
        <v>2023</v>
      </c>
      <c r="C664" t="s">
        <v>46</v>
      </c>
      <c r="D664" t="s">
        <v>44</v>
      </c>
      <c r="E664" t="s">
        <v>238</v>
      </c>
      <c r="F664" t="s">
        <v>134</v>
      </c>
      <c r="G664" t="s">
        <v>99</v>
      </c>
      <c r="H664" t="s">
        <v>245</v>
      </c>
      <c r="I664" t="s">
        <v>51</v>
      </c>
      <c r="L664" s="27">
        <v>500</v>
      </c>
      <c r="M664" s="27">
        <v>471.34615400000001</v>
      </c>
      <c r="N664" s="27">
        <v>600</v>
      </c>
      <c r="O664" t="s">
        <v>52</v>
      </c>
      <c r="P664" t="s">
        <v>53</v>
      </c>
      <c r="Q664" s="27">
        <v>2</v>
      </c>
      <c r="R664" s="27">
        <v>55</v>
      </c>
      <c r="S664" s="27">
        <v>145</v>
      </c>
      <c r="T664" s="27">
        <v>145</v>
      </c>
      <c r="U664" s="27">
        <v>0</v>
      </c>
      <c r="V664" s="27">
        <v>0</v>
      </c>
      <c r="W664" s="27">
        <v>0</v>
      </c>
      <c r="X664" t="s">
        <v>136</v>
      </c>
      <c r="Y664" t="s">
        <v>70</v>
      </c>
      <c r="Z664" s="27">
        <v>15</v>
      </c>
      <c r="AA664" s="27">
        <v>15</v>
      </c>
      <c r="AB664" s="27">
        <v>20</v>
      </c>
      <c r="AC664" s="27">
        <v>20</v>
      </c>
      <c r="AD664" s="27">
        <v>8.4747700000000004E-7</v>
      </c>
      <c r="AE664" s="27">
        <v>4011.538462</v>
      </c>
      <c r="AF664" s="27">
        <v>15999.999997000001</v>
      </c>
      <c r="AG664" s="27">
        <v>1</v>
      </c>
      <c r="AJ664" s="41">
        <f t="shared" si="102"/>
        <v>27500.000000847478</v>
      </c>
      <c r="AK664" s="41">
        <f t="shared" si="103"/>
        <v>29935.576932</v>
      </c>
      <c r="AL664" s="41">
        <f t="shared" si="104"/>
        <v>48999.999996999999</v>
      </c>
      <c r="AM664" s="27">
        <v>1.211225291045031</v>
      </c>
      <c r="AN664" s="27">
        <v>1.3215663514390086</v>
      </c>
      <c r="AO664" s="27">
        <v>0</v>
      </c>
      <c r="AP664" s="27">
        <v>0</v>
      </c>
      <c r="AQ664" s="42">
        <f t="shared" si="105"/>
        <v>33308.695504764837</v>
      </c>
      <c r="AR664" s="42">
        <f t="shared" si="106"/>
        <v>36258.727882062616</v>
      </c>
      <c r="AS664" s="42">
        <f t="shared" si="107"/>
        <v>59350.03925757284</v>
      </c>
      <c r="AT664" s="42">
        <f t="shared" si="108"/>
        <v>36343.074665692737</v>
      </c>
      <c r="AU664" s="42">
        <f t="shared" si="109"/>
        <v>39561.851184244988</v>
      </c>
      <c r="AV664" s="42">
        <f t="shared" si="110"/>
        <v>64756.75121654672</v>
      </c>
      <c r="AW664">
        <v>2035</v>
      </c>
      <c r="AX664" t="s">
        <v>60</v>
      </c>
      <c r="AY664" s="30">
        <v>20</v>
      </c>
      <c r="AZ664" t="s">
        <v>102</v>
      </c>
      <c r="BA664" s="111">
        <v>2</v>
      </c>
      <c r="BB664" s="111">
        <v>32</v>
      </c>
      <c r="BC664" s="110">
        <v>0.66210000000000002</v>
      </c>
      <c r="BD664" s="114">
        <v>2023</v>
      </c>
      <c r="BE664" t="s">
        <v>241</v>
      </c>
    </row>
    <row r="665" spans="1:57" ht="12" customHeight="1" x14ac:dyDescent="0.2">
      <c r="A665">
        <v>37</v>
      </c>
      <c r="B665">
        <v>2023</v>
      </c>
      <c r="C665" t="s">
        <v>46</v>
      </c>
      <c r="D665" t="s">
        <v>44</v>
      </c>
      <c r="E665" t="s">
        <v>238</v>
      </c>
      <c r="F665" t="s">
        <v>134</v>
      </c>
      <c r="G665" t="s">
        <v>99</v>
      </c>
      <c r="H665" t="s">
        <v>245</v>
      </c>
      <c r="I665" t="s">
        <v>51</v>
      </c>
      <c r="L665" s="27">
        <v>500</v>
      </c>
      <c r="M665" s="27">
        <v>471.34615400000001</v>
      </c>
      <c r="N665" s="27">
        <v>600</v>
      </c>
      <c r="O665" t="s">
        <v>52</v>
      </c>
      <c r="P665" t="s">
        <v>53</v>
      </c>
      <c r="Q665" s="27">
        <v>2</v>
      </c>
      <c r="R665" s="27">
        <v>55</v>
      </c>
      <c r="S665" s="27">
        <v>145</v>
      </c>
      <c r="T665" s="27">
        <v>145</v>
      </c>
      <c r="U665" s="27">
        <v>0</v>
      </c>
      <c r="V665" s="27">
        <v>0</v>
      </c>
      <c r="W665" s="27">
        <v>0</v>
      </c>
      <c r="X665" t="s">
        <v>136</v>
      </c>
      <c r="Y665" t="s">
        <v>70</v>
      </c>
      <c r="Z665" s="27">
        <v>15</v>
      </c>
      <c r="AA665" s="27">
        <v>15</v>
      </c>
      <c r="AB665" s="27">
        <v>20</v>
      </c>
      <c r="AC665" s="27">
        <v>20</v>
      </c>
      <c r="AD665" s="27">
        <v>8.4747700000000004E-7</v>
      </c>
      <c r="AE665" s="27">
        <v>4011.538462</v>
      </c>
      <c r="AF665" s="27">
        <v>15999.999997000001</v>
      </c>
      <c r="AG665" s="27">
        <v>1</v>
      </c>
      <c r="AJ665" s="41">
        <f t="shared" si="102"/>
        <v>27500.000000847478</v>
      </c>
      <c r="AK665" s="41">
        <f t="shared" si="103"/>
        <v>29935.576932</v>
      </c>
      <c r="AL665" s="41">
        <f t="shared" si="104"/>
        <v>48999.999996999999</v>
      </c>
      <c r="AM665" s="27">
        <v>1.211225291045031</v>
      </c>
      <c r="AN665" s="27">
        <v>1.3215663514390086</v>
      </c>
      <c r="AO665" s="27">
        <v>0</v>
      </c>
      <c r="AP665" s="27">
        <v>0</v>
      </c>
      <c r="AQ665" s="42">
        <f t="shared" si="105"/>
        <v>33308.695504764837</v>
      </c>
      <c r="AR665" s="42">
        <f t="shared" si="106"/>
        <v>36258.727882062616</v>
      </c>
      <c r="AS665" s="42">
        <f t="shared" si="107"/>
        <v>59350.03925757284</v>
      </c>
      <c r="AT665" s="42">
        <f t="shared" si="108"/>
        <v>36343.074665692737</v>
      </c>
      <c r="AU665" s="42">
        <f t="shared" si="109"/>
        <v>39561.851184244988</v>
      </c>
      <c r="AV665" s="42">
        <f t="shared" si="110"/>
        <v>64756.75121654672</v>
      </c>
      <c r="AW665">
        <v>2040</v>
      </c>
      <c r="AX665" t="s">
        <v>60</v>
      </c>
      <c r="AY665" s="30">
        <v>20</v>
      </c>
      <c r="AZ665" t="s">
        <v>102</v>
      </c>
      <c r="BA665" s="111">
        <v>2</v>
      </c>
      <c r="BB665" s="111">
        <v>32</v>
      </c>
      <c r="BC665" s="110">
        <v>0.66210000000000002</v>
      </c>
      <c r="BD665" s="114">
        <v>2023</v>
      </c>
      <c r="BE665" t="s">
        <v>241</v>
      </c>
    </row>
    <row r="666" spans="1:57" ht="12" customHeight="1" x14ac:dyDescent="0.2">
      <c r="A666">
        <v>37</v>
      </c>
      <c r="B666">
        <v>2023</v>
      </c>
      <c r="C666" t="s">
        <v>46</v>
      </c>
      <c r="D666" t="s">
        <v>44</v>
      </c>
      <c r="E666" t="s">
        <v>238</v>
      </c>
      <c r="F666" t="s">
        <v>134</v>
      </c>
      <c r="G666" t="s">
        <v>99</v>
      </c>
      <c r="H666" t="s">
        <v>245</v>
      </c>
      <c r="I666" t="s">
        <v>51</v>
      </c>
      <c r="L666" s="27">
        <v>500</v>
      </c>
      <c r="M666" s="27">
        <v>471.34615400000001</v>
      </c>
      <c r="N666" s="27">
        <v>600</v>
      </c>
      <c r="O666" t="s">
        <v>52</v>
      </c>
      <c r="P666" t="s">
        <v>53</v>
      </c>
      <c r="Q666" s="27">
        <v>2</v>
      </c>
      <c r="R666" s="27">
        <v>55</v>
      </c>
      <c r="S666" s="27">
        <v>145</v>
      </c>
      <c r="T666" s="27">
        <v>145</v>
      </c>
      <c r="U666" s="27">
        <v>0</v>
      </c>
      <c r="V666" s="27">
        <v>0</v>
      </c>
      <c r="W666" s="27">
        <v>0</v>
      </c>
      <c r="X666" t="s">
        <v>136</v>
      </c>
      <c r="Y666" t="s">
        <v>70</v>
      </c>
      <c r="Z666" s="27">
        <v>15</v>
      </c>
      <c r="AA666" s="27">
        <v>15</v>
      </c>
      <c r="AB666" s="27">
        <v>20</v>
      </c>
      <c r="AC666" s="27">
        <v>20</v>
      </c>
      <c r="AD666" s="27">
        <v>8.4747700000000004E-7</v>
      </c>
      <c r="AE666" s="27">
        <v>4011.538462</v>
      </c>
      <c r="AF666" s="27">
        <v>15999.999997000001</v>
      </c>
      <c r="AG666" s="27">
        <v>1</v>
      </c>
      <c r="AJ666" s="41">
        <f t="shared" si="102"/>
        <v>27500.000000847478</v>
      </c>
      <c r="AK666" s="41">
        <f t="shared" si="103"/>
        <v>29935.576932</v>
      </c>
      <c r="AL666" s="41">
        <f t="shared" si="104"/>
        <v>48999.999996999999</v>
      </c>
      <c r="AM666" s="27">
        <v>1.211225291045031</v>
      </c>
      <c r="AN666" s="27">
        <v>1.3215663514390086</v>
      </c>
      <c r="AO666" s="27">
        <v>0</v>
      </c>
      <c r="AP666" s="27">
        <v>0</v>
      </c>
      <c r="AQ666" s="42">
        <f t="shared" si="105"/>
        <v>33308.695504764837</v>
      </c>
      <c r="AR666" s="42">
        <f t="shared" si="106"/>
        <v>36258.727882062616</v>
      </c>
      <c r="AS666" s="42">
        <f t="shared" si="107"/>
        <v>59350.03925757284</v>
      </c>
      <c r="AT666" s="42">
        <f t="shared" si="108"/>
        <v>36343.074665692737</v>
      </c>
      <c r="AU666" s="42">
        <f t="shared" si="109"/>
        <v>39561.851184244988</v>
      </c>
      <c r="AV666" s="42">
        <f t="shared" si="110"/>
        <v>64756.75121654672</v>
      </c>
      <c r="AW666">
        <v>2045</v>
      </c>
      <c r="AX666" t="s">
        <v>60</v>
      </c>
      <c r="AY666" s="30">
        <v>20</v>
      </c>
      <c r="AZ666" t="s">
        <v>102</v>
      </c>
      <c r="BA666" s="111">
        <v>2</v>
      </c>
      <c r="BB666" s="111">
        <v>32</v>
      </c>
      <c r="BC666" s="110">
        <v>0.66210000000000002</v>
      </c>
      <c r="BD666" s="114">
        <v>2023</v>
      </c>
      <c r="BE666" t="s">
        <v>241</v>
      </c>
    </row>
    <row r="667" spans="1:57" ht="12" customHeight="1" x14ac:dyDescent="0.2">
      <c r="A667">
        <v>37</v>
      </c>
      <c r="B667">
        <v>2023</v>
      </c>
      <c r="C667" t="s">
        <v>46</v>
      </c>
      <c r="D667" t="s">
        <v>44</v>
      </c>
      <c r="E667" t="s">
        <v>238</v>
      </c>
      <c r="F667" t="s">
        <v>134</v>
      </c>
      <c r="G667" t="s">
        <v>99</v>
      </c>
      <c r="H667" t="s">
        <v>245</v>
      </c>
      <c r="I667" t="s">
        <v>51</v>
      </c>
      <c r="L667" s="27">
        <v>500</v>
      </c>
      <c r="M667" s="27">
        <v>471.34615400000001</v>
      </c>
      <c r="N667" s="27">
        <v>600</v>
      </c>
      <c r="O667" t="s">
        <v>52</v>
      </c>
      <c r="P667" t="s">
        <v>53</v>
      </c>
      <c r="Q667" s="27">
        <v>2</v>
      </c>
      <c r="R667" s="27">
        <v>55</v>
      </c>
      <c r="S667" s="27">
        <v>145</v>
      </c>
      <c r="T667" s="27">
        <v>145</v>
      </c>
      <c r="U667" s="27">
        <v>0</v>
      </c>
      <c r="V667" s="27">
        <v>0</v>
      </c>
      <c r="W667" s="27">
        <v>0</v>
      </c>
      <c r="X667" t="s">
        <v>136</v>
      </c>
      <c r="Y667" t="s">
        <v>70</v>
      </c>
      <c r="Z667" s="27">
        <v>15</v>
      </c>
      <c r="AA667" s="27">
        <v>15</v>
      </c>
      <c r="AB667" s="27">
        <v>20</v>
      </c>
      <c r="AC667" s="27">
        <v>20</v>
      </c>
      <c r="AD667" s="27">
        <v>8.4747700000000004E-7</v>
      </c>
      <c r="AE667" s="27">
        <v>4011.538462</v>
      </c>
      <c r="AF667" s="27">
        <v>15999.999997000001</v>
      </c>
      <c r="AG667" s="27">
        <v>1</v>
      </c>
      <c r="AJ667" s="41">
        <f t="shared" si="102"/>
        <v>27500.000000847478</v>
      </c>
      <c r="AK667" s="41">
        <f t="shared" si="103"/>
        <v>29935.576932</v>
      </c>
      <c r="AL667" s="41">
        <f t="shared" si="104"/>
        <v>48999.999996999999</v>
      </c>
      <c r="AM667" s="27">
        <v>1.211225291045031</v>
      </c>
      <c r="AN667" s="27">
        <v>1.3215663514390086</v>
      </c>
      <c r="AO667" s="27">
        <v>0</v>
      </c>
      <c r="AP667" s="27">
        <v>0</v>
      </c>
      <c r="AQ667" s="42">
        <f t="shared" si="105"/>
        <v>33308.695504764837</v>
      </c>
      <c r="AR667" s="42">
        <f t="shared" si="106"/>
        <v>36258.727882062616</v>
      </c>
      <c r="AS667" s="42">
        <f t="shared" si="107"/>
        <v>59350.03925757284</v>
      </c>
      <c r="AT667" s="42">
        <f t="shared" si="108"/>
        <v>36343.074665692737</v>
      </c>
      <c r="AU667" s="42">
        <f t="shared" si="109"/>
        <v>39561.851184244988</v>
      </c>
      <c r="AV667" s="42">
        <f t="shared" si="110"/>
        <v>64756.75121654672</v>
      </c>
      <c r="AW667">
        <v>2050</v>
      </c>
      <c r="AX667" t="s">
        <v>60</v>
      </c>
      <c r="AY667" s="30">
        <v>20</v>
      </c>
      <c r="AZ667" t="s">
        <v>102</v>
      </c>
      <c r="BA667" s="111">
        <v>2</v>
      </c>
      <c r="BB667" s="111">
        <v>32</v>
      </c>
      <c r="BC667" s="110">
        <v>0.66210000000000002</v>
      </c>
      <c r="BD667" s="114">
        <v>2023</v>
      </c>
      <c r="BE667" t="s">
        <v>241</v>
      </c>
    </row>
    <row r="668" spans="1:57" ht="12" customHeight="1" x14ac:dyDescent="0.2">
      <c r="A668">
        <v>38</v>
      </c>
      <c r="B668">
        <v>2023</v>
      </c>
      <c r="C668" t="s">
        <v>46</v>
      </c>
      <c r="D668" t="s">
        <v>44</v>
      </c>
      <c r="E668" t="s">
        <v>243</v>
      </c>
      <c r="F668" t="s">
        <v>134</v>
      </c>
      <c r="G668" t="s">
        <v>99</v>
      </c>
      <c r="H668" t="s">
        <v>246</v>
      </c>
      <c r="I668" t="s">
        <v>51</v>
      </c>
      <c r="L668" s="27">
        <v>336.53846199999998</v>
      </c>
      <c r="M668" s="27">
        <v>410</v>
      </c>
      <c r="N668" s="27">
        <v>456</v>
      </c>
      <c r="O668" t="s">
        <v>52</v>
      </c>
      <c r="P668" t="s">
        <v>53</v>
      </c>
      <c r="Q668" s="27">
        <v>80</v>
      </c>
      <c r="R668" s="27">
        <v>200</v>
      </c>
      <c r="S668" s="27">
        <v>350</v>
      </c>
      <c r="T668" s="27">
        <v>350</v>
      </c>
      <c r="U668" s="27">
        <v>0</v>
      </c>
      <c r="V668" s="27">
        <v>0</v>
      </c>
      <c r="W668" s="27">
        <v>0</v>
      </c>
      <c r="X668" t="s">
        <v>136</v>
      </c>
      <c r="Y668" t="s">
        <v>70</v>
      </c>
      <c r="Z668" s="27">
        <v>16</v>
      </c>
      <c r="AA668" s="27">
        <v>16</v>
      </c>
      <c r="AB668" s="27">
        <v>25</v>
      </c>
      <c r="AC668" s="27">
        <v>25</v>
      </c>
      <c r="AD668" s="27">
        <v>33067.307694000003</v>
      </c>
      <c r="AE668" s="27">
        <v>29499.999994999998</v>
      </c>
      <c r="AF668" s="27">
        <v>30399.999999</v>
      </c>
      <c r="AG668" s="27">
        <v>1</v>
      </c>
      <c r="AJ668" s="41">
        <f t="shared" si="102"/>
        <v>100375.000094</v>
      </c>
      <c r="AK668" s="41">
        <f t="shared" si="103"/>
        <v>111499.99999499999</v>
      </c>
      <c r="AL668" s="41">
        <f t="shared" si="104"/>
        <v>121599.99999899999</v>
      </c>
      <c r="AM668" s="27">
        <v>1.1732468216534584</v>
      </c>
      <c r="AN668" s="27">
        <v>1.2284746330835348</v>
      </c>
      <c r="AO668" s="27">
        <v>0</v>
      </c>
      <c r="AP668" s="27">
        <v>0</v>
      </c>
      <c r="AQ668" s="42">
        <f t="shared" si="105"/>
        <v>117764.64983375109</v>
      </c>
      <c r="AR668" s="42">
        <f t="shared" si="106"/>
        <v>130817.02060849436</v>
      </c>
      <c r="AS668" s="42">
        <f t="shared" si="107"/>
        <v>142666.81351188727</v>
      </c>
      <c r="AT668" s="42">
        <f t="shared" si="108"/>
        <v>123308.14141123641</v>
      </c>
      <c r="AU668" s="42">
        <f t="shared" si="109"/>
        <v>136974.92158267176</v>
      </c>
      <c r="AV668" s="42">
        <f t="shared" si="110"/>
        <v>149382.51538172935</v>
      </c>
      <c r="AW668">
        <v>2023</v>
      </c>
      <c r="AX668" t="s">
        <v>56</v>
      </c>
      <c r="AY668" s="30">
        <v>20</v>
      </c>
      <c r="AZ668" t="s">
        <v>102</v>
      </c>
      <c r="BA668" s="111">
        <v>2</v>
      </c>
      <c r="BB668" s="111">
        <v>18</v>
      </c>
      <c r="BC668" s="110">
        <v>0.7399</v>
      </c>
      <c r="BD668" s="114">
        <v>2023</v>
      </c>
      <c r="BE668" t="s">
        <v>241</v>
      </c>
    </row>
    <row r="669" spans="1:57" ht="12" customHeight="1" x14ac:dyDescent="0.2">
      <c r="A669">
        <v>38</v>
      </c>
      <c r="B669">
        <v>2023</v>
      </c>
      <c r="C669" t="s">
        <v>46</v>
      </c>
      <c r="D669" t="s">
        <v>44</v>
      </c>
      <c r="E669" t="s">
        <v>243</v>
      </c>
      <c r="F669" t="s">
        <v>134</v>
      </c>
      <c r="G669" t="s">
        <v>99</v>
      </c>
      <c r="H669" t="s">
        <v>246</v>
      </c>
      <c r="I669" t="s">
        <v>51</v>
      </c>
      <c r="L669" s="27">
        <v>336.53846199999998</v>
      </c>
      <c r="M669" s="27">
        <v>410</v>
      </c>
      <c r="N669" s="27">
        <v>456</v>
      </c>
      <c r="O669" t="s">
        <v>52</v>
      </c>
      <c r="P669" t="s">
        <v>53</v>
      </c>
      <c r="Q669" s="27">
        <v>80</v>
      </c>
      <c r="R669" s="27">
        <v>200</v>
      </c>
      <c r="S669" s="27">
        <v>350</v>
      </c>
      <c r="T669" s="27">
        <v>350</v>
      </c>
      <c r="U669" s="27">
        <v>0</v>
      </c>
      <c r="V669" s="27">
        <v>0</v>
      </c>
      <c r="W669" s="27">
        <v>0</v>
      </c>
      <c r="X669" t="s">
        <v>136</v>
      </c>
      <c r="Y669" t="s">
        <v>70</v>
      </c>
      <c r="Z669" s="27">
        <v>16</v>
      </c>
      <c r="AA669" s="27">
        <v>16</v>
      </c>
      <c r="AB669" s="27">
        <v>25</v>
      </c>
      <c r="AC669" s="27">
        <v>25</v>
      </c>
      <c r="AD669" s="27">
        <v>33067.307694000003</v>
      </c>
      <c r="AE669" s="27">
        <v>29499.999994999998</v>
      </c>
      <c r="AF669" s="27">
        <v>30399.999999</v>
      </c>
      <c r="AG669" s="27">
        <v>1</v>
      </c>
      <c r="AJ669" s="41">
        <f t="shared" si="102"/>
        <v>100375.000094</v>
      </c>
      <c r="AK669" s="41">
        <f t="shared" si="103"/>
        <v>111499.99999499999</v>
      </c>
      <c r="AL669" s="41">
        <f t="shared" si="104"/>
        <v>121599.99999899999</v>
      </c>
      <c r="AM669" s="27">
        <v>1.1732468216534584</v>
      </c>
      <c r="AN669" s="27">
        <v>1.2284746330835348</v>
      </c>
      <c r="AO669" s="27">
        <v>0</v>
      </c>
      <c r="AP669" s="27">
        <v>0</v>
      </c>
      <c r="AQ669" s="42">
        <f t="shared" si="105"/>
        <v>117764.64983375109</v>
      </c>
      <c r="AR669" s="42">
        <f t="shared" si="106"/>
        <v>130817.02060849436</v>
      </c>
      <c r="AS669" s="42">
        <f t="shared" si="107"/>
        <v>142666.81351188727</v>
      </c>
      <c r="AT669" s="42">
        <f t="shared" si="108"/>
        <v>123308.14141123641</v>
      </c>
      <c r="AU669" s="42">
        <f t="shared" si="109"/>
        <v>136974.92158267176</v>
      </c>
      <c r="AV669" s="42">
        <f t="shared" si="110"/>
        <v>149382.51538172935</v>
      </c>
      <c r="AW669">
        <v>2030</v>
      </c>
      <c r="AX669" t="s">
        <v>56</v>
      </c>
      <c r="AY669" s="30">
        <v>20</v>
      </c>
      <c r="AZ669" t="s">
        <v>102</v>
      </c>
      <c r="BA669" s="111">
        <v>2</v>
      </c>
      <c r="BB669" s="111">
        <v>18</v>
      </c>
      <c r="BC669" s="110">
        <v>0.7399</v>
      </c>
      <c r="BD669" s="114">
        <v>2023</v>
      </c>
      <c r="BE669" t="s">
        <v>241</v>
      </c>
    </row>
    <row r="670" spans="1:57" ht="12" customHeight="1" x14ac:dyDescent="0.2">
      <c r="A670">
        <v>38</v>
      </c>
      <c r="B670">
        <v>2023</v>
      </c>
      <c r="C670" t="s">
        <v>46</v>
      </c>
      <c r="D670" t="s">
        <v>44</v>
      </c>
      <c r="E670" t="s">
        <v>243</v>
      </c>
      <c r="F670" t="s">
        <v>134</v>
      </c>
      <c r="G670" t="s">
        <v>99</v>
      </c>
      <c r="H670" t="s">
        <v>246</v>
      </c>
      <c r="I670" t="s">
        <v>51</v>
      </c>
      <c r="L670" s="27">
        <v>336.53846199999998</v>
      </c>
      <c r="M670" s="27">
        <v>410</v>
      </c>
      <c r="N670" s="27">
        <v>456</v>
      </c>
      <c r="O670" t="s">
        <v>52</v>
      </c>
      <c r="P670" t="s">
        <v>53</v>
      </c>
      <c r="Q670" s="27">
        <v>80</v>
      </c>
      <c r="R670" s="27">
        <v>200</v>
      </c>
      <c r="S670" s="27">
        <v>350</v>
      </c>
      <c r="T670" s="27">
        <v>350</v>
      </c>
      <c r="U670" s="27">
        <v>0</v>
      </c>
      <c r="V670" s="27">
        <v>0</v>
      </c>
      <c r="W670" s="27">
        <v>0</v>
      </c>
      <c r="X670" t="s">
        <v>136</v>
      </c>
      <c r="Y670" t="s">
        <v>70</v>
      </c>
      <c r="Z670" s="27">
        <v>16</v>
      </c>
      <c r="AA670" s="27">
        <v>16</v>
      </c>
      <c r="AB670" s="27">
        <v>25</v>
      </c>
      <c r="AC670" s="27">
        <v>25</v>
      </c>
      <c r="AD670" s="27">
        <v>33067.307694000003</v>
      </c>
      <c r="AE670" s="27">
        <v>29499.999994999998</v>
      </c>
      <c r="AF670" s="27">
        <v>30399.999999</v>
      </c>
      <c r="AG670" s="27">
        <v>1</v>
      </c>
      <c r="AJ670" s="41">
        <f t="shared" si="102"/>
        <v>100375.000094</v>
      </c>
      <c r="AK670" s="41">
        <f t="shared" si="103"/>
        <v>111499.99999499999</v>
      </c>
      <c r="AL670" s="41">
        <f t="shared" si="104"/>
        <v>121599.99999899999</v>
      </c>
      <c r="AM670" s="27">
        <v>1.1732468216534584</v>
      </c>
      <c r="AN670" s="27">
        <v>1.2284746330835348</v>
      </c>
      <c r="AO670" s="27">
        <v>0</v>
      </c>
      <c r="AP670" s="27">
        <v>0</v>
      </c>
      <c r="AQ670" s="42">
        <f t="shared" si="105"/>
        <v>117764.64983375109</v>
      </c>
      <c r="AR670" s="42">
        <f t="shared" si="106"/>
        <v>130817.02060849436</v>
      </c>
      <c r="AS670" s="42">
        <f t="shared" si="107"/>
        <v>142666.81351188727</v>
      </c>
      <c r="AT670" s="42">
        <f t="shared" si="108"/>
        <v>123308.14141123641</v>
      </c>
      <c r="AU670" s="42">
        <f t="shared" si="109"/>
        <v>136974.92158267176</v>
      </c>
      <c r="AV670" s="42">
        <f t="shared" si="110"/>
        <v>149382.51538172935</v>
      </c>
      <c r="AW670">
        <v>2035</v>
      </c>
      <c r="AX670" t="s">
        <v>56</v>
      </c>
      <c r="AY670" s="30">
        <v>20</v>
      </c>
      <c r="AZ670" t="s">
        <v>102</v>
      </c>
      <c r="BA670" s="111">
        <v>2</v>
      </c>
      <c r="BB670" s="111">
        <v>18</v>
      </c>
      <c r="BC670" s="110">
        <v>0.7399</v>
      </c>
      <c r="BD670" s="114">
        <v>2023</v>
      </c>
      <c r="BE670" t="s">
        <v>241</v>
      </c>
    </row>
    <row r="671" spans="1:57" ht="12" customHeight="1" x14ac:dyDescent="0.2">
      <c r="A671">
        <v>38</v>
      </c>
      <c r="B671">
        <v>2023</v>
      </c>
      <c r="C671" t="s">
        <v>46</v>
      </c>
      <c r="D671" t="s">
        <v>44</v>
      </c>
      <c r="E671" t="s">
        <v>243</v>
      </c>
      <c r="F671" t="s">
        <v>134</v>
      </c>
      <c r="G671" t="s">
        <v>99</v>
      </c>
      <c r="H671" t="s">
        <v>246</v>
      </c>
      <c r="I671" t="s">
        <v>51</v>
      </c>
      <c r="L671" s="27">
        <v>336.53846199999998</v>
      </c>
      <c r="M671" s="27">
        <v>410</v>
      </c>
      <c r="N671" s="27">
        <v>456</v>
      </c>
      <c r="O671" t="s">
        <v>52</v>
      </c>
      <c r="P671" t="s">
        <v>53</v>
      </c>
      <c r="Q671" s="27">
        <v>80</v>
      </c>
      <c r="R671" s="27">
        <v>200</v>
      </c>
      <c r="S671" s="27">
        <v>350</v>
      </c>
      <c r="T671" s="27">
        <v>350</v>
      </c>
      <c r="U671" s="27">
        <v>0</v>
      </c>
      <c r="V671" s="27">
        <v>0</v>
      </c>
      <c r="W671" s="27">
        <v>0</v>
      </c>
      <c r="X671" t="s">
        <v>136</v>
      </c>
      <c r="Y671" t="s">
        <v>70</v>
      </c>
      <c r="Z671" s="27">
        <v>16</v>
      </c>
      <c r="AA671" s="27">
        <v>16</v>
      </c>
      <c r="AB671" s="27">
        <v>25</v>
      </c>
      <c r="AC671" s="27">
        <v>25</v>
      </c>
      <c r="AD671" s="27">
        <v>33067.307694000003</v>
      </c>
      <c r="AE671" s="27">
        <v>29499.999994999998</v>
      </c>
      <c r="AF671" s="27">
        <v>30399.999999</v>
      </c>
      <c r="AG671" s="27">
        <v>1</v>
      </c>
      <c r="AJ671" s="41">
        <f t="shared" si="102"/>
        <v>100375.000094</v>
      </c>
      <c r="AK671" s="41">
        <f t="shared" si="103"/>
        <v>111499.99999499999</v>
      </c>
      <c r="AL671" s="41">
        <f t="shared" si="104"/>
        <v>121599.99999899999</v>
      </c>
      <c r="AM671" s="27">
        <v>1.1732468216534584</v>
      </c>
      <c r="AN671" s="27">
        <v>1.2284746330835348</v>
      </c>
      <c r="AO671" s="27">
        <v>0</v>
      </c>
      <c r="AP671" s="27">
        <v>0</v>
      </c>
      <c r="AQ671" s="42">
        <f t="shared" si="105"/>
        <v>117764.64983375109</v>
      </c>
      <c r="AR671" s="42">
        <f t="shared" si="106"/>
        <v>130817.02060849436</v>
      </c>
      <c r="AS671" s="42">
        <f t="shared" si="107"/>
        <v>142666.81351188727</v>
      </c>
      <c r="AT671" s="42">
        <f t="shared" si="108"/>
        <v>123308.14141123641</v>
      </c>
      <c r="AU671" s="42">
        <f t="shared" si="109"/>
        <v>136974.92158267176</v>
      </c>
      <c r="AV671" s="42">
        <f t="shared" si="110"/>
        <v>149382.51538172935</v>
      </c>
      <c r="AW671">
        <v>2040</v>
      </c>
      <c r="AX671" t="s">
        <v>56</v>
      </c>
      <c r="AY671" s="30">
        <v>20</v>
      </c>
      <c r="AZ671" t="s">
        <v>102</v>
      </c>
      <c r="BA671" s="111">
        <v>2</v>
      </c>
      <c r="BB671" s="111">
        <v>18</v>
      </c>
      <c r="BC671" s="110">
        <v>0.7399</v>
      </c>
      <c r="BD671" s="114">
        <v>2023</v>
      </c>
      <c r="BE671" t="s">
        <v>241</v>
      </c>
    </row>
    <row r="672" spans="1:57" ht="12" customHeight="1" x14ac:dyDescent="0.2">
      <c r="A672">
        <v>38</v>
      </c>
      <c r="B672">
        <v>2023</v>
      </c>
      <c r="C672" t="s">
        <v>46</v>
      </c>
      <c r="D672" t="s">
        <v>44</v>
      </c>
      <c r="E672" t="s">
        <v>243</v>
      </c>
      <c r="F672" t="s">
        <v>134</v>
      </c>
      <c r="G672" t="s">
        <v>99</v>
      </c>
      <c r="H672" t="s">
        <v>246</v>
      </c>
      <c r="I672" t="s">
        <v>51</v>
      </c>
      <c r="L672" s="27">
        <v>336.53846199999998</v>
      </c>
      <c r="M672" s="27">
        <v>410</v>
      </c>
      <c r="N672" s="27">
        <v>456</v>
      </c>
      <c r="O672" t="s">
        <v>52</v>
      </c>
      <c r="P672" t="s">
        <v>53</v>
      </c>
      <c r="Q672" s="27">
        <v>80</v>
      </c>
      <c r="R672" s="27">
        <v>200</v>
      </c>
      <c r="S672" s="27">
        <v>350</v>
      </c>
      <c r="T672" s="27">
        <v>350</v>
      </c>
      <c r="U672" s="27">
        <v>0</v>
      </c>
      <c r="V672" s="27">
        <v>0</v>
      </c>
      <c r="W672" s="27">
        <v>0</v>
      </c>
      <c r="X672" t="s">
        <v>136</v>
      </c>
      <c r="Y672" t="s">
        <v>70</v>
      </c>
      <c r="Z672" s="27">
        <v>16</v>
      </c>
      <c r="AA672" s="27">
        <v>16</v>
      </c>
      <c r="AB672" s="27">
        <v>25</v>
      </c>
      <c r="AC672" s="27">
        <v>25</v>
      </c>
      <c r="AD672" s="27">
        <v>33067.307694000003</v>
      </c>
      <c r="AE672" s="27">
        <v>29499.999994999998</v>
      </c>
      <c r="AF672" s="27">
        <v>30399.999999</v>
      </c>
      <c r="AG672" s="27">
        <v>1</v>
      </c>
      <c r="AJ672" s="41">
        <f t="shared" si="102"/>
        <v>100375.000094</v>
      </c>
      <c r="AK672" s="41">
        <f t="shared" si="103"/>
        <v>111499.99999499999</v>
      </c>
      <c r="AL672" s="41">
        <f t="shared" si="104"/>
        <v>121599.99999899999</v>
      </c>
      <c r="AM672" s="27">
        <v>1.1732468216534584</v>
      </c>
      <c r="AN672" s="27">
        <v>1.2284746330835348</v>
      </c>
      <c r="AO672" s="27">
        <v>0</v>
      </c>
      <c r="AP672" s="27">
        <v>0</v>
      </c>
      <c r="AQ672" s="42">
        <f t="shared" si="105"/>
        <v>117764.64983375109</v>
      </c>
      <c r="AR672" s="42">
        <f t="shared" si="106"/>
        <v>130817.02060849436</v>
      </c>
      <c r="AS672" s="42">
        <f t="shared" si="107"/>
        <v>142666.81351188727</v>
      </c>
      <c r="AT672" s="42">
        <f t="shared" si="108"/>
        <v>123308.14141123641</v>
      </c>
      <c r="AU672" s="42">
        <f t="shared" si="109"/>
        <v>136974.92158267176</v>
      </c>
      <c r="AV672" s="42">
        <f t="shared" si="110"/>
        <v>149382.51538172935</v>
      </c>
      <c r="AW672">
        <v>2045</v>
      </c>
      <c r="AX672" t="s">
        <v>56</v>
      </c>
      <c r="AY672" s="30">
        <v>20</v>
      </c>
      <c r="AZ672" t="s">
        <v>102</v>
      </c>
      <c r="BA672" s="111">
        <v>2</v>
      </c>
      <c r="BB672" s="111">
        <v>18</v>
      </c>
      <c r="BC672" s="110">
        <v>0.7399</v>
      </c>
      <c r="BD672" s="114">
        <v>2023</v>
      </c>
      <c r="BE672" t="s">
        <v>241</v>
      </c>
    </row>
    <row r="673" spans="1:57" ht="12" customHeight="1" x14ac:dyDescent="0.2">
      <c r="A673">
        <v>38</v>
      </c>
      <c r="B673">
        <v>2023</v>
      </c>
      <c r="C673" t="s">
        <v>46</v>
      </c>
      <c r="D673" t="s">
        <v>44</v>
      </c>
      <c r="E673" t="s">
        <v>243</v>
      </c>
      <c r="F673" t="s">
        <v>134</v>
      </c>
      <c r="G673" t="s">
        <v>99</v>
      </c>
      <c r="H673" t="s">
        <v>246</v>
      </c>
      <c r="I673" t="s">
        <v>51</v>
      </c>
      <c r="L673" s="27">
        <v>336.53846199999998</v>
      </c>
      <c r="M673" s="27">
        <v>410</v>
      </c>
      <c r="N673" s="27">
        <v>456</v>
      </c>
      <c r="O673" t="s">
        <v>52</v>
      </c>
      <c r="P673" t="s">
        <v>53</v>
      </c>
      <c r="Q673" s="27">
        <v>80</v>
      </c>
      <c r="R673" s="27">
        <v>200</v>
      </c>
      <c r="S673" s="27">
        <v>350</v>
      </c>
      <c r="T673" s="27">
        <v>350</v>
      </c>
      <c r="U673" s="27">
        <v>0</v>
      </c>
      <c r="V673" s="27">
        <v>0</v>
      </c>
      <c r="W673" s="27">
        <v>0</v>
      </c>
      <c r="X673" t="s">
        <v>136</v>
      </c>
      <c r="Y673" t="s">
        <v>70</v>
      </c>
      <c r="Z673" s="27">
        <v>16</v>
      </c>
      <c r="AA673" s="27">
        <v>16</v>
      </c>
      <c r="AB673" s="27">
        <v>25</v>
      </c>
      <c r="AC673" s="27">
        <v>25</v>
      </c>
      <c r="AD673" s="27">
        <v>33067.307694000003</v>
      </c>
      <c r="AE673" s="27">
        <v>29499.999994999998</v>
      </c>
      <c r="AF673" s="27">
        <v>30399.999999</v>
      </c>
      <c r="AG673" s="27">
        <v>1</v>
      </c>
      <c r="AJ673" s="41">
        <f t="shared" si="102"/>
        <v>100375.000094</v>
      </c>
      <c r="AK673" s="41">
        <f t="shared" si="103"/>
        <v>111499.99999499999</v>
      </c>
      <c r="AL673" s="41">
        <f t="shared" si="104"/>
        <v>121599.99999899999</v>
      </c>
      <c r="AM673" s="27">
        <v>1.1732468216534584</v>
      </c>
      <c r="AN673" s="27">
        <v>1.2284746330835348</v>
      </c>
      <c r="AO673" s="27">
        <v>0</v>
      </c>
      <c r="AP673" s="27">
        <v>0</v>
      </c>
      <c r="AQ673" s="42">
        <f t="shared" si="105"/>
        <v>117764.64983375109</v>
      </c>
      <c r="AR673" s="42">
        <f t="shared" si="106"/>
        <v>130817.02060849436</v>
      </c>
      <c r="AS673" s="42">
        <f t="shared" si="107"/>
        <v>142666.81351188727</v>
      </c>
      <c r="AT673" s="42">
        <f t="shared" si="108"/>
        <v>123308.14141123641</v>
      </c>
      <c r="AU673" s="42">
        <f t="shared" si="109"/>
        <v>136974.92158267176</v>
      </c>
      <c r="AV673" s="42">
        <f t="shared" si="110"/>
        <v>149382.51538172935</v>
      </c>
      <c r="AW673">
        <v>2050</v>
      </c>
      <c r="AX673" t="s">
        <v>56</v>
      </c>
      <c r="AY673" s="30">
        <v>20</v>
      </c>
      <c r="AZ673" t="s">
        <v>102</v>
      </c>
      <c r="BA673" s="111">
        <v>2</v>
      </c>
      <c r="BB673" s="111">
        <v>18</v>
      </c>
      <c r="BC673" s="110">
        <v>0.7399</v>
      </c>
      <c r="BD673" s="114">
        <v>2023</v>
      </c>
      <c r="BE673" t="s">
        <v>241</v>
      </c>
    </row>
    <row r="674" spans="1:57" ht="12" customHeight="1" x14ac:dyDescent="0.2">
      <c r="A674">
        <v>38</v>
      </c>
      <c r="B674">
        <v>2023</v>
      </c>
      <c r="C674" t="s">
        <v>46</v>
      </c>
      <c r="D674" t="s">
        <v>44</v>
      </c>
      <c r="E674" t="s">
        <v>243</v>
      </c>
      <c r="F674" t="s">
        <v>134</v>
      </c>
      <c r="G674" t="s">
        <v>99</v>
      </c>
      <c r="H674" t="s">
        <v>246</v>
      </c>
      <c r="I674" t="s">
        <v>51</v>
      </c>
      <c r="L674" s="27">
        <v>336.53846199999998</v>
      </c>
      <c r="M674" s="27">
        <v>410</v>
      </c>
      <c r="N674" s="27">
        <v>456</v>
      </c>
      <c r="O674" t="s">
        <v>52</v>
      </c>
      <c r="P674" t="s">
        <v>53</v>
      </c>
      <c r="Q674" s="27">
        <v>80</v>
      </c>
      <c r="R674" s="27">
        <v>200</v>
      </c>
      <c r="S674" s="27">
        <v>350</v>
      </c>
      <c r="T674" s="27">
        <v>350</v>
      </c>
      <c r="U674" s="27">
        <v>0</v>
      </c>
      <c r="V674" s="27">
        <v>0</v>
      </c>
      <c r="W674" s="27">
        <v>0</v>
      </c>
      <c r="X674" t="s">
        <v>136</v>
      </c>
      <c r="Y674" t="s">
        <v>70</v>
      </c>
      <c r="Z674" s="27">
        <v>16</v>
      </c>
      <c r="AA674" s="27">
        <v>16</v>
      </c>
      <c r="AB674" s="27">
        <v>25</v>
      </c>
      <c r="AC674" s="27">
        <v>25</v>
      </c>
      <c r="AD674" s="27">
        <v>33067.307694000003</v>
      </c>
      <c r="AE674" s="27">
        <v>29499.999994999998</v>
      </c>
      <c r="AF674" s="27">
        <v>30399.999999</v>
      </c>
      <c r="AG674" s="27">
        <v>1</v>
      </c>
      <c r="AJ674" s="41">
        <f t="shared" si="102"/>
        <v>100375.000094</v>
      </c>
      <c r="AK674" s="41">
        <f t="shared" si="103"/>
        <v>111499.99999499999</v>
      </c>
      <c r="AL674" s="41">
        <f t="shared" si="104"/>
        <v>121599.99999899999</v>
      </c>
      <c r="AM674" s="27">
        <v>1.1732468216534584</v>
      </c>
      <c r="AN674" s="27">
        <v>1.2284746330835348</v>
      </c>
      <c r="AO674" s="27">
        <v>0</v>
      </c>
      <c r="AP674" s="27">
        <v>0</v>
      </c>
      <c r="AQ674" s="42">
        <f t="shared" si="105"/>
        <v>117764.64983375109</v>
      </c>
      <c r="AR674" s="42">
        <f t="shared" si="106"/>
        <v>130817.02060849436</v>
      </c>
      <c r="AS674" s="42">
        <f t="shared" si="107"/>
        <v>142666.81351188727</v>
      </c>
      <c r="AT674" s="42">
        <f t="shared" si="108"/>
        <v>123308.14141123641</v>
      </c>
      <c r="AU674" s="42">
        <f t="shared" si="109"/>
        <v>136974.92158267176</v>
      </c>
      <c r="AV674" s="42">
        <f t="shared" si="110"/>
        <v>149382.51538172935</v>
      </c>
      <c r="AW674">
        <v>2023</v>
      </c>
      <c r="AX674" t="s">
        <v>59</v>
      </c>
      <c r="AY674" s="30">
        <v>20</v>
      </c>
      <c r="AZ674" t="s">
        <v>102</v>
      </c>
      <c r="BA674" s="111">
        <v>2</v>
      </c>
      <c r="BB674" s="111">
        <v>18</v>
      </c>
      <c r="BC674" s="110">
        <v>0.7399</v>
      </c>
      <c r="BD674" s="114">
        <v>2023</v>
      </c>
      <c r="BE674" t="s">
        <v>241</v>
      </c>
    </row>
    <row r="675" spans="1:57" ht="12" customHeight="1" x14ac:dyDescent="0.2">
      <c r="A675">
        <v>38</v>
      </c>
      <c r="B675">
        <v>2023</v>
      </c>
      <c r="C675" t="s">
        <v>46</v>
      </c>
      <c r="D675" t="s">
        <v>44</v>
      </c>
      <c r="E675" t="s">
        <v>243</v>
      </c>
      <c r="F675" t="s">
        <v>134</v>
      </c>
      <c r="G675" t="s">
        <v>99</v>
      </c>
      <c r="H675" t="s">
        <v>246</v>
      </c>
      <c r="I675" t="s">
        <v>51</v>
      </c>
      <c r="L675" s="27">
        <v>336.53846199999998</v>
      </c>
      <c r="M675" s="27">
        <v>410</v>
      </c>
      <c r="N675" s="27">
        <v>456</v>
      </c>
      <c r="O675" t="s">
        <v>52</v>
      </c>
      <c r="P675" t="s">
        <v>53</v>
      </c>
      <c r="Q675" s="27">
        <v>80</v>
      </c>
      <c r="R675" s="27">
        <v>200</v>
      </c>
      <c r="S675" s="27">
        <v>350</v>
      </c>
      <c r="T675" s="27">
        <v>350</v>
      </c>
      <c r="U675" s="27">
        <v>0</v>
      </c>
      <c r="V675" s="27">
        <v>0</v>
      </c>
      <c r="W675" s="27">
        <v>0</v>
      </c>
      <c r="X675" t="s">
        <v>136</v>
      </c>
      <c r="Y675" t="s">
        <v>70</v>
      </c>
      <c r="Z675" s="27">
        <v>16</v>
      </c>
      <c r="AA675" s="27">
        <v>16</v>
      </c>
      <c r="AB675" s="27">
        <v>25</v>
      </c>
      <c r="AC675" s="27">
        <v>25</v>
      </c>
      <c r="AD675" s="27">
        <v>33067.307694000003</v>
      </c>
      <c r="AE675" s="27">
        <v>29499.999994999998</v>
      </c>
      <c r="AF675" s="27">
        <v>30399.999999</v>
      </c>
      <c r="AG675" s="27">
        <v>1</v>
      </c>
      <c r="AJ675" s="41">
        <f t="shared" si="102"/>
        <v>100375.000094</v>
      </c>
      <c r="AK675" s="41">
        <f t="shared" si="103"/>
        <v>111499.99999499999</v>
      </c>
      <c r="AL675" s="41">
        <f t="shared" si="104"/>
        <v>121599.99999899999</v>
      </c>
      <c r="AM675" s="27">
        <v>1.1732468216534584</v>
      </c>
      <c r="AN675" s="27">
        <v>1.2284746330835348</v>
      </c>
      <c r="AO675" s="27">
        <v>0</v>
      </c>
      <c r="AP675" s="27">
        <v>0</v>
      </c>
      <c r="AQ675" s="42">
        <f t="shared" si="105"/>
        <v>117764.64983375109</v>
      </c>
      <c r="AR675" s="42">
        <f t="shared" si="106"/>
        <v>130817.02060849436</v>
      </c>
      <c r="AS675" s="42">
        <f t="shared" si="107"/>
        <v>142666.81351188727</v>
      </c>
      <c r="AT675" s="42">
        <f t="shared" si="108"/>
        <v>123308.14141123641</v>
      </c>
      <c r="AU675" s="42">
        <f t="shared" si="109"/>
        <v>136974.92158267176</v>
      </c>
      <c r="AV675" s="42">
        <f t="shared" si="110"/>
        <v>149382.51538172935</v>
      </c>
      <c r="AW675">
        <v>2030</v>
      </c>
      <c r="AX675" t="s">
        <v>59</v>
      </c>
      <c r="AY675" s="30">
        <v>20</v>
      </c>
      <c r="AZ675" t="s">
        <v>102</v>
      </c>
      <c r="BA675" s="111">
        <v>2</v>
      </c>
      <c r="BB675" s="111">
        <v>18</v>
      </c>
      <c r="BC675" s="110">
        <v>0.7399</v>
      </c>
      <c r="BD675" s="114">
        <v>2023</v>
      </c>
      <c r="BE675" t="s">
        <v>241</v>
      </c>
    </row>
    <row r="676" spans="1:57" ht="12" customHeight="1" x14ac:dyDescent="0.2">
      <c r="A676">
        <v>38</v>
      </c>
      <c r="B676">
        <v>2023</v>
      </c>
      <c r="C676" t="s">
        <v>46</v>
      </c>
      <c r="D676" t="s">
        <v>44</v>
      </c>
      <c r="E676" t="s">
        <v>243</v>
      </c>
      <c r="F676" t="s">
        <v>134</v>
      </c>
      <c r="G676" t="s">
        <v>99</v>
      </c>
      <c r="H676" t="s">
        <v>246</v>
      </c>
      <c r="I676" t="s">
        <v>51</v>
      </c>
      <c r="L676" s="27">
        <v>336.53846199999998</v>
      </c>
      <c r="M676" s="27">
        <v>410</v>
      </c>
      <c r="N676" s="27">
        <v>456</v>
      </c>
      <c r="O676" t="s">
        <v>52</v>
      </c>
      <c r="P676" t="s">
        <v>53</v>
      </c>
      <c r="Q676" s="27">
        <v>80</v>
      </c>
      <c r="R676" s="27">
        <v>200</v>
      </c>
      <c r="S676" s="27">
        <v>350</v>
      </c>
      <c r="T676" s="27">
        <v>350</v>
      </c>
      <c r="U676" s="27">
        <v>0</v>
      </c>
      <c r="V676" s="27">
        <v>0</v>
      </c>
      <c r="W676" s="27">
        <v>0</v>
      </c>
      <c r="X676" t="s">
        <v>136</v>
      </c>
      <c r="Y676" t="s">
        <v>70</v>
      </c>
      <c r="Z676" s="27">
        <v>16</v>
      </c>
      <c r="AA676" s="27">
        <v>16</v>
      </c>
      <c r="AB676" s="27">
        <v>25</v>
      </c>
      <c r="AC676" s="27">
        <v>25</v>
      </c>
      <c r="AD676" s="27">
        <v>33067.307694000003</v>
      </c>
      <c r="AE676" s="27">
        <v>29499.999994999998</v>
      </c>
      <c r="AF676" s="27">
        <v>30399.999999</v>
      </c>
      <c r="AG676" s="27">
        <v>1</v>
      </c>
      <c r="AJ676" s="41">
        <f t="shared" si="102"/>
        <v>100375.000094</v>
      </c>
      <c r="AK676" s="41">
        <f t="shared" si="103"/>
        <v>111499.99999499999</v>
      </c>
      <c r="AL676" s="41">
        <f t="shared" si="104"/>
        <v>121599.99999899999</v>
      </c>
      <c r="AM676" s="27">
        <v>1.1732468216534584</v>
      </c>
      <c r="AN676" s="27">
        <v>1.2284746330835348</v>
      </c>
      <c r="AO676" s="27">
        <v>0</v>
      </c>
      <c r="AP676" s="27">
        <v>0</v>
      </c>
      <c r="AQ676" s="42">
        <f t="shared" si="105"/>
        <v>117764.64983375109</v>
      </c>
      <c r="AR676" s="42">
        <f t="shared" si="106"/>
        <v>130817.02060849436</v>
      </c>
      <c r="AS676" s="42">
        <f t="shared" si="107"/>
        <v>142666.81351188727</v>
      </c>
      <c r="AT676" s="42">
        <f t="shared" si="108"/>
        <v>123308.14141123641</v>
      </c>
      <c r="AU676" s="42">
        <f t="shared" si="109"/>
        <v>136974.92158267176</v>
      </c>
      <c r="AV676" s="42">
        <f t="shared" si="110"/>
        <v>149382.51538172935</v>
      </c>
      <c r="AW676">
        <v>2035</v>
      </c>
      <c r="AX676" t="s">
        <v>59</v>
      </c>
      <c r="AY676" s="30">
        <v>20</v>
      </c>
      <c r="AZ676" t="s">
        <v>102</v>
      </c>
      <c r="BA676" s="111">
        <v>2</v>
      </c>
      <c r="BB676" s="111">
        <v>18</v>
      </c>
      <c r="BC676" s="110">
        <v>0.7399</v>
      </c>
      <c r="BD676" s="114">
        <v>2023</v>
      </c>
      <c r="BE676" t="s">
        <v>241</v>
      </c>
    </row>
    <row r="677" spans="1:57" ht="12" customHeight="1" x14ac:dyDescent="0.2">
      <c r="A677">
        <v>38</v>
      </c>
      <c r="B677">
        <v>2023</v>
      </c>
      <c r="C677" t="s">
        <v>46</v>
      </c>
      <c r="D677" t="s">
        <v>44</v>
      </c>
      <c r="E677" t="s">
        <v>243</v>
      </c>
      <c r="F677" t="s">
        <v>134</v>
      </c>
      <c r="G677" t="s">
        <v>99</v>
      </c>
      <c r="H677" t="s">
        <v>246</v>
      </c>
      <c r="I677" t="s">
        <v>51</v>
      </c>
      <c r="L677" s="27">
        <v>336.53846199999998</v>
      </c>
      <c r="M677" s="27">
        <v>410</v>
      </c>
      <c r="N677" s="27">
        <v>456</v>
      </c>
      <c r="O677" t="s">
        <v>52</v>
      </c>
      <c r="P677" t="s">
        <v>53</v>
      </c>
      <c r="Q677" s="27">
        <v>80</v>
      </c>
      <c r="R677" s="27">
        <v>200</v>
      </c>
      <c r="S677" s="27">
        <v>350</v>
      </c>
      <c r="T677" s="27">
        <v>350</v>
      </c>
      <c r="U677" s="27">
        <v>0</v>
      </c>
      <c r="V677" s="27">
        <v>0</v>
      </c>
      <c r="W677" s="27">
        <v>0</v>
      </c>
      <c r="X677" t="s">
        <v>136</v>
      </c>
      <c r="Y677" t="s">
        <v>70</v>
      </c>
      <c r="Z677" s="27">
        <v>16</v>
      </c>
      <c r="AA677" s="27">
        <v>16</v>
      </c>
      <c r="AB677" s="27">
        <v>25</v>
      </c>
      <c r="AC677" s="27">
        <v>25</v>
      </c>
      <c r="AD677" s="27">
        <v>33067.307694000003</v>
      </c>
      <c r="AE677" s="27">
        <v>29499.999994999998</v>
      </c>
      <c r="AF677" s="27">
        <v>30399.999999</v>
      </c>
      <c r="AG677" s="27">
        <v>1</v>
      </c>
      <c r="AJ677" s="41">
        <f t="shared" si="102"/>
        <v>100375.000094</v>
      </c>
      <c r="AK677" s="41">
        <f t="shared" si="103"/>
        <v>111499.99999499999</v>
      </c>
      <c r="AL677" s="41">
        <f t="shared" si="104"/>
        <v>121599.99999899999</v>
      </c>
      <c r="AM677" s="27">
        <v>1.1732468216534584</v>
      </c>
      <c r="AN677" s="27">
        <v>1.2284746330835348</v>
      </c>
      <c r="AO677" s="27">
        <v>0</v>
      </c>
      <c r="AP677" s="27">
        <v>0</v>
      </c>
      <c r="AQ677" s="42">
        <f t="shared" si="105"/>
        <v>117764.64983375109</v>
      </c>
      <c r="AR677" s="42">
        <f t="shared" si="106"/>
        <v>130817.02060849436</v>
      </c>
      <c r="AS677" s="42">
        <f t="shared" si="107"/>
        <v>142666.81351188727</v>
      </c>
      <c r="AT677" s="42">
        <f t="shared" si="108"/>
        <v>123308.14141123641</v>
      </c>
      <c r="AU677" s="42">
        <f t="shared" si="109"/>
        <v>136974.92158267176</v>
      </c>
      <c r="AV677" s="42">
        <f t="shared" si="110"/>
        <v>149382.51538172935</v>
      </c>
      <c r="AW677">
        <v>2040</v>
      </c>
      <c r="AX677" t="s">
        <v>59</v>
      </c>
      <c r="AY677" s="30">
        <v>20</v>
      </c>
      <c r="AZ677" t="s">
        <v>102</v>
      </c>
      <c r="BA677" s="111">
        <v>2</v>
      </c>
      <c r="BB677" s="111">
        <v>18</v>
      </c>
      <c r="BC677" s="110">
        <v>0.7399</v>
      </c>
      <c r="BD677" s="114">
        <v>2023</v>
      </c>
      <c r="BE677" t="s">
        <v>241</v>
      </c>
    </row>
    <row r="678" spans="1:57" ht="12" customHeight="1" x14ac:dyDescent="0.2">
      <c r="A678">
        <v>38</v>
      </c>
      <c r="B678">
        <v>2023</v>
      </c>
      <c r="C678" t="s">
        <v>46</v>
      </c>
      <c r="D678" t="s">
        <v>44</v>
      </c>
      <c r="E678" t="s">
        <v>243</v>
      </c>
      <c r="F678" t="s">
        <v>134</v>
      </c>
      <c r="G678" t="s">
        <v>99</v>
      </c>
      <c r="H678" t="s">
        <v>246</v>
      </c>
      <c r="I678" t="s">
        <v>51</v>
      </c>
      <c r="L678" s="27">
        <v>336.53846199999998</v>
      </c>
      <c r="M678" s="27">
        <v>410</v>
      </c>
      <c r="N678" s="27">
        <v>456</v>
      </c>
      <c r="O678" t="s">
        <v>52</v>
      </c>
      <c r="P678" t="s">
        <v>53</v>
      </c>
      <c r="Q678" s="27">
        <v>80</v>
      </c>
      <c r="R678" s="27">
        <v>200</v>
      </c>
      <c r="S678" s="27">
        <v>350</v>
      </c>
      <c r="T678" s="27">
        <v>350</v>
      </c>
      <c r="U678" s="27">
        <v>0</v>
      </c>
      <c r="V678" s="27">
        <v>0</v>
      </c>
      <c r="W678" s="27">
        <v>0</v>
      </c>
      <c r="X678" t="s">
        <v>136</v>
      </c>
      <c r="Y678" t="s">
        <v>70</v>
      </c>
      <c r="Z678" s="27">
        <v>16</v>
      </c>
      <c r="AA678" s="27">
        <v>16</v>
      </c>
      <c r="AB678" s="27">
        <v>25</v>
      </c>
      <c r="AC678" s="27">
        <v>25</v>
      </c>
      <c r="AD678" s="27">
        <v>33067.307694000003</v>
      </c>
      <c r="AE678" s="27">
        <v>29499.999994999998</v>
      </c>
      <c r="AF678" s="27">
        <v>30399.999999</v>
      </c>
      <c r="AG678" s="27">
        <v>1</v>
      </c>
      <c r="AJ678" s="41">
        <f t="shared" si="102"/>
        <v>100375.000094</v>
      </c>
      <c r="AK678" s="41">
        <f t="shared" si="103"/>
        <v>111499.99999499999</v>
      </c>
      <c r="AL678" s="41">
        <f t="shared" si="104"/>
        <v>121599.99999899999</v>
      </c>
      <c r="AM678" s="27">
        <v>1.1732468216534584</v>
      </c>
      <c r="AN678" s="27">
        <v>1.2284746330835348</v>
      </c>
      <c r="AO678" s="27">
        <v>0</v>
      </c>
      <c r="AP678" s="27">
        <v>0</v>
      </c>
      <c r="AQ678" s="42">
        <f t="shared" si="105"/>
        <v>117764.64983375109</v>
      </c>
      <c r="AR678" s="42">
        <f t="shared" si="106"/>
        <v>130817.02060849436</v>
      </c>
      <c r="AS678" s="42">
        <f t="shared" si="107"/>
        <v>142666.81351188727</v>
      </c>
      <c r="AT678" s="42">
        <f t="shared" si="108"/>
        <v>123308.14141123641</v>
      </c>
      <c r="AU678" s="42">
        <f t="shared" si="109"/>
        <v>136974.92158267176</v>
      </c>
      <c r="AV678" s="42">
        <f t="shared" si="110"/>
        <v>149382.51538172935</v>
      </c>
      <c r="AW678">
        <v>2045</v>
      </c>
      <c r="AX678" t="s">
        <v>59</v>
      </c>
      <c r="AY678" s="30">
        <v>20</v>
      </c>
      <c r="AZ678" t="s">
        <v>102</v>
      </c>
      <c r="BA678" s="111">
        <v>2</v>
      </c>
      <c r="BB678" s="111">
        <v>18</v>
      </c>
      <c r="BC678" s="110">
        <v>0.7399</v>
      </c>
      <c r="BD678" s="114">
        <v>2023</v>
      </c>
      <c r="BE678" t="s">
        <v>241</v>
      </c>
    </row>
    <row r="679" spans="1:57" ht="12" customHeight="1" x14ac:dyDescent="0.2">
      <c r="A679">
        <v>38</v>
      </c>
      <c r="B679">
        <v>2023</v>
      </c>
      <c r="C679" t="s">
        <v>46</v>
      </c>
      <c r="D679" t="s">
        <v>44</v>
      </c>
      <c r="E679" t="s">
        <v>243</v>
      </c>
      <c r="F679" t="s">
        <v>134</v>
      </c>
      <c r="G679" t="s">
        <v>99</v>
      </c>
      <c r="H679" t="s">
        <v>246</v>
      </c>
      <c r="I679" t="s">
        <v>51</v>
      </c>
      <c r="L679" s="27">
        <v>336.53846199999998</v>
      </c>
      <c r="M679" s="27">
        <v>410</v>
      </c>
      <c r="N679" s="27">
        <v>456</v>
      </c>
      <c r="O679" t="s">
        <v>52</v>
      </c>
      <c r="P679" t="s">
        <v>53</v>
      </c>
      <c r="Q679" s="27">
        <v>80</v>
      </c>
      <c r="R679" s="27">
        <v>200</v>
      </c>
      <c r="S679" s="27">
        <v>350</v>
      </c>
      <c r="T679" s="27">
        <v>350</v>
      </c>
      <c r="U679" s="27">
        <v>0</v>
      </c>
      <c r="V679" s="27">
        <v>0</v>
      </c>
      <c r="W679" s="27">
        <v>0</v>
      </c>
      <c r="X679" t="s">
        <v>136</v>
      </c>
      <c r="Y679" t="s">
        <v>70</v>
      </c>
      <c r="Z679" s="27">
        <v>16</v>
      </c>
      <c r="AA679" s="27">
        <v>16</v>
      </c>
      <c r="AB679" s="27">
        <v>25</v>
      </c>
      <c r="AC679" s="27">
        <v>25</v>
      </c>
      <c r="AD679" s="27">
        <v>33067.307694000003</v>
      </c>
      <c r="AE679" s="27">
        <v>29499.999994999998</v>
      </c>
      <c r="AF679" s="27">
        <v>30399.999999</v>
      </c>
      <c r="AG679" s="27">
        <v>1</v>
      </c>
      <c r="AJ679" s="41">
        <f t="shared" si="102"/>
        <v>100375.000094</v>
      </c>
      <c r="AK679" s="41">
        <f t="shared" si="103"/>
        <v>111499.99999499999</v>
      </c>
      <c r="AL679" s="41">
        <f t="shared" si="104"/>
        <v>121599.99999899999</v>
      </c>
      <c r="AM679" s="27">
        <v>1.1732468216534584</v>
      </c>
      <c r="AN679" s="27">
        <v>1.2284746330835348</v>
      </c>
      <c r="AO679" s="27">
        <v>0</v>
      </c>
      <c r="AP679" s="27">
        <v>0</v>
      </c>
      <c r="AQ679" s="42">
        <f t="shared" si="105"/>
        <v>117764.64983375109</v>
      </c>
      <c r="AR679" s="42">
        <f t="shared" si="106"/>
        <v>130817.02060849436</v>
      </c>
      <c r="AS679" s="42">
        <f t="shared" si="107"/>
        <v>142666.81351188727</v>
      </c>
      <c r="AT679" s="42">
        <f t="shared" si="108"/>
        <v>123308.14141123641</v>
      </c>
      <c r="AU679" s="42">
        <f t="shared" si="109"/>
        <v>136974.92158267176</v>
      </c>
      <c r="AV679" s="42">
        <f t="shared" si="110"/>
        <v>149382.51538172935</v>
      </c>
      <c r="AW679">
        <v>2050</v>
      </c>
      <c r="AX679" t="s">
        <v>59</v>
      </c>
      <c r="AY679" s="30">
        <v>20</v>
      </c>
      <c r="AZ679" t="s">
        <v>102</v>
      </c>
      <c r="BA679" s="111">
        <v>2</v>
      </c>
      <c r="BB679" s="111">
        <v>18</v>
      </c>
      <c r="BC679" s="110">
        <v>0.7399</v>
      </c>
      <c r="BD679" s="114">
        <v>2023</v>
      </c>
      <c r="BE679" t="s">
        <v>241</v>
      </c>
    </row>
    <row r="680" spans="1:57" ht="12" customHeight="1" x14ac:dyDescent="0.2">
      <c r="A680">
        <v>38</v>
      </c>
      <c r="B680">
        <v>2023</v>
      </c>
      <c r="C680" t="s">
        <v>46</v>
      </c>
      <c r="D680" t="s">
        <v>44</v>
      </c>
      <c r="E680" t="s">
        <v>243</v>
      </c>
      <c r="F680" t="s">
        <v>134</v>
      </c>
      <c r="G680" t="s">
        <v>99</v>
      </c>
      <c r="H680" t="s">
        <v>246</v>
      </c>
      <c r="I680" t="s">
        <v>51</v>
      </c>
      <c r="L680" s="27">
        <v>336.53846199999998</v>
      </c>
      <c r="M680" s="27">
        <v>410</v>
      </c>
      <c r="N680" s="27">
        <v>456</v>
      </c>
      <c r="O680" t="s">
        <v>52</v>
      </c>
      <c r="P680" t="s">
        <v>53</v>
      </c>
      <c r="Q680" s="27">
        <v>80</v>
      </c>
      <c r="R680" s="27">
        <v>200</v>
      </c>
      <c r="S680" s="27">
        <v>350</v>
      </c>
      <c r="T680" s="27">
        <v>350</v>
      </c>
      <c r="U680" s="27">
        <v>0</v>
      </c>
      <c r="V680" s="27">
        <v>0</v>
      </c>
      <c r="W680" s="27">
        <v>0</v>
      </c>
      <c r="X680" t="s">
        <v>136</v>
      </c>
      <c r="Y680" t="s">
        <v>70</v>
      </c>
      <c r="Z680" s="27">
        <v>16</v>
      </c>
      <c r="AA680" s="27">
        <v>16</v>
      </c>
      <c r="AB680" s="27">
        <v>25</v>
      </c>
      <c r="AC680" s="27">
        <v>25</v>
      </c>
      <c r="AD680" s="27">
        <v>33067.307694000003</v>
      </c>
      <c r="AE680" s="27">
        <v>29499.999994999998</v>
      </c>
      <c r="AF680" s="27">
        <v>30399.999999</v>
      </c>
      <c r="AG680" s="27">
        <v>1</v>
      </c>
      <c r="AJ680" s="41">
        <f t="shared" si="102"/>
        <v>100375.000094</v>
      </c>
      <c r="AK680" s="41">
        <f t="shared" si="103"/>
        <v>111499.99999499999</v>
      </c>
      <c r="AL680" s="41">
        <f t="shared" si="104"/>
        <v>121599.99999899999</v>
      </c>
      <c r="AM680" s="27">
        <v>1.1732468216534584</v>
      </c>
      <c r="AN680" s="27">
        <v>1.2284746330835348</v>
      </c>
      <c r="AO680" s="27">
        <v>0</v>
      </c>
      <c r="AP680" s="27">
        <v>0</v>
      </c>
      <c r="AQ680" s="42">
        <f t="shared" si="105"/>
        <v>117764.64983375109</v>
      </c>
      <c r="AR680" s="42">
        <f t="shared" si="106"/>
        <v>130817.02060849436</v>
      </c>
      <c r="AS680" s="42">
        <f t="shared" si="107"/>
        <v>142666.81351188727</v>
      </c>
      <c r="AT680" s="42">
        <f t="shared" si="108"/>
        <v>123308.14141123641</v>
      </c>
      <c r="AU680" s="42">
        <f t="shared" si="109"/>
        <v>136974.92158267176</v>
      </c>
      <c r="AV680" s="42">
        <f t="shared" si="110"/>
        <v>149382.51538172935</v>
      </c>
      <c r="AW680">
        <v>2023</v>
      </c>
      <c r="AX680" t="s">
        <v>60</v>
      </c>
      <c r="AY680" s="30">
        <v>20</v>
      </c>
      <c r="AZ680" t="s">
        <v>102</v>
      </c>
      <c r="BA680" s="111">
        <v>2</v>
      </c>
      <c r="BB680" s="111">
        <v>18</v>
      </c>
      <c r="BC680" s="110">
        <v>0.7399</v>
      </c>
      <c r="BD680" s="114">
        <v>2023</v>
      </c>
      <c r="BE680" t="s">
        <v>241</v>
      </c>
    </row>
    <row r="681" spans="1:57" ht="12" customHeight="1" x14ac:dyDescent="0.2">
      <c r="A681">
        <v>38</v>
      </c>
      <c r="B681">
        <v>2023</v>
      </c>
      <c r="C681" t="s">
        <v>46</v>
      </c>
      <c r="D681" t="s">
        <v>44</v>
      </c>
      <c r="E681" t="s">
        <v>243</v>
      </c>
      <c r="F681" t="s">
        <v>134</v>
      </c>
      <c r="G681" t="s">
        <v>99</v>
      </c>
      <c r="H681" t="s">
        <v>246</v>
      </c>
      <c r="I681" t="s">
        <v>51</v>
      </c>
      <c r="L681" s="27">
        <v>336.53846199999998</v>
      </c>
      <c r="M681" s="27">
        <v>410</v>
      </c>
      <c r="N681" s="27">
        <v>456</v>
      </c>
      <c r="O681" t="s">
        <v>52</v>
      </c>
      <c r="P681" t="s">
        <v>53</v>
      </c>
      <c r="Q681" s="27">
        <v>80</v>
      </c>
      <c r="R681" s="27">
        <v>200</v>
      </c>
      <c r="S681" s="27">
        <v>350</v>
      </c>
      <c r="T681" s="27">
        <v>350</v>
      </c>
      <c r="U681" s="27">
        <v>0</v>
      </c>
      <c r="V681" s="27">
        <v>0</v>
      </c>
      <c r="W681" s="27">
        <v>0</v>
      </c>
      <c r="X681" t="s">
        <v>136</v>
      </c>
      <c r="Y681" t="s">
        <v>70</v>
      </c>
      <c r="Z681" s="27">
        <v>16</v>
      </c>
      <c r="AA681" s="27">
        <v>16</v>
      </c>
      <c r="AB681" s="27">
        <v>25</v>
      </c>
      <c r="AC681" s="27">
        <v>25</v>
      </c>
      <c r="AD681" s="27">
        <v>33067.307694000003</v>
      </c>
      <c r="AE681" s="27">
        <v>29499.999994999998</v>
      </c>
      <c r="AF681" s="27">
        <v>30399.999999</v>
      </c>
      <c r="AG681" s="27">
        <v>1</v>
      </c>
      <c r="AJ681" s="41">
        <f t="shared" si="102"/>
        <v>100375.000094</v>
      </c>
      <c r="AK681" s="41">
        <f t="shared" si="103"/>
        <v>111499.99999499999</v>
      </c>
      <c r="AL681" s="41">
        <f t="shared" si="104"/>
        <v>121599.99999899999</v>
      </c>
      <c r="AM681" s="27">
        <v>1.1732468216534584</v>
      </c>
      <c r="AN681" s="27">
        <v>1.2284746330835348</v>
      </c>
      <c r="AO681" s="27">
        <v>0</v>
      </c>
      <c r="AP681" s="27">
        <v>0</v>
      </c>
      <c r="AQ681" s="42">
        <f t="shared" si="105"/>
        <v>117764.64983375109</v>
      </c>
      <c r="AR681" s="42">
        <f t="shared" si="106"/>
        <v>130817.02060849436</v>
      </c>
      <c r="AS681" s="42">
        <f t="shared" si="107"/>
        <v>142666.81351188727</v>
      </c>
      <c r="AT681" s="42">
        <f t="shared" si="108"/>
        <v>123308.14141123641</v>
      </c>
      <c r="AU681" s="42">
        <f t="shared" si="109"/>
        <v>136974.92158267176</v>
      </c>
      <c r="AV681" s="42">
        <f t="shared" si="110"/>
        <v>149382.51538172935</v>
      </c>
      <c r="AW681">
        <v>2030</v>
      </c>
      <c r="AX681" t="s">
        <v>60</v>
      </c>
      <c r="AY681" s="30">
        <v>20</v>
      </c>
      <c r="AZ681" t="s">
        <v>102</v>
      </c>
      <c r="BA681" s="111">
        <v>2</v>
      </c>
      <c r="BB681" s="111">
        <v>18</v>
      </c>
      <c r="BC681" s="110">
        <v>0.7399</v>
      </c>
      <c r="BD681" s="114">
        <v>2023</v>
      </c>
      <c r="BE681" t="s">
        <v>241</v>
      </c>
    </row>
    <row r="682" spans="1:57" ht="12" customHeight="1" x14ac:dyDescent="0.2">
      <c r="A682">
        <v>38</v>
      </c>
      <c r="B682">
        <v>2023</v>
      </c>
      <c r="C682" t="s">
        <v>46</v>
      </c>
      <c r="D682" t="s">
        <v>44</v>
      </c>
      <c r="E682" t="s">
        <v>243</v>
      </c>
      <c r="F682" t="s">
        <v>134</v>
      </c>
      <c r="G682" t="s">
        <v>99</v>
      </c>
      <c r="H682" t="s">
        <v>246</v>
      </c>
      <c r="I682" t="s">
        <v>51</v>
      </c>
      <c r="L682" s="27">
        <v>336.53846199999998</v>
      </c>
      <c r="M682" s="27">
        <v>410</v>
      </c>
      <c r="N682" s="27">
        <v>456</v>
      </c>
      <c r="O682" t="s">
        <v>52</v>
      </c>
      <c r="P682" t="s">
        <v>53</v>
      </c>
      <c r="Q682" s="27">
        <v>80</v>
      </c>
      <c r="R682" s="27">
        <v>200</v>
      </c>
      <c r="S682" s="27">
        <v>350</v>
      </c>
      <c r="T682" s="27">
        <v>350</v>
      </c>
      <c r="U682" s="27">
        <v>0</v>
      </c>
      <c r="V682" s="27">
        <v>0</v>
      </c>
      <c r="W682" s="27">
        <v>0</v>
      </c>
      <c r="X682" t="s">
        <v>136</v>
      </c>
      <c r="Y682" t="s">
        <v>70</v>
      </c>
      <c r="Z682" s="27">
        <v>16</v>
      </c>
      <c r="AA682" s="27">
        <v>16</v>
      </c>
      <c r="AB682" s="27">
        <v>25</v>
      </c>
      <c r="AC682" s="27">
        <v>25</v>
      </c>
      <c r="AD682" s="27">
        <v>33067.307694000003</v>
      </c>
      <c r="AE682" s="27">
        <v>29499.999994999998</v>
      </c>
      <c r="AF682" s="27">
        <v>30399.999999</v>
      </c>
      <c r="AG682" s="27">
        <v>1</v>
      </c>
      <c r="AJ682" s="41">
        <f t="shared" si="102"/>
        <v>100375.000094</v>
      </c>
      <c r="AK682" s="41">
        <f t="shared" si="103"/>
        <v>111499.99999499999</v>
      </c>
      <c r="AL682" s="41">
        <f t="shared" si="104"/>
        <v>121599.99999899999</v>
      </c>
      <c r="AM682" s="27">
        <v>1.1732468216534584</v>
      </c>
      <c r="AN682" s="27">
        <v>1.2284746330835348</v>
      </c>
      <c r="AO682" s="27">
        <v>0</v>
      </c>
      <c r="AP682" s="27">
        <v>0</v>
      </c>
      <c r="AQ682" s="42">
        <f t="shared" si="105"/>
        <v>117764.64983375109</v>
      </c>
      <c r="AR682" s="42">
        <f t="shared" si="106"/>
        <v>130817.02060849436</v>
      </c>
      <c r="AS682" s="42">
        <f t="shared" si="107"/>
        <v>142666.81351188727</v>
      </c>
      <c r="AT682" s="42">
        <f t="shared" si="108"/>
        <v>123308.14141123641</v>
      </c>
      <c r="AU682" s="42">
        <f t="shared" si="109"/>
        <v>136974.92158267176</v>
      </c>
      <c r="AV682" s="42">
        <f t="shared" si="110"/>
        <v>149382.51538172935</v>
      </c>
      <c r="AW682">
        <v>2035</v>
      </c>
      <c r="AX682" t="s">
        <v>60</v>
      </c>
      <c r="AY682" s="30">
        <v>20</v>
      </c>
      <c r="AZ682" t="s">
        <v>102</v>
      </c>
      <c r="BA682" s="111">
        <v>2</v>
      </c>
      <c r="BB682" s="111">
        <v>18</v>
      </c>
      <c r="BC682" s="110">
        <v>0.7399</v>
      </c>
      <c r="BD682" s="114">
        <v>2023</v>
      </c>
      <c r="BE682" t="s">
        <v>241</v>
      </c>
    </row>
    <row r="683" spans="1:57" ht="12" customHeight="1" x14ac:dyDescent="0.2">
      <c r="A683">
        <v>38</v>
      </c>
      <c r="B683">
        <v>2023</v>
      </c>
      <c r="C683" t="s">
        <v>46</v>
      </c>
      <c r="D683" t="s">
        <v>44</v>
      </c>
      <c r="E683" t="s">
        <v>243</v>
      </c>
      <c r="F683" t="s">
        <v>134</v>
      </c>
      <c r="G683" t="s">
        <v>99</v>
      </c>
      <c r="H683" t="s">
        <v>246</v>
      </c>
      <c r="I683" t="s">
        <v>51</v>
      </c>
      <c r="L683" s="27">
        <v>336.53846199999998</v>
      </c>
      <c r="M683" s="27">
        <v>410</v>
      </c>
      <c r="N683" s="27">
        <v>456</v>
      </c>
      <c r="O683" t="s">
        <v>52</v>
      </c>
      <c r="P683" t="s">
        <v>53</v>
      </c>
      <c r="Q683" s="27">
        <v>80</v>
      </c>
      <c r="R683" s="27">
        <v>200</v>
      </c>
      <c r="S683" s="27">
        <v>350</v>
      </c>
      <c r="T683" s="27">
        <v>350</v>
      </c>
      <c r="U683" s="27">
        <v>0</v>
      </c>
      <c r="V683" s="27">
        <v>0</v>
      </c>
      <c r="W683" s="27">
        <v>0</v>
      </c>
      <c r="X683" t="s">
        <v>136</v>
      </c>
      <c r="Y683" t="s">
        <v>70</v>
      </c>
      <c r="Z683" s="27">
        <v>16</v>
      </c>
      <c r="AA683" s="27">
        <v>16</v>
      </c>
      <c r="AB683" s="27">
        <v>25</v>
      </c>
      <c r="AC683" s="27">
        <v>25</v>
      </c>
      <c r="AD683" s="27">
        <v>33067.307694000003</v>
      </c>
      <c r="AE683" s="27">
        <v>29499.999994999998</v>
      </c>
      <c r="AF683" s="27">
        <v>30399.999999</v>
      </c>
      <c r="AG683" s="27">
        <v>1</v>
      </c>
      <c r="AJ683" s="41">
        <f t="shared" si="102"/>
        <v>100375.000094</v>
      </c>
      <c r="AK683" s="41">
        <f t="shared" si="103"/>
        <v>111499.99999499999</v>
      </c>
      <c r="AL683" s="41">
        <f t="shared" si="104"/>
        <v>121599.99999899999</v>
      </c>
      <c r="AM683" s="27">
        <v>1.1732468216534584</v>
      </c>
      <c r="AN683" s="27">
        <v>1.2284746330835348</v>
      </c>
      <c r="AO683" s="27">
        <v>0</v>
      </c>
      <c r="AP683" s="27">
        <v>0</v>
      </c>
      <c r="AQ683" s="42">
        <f t="shared" si="105"/>
        <v>117764.64983375109</v>
      </c>
      <c r="AR683" s="42">
        <f t="shared" si="106"/>
        <v>130817.02060849436</v>
      </c>
      <c r="AS683" s="42">
        <f t="shared" si="107"/>
        <v>142666.81351188727</v>
      </c>
      <c r="AT683" s="42">
        <f t="shared" si="108"/>
        <v>123308.14141123641</v>
      </c>
      <c r="AU683" s="42">
        <f t="shared" si="109"/>
        <v>136974.92158267176</v>
      </c>
      <c r="AV683" s="42">
        <f t="shared" si="110"/>
        <v>149382.51538172935</v>
      </c>
      <c r="AW683">
        <v>2040</v>
      </c>
      <c r="AX683" t="s">
        <v>60</v>
      </c>
      <c r="AY683" s="30">
        <v>20</v>
      </c>
      <c r="AZ683" t="s">
        <v>102</v>
      </c>
      <c r="BA683" s="111">
        <v>2</v>
      </c>
      <c r="BB683" s="111">
        <v>18</v>
      </c>
      <c r="BC683" s="110">
        <v>0.7399</v>
      </c>
      <c r="BD683" s="114">
        <v>2023</v>
      </c>
      <c r="BE683" t="s">
        <v>241</v>
      </c>
    </row>
    <row r="684" spans="1:57" ht="12" customHeight="1" x14ac:dyDescent="0.2">
      <c r="A684">
        <v>38</v>
      </c>
      <c r="B684">
        <v>2023</v>
      </c>
      <c r="C684" t="s">
        <v>46</v>
      </c>
      <c r="D684" t="s">
        <v>44</v>
      </c>
      <c r="E684" t="s">
        <v>243</v>
      </c>
      <c r="F684" t="s">
        <v>134</v>
      </c>
      <c r="G684" t="s">
        <v>99</v>
      </c>
      <c r="H684" t="s">
        <v>246</v>
      </c>
      <c r="I684" t="s">
        <v>51</v>
      </c>
      <c r="L684" s="27">
        <v>336.53846199999998</v>
      </c>
      <c r="M684" s="27">
        <v>410</v>
      </c>
      <c r="N684" s="27">
        <v>456</v>
      </c>
      <c r="O684" t="s">
        <v>52</v>
      </c>
      <c r="P684" t="s">
        <v>53</v>
      </c>
      <c r="Q684" s="27">
        <v>80</v>
      </c>
      <c r="R684" s="27">
        <v>200</v>
      </c>
      <c r="S684" s="27">
        <v>350</v>
      </c>
      <c r="T684" s="27">
        <v>350</v>
      </c>
      <c r="U684" s="27">
        <v>0</v>
      </c>
      <c r="V684" s="27">
        <v>0</v>
      </c>
      <c r="W684" s="27">
        <v>0</v>
      </c>
      <c r="X684" t="s">
        <v>136</v>
      </c>
      <c r="Y684" t="s">
        <v>70</v>
      </c>
      <c r="Z684" s="27">
        <v>16</v>
      </c>
      <c r="AA684" s="27">
        <v>16</v>
      </c>
      <c r="AB684" s="27">
        <v>25</v>
      </c>
      <c r="AC684" s="27">
        <v>25</v>
      </c>
      <c r="AD684" s="27">
        <v>33067.307694000003</v>
      </c>
      <c r="AE684" s="27">
        <v>29499.999994999998</v>
      </c>
      <c r="AF684" s="27">
        <v>30399.999999</v>
      </c>
      <c r="AG684" s="27">
        <v>1</v>
      </c>
      <c r="AJ684" s="41">
        <f t="shared" si="102"/>
        <v>100375.000094</v>
      </c>
      <c r="AK684" s="41">
        <f t="shared" si="103"/>
        <v>111499.99999499999</v>
      </c>
      <c r="AL684" s="41">
        <f t="shared" si="104"/>
        <v>121599.99999899999</v>
      </c>
      <c r="AM684" s="27">
        <v>1.1732468216534584</v>
      </c>
      <c r="AN684" s="27">
        <v>1.2284746330835348</v>
      </c>
      <c r="AO684" s="27">
        <v>0</v>
      </c>
      <c r="AP684" s="27">
        <v>0</v>
      </c>
      <c r="AQ684" s="42">
        <f t="shared" si="105"/>
        <v>117764.64983375109</v>
      </c>
      <c r="AR684" s="42">
        <f t="shared" si="106"/>
        <v>130817.02060849436</v>
      </c>
      <c r="AS684" s="42">
        <f t="shared" si="107"/>
        <v>142666.81351188727</v>
      </c>
      <c r="AT684" s="42">
        <f t="shared" si="108"/>
        <v>123308.14141123641</v>
      </c>
      <c r="AU684" s="42">
        <f t="shared" si="109"/>
        <v>136974.92158267176</v>
      </c>
      <c r="AV684" s="42">
        <f t="shared" si="110"/>
        <v>149382.51538172935</v>
      </c>
      <c r="AW684">
        <v>2045</v>
      </c>
      <c r="AX684" t="s">
        <v>60</v>
      </c>
      <c r="AY684" s="30">
        <v>20</v>
      </c>
      <c r="AZ684" t="s">
        <v>102</v>
      </c>
      <c r="BA684" s="111">
        <v>2</v>
      </c>
      <c r="BB684" s="111">
        <v>18</v>
      </c>
      <c r="BC684" s="110">
        <v>0.7399</v>
      </c>
      <c r="BD684" s="114">
        <v>2023</v>
      </c>
      <c r="BE684" t="s">
        <v>241</v>
      </c>
    </row>
    <row r="685" spans="1:57" ht="12" customHeight="1" x14ac:dyDescent="0.2">
      <c r="A685">
        <v>38</v>
      </c>
      <c r="B685">
        <v>2023</v>
      </c>
      <c r="C685" t="s">
        <v>46</v>
      </c>
      <c r="D685" t="s">
        <v>44</v>
      </c>
      <c r="E685" t="s">
        <v>243</v>
      </c>
      <c r="F685" t="s">
        <v>134</v>
      </c>
      <c r="G685" t="s">
        <v>99</v>
      </c>
      <c r="H685" t="s">
        <v>246</v>
      </c>
      <c r="I685" t="s">
        <v>51</v>
      </c>
      <c r="L685" s="27">
        <v>336.53846199999998</v>
      </c>
      <c r="M685" s="27">
        <v>410</v>
      </c>
      <c r="N685" s="27">
        <v>456</v>
      </c>
      <c r="O685" t="s">
        <v>52</v>
      </c>
      <c r="P685" t="s">
        <v>53</v>
      </c>
      <c r="Q685" s="27">
        <v>80</v>
      </c>
      <c r="R685" s="27">
        <v>200</v>
      </c>
      <c r="S685" s="27">
        <v>350</v>
      </c>
      <c r="T685" s="27">
        <v>350</v>
      </c>
      <c r="U685" s="27">
        <v>0</v>
      </c>
      <c r="V685" s="27">
        <v>0</v>
      </c>
      <c r="W685" s="27">
        <v>0</v>
      </c>
      <c r="X685" t="s">
        <v>136</v>
      </c>
      <c r="Y685" t="s">
        <v>70</v>
      </c>
      <c r="Z685" s="27">
        <v>16</v>
      </c>
      <c r="AA685" s="27">
        <v>16</v>
      </c>
      <c r="AB685" s="27">
        <v>25</v>
      </c>
      <c r="AC685" s="27">
        <v>25</v>
      </c>
      <c r="AD685" s="27">
        <v>33067.307694000003</v>
      </c>
      <c r="AE685" s="27">
        <v>29499.999994999998</v>
      </c>
      <c r="AF685" s="27">
        <v>30399.999999</v>
      </c>
      <c r="AG685" s="27">
        <v>1</v>
      </c>
      <c r="AJ685" s="41">
        <f t="shared" si="102"/>
        <v>100375.000094</v>
      </c>
      <c r="AK685" s="41">
        <f t="shared" si="103"/>
        <v>111499.99999499999</v>
      </c>
      <c r="AL685" s="41">
        <f t="shared" si="104"/>
        <v>121599.99999899999</v>
      </c>
      <c r="AM685" s="27">
        <v>1.1732468216534584</v>
      </c>
      <c r="AN685" s="27">
        <v>1.2284746330835348</v>
      </c>
      <c r="AO685" s="27">
        <v>0</v>
      </c>
      <c r="AP685" s="27">
        <v>0</v>
      </c>
      <c r="AQ685" s="42">
        <f t="shared" si="105"/>
        <v>117764.64983375109</v>
      </c>
      <c r="AR685" s="42">
        <f t="shared" si="106"/>
        <v>130817.02060849436</v>
      </c>
      <c r="AS685" s="42">
        <f t="shared" si="107"/>
        <v>142666.81351188727</v>
      </c>
      <c r="AT685" s="42">
        <f t="shared" si="108"/>
        <v>123308.14141123641</v>
      </c>
      <c r="AU685" s="42">
        <f t="shared" si="109"/>
        <v>136974.92158267176</v>
      </c>
      <c r="AV685" s="42">
        <f t="shared" si="110"/>
        <v>149382.51538172935</v>
      </c>
      <c r="AW685">
        <v>2050</v>
      </c>
      <c r="AX685" t="s">
        <v>60</v>
      </c>
      <c r="AY685" s="30">
        <v>20</v>
      </c>
      <c r="AZ685" t="s">
        <v>102</v>
      </c>
      <c r="BA685" s="111">
        <v>2</v>
      </c>
      <c r="BB685" s="111">
        <v>18</v>
      </c>
      <c r="BC685" s="110">
        <v>0.7399</v>
      </c>
      <c r="BD685" s="114">
        <v>2023</v>
      </c>
      <c r="BE685" t="s">
        <v>241</v>
      </c>
    </row>
    <row r="686" spans="1:57" ht="12" customHeight="1" x14ac:dyDescent="0.2">
      <c r="A686">
        <v>39</v>
      </c>
      <c r="B686">
        <v>2023</v>
      </c>
      <c r="C686" t="s">
        <v>46</v>
      </c>
      <c r="D686" t="s">
        <v>44</v>
      </c>
      <c r="E686" t="s">
        <v>248</v>
      </c>
      <c r="F686" t="s">
        <v>239</v>
      </c>
      <c r="G686" t="s">
        <v>99</v>
      </c>
      <c r="H686" t="s">
        <v>249</v>
      </c>
      <c r="I686" t="s">
        <v>51</v>
      </c>
      <c r="K686" t="s">
        <v>247</v>
      </c>
      <c r="L686" s="27">
        <v>432.5</v>
      </c>
      <c r="M686" s="27">
        <v>659.183673</v>
      </c>
      <c r="N686" s="27">
        <v>667.16417899999999</v>
      </c>
      <c r="O686" t="s">
        <v>52</v>
      </c>
      <c r="P686" t="s">
        <v>53</v>
      </c>
      <c r="Q686" s="27">
        <v>15</v>
      </c>
      <c r="R686" s="27">
        <v>95</v>
      </c>
      <c r="S686" s="27">
        <v>390</v>
      </c>
      <c r="T686" s="27">
        <v>390</v>
      </c>
      <c r="U686" s="27">
        <v>0</v>
      </c>
      <c r="V686" s="27">
        <v>0</v>
      </c>
      <c r="W686" s="27">
        <v>0</v>
      </c>
      <c r="X686" t="s">
        <v>136</v>
      </c>
      <c r="Y686" t="s">
        <v>70</v>
      </c>
      <c r="Z686" s="27">
        <v>0.86</v>
      </c>
      <c r="AA686" s="27">
        <v>0.86</v>
      </c>
      <c r="AB686" s="27">
        <v>0.79</v>
      </c>
      <c r="AC686" s="27">
        <v>0.79</v>
      </c>
      <c r="AD686" s="27">
        <v>12437.499991000001</v>
      </c>
      <c r="AE686" s="27">
        <v>7418.367346</v>
      </c>
      <c r="AF686" s="27">
        <v>14820.895543000001</v>
      </c>
      <c r="AG686" s="27">
        <v>1</v>
      </c>
      <c r="AJ686" s="41">
        <f t="shared" si="102"/>
        <v>53524.999991000004</v>
      </c>
      <c r="AK686" s="41">
        <f t="shared" si="103"/>
        <v>70040.816281000007</v>
      </c>
      <c r="AL686" s="41">
        <f t="shared" si="104"/>
        <v>78201.492547999995</v>
      </c>
      <c r="AM686" s="27">
        <v>1.1376572896765267</v>
      </c>
      <c r="AN686" s="27">
        <v>1.1842347980762895</v>
      </c>
      <c r="AO686" s="27">
        <v>0</v>
      </c>
      <c r="AP686" s="27">
        <v>0</v>
      </c>
      <c r="AQ686" s="42">
        <f t="shared" si="105"/>
        <v>60893.106419697178</v>
      </c>
      <c r="AR686" s="42">
        <f t="shared" si="106"/>
        <v>79682.445216974011</v>
      </c>
      <c r="AS686" s="42">
        <f t="shared" si="107"/>
        <v>88966.498060816768</v>
      </c>
      <c r="AT686" s="42">
        <f t="shared" si="108"/>
        <v>63386.167556375287</v>
      </c>
      <c r="AU686" s="42">
        <f t="shared" si="109"/>
        <v>82944.771925628535</v>
      </c>
      <c r="AV686" s="42">
        <f t="shared" si="110"/>
        <v>92608.928736845235</v>
      </c>
      <c r="AW686">
        <v>2023</v>
      </c>
      <c r="AX686" t="s">
        <v>56</v>
      </c>
      <c r="AY686" s="30">
        <v>20</v>
      </c>
      <c r="AZ686" t="s">
        <v>102</v>
      </c>
      <c r="BA686" s="111">
        <v>1</v>
      </c>
      <c r="BB686" s="111">
        <v>35</v>
      </c>
      <c r="BC686" s="110">
        <v>0.76419999999999999</v>
      </c>
      <c r="BD686" s="114">
        <v>2023</v>
      </c>
      <c r="BE686" t="s">
        <v>213</v>
      </c>
    </row>
    <row r="687" spans="1:57" ht="12" customHeight="1" x14ac:dyDescent="0.2">
      <c r="A687">
        <v>39</v>
      </c>
      <c r="B687">
        <v>2023</v>
      </c>
      <c r="C687" t="s">
        <v>46</v>
      </c>
      <c r="D687" t="s">
        <v>44</v>
      </c>
      <c r="E687" t="s">
        <v>248</v>
      </c>
      <c r="F687" t="s">
        <v>239</v>
      </c>
      <c r="G687" t="s">
        <v>99</v>
      </c>
      <c r="H687" t="s">
        <v>249</v>
      </c>
      <c r="I687" t="s">
        <v>51</v>
      </c>
      <c r="K687" t="s">
        <v>247</v>
      </c>
      <c r="L687" s="27">
        <v>432.5</v>
      </c>
      <c r="M687" s="27">
        <v>659.183673</v>
      </c>
      <c r="N687" s="27">
        <v>667.16417899999999</v>
      </c>
      <c r="O687" t="s">
        <v>52</v>
      </c>
      <c r="P687" t="s">
        <v>53</v>
      </c>
      <c r="Q687" s="27">
        <v>15</v>
      </c>
      <c r="R687" s="27">
        <v>95</v>
      </c>
      <c r="S687" s="27">
        <v>390</v>
      </c>
      <c r="T687" s="27">
        <v>390</v>
      </c>
      <c r="U687" s="27">
        <v>0</v>
      </c>
      <c r="V687" s="27">
        <v>0</v>
      </c>
      <c r="W687" s="27">
        <v>0</v>
      </c>
      <c r="X687" t="s">
        <v>136</v>
      </c>
      <c r="Y687" t="s">
        <v>70</v>
      </c>
      <c r="Z687" s="27">
        <v>0.86</v>
      </c>
      <c r="AA687" s="27">
        <v>0.86</v>
      </c>
      <c r="AB687" s="27">
        <v>0.79</v>
      </c>
      <c r="AC687" s="27">
        <v>0.79</v>
      </c>
      <c r="AD687" s="27">
        <v>12437.499991000001</v>
      </c>
      <c r="AE687" s="27">
        <v>7418.367346</v>
      </c>
      <c r="AF687" s="27">
        <v>14820.895543000001</v>
      </c>
      <c r="AG687" s="27">
        <v>1</v>
      </c>
      <c r="AJ687" s="41">
        <f t="shared" si="102"/>
        <v>53524.999991000004</v>
      </c>
      <c r="AK687" s="41">
        <f t="shared" si="103"/>
        <v>70040.816281000007</v>
      </c>
      <c r="AL687" s="41">
        <f t="shared" si="104"/>
        <v>78201.492547999995</v>
      </c>
      <c r="AM687" s="27">
        <v>1.1376572896765267</v>
      </c>
      <c r="AN687" s="27">
        <v>1.1842347980762895</v>
      </c>
      <c r="AO687" s="27">
        <v>0</v>
      </c>
      <c r="AP687" s="27">
        <v>0</v>
      </c>
      <c r="AQ687" s="42">
        <f t="shared" si="105"/>
        <v>60893.106419697178</v>
      </c>
      <c r="AR687" s="42">
        <f t="shared" si="106"/>
        <v>79682.445216974011</v>
      </c>
      <c r="AS687" s="42">
        <f t="shared" si="107"/>
        <v>88966.498060816768</v>
      </c>
      <c r="AT687" s="42">
        <f t="shared" si="108"/>
        <v>63386.167556375287</v>
      </c>
      <c r="AU687" s="42">
        <f t="shared" si="109"/>
        <v>82944.771925628535</v>
      </c>
      <c r="AV687" s="42">
        <f t="shared" si="110"/>
        <v>92608.928736845235</v>
      </c>
      <c r="AW687">
        <v>2030</v>
      </c>
      <c r="AX687" t="s">
        <v>56</v>
      </c>
      <c r="AY687" s="30">
        <v>20</v>
      </c>
      <c r="AZ687" t="s">
        <v>102</v>
      </c>
      <c r="BA687" s="111">
        <v>1</v>
      </c>
      <c r="BB687" s="111">
        <v>35</v>
      </c>
      <c r="BC687" s="110">
        <v>0.76419999999999999</v>
      </c>
      <c r="BD687" s="114">
        <v>2023</v>
      </c>
      <c r="BE687" t="s">
        <v>213</v>
      </c>
    </row>
    <row r="688" spans="1:57" ht="12" customHeight="1" x14ac:dyDescent="0.2">
      <c r="A688">
        <v>39</v>
      </c>
      <c r="B688">
        <v>2023</v>
      </c>
      <c r="C688" t="s">
        <v>46</v>
      </c>
      <c r="D688" t="s">
        <v>44</v>
      </c>
      <c r="E688" t="s">
        <v>248</v>
      </c>
      <c r="F688" t="s">
        <v>239</v>
      </c>
      <c r="G688" t="s">
        <v>99</v>
      </c>
      <c r="H688" t="s">
        <v>249</v>
      </c>
      <c r="I688" t="s">
        <v>51</v>
      </c>
      <c r="K688" t="s">
        <v>247</v>
      </c>
      <c r="L688" s="27">
        <v>432.5</v>
      </c>
      <c r="M688" s="27">
        <v>659.183673</v>
      </c>
      <c r="N688" s="27">
        <v>667.16417899999999</v>
      </c>
      <c r="O688" t="s">
        <v>52</v>
      </c>
      <c r="P688" t="s">
        <v>53</v>
      </c>
      <c r="Q688" s="27">
        <v>15</v>
      </c>
      <c r="R688" s="27">
        <v>95</v>
      </c>
      <c r="S688" s="27">
        <v>390</v>
      </c>
      <c r="T688" s="27">
        <v>390</v>
      </c>
      <c r="U688" s="27">
        <v>0</v>
      </c>
      <c r="V688" s="27">
        <v>0</v>
      </c>
      <c r="W688" s="27">
        <v>0</v>
      </c>
      <c r="X688" t="s">
        <v>136</v>
      </c>
      <c r="Y688" t="s">
        <v>70</v>
      </c>
      <c r="Z688" s="27">
        <v>0.86</v>
      </c>
      <c r="AA688" s="27">
        <v>0.86</v>
      </c>
      <c r="AB688" s="27">
        <v>0.79</v>
      </c>
      <c r="AC688" s="27">
        <v>0.79</v>
      </c>
      <c r="AD688" s="27">
        <v>12437.499991000001</v>
      </c>
      <c r="AE688" s="27">
        <v>7418.367346</v>
      </c>
      <c r="AF688" s="27">
        <v>14820.895543000001</v>
      </c>
      <c r="AG688" s="27">
        <v>1</v>
      </c>
      <c r="AJ688" s="41">
        <f t="shared" si="102"/>
        <v>53524.999991000004</v>
      </c>
      <c r="AK688" s="41">
        <f t="shared" si="103"/>
        <v>70040.816281000007</v>
      </c>
      <c r="AL688" s="41">
        <f t="shared" si="104"/>
        <v>78201.492547999995</v>
      </c>
      <c r="AM688" s="27">
        <v>1.1376572896765267</v>
      </c>
      <c r="AN688" s="27">
        <v>1.1842347980762895</v>
      </c>
      <c r="AO688" s="27">
        <v>0</v>
      </c>
      <c r="AP688" s="27">
        <v>0</v>
      </c>
      <c r="AQ688" s="42">
        <f t="shared" si="105"/>
        <v>60893.106419697178</v>
      </c>
      <c r="AR688" s="42">
        <f t="shared" si="106"/>
        <v>79682.445216974011</v>
      </c>
      <c r="AS688" s="42">
        <f t="shared" si="107"/>
        <v>88966.498060816768</v>
      </c>
      <c r="AT688" s="42">
        <f t="shared" si="108"/>
        <v>63386.167556375287</v>
      </c>
      <c r="AU688" s="42">
        <f t="shared" si="109"/>
        <v>82944.771925628535</v>
      </c>
      <c r="AV688" s="42">
        <f t="shared" si="110"/>
        <v>92608.928736845235</v>
      </c>
      <c r="AW688">
        <v>2035</v>
      </c>
      <c r="AX688" t="s">
        <v>56</v>
      </c>
      <c r="AY688" s="30">
        <v>20</v>
      </c>
      <c r="AZ688" t="s">
        <v>102</v>
      </c>
      <c r="BA688" s="111">
        <v>1</v>
      </c>
      <c r="BB688" s="111">
        <v>35</v>
      </c>
      <c r="BC688" s="110">
        <v>0.76419999999999999</v>
      </c>
      <c r="BD688" s="114">
        <v>2023</v>
      </c>
      <c r="BE688" t="s">
        <v>213</v>
      </c>
    </row>
    <row r="689" spans="1:57" ht="12" customHeight="1" x14ac:dyDescent="0.2">
      <c r="A689">
        <v>39</v>
      </c>
      <c r="B689">
        <v>2023</v>
      </c>
      <c r="C689" t="s">
        <v>46</v>
      </c>
      <c r="D689" t="s">
        <v>44</v>
      </c>
      <c r="E689" t="s">
        <v>248</v>
      </c>
      <c r="F689" t="s">
        <v>239</v>
      </c>
      <c r="G689" t="s">
        <v>99</v>
      </c>
      <c r="H689" t="s">
        <v>249</v>
      </c>
      <c r="I689" t="s">
        <v>51</v>
      </c>
      <c r="K689" t="s">
        <v>247</v>
      </c>
      <c r="L689" s="27">
        <v>432.5</v>
      </c>
      <c r="M689" s="27">
        <v>659.183673</v>
      </c>
      <c r="N689" s="27">
        <v>667.16417899999999</v>
      </c>
      <c r="O689" t="s">
        <v>52</v>
      </c>
      <c r="P689" t="s">
        <v>53</v>
      </c>
      <c r="Q689" s="27">
        <v>15</v>
      </c>
      <c r="R689" s="27">
        <v>95</v>
      </c>
      <c r="S689" s="27">
        <v>390</v>
      </c>
      <c r="T689" s="27">
        <v>390</v>
      </c>
      <c r="U689" s="27">
        <v>0</v>
      </c>
      <c r="V689" s="27">
        <v>0</v>
      </c>
      <c r="W689" s="27">
        <v>0</v>
      </c>
      <c r="X689" t="s">
        <v>136</v>
      </c>
      <c r="Y689" t="s">
        <v>70</v>
      </c>
      <c r="Z689" s="27">
        <v>0.86</v>
      </c>
      <c r="AA689" s="27">
        <v>0.86</v>
      </c>
      <c r="AB689" s="27">
        <v>0.79</v>
      </c>
      <c r="AC689" s="27">
        <v>0.79</v>
      </c>
      <c r="AD689" s="27">
        <v>12437.499991000001</v>
      </c>
      <c r="AE689" s="27">
        <v>7418.367346</v>
      </c>
      <c r="AF689" s="27">
        <v>14820.895543000001</v>
      </c>
      <c r="AG689" s="27">
        <v>1</v>
      </c>
      <c r="AJ689" s="41">
        <f t="shared" si="102"/>
        <v>53524.999991000004</v>
      </c>
      <c r="AK689" s="41">
        <f t="shared" si="103"/>
        <v>70040.816281000007</v>
      </c>
      <c r="AL689" s="41">
        <f t="shared" si="104"/>
        <v>78201.492547999995</v>
      </c>
      <c r="AM689" s="27">
        <v>1.1376572896765267</v>
      </c>
      <c r="AN689" s="27">
        <v>1.1842347980762895</v>
      </c>
      <c r="AO689" s="27">
        <v>0</v>
      </c>
      <c r="AP689" s="27">
        <v>0</v>
      </c>
      <c r="AQ689" s="42">
        <f t="shared" si="105"/>
        <v>60893.106419697178</v>
      </c>
      <c r="AR689" s="42">
        <f t="shared" si="106"/>
        <v>79682.445216974011</v>
      </c>
      <c r="AS689" s="42">
        <f t="shared" si="107"/>
        <v>88966.498060816768</v>
      </c>
      <c r="AT689" s="42">
        <f t="shared" si="108"/>
        <v>63386.167556375287</v>
      </c>
      <c r="AU689" s="42">
        <f t="shared" si="109"/>
        <v>82944.771925628535</v>
      </c>
      <c r="AV689" s="42">
        <f t="shared" si="110"/>
        <v>92608.928736845235</v>
      </c>
      <c r="AW689">
        <v>2040</v>
      </c>
      <c r="AX689" t="s">
        <v>56</v>
      </c>
      <c r="AY689" s="30">
        <v>20</v>
      </c>
      <c r="AZ689" t="s">
        <v>102</v>
      </c>
      <c r="BA689" s="111">
        <v>1</v>
      </c>
      <c r="BB689" s="111">
        <v>35</v>
      </c>
      <c r="BC689" s="110">
        <v>0.76419999999999999</v>
      </c>
      <c r="BD689" s="114">
        <v>2023</v>
      </c>
      <c r="BE689" t="s">
        <v>213</v>
      </c>
    </row>
    <row r="690" spans="1:57" ht="12" customHeight="1" x14ac:dyDescent="0.2">
      <c r="A690">
        <v>39</v>
      </c>
      <c r="B690">
        <v>2023</v>
      </c>
      <c r="C690" t="s">
        <v>46</v>
      </c>
      <c r="D690" t="s">
        <v>44</v>
      </c>
      <c r="E690" t="s">
        <v>248</v>
      </c>
      <c r="F690" t="s">
        <v>239</v>
      </c>
      <c r="G690" t="s">
        <v>99</v>
      </c>
      <c r="H690" t="s">
        <v>249</v>
      </c>
      <c r="I690" t="s">
        <v>51</v>
      </c>
      <c r="K690" t="s">
        <v>247</v>
      </c>
      <c r="L690" s="27">
        <v>432.5</v>
      </c>
      <c r="M690" s="27">
        <v>659.183673</v>
      </c>
      <c r="N690" s="27">
        <v>667.16417899999999</v>
      </c>
      <c r="O690" t="s">
        <v>52</v>
      </c>
      <c r="P690" t="s">
        <v>53</v>
      </c>
      <c r="Q690" s="27">
        <v>15</v>
      </c>
      <c r="R690" s="27">
        <v>95</v>
      </c>
      <c r="S690" s="27">
        <v>390</v>
      </c>
      <c r="T690" s="27">
        <v>390</v>
      </c>
      <c r="U690" s="27">
        <v>0</v>
      </c>
      <c r="V690" s="27">
        <v>0</v>
      </c>
      <c r="W690" s="27">
        <v>0</v>
      </c>
      <c r="X690" t="s">
        <v>136</v>
      </c>
      <c r="Y690" t="s">
        <v>70</v>
      </c>
      <c r="Z690" s="27">
        <v>0.86</v>
      </c>
      <c r="AA690" s="27">
        <v>0.86</v>
      </c>
      <c r="AB690" s="27">
        <v>0.79</v>
      </c>
      <c r="AC690" s="27">
        <v>0.79</v>
      </c>
      <c r="AD690" s="27">
        <v>12437.499991000001</v>
      </c>
      <c r="AE690" s="27">
        <v>7418.367346</v>
      </c>
      <c r="AF690" s="27">
        <v>14820.895543000001</v>
      </c>
      <c r="AG690" s="27">
        <v>1</v>
      </c>
      <c r="AJ690" s="41">
        <f t="shared" si="102"/>
        <v>53524.999991000004</v>
      </c>
      <c r="AK690" s="41">
        <f t="shared" si="103"/>
        <v>70040.816281000007</v>
      </c>
      <c r="AL690" s="41">
        <f t="shared" si="104"/>
        <v>78201.492547999995</v>
      </c>
      <c r="AM690" s="27">
        <v>1.1376572896765267</v>
      </c>
      <c r="AN690" s="27">
        <v>1.1842347980762895</v>
      </c>
      <c r="AO690" s="27">
        <v>0</v>
      </c>
      <c r="AP690" s="27">
        <v>0</v>
      </c>
      <c r="AQ690" s="42">
        <f t="shared" si="105"/>
        <v>60893.106419697178</v>
      </c>
      <c r="AR690" s="42">
        <f t="shared" si="106"/>
        <v>79682.445216974011</v>
      </c>
      <c r="AS690" s="42">
        <f t="shared" si="107"/>
        <v>88966.498060816768</v>
      </c>
      <c r="AT690" s="42">
        <f t="shared" si="108"/>
        <v>63386.167556375287</v>
      </c>
      <c r="AU690" s="42">
        <f t="shared" si="109"/>
        <v>82944.771925628535</v>
      </c>
      <c r="AV690" s="42">
        <f t="shared" si="110"/>
        <v>92608.928736845235</v>
      </c>
      <c r="AW690">
        <v>2045</v>
      </c>
      <c r="AX690" t="s">
        <v>56</v>
      </c>
      <c r="AY690" s="30">
        <v>20</v>
      </c>
      <c r="AZ690" t="s">
        <v>102</v>
      </c>
      <c r="BA690" s="111">
        <v>1</v>
      </c>
      <c r="BB690" s="111">
        <v>35</v>
      </c>
      <c r="BC690" s="110">
        <v>0.76419999999999999</v>
      </c>
      <c r="BD690" s="114">
        <v>2023</v>
      </c>
      <c r="BE690" t="s">
        <v>213</v>
      </c>
    </row>
    <row r="691" spans="1:57" ht="12" customHeight="1" x14ac:dyDescent="0.2">
      <c r="A691">
        <v>39</v>
      </c>
      <c r="B691">
        <v>2023</v>
      </c>
      <c r="C691" t="s">
        <v>46</v>
      </c>
      <c r="D691" t="s">
        <v>44</v>
      </c>
      <c r="E691" t="s">
        <v>248</v>
      </c>
      <c r="F691" t="s">
        <v>239</v>
      </c>
      <c r="G691" t="s">
        <v>99</v>
      </c>
      <c r="H691" t="s">
        <v>249</v>
      </c>
      <c r="I691" t="s">
        <v>51</v>
      </c>
      <c r="K691" t="s">
        <v>247</v>
      </c>
      <c r="L691" s="27">
        <v>432.5</v>
      </c>
      <c r="M691" s="27">
        <v>659.183673</v>
      </c>
      <c r="N691" s="27">
        <v>667.16417899999999</v>
      </c>
      <c r="O691" t="s">
        <v>52</v>
      </c>
      <c r="P691" t="s">
        <v>53</v>
      </c>
      <c r="Q691" s="27">
        <v>15</v>
      </c>
      <c r="R691" s="27">
        <v>95</v>
      </c>
      <c r="S691" s="27">
        <v>390</v>
      </c>
      <c r="T691" s="27">
        <v>390</v>
      </c>
      <c r="U691" s="27">
        <v>0</v>
      </c>
      <c r="V691" s="27">
        <v>0</v>
      </c>
      <c r="W691" s="27">
        <v>0</v>
      </c>
      <c r="X691" t="s">
        <v>136</v>
      </c>
      <c r="Y691" t="s">
        <v>70</v>
      </c>
      <c r="Z691" s="27">
        <v>0.86</v>
      </c>
      <c r="AA691" s="27">
        <v>0.86</v>
      </c>
      <c r="AB691" s="27">
        <v>0.79</v>
      </c>
      <c r="AC691" s="27">
        <v>0.79</v>
      </c>
      <c r="AD691" s="27">
        <v>12437.499991000001</v>
      </c>
      <c r="AE691" s="27">
        <v>7418.367346</v>
      </c>
      <c r="AF691" s="27">
        <v>14820.895543000001</v>
      </c>
      <c r="AG691" s="27">
        <v>1</v>
      </c>
      <c r="AJ691" s="41">
        <f t="shared" si="102"/>
        <v>53524.999991000004</v>
      </c>
      <c r="AK691" s="41">
        <f t="shared" si="103"/>
        <v>70040.816281000007</v>
      </c>
      <c r="AL691" s="41">
        <f t="shared" si="104"/>
        <v>78201.492547999995</v>
      </c>
      <c r="AM691" s="27">
        <v>1.1376572896765267</v>
      </c>
      <c r="AN691" s="27">
        <v>1.1842347980762895</v>
      </c>
      <c r="AO691" s="27">
        <v>0</v>
      </c>
      <c r="AP691" s="27">
        <v>0</v>
      </c>
      <c r="AQ691" s="42">
        <f t="shared" si="105"/>
        <v>60893.106419697178</v>
      </c>
      <c r="AR691" s="42">
        <f t="shared" si="106"/>
        <v>79682.445216974011</v>
      </c>
      <c r="AS691" s="42">
        <f t="shared" si="107"/>
        <v>88966.498060816768</v>
      </c>
      <c r="AT691" s="42">
        <f t="shared" si="108"/>
        <v>63386.167556375287</v>
      </c>
      <c r="AU691" s="42">
        <f t="shared" si="109"/>
        <v>82944.771925628535</v>
      </c>
      <c r="AV691" s="42">
        <f t="shared" si="110"/>
        <v>92608.928736845235</v>
      </c>
      <c r="AW691">
        <v>2050</v>
      </c>
      <c r="AX691" t="s">
        <v>56</v>
      </c>
      <c r="AY691" s="30">
        <v>20</v>
      </c>
      <c r="AZ691" t="s">
        <v>102</v>
      </c>
      <c r="BA691" s="111">
        <v>1</v>
      </c>
      <c r="BB691" s="111">
        <v>35</v>
      </c>
      <c r="BC691" s="110">
        <v>0.76419999999999999</v>
      </c>
      <c r="BD691" s="114">
        <v>2023</v>
      </c>
      <c r="BE691" t="s">
        <v>213</v>
      </c>
    </row>
    <row r="692" spans="1:57" ht="12" customHeight="1" x14ac:dyDescent="0.2">
      <c r="A692">
        <v>39</v>
      </c>
      <c r="B692">
        <v>2023</v>
      </c>
      <c r="C692" t="s">
        <v>46</v>
      </c>
      <c r="D692" t="s">
        <v>44</v>
      </c>
      <c r="E692" t="s">
        <v>248</v>
      </c>
      <c r="F692" t="s">
        <v>239</v>
      </c>
      <c r="G692" t="s">
        <v>99</v>
      </c>
      <c r="H692" t="s">
        <v>249</v>
      </c>
      <c r="I692" t="s">
        <v>51</v>
      </c>
      <c r="K692" t="s">
        <v>247</v>
      </c>
      <c r="L692" s="27">
        <v>432.5</v>
      </c>
      <c r="M692" s="27">
        <v>659.183673</v>
      </c>
      <c r="N692" s="27">
        <v>667.16417899999999</v>
      </c>
      <c r="O692" t="s">
        <v>52</v>
      </c>
      <c r="P692" t="s">
        <v>53</v>
      </c>
      <c r="Q692" s="27">
        <v>15</v>
      </c>
      <c r="R692" s="27">
        <v>95</v>
      </c>
      <c r="S692" s="27">
        <v>390</v>
      </c>
      <c r="T692" s="27">
        <v>390</v>
      </c>
      <c r="U692" s="27">
        <v>0</v>
      </c>
      <c r="V692" s="27">
        <v>0</v>
      </c>
      <c r="W692" s="27">
        <v>0</v>
      </c>
      <c r="X692" t="s">
        <v>136</v>
      </c>
      <c r="Y692" t="s">
        <v>70</v>
      </c>
      <c r="Z692" s="27">
        <v>0.86</v>
      </c>
      <c r="AA692" s="27">
        <v>0.86</v>
      </c>
      <c r="AB692" s="27">
        <v>0.79</v>
      </c>
      <c r="AC692" s="27">
        <v>0.79</v>
      </c>
      <c r="AD692" s="27">
        <v>12437.499991000001</v>
      </c>
      <c r="AE692" s="27">
        <v>7418.367346</v>
      </c>
      <c r="AF692" s="27">
        <v>14820.895543000001</v>
      </c>
      <c r="AG692" s="27">
        <v>1</v>
      </c>
      <c r="AJ692" s="41">
        <f t="shared" si="102"/>
        <v>53524.999991000004</v>
      </c>
      <c r="AK692" s="41">
        <f t="shared" si="103"/>
        <v>70040.816281000007</v>
      </c>
      <c r="AL692" s="41">
        <f t="shared" si="104"/>
        <v>78201.492547999995</v>
      </c>
      <c r="AM692" s="27">
        <v>1.1376572896765267</v>
      </c>
      <c r="AN692" s="27">
        <v>1.1842347980762895</v>
      </c>
      <c r="AO692" s="27">
        <v>0</v>
      </c>
      <c r="AP692" s="27">
        <v>0</v>
      </c>
      <c r="AQ692" s="42">
        <f t="shared" si="105"/>
        <v>60893.106419697178</v>
      </c>
      <c r="AR692" s="42">
        <f t="shared" si="106"/>
        <v>79682.445216974011</v>
      </c>
      <c r="AS692" s="42">
        <f t="shared" si="107"/>
        <v>88966.498060816768</v>
      </c>
      <c r="AT692" s="42">
        <f t="shared" si="108"/>
        <v>63386.167556375287</v>
      </c>
      <c r="AU692" s="42">
        <f t="shared" si="109"/>
        <v>82944.771925628535</v>
      </c>
      <c r="AV692" s="42">
        <f t="shared" si="110"/>
        <v>92608.928736845235</v>
      </c>
      <c r="AW692">
        <v>2023</v>
      </c>
      <c r="AX692" t="s">
        <v>59</v>
      </c>
      <c r="AY692" s="30">
        <v>20</v>
      </c>
      <c r="AZ692" t="s">
        <v>102</v>
      </c>
      <c r="BA692" s="111">
        <v>1</v>
      </c>
      <c r="BB692" s="111">
        <v>35</v>
      </c>
      <c r="BC692" s="110">
        <v>0.76419999999999999</v>
      </c>
      <c r="BD692" s="114">
        <v>2023</v>
      </c>
      <c r="BE692" t="s">
        <v>213</v>
      </c>
    </row>
    <row r="693" spans="1:57" ht="12" customHeight="1" x14ac:dyDescent="0.2">
      <c r="A693">
        <v>39</v>
      </c>
      <c r="B693">
        <v>2023</v>
      </c>
      <c r="C693" t="s">
        <v>46</v>
      </c>
      <c r="D693" t="s">
        <v>44</v>
      </c>
      <c r="E693" t="s">
        <v>248</v>
      </c>
      <c r="F693" t="s">
        <v>239</v>
      </c>
      <c r="G693" t="s">
        <v>99</v>
      </c>
      <c r="H693" t="s">
        <v>249</v>
      </c>
      <c r="I693" t="s">
        <v>51</v>
      </c>
      <c r="K693" t="s">
        <v>247</v>
      </c>
      <c r="L693" s="27">
        <v>432.5</v>
      </c>
      <c r="M693" s="27">
        <v>659.183673</v>
      </c>
      <c r="N693" s="27">
        <v>667.16417899999999</v>
      </c>
      <c r="O693" t="s">
        <v>52</v>
      </c>
      <c r="P693" t="s">
        <v>53</v>
      </c>
      <c r="Q693" s="27">
        <v>15</v>
      </c>
      <c r="R693" s="27">
        <v>95</v>
      </c>
      <c r="S693" s="27">
        <v>390</v>
      </c>
      <c r="T693" s="27">
        <v>390</v>
      </c>
      <c r="U693" s="27">
        <v>0</v>
      </c>
      <c r="V693" s="27">
        <v>0</v>
      </c>
      <c r="W693" s="27">
        <v>0</v>
      </c>
      <c r="X693" t="s">
        <v>136</v>
      </c>
      <c r="Y693" t="s">
        <v>70</v>
      </c>
      <c r="Z693" s="27">
        <v>0.86</v>
      </c>
      <c r="AA693" s="27">
        <v>0.86</v>
      </c>
      <c r="AB693" s="27">
        <v>0.79</v>
      </c>
      <c r="AC693" s="27">
        <v>0.79</v>
      </c>
      <c r="AD693" s="27">
        <v>12437.499991000001</v>
      </c>
      <c r="AE693" s="27">
        <v>7418.367346</v>
      </c>
      <c r="AF693" s="27">
        <v>14820.895543000001</v>
      </c>
      <c r="AG693" s="27">
        <v>1</v>
      </c>
      <c r="AJ693" s="41">
        <f t="shared" si="102"/>
        <v>53524.999991000004</v>
      </c>
      <c r="AK693" s="41">
        <f t="shared" si="103"/>
        <v>70040.816281000007</v>
      </c>
      <c r="AL693" s="41">
        <f t="shared" si="104"/>
        <v>78201.492547999995</v>
      </c>
      <c r="AM693" s="27">
        <v>1.1376572896765267</v>
      </c>
      <c r="AN693" s="27">
        <v>1.1842347980762895</v>
      </c>
      <c r="AO693" s="27">
        <v>0</v>
      </c>
      <c r="AP693" s="27">
        <v>0</v>
      </c>
      <c r="AQ693" s="42">
        <f t="shared" si="105"/>
        <v>60893.106419697178</v>
      </c>
      <c r="AR693" s="42">
        <f t="shared" si="106"/>
        <v>79682.445216974011</v>
      </c>
      <c r="AS693" s="42">
        <f t="shared" si="107"/>
        <v>88966.498060816768</v>
      </c>
      <c r="AT693" s="42">
        <f t="shared" si="108"/>
        <v>63386.167556375287</v>
      </c>
      <c r="AU693" s="42">
        <f t="shared" si="109"/>
        <v>82944.771925628535</v>
      </c>
      <c r="AV693" s="42">
        <f t="shared" si="110"/>
        <v>92608.928736845235</v>
      </c>
      <c r="AW693">
        <v>2030</v>
      </c>
      <c r="AX693" t="s">
        <v>59</v>
      </c>
      <c r="AY693" s="30">
        <v>20</v>
      </c>
      <c r="AZ693" t="s">
        <v>102</v>
      </c>
      <c r="BA693" s="111">
        <v>1</v>
      </c>
      <c r="BB693" s="111">
        <v>35</v>
      </c>
      <c r="BC693" s="110">
        <v>0.76419999999999999</v>
      </c>
      <c r="BD693" s="114">
        <v>2023</v>
      </c>
      <c r="BE693" t="s">
        <v>213</v>
      </c>
    </row>
    <row r="694" spans="1:57" ht="12" customHeight="1" x14ac:dyDescent="0.2">
      <c r="A694">
        <v>39</v>
      </c>
      <c r="B694">
        <v>2023</v>
      </c>
      <c r="C694" t="s">
        <v>46</v>
      </c>
      <c r="D694" t="s">
        <v>44</v>
      </c>
      <c r="E694" t="s">
        <v>248</v>
      </c>
      <c r="F694" t="s">
        <v>239</v>
      </c>
      <c r="G694" t="s">
        <v>99</v>
      </c>
      <c r="H694" t="s">
        <v>249</v>
      </c>
      <c r="I694" t="s">
        <v>51</v>
      </c>
      <c r="K694" t="s">
        <v>247</v>
      </c>
      <c r="L694" s="27">
        <v>432.5</v>
      </c>
      <c r="M694" s="27">
        <v>659.183673</v>
      </c>
      <c r="N694" s="27">
        <v>667.16417899999999</v>
      </c>
      <c r="O694" t="s">
        <v>52</v>
      </c>
      <c r="P694" t="s">
        <v>53</v>
      </c>
      <c r="Q694" s="27">
        <v>15</v>
      </c>
      <c r="R694" s="27">
        <v>95</v>
      </c>
      <c r="S694" s="27">
        <v>390</v>
      </c>
      <c r="T694" s="27">
        <v>390</v>
      </c>
      <c r="U694" s="27">
        <v>0</v>
      </c>
      <c r="V694" s="27">
        <v>0</v>
      </c>
      <c r="W694" s="27">
        <v>0</v>
      </c>
      <c r="X694" t="s">
        <v>136</v>
      </c>
      <c r="Y694" t="s">
        <v>70</v>
      </c>
      <c r="Z694" s="27">
        <v>0.86</v>
      </c>
      <c r="AA694" s="27">
        <v>0.86</v>
      </c>
      <c r="AB694" s="27">
        <v>0.79</v>
      </c>
      <c r="AC694" s="27">
        <v>0.79</v>
      </c>
      <c r="AD694" s="27">
        <v>12437.499991000001</v>
      </c>
      <c r="AE694" s="27">
        <v>7418.367346</v>
      </c>
      <c r="AF694" s="27">
        <v>14820.895543000001</v>
      </c>
      <c r="AG694" s="27">
        <v>1</v>
      </c>
      <c r="AJ694" s="41">
        <f t="shared" si="102"/>
        <v>53524.999991000004</v>
      </c>
      <c r="AK694" s="41">
        <f t="shared" si="103"/>
        <v>70040.816281000007</v>
      </c>
      <c r="AL694" s="41">
        <f t="shared" si="104"/>
        <v>78201.492547999995</v>
      </c>
      <c r="AM694" s="27">
        <v>1.1376572896765267</v>
      </c>
      <c r="AN694" s="27">
        <v>1.1842347980762895</v>
      </c>
      <c r="AO694" s="27">
        <v>0</v>
      </c>
      <c r="AP694" s="27">
        <v>0</v>
      </c>
      <c r="AQ694" s="42">
        <f t="shared" si="105"/>
        <v>60893.106419697178</v>
      </c>
      <c r="AR694" s="42">
        <f t="shared" si="106"/>
        <v>79682.445216974011</v>
      </c>
      <c r="AS694" s="42">
        <f t="shared" si="107"/>
        <v>88966.498060816768</v>
      </c>
      <c r="AT694" s="42">
        <f t="shared" si="108"/>
        <v>63386.167556375287</v>
      </c>
      <c r="AU694" s="42">
        <f t="shared" si="109"/>
        <v>82944.771925628535</v>
      </c>
      <c r="AV694" s="42">
        <f t="shared" si="110"/>
        <v>92608.928736845235</v>
      </c>
      <c r="AW694">
        <v>2035</v>
      </c>
      <c r="AX694" t="s">
        <v>59</v>
      </c>
      <c r="AY694" s="30">
        <v>20</v>
      </c>
      <c r="AZ694" t="s">
        <v>102</v>
      </c>
      <c r="BA694" s="111">
        <v>1</v>
      </c>
      <c r="BB694" s="111">
        <v>35</v>
      </c>
      <c r="BC694" s="110">
        <v>0.76419999999999999</v>
      </c>
      <c r="BD694" s="114">
        <v>2023</v>
      </c>
      <c r="BE694" t="s">
        <v>213</v>
      </c>
    </row>
    <row r="695" spans="1:57" ht="12" customHeight="1" x14ac:dyDescent="0.2">
      <c r="A695">
        <v>39</v>
      </c>
      <c r="B695">
        <v>2023</v>
      </c>
      <c r="C695" t="s">
        <v>46</v>
      </c>
      <c r="D695" t="s">
        <v>44</v>
      </c>
      <c r="E695" t="s">
        <v>248</v>
      </c>
      <c r="F695" t="s">
        <v>239</v>
      </c>
      <c r="G695" t="s">
        <v>99</v>
      </c>
      <c r="H695" t="s">
        <v>249</v>
      </c>
      <c r="I695" t="s">
        <v>51</v>
      </c>
      <c r="K695" t="s">
        <v>247</v>
      </c>
      <c r="L695" s="27">
        <v>432.5</v>
      </c>
      <c r="M695" s="27">
        <v>659.183673</v>
      </c>
      <c r="N695" s="27">
        <v>667.16417899999999</v>
      </c>
      <c r="O695" t="s">
        <v>52</v>
      </c>
      <c r="P695" t="s">
        <v>53</v>
      </c>
      <c r="Q695" s="27">
        <v>15</v>
      </c>
      <c r="R695" s="27">
        <v>95</v>
      </c>
      <c r="S695" s="27">
        <v>390</v>
      </c>
      <c r="T695" s="27">
        <v>390</v>
      </c>
      <c r="U695" s="27">
        <v>0</v>
      </c>
      <c r="V695" s="27">
        <v>0</v>
      </c>
      <c r="W695" s="27">
        <v>0</v>
      </c>
      <c r="X695" t="s">
        <v>136</v>
      </c>
      <c r="Y695" t="s">
        <v>70</v>
      </c>
      <c r="Z695" s="27">
        <v>0.86</v>
      </c>
      <c r="AA695" s="27">
        <v>0.86</v>
      </c>
      <c r="AB695" s="27">
        <v>0.79</v>
      </c>
      <c r="AC695" s="27">
        <v>0.79</v>
      </c>
      <c r="AD695" s="27">
        <v>12437.499991000001</v>
      </c>
      <c r="AE695" s="27">
        <v>7418.367346</v>
      </c>
      <c r="AF695" s="27">
        <v>14820.895543000001</v>
      </c>
      <c r="AG695" s="27">
        <v>1</v>
      </c>
      <c r="AJ695" s="41">
        <f t="shared" si="102"/>
        <v>53524.999991000004</v>
      </c>
      <c r="AK695" s="41">
        <f t="shared" si="103"/>
        <v>70040.816281000007</v>
      </c>
      <c r="AL695" s="41">
        <f t="shared" si="104"/>
        <v>78201.492547999995</v>
      </c>
      <c r="AM695" s="27">
        <v>1.1376572896765267</v>
      </c>
      <c r="AN695" s="27">
        <v>1.1842347980762895</v>
      </c>
      <c r="AO695" s="27">
        <v>0</v>
      </c>
      <c r="AP695" s="27">
        <v>0</v>
      </c>
      <c r="AQ695" s="42">
        <f t="shared" si="105"/>
        <v>60893.106419697178</v>
      </c>
      <c r="AR695" s="42">
        <f t="shared" si="106"/>
        <v>79682.445216974011</v>
      </c>
      <c r="AS695" s="42">
        <f t="shared" si="107"/>
        <v>88966.498060816768</v>
      </c>
      <c r="AT695" s="42">
        <f t="shared" si="108"/>
        <v>63386.167556375287</v>
      </c>
      <c r="AU695" s="42">
        <f t="shared" si="109"/>
        <v>82944.771925628535</v>
      </c>
      <c r="AV695" s="42">
        <f t="shared" si="110"/>
        <v>92608.928736845235</v>
      </c>
      <c r="AW695">
        <v>2040</v>
      </c>
      <c r="AX695" t="s">
        <v>59</v>
      </c>
      <c r="AY695" s="30">
        <v>20</v>
      </c>
      <c r="AZ695" t="s">
        <v>102</v>
      </c>
      <c r="BA695" s="111">
        <v>1</v>
      </c>
      <c r="BB695" s="111">
        <v>35</v>
      </c>
      <c r="BC695" s="110">
        <v>0.76419999999999999</v>
      </c>
      <c r="BD695" s="114">
        <v>2023</v>
      </c>
      <c r="BE695" t="s">
        <v>213</v>
      </c>
    </row>
    <row r="696" spans="1:57" ht="12" customHeight="1" x14ac:dyDescent="0.2">
      <c r="A696">
        <v>39</v>
      </c>
      <c r="B696">
        <v>2023</v>
      </c>
      <c r="C696" t="s">
        <v>46</v>
      </c>
      <c r="D696" t="s">
        <v>44</v>
      </c>
      <c r="E696" t="s">
        <v>248</v>
      </c>
      <c r="F696" t="s">
        <v>239</v>
      </c>
      <c r="G696" t="s">
        <v>99</v>
      </c>
      <c r="H696" t="s">
        <v>249</v>
      </c>
      <c r="I696" t="s">
        <v>51</v>
      </c>
      <c r="K696" t="s">
        <v>247</v>
      </c>
      <c r="L696" s="27">
        <v>432.5</v>
      </c>
      <c r="M696" s="27">
        <v>659.183673</v>
      </c>
      <c r="N696" s="27">
        <v>667.16417899999999</v>
      </c>
      <c r="O696" t="s">
        <v>52</v>
      </c>
      <c r="P696" t="s">
        <v>53</v>
      </c>
      <c r="Q696" s="27">
        <v>15</v>
      </c>
      <c r="R696" s="27">
        <v>95</v>
      </c>
      <c r="S696" s="27">
        <v>390</v>
      </c>
      <c r="T696" s="27">
        <v>390</v>
      </c>
      <c r="U696" s="27">
        <v>0</v>
      </c>
      <c r="V696" s="27">
        <v>0</v>
      </c>
      <c r="W696" s="27">
        <v>0</v>
      </c>
      <c r="X696" t="s">
        <v>136</v>
      </c>
      <c r="Y696" t="s">
        <v>70</v>
      </c>
      <c r="Z696" s="27">
        <v>0.86</v>
      </c>
      <c r="AA696" s="27">
        <v>0.86</v>
      </c>
      <c r="AB696" s="27">
        <v>0.79</v>
      </c>
      <c r="AC696" s="27">
        <v>0.79</v>
      </c>
      <c r="AD696" s="27">
        <v>12437.499991000001</v>
      </c>
      <c r="AE696" s="27">
        <v>7418.367346</v>
      </c>
      <c r="AF696" s="27">
        <v>14820.895543000001</v>
      </c>
      <c r="AG696" s="27">
        <v>1</v>
      </c>
      <c r="AJ696" s="41">
        <f t="shared" si="102"/>
        <v>53524.999991000004</v>
      </c>
      <c r="AK696" s="41">
        <f t="shared" si="103"/>
        <v>70040.816281000007</v>
      </c>
      <c r="AL696" s="41">
        <f t="shared" si="104"/>
        <v>78201.492547999995</v>
      </c>
      <c r="AM696" s="27">
        <v>1.1376572896765267</v>
      </c>
      <c r="AN696" s="27">
        <v>1.1842347980762895</v>
      </c>
      <c r="AO696" s="27">
        <v>0</v>
      </c>
      <c r="AP696" s="27">
        <v>0</v>
      </c>
      <c r="AQ696" s="42">
        <f t="shared" si="105"/>
        <v>60893.106419697178</v>
      </c>
      <c r="AR696" s="42">
        <f t="shared" si="106"/>
        <v>79682.445216974011</v>
      </c>
      <c r="AS696" s="42">
        <f t="shared" si="107"/>
        <v>88966.498060816768</v>
      </c>
      <c r="AT696" s="42">
        <f t="shared" si="108"/>
        <v>63386.167556375287</v>
      </c>
      <c r="AU696" s="42">
        <f t="shared" si="109"/>
        <v>82944.771925628535</v>
      </c>
      <c r="AV696" s="42">
        <f t="shared" si="110"/>
        <v>92608.928736845235</v>
      </c>
      <c r="AW696">
        <v>2045</v>
      </c>
      <c r="AX696" t="s">
        <v>59</v>
      </c>
      <c r="AY696" s="30">
        <v>20</v>
      </c>
      <c r="AZ696" t="s">
        <v>102</v>
      </c>
      <c r="BA696" s="111">
        <v>1</v>
      </c>
      <c r="BB696" s="111">
        <v>35</v>
      </c>
      <c r="BC696" s="110">
        <v>0.76419999999999999</v>
      </c>
      <c r="BD696" s="114">
        <v>2023</v>
      </c>
      <c r="BE696" t="s">
        <v>213</v>
      </c>
    </row>
    <row r="697" spans="1:57" ht="12" customHeight="1" x14ac:dyDescent="0.2">
      <c r="A697">
        <v>39</v>
      </c>
      <c r="B697">
        <v>2023</v>
      </c>
      <c r="C697" t="s">
        <v>46</v>
      </c>
      <c r="D697" t="s">
        <v>44</v>
      </c>
      <c r="E697" t="s">
        <v>248</v>
      </c>
      <c r="F697" t="s">
        <v>239</v>
      </c>
      <c r="G697" t="s">
        <v>99</v>
      </c>
      <c r="H697" t="s">
        <v>249</v>
      </c>
      <c r="I697" t="s">
        <v>51</v>
      </c>
      <c r="K697" t="s">
        <v>247</v>
      </c>
      <c r="L697" s="27">
        <v>432.5</v>
      </c>
      <c r="M697" s="27">
        <v>659.183673</v>
      </c>
      <c r="N697" s="27">
        <v>667.16417899999999</v>
      </c>
      <c r="O697" t="s">
        <v>52</v>
      </c>
      <c r="P697" t="s">
        <v>53</v>
      </c>
      <c r="Q697" s="27">
        <v>15</v>
      </c>
      <c r="R697" s="27">
        <v>95</v>
      </c>
      <c r="S697" s="27">
        <v>390</v>
      </c>
      <c r="T697" s="27">
        <v>390</v>
      </c>
      <c r="U697" s="27">
        <v>0</v>
      </c>
      <c r="V697" s="27">
        <v>0</v>
      </c>
      <c r="W697" s="27">
        <v>0</v>
      </c>
      <c r="X697" t="s">
        <v>136</v>
      </c>
      <c r="Y697" t="s">
        <v>70</v>
      </c>
      <c r="Z697" s="27">
        <v>0.86</v>
      </c>
      <c r="AA697" s="27">
        <v>0.86</v>
      </c>
      <c r="AB697" s="27">
        <v>0.79</v>
      </c>
      <c r="AC697" s="27">
        <v>0.79</v>
      </c>
      <c r="AD697" s="27">
        <v>12437.499991000001</v>
      </c>
      <c r="AE697" s="27">
        <v>7418.367346</v>
      </c>
      <c r="AF697" s="27">
        <v>14820.895543000001</v>
      </c>
      <c r="AG697" s="27">
        <v>1</v>
      </c>
      <c r="AJ697" s="41">
        <f t="shared" si="102"/>
        <v>53524.999991000004</v>
      </c>
      <c r="AK697" s="41">
        <f t="shared" si="103"/>
        <v>70040.816281000007</v>
      </c>
      <c r="AL697" s="41">
        <f t="shared" si="104"/>
        <v>78201.492547999995</v>
      </c>
      <c r="AM697" s="27">
        <v>1.1376572896765267</v>
      </c>
      <c r="AN697" s="27">
        <v>1.1842347980762895</v>
      </c>
      <c r="AO697" s="27">
        <v>0</v>
      </c>
      <c r="AP697" s="27">
        <v>0</v>
      </c>
      <c r="AQ697" s="42">
        <f t="shared" si="105"/>
        <v>60893.106419697178</v>
      </c>
      <c r="AR697" s="42">
        <f t="shared" si="106"/>
        <v>79682.445216974011</v>
      </c>
      <c r="AS697" s="42">
        <f t="shared" si="107"/>
        <v>88966.498060816768</v>
      </c>
      <c r="AT697" s="42">
        <f t="shared" si="108"/>
        <v>63386.167556375287</v>
      </c>
      <c r="AU697" s="42">
        <f t="shared" si="109"/>
        <v>82944.771925628535</v>
      </c>
      <c r="AV697" s="42">
        <f t="shared" si="110"/>
        <v>92608.928736845235</v>
      </c>
      <c r="AW697">
        <v>2050</v>
      </c>
      <c r="AX697" t="s">
        <v>59</v>
      </c>
      <c r="AY697" s="30">
        <v>20</v>
      </c>
      <c r="AZ697" t="s">
        <v>102</v>
      </c>
      <c r="BA697" s="111">
        <v>1</v>
      </c>
      <c r="BB697" s="111">
        <v>35</v>
      </c>
      <c r="BC697" s="110">
        <v>0.76419999999999999</v>
      </c>
      <c r="BD697" s="114">
        <v>2023</v>
      </c>
      <c r="BE697" t="s">
        <v>213</v>
      </c>
    </row>
    <row r="698" spans="1:57" ht="12" customHeight="1" x14ac:dyDescent="0.2">
      <c r="A698">
        <v>39</v>
      </c>
      <c r="B698">
        <v>2023</v>
      </c>
      <c r="C698" t="s">
        <v>46</v>
      </c>
      <c r="D698" t="s">
        <v>44</v>
      </c>
      <c r="E698" t="s">
        <v>248</v>
      </c>
      <c r="F698" t="s">
        <v>239</v>
      </c>
      <c r="G698" t="s">
        <v>99</v>
      </c>
      <c r="H698" t="s">
        <v>249</v>
      </c>
      <c r="I698" t="s">
        <v>51</v>
      </c>
      <c r="K698" t="s">
        <v>247</v>
      </c>
      <c r="L698" s="27">
        <v>432.5</v>
      </c>
      <c r="M698" s="27">
        <v>659.183673</v>
      </c>
      <c r="N698" s="27">
        <v>667.16417899999999</v>
      </c>
      <c r="O698" t="s">
        <v>52</v>
      </c>
      <c r="P698" t="s">
        <v>53</v>
      </c>
      <c r="Q698" s="27">
        <v>15</v>
      </c>
      <c r="R698" s="27">
        <v>95</v>
      </c>
      <c r="S698" s="27">
        <v>390</v>
      </c>
      <c r="T698" s="27">
        <v>390</v>
      </c>
      <c r="U698" s="27">
        <v>0</v>
      </c>
      <c r="V698" s="27">
        <v>0</v>
      </c>
      <c r="W698" s="27">
        <v>0</v>
      </c>
      <c r="X698" t="s">
        <v>136</v>
      </c>
      <c r="Y698" t="s">
        <v>70</v>
      </c>
      <c r="Z698" s="27">
        <v>0.86</v>
      </c>
      <c r="AA698" s="27">
        <v>0.86</v>
      </c>
      <c r="AB698" s="27">
        <v>0.79</v>
      </c>
      <c r="AC698" s="27">
        <v>0.79</v>
      </c>
      <c r="AD698" s="27">
        <v>12437.499991000001</v>
      </c>
      <c r="AE698" s="27">
        <v>7418.367346</v>
      </c>
      <c r="AF698" s="27">
        <v>14820.895543000001</v>
      </c>
      <c r="AG698" s="27">
        <v>1</v>
      </c>
      <c r="AJ698" s="41">
        <f t="shared" si="102"/>
        <v>53524.999991000004</v>
      </c>
      <c r="AK698" s="41">
        <f t="shared" si="103"/>
        <v>70040.816281000007</v>
      </c>
      <c r="AL698" s="41">
        <f t="shared" si="104"/>
        <v>78201.492547999995</v>
      </c>
      <c r="AM698" s="27">
        <v>1.1376572896765267</v>
      </c>
      <c r="AN698" s="27">
        <v>1.1842347980762895</v>
      </c>
      <c r="AO698" s="27">
        <v>0</v>
      </c>
      <c r="AP698" s="27">
        <v>0</v>
      </c>
      <c r="AQ698" s="42">
        <f t="shared" si="105"/>
        <v>60893.106419697178</v>
      </c>
      <c r="AR698" s="42">
        <f t="shared" si="106"/>
        <v>79682.445216974011</v>
      </c>
      <c r="AS698" s="42">
        <f t="shared" si="107"/>
        <v>88966.498060816768</v>
      </c>
      <c r="AT698" s="42">
        <f t="shared" si="108"/>
        <v>63386.167556375287</v>
      </c>
      <c r="AU698" s="42">
        <f t="shared" si="109"/>
        <v>82944.771925628535</v>
      </c>
      <c r="AV698" s="42">
        <f t="shared" si="110"/>
        <v>92608.928736845235</v>
      </c>
      <c r="AW698">
        <v>2023</v>
      </c>
      <c r="AX698" t="s">
        <v>60</v>
      </c>
      <c r="AY698" s="30">
        <v>20</v>
      </c>
      <c r="AZ698" t="s">
        <v>102</v>
      </c>
      <c r="BA698" s="111">
        <v>1</v>
      </c>
      <c r="BB698" s="111">
        <v>35</v>
      </c>
      <c r="BC698" s="110">
        <v>0.76419999999999999</v>
      </c>
      <c r="BD698" s="114">
        <v>2023</v>
      </c>
      <c r="BE698" t="s">
        <v>213</v>
      </c>
    </row>
    <row r="699" spans="1:57" ht="12" customHeight="1" x14ac:dyDescent="0.2">
      <c r="A699">
        <v>39</v>
      </c>
      <c r="B699">
        <v>2023</v>
      </c>
      <c r="C699" t="s">
        <v>46</v>
      </c>
      <c r="D699" t="s">
        <v>44</v>
      </c>
      <c r="E699" t="s">
        <v>248</v>
      </c>
      <c r="F699" t="s">
        <v>239</v>
      </c>
      <c r="G699" t="s">
        <v>99</v>
      </c>
      <c r="H699" t="s">
        <v>249</v>
      </c>
      <c r="I699" t="s">
        <v>51</v>
      </c>
      <c r="K699" t="s">
        <v>247</v>
      </c>
      <c r="L699" s="27">
        <v>432.5</v>
      </c>
      <c r="M699" s="27">
        <v>659.183673</v>
      </c>
      <c r="N699" s="27">
        <v>667.16417899999999</v>
      </c>
      <c r="O699" t="s">
        <v>52</v>
      </c>
      <c r="P699" t="s">
        <v>53</v>
      </c>
      <c r="Q699" s="27">
        <v>15</v>
      </c>
      <c r="R699" s="27">
        <v>95</v>
      </c>
      <c r="S699" s="27">
        <v>390</v>
      </c>
      <c r="T699" s="27">
        <v>390</v>
      </c>
      <c r="U699" s="27">
        <v>0</v>
      </c>
      <c r="V699" s="27">
        <v>0</v>
      </c>
      <c r="W699" s="27">
        <v>0</v>
      </c>
      <c r="X699" t="s">
        <v>136</v>
      </c>
      <c r="Y699" t="s">
        <v>70</v>
      </c>
      <c r="Z699" s="27">
        <v>0.86</v>
      </c>
      <c r="AA699" s="27">
        <v>0.86</v>
      </c>
      <c r="AB699" s="27">
        <v>0.79</v>
      </c>
      <c r="AC699" s="27">
        <v>0.79</v>
      </c>
      <c r="AD699" s="27">
        <v>12437.499991000001</v>
      </c>
      <c r="AE699" s="27">
        <v>7418.367346</v>
      </c>
      <c r="AF699" s="27">
        <v>14820.895543000001</v>
      </c>
      <c r="AG699" s="27">
        <v>1</v>
      </c>
      <c r="AJ699" s="41">
        <f t="shared" si="102"/>
        <v>53524.999991000004</v>
      </c>
      <c r="AK699" s="41">
        <f t="shared" si="103"/>
        <v>70040.816281000007</v>
      </c>
      <c r="AL699" s="41">
        <f t="shared" si="104"/>
        <v>78201.492547999995</v>
      </c>
      <c r="AM699" s="27">
        <v>1.1376572896765267</v>
      </c>
      <c r="AN699" s="27">
        <v>1.1842347980762895</v>
      </c>
      <c r="AO699" s="27">
        <v>0</v>
      </c>
      <c r="AP699" s="27">
        <v>0</v>
      </c>
      <c r="AQ699" s="42">
        <f t="shared" si="105"/>
        <v>60893.106419697178</v>
      </c>
      <c r="AR699" s="42">
        <f t="shared" si="106"/>
        <v>79682.445216974011</v>
      </c>
      <c r="AS699" s="42">
        <f t="shared" si="107"/>
        <v>88966.498060816768</v>
      </c>
      <c r="AT699" s="42">
        <f t="shared" si="108"/>
        <v>63386.167556375287</v>
      </c>
      <c r="AU699" s="42">
        <f t="shared" si="109"/>
        <v>82944.771925628535</v>
      </c>
      <c r="AV699" s="42">
        <f t="shared" si="110"/>
        <v>92608.928736845235</v>
      </c>
      <c r="AW699">
        <v>2030</v>
      </c>
      <c r="AX699" t="s">
        <v>60</v>
      </c>
      <c r="AY699" s="30">
        <v>20</v>
      </c>
      <c r="AZ699" t="s">
        <v>102</v>
      </c>
      <c r="BA699" s="111">
        <v>1</v>
      </c>
      <c r="BB699" s="111">
        <v>35</v>
      </c>
      <c r="BC699" s="110">
        <v>0.76419999999999999</v>
      </c>
      <c r="BD699" s="114">
        <v>2023</v>
      </c>
      <c r="BE699" t="s">
        <v>213</v>
      </c>
    </row>
    <row r="700" spans="1:57" ht="12" customHeight="1" x14ac:dyDescent="0.2">
      <c r="A700">
        <v>39</v>
      </c>
      <c r="B700">
        <v>2023</v>
      </c>
      <c r="C700" t="s">
        <v>46</v>
      </c>
      <c r="D700" t="s">
        <v>44</v>
      </c>
      <c r="E700" t="s">
        <v>248</v>
      </c>
      <c r="F700" t="s">
        <v>239</v>
      </c>
      <c r="G700" t="s">
        <v>99</v>
      </c>
      <c r="H700" t="s">
        <v>249</v>
      </c>
      <c r="I700" t="s">
        <v>51</v>
      </c>
      <c r="K700" t="s">
        <v>247</v>
      </c>
      <c r="L700" s="27">
        <v>432.5</v>
      </c>
      <c r="M700" s="27">
        <v>659.183673</v>
      </c>
      <c r="N700" s="27">
        <v>667.16417899999999</v>
      </c>
      <c r="O700" t="s">
        <v>52</v>
      </c>
      <c r="P700" t="s">
        <v>53</v>
      </c>
      <c r="Q700" s="27">
        <v>15</v>
      </c>
      <c r="R700" s="27">
        <v>95</v>
      </c>
      <c r="S700" s="27">
        <v>390</v>
      </c>
      <c r="T700" s="27">
        <v>390</v>
      </c>
      <c r="U700" s="27">
        <v>0</v>
      </c>
      <c r="V700" s="27">
        <v>0</v>
      </c>
      <c r="W700" s="27">
        <v>0</v>
      </c>
      <c r="X700" t="s">
        <v>136</v>
      </c>
      <c r="Y700" t="s">
        <v>70</v>
      </c>
      <c r="Z700" s="27">
        <v>0.86</v>
      </c>
      <c r="AA700" s="27">
        <v>0.86</v>
      </c>
      <c r="AB700" s="27">
        <v>0.79</v>
      </c>
      <c r="AC700" s="27">
        <v>0.79</v>
      </c>
      <c r="AD700" s="27">
        <v>12437.499991000001</v>
      </c>
      <c r="AE700" s="27">
        <v>7418.367346</v>
      </c>
      <c r="AF700" s="27">
        <v>14820.895543000001</v>
      </c>
      <c r="AG700" s="27">
        <v>1</v>
      </c>
      <c r="AJ700" s="41">
        <f t="shared" si="102"/>
        <v>53524.999991000004</v>
      </c>
      <c r="AK700" s="41">
        <f t="shared" si="103"/>
        <v>70040.816281000007</v>
      </c>
      <c r="AL700" s="41">
        <f t="shared" si="104"/>
        <v>78201.492547999995</v>
      </c>
      <c r="AM700" s="27">
        <v>1.1376572896765267</v>
      </c>
      <c r="AN700" s="27">
        <v>1.1842347980762895</v>
      </c>
      <c r="AO700" s="27">
        <v>0</v>
      </c>
      <c r="AP700" s="27">
        <v>0</v>
      </c>
      <c r="AQ700" s="42">
        <f t="shared" si="105"/>
        <v>60893.106419697178</v>
      </c>
      <c r="AR700" s="42">
        <f t="shared" si="106"/>
        <v>79682.445216974011</v>
      </c>
      <c r="AS700" s="42">
        <f t="shared" si="107"/>
        <v>88966.498060816768</v>
      </c>
      <c r="AT700" s="42">
        <f t="shared" si="108"/>
        <v>63386.167556375287</v>
      </c>
      <c r="AU700" s="42">
        <f t="shared" si="109"/>
        <v>82944.771925628535</v>
      </c>
      <c r="AV700" s="42">
        <f t="shared" si="110"/>
        <v>92608.928736845235</v>
      </c>
      <c r="AW700">
        <v>2035</v>
      </c>
      <c r="AX700" t="s">
        <v>60</v>
      </c>
      <c r="AY700" s="30">
        <v>20</v>
      </c>
      <c r="AZ700" t="s">
        <v>102</v>
      </c>
      <c r="BA700" s="111">
        <v>1</v>
      </c>
      <c r="BB700" s="111">
        <v>35</v>
      </c>
      <c r="BC700" s="110">
        <v>0.76419999999999999</v>
      </c>
      <c r="BD700" s="114">
        <v>2023</v>
      </c>
      <c r="BE700" t="s">
        <v>213</v>
      </c>
    </row>
    <row r="701" spans="1:57" ht="12" customHeight="1" x14ac:dyDescent="0.2">
      <c r="A701">
        <v>39</v>
      </c>
      <c r="B701">
        <v>2023</v>
      </c>
      <c r="C701" t="s">
        <v>46</v>
      </c>
      <c r="D701" t="s">
        <v>44</v>
      </c>
      <c r="E701" t="s">
        <v>248</v>
      </c>
      <c r="F701" t="s">
        <v>239</v>
      </c>
      <c r="G701" t="s">
        <v>99</v>
      </c>
      <c r="H701" t="s">
        <v>249</v>
      </c>
      <c r="I701" t="s">
        <v>51</v>
      </c>
      <c r="K701" t="s">
        <v>247</v>
      </c>
      <c r="L701" s="27">
        <v>432.5</v>
      </c>
      <c r="M701" s="27">
        <v>659.183673</v>
      </c>
      <c r="N701" s="27">
        <v>667.16417899999999</v>
      </c>
      <c r="O701" t="s">
        <v>52</v>
      </c>
      <c r="P701" t="s">
        <v>53</v>
      </c>
      <c r="Q701" s="27">
        <v>15</v>
      </c>
      <c r="R701" s="27">
        <v>95</v>
      </c>
      <c r="S701" s="27">
        <v>390</v>
      </c>
      <c r="T701" s="27">
        <v>390</v>
      </c>
      <c r="U701" s="27">
        <v>0</v>
      </c>
      <c r="V701" s="27">
        <v>0</v>
      </c>
      <c r="W701" s="27">
        <v>0</v>
      </c>
      <c r="X701" t="s">
        <v>136</v>
      </c>
      <c r="Y701" t="s">
        <v>70</v>
      </c>
      <c r="Z701" s="27">
        <v>0.86</v>
      </c>
      <c r="AA701" s="27">
        <v>0.86</v>
      </c>
      <c r="AB701" s="27">
        <v>0.79</v>
      </c>
      <c r="AC701" s="27">
        <v>0.79</v>
      </c>
      <c r="AD701" s="27">
        <v>12437.499991000001</v>
      </c>
      <c r="AE701" s="27">
        <v>7418.367346</v>
      </c>
      <c r="AF701" s="27">
        <v>14820.895543000001</v>
      </c>
      <c r="AG701" s="27">
        <v>1</v>
      </c>
      <c r="AJ701" s="41">
        <f t="shared" si="102"/>
        <v>53524.999991000004</v>
      </c>
      <c r="AK701" s="41">
        <f t="shared" si="103"/>
        <v>70040.816281000007</v>
      </c>
      <c r="AL701" s="41">
        <f t="shared" si="104"/>
        <v>78201.492547999995</v>
      </c>
      <c r="AM701" s="27">
        <v>1.1376572896765267</v>
      </c>
      <c r="AN701" s="27">
        <v>1.1842347980762895</v>
      </c>
      <c r="AO701" s="27">
        <v>0</v>
      </c>
      <c r="AP701" s="27">
        <v>0</v>
      </c>
      <c r="AQ701" s="42">
        <f t="shared" si="105"/>
        <v>60893.106419697178</v>
      </c>
      <c r="AR701" s="42">
        <f t="shared" si="106"/>
        <v>79682.445216974011</v>
      </c>
      <c r="AS701" s="42">
        <f t="shared" si="107"/>
        <v>88966.498060816768</v>
      </c>
      <c r="AT701" s="42">
        <f t="shared" si="108"/>
        <v>63386.167556375287</v>
      </c>
      <c r="AU701" s="42">
        <f t="shared" si="109"/>
        <v>82944.771925628535</v>
      </c>
      <c r="AV701" s="42">
        <f t="shared" si="110"/>
        <v>92608.928736845235</v>
      </c>
      <c r="AW701">
        <v>2040</v>
      </c>
      <c r="AX701" t="s">
        <v>60</v>
      </c>
      <c r="AY701" s="30">
        <v>20</v>
      </c>
      <c r="AZ701" t="s">
        <v>102</v>
      </c>
      <c r="BA701" s="111">
        <v>1</v>
      </c>
      <c r="BB701" s="111">
        <v>35</v>
      </c>
      <c r="BC701" s="110">
        <v>0.76419999999999999</v>
      </c>
      <c r="BD701" s="114">
        <v>2023</v>
      </c>
      <c r="BE701" t="s">
        <v>213</v>
      </c>
    </row>
    <row r="702" spans="1:57" ht="12" customHeight="1" x14ac:dyDescent="0.2">
      <c r="A702">
        <v>39</v>
      </c>
      <c r="B702">
        <v>2023</v>
      </c>
      <c r="C702" t="s">
        <v>46</v>
      </c>
      <c r="D702" t="s">
        <v>44</v>
      </c>
      <c r="E702" t="s">
        <v>248</v>
      </c>
      <c r="F702" t="s">
        <v>239</v>
      </c>
      <c r="G702" t="s">
        <v>99</v>
      </c>
      <c r="H702" t="s">
        <v>249</v>
      </c>
      <c r="I702" t="s">
        <v>51</v>
      </c>
      <c r="K702" t="s">
        <v>247</v>
      </c>
      <c r="L702" s="27">
        <v>432.5</v>
      </c>
      <c r="M702" s="27">
        <v>659.183673</v>
      </c>
      <c r="N702" s="27">
        <v>667.16417899999999</v>
      </c>
      <c r="O702" t="s">
        <v>52</v>
      </c>
      <c r="P702" t="s">
        <v>53</v>
      </c>
      <c r="Q702" s="27">
        <v>15</v>
      </c>
      <c r="R702" s="27">
        <v>95</v>
      </c>
      <c r="S702" s="27">
        <v>390</v>
      </c>
      <c r="T702" s="27">
        <v>390</v>
      </c>
      <c r="U702" s="27">
        <v>0</v>
      </c>
      <c r="V702" s="27">
        <v>0</v>
      </c>
      <c r="W702" s="27">
        <v>0</v>
      </c>
      <c r="X702" t="s">
        <v>136</v>
      </c>
      <c r="Y702" t="s">
        <v>70</v>
      </c>
      <c r="Z702" s="27">
        <v>0.86</v>
      </c>
      <c r="AA702" s="27">
        <v>0.86</v>
      </c>
      <c r="AB702" s="27">
        <v>0.79</v>
      </c>
      <c r="AC702" s="27">
        <v>0.79</v>
      </c>
      <c r="AD702" s="27">
        <v>12437.499991000001</v>
      </c>
      <c r="AE702" s="27">
        <v>7418.367346</v>
      </c>
      <c r="AF702" s="27">
        <v>14820.895543000001</v>
      </c>
      <c r="AG702" s="27">
        <v>1</v>
      </c>
      <c r="AJ702" s="41">
        <f t="shared" si="102"/>
        <v>53524.999991000004</v>
      </c>
      <c r="AK702" s="41">
        <f t="shared" si="103"/>
        <v>70040.816281000007</v>
      </c>
      <c r="AL702" s="41">
        <f t="shared" si="104"/>
        <v>78201.492547999995</v>
      </c>
      <c r="AM702" s="27">
        <v>1.1376572896765267</v>
      </c>
      <c r="AN702" s="27">
        <v>1.1842347980762895</v>
      </c>
      <c r="AO702" s="27">
        <v>0</v>
      </c>
      <c r="AP702" s="27">
        <v>0</v>
      </c>
      <c r="AQ702" s="42">
        <f t="shared" si="105"/>
        <v>60893.106419697178</v>
      </c>
      <c r="AR702" s="42">
        <f t="shared" si="106"/>
        <v>79682.445216974011</v>
      </c>
      <c r="AS702" s="42">
        <f t="shared" si="107"/>
        <v>88966.498060816768</v>
      </c>
      <c r="AT702" s="42">
        <f t="shared" si="108"/>
        <v>63386.167556375287</v>
      </c>
      <c r="AU702" s="42">
        <f t="shared" si="109"/>
        <v>82944.771925628535</v>
      </c>
      <c r="AV702" s="42">
        <f t="shared" si="110"/>
        <v>92608.928736845235</v>
      </c>
      <c r="AW702">
        <v>2045</v>
      </c>
      <c r="AX702" t="s">
        <v>60</v>
      </c>
      <c r="AY702" s="30">
        <v>20</v>
      </c>
      <c r="AZ702" t="s">
        <v>102</v>
      </c>
      <c r="BA702" s="111">
        <v>1</v>
      </c>
      <c r="BB702" s="111">
        <v>35</v>
      </c>
      <c r="BC702" s="110">
        <v>0.76419999999999999</v>
      </c>
      <c r="BD702" s="114">
        <v>2023</v>
      </c>
      <c r="BE702" t="s">
        <v>213</v>
      </c>
    </row>
    <row r="703" spans="1:57" ht="12" customHeight="1" x14ac:dyDescent="0.2">
      <c r="A703">
        <v>39</v>
      </c>
      <c r="B703">
        <v>2023</v>
      </c>
      <c r="C703" t="s">
        <v>46</v>
      </c>
      <c r="D703" t="s">
        <v>44</v>
      </c>
      <c r="E703" t="s">
        <v>248</v>
      </c>
      <c r="F703" t="s">
        <v>239</v>
      </c>
      <c r="G703" t="s">
        <v>99</v>
      </c>
      <c r="H703" t="s">
        <v>249</v>
      </c>
      <c r="I703" t="s">
        <v>51</v>
      </c>
      <c r="K703" t="s">
        <v>247</v>
      </c>
      <c r="L703" s="27">
        <v>432.5</v>
      </c>
      <c r="M703" s="27">
        <v>659.183673</v>
      </c>
      <c r="N703" s="27">
        <v>667.16417899999999</v>
      </c>
      <c r="O703" t="s">
        <v>52</v>
      </c>
      <c r="P703" t="s">
        <v>53</v>
      </c>
      <c r="Q703" s="27">
        <v>15</v>
      </c>
      <c r="R703" s="27">
        <v>95</v>
      </c>
      <c r="S703" s="27">
        <v>390</v>
      </c>
      <c r="T703" s="27">
        <v>390</v>
      </c>
      <c r="U703" s="27">
        <v>0</v>
      </c>
      <c r="V703" s="27">
        <v>0</v>
      </c>
      <c r="W703" s="27">
        <v>0</v>
      </c>
      <c r="X703" t="s">
        <v>136</v>
      </c>
      <c r="Y703" t="s">
        <v>70</v>
      </c>
      <c r="Z703" s="27">
        <v>0.86</v>
      </c>
      <c r="AA703" s="27">
        <v>0.86</v>
      </c>
      <c r="AB703" s="27">
        <v>0.79</v>
      </c>
      <c r="AC703" s="27">
        <v>0.79</v>
      </c>
      <c r="AD703" s="27">
        <v>12437.499991000001</v>
      </c>
      <c r="AE703" s="27">
        <v>7418.367346</v>
      </c>
      <c r="AF703" s="27">
        <v>14820.895543000001</v>
      </c>
      <c r="AG703" s="27">
        <v>1</v>
      </c>
      <c r="AJ703" s="41">
        <f t="shared" si="102"/>
        <v>53524.999991000004</v>
      </c>
      <c r="AK703" s="41">
        <f t="shared" si="103"/>
        <v>70040.816281000007</v>
      </c>
      <c r="AL703" s="41">
        <f t="shared" si="104"/>
        <v>78201.492547999995</v>
      </c>
      <c r="AM703" s="27">
        <v>1.1376572896765267</v>
      </c>
      <c r="AN703" s="27">
        <v>1.1842347980762895</v>
      </c>
      <c r="AO703" s="27">
        <v>0</v>
      </c>
      <c r="AP703" s="27">
        <v>0</v>
      </c>
      <c r="AQ703" s="42">
        <f t="shared" si="105"/>
        <v>60893.106419697178</v>
      </c>
      <c r="AR703" s="42">
        <f t="shared" si="106"/>
        <v>79682.445216974011</v>
      </c>
      <c r="AS703" s="42">
        <f t="shared" si="107"/>
        <v>88966.498060816768</v>
      </c>
      <c r="AT703" s="42">
        <f t="shared" si="108"/>
        <v>63386.167556375287</v>
      </c>
      <c r="AU703" s="42">
        <f t="shared" si="109"/>
        <v>82944.771925628535</v>
      </c>
      <c r="AV703" s="42">
        <f t="shared" si="110"/>
        <v>92608.928736845235</v>
      </c>
      <c r="AW703">
        <v>2050</v>
      </c>
      <c r="AX703" t="s">
        <v>60</v>
      </c>
      <c r="AY703" s="30">
        <v>20</v>
      </c>
      <c r="AZ703" t="s">
        <v>102</v>
      </c>
      <c r="BA703" s="111">
        <v>1</v>
      </c>
      <c r="BB703" s="111">
        <v>35</v>
      </c>
      <c r="BC703" s="110">
        <v>0.76419999999999999</v>
      </c>
      <c r="BD703" s="114">
        <v>2023</v>
      </c>
      <c r="BE703" t="s">
        <v>213</v>
      </c>
    </row>
    <row r="704" spans="1:57" ht="12" customHeight="1" x14ac:dyDescent="0.2">
      <c r="A704">
        <v>40</v>
      </c>
      <c r="B704">
        <v>2023</v>
      </c>
      <c r="C704" t="s">
        <v>46</v>
      </c>
      <c r="D704" t="s">
        <v>44</v>
      </c>
      <c r="E704" t="s">
        <v>251</v>
      </c>
      <c r="F704" t="s">
        <v>49</v>
      </c>
      <c r="G704" t="s">
        <v>45</v>
      </c>
      <c r="H704" t="s">
        <v>252</v>
      </c>
      <c r="I704" t="s">
        <v>874</v>
      </c>
      <c r="K704" t="s">
        <v>250</v>
      </c>
      <c r="L704" s="27">
        <v>0</v>
      </c>
      <c r="M704" s="27">
        <v>0</v>
      </c>
      <c r="N704" s="27">
        <v>0</v>
      </c>
      <c r="O704" t="s">
        <v>77</v>
      </c>
      <c r="P704" t="s">
        <v>78</v>
      </c>
      <c r="Q704" s="27">
        <v>16300</v>
      </c>
      <c r="R704" s="27">
        <v>16300</v>
      </c>
      <c r="S704" s="27">
        <v>16300</v>
      </c>
      <c r="T704" s="27">
        <v>16300</v>
      </c>
      <c r="U704" s="27">
        <v>0</v>
      </c>
      <c r="V704" s="27">
        <v>0</v>
      </c>
      <c r="W704" s="27">
        <v>0</v>
      </c>
      <c r="X704" t="s">
        <v>219</v>
      </c>
      <c r="Y704" t="s">
        <v>197</v>
      </c>
      <c r="Z704" s="27">
        <v>22878</v>
      </c>
      <c r="AA704" s="27">
        <v>22878</v>
      </c>
      <c r="AB704" s="27">
        <v>21734</v>
      </c>
      <c r="AC704" s="27">
        <v>21734</v>
      </c>
      <c r="AD704" s="27">
        <v>6544.8</v>
      </c>
      <c r="AE704" s="27">
        <v>8181</v>
      </c>
      <c r="AF704" s="27">
        <v>9817.1999999999989</v>
      </c>
      <c r="AG704" s="27">
        <f>R704/1000</f>
        <v>16.3</v>
      </c>
      <c r="AH704" s="27" t="s">
        <v>1017</v>
      </c>
      <c r="AI704" s="27" t="s">
        <v>1017</v>
      </c>
      <c r="AJ704" s="41">
        <f t="shared" si="102"/>
        <v>106680.24</v>
      </c>
      <c r="AK704" s="41">
        <f t="shared" si="103"/>
        <v>133350.30000000002</v>
      </c>
      <c r="AL704" s="41">
        <f t="shared" si="104"/>
        <v>160020.35999999999</v>
      </c>
      <c r="AM704" s="27">
        <v>1.02</v>
      </c>
      <c r="AN704" s="27">
        <v>1.1299999999999999</v>
      </c>
      <c r="AO704" s="27">
        <v>0</v>
      </c>
      <c r="AP704" s="27">
        <v>0</v>
      </c>
      <c r="AQ704" s="42">
        <f t="shared" si="105"/>
        <v>108813.84480000001</v>
      </c>
      <c r="AR704" s="42">
        <f t="shared" si="106"/>
        <v>136017.30600000001</v>
      </c>
      <c r="AS704" s="42">
        <f t="shared" si="107"/>
        <v>163220.7672</v>
      </c>
      <c r="AT704" s="42">
        <f t="shared" si="108"/>
        <v>120548.6712</v>
      </c>
      <c r="AU704" s="42">
        <f t="shared" si="109"/>
        <v>150685.83900000001</v>
      </c>
      <c r="AV704" s="42">
        <f t="shared" si="110"/>
        <v>180823.00679999997</v>
      </c>
      <c r="AW704">
        <v>2023</v>
      </c>
      <c r="AX704" t="s">
        <v>56</v>
      </c>
      <c r="AY704" s="30">
        <v>28</v>
      </c>
      <c r="AZ704" t="s">
        <v>254</v>
      </c>
      <c r="BA704" s="111">
        <v>1</v>
      </c>
      <c r="BB704" s="111">
        <v>2</v>
      </c>
      <c r="BC704" s="121">
        <v>0</v>
      </c>
      <c r="BD704" s="114">
        <v>2024</v>
      </c>
      <c r="BE704" t="s">
        <v>1033</v>
      </c>
    </row>
    <row r="705" spans="1:57" ht="12" customHeight="1" x14ac:dyDescent="0.2">
      <c r="A705">
        <v>40</v>
      </c>
      <c r="B705">
        <v>2023</v>
      </c>
      <c r="C705" t="s">
        <v>46</v>
      </c>
      <c r="D705" t="s">
        <v>44</v>
      </c>
      <c r="E705" t="s">
        <v>251</v>
      </c>
      <c r="F705" t="s">
        <v>49</v>
      </c>
      <c r="G705" t="s">
        <v>45</v>
      </c>
      <c r="H705" t="s">
        <v>252</v>
      </c>
      <c r="I705" t="s">
        <v>874</v>
      </c>
      <c r="K705" t="s">
        <v>250</v>
      </c>
      <c r="L705" s="27">
        <v>0</v>
      </c>
      <c r="M705" s="27">
        <v>0</v>
      </c>
      <c r="N705" s="27">
        <v>0</v>
      </c>
      <c r="O705" t="s">
        <v>77</v>
      </c>
      <c r="P705" t="s">
        <v>78</v>
      </c>
      <c r="Q705" s="27">
        <v>16300</v>
      </c>
      <c r="R705" s="27">
        <v>16300</v>
      </c>
      <c r="S705" s="27">
        <v>16300</v>
      </c>
      <c r="T705" s="27">
        <v>16300</v>
      </c>
      <c r="U705" s="27">
        <v>0</v>
      </c>
      <c r="V705" s="27">
        <v>0</v>
      </c>
      <c r="W705" s="27">
        <v>0</v>
      </c>
      <c r="X705" t="s">
        <v>219</v>
      </c>
      <c r="Y705" t="s">
        <v>197</v>
      </c>
      <c r="Z705" s="27">
        <v>22878</v>
      </c>
      <c r="AA705" s="27">
        <v>22878</v>
      </c>
      <c r="AB705" s="27">
        <v>21734</v>
      </c>
      <c r="AC705" s="27">
        <v>21734</v>
      </c>
      <c r="AD705" s="27">
        <v>6544.8</v>
      </c>
      <c r="AE705" s="27">
        <v>8181</v>
      </c>
      <c r="AF705" s="27">
        <v>9817.1999999999989</v>
      </c>
      <c r="AG705" s="27">
        <f t="shared" ref="AG705:AG739" si="111">R705/1000</f>
        <v>16.3</v>
      </c>
      <c r="AH705" s="27" t="s">
        <v>1017</v>
      </c>
      <c r="AI705" s="27" t="s">
        <v>1017</v>
      </c>
      <c r="AJ705" s="41">
        <f t="shared" si="102"/>
        <v>106680.24</v>
      </c>
      <c r="AK705" s="41">
        <f t="shared" si="103"/>
        <v>133350.30000000002</v>
      </c>
      <c r="AL705" s="41">
        <f t="shared" si="104"/>
        <v>160020.35999999999</v>
      </c>
      <c r="AM705" s="27">
        <v>1.02</v>
      </c>
      <c r="AN705" s="27">
        <v>1.1299999999999999</v>
      </c>
      <c r="AO705" s="27">
        <v>0</v>
      </c>
      <c r="AP705" s="27">
        <v>0</v>
      </c>
      <c r="AQ705" s="42">
        <f t="shared" si="105"/>
        <v>108813.84480000001</v>
      </c>
      <c r="AR705" s="42">
        <f t="shared" si="106"/>
        <v>136017.30600000001</v>
      </c>
      <c r="AS705" s="42">
        <f t="shared" si="107"/>
        <v>163220.7672</v>
      </c>
      <c r="AT705" s="42">
        <f t="shared" si="108"/>
        <v>120548.6712</v>
      </c>
      <c r="AU705" s="42">
        <f t="shared" si="109"/>
        <v>150685.83900000001</v>
      </c>
      <c r="AV705" s="42">
        <f t="shared" si="110"/>
        <v>180823.00679999997</v>
      </c>
      <c r="AW705">
        <v>2030</v>
      </c>
      <c r="AX705" t="s">
        <v>56</v>
      </c>
      <c r="AY705" s="30">
        <v>28</v>
      </c>
      <c r="AZ705" t="s">
        <v>254</v>
      </c>
      <c r="BA705" s="111">
        <v>1</v>
      </c>
      <c r="BB705" s="111">
        <v>2</v>
      </c>
      <c r="BC705" s="121">
        <v>0</v>
      </c>
      <c r="BD705" s="114">
        <v>2024</v>
      </c>
      <c r="BE705" t="s">
        <v>1033</v>
      </c>
    </row>
    <row r="706" spans="1:57" ht="12" customHeight="1" x14ac:dyDescent="0.2">
      <c r="A706">
        <v>40</v>
      </c>
      <c r="B706">
        <v>2023</v>
      </c>
      <c r="C706" t="s">
        <v>46</v>
      </c>
      <c r="D706" t="s">
        <v>44</v>
      </c>
      <c r="E706" t="s">
        <v>251</v>
      </c>
      <c r="F706" t="s">
        <v>49</v>
      </c>
      <c r="G706" t="s">
        <v>45</v>
      </c>
      <c r="H706" t="s">
        <v>252</v>
      </c>
      <c r="I706" t="s">
        <v>874</v>
      </c>
      <c r="K706" t="s">
        <v>250</v>
      </c>
      <c r="L706" s="27">
        <v>0</v>
      </c>
      <c r="M706" s="27">
        <v>0</v>
      </c>
      <c r="N706" s="27">
        <v>0</v>
      </c>
      <c r="O706" t="s">
        <v>77</v>
      </c>
      <c r="P706" t="s">
        <v>78</v>
      </c>
      <c r="Q706" s="27">
        <v>16300</v>
      </c>
      <c r="R706" s="27">
        <v>16300</v>
      </c>
      <c r="S706" s="27">
        <v>16300</v>
      </c>
      <c r="T706" s="27">
        <v>16300</v>
      </c>
      <c r="U706" s="27">
        <v>0</v>
      </c>
      <c r="V706" s="27">
        <v>0</v>
      </c>
      <c r="W706" s="27">
        <v>0</v>
      </c>
      <c r="X706" t="s">
        <v>219</v>
      </c>
      <c r="Y706" t="s">
        <v>197</v>
      </c>
      <c r="Z706" s="27">
        <v>22878</v>
      </c>
      <c r="AA706" s="27">
        <v>22878</v>
      </c>
      <c r="AB706" s="27">
        <v>21734</v>
      </c>
      <c r="AC706" s="27">
        <v>21734</v>
      </c>
      <c r="AD706" s="27">
        <v>6544.8</v>
      </c>
      <c r="AE706" s="27">
        <v>8181</v>
      </c>
      <c r="AF706" s="27">
        <v>9817.1999999999989</v>
      </c>
      <c r="AG706" s="27">
        <f t="shared" si="111"/>
        <v>16.3</v>
      </c>
      <c r="AH706" s="27" t="s">
        <v>1017</v>
      </c>
      <c r="AI706" s="27" t="s">
        <v>1017</v>
      </c>
      <c r="AJ706" s="41">
        <f t="shared" ref="AJ706:AJ769" si="112">(AD706+L706*$R706+U706*$AA706)*$AG706</f>
        <v>106680.24</v>
      </c>
      <c r="AK706" s="41">
        <f t="shared" ref="AK706:AK769" si="113">(AE706+M706*$R706+V706*$AA706)*$AG706</f>
        <v>133350.30000000002</v>
      </c>
      <c r="AL706" s="41">
        <f t="shared" ref="AL706:AL769" si="114">(AF706+N706*$R706+W706*$AA706)*$AG706</f>
        <v>160020.35999999999</v>
      </c>
      <c r="AM706" s="27">
        <v>1.02</v>
      </c>
      <c r="AN706" s="27">
        <v>1.1299999999999999</v>
      </c>
      <c r="AO706" s="27">
        <v>0</v>
      </c>
      <c r="AP706" s="27">
        <v>0</v>
      </c>
      <c r="AQ706" s="42">
        <f t="shared" ref="AQ706:AQ769" si="115">$AM706*AJ706+$AO706*$AG706</f>
        <v>108813.84480000001</v>
      </c>
      <c r="AR706" s="42">
        <f t="shared" ref="AR706:AR769" si="116">$AM706*AK706+$AO706*$AG706</f>
        <v>136017.30600000001</v>
      </c>
      <c r="AS706" s="42">
        <f t="shared" ref="AS706:AS769" si="117">$AM706*AL706+$AO706*$AG706</f>
        <v>163220.7672</v>
      </c>
      <c r="AT706" s="42">
        <f t="shared" ref="AT706:AT769" si="118">$AN706*AJ706+$AP706*$AG706</f>
        <v>120548.6712</v>
      </c>
      <c r="AU706" s="42">
        <f t="shared" ref="AU706:AU769" si="119">$AN706*AK706+$AP706*$AG706</f>
        <v>150685.83900000001</v>
      </c>
      <c r="AV706" s="42">
        <f t="shared" ref="AV706:AV769" si="120">$AN706*AL706+$AP706*$AG706</f>
        <v>180823.00679999997</v>
      </c>
      <c r="AW706">
        <v>2035</v>
      </c>
      <c r="AX706" t="s">
        <v>56</v>
      </c>
      <c r="AY706" s="30">
        <v>28</v>
      </c>
      <c r="AZ706" t="s">
        <v>254</v>
      </c>
      <c r="BA706" s="111">
        <v>1</v>
      </c>
      <c r="BB706" s="111">
        <v>2</v>
      </c>
      <c r="BC706" s="121">
        <v>0</v>
      </c>
      <c r="BD706" s="114">
        <v>2024</v>
      </c>
      <c r="BE706" t="s">
        <v>1033</v>
      </c>
    </row>
    <row r="707" spans="1:57" ht="12" customHeight="1" x14ac:dyDescent="0.2">
      <c r="A707">
        <v>40</v>
      </c>
      <c r="B707">
        <v>2023</v>
      </c>
      <c r="C707" t="s">
        <v>46</v>
      </c>
      <c r="D707" t="s">
        <v>44</v>
      </c>
      <c r="E707" t="s">
        <v>251</v>
      </c>
      <c r="F707" t="s">
        <v>49</v>
      </c>
      <c r="G707" t="s">
        <v>45</v>
      </c>
      <c r="H707" t="s">
        <v>252</v>
      </c>
      <c r="I707" t="s">
        <v>874</v>
      </c>
      <c r="K707" t="s">
        <v>250</v>
      </c>
      <c r="L707" s="27">
        <v>0</v>
      </c>
      <c r="M707" s="27">
        <v>0</v>
      </c>
      <c r="N707" s="27">
        <v>0</v>
      </c>
      <c r="O707" t="s">
        <v>77</v>
      </c>
      <c r="P707" t="s">
        <v>78</v>
      </c>
      <c r="Q707" s="27">
        <v>16300</v>
      </c>
      <c r="R707" s="27">
        <v>16300</v>
      </c>
      <c r="S707" s="27">
        <v>16300</v>
      </c>
      <c r="T707" s="27">
        <v>16300</v>
      </c>
      <c r="U707" s="27">
        <v>0</v>
      </c>
      <c r="V707" s="27">
        <v>0</v>
      </c>
      <c r="W707" s="27">
        <v>0</v>
      </c>
      <c r="X707" t="s">
        <v>219</v>
      </c>
      <c r="Y707" t="s">
        <v>197</v>
      </c>
      <c r="Z707" s="27">
        <v>22878</v>
      </c>
      <c r="AA707" s="27">
        <v>22878</v>
      </c>
      <c r="AB707" s="27">
        <v>21734</v>
      </c>
      <c r="AC707" s="27">
        <v>21734</v>
      </c>
      <c r="AD707" s="27">
        <v>6544.8</v>
      </c>
      <c r="AE707" s="27">
        <v>8181</v>
      </c>
      <c r="AF707" s="27">
        <v>9817.1999999999989</v>
      </c>
      <c r="AG707" s="27">
        <f t="shared" si="111"/>
        <v>16.3</v>
      </c>
      <c r="AH707" s="27" t="s">
        <v>1017</v>
      </c>
      <c r="AI707" s="27" t="s">
        <v>1017</v>
      </c>
      <c r="AJ707" s="41">
        <f t="shared" si="112"/>
        <v>106680.24</v>
      </c>
      <c r="AK707" s="41">
        <f t="shared" si="113"/>
        <v>133350.30000000002</v>
      </c>
      <c r="AL707" s="41">
        <f t="shared" si="114"/>
        <v>160020.35999999999</v>
      </c>
      <c r="AM707" s="27">
        <v>1.02</v>
      </c>
      <c r="AN707" s="27">
        <v>1.1299999999999999</v>
      </c>
      <c r="AO707" s="27">
        <v>0</v>
      </c>
      <c r="AP707" s="27">
        <v>0</v>
      </c>
      <c r="AQ707" s="42">
        <f t="shared" si="115"/>
        <v>108813.84480000001</v>
      </c>
      <c r="AR707" s="42">
        <f t="shared" si="116"/>
        <v>136017.30600000001</v>
      </c>
      <c r="AS707" s="42">
        <f t="shared" si="117"/>
        <v>163220.7672</v>
      </c>
      <c r="AT707" s="42">
        <f t="shared" si="118"/>
        <v>120548.6712</v>
      </c>
      <c r="AU707" s="42">
        <f t="shared" si="119"/>
        <v>150685.83900000001</v>
      </c>
      <c r="AV707" s="42">
        <f t="shared" si="120"/>
        <v>180823.00679999997</v>
      </c>
      <c r="AW707">
        <v>2040</v>
      </c>
      <c r="AX707" t="s">
        <v>56</v>
      </c>
      <c r="AY707" s="30">
        <v>28</v>
      </c>
      <c r="AZ707" t="s">
        <v>254</v>
      </c>
      <c r="BA707" s="111">
        <v>1</v>
      </c>
      <c r="BB707" s="111">
        <v>2</v>
      </c>
      <c r="BC707" s="121">
        <v>0</v>
      </c>
      <c r="BD707" s="114">
        <v>2024</v>
      </c>
      <c r="BE707" t="s">
        <v>1033</v>
      </c>
    </row>
    <row r="708" spans="1:57" ht="12" customHeight="1" x14ac:dyDescent="0.2">
      <c r="A708">
        <v>40</v>
      </c>
      <c r="B708">
        <v>2023</v>
      </c>
      <c r="C708" t="s">
        <v>46</v>
      </c>
      <c r="D708" t="s">
        <v>44</v>
      </c>
      <c r="E708" t="s">
        <v>251</v>
      </c>
      <c r="F708" t="s">
        <v>49</v>
      </c>
      <c r="G708" t="s">
        <v>45</v>
      </c>
      <c r="H708" t="s">
        <v>252</v>
      </c>
      <c r="I708" t="s">
        <v>874</v>
      </c>
      <c r="K708" t="s">
        <v>250</v>
      </c>
      <c r="L708" s="27">
        <v>0</v>
      </c>
      <c r="M708" s="27">
        <v>0</v>
      </c>
      <c r="N708" s="27">
        <v>0</v>
      </c>
      <c r="O708" t="s">
        <v>77</v>
      </c>
      <c r="P708" t="s">
        <v>78</v>
      </c>
      <c r="Q708" s="27">
        <v>16300</v>
      </c>
      <c r="R708" s="27">
        <v>16300</v>
      </c>
      <c r="S708" s="27">
        <v>16300</v>
      </c>
      <c r="T708" s="27">
        <v>16300</v>
      </c>
      <c r="U708" s="27">
        <v>0</v>
      </c>
      <c r="V708" s="27">
        <v>0</v>
      </c>
      <c r="W708" s="27">
        <v>0</v>
      </c>
      <c r="X708" t="s">
        <v>219</v>
      </c>
      <c r="Y708" t="s">
        <v>197</v>
      </c>
      <c r="Z708" s="27">
        <v>22878</v>
      </c>
      <c r="AA708" s="27">
        <v>22878</v>
      </c>
      <c r="AB708" s="27">
        <v>21734</v>
      </c>
      <c r="AC708" s="27">
        <v>21734</v>
      </c>
      <c r="AD708" s="27">
        <v>6544.8</v>
      </c>
      <c r="AE708" s="27">
        <v>8181</v>
      </c>
      <c r="AF708" s="27">
        <v>9817.1999999999989</v>
      </c>
      <c r="AG708" s="27">
        <f t="shared" si="111"/>
        <v>16.3</v>
      </c>
      <c r="AH708" s="27" t="s">
        <v>1017</v>
      </c>
      <c r="AI708" s="27" t="s">
        <v>1017</v>
      </c>
      <c r="AJ708" s="41">
        <f t="shared" si="112"/>
        <v>106680.24</v>
      </c>
      <c r="AK708" s="41">
        <f t="shared" si="113"/>
        <v>133350.30000000002</v>
      </c>
      <c r="AL708" s="41">
        <f t="shared" si="114"/>
        <v>160020.35999999999</v>
      </c>
      <c r="AM708" s="27">
        <v>1.02</v>
      </c>
      <c r="AN708" s="27">
        <v>1.1299999999999999</v>
      </c>
      <c r="AO708" s="27">
        <v>0</v>
      </c>
      <c r="AP708" s="27">
        <v>0</v>
      </c>
      <c r="AQ708" s="42">
        <f t="shared" si="115"/>
        <v>108813.84480000001</v>
      </c>
      <c r="AR708" s="42">
        <f t="shared" si="116"/>
        <v>136017.30600000001</v>
      </c>
      <c r="AS708" s="42">
        <f t="shared" si="117"/>
        <v>163220.7672</v>
      </c>
      <c r="AT708" s="42">
        <f t="shared" si="118"/>
        <v>120548.6712</v>
      </c>
      <c r="AU708" s="42">
        <f t="shared" si="119"/>
        <v>150685.83900000001</v>
      </c>
      <c r="AV708" s="42">
        <f t="shared" si="120"/>
        <v>180823.00679999997</v>
      </c>
      <c r="AW708">
        <v>2045</v>
      </c>
      <c r="AX708" t="s">
        <v>56</v>
      </c>
      <c r="AY708" s="30">
        <v>28</v>
      </c>
      <c r="AZ708" t="s">
        <v>254</v>
      </c>
      <c r="BA708" s="111">
        <v>1</v>
      </c>
      <c r="BB708" s="111">
        <v>2</v>
      </c>
      <c r="BC708" s="121">
        <v>0</v>
      </c>
      <c r="BD708" s="114">
        <v>2024</v>
      </c>
      <c r="BE708" t="s">
        <v>1033</v>
      </c>
    </row>
    <row r="709" spans="1:57" ht="12" customHeight="1" x14ac:dyDescent="0.2">
      <c r="A709">
        <v>40</v>
      </c>
      <c r="B709">
        <v>2023</v>
      </c>
      <c r="C709" t="s">
        <v>46</v>
      </c>
      <c r="D709" t="s">
        <v>44</v>
      </c>
      <c r="E709" t="s">
        <v>251</v>
      </c>
      <c r="F709" t="s">
        <v>49</v>
      </c>
      <c r="G709" t="s">
        <v>45</v>
      </c>
      <c r="H709" t="s">
        <v>252</v>
      </c>
      <c r="I709" t="s">
        <v>874</v>
      </c>
      <c r="K709" t="s">
        <v>250</v>
      </c>
      <c r="L709" s="27">
        <v>0</v>
      </c>
      <c r="M709" s="27">
        <v>0</v>
      </c>
      <c r="N709" s="27">
        <v>0</v>
      </c>
      <c r="O709" t="s">
        <v>77</v>
      </c>
      <c r="P709" t="s">
        <v>78</v>
      </c>
      <c r="Q709" s="27">
        <v>16300</v>
      </c>
      <c r="R709" s="27">
        <v>16300</v>
      </c>
      <c r="S709" s="27">
        <v>16300</v>
      </c>
      <c r="T709" s="27">
        <v>16300</v>
      </c>
      <c r="U709" s="27">
        <v>0</v>
      </c>
      <c r="V709" s="27">
        <v>0</v>
      </c>
      <c r="W709" s="27">
        <v>0</v>
      </c>
      <c r="X709" t="s">
        <v>219</v>
      </c>
      <c r="Y709" t="s">
        <v>197</v>
      </c>
      <c r="Z709" s="27">
        <v>22878</v>
      </c>
      <c r="AA709" s="27">
        <v>22878</v>
      </c>
      <c r="AB709" s="27">
        <v>21734</v>
      </c>
      <c r="AC709" s="27">
        <v>21734</v>
      </c>
      <c r="AD709" s="27">
        <v>6544.8</v>
      </c>
      <c r="AE709" s="27">
        <v>8181</v>
      </c>
      <c r="AF709" s="27">
        <v>9817.1999999999989</v>
      </c>
      <c r="AG709" s="27">
        <f t="shared" si="111"/>
        <v>16.3</v>
      </c>
      <c r="AH709" s="27" t="s">
        <v>1017</v>
      </c>
      <c r="AI709" s="27" t="s">
        <v>1017</v>
      </c>
      <c r="AJ709" s="41">
        <f t="shared" si="112"/>
        <v>106680.24</v>
      </c>
      <c r="AK709" s="41">
        <f t="shared" si="113"/>
        <v>133350.30000000002</v>
      </c>
      <c r="AL709" s="41">
        <f t="shared" si="114"/>
        <v>160020.35999999999</v>
      </c>
      <c r="AM709" s="27">
        <v>1.02</v>
      </c>
      <c r="AN709" s="27">
        <v>1.1299999999999999</v>
      </c>
      <c r="AO709" s="27">
        <v>0</v>
      </c>
      <c r="AP709" s="27">
        <v>0</v>
      </c>
      <c r="AQ709" s="42">
        <f t="shared" si="115"/>
        <v>108813.84480000001</v>
      </c>
      <c r="AR709" s="42">
        <f t="shared" si="116"/>
        <v>136017.30600000001</v>
      </c>
      <c r="AS709" s="42">
        <f t="shared" si="117"/>
        <v>163220.7672</v>
      </c>
      <c r="AT709" s="42">
        <f t="shared" si="118"/>
        <v>120548.6712</v>
      </c>
      <c r="AU709" s="42">
        <f t="shared" si="119"/>
        <v>150685.83900000001</v>
      </c>
      <c r="AV709" s="42">
        <f t="shared" si="120"/>
        <v>180823.00679999997</v>
      </c>
      <c r="AW709">
        <v>2050</v>
      </c>
      <c r="AX709" t="s">
        <v>56</v>
      </c>
      <c r="AY709" s="30">
        <v>28</v>
      </c>
      <c r="AZ709" t="s">
        <v>254</v>
      </c>
      <c r="BA709" s="111">
        <v>1</v>
      </c>
      <c r="BB709" s="111">
        <v>2</v>
      </c>
      <c r="BC709" s="121">
        <v>0</v>
      </c>
      <c r="BD709" s="114">
        <v>2024</v>
      </c>
      <c r="BE709" t="s">
        <v>1033</v>
      </c>
    </row>
    <row r="710" spans="1:57" ht="12" customHeight="1" x14ac:dyDescent="0.2">
      <c r="A710">
        <v>40</v>
      </c>
      <c r="B710">
        <v>2023</v>
      </c>
      <c r="C710" t="s">
        <v>46</v>
      </c>
      <c r="D710" t="s">
        <v>44</v>
      </c>
      <c r="E710" t="s">
        <v>251</v>
      </c>
      <c r="F710" t="s">
        <v>49</v>
      </c>
      <c r="G710" t="s">
        <v>45</v>
      </c>
      <c r="H710" t="s">
        <v>252</v>
      </c>
      <c r="I710" t="s">
        <v>874</v>
      </c>
      <c r="K710" t="s">
        <v>250</v>
      </c>
      <c r="L710" s="27">
        <v>0</v>
      </c>
      <c r="M710" s="27">
        <v>0</v>
      </c>
      <c r="N710" s="27">
        <v>0</v>
      </c>
      <c r="O710" t="s">
        <v>77</v>
      </c>
      <c r="P710" t="s">
        <v>78</v>
      </c>
      <c r="Q710" s="27">
        <v>16300</v>
      </c>
      <c r="R710" s="27">
        <v>16300</v>
      </c>
      <c r="S710" s="27">
        <v>16300</v>
      </c>
      <c r="T710" s="27">
        <v>16300</v>
      </c>
      <c r="U710" s="27">
        <v>0</v>
      </c>
      <c r="V710" s="27">
        <v>0</v>
      </c>
      <c r="W710" s="27">
        <v>0</v>
      </c>
      <c r="X710" t="s">
        <v>219</v>
      </c>
      <c r="Y710" t="s">
        <v>197</v>
      </c>
      <c r="Z710" s="27">
        <v>22878</v>
      </c>
      <c r="AA710" s="27">
        <v>22878</v>
      </c>
      <c r="AB710" s="27">
        <v>21734</v>
      </c>
      <c r="AC710" s="27">
        <v>21734</v>
      </c>
      <c r="AD710" s="27">
        <v>6544.8</v>
      </c>
      <c r="AE710" s="27">
        <v>8181</v>
      </c>
      <c r="AF710" s="27">
        <v>9817.1999999999989</v>
      </c>
      <c r="AG710" s="27">
        <f t="shared" si="111"/>
        <v>16.3</v>
      </c>
      <c r="AH710" s="27" t="s">
        <v>1017</v>
      </c>
      <c r="AI710" s="27" t="s">
        <v>1017</v>
      </c>
      <c r="AJ710" s="41">
        <f t="shared" si="112"/>
        <v>106680.24</v>
      </c>
      <c r="AK710" s="41">
        <f t="shared" si="113"/>
        <v>133350.30000000002</v>
      </c>
      <c r="AL710" s="41">
        <f t="shared" si="114"/>
        <v>160020.35999999999</v>
      </c>
      <c r="AM710" s="27">
        <v>1.02</v>
      </c>
      <c r="AN710" s="27">
        <v>1.1299999999999999</v>
      </c>
      <c r="AO710" s="27">
        <v>0</v>
      </c>
      <c r="AP710" s="27">
        <v>0</v>
      </c>
      <c r="AQ710" s="42">
        <f t="shared" si="115"/>
        <v>108813.84480000001</v>
      </c>
      <c r="AR710" s="42">
        <f t="shared" si="116"/>
        <v>136017.30600000001</v>
      </c>
      <c r="AS710" s="42">
        <f t="shared" si="117"/>
        <v>163220.7672</v>
      </c>
      <c r="AT710" s="42">
        <f t="shared" si="118"/>
        <v>120548.6712</v>
      </c>
      <c r="AU710" s="42">
        <f t="shared" si="119"/>
        <v>150685.83900000001</v>
      </c>
      <c r="AV710" s="42">
        <f t="shared" si="120"/>
        <v>180823.00679999997</v>
      </c>
      <c r="AW710">
        <v>2023</v>
      </c>
      <c r="AX710" t="s">
        <v>59</v>
      </c>
      <c r="AY710" s="30">
        <v>28</v>
      </c>
      <c r="AZ710" t="s">
        <v>254</v>
      </c>
      <c r="BA710" s="111">
        <v>1</v>
      </c>
      <c r="BB710" s="111">
        <v>2</v>
      </c>
      <c r="BC710" s="121">
        <v>0</v>
      </c>
      <c r="BD710" s="114">
        <v>2024</v>
      </c>
      <c r="BE710" t="s">
        <v>1033</v>
      </c>
    </row>
    <row r="711" spans="1:57" ht="12" customHeight="1" x14ac:dyDescent="0.2">
      <c r="A711">
        <v>40</v>
      </c>
      <c r="B711">
        <v>2023</v>
      </c>
      <c r="C711" t="s">
        <v>46</v>
      </c>
      <c r="D711" t="s">
        <v>44</v>
      </c>
      <c r="E711" t="s">
        <v>251</v>
      </c>
      <c r="F711" t="s">
        <v>49</v>
      </c>
      <c r="G711" t="s">
        <v>45</v>
      </c>
      <c r="H711" t="s">
        <v>252</v>
      </c>
      <c r="I711" t="s">
        <v>874</v>
      </c>
      <c r="K711" t="s">
        <v>250</v>
      </c>
      <c r="L711" s="27">
        <v>0</v>
      </c>
      <c r="M711" s="27">
        <v>0</v>
      </c>
      <c r="N711" s="27">
        <v>0</v>
      </c>
      <c r="O711" t="s">
        <v>77</v>
      </c>
      <c r="P711" t="s">
        <v>78</v>
      </c>
      <c r="Q711" s="27">
        <v>16300</v>
      </c>
      <c r="R711" s="27">
        <v>16300</v>
      </c>
      <c r="S711" s="27">
        <v>16300</v>
      </c>
      <c r="T711" s="27">
        <v>16300</v>
      </c>
      <c r="U711" s="27">
        <v>0</v>
      </c>
      <c r="V711" s="27">
        <v>0</v>
      </c>
      <c r="W711" s="27">
        <v>0</v>
      </c>
      <c r="X711" t="s">
        <v>219</v>
      </c>
      <c r="Y711" t="s">
        <v>197</v>
      </c>
      <c r="Z711" s="27">
        <v>22306</v>
      </c>
      <c r="AA711" s="27">
        <v>22306</v>
      </c>
      <c r="AB711" s="27">
        <v>21190.5</v>
      </c>
      <c r="AC711" s="27">
        <v>21190.5</v>
      </c>
      <c r="AD711" s="27">
        <v>6544.8</v>
      </c>
      <c r="AE711" s="27">
        <v>8181</v>
      </c>
      <c r="AF711" s="27">
        <v>9817.1999999999989</v>
      </c>
      <c r="AG711" s="27">
        <f t="shared" si="111"/>
        <v>16.3</v>
      </c>
      <c r="AH711" s="27" t="s">
        <v>1017</v>
      </c>
      <c r="AI711" s="27" t="s">
        <v>1017</v>
      </c>
      <c r="AJ711" s="41">
        <f t="shared" si="112"/>
        <v>106680.24</v>
      </c>
      <c r="AK711" s="41">
        <f t="shared" si="113"/>
        <v>133350.30000000002</v>
      </c>
      <c r="AL711" s="41">
        <f t="shared" si="114"/>
        <v>160020.35999999999</v>
      </c>
      <c r="AM711" s="27">
        <v>1.02</v>
      </c>
      <c r="AN711" s="27">
        <v>1.1299999999999999</v>
      </c>
      <c r="AO711" s="27">
        <v>0</v>
      </c>
      <c r="AP711" s="27">
        <v>0</v>
      </c>
      <c r="AQ711" s="42">
        <f t="shared" si="115"/>
        <v>108813.84480000001</v>
      </c>
      <c r="AR711" s="42">
        <f t="shared" si="116"/>
        <v>136017.30600000001</v>
      </c>
      <c r="AS711" s="42">
        <f t="shared" si="117"/>
        <v>163220.7672</v>
      </c>
      <c r="AT711" s="42">
        <f t="shared" si="118"/>
        <v>120548.6712</v>
      </c>
      <c r="AU711" s="42">
        <f t="shared" si="119"/>
        <v>150685.83900000001</v>
      </c>
      <c r="AV711" s="42">
        <f t="shared" si="120"/>
        <v>180823.00679999997</v>
      </c>
      <c r="AW711">
        <v>2030</v>
      </c>
      <c r="AX711" t="s">
        <v>59</v>
      </c>
      <c r="AY711" s="30">
        <v>28</v>
      </c>
      <c r="AZ711" t="s">
        <v>254</v>
      </c>
      <c r="BA711" s="111">
        <v>1</v>
      </c>
      <c r="BB711" s="111">
        <v>2</v>
      </c>
      <c r="BC711" s="121">
        <v>0</v>
      </c>
      <c r="BD711" s="114">
        <v>2024</v>
      </c>
      <c r="BE711" t="s">
        <v>1033</v>
      </c>
    </row>
    <row r="712" spans="1:57" ht="12" customHeight="1" x14ac:dyDescent="0.2">
      <c r="A712">
        <v>40</v>
      </c>
      <c r="B712">
        <v>2023</v>
      </c>
      <c r="C712" t="s">
        <v>46</v>
      </c>
      <c r="D712" t="s">
        <v>44</v>
      </c>
      <c r="E712" t="s">
        <v>251</v>
      </c>
      <c r="F712" t="s">
        <v>49</v>
      </c>
      <c r="G712" t="s">
        <v>45</v>
      </c>
      <c r="H712" t="s">
        <v>252</v>
      </c>
      <c r="I712" t="s">
        <v>874</v>
      </c>
      <c r="K712" t="s">
        <v>250</v>
      </c>
      <c r="L712" s="27">
        <v>0</v>
      </c>
      <c r="M712" s="27">
        <v>0</v>
      </c>
      <c r="N712" s="27">
        <v>0</v>
      </c>
      <c r="O712" t="s">
        <v>77</v>
      </c>
      <c r="P712" t="s">
        <v>78</v>
      </c>
      <c r="Q712" s="27">
        <v>16300</v>
      </c>
      <c r="R712" s="27">
        <v>16300</v>
      </c>
      <c r="S712" s="27">
        <v>16300</v>
      </c>
      <c r="T712" s="27">
        <v>16300</v>
      </c>
      <c r="U712" s="27">
        <v>0</v>
      </c>
      <c r="V712" s="27">
        <v>0</v>
      </c>
      <c r="W712" s="27">
        <v>0</v>
      </c>
      <c r="X712" t="s">
        <v>219</v>
      </c>
      <c r="Y712" t="s">
        <v>197</v>
      </c>
      <c r="Z712" s="27">
        <v>22034.25</v>
      </c>
      <c r="AA712" s="27">
        <v>22034.25</v>
      </c>
      <c r="AB712" s="27">
        <v>20932.5</v>
      </c>
      <c r="AC712" s="27">
        <v>20932.5</v>
      </c>
      <c r="AD712" s="27">
        <v>6544.8</v>
      </c>
      <c r="AE712" s="27">
        <v>8181</v>
      </c>
      <c r="AF712" s="27">
        <v>9817.1999999999989</v>
      </c>
      <c r="AG712" s="27">
        <f t="shared" si="111"/>
        <v>16.3</v>
      </c>
      <c r="AH712" s="27" t="s">
        <v>1017</v>
      </c>
      <c r="AI712" s="27" t="s">
        <v>1017</v>
      </c>
      <c r="AJ712" s="41">
        <f t="shared" si="112"/>
        <v>106680.24</v>
      </c>
      <c r="AK712" s="41">
        <f t="shared" si="113"/>
        <v>133350.30000000002</v>
      </c>
      <c r="AL712" s="41">
        <f t="shared" si="114"/>
        <v>160020.35999999999</v>
      </c>
      <c r="AM712" s="27">
        <v>1.02</v>
      </c>
      <c r="AN712" s="27">
        <v>1.1299999999999999</v>
      </c>
      <c r="AO712" s="27">
        <v>0</v>
      </c>
      <c r="AP712" s="27">
        <v>0</v>
      </c>
      <c r="AQ712" s="42">
        <f t="shared" si="115"/>
        <v>108813.84480000001</v>
      </c>
      <c r="AR712" s="42">
        <f t="shared" si="116"/>
        <v>136017.30600000001</v>
      </c>
      <c r="AS712" s="42">
        <f t="shared" si="117"/>
        <v>163220.7672</v>
      </c>
      <c r="AT712" s="42">
        <f t="shared" si="118"/>
        <v>120548.6712</v>
      </c>
      <c r="AU712" s="42">
        <f t="shared" si="119"/>
        <v>150685.83900000001</v>
      </c>
      <c r="AV712" s="42">
        <f t="shared" si="120"/>
        <v>180823.00679999997</v>
      </c>
      <c r="AW712">
        <v>2035</v>
      </c>
      <c r="AX712" t="s">
        <v>59</v>
      </c>
      <c r="AY712" s="30">
        <v>28</v>
      </c>
      <c r="AZ712" t="s">
        <v>254</v>
      </c>
      <c r="BA712" s="111">
        <v>1</v>
      </c>
      <c r="BB712" s="111">
        <v>2</v>
      </c>
      <c r="BC712" s="121">
        <v>0</v>
      </c>
      <c r="BD712" s="114">
        <v>2024</v>
      </c>
      <c r="BE712" t="s">
        <v>1033</v>
      </c>
    </row>
    <row r="713" spans="1:57" ht="12" customHeight="1" x14ac:dyDescent="0.2">
      <c r="A713">
        <v>40</v>
      </c>
      <c r="B713">
        <v>2023</v>
      </c>
      <c r="C713" t="s">
        <v>46</v>
      </c>
      <c r="D713" t="s">
        <v>44</v>
      </c>
      <c r="E713" t="s">
        <v>251</v>
      </c>
      <c r="F713" t="s">
        <v>49</v>
      </c>
      <c r="G713" t="s">
        <v>45</v>
      </c>
      <c r="H713" t="s">
        <v>252</v>
      </c>
      <c r="I713" t="s">
        <v>874</v>
      </c>
      <c r="K713" t="s">
        <v>250</v>
      </c>
      <c r="L713" s="27">
        <v>0</v>
      </c>
      <c r="M713" s="27">
        <v>0</v>
      </c>
      <c r="N713" s="27">
        <v>0</v>
      </c>
      <c r="O713" t="s">
        <v>77</v>
      </c>
      <c r="P713" t="s">
        <v>78</v>
      </c>
      <c r="Q713" s="27">
        <v>16300</v>
      </c>
      <c r="R713" s="27">
        <v>16300</v>
      </c>
      <c r="S713" s="27">
        <v>16300</v>
      </c>
      <c r="T713" s="27">
        <v>16300</v>
      </c>
      <c r="U713" s="27">
        <v>0</v>
      </c>
      <c r="V713" s="27">
        <v>0</v>
      </c>
      <c r="W713" s="27">
        <v>0</v>
      </c>
      <c r="X713" t="s">
        <v>219</v>
      </c>
      <c r="Y713" t="s">
        <v>197</v>
      </c>
      <c r="Z713" s="27">
        <v>21762.5</v>
      </c>
      <c r="AA713" s="27">
        <v>21762.5</v>
      </c>
      <c r="AB713" s="27">
        <v>20674.5</v>
      </c>
      <c r="AC713" s="27">
        <v>20674.5</v>
      </c>
      <c r="AD713" s="27">
        <v>6544.8</v>
      </c>
      <c r="AE713" s="27">
        <v>8181</v>
      </c>
      <c r="AF713" s="27">
        <v>9817.1999999999989</v>
      </c>
      <c r="AG713" s="27">
        <f t="shared" si="111"/>
        <v>16.3</v>
      </c>
      <c r="AH713" s="27" t="s">
        <v>1017</v>
      </c>
      <c r="AI713" s="27" t="s">
        <v>1017</v>
      </c>
      <c r="AJ713" s="41">
        <f t="shared" si="112"/>
        <v>106680.24</v>
      </c>
      <c r="AK713" s="41">
        <f t="shared" si="113"/>
        <v>133350.30000000002</v>
      </c>
      <c r="AL713" s="41">
        <f t="shared" si="114"/>
        <v>160020.35999999999</v>
      </c>
      <c r="AM713" s="27">
        <v>1.02</v>
      </c>
      <c r="AN713" s="27">
        <v>1.1299999999999999</v>
      </c>
      <c r="AO713" s="27">
        <v>0</v>
      </c>
      <c r="AP713" s="27">
        <v>0</v>
      </c>
      <c r="AQ713" s="42">
        <f t="shared" si="115"/>
        <v>108813.84480000001</v>
      </c>
      <c r="AR713" s="42">
        <f t="shared" si="116"/>
        <v>136017.30600000001</v>
      </c>
      <c r="AS713" s="42">
        <f t="shared" si="117"/>
        <v>163220.7672</v>
      </c>
      <c r="AT713" s="42">
        <f t="shared" si="118"/>
        <v>120548.6712</v>
      </c>
      <c r="AU713" s="42">
        <f t="shared" si="119"/>
        <v>150685.83900000001</v>
      </c>
      <c r="AV713" s="42">
        <f t="shared" si="120"/>
        <v>180823.00679999997</v>
      </c>
      <c r="AW713">
        <v>2040</v>
      </c>
      <c r="AX713" t="s">
        <v>59</v>
      </c>
      <c r="AY713" s="30">
        <v>28</v>
      </c>
      <c r="AZ713" t="s">
        <v>254</v>
      </c>
      <c r="BA713" s="111">
        <v>1</v>
      </c>
      <c r="BB713" s="111">
        <v>2</v>
      </c>
      <c r="BC713" s="121">
        <v>0</v>
      </c>
      <c r="BD713" s="114">
        <v>2024</v>
      </c>
      <c r="BE713" t="s">
        <v>1033</v>
      </c>
    </row>
    <row r="714" spans="1:57" ht="12" customHeight="1" x14ac:dyDescent="0.2">
      <c r="A714">
        <v>40</v>
      </c>
      <c r="B714">
        <v>2023</v>
      </c>
      <c r="C714" t="s">
        <v>46</v>
      </c>
      <c r="D714" t="s">
        <v>44</v>
      </c>
      <c r="E714" t="s">
        <v>251</v>
      </c>
      <c r="F714" t="s">
        <v>49</v>
      </c>
      <c r="G714" t="s">
        <v>45</v>
      </c>
      <c r="H714" t="s">
        <v>252</v>
      </c>
      <c r="I714" t="s">
        <v>874</v>
      </c>
      <c r="K714" t="s">
        <v>250</v>
      </c>
      <c r="L714" s="27">
        <v>0</v>
      </c>
      <c r="M714" s="27">
        <v>0</v>
      </c>
      <c r="N714" s="27">
        <v>0</v>
      </c>
      <c r="O714" t="s">
        <v>77</v>
      </c>
      <c r="P714" t="s">
        <v>78</v>
      </c>
      <c r="Q714" s="27">
        <v>16300</v>
      </c>
      <c r="R714" s="27">
        <v>16300</v>
      </c>
      <c r="S714" s="27">
        <v>16300</v>
      </c>
      <c r="T714" s="27">
        <v>16300</v>
      </c>
      <c r="U714" s="27">
        <v>0</v>
      </c>
      <c r="V714" s="27">
        <v>0</v>
      </c>
      <c r="W714" s="27">
        <v>0</v>
      </c>
      <c r="X714" t="s">
        <v>219</v>
      </c>
      <c r="Y714" t="s">
        <v>197</v>
      </c>
      <c r="Z714" s="27">
        <v>21504.5</v>
      </c>
      <c r="AA714" s="27">
        <v>21504.5</v>
      </c>
      <c r="AB714" s="27">
        <v>20429.25</v>
      </c>
      <c r="AC714" s="27">
        <v>20429.25</v>
      </c>
      <c r="AD714" s="27">
        <v>6544.8</v>
      </c>
      <c r="AE714" s="27">
        <v>8181</v>
      </c>
      <c r="AF714" s="27">
        <v>9817.1999999999989</v>
      </c>
      <c r="AG714" s="27">
        <f t="shared" si="111"/>
        <v>16.3</v>
      </c>
      <c r="AH714" s="27" t="s">
        <v>1017</v>
      </c>
      <c r="AI714" s="27" t="s">
        <v>1017</v>
      </c>
      <c r="AJ714" s="41">
        <f t="shared" si="112"/>
        <v>106680.24</v>
      </c>
      <c r="AK714" s="41">
        <f t="shared" si="113"/>
        <v>133350.30000000002</v>
      </c>
      <c r="AL714" s="41">
        <f t="shared" si="114"/>
        <v>160020.35999999999</v>
      </c>
      <c r="AM714" s="27">
        <v>1.02</v>
      </c>
      <c r="AN714" s="27">
        <v>1.1299999999999999</v>
      </c>
      <c r="AO714" s="27">
        <v>0</v>
      </c>
      <c r="AP714" s="27">
        <v>0</v>
      </c>
      <c r="AQ714" s="42">
        <f t="shared" si="115"/>
        <v>108813.84480000001</v>
      </c>
      <c r="AR714" s="42">
        <f t="shared" si="116"/>
        <v>136017.30600000001</v>
      </c>
      <c r="AS714" s="42">
        <f t="shared" si="117"/>
        <v>163220.7672</v>
      </c>
      <c r="AT714" s="42">
        <f t="shared" si="118"/>
        <v>120548.6712</v>
      </c>
      <c r="AU714" s="42">
        <f t="shared" si="119"/>
        <v>150685.83900000001</v>
      </c>
      <c r="AV714" s="42">
        <f t="shared" si="120"/>
        <v>180823.00679999997</v>
      </c>
      <c r="AW714">
        <v>2045</v>
      </c>
      <c r="AX714" t="s">
        <v>59</v>
      </c>
      <c r="AY714" s="30">
        <v>28</v>
      </c>
      <c r="AZ714" t="s">
        <v>254</v>
      </c>
      <c r="BA714" s="111">
        <v>1</v>
      </c>
      <c r="BB714" s="111">
        <v>2</v>
      </c>
      <c r="BC714" s="121">
        <v>0</v>
      </c>
      <c r="BD714" s="114">
        <v>2024</v>
      </c>
      <c r="BE714" t="s">
        <v>1033</v>
      </c>
    </row>
    <row r="715" spans="1:57" ht="12" customHeight="1" x14ac:dyDescent="0.2">
      <c r="A715">
        <v>40</v>
      </c>
      <c r="B715">
        <v>2023</v>
      </c>
      <c r="C715" t="s">
        <v>46</v>
      </c>
      <c r="D715" t="s">
        <v>44</v>
      </c>
      <c r="E715" t="s">
        <v>251</v>
      </c>
      <c r="F715" t="s">
        <v>49</v>
      </c>
      <c r="G715" t="s">
        <v>45</v>
      </c>
      <c r="H715" t="s">
        <v>252</v>
      </c>
      <c r="I715" t="s">
        <v>874</v>
      </c>
      <c r="K715" t="s">
        <v>250</v>
      </c>
      <c r="L715" s="27">
        <v>0</v>
      </c>
      <c r="M715" s="27">
        <v>0</v>
      </c>
      <c r="N715" s="27">
        <v>0</v>
      </c>
      <c r="O715" t="s">
        <v>77</v>
      </c>
      <c r="P715" t="s">
        <v>78</v>
      </c>
      <c r="Q715" s="27">
        <v>16300</v>
      </c>
      <c r="R715" s="27">
        <v>16300</v>
      </c>
      <c r="S715" s="27">
        <v>16300</v>
      </c>
      <c r="T715" s="27">
        <v>16300</v>
      </c>
      <c r="U715" s="27">
        <v>0</v>
      </c>
      <c r="V715" s="27">
        <v>0</v>
      </c>
      <c r="W715" s="27">
        <v>0</v>
      </c>
      <c r="X715" t="s">
        <v>219</v>
      </c>
      <c r="Y715" t="s">
        <v>197</v>
      </c>
      <c r="Z715" s="27">
        <v>21246.5</v>
      </c>
      <c r="AA715" s="27">
        <v>21246.5</v>
      </c>
      <c r="AB715" s="27">
        <v>20184</v>
      </c>
      <c r="AC715" s="27">
        <v>20184</v>
      </c>
      <c r="AD715" s="27">
        <v>6544.8</v>
      </c>
      <c r="AE715" s="27">
        <v>8181</v>
      </c>
      <c r="AF715" s="27">
        <v>9817.1999999999989</v>
      </c>
      <c r="AG715" s="27">
        <f t="shared" si="111"/>
        <v>16.3</v>
      </c>
      <c r="AH715" s="27" t="s">
        <v>1017</v>
      </c>
      <c r="AI715" s="27" t="s">
        <v>1017</v>
      </c>
      <c r="AJ715" s="41">
        <f t="shared" si="112"/>
        <v>106680.24</v>
      </c>
      <c r="AK715" s="41">
        <f t="shared" si="113"/>
        <v>133350.30000000002</v>
      </c>
      <c r="AL715" s="41">
        <f t="shared" si="114"/>
        <v>160020.35999999999</v>
      </c>
      <c r="AM715" s="27">
        <v>1.02</v>
      </c>
      <c r="AN715" s="27">
        <v>1.1299999999999999</v>
      </c>
      <c r="AO715" s="27">
        <v>0</v>
      </c>
      <c r="AP715" s="27">
        <v>0</v>
      </c>
      <c r="AQ715" s="42">
        <f t="shared" si="115"/>
        <v>108813.84480000001</v>
      </c>
      <c r="AR715" s="42">
        <f t="shared" si="116"/>
        <v>136017.30600000001</v>
      </c>
      <c r="AS715" s="42">
        <f t="shared" si="117"/>
        <v>163220.7672</v>
      </c>
      <c r="AT715" s="42">
        <f t="shared" si="118"/>
        <v>120548.6712</v>
      </c>
      <c r="AU715" s="42">
        <f t="shared" si="119"/>
        <v>150685.83900000001</v>
      </c>
      <c r="AV715" s="42">
        <f t="shared" si="120"/>
        <v>180823.00679999997</v>
      </c>
      <c r="AW715">
        <v>2050</v>
      </c>
      <c r="AX715" t="s">
        <v>59</v>
      </c>
      <c r="AY715" s="30">
        <v>28</v>
      </c>
      <c r="AZ715" t="s">
        <v>254</v>
      </c>
      <c r="BA715" s="111">
        <v>1</v>
      </c>
      <c r="BB715" s="111">
        <v>2</v>
      </c>
      <c r="BC715" s="121">
        <v>0</v>
      </c>
      <c r="BD715" s="114">
        <v>2024</v>
      </c>
      <c r="BE715" t="s">
        <v>1033</v>
      </c>
    </row>
    <row r="716" spans="1:57" ht="12" customHeight="1" x14ac:dyDescent="0.2">
      <c r="A716">
        <v>40</v>
      </c>
      <c r="B716">
        <v>2023</v>
      </c>
      <c r="C716" t="s">
        <v>46</v>
      </c>
      <c r="D716" t="s">
        <v>44</v>
      </c>
      <c r="E716" t="s">
        <v>251</v>
      </c>
      <c r="F716" t="s">
        <v>49</v>
      </c>
      <c r="G716" t="s">
        <v>45</v>
      </c>
      <c r="H716" t="s">
        <v>252</v>
      </c>
      <c r="I716" t="s">
        <v>874</v>
      </c>
      <c r="K716" t="s">
        <v>250</v>
      </c>
      <c r="L716" s="27">
        <v>0</v>
      </c>
      <c r="M716" s="27">
        <v>0</v>
      </c>
      <c r="N716" s="27">
        <v>0</v>
      </c>
      <c r="O716" t="s">
        <v>77</v>
      </c>
      <c r="P716" t="s">
        <v>78</v>
      </c>
      <c r="Q716" s="27">
        <v>16300</v>
      </c>
      <c r="R716" s="27">
        <v>16300</v>
      </c>
      <c r="S716" s="27">
        <v>16300</v>
      </c>
      <c r="T716" s="27">
        <v>16300</v>
      </c>
      <c r="U716" s="27">
        <v>0</v>
      </c>
      <c r="V716" s="27">
        <v>0</v>
      </c>
      <c r="W716" s="27">
        <v>0</v>
      </c>
      <c r="X716" t="s">
        <v>219</v>
      </c>
      <c r="Y716" t="s">
        <v>197</v>
      </c>
      <c r="Z716" s="27">
        <v>22878</v>
      </c>
      <c r="AA716" s="27">
        <v>22878</v>
      </c>
      <c r="AB716" s="27">
        <v>21734</v>
      </c>
      <c r="AC716" s="27">
        <v>21734</v>
      </c>
      <c r="AD716" s="27">
        <v>6544.8</v>
      </c>
      <c r="AE716" s="27">
        <v>8181</v>
      </c>
      <c r="AF716" s="27">
        <v>9817.1999999999989</v>
      </c>
      <c r="AG716" s="27">
        <f t="shared" si="111"/>
        <v>16.3</v>
      </c>
      <c r="AH716" s="27" t="s">
        <v>1017</v>
      </c>
      <c r="AI716" s="27" t="s">
        <v>1017</v>
      </c>
      <c r="AJ716" s="41">
        <f t="shared" si="112"/>
        <v>106680.24</v>
      </c>
      <c r="AK716" s="41">
        <f t="shared" si="113"/>
        <v>133350.30000000002</v>
      </c>
      <c r="AL716" s="41">
        <f t="shared" si="114"/>
        <v>160020.35999999999</v>
      </c>
      <c r="AM716" s="27">
        <v>1.02</v>
      </c>
      <c r="AN716" s="27">
        <v>1.1299999999999999</v>
      </c>
      <c r="AO716" s="27">
        <v>0</v>
      </c>
      <c r="AP716" s="27">
        <v>0</v>
      </c>
      <c r="AQ716" s="42">
        <f t="shared" si="115"/>
        <v>108813.84480000001</v>
      </c>
      <c r="AR716" s="42">
        <f t="shared" si="116"/>
        <v>136017.30600000001</v>
      </c>
      <c r="AS716" s="42">
        <f t="shared" si="117"/>
        <v>163220.7672</v>
      </c>
      <c r="AT716" s="42">
        <f t="shared" si="118"/>
        <v>120548.6712</v>
      </c>
      <c r="AU716" s="42">
        <f t="shared" si="119"/>
        <v>150685.83900000001</v>
      </c>
      <c r="AV716" s="42">
        <f t="shared" si="120"/>
        <v>180823.00679999997</v>
      </c>
      <c r="AW716">
        <v>2023</v>
      </c>
      <c r="AX716" t="s">
        <v>60</v>
      </c>
      <c r="AY716" s="30">
        <v>28</v>
      </c>
      <c r="AZ716" t="s">
        <v>254</v>
      </c>
      <c r="BA716" s="111">
        <v>1</v>
      </c>
      <c r="BB716" s="111">
        <v>2</v>
      </c>
      <c r="BC716" s="121">
        <v>0</v>
      </c>
      <c r="BD716" s="114">
        <v>2024</v>
      </c>
      <c r="BE716" t="s">
        <v>1033</v>
      </c>
    </row>
    <row r="717" spans="1:57" ht="12" customHeight="1" x14ac:dyDescent="0.2">
      <c r="A717">
        <v>40</v>
      </c>
      <c r="B717">
        <v>2023</v>
      </c>
      <c r="C717" t="s">
        <v>46</v>
      </c>
      <c r="D717" t="s">
        <v>44</v>
      </c>
      <c r="E717" t="s">
        <v>251</v>
      </c>
      <c r="F717" t="s">
        <v>49</v>
      </c>
      <c r="G717" t="s">
        <v>45</v>
      </c>
      <c r="H717" t="s">
        <v>252</v>
      </c>
      <c r="I717" t="s">
        <v>874</v>
      </c>
      <c r="K717" t="s">
        <v>250</v>
      </c>
      <c r="L717" s="27">
        <v>0</v>
      </c>
      <c r="M717" s="27">
        <v>0</v>
      </c>
      <c r="N717" s="27">
        <v>0</v>
      </c>
      <c r="O717" t="s">
        <v>77</v>
      </c>
      <c r="P717" t="s">
        <v>78</v>
      </c>
      <c r="Q717" s="27">
        <v>16300</v>
      </c>
      <c r="R717" s="27">
        <v>16300</v>
      </c>
      <c r="S717" s="27">
        <v>16300</v>
      </c>
      <c r="T717" s="27">
        <v>16300</v>
      </c>
      <c r="U717" s="27">
        <v>0</v>
      </c>
      <c r="V717" s="27">
        <v>0</v>
      </c>
      <c r="W717" s="27">
        <v>0</v>
      </c>
      <c r="X717" t="s">
        <v>219</v>
      </c>
      <c r="Y717" t="s">
        <v>197</v>
      </c>
      <c r="Z717" s="27">
        <v>21734</v>
      </c>
      <c r="AA717" s="27">
        <v>21734</v>
      </c>
      <c r="AB717" s="27">
        <v>20647</v>
      </c>
      <c r="AC717" s="27">
        <v>20647</v>
      </c>
      <c r="AD717" s="27">
        <v>6544.8</v>
      </c>
      <c r="AE717" s="27">
        <v>8181</v>
      </c>
      <c r="AF717" s="27">
        <v>9817.1999999999989</v>
      </c>
      <c r="AG717" s="27">
        <f t="shared" si="111"/>
        <v>16.3</v>
      </c>
      <c r="AH717" s="27" t="s">
        <v>1017</v>
      </c>
      <c r="AI717" s="27" t="s">
        <v>1017</v>
      </c>
      <c r="AJ717" s="41">
        <f t="shared" si="112"/>
        <v>106680.24</v>
      </c>
      <c r="AK717" s="41">
        <f t="shared" si="113"/>
        <v>133350.30000000002</v>
      </c>
      <c r="AL717" s="41">
        <f t="shared" si="114"/>
        <v>160020.35999999999</v>
      </c>
      <c r="AM717" s="27">
        <v>1.02</v>
      </c>
      <c r="AN717" s="27">
        <v>1.1299999999999999</v>
      </c>
      <c r="AO717" s="27">
        <v>0</v>
      </c>
      <c r="AP717" s="27">
        <v>0</v>
      </c>
      <c r="AQ717" s="42">
        <f t="shared" si="115"/>
        <v>108813.84480000001</v>
      </c>
      <c r="AR717" s="42">
        <f t="shared" si="116"/>
        <v>136017.30600000001</v>
      </c>
      <c r="AS717" s="42">
        <f t="shared" si="117"/>
        <v>163220.7672</v>
      </c>
      <c r="AT717" s="42">
        <f t="shared" si="118"/>
        <v>120548.6712</v>
      </c>
      <c r="AU717" s="42">
        <f t="shared" si="119"/>
        <v>150685.83900000001</v>
      </c>
      <c r="AV717" s="42">
        <f t="shared" si="120"/>
        <v>180823.00679999997</v>
      </c>
      <c r="AW717">
        <v>2030</v>
      </c>
      <c r="AX717" t="s">
        <v>60</v>
      </c>
      <c r="AY717" s="30">
        <v>28</v>
      </c>
      <c r="AZ717" t="s">
        <v>254</v>
      </c>
      <c r="BA717" s="111">
        <v>1</v>
      </c>
      <c r="BB717" s="111">
        <v>2</v>
      </c>
      <c r="BC717" s="121">
        <v>0</v>
      </c>
      <c r="BD717" s="114">
        <v>2024</v>
      </c>
      <c r="BE717" t="s">
        <v>1033</v>
      </c>
    </row>
    <row r="718" spans="1:57" ht="12" customHeight="1" x14ac:dyDescent="0.2">
      <c r="A718">
        <v>40</v>
      </c>
      <c r="B718">
        <v>2023</v>
      </c>
      <c r="C718" t="s">
        <v>46</v>
      </c>
      <c r="D718" t="s">
        <v>44</v>
      </c>
      <c r="E718" t="s">
        <v>251</v>
      </c>
      <c r="F718" t="s">
        <v>49</v>
      </c>
      <c r="G718" t="s">
        <v>45</v>
      </c>
      <c r="H718" t="s">
        <v>252</v>
      </c>
      <c r="I718" t="s">
        <v>874</v>
      </c>
      <c r="K718" t="s">
        <v>250</v>
      </c>
      <c r="L718" s="27">
        <v>0</v>
      </c>
      <c r="M718" s="27">
        <v>0</v>
      </c>
      <c r="N718" s="27">
        <v>0</v>
      </c>
      <c r="O718" t="s">
        <v>77</v>
      </c>
      <c r="P718" t="s">
        <v>78</v>
      </c>
      <c r="Q718" s="27">
        <v>16300</v>
      </c>
      <c r="R718" s="27">
        <v>16300</v>
      </c>
      <c r="S718" s="27">
        <v>16300</v>
      </c>
      <c r="T718" s="27">
        <v>16300</v>
      </c>
      <c r="U718" s="27">
        <v>0</v>
      </c>
      <c r="V718" s="27">
        <v>0</v>
      </c>
      <c r="W718" s="27">
        <v>0</v>
      </c>
      <c r="X718" t="s">
        <v>219</v>
      </c>
      <c r="Y718" t="s">
        <v>197</v>
      </c>
      <c r="Z718" s="27">
        <v>21190.5</v>
      </c>
      <c r="AA718" s="27">
        <v>21190.5</v>
      </c>
      <c r="AB718" s="27">
        <v>20131</v>
      </c>
      <c r="AC718" s="27">
        <v>20131</v>
      </c>
      <c r="AD718" s="27">
        <v>6544.8</v>
      </c>
      <c r="AE718" s="27">
        <v>8181</v>
      </c>
      <c r="AF718" s="27">
        <v>9817.1999999999989</v>
      </c>
      <c r="AG718" s="27">
        <f t="shared" si="111"/>
        <v>16.3</v>
      </c>
      <c r="AH718" s="27" t="s">
        <v>1017</v>
      </c>
      <c r="AI718" s="27" t="s">
        <v>1017</v>
      </c>
      <c r="AJ718" s="41">
        <f t="shared" si="112"/>
        <v>106680.24</v>
      </c>
      <c r="AK718" s="41">
        <f t="shared" si="113"/>
        <v>133350.30000000002</v>
      </c>
      <c r="AL718" s="41">
        <f t="shared" si="114"/>
        <v>160020.35999999999</v>
      </c>
      <c r="AM718" s="27">
        <v>1.02</v>
      </c>
      <c r="AN718" s="27">
        <v>1.1299999999999999</v>
      </c>
      <c r="AO718" s="27">
        <v>0</v>
      </c>
      <c r="AP718" s="27">
        <v>0</v>
      </c>
      <c r="AQ718" s="42">
        <f t="shared" si="115"/>
        <v>108813.84480000001</v>
      </c>
      <c r="AR718" s="42">
        <f t="shared" si="116"/>
        <v>136017.30600000001</v>
      </c>
      <c r="AS718" s="42">
        <f t="shared" si="117"/>
        <v>163220.7672</v>
      </c>
      <c r="AT718" s="42">
        <f t="shared" si="118"/>
        <v>120548.6712</v>
      </c>
      <c r="AU718" s="42">
        <f t="shared" si="119"/>
        <v>150685.83900000001</v>
      </c>
      <c r="AV718" s="42">
        <f t="shared" si="120"/>
        <v>180823.00679999997</v>
      </c>
      <c r="AW718">
        <v>2035</v>
      </c>
      <c r="AX718" t="s">
        <v>60</v>
      </c>
      <c r="AY718" s="30">
        <v>28</v>
      </c>
      <c r="AZ718" t="s">
        <v>254</v>
      </c>
      <c r="BA718" s="111">
        <v>1</v>
      </c>
      <c r="BB718" s="111">
        <v>2</v>
      </c>
      <c r="BC718" s="121">
        <v>0</v>
      </c>
      <c r="BD718" s="114">
        <v>2024</v>
      </c>
      <c r="BE718" t="s">
        <v>1033</v>
      </c>
    </row>
    <row r="719" spans="1:57" ht="12" customHeight="1" x14ac:dyDescent="0.2">
      <c r="A719">
        <v>40</v>
      </c>
      <c r="B719">
        <v>2023</v>
      </c>
      <c r="C719" t="s">
        <v>46</v>
      </c>
      <c r="D719" t="s">
        <v>44</v>
      </c>
      <c r="E719" t="s">
        <v>251</v>
      </c>
      <c r="F719" t="s">
        <v>49</v>
      </c>
      <c r="G719" t="s">
        <v>45</v>
      </c>
      <c r="H719" t="s">
        <v>252</v>
      </c>
      <c r="I719" t="s">
        <v>874</v>
      </c>
      <c r="K719" t="s">
        <v>250</v>
      </c>
      <c r="L719" s="27">
        <v>0</v>
      </c>
      <c r="M719" s="27">
        <v>0</v>
      </c>
      <c r="N719" s="27">
        <v>0</v>
      </c>
      <c r="O719" t="s">
        <v>77</v>
      </c>
      <c r="P719" t="s">
        <v>78</v>
      </c>
      <c r="Q719" s="27">
        <v>16300</v>
      </c>
      <c r="R719" s="27">
        <v>16300</v>
      </c>
      <c r="S719" s="27">
        <v>16300</v>
      </c>
      <c r="T719" s="27">
        <v>16300</v>
      </c>
      <c r="U719" s="27">
        <v>0</v>
      </c>
      <c r="V719" s="27">
        <v>0</v>
      </c>
      <c r="W719" s="27">
        <v>0</v>
      </c>
      <c r="X719" t="s">
        <v>219</v>
      </c>
      <c r="Y719" t="s">
        <v>197</v>
      </c>
      <c r="Z719" s="27">
        <v>20647</v>
      </c>
      <c r="AA719" s="27">
        <v>20647</v>
      </c>
      <c r="AB719" s="27">
        <v>19615</v>
      </c>
      <c r="AC719" s="27">
        <v>19615</v>
      </c>
      <c r="AD719" s="27">
        <v>6544.8</v>
      </c>
      <c r="AE719" s="27">
        <v>8181</v>
      </c>
      <c r="AF719" s="27">
        <v>9817.1999999999989</v>
      </c>
      <c r="AG719" s="27">
        <f t="shared" si="111"/>
        <v>16.3</v>
      </c>
      <c r="AH719" s="27" t="s">
        <v>1017</v>
      </c>
      <c r="AI719" s="27" t="s">
        <v>1017</v>
      </c>
      <c r="AJ719" s="41">
        <f t="shared" si="112"/>
        <v>106680.24</v>
      </c>
      <c r="AK719" s="41">
        <f t="shared" si="113"/>
        <v>133350.30000000002</v>
      </c>
      <c r="AL719" s="41">
        <f t="shared" si="114"/>
        <v>160020.35999999999</v>
      </c>
      <c r="AM719" s="27">
        <v>1.02</v>
      </c>
      <c r="AN719" s="27">
        <v>1.1299999999999999</v>
      </c>
      <c r="AO719" s="27">
        <v>0</v>
      </c>
      <c r="AP719" s="27">
        <v>0</v>
      </c>
      <c r="AQ719" s="42">
        <f t="shared" si="115"/>
        <v>108813.84480000001</v>
      </c>
      <c r="AR719" s="42">
        <f t="shared" si="116"/>
        <v>136017.30600000001</v>
      </c>
      <c r="AS719" s="42">
        <f t="shared" si="117"/>
        <v>163220.7672</v>
      </c>
      <c r="AT719" s="42">
        <f t="shared" si="118"/>
        <v>120548.6712</v>
      </c>
      <c r="AU719" s="42">
        <f t="shared" si="119"/>
        <v>150685.83900000001</v>
      </c>
      <c r="AV719" s="42">
        <f t="shared" si="120"/>
        <v>180823.00679999997</v>
      </c>
      <c r="AW719">
        <v>2040</v>
      </c>
      <c r="AX719" t="s">
        <v>60</v>
      </c>
      <c r="AY719" s="30">
        <v>28</v>
      </c>
      <c r="AZ719" t="s">
        <v>254</v>
      </c>
      <c r="BA719" s="111">
        <v>1</v>
      </c>
      <c r="BB719" s="111">
        <v>2</v>
      </c>
      <c r="BC719" s="121">
        <v>0</v>
      </c>
      <c r="BD719" s="114">
        <v>2024</v>
      </c>
      <c r="BE719" t="s">
        <v>1033</v>
      </c>
    </row>
    <row r="720" spans="1:57" ht="12" customHeight="1" x14ac:dyDescent="0.2">
      <c r="A720">
        <v>40</v>
      </c>
      <c r="B720">
        <v>2023</v>
      </c>
      <c r="C720" t="s">
        <v>46</v>
      </c>
      <c r="D720" t="s">
        <v>44</v>
      </c>
      <c r="E720" t="s">
        <v>251</v>
      </c>
      <c r="F720" t="s">
        <v>49</v>
      </c>
      <c r="G720" t="s">
        <v>45</v>
      </c>
      <c r="H720" t="s">
        <v>252</v>
      </c>
      <c r="I720" t="s">
        <v>874</v>
      </c>
      <c r="K720" t="s">
        <v>250</v>
      </c>
      <c r="L720" s="27">
        <v>0</v>
      </c>
      <c r="M720" s="27">
        <v>0</v>
      </c>
      <c r="N720" s="27">
        <v>0</v>
      </c>
      <c r="O720" t="s">
        <v>77</v>
      </c>
      <c r="P720" t="s">
        <v>78</v>
      </c>
      <c r="Q720" s="27">
        <v>16300</v>
      </c>
      <c r="R720" s="27">
        <v>16300</v>
      </c>
      <c r="S720" s="27">
        <v>16300</v>
      </c>
      <c r="T720" s="27">
        <v>16300</v>
      </c>
      <c r="U720" s="27">
        <v>0</v>
      </c>
      <c r="V720" s="27">
        <v>0</v>
      </c>
      <c r="W720" s="27">
        <v>0</v>
      </c>
      <c r="X720" t="s">
        <v>219</v>
      </c>
      <c r="Y720" t="s">
        <v>197</v>
      </c>
      <c r="Z720" s="27">
        <v>20131</v>
      </c>
      <c r="AA720" s="27">
        <v>20131</v>
      </c>
      <c r="AB720" s="27">
        <v>19124.5</v>
      </c>
      <c r="AC720" s="27">
        <v>19124.5</v>
      </c>
      <c r="AD720" s="27">
        <v>6544.8</v>
      </c>
      <c r="AE720" s="27">
        <v>8181</v>
      </c>
      <c r="AF720" s="27">
        <v>9817.1999999999989</v>
      </c>
      <c r="AG720" s="27">
        <f t="shared" si="111"/>
        <v>16.3</v>
      </c>
      <c r="AH720" s="27" t="s">
        <v>1017</v>
      </c>
      <c r="AI720" s="27" t="s">
        <v>1017</v>
      </c>
      <c r="AJ720" s="41">
        <f t="shared" si="112"/>
        <v>106680.24</v>
      </c>
      <c r="AK720" s="41">
        <f t="shared" si="113"/>
        <v>133350.30000000002</v>
      </c>
      <c r="AL720" s="41">
        <f t="shared" si="114"/>
        <v>160020.35999999999</v>
      </c>
      <c r="AM720" s="27">
        <v>1.02</v>
      </c>
      <c r="AN720" s="27">
        <v>1.1299999999999999</v>
      </c>
      <c r="AO720" s="27">
        <v>0</v>
      </c>
      <c r="AP720" s="27">
        <v>0</v>
      </c>
      <c r="AQ720" s="42">
        <f t="shared" si="115"/>
        <v>108813.84480000001</v>
      </c>
      <c r="AR720" s="42">
        <f t="shared" si="116"/>
        <v>136017.30600000001</v>
      </c>
      <c r="AS720" s="42">
        <f t="shared" si="117"/>
        <v>163220.7672</v>
      </c>
      <c r="AT720" s="42">
        <f t="shared" si="118"/>
        <v>120548.6712</v>
      </c>
      <c r="AU720" s="42">
        <f t="shared" si="119"/>
        <v>150685.83900000001</v>
      </c>
      <c r="AV720" s="42">
        <f t="shared" si="120"/>
        <v>180823.00679999997</v>
      </c>
      <c r="AW720">
        <v>2045</v>
      </c>
      <c r="AX720" t="s">
        <v>60</v>
      </c>
      <c r="AY720" s="30">
        <v>28</v>
      </c>
      <c r="AZ720" t="s">
        <v>254</v>
      </c>
      <c r="BA720" s="111">
        <v>1</v>
      </c>
      <c r="BB720" s="111">
        <v>2</v>
      </c>
      <c r="BC720" s="121">
        <v>0</v>
      </c>
      <c r="BD720" s="114">
        <v>2024</v>
      </c>
      <c r="BE720" t="s">
        <v>1033</v>
      </c>
    </row>
    <row r="721" spans="1:57" ht="12" customHeight="1" x14ac:dyDescent="0.2">
      <c r="A721">
        <v>40</v>
      </c>
      <c r="B721">
        <v>2023</v>
      </c>
      <c r="C721" t="s">
        <v>46</v>
      </c>
      <c r="D721" t="s">
        <v>44</v>
      </c>
      <c r="E721" t="s">
        <v>251</v>
      </c>
      <c r="F721" t="s">
        <v>49</v>
      </c>
      <c r="G721" t="s">
        <v>45</v>
      </c>
      <c r="H721" t="s">
        <v>252</v>
      </c>
      <c r="I721" t="s">
        <v>874</v>
      </c>
      <c r="K721" t="s">
        <v>250</v>
      </c>
      <c r="L721" s="27">
        <v>0</v>
      </c>
      <c r="M721" s="27">
        <v>0</v>
      </c>
      <c r="N721" s="27">
        <v>0</v>
      </c>
      <c r="O721" t="s">
        <v>77</v>
      </c>
      <c r="P721" t="s">
        <v>78</v>
      </c>
      <c r="Q721" s="27">
        <v>16300</v>
      </c>
      <c r="R721" s="27">
        <v>16300</v>
      </c>
      <c r="S721" s="27">
        <v>16300</v>
      </c>
      <c r="T721" s="27">
        <v>16300</v>
      </c>
      <c r="U721" s="27">
        <v>0</v>
      </c>
      <c r="V721" s="27">
        <v>0</v>
      </c>
      <c r="W721" s="27">
        <v>0</v>
      </c>
      <c r="X721" t="s">
        <v>219</v>
      </c>
      <c r="Y721" t="s">
        <v>197</v>
      </c>
      <c r="Z721" s="27">
        <v>19615</v>
      </c>
      <c r="AA721" s="27">
        <v>19615</v>
      </c>
      <c r="AB721" s="27">
        <v>18634</v>
      </c>
      <c r="AC721" s="27">
        <v>18634</v>
      </c>
      <c r="AD721" s="27">
        <v>6544.8</v>
      </c>
      <c r="AE721" s="27">
        <v>8181</v>
      </c>
      <c r="AF721" s="27">
        <v>9817.1999999999989</v>
      </c>
      <c r="AG721" s="27">
        <f t="shared" si="111"/>
        <v>16.3</v>
      </c>
      <c r="AH721" s="27" t="s">
        <v>1017</v>
      </c>
      <c r="AI721" s="27" t="s">
        <v>1017</v>
      </c>
      <c r="AJ721" s="41">
        <f t="shared" si="112"/>
        <v>106680.24</v>
      </c>
      <c r="AK721" s="41">
        <f t="shared" si="113"/>
        <v>133350.30000000002</v>
      </c>
      <c r="AL721" s="41">
        <f t="shared" si="114"/>
        <v>160020.35999999999</v>
      </c>
      <c r="AM721" s="27">
        <v>1.02</v>
      </c>
      <c r="AN721" s="27">
        <v>1.1299999999999999</v>
      </c>
      <c r="AO721" s="27">
        <v>0</v>
      </c>
      <c r="AP721" s="27">
        <v>0</v>
      </c>
      <c r="AQ721" s="42">
        <f t="shared" si="115"/>
        <v>108813.84480000001</v>
      </c>
      <c r="AR721" s="42">
        <f t="shared" si="116"/>
        <v>136017.30600000001</v>
      </c>
      <c r="AS721" s="42">
        <f t="shared" si="117"/>
        <v>163220.7672</v>
      </c>
      <c r="AT721" s="42">
        <f t="shared" si="118"/>
        <v>120548.6712</v>
      </c>
      <c r="AU721" s="42">
        <f t="shared" si="119"/>
        <v>150685.83900000001</v>
      </c>
      <c r="AV721" s="42">
        <f t="shared" si="120"/>
        <v>180823.00679999997</v>
      </c>
      <c r="AW721">
        <v>2050</v>
      </c>
      <c r="AX721" t="s">
        <v>60</v>
      </c>
      <c r="AY721" s="30">
        <v>28</v>
      </c>
      <c r="AZ721" t="s">
        <v>254</v>
      </c>
      <c r="BA721" s="111">
        <v>1</v>
      </c>
      <c r="BB721" s="111">
        <v>2</v>
      </c>
      <c r="BC721" s="121">
        <v>0</v>
      </c>
      <c r="BD721" s="114">
        <v>2024</v>
      </c>
      <c r="BE721" t="s">
        <v>1033</v>
      </c>
    </row>
    <row r="722" spans="1:57" ht="12" customHeight="1" x14ac:dyDescent="0.2">
      <c r="A722">
        <v>41</v>
      </c>
      <c r="B722">
        <v>2023</v>
      </c>
      <c r="C722" t="s">
        <v>46</v>
      </c>
      <c r="D722" t="s">
        <v>44</v>
      </c>
      <c r="E722" t="s">
        <v>257</v>
      </c>
      <c r="F722" t="s">
        <v>49</v>
      </c>
      <c r="G722" t="s">
        <v>45</v>
      </c>
      <c r="H722" t="s">
        <v>258</v>
      </c>
      <c r="I722" t="s">
        <v>874</v>
      </c>
      <c r="K722" t="s">
        <v>256</v>
      </c>
      <c r="L722" s="27">
        <v>0</v>
      </c>
      <c r="M722" s="27">
        <v>0</v>
      </c>
      <c r="N722" s="27">
        <v>0</v>
      </c>
      <c r="O722" t="s">
        <v>77</v>
      </c>
      <c r="P722" t="s">
        <v>78</v>
      </c>
      <c r="Q722" s="27">
        <v>16300</v>
      </c>
      <c r="R722" s="27">
        <v>16300</v>
      </c>
      <c r="S722" s="27">
        <v>16300</v>
      </c>
      <c r="T722" s="27">
        <v>16300</v>
      </c>
      <c r="U722" s="27">
        <v>0</v>
      </c>
      <c r="V722" s="27">
        <v>0</v>
      </c>
      <c r="W722" s="27">
        <v>0</v>
      </c>
      <c r="X722" t="s">
        <v>259</v>
      </c>
      <c r="Y722" t="s">
        <v>197</v>
      </c>
      <c r="Z722" s="27">
        <v>21886</v>
      </c>
      <c r="AA722" s="27">
        <v>21886</v>
      </c>
      <c r="AB722" s="27">
        <v>20792</v>
      </c>
      <c r="AC722" s="27">
        <v>20792</v>
      </c>
      <c r="AD722" s="27">
        <v>4649.7359999999999</v>
      </c>
      <c r="AE722" s="27">
        <v>5812.17</v>
      </c>
      <c r="AF722" s="27">
        <v>6974.6040000000003</v>
      </c>
      <c r="AG722" s="27">
        <f t="shared" si="111"/>
        <v>16.3</v>
      </c>
      <c r="AH722" s="27" t="s">
        <v>1017</v>
      </c>
      <c r="AI722" s="27" t="s">
        <v>1017</v>
      </c>
      <c r="AJ722" s="41">
        <f t="shared" si="112"/>
        <v>75790.696800000005</v>
      </c>
      <c r="AK722" s="41">
        <f t="shared" si="113"/>
        <v>94738.370999999999</v>
      </c>
      <c r="AL722" s="41">
        <f t="shared" si="114"/>
        <v>113686.04520000001</v>
      </c>
      <c r="AM722" s="27">
        <v>1.02</v>
      </c>
      <c r="AN722" s="27">
        <v>1.1399999999999999</v>
      </c>
      <c r="AO722" s="27">
        <v>0</v>
      </c>
      <c r="AP722" s="27">
        <v>0</v>
      </c>
      <c r="AQ722" s="42">
        <f t="shared" si="115"/>
        <v>77306.510736000011</v>
      </c>
      <c r="AR722" s="42">
        <f t="shared" si="116"/>
        <v>96633.138420000003</v>
      </c>
      <c r="AS722" s="42">
        <f t="shared" si="117"/>
        <v>115959.76610400001</v>
      </c>
      <c r="AT722" s="42">
        <f t="shared" si="118"/>
        <v>86401.394352000003</v>
      </c>
      <c r="AU722" s="42">
        <f t="shared" si="119"/>
        <v>108001.74294</v>
      </c>
      <c r="AV722" s="42">
        <f t="shared" si="120"/>
        <v>129602.091528</v>
      </c>
      <c r="AW722">
        <v>2023</v>
      </c>
      <c r="AX722" t="s">
        <v>56</v>
      </c>
      <c r="AY722" s="30">
        <v>35</v>
      </c>
      <c r="AZ722" t="s">
        <v>254</v>
      </c>
      <c r="BA722" s="111">
        <v>2</v>
      </c>
      <c r="BB722" s="111">
        <v>2</v>
      </c>
      <c r="BC722" s="121">
        <v>0</v>
      </c>
      <c r="BD722" s="114">
        <v>2023</v>
      </c>
      <c r="BE722" t="s">
        <v>1034</v>
      </c>
    </row>
    <row r="723" spans="1:57" ht="12" customHeight="1" x14ac:dyDescent="0.2">
      <c r="A723">
        <v>41</v>
      </c>
      <c r="B723">
        <v>2023</v>
      </c>
      <c r="C723" t="s">
        <v>46</v>
      </c>
      <c r="D723" t="s">
        <v>44</v>
      </c>
      <c r="E723" t="s">
        <v>257</v>
      </c>
      <c r="F723" t="s">
        <v>49</v>
      </c>
      <c r="G723" t="s">
        <v>45</v>
      </c>
      <c r="H723" t="s">
        <v>258</v>
      </c>
      <c r="I723" t="s">
        <v>874</v>
      </c>
      <c r="K723" t="s">
        <v>256</v>
      </c>
      <c r="L723" s="27">
        <v>0</v>
      </c>
      <c r="M723" s="27">
        <v>0</v>
      </c>
      <c r="N723" s="27">
        <v>0</v>
      </c>
      <c r="O723" t="s">
        <v>77</v>
      </c>
      <c r="P723" t="s">
        <v>78</v>
      </c>
      <c r="Q723" s="27">
        <v>16300</v>
      </c>
      <c r="R723" s="27">
        <v>16300</v>
      </c>
      <c r="S723" s="27">
        <v>16300</v>
      </c>
      <c r="T723" s="27">
        <v>16300</v>
      </c>
      <c r="U723" s="27">
        <v>0</v>
      </c>
      <c r="V723" s="27">
        <v>0</v>
      </c>
      <c r="W723" s="27">
        <v>0</v>
      </c>
      <c r="X723" t="s">
        <v>259</v>
      </c>
      <c r="Y723" t="s">
        <v>197</v>
      </c>
      <c r="Z723" s="27">
        <v>21886</v>
      </c>
      <c r="AA723" s="27">
        <v>21886</v>
      </c>
      <c r="AB723" s="27">
        <v>20792</v>
      </c>
      <c r="AC723" s="27">
        <v>20792</v>
      </c>
      <c r="AD723" s="27">
        <v>4649.7359999999999</v>
      </c>
      <c r="AE723" s="27">
        <v>5812.17</v>
      </c>
      <c r="AF723" s="27">
        <v>6974.6040000000003</v>
      </c>
      <c r="AG723" s="27">
        <f t="shared" si="111"/>
        <v>16.3</v>
      </c>
      <c r="AH723" s="27" t="s">
        <v>1017</v>
      </c>
      <c r="AI723" s="27" t="s">
        <v>1017</v>
      </c>
      <c r="AJ723" s="41">
        <f t="shared" si="112"/>
        <v>75790.696800000005</v>
      </c>
      <c r="AK723" s="41">
        <f t="shared" si="113"/>
        <v>94738.370999999999</v>
      </c>
      <c r="AL723" s="41">
        <f t="shared" si="114"/>
        <v>113686.04520000001</v>
      </c>
      <c r="AM723" s="27">
        <v>1.02</v>
      </c>
      <c r="AN723" s="27">
        <v>1.1399999999999999</v>
      </c>
      <c r="AO723" s="27">
        <v>0</v>
      </c>
      <c r="AP723" s="27">
        <v>0</v>
      </c>
      <c r="AQ723" s="42">
        <f t="shared" si="115"/>
        <v>77306.510736000011</v>
      </c>
      <c r="AR723" s="42">
        <f t="shared" si="116"/>
        <v>96633.138420000003</v>
      </c>
      <c r="AS723" s="42">
        <f t="shared" si="117"/>
        <v>115959.76610400001</v>
      </c>
      <c r="AT723" s="42">
        <f t="shared" si="118"/>
        <v>86401.394352000003</v>
      </c>
      <c r="AU723" s="42">
        <f t="shared" si="119"/>
        <v>108001.74294</v>
      </c>
      <c r="AV723" s="42">
        <f t="shared" si="120"/>
        <v>129602.091528</v>
      </c>
      <c r="AW723">
        <v>2030</v>
      </c>
      <c r="AX723" t="s">
        <v>56</v>
      </c>
      <c r="AY723" s="30">
        <v>35</v>
      </c>
      <c r="AZ723" t="s">
        <v>254</v>
      </c>
      <c r="BA723" s="111">
        <v>2</v>
      </c>
      <c r="BB723" s="111">
        <v>2</v>
      </c>
      <c r="BC723" s="121">
        <v>0</v>
      </c>
      <c r="BD723" s="114">
        <v>2023</v>
      </c>
      <c r="BE723" t="s">
        <v>1034</v>
      </c>
    </row>
    <row r="724" spans="1:57" ht="12" customHeight="1" x14ac:dyDescent="0.2">
      <c r="A724">
        <v>41</v>
      </c>
      <c r="B724">
        <v>2023</v>
      </c>
      <c r="C724" t="s">
        <v>46</v>
      </c>
      <c r="D724" t="s">
        <v>44</v>
      </c>
      <c r="E724" t="s">
        <v>257</v>
      </c>
      <c r="F724" t="s">
        <v>49</v>
      </c>
      <c r="G724" t="s">
        <v>45</v>
      </c>
      <c r="H724" t="s">
        <v>258</v>
      </c>
      <c r="I724" t="s">
        <v>874</v>
      </c>
      <c r="K724" t="s">
        <v>256</v>
      </c>
      <c r="L724" s="27">
        <v>0</v>
      </c>
      <c r="M724" s="27">
        <v>0</v>
      </c>
      <c r="N724" s="27">
        <v>0</v>
      </c>
      <c r="O724" t="s">
        <v>77</v>
      </c>
      <c r="P724" t="s">
        <v>78</v>
      </c>
      <c r="Q724" s="27">
        <v>16300</v>
      </c>
      <c r="R724" s="27">
        <v>16300</v>
      </c>
      <c r="S724" s="27">
        <v>16300</v>
      </c>
      <c r="T724" s="27">
        <v>16300</v>
      </c>
      <c r="U724" s="27">
        <v>0</v>
      </c>
      <c r="V724" s="27">
        <v>0</v>
      </c>
      <c r="W724" s="27">
        <v>0</v>
      </c>
      <c r="X724" t="s">
        <v>259</v>
      </c>
      <c r="Y724" t="s">
        <v>197</v>
      </c>
      <c r="Z724" s="27">
        <v>21886</v>
      </c>
      <c r="AA724" s="27">
        <v>21886</v>
      </c>
      <c r="AB724" s="27">
        <v>20792</v>
      </c>
      <c r="AC724" s="27">
        <v>20792</v>
      </c>
      <c r="AD724" s="27">
        <v>4649.7359999999999</v>
      </c>
      <c r="AE724" s="27">
        <v>5812.17</v>
      </c>
      <c r="AF724" s="27">
        <v>6974.6040000000003</v>
      </c>
      <c r="AG724" s="27">
        <f t="shared" si="111"/>
        <v>16.3</v>
      </c>
      <c r="AH724" s="27" t="s">
        <v>1017</v>
      </c>
      <c r="AI724" s="27" t="s">
        <v>1017</v>
      </c>
      <c r="AJ724" s="41">
        <f t="shared" si="112"/>
        <v>75790.696800000005</v>
      </c>
      <c r="AK724" s="41">
        <f t="shared" si="113"/>
        <v>94738.370999999999</v>
      </c>
      <c r="AL724" s="41">
        <f t="shared" si="114"/>
        <v>113686.04520000001</v>
      </c>
      <c r="AM724" s="27">
        <v>1.02</v>
      </c>
      <c r="AN724" s="27">
        <v>1.1399999999999999</v>
      </c>
      <c r="AO724" s="27">
        <v>0</v>
      </c>
      <c r="AP724" s="27">
        <v>0</v>
      </c>
      <c r="AQ724" s="42">
        <f t="shared" si="115"/>
        <v>77306.510736000011</v>
      </c>
      <c r="AR724" s="42">
        <f t="shared" si="116"/>
        <v>96633.138420000003</v>
      </c>
      <c r="AS724" s="42">
        <f t="shared" si="117"/>
        <v>115959.76610400001</v>
      </c>
      <c r="AT724" s="42">
        <f t="shared" si="118"/>
        <v>86401.394352000003</v>
      </c>
      <c r="AU724" s="42">
        <f t="shared" si="119"/>
        <v>108001.74294</v>
      </c>
      <c r="AV724" s="42">
        <f t="shared" si="120"/>
        <v>129602.091528</v>
      </c>
      <c r="AW724">
        <v>2035</v>
      </c>
      <c r="AX724" t="s">
        <v>56</v>
      </c>
      <c r="AY724" s="30">
        <v>35</v>
      </c>
      <c r="AZ724" t="s">
        <v>254</v>
      </c>
      <c r="BA724" s="111">
        <v>2</v>
      </c>
      <c r="BB724" s="111">
        <v>2</v>
      </c>
      <c r="BC724" s="121">
        <v>0</v>
      </c>
      <c r="BD724" s="114">
        <v>2023</v>
      </c>
      <c r="BE724" t="s">
        <v>1034</v>
      </c>
    </row>
    <row r="725" spans="1:57" ht="12" customHeight="1" x14ac:dyDescent="0.2">
      <c r="A725">
        <v>41</v>
      </c>
      <c r="B725">
        <v>2023</v>
      </c>
      <c r="C725" t="s">
        <v>46</v>
      </c>
      <c r="D725" t="s">
        <v>44</v>
      </c>
      <c r="E725" t="s">
        <v>257</v>
      </c>
      <c r="F725" t="s">
        <v>49</v>
      </c>
      <c r="G725" t="s">
        <v>45</v>
      </c>
      <c r="H725" t="s">
        <v>258</v>
      </c>
      <c r="I725" t="s">
        <v>874</v>
      </c>
      <c r="K725" t="s">
        <v>256</v>
      </c>
      <c r="L725" s="27">
        <v>0</v>
      </c>
      <c r="M725" s="27">
        <v>0</v>
      </c>
      <c r="N725" s="27">
        <v>0</v>
      </c>
      <c r="O725" t="s">
        <v>77</v>
      </c>
      <c r="P725" t="s">
        <v>78</v>
      </c>
      <c r="Q725" s="27">
        <v>16300</v>
      </c>
      <c r="R725" s="27">
        <v>16300</v>
      </c>
      <c r="S725" s="27">
        <v>16300</v>
      </c>
      <c r="T725" s="27">
        <v>16300</v>
      </c>
      <c r="U725" s="27">
        <v>0</v>
      </c>
      <c r="V725" s="27">
        <v>0</v>
      </c>
      <c r="W725" s="27">
        <v>0</v>
      </c>
      <c r="X725" t="s">
        <v>259</v>
      </c>
      <c r="Y725" t="s">
        <v>197</v>
      </c>
      <c r="Z725" s="27">
        <v>21886</v>
      </c>
      <c r="AA725" s="27">
        <v>21886</v>
      </c>
      <c r="AB725" s="27">
        <v>20792</v>
      </c>
      <c r="AC725" s="27">
        <v>20792</v>
      </c>
      <c r="AD725" s="27">
        <v>4649.7359999999999</v>
      </c>
      <c r="AE725" s="27">
        <v>5812.17</v>
      </c>
      <c r="AF725" s="27">
        <v>6974.6040000000003</v>
      </c>
      <c r="AG725" s="27">
        <f t="shared" si="111"/>
        <v>16.3</v>
      </c>
      <c r="AH725" s="27" t="s">
        <v>1017</v>
      </c>
      <c r="AI725" s="27" t="s">
        <v>1017</v>
      </c>
      <c r="AJ725" s="41">
        <f t="shared" si="112"/>
        <v>75790.696800000005</v>
      </c>
      <c r="AK725" s="41">
        <f t="shared" si="113"/>
        <v>94738.370999999999</v>
      </c>
      <c r="AL725" s="41">
        <f t="shared" si="114"/>
        <v>113686.04520000001</v>
      </c>
      <c r="AM725" s="27">
        <v>1.02</v>
      </c>
      <c r="AN725" s="27">
        <v>1.1399999999999999</v>
      </c>
      <c r="AO725" s="27">
        <v>0</v>
      </c>
      <c r="AP725" s="27">
        <v>0</v>
      </c>
      <c r="AQ725" s="42">
        <f t="shared" si="115"/>
        <v>77306.510736000011</v>
      </c>
      <c r="AR725" s="42">
        <f t="shared" si="116"/>
        <v>96633.138420000003</v>
      </c>
      <c r="AS725" s="42">
        <f t="shared" si="117"/>
        <v>115959.76610400001</v>
      </c>
      <c r="AT725" s="42">
        <f t="shared" si="118"/>
        <v>86401.394352000003</v>
      </c>
      <c r="AU725" s="42">
        <f t="shared" si="119"/>
        <v>108001.74294</v>
      </c>
      <c r="AV725" s="42">
        <f t="shared" si="120"/>
        <v>129602.091528</v>
      </c>
      <c r="AW725">
        <v>2040</v>
      </c>
      <c r="AX725" t="s">
        <v>56</v>
      </c>
      <c r="AY725" s="30">
        <v>35</v>
      </c>
      <c r="AZ725" t="s">
        <v>254</v>
      </c>
      <c r="BA725" s="111">
        <v>2</v>
      </c>
      <c r="BB725" s="111">
        <v>2</v>
      </c>
      <c r="BC725" s="121">
        <v>0</v>
      </c>
      <c r="BD725" s="114">
        <v>2023</v>
      </c>
      <c r="BE725" t="s">
        <v>1034</v>
      </c>
    </row>
    <row r="726" spans="1:57" ht="12" customHeight="1" x14ac:dyDescent="0.2">
      <c r="A726">
        <v>41</v>
      </c>
      <c r="B726">
        <v>2023</v>
      </c>
      <c r="C726" t="s">
        <v>46</v>
      </c>
      <c r="D726" t="s">
        <v>44</v>
      </c>
      <c r="E726" t="s">
        <v>257</v>
      </c>
      <c r="F726" t="s">
        <v>49</v>
      </c>
      <c r="G726" t="s">
        <v>45</v>
      </c>
      <c r="H726" t="s">
        <v>258</v>
      </c>
      <c r="I726" t="s">
        <v>874</v>
      </c>
      <c r="K726" t="s">
        <v>256</v>
      </c>
      <c r="L726" s="27">
        <v>0</v>
      </c>
      <c r="M726" s="27">
        <v>0</v>
      </c>
      <c r="N726" s="27">
        <v>0</v>
      </c>
      <c r="O726" t="s">
        <v>77</v>
      </c>
      <c r="P726" t="s">
        <v>78</v>
      </c>
      <c r="Q726" s="27">
        <v>16300</v>
      </c>
      <c r="R726" s="27">
        <v>16300</v>
      </c>
      <c r="S726" s="27">
        <v>16300</v>
      </c>
      <c r="T726" s="27">
        <v>16300</v>
      </c>
      <c r="U726" s="27">
        <v>0</v>
      </c>
      <c r="V726" s="27">
        <v>0</v>
      </c>
      <c r="W726" s="27">
        <v>0</v>
      </c>
      <c r="X726" t="s">
        <v>259</v>
      </c>
      <c r="Y726" t="s">
        <v>197</v>
      </c>
      <c r="Z726" s="27">
        <v>21886</v>
      </c>
      <c r="AA726" s="27">
        <v>21886</v>
      </c>
      <c r="AB726" s="27">
        <v>20792</v>
      </c>
      <c r="AC726" s="27">
        <v>20792</v>
      </c>
      <c r="AD726" s="27">
        <v>4649.7359999999999</v>
      </c>
      <c r="AE726" s="27">
        <v>5812.17</v>
      </c>
      <c r="AF726" s="27">
        <v>6974.6040000000003</v>
      </c>
      <c r="AG726" s="27">
        <f t="shared" si="111"/>
        <v>16.3</v>
      </c>
      <c r="AH726" s="27" t="s">
        <v>1017</v>
      </c>
      <c r="AI726" s="27" t="s">
        <v>1017</v>
      </c>
      <c r="AJ726" s="41">
        <f t="shared" si="112"/>
        <v>75790.696800000005</v>
      </c>
      <c r="AK726" s="41">
        <f t="shared" si="113"/>
        <v>94738.370999999999</v>
      </c>
      <c r="AL726" s="41">
        <f t="shared" si="114"/>
        <v>113686.04520000001</v>
      </c>
      <c r="AM726" s="27">
        <v>1.02</v>
      </c>
      <c r="AN726" s="27">
        <v>1.1399999999999999</v>
      </c>
      <c r="AO726" s="27">
        <v>0</v>
      </c>
      <c r="AP726" s="27">
        <v>0</v>
      </c>
      <c r="AQ726" s="42">
        <f t="shared" si="115"/>
        <v>77306.510736000011</v>
      </c>
      <c r="AR726" s="42">
        <f t="shared" si="116"/>
        <v>96633.138420000003</v>
      </c>
      <c r="AS726" s="42">
        <f t="shared" si="117"/>
        <v>115959.76610400001</v>
      </c>
      <c r="AT726" s="42">
        <f t="shared" si="118"/>
        <v>86401.394352000003</v>
      </c>
      <c r="AU726" s="42">
        <f t="shared" si="119"/>
        <v>108001.74294</v>
      </c>
      <c r="AV726" s="42">
        <f t="shared" si="120"/>
        <v>129602.091528</v>
      </c>
      <c r="AW726">
        <v>2045</v>
      </c>
      <c r="AX726" t="s">
        <v>56</v>
      </c>
      <c r="AY726" s="30">
        <v>35</v>
      </c>
      <c r="AZ726" t="s">
        <v>254</v>
      </c>
      <c r="BA726" s="111">
        <v>2</v>
      </c>
      <c r="BB726" s="111">
        <v>2</v>
      </c>
      <c r="BC726" s="121">
        <v>0</v>
      </c>
      <c r="BD726" s="114">
        <v>2023</v>
      </c>
      <c r="BE726" t="s">
        <v>1034</v>
      </c>
    </row>
    <row r="727" spans="1:57" ht="12" customHeight="1" x14ac:dyDescent="0.2">
      <c r="A727">
        <v>41</v>
      </c>
      <c r="B727">
        <v>2023</v>
      </c>
      <c r="C727" t="s">
        <v>46</v>
      </c>
      <c r="D727" t="s">
        <v>44</v>
      </c>
      <c r="E727" t="s">
        <v>257</v>
      </c>
      <c r="F727" t="s">
        <v>49</v>
      </c>
      <c r="G727" t="s">
        <v>45</v>
      </c>
      <c r="H727" t="s">
        <v>258</v>
      </c>
      <c r="I727" t="s">
        <v>874</v>
      </c>
      <c r="K727" t="s">
        <v>256</v>
      </c>
      <c r="L727" s="27">
        <v>0</v>
      </c>
      <c r="M727" s="27">
        <v>0</v>
      </c>
      <c r="N727" s="27">
        <v>0</v>
      </c>
      <c r="O727" t="s">
        <v>77</v>
      </c>
      <c r="P727" t="s">
        <v>78</v>
      </c>
      <c r="Q727" s="27">
        <v>16300</v>
      </c>
      <c r="R727" s="27">
        <v>16300</v>
      </c>
      <c r="S727" s="27">
        <v>16300</v>
      </c>
      <c r="T727" s="27">
        <v>16300</v>
      </c>
      <c r="U727" s="27">
        <v>0</v>
      </c>
      <c r="V727" s="27">
        <v>0</v>
      </c>
      <c r="W727" s="27">
        <v>0</v>
      </c>
      <c r="X727" t="s">
        <v>259</v>
      </c>
      <c r="Y727" t="s">
        <v>197</v>
      </c>
      <c r="Z727" s="27">
        <v>21886</v>
      </c>
      <c r="AA727" s="27">
        <v>21886</v>
      </c>
      <c r="AB727" s="27">
        <v>20792</v>
      </c>
      <c r="AC727" s="27">
        <v>20792</v>
      </c>
      <c r="AD727" s="27">
        <v>4649.7359999999999</v>
      </c>
      <c r="AE727" s="27">
        <v>5812.17</v>
      </c>
      <c r="AF727" s="27">
        <v>6974.6040000000003</v>
      </c>
      <c r="AG727" s="27">
        <f t="shared" si="111"/>
        <v>16.3</v>
      </c>
      <c r="AH727" s="27" t="s">
        <v>1017</v>
      </c>
      <c r="AI727" s="27" t="s">
        <v>1017</v>
      </c>
      <c r="AJ727" s="41">
        <f t="shared" si="112"/>
        <v>75790.696800000005</v>
      </c>
      <c r="AK727" s="41">
        <f t="shared" si="113"/>
        <v>94738.370999999999</v>
      </c>
      <c r="AL727" s="41">
        <f t="shared" si="114"/>
        <v>113686.04520000001</v>
      </c>
      <c r="AM727" s="27">
        <v>1.02</v>
      </c>
      <c r="AN727" s="27">
        <v>1.1399999999999999</v>
      </c>
      <c r="AO727" s="27">
        <v>0</v>
      </c>
      <c r="AP727" s="27">
        <v>0</v>
      </c>
      <c r="AQ727" s="42">
        <f t="shared" si="115"/>
        <v>77306.510736000011</v>
      </c>
      <c r="AR727" s="42">
        <f t="shared" si="116"/>
        <v>96633.138420000003</v>
      </c>
      <c r="AS727" s="42">
        <f t="shared" si="117"/>
        <v>115959.76610400001</v>
      </c>
      <c r="AT727" s="42">
        <f t="shared" si="118"/>
        <v>86401.394352000003</v>
      </c>
      <c r="AU727" s="42">
        <f t="shared" si="119"/>
        <v>108001.74294</v>
      </c>
      <c r="AV727" s="42">
        <f t="shared" si="120"/>
        <v>129602.091528</v>
      </c>
      <c r="AW727">
        <v>2050</v>
      </c>
      <c r="AX727" t="s">
        <v>56</v>
      </c>
      <c r="AY727" s="30">
        <v>35</v>
      </c>
      <c r="AZ727" t="s">
        <v>254</v>
      </c>
      <c r="BA727" s="111">
        <v>2</v>
      </c>
      <c r="BB727" s="111">
        <v>2</v>
      </c>
      <c r="BC727" s="121">
        <v>0</v>
      </c>
      <c r="BD727" s="114">
        <v>2023</v>
      </c>
      <c r="BE727" t="s">
        <v>1034</v>
      </c>
    </row>
    <row r="728" spans="1:57" ht="12" customHeight="1" x14ac:dyDescent="0.2">
      <c r="A728">
        <v>41</v>
      </c>
      <c r="B728">
        <v>2023</v>
      </c>
      <c r="C728" t="s">
        <v>46</v>
      </c>
      <c r="D728" t="s">
        <v>44</v>
      </c>
      <c r="E728" t="s">
        <v>257</v>
      </c>
      <c r="F728" t="s">
        <v>49</v>
      </c>
      <c r="G728" t="s">
        <v>45</v>
      </c>
      <c r="H728" t="s">
        <v>258</v>
      </c>
      <c r="I728" t="s">
        <v>874</v>
      </c>
      <c r="K728" t="s">
        <v>256</v>
      </c>
      <c r="L728" s="27">
        <v>0</v>
      </c>
      <c r="M728" s="27">
        <v>0</v>
      </c>
      <c r="N728" s="27">
        <v>0</v>
      </c>
      <c r="O728" t="s">
        <v>77</v>
      </c>
      <c r="P728" t="s">
        <v>78</v>
      </c>
      <c r="Q728" s="27">
        <v>16300</v>
      </c>
      <c r="R728" s="27">
        <v>16300</v>
      </c>
      <c r="S728" s="27">
        <v>16300</v>
      </c>
      <c r="T728" s="27">
        <v>16300</v>
      </c>
      <c r="U728" s="27">
        <v>0</v>
      </c>
      <c r="V728" s="27">
        <v>0</v>
      </c>
      <c r="W728" s="27">
        <v>0</v>
      </c>
      <c r="X728" t="s">
        <v>259</v>
      </c>
      <c r="Y728" t="s">
        <v>197</v>
      </c>
      <c r="Z728" s="27">
        <v>21886</v>
      </c>
      <c r="AA728" s="27">
        <v>21886</v>
      </c>
      <c r="AB728" s="27">
        <v>20792</v>
      </c>
      <c r="AC728" s="27">
        <v>20792</v>
      </c>
      <c r="AD728" s="27">
        <v>4649.7359999999999</v>
      </c>
      <c r="AE728" s="27">
        <v>5812.17</v>
      </c>
      <c r="AF728" s="27">
        <v>6974.6040000000003</v>
      </c>
      <c r="AG728" s="27">
        <f t="shared" si="111"/>
        <v>16.3</v>
      </c>
      <c r="AH728" s="27" t="s">
        <v>1017</v>
      </c>
      <c r="AI728" s="27" t="s">
        <v>1017</v>
      </c>
      <c r="AJ728" s="41">
        <f t="shared" si="112"/>
        <v>75790.696800000005</v>
      </c>
      <c r="AK728" s="41">
        <f t="shared" si="113"/>
        <v>94738.370999999999</v>
      </c>
      <c r="AL728" s="41">
        <f t="shared" si="114"/>
        <v>113686.04520000001</v>
      </c>
      <c r="AM728" s="27">
        <v>1.02</v>
      </c>
      <c r="AN728" s="27">
        <v>1.1399999999999999</v>
      </c>
      <c r="AO728" s="27">
        <v>0</v>
      </c>
      <c r="AP728" s="27">
        <v>0</v>
      </c>
      <c r="AQ728" s="42">
        <f t="shared" si="115"/>
        <v>77306.510736000011</v>
      </c>
      <c r="AR728" s="42">
        <f t="shared" si="116"/>
        <v>96633.138420000003</v>
      </c>
      <c r="AS728" s="42">
        <f t="shared" si="117"/>
        <v>115959.76610400001</v>
      </c>
      <c r="AT728" s="42">
        <f t="shared" si="118"/>
        <v>86401.394352000003</v>
      </c>
      <c r="AU728" s="42">
        <f t="shared" si="119"/>
        <v>108001.74294</v>
      </c>
      <c r="AV728" s="42">
        <f t="shared" si="120"/>
        <v>129602.091528</v>
      </c>
      <c r="AW728">
        <v>2023</v>
      </c>
      <c r="AX728" t="s">
        <v>59</v>
      </c>
      <c r="AY728" s="30">
        <v>35</v>
      </c>
      <c r="AZ728" t="s">
        <v>254</v>
      </c>
      <c r="BA728" s="111">
        <v>2</v>
      </c>
      <c r="BB728" s="111">
        <v>2</v>
      </c>
      <c r="BC728" s="121">
        <v>0</v>
      </c>
      <c r="BD728" s="114">
        <v>2023</v>
      </c>
      <c r="BE728" t="s">
        <v>1034</v>
      </c>
    </row>
    <row r="729" spans="1:57" ht="12" customHeight="1" x14ac:dyDescent="0.2">
      <c r="A729">
        <v>41</v>
      </c>
      <c r="B729">
        <v>2023</v>
      </c>
      <c r="C729" t="s">
        <v>46</v>
      </c>
      <c r="D729" t="s">
        <v>44</v>
      </c>
      <c r="E729" t="s">
        <v>257</v>
      </c>
      <c r="F729" t="s">
        <v>49</v>
      </c>
      <c r="G729" t="s">
        <v>45</v>
      </c>
      <c r="H729" t="s">
        <v>258</v>
      </c>
      <c r="I729" t="s">
        <v>874</v>
      </c>
      <c r="K729" t="s">
        <v>256</v>
      </c>
      <c r="L729" s="27">
        <v>0</v>
      </c>
      <c r="M729" s="27">
        <v>0</v>
      </c>
      <c r="N729" s="27">
        <v>0</v>
      </c>
      <c r="O729" t="s">
        <v>77</v>
      </c>
      <c r="P729" t="s">
        <v>78</v>
      </c>
      <c r="Q729" s="27">
        <v>16300</v>
      </c>
      <c r="R729" s="27">
        <v>16300</v>
      </c>
      <c r="S729" s="27">
        <v>16300</v>
      </c>
      <c r="T729" s="27">
        <v>16300</v>
      </c>
      <c r="U729" s="27">
        <v>0</v>
      </c>
      <c r="V729" s="27">
        <v>0</v>
      </c>
      <c r="W729" s="27">
        <v>0</v>
      </c>
      <c r="X729" t="s">
        <v>259</v>
      </c>
      <c r="Y729" t="s">
        <v>197</v>
      </c>
      <c r="Z729" s="27">
        <v>21339</v>
      </c>
      <c r="AA729" s="27">
        <v>21339</v>
      </c>
      <c r="AB729" s="27">
        <v>20272</v>
      </c>
      <c r="AC729" s="27">
        <v>20272</v>
      </c>
      <c r="AD729" s="27">
        <v>4649.7359999999999</v>
      </c>
      <c r="AE729" s="27">
        <v>5812.17</v>
      </c>
      <c r="AF729" s="27">
        <v>6974.6040000000003</v>
      </c>
      <c r="AG729" s="27">
        <f t="shared" si="111"/>
        <v>16.3</v>
      </c>
      <c r="AH729" s="27" t="s">
        <v>1017</v>
      </c>
      <c r="AI729" s="27" t="s">
        <v>1017</v>
      </c>
      <c r="AJ729" s="41">
        <f t="shared" si="112"/>
        <v>75790.696800000005</v>
      </c>
      <c r="AK729" s="41">
        <f t="shared" si="113"/>
        <v>94738.370999999999</v>
      </c>
      <c r="AL729" s="41">
        <f t="shared" si="114"/>
        <v>113686.04520000001</v>
      </c>
      <c r="AM729" s="27">
        <v>1.02</v>
      </c>
      <c r="AN729" s="27">
        <v>1.1399999999999999</v>
      </c>
      <c r="AO729" s="27">
        <v>0</v>
      </c>
      <c r="AP729" s="27">
        <v>0</v>
      </c>
      <c r="AQ729" s="42">
        <f t="shared" si="115"/>
        <v>77306.510736000011</v>
      </c>
      <c r="AR729" s="42">
        <f t="shared" si="116"/>
        <v>96633.138420000003</v>
      </c>
      <c r="AS729" s="42">
        <f t="shared" si="117"/>
        <v>115959.76610400001</v>
      </c>
      <c r="AT729" s="42">
        <f t="shared" si="118"/>
        <v>86401.394352000003</v>
      </c>
      <c r="AU729" s="42">
        <f t="shared" si="119"/>
        <v>108001.74294</v>
      </c>
      <c r="AV729" s="42">
        <f t="shared" si="120"/>
        <v>129602.091528</v>
      </c>
      <c r="AW729">
        <v>2030</v>
      </c>
      <c r="AX729" t="s">
        <v>59</v>
      </c>
      <c r="AY729" s="30">
        <v>35</v>
      </c>
      <c r="AZ729" t="s">
        <v>254</v>
      </c>
      <c r="BA729" s="111">
        <v>2</v>
      </c>
      <c r="BB729" s="111">
        <v>2</v>
      </c>
      <c r="BC729" s="121">
        <v>0</v>
      </c>
      <c r="BD729" s="114">
        <v>2023</v>
      </c>
      <c r="BE729" t="s">
        <v>1034</v>
      </c>
    </row>
    <row r="730" spans="1:57" ht="12" customHeight="1" x14ac:dyDescent="0.2">
      <c r="A730">
        <v>41</v>
      </c>
      <c r="B730">
        <v>2023</v>
      </c>
      <c r="C730" t="s">
        <v>46</v>
      </c>
      <c r="D730" t="s">
        <v>44</v>
      </c>
      <c r="E730" t="s">
        <v>257</v>
      </c>
      <c r="F730" t="s">
        <v>49</v>
      </c>
      <c r="G730" t="s">
        <v>45</v>
      </c>
      <c r="H730" t="s">
        <v>258</v>
      </c>
      <c r="I730" t="s">
        <v>874</v>
      </c>
      <c r="K730" t="s">
        <v>256</v>
      </c>
      <c r="L730" s="27">
        <v>0</v>
      </c>
      <c r="M730" s="27">
        <v>0</v>
      </c>
      <c r="N730" s="27">
        <v>0</v>
      </c>
      <c r="O730" t="s">
        <v>77</v>
      </c>
      <c r="P730" t="s">
        <v>78</v>
      </c>
      <c r="Q730" s="27">
        <v>16300</v>
      </c>
      <c r="R730" s="27">
        <v>16300</v>
      </c>
      <c r="S730" s="27">
        <v>16300</v>
      </c>
      <c r="T730" s="27">
        <v>16300</v>
      </c>
      <c r="U730" s="27">
        <v>0</v>
      </c>
      <c r="V730" s="27">
        <v>0</v>
      </c>
      <c r="W730" s="27">
        <v>0</v>
      </c>
      <c r="X730" t="s">
        <v>259</v>
      </c>
      <c r="Y730" t="s">
        <v>197</v>
      </c>
      <c r="Z730" s="27">
        <v>21079</v>
      </c>
      <c r="AA730" s="27">
        <v>21079</v>
      </c>
      <c r="AB730" s="27">
        <v>20025.25</v>
      </c>
      <c r="AC730" s="27">
        <v>20025.25</v>
      </c>
      <c r="AD730" s="27">
        <v>4649.7359999999999</v>
      </c>
      <c r="AE730" s="27">
        <v>5812.17</v>
      </c>
      <c r="AF730" s="27">
        <v>6974.6040000000003</v>
      </c>
      <c r="AG730" s="27">
        <f t="shared" si="111"/>
        <v>16.3</v>
      </c>
      <c r="AH730" s="27" t="s">
        <v>1017</v>
      </c>
      <c r="AI730" s="27" t="s">
        <v>1017</v>
      </c>
      <c r="AJ730" s="41">
        <f t="shared" si="112"/>
        <v>75790.696800000005</v>
      </c>
      <c r="AK730" s="41">
        <f t="shared" si="113"/>
        <v>94738.370999999999</v>
      </c>
      <c r="AL730" s="41">
        <f t="shared" si="114"/>
        <v>113686.04520000001</v>
      </c>
      <c r="AM730" s="27">
        <v>1.02</v>
      </c>
      <c r="AN730" s="27">
        <v>1.1399999999999999</v>
      </c>
      <c r="AO730" s="27">
        <v>0</v>
      </c>
      <c r="AP730" s="27">
        <v>0</v>
      </c>
      <c r="AQ730" s="42">
        <f t="shared" si="115"/>
        <v>77306.510736000011</v>
      </c>
      <c r="AR730" s="42">
        <f t="shared" si="116"/>
        <v>96633.138420000003</v>
      </c>
      <c r="AS730" s="42">
        <f t="shared" si="117"/>
        <v>115959.76610400001</v>
      </c>
      <c r="AT730" s="42">
        <f t="shared" si="118"/>
        <v>86401.394352000003</v>
      </c>
      <c r="AU730" s="42">
        <f t="shared" si="119"/>
        <v>108001.74294</v>
      </c>
      <c r="AV730" s="42">
        <f t="shared" si="120"/>
        <v>129602.091528</v>
      </c>
      <c r="AW730">
        <v>2035</v>
      </c>
      <c r="AX730" t="s">
        <v>59</v>
      </c>
      <c r="AY730" s="30">
        <v>35</v>
      </c>
      <c r="AZ730" t="s">
        <v>254</v>
      </c>
      <c r="BA730" s="111">
        <v>2</v>
      </c>
      <c r="BB730" s="111">
        <v>2</v>
      </c>
      <c r="BC730" s="121">
        <v>0</v>
      </c>
      <c r="BD730" s="114">
        <v>2023</v>
      </c>
      <c r="BE730" t="s">
        <v>1034</v>
      </c>
    </row>
    <row r="731" spans="1:57" ht="12" customHeight="1" x14ac:dyDescent="0.2">
      <c r="A731">
        <v>41</v>
      </c>
      <c r="B731">
        <v>2023</v>
      </c>
      <c r="C731" t="s">
        <v>46</v>
      </c>
      <c r="D731" t="s">
        <v>44</v>
      </c>
      <c r="E731" t="s">
        <v>257</v>
      </c>
      <c r="F731" t="s">
        <v>49</v>
      </c>
      <c r="G731" t="s">
        <v>45</v>
      </c>
      <c r="H731" t="s">
        <v>258</v>
      </c>
      <c r="I731" t="s">
        <v>874</v>
      </c>
      <c r="K731" t="s">
        <v>256</v>
      </c>
      <c r="L731" s="27">
        <v>0</v>
      </c>
      <c r="M731" s="27">
        <v>0</v>
      </c>
      <c r="N731" s="27">
        <v>0</v>
      </c>
      <c r="O731" t="s">
        <v>77</v>
      </c>
      <c r="P731" t="s">
        <v>78</v>
      </c>
      <c r="Q731" s="27">
        <v>16300</v>
      </c>
      <c r="R731" s="27">
        <v>16300</v>
      </c>
      <c r="S731" s="27">
        <v>16300</v>
      </c>
      <c r="T731" s="27">
        <v>16300</v>
      </c>
      <c r="U731" s="27">
        <v>0</v>
      </c>
      <c r="V731" s="27">
        <v>0</v>
      </c>
      <c r="W731" s="27">
        <v>0</v>
      </c>
      <c r="X731" t="s">
        <v>259</v>
      </c>
      <c r="Y731" t="s">
        <v>197</v>
      </c>
      <c r="Z731" s="27">
        <v>20819</v>
      </c>
      <c r="AA731" s="27">
        <v>20819</v>
      </c>
      <c r="AB731" s="27">
        <v>19778.5</v>
      </c>
      <c r="AC731" s="27">
        <v>19778.5</v>
      </c>
      <c r="AD731" s="27">
        <v>4649.7359999999999</v>
      </c>
      <c r="AE731" s="27">
        <v>5812.17</v>
      </c>
      <c r="AF731" s="27">
        <v>6974.6040000000003</v>
      </c>
      <c r="AG731" s="27">
        <f t="shared" si="111"/>
        <v>16.3</v>
      </c>
      <c r="AH731" s="27" t="s">
        <v>1017</v>
      </c>
      <c r="AI731" s="27" t="s">
        <v>1017</v>
      </c>
      <c r="AJ731" s="41">
        <f t="shared" si="112"/>
        <v>75790.696800000005</v>
      </c>
      <c r="AK731" s="41">
        <f t="shared" si="113"/>
        <v>94738.370999999999</v>
      </c>
      <c r="AL731" s="41">
        <f t="shared" si="114"/>
        <v>113686.04520000001</v>
      </c>
      <c r="AM731" s="27">
        <v>1.02</v>
      </c>
      <c r="AN731" s="27">
        <v>1.1399999999999999</v>
      </c>
      <c r="AO731" s="27">
        <v>0</v>
      </c>
      <c r="AP731" s="27">
        <v>0</v>
      </c>
      <c r="AQ731" s="42">
        <f t="shared" si="115"/>
        <v>77306.510736000011</v>
      </c>
      <c r="AR731" s="42">
        <f t="shared" si="116"/>
        <v>96633.138420000003</v>
      </c>
      <c r="AS731" s="42">
        <f t="shared" si="117"/>
        <v>115959.76610400001</v>
      </c>
      <c r="AT731" s="42">
        <f t="shared" si="118"/>
        <v>86401.394352000003</v>
      </c>
      <c r="AU731" s="42">
        <f t="shared" si="119"/>
        <v>108001.74294</v>
      </c>
      <c r="AV731" s="42">
        <f t="shared" si="120"/>
        <v>129602.091528</v>
      </c>
      <c r="AW731">
        <v>2040</v>
      </c>
      <c r="AX731" t="s">
        <v>59</v>
      </c>
      <c r="AY731" s="30">
        <v>35</v>
      </c>
      <c r="AZ731" t="s">
        <v>254</v>
      </c>
      <c r="BA731" s="111">
        <v>2</v>
      </c>
      <c r="BB731" s="111">
        <v>2</v>
      </c>
      <c r="BC731" s="121">
        <v>0</v>
      </c>
      <c r="BD731" s="114">
        <v>2023</v>
      </c>
      <c r="BE731" t="s">
        <v>1034</v>
      </c>
    </row>
    <row r="732" spans="1:57" ht="12" customHeight="1" x14ac:dyDescent="0.2">
      <c r="A732">
        <v>41</v>
      </c>
      <c r="B732">
        <v>2023</v>
      </c>
      <c r="C732" t="s">
        <v>46</v>
      </c>
      <c r="D732" t="s">
        <v>44</v>
      </c>
      <c r="E732" t="s">
        <v>257</v>
      </c>
      <c r="F732" t="s">
        <v>49</v>
      </c>
      <c r="G732" t="s">
        <v>45</v>
      </c>
      <c r="H732" t="s">
        <v>258</v>
      </c>
      <c r="I732" t="s">
        <v>874</v>
      </c>
      <c r="K732" t="s">
        <v>256</v>
      </c>
      <c r="L732" s="27">
        <v>0</v>
      </c>
      <c r="M732" s="27">
        <v>0</v>
      </c>
      <c r="N732" s="27">
        <v>0</v>
      </c>
      <c r="O732" t="s">
        <v>77</v>
      </c>
      <c r="P732" t="s">
        <v>78</v>
      </c>
      <c r="Q732" s="27">
        <v>16300</v>
      </c>
      <c r="R732" s="27">
        <v>16300</v>
      </c>
      <c r="S732" s="27">
        <v>16300</v>
      </c>
      <c r="T732" s="27">
        <v>16300</v>
      </c>
      <c r="U732" s="27">
        <v>0</v>
      </c>
      <c r="V732" s="27">
        <v>0</v>
      </c>
      <c r="W732" s="27">
        <v>0</v>
      </c>
      <c r="X732" t="s">
        <v>259</v>
      </c>
      <c r="Y732" t="s">
        <v>197</v>
      </c>
      <c r="Z732" s="27">
        <v>20572.25</v>
      </c>
      <c r="AA732" s="27">
        <v>20572.25</v>
      </c>
      <c r="AB732" s="27">
        <v>19543.75</v>
      </c>
      <c r="AC732" s="27">
        <v>19543.75</v>
      </c>
      <c r="AD732" s="27">
        <v>4649.7359999999999</v>
      </c>
      <c r="AE732" s="27">
        <v>5812.17</v>
      </c>
      <c r="AF732" s="27">
        <v>6974.6040000000003</v>
      </c>
      <c r="AG732" s="27">
        <f t="shared" si="111"/>
        <v>16.3</v>
      </c>
      <c r="AH732" s="27" t="s">
        <v>1017</v>
      </c>
      <c r="AI732" s="27" t="s">
        <v>1017</v>
      </c>
      <c r="AJ732" s="41">
        <f t="shared" si="112"/>
        <v>75790.696800000005</v>
      </c>
      <c r="AK732" s="41">
        <f t="shared" si="113"/>
        <v>94738.370999999999</v>
      </c>
      <c r="AL732" s="41">
        <f t="shared" si="114"/>
        <v>113686.04520000001</v>
      </c>
      <c r="AM732" s="27">
        <v>1.02</v>
      </c>
      <c r="AN732" s="27">
        <v>1.1399999999999999</v>
      </c>
      <c r="AO732" s="27">
        <v>0</v>
      </c>
      <c r="AP732" s="27">
        <v>0</v>
      </c>
      <c r="AQ732" s="42">
        <f t="shared" si="115"/>
        <v>77306.510736000011</v>
      </c>
      <c r="AR732" s="42">
        <f t="shared" si="116"/>
        <v>96633.138420000003</v>
      </c>
      <c r="AS732" s="42">
        <f t="shared" si="117"/>
        <v>115959.76610400001</v>
      </c>
      <c r="AT732" s="42">
        <f t="shared" si="118"/>
        <v>86401.394352000003</v>
      </c>
      <c r="AU732" s="42">
        <f t="shared" si="119"/>
        <v>108001.74294</v>
      </c>
      <c r="AV732" s="42">
        <f t="shared" si="120"/>
        <v>129602.091528</v>
      </c>
      <c r="AW732">
        <v>2045</v>
      </c>
      <c r="AX732" t="s">
        <v>59</v>
      </c>
      <c r="AY732" s="30">
        <v>35</v>
      </c>
      <c r="AZ732" t="s">
        <v>254</v>
      </c>
      <c r="BA732" s="111">
        <v>2</v>
      </c>
      <c r="BB732" s="111">
        <v>2</v>
      </c>
      <c r="BC732" s="121">
        <v>0</v>
      </c>
      <c r="BD732" s="114">
        <v>2023</v>
      </c>
      <c r="BE732" t="s">
        <v>1034</v>
      </c>
    </row>
    <row r="733" spans="1:57" ht="12" customHeight="1" x14ac:dyDescent="0.2">
      <c r="A733">
        <v>41</v>
      </c>
      <c r="B733">
        <v>2023</v>
      </c>
      <c r="C733" t="s">
        <v>46</v>
      </c>
      <c r="D733" t="s">
        <v>44</v>
      </c>
      <c r="E733" t="s">
        <v>257</v>
      </c>
      <c r="F733" t="s">
        <v>49</v>
      </c>
      <c r="G733" t="s">
        <v>45</v>
      </c>
      <c r="H733" t="s">
        <v>258</v>
      </c>
      <c r="I733" t="s">
        <v>874</v>
      </c>
      <c r="K733" t="s">
        <v>256</v>
      </c>
      <c r="L733" s="27">
        <v>0</v>
      </c>
      <c r="M733" s="27">
        <v>0</v>
      </c>
      <c r="N733" s="27">
        <v>0</v>
      </c>
      <c r="O733" t="s">
        <v>77</v>
      </c>
      <c r="P733" t="s">
        <v>78</v>
      </c>
      <c r="Q733" s="27">
        <v>16300</v>
      </c>
      <c r="R733" s="27">
        <v>16300</v>
      </c>
      <c r="S733" s="27">
        <v>16300</v>
      </c>
      <c r="T733" s="27">
        <v>16300</v>
      </c>
      <c r="U733" s="27">
        <v>0</v>
      </c>
      <c r="V733" s="27">
        <v>0</v>
      </c>
      <c r="W733" s="27">
        <v>0</v>
      </c>
      <c r="X733" t="s">
        <v>259</v>
      </c>
      <c r="Y733" t="s">
        <v>197</v>
      </c>
      <c r="Z733" s="27">
        <v>20325.5</v>
      </c>
      <c r="AA733" s="27">
        <v>20325.5</v>
      </c>
      <c r="AB733" s="27">
        <v>19309</v>
      </c>
      <c r="AC733" s="27">
        <v>19309</v>
      </c>
      <c r="AD733" s="27">
        <v>4649.7359999999999</v>
      </c>
      <c r="AE733" s="27">
        <v>5812.17</v>
      </c>
      <c r="AF733" s="27">
        <v>6974.6040000000003</v>
      </c>
      <c r="AG733" s="27">
        <f t="shared" si="111"/>
        <v>16.3</v>
      </c>
      <c r="AH733" s="27" t="s">
        <v>1017</v>
      </c>
      <c r="AI733" s="27" t="s">
        <v>1017</v>
      </c>
      <c r="AJ733" s="41">
        <f t="shared" si="112"/>
        <v>75790.696800000005</v>
      </c>
      <c r="AK733" s="41">
        <f t="shared" si="113"/>
        <v>94738.370999999999</v>
      </c>
      <c r="AL733" s="41">
        <f t="shared" si="114"/>
        <v>113686.04520000001</v>
      </c>
      <c r="AM733" s="27">
        <v>1.02</v>
      </c>
      <c r="AN733" s="27">
        <v>1.1399999999999999</v>
      </c>
      <c r="AO733" s="27">
        <v>0</v>
      </c>
      <c r="AP733" s="27">
        <v>0</v>
      </c>
      <c r="AQ733" s="42">
        <f t="shared" si="115"/>
        <v>77306.510736000011</v>
      </c>
      <c r="AR733" s="42">
        <f t="shared" si="116"/>
        <v>96633.138420000003</v>
      </c>
      <c r="AS733" s="42">
        <f t="shared" si="117"/>
        <v>115959.76610400001</v>
      </c>
      <c r="AT733" s="42">
        <f t="shared" si="118"/>
        <v>86401.394352000003</v>
      </c>
      <c r="AU733" s="42">
        <f t="shared" si="119"/>
        <v>108001.74294</v>
      </c>
      <c r="AV733" s="42">
        <f t="shared" si="120"/>
        <v>129602.091528</v>
      </c>
      <c r="AW733">
        <v>2050</v>
      </c>
      <c r="AX733" t="s">
        <v>59</v>
      </c>
      <c r="AY733" s="30">
        <v>35</v>
      </c>
      <c r="AZ733" t="s">
        <v>254</v>
      </c>
      <c r="BA733" s="111">
        <v>2</v>
      </c>
      <c r="BB733" s="111">
        <v>2</v>
      </c>
      <c r="BC733" s="121">
        <v>0</v>
      </c>
      <c r="BD733" s="114">
        <v>2023</v>
      </c>
      <c r="BE733" t="s">
        <v>1034</v>
      </c>
    </row>
    <row r="734" spans="1:57" ht="12" customHeight="1" x14ac:dyDescent="0.2">
      <c r="A734">
        <v>41</v>
      </c>
      <c r="B734">
        <v>2023</v>
      </c>
      <c r="C734" t="s">
        <v>46</v>
      </c>
      <c r="D734" t="s">
        <v>44</v>
      </c>
      <c r="E734" t="s">
        <v>257</v>
      </c>
      <c r="F734" t="s">
        <v>49</v>
      </c>
      <c r="G734" t="s">
        <v>45</v>
      </c>
      <c r="H734" t="s">
        <v>258</v>
      </c>
      <c r="I734" t="s">
        <v>874</v>
      </c>
      <c r="K734" t="s">
        <v>256</v>
      </c>
      <c r="L734" s="27">
        <v>0</v>
      </c>
      <c r="M734" s="27">
        <v>0</v>
      </c>
      <c r="N734" s="27">
        <v>0</v>
      </c>
      <c r="O734" t="s">
        <v>77</v>
      </c>
      <c r="P734" t="s">
        <v>78</v>
      </c>
      <c r="Q734" s="27">
        <v>16300</v>
      </c>
      <c r="R734" s="27">
        <v>16300</v>
      </c>
      <c r="S734" s="27">
        <v>16300</v>
      </c>
      <c r="T734" s="27">
        <v>16300</v>
      </c>
      <c r="U734" s="27">
        <v>0</v>
      </c>
      <c r="V734" s="27">
        <v>0</v>
      </c>
      <c r="W734" s="27">
        <v>0</v>
      </c>
      <c r="X734" t="s">
        <v>259</v>
      </c>
      <c r="Y734" t="s">
        <v>197</v>
      </c>
      <c r="Z734" s="27">
        <v>21886</v>
      </c>
      <c r="AA734" s="27">
        <v>21886</v>
      </c>
      <c r="AB734" s="27">
        <v>20792</v>
      </c>
      <c r="AC734" s="27">
        <v>20792</v>
      </c>
      <c r="AD734" s="27">
        <v>4649.7359999999999</v>
      </c>
      <c r="AE734" s="27">
        <v>5812.17</v>
      </c>
      <c r="AF734" s="27">
        <v>6974.6040000000003</v>
      </c>
      <c r="AG734" s="27">
        <f t="shared" si="111"/>
        <v>16.3</v>
      </c>
      <c r="AH734" s="27" t="s">
        <v>1017</v>
      </c>
      <c r="AI734" s="27" t="s">
        <v>1017</v>
      </c>
      <c r="AJ734" s="41">
        <f t="shared" si="112"/>
        <v>75790.696800000005</v>
      </c>
      <c r="AK734" s="41">
        <f t="shared" si="113"/>
        <v>94738.370999999999</v>
      </c>
      <c r="AL734" s="41">
        <f t="shared" si="114"/>
        <v>113686.04520000001</v>
      </c>
      <c r="AM734" s="27">
        <v>1.02</v>
      </c>
      <c r="AN734" s="27">
        <v>1.1399999999999999</v>
      </c>
      <c r="AO734" s="27">
        <v>0</v>
      </c>
      <c r="AP734" s="27">
        <v>0</v>
      </c>
      <c r="AQ734" s="42">
        <f t="shared" si="115"/>
        <v>77306.510736000011</v>
      </c>
      <c r="AR734" s="42">
        <f t="shared" si="116"/>
        <v>96633.138420000003</v>
      </c>
      <c r="AS734" s="42">
        <f t="shared" si="117"/>
        <v>115959.76610400001</v>
      </c>
      <c r="AT734" s="42">
        <f t="shared" si="118"/>
        <v>86401.394352000003</v>
      </c>
      <c r="AU734" s="42">
        <f t="shared" si="119"/>
        <v>108001.74294</v>
      </c>
      <c r="AV734" s="42">
        <f t="shared" si="120"/>
        <v>129602.091528</v>
      </c>
      <c r="AW734">
        <v>2023</v>
      </c>
      <c r="AX734" t="s">
        <v>60</v>
      </c>
      <c r="AY734" s="30">
        <v>35</v>
      </c>
      <c r="AZ734" t="s">
        <v>254</v>
      </c>
      <c r="BA734" s="111">
        <v>2</v>
      </c>
      <c r="BB734" s="111">
        <v>2</v>
      </c>
      <c r="BC734" s="121">
        <v>0</v>
      </c>
      <c r="BD734" s="114">
        <v>2023</v>
      </c>
      <c r="BE734" t="s">
        <v>1034</v>
      </c>
    </row>
    <row r="735" spans="1:57" ht="12" customHeight="1" x14ac:dyDescent="0.2">
      <c r="A735">
        <v>41</v>
      </c>
      <c r="B735">
        <v>2023</v>
      </c>
      <c r="C735" t="s">
        <v>46</v>
      </c>
      <c r="D735" t="s">
        <v>44</v>
      </c>
      <c r="E735" t="s">
        <v>257</v>
      </c>
      <c r="F735" t="s">
        <v>49</v>
      </c>
      <c r="G735" t="s">
        <v>45</v>
      </c>
      <c r="H735" t="s">
        <v>258</v>
      </c>
      <c r="I735" t="s">
        <v>874</v>
      </c>
      <c r="K735" t="s">
        <v>256</v>
      </c>
      <c r="L735" s="27">
        <v>0</v>
      </c>
      <c r="M735" s="27">
        <v>0</v>
      </c>
      <c r="N735" s="27">
        <v>0</v>
      </c>
      <c r="O735" t="s">
        <v>77</v>
      </c>
      <c r="P735" t="s">
        <v>78</v>
      </c>
      <c r="Q735" s="27">
        <v>16300</v>
      </c>
      <c r="R735" s="27">
        <v>16300</v>
      </c>
      <c r="S735" s="27">
        <v>16300</v>
      </c>
      <c r="T735" s="27">
        <v>16300</v>
      </c>
      <c r="U735" s="27">
        <v>0</v>
      </c>
      <c r="V735" s="27">
        <v>0</v>
      </c>
      <c r="W735" s="27">
        <v>0</v>
      </c>
      <c r="X735" t="s">
        <v>259</v>
      </c>
      <c r="Y735" t="s">
        <v>197</v>
      </c>
      <c r="Z735" s="27">
        <v>20792</v>
      </c>
      <c r="AA735" s="27">
        <v>20792</v>
      </c>
      <c r="AB735" s="27">
        <v>19752</v>
      </c>
      <c r="AC735" s="27">
        <v>19752</v>
      </c>
      <c r="AD735" s="27">
        <v>4649.7359999999999</v>
      </c>
      <c r="AE735" s="27">
        <v>5812.17</v>
      </c>
      <c r="AF735" s="27">
        <v>6974.6040000000003</v>
      </c>
      <c r="AG735" s="27">
        <f t="shared" si="111"/>
        <v>16.3</v>
      </c>
      <c r="AH735" s="27" t="s">
        <v>1017</v>
      </c>
      <c r="AI735" s="27" t="s">
        <v>1017</v>
      </c>
      <c r="AJ735" s="41">
        <f t="shared" si="112"/>
        <v>75790.696800000005</v>
      </c>
      <c r="AK735" s="41">
        <f t="shared" si="113"/>
        <v>94738.370999999999</v>
      </c>
      <c r="AL735" s="41">
        <f t="shared" si="114"/>
        <v>113686.04520000001</v>
      </c>
      <c r="AM735" s="27">
        <v>1.02</v>
      </c>
      <c r="AN735" s="27">
        <v>1.1399999999999999</v>
      </c>
      <c r="AO735" s="27">
        <v>0</v>
      </c>
      <c r="AP735" s="27">
        <v>0</v>
      </c>
      <c r="AQ735" s="42">
        <f t="shared" si="115"/>
        <v>77306.510736000011</v>
      </c>
      <c r="AR735" s="42">
        <f t="shared" si="116"/>
        <v>96633.138420000003</v>
      </c>
      <c r="AS735" s="42">
        <f t="shared" si="117"/>
        <v>115959.76610400001</v>
      </c>
      <c r="AT735" s="42">
        <f t="shared" si="118"/>
        <v>86401.394352000003</v>
      </c>
      <c r="AU735" s="42">
        <f t="shared" si="119"/>
        <v>108001.74294</v>
      </c>
      <c r="AV735" s="42">
        <f t="shared" si="120"/>
        <v>129602.091528</v>
      </c>
      <c r="AW735">
        <v>2030</v>
      </c>
      <c r="AX735" t="s">
        <v>60</v>
      </c>
      <c r="AY735" s="30">
        <v>35</v>
      </c>
      <c r="AZ735" t="s">
        <v>254</v>
      </c>
      <c r="BA735" s="111">
        <v>2</v>
      </c>
      <c r="BB735" s="111">
        <v>2</v>
      </c>
      <c r="BC735" s="121">
        <v>0</v>
      </c>
      <c r="BD735" s="114">
        <v>2023</v>
      </c>
      <c r="BE735" t="s">
        <v>1034</v>
      </c>
    </row>
    <row r="736" spans="1:57" ht="12" customHeight="1" x14ac:dyDescent="0.2">
      <c r="A736">
        <v>41</v>
      </c>
      <c r="B736">
        <v>2023</v>
      </c>
      <c r="C736" t="s">
        <v>46</v>
      </c>
      <c r="D736" t="s">
        <v>44</v>
      </c>
      <c r="E736" t="s">
        <v>257</v>
      </c>
      <c r="F736" t="s">
        <v>49</v>
      </c>
      <c r="G736" t="s">
        <v>45</v>
      </c>
      <c r="H736" t="s">
        <v>258</v>
      </c>
      <c r="I736" t="s">
        <v>874</v>
      </c>
      <c r="K736" t="s">
        <v>256</v>
      </c>
      <c r="L736" s="27">
        <v>0</v>
      </c>
      <c r="M736" s="27">
        <v>0</v>
      </c>
      <c r="N736" s="27">
        <v>0</v>
      </c>
      <c r="O736" t="s">
        <v>77</v>
      </c>
      <c r="P736" t="s">
        <v>78</v>
      </c>
      <c r="Q736" s="27">
        <v>16300</v>
      </c>
      <c r="R736" s="27">
        <v>16300</v>
      </c>
      <c r="S736" s="27">
        <v>16300</v>
      </c>
      <c r="T736" s="27">
        <v>16300</v>
      </c>
      <c r="U736" s="27">
        <v>0</v>
      </c>
      <c r="V736" s="27">
        <v>0</v>
      </c>
      <c r="W736" s="27">
        <v>0</v>
      </c>
      <c r="X736" t="s">
        <v>259</v>
      </c>
      <c r="Y736" t="s">
        <v>197</v>
      </c>
      <c r="Z736" s="27">
        <v>20272</v>
      </c>
      <c r="AA736" s="27">
        <v>20272</v>
      </c>
      <c r="AB736" s="27">
        <v>19258.5</v>
      </c>
      <c r="AC736" s="27">
        <v>19258.5</v>
      </c>
      <c r="AD736" s="27">
        <v>4649.7359999999999</v>
      </c>
      <c r="AE736" s="27">
        <v>5812.17</v>
      </c>
      <c r="AF736" s="27">
        <v>6974.6040000000003</v>
      </c>
      <c r="AG736" s="27">
        <f t="shared" si="111"/>
        <v>16.3</v>
      </c>
      <c r="AH736" s="27" t="s">
        <v>1017</v>
      </c>
      <c r="AI736" s="27" t="s">
        <v>1017</v>
      </c>
      <c r="AJ736" s="41">
        <f t="shared" si="112"/>
        <v>75790.696800000005</v>
      </c>
      <c r="AK736" s="41">
        <f t="shared" si="113"/>
        <v>94738.370999999999</v>
      </c>
      <c r="AL736" s="41">
        <f t="shared" si="114"/>
        <v>113686.04520000001</v>
      </c>
      <c r="AM736" s="27">
        <v>1.02</v>
      </c>
      <c r="AN736" s="27">
        <v>1.1399999999999999</v>
      </c>
      <c r="AO736" s="27">
        <v>0</v>
      </c>
      <c r="AP736" s="27">
        <v>0</v>
      </c>
      <c r="AQ736" s="42">
        <f t="shared" si="115"/>
        <v>77306.510736000011</v>
      </c>
      <c r="AR736" s="42">
        <f t="shared" si="116"/>
        <v>96633.138420000003</v>
      </c>
      <c r="AS736" s="42">
        <f t="shared" si="117"/>
        <v>115959.76610400001</v>
      </c>
      <c r="AT736" s="42">
        <f t="shared" si="118"/>
        <v>86401.394352000003</v>
      </c>
      <c r="AU736" s="42">
        <f t="shared" si="119"/>
        <v>108001.74294</v>
      </c>
      <c r="AV736" s="42">
        <f t="shared" si="120"/>
        <v>129602.091528</v>
      </c>
      <c r="AW736">
        <v>2035</v>
      </c>
      <c r="AX736" t="s">
        <v>60</v>
      </c>
      <c r="AY736" s="30">
        <v>35</v>
      </c>
      <c r="AZ736" t="s">
        <v>254</v>
      </c>
      <c r="BA736" s="111">
        <v>2</v>
      </c>
      <c r="BB736" s="111">
        <v>2</v>
      </c>
      <c r="BC736" s="121">
        <v>0</v>
      </c>
      <c r="BD736" s="114">
        <v>2023</v>
      </c>
      <c r="BE736" t="s">
        <v>1034</v>
      </c>
    </row>
    <row r="737" spans="1:57" ht="12" customHeight="1" x14ac:dyDescent="0.2">
      <c r="A737">
        <v>41</v>
      </c>
      <c r="B737">
        <v>2023</v>
      </c>
      <c r="C737" t="s">
        <v>46</v>
      </c>
      <c r="D737" t="s">
        <v>44</v>
      </c>
      <c r="E737" t="s">
        <v>257</v>
      </c>
      <c r="F737" t="s">
        <v>49</v>
      </c>
      <c r="G737" t="s">
        <v>45</v>
      </c>
      <c r="H737" t="s">
        <v>258</v>
      </c>
      <c r="I737" t="s">
        <v>874</v>
      </c>
      <c r="K737" t="s">
        <v>256</v>
      </c>
      <c r="L737" s="27">
        <v>0</v>
      </c>
      <c r="M737" s="27">
        <v>0</v>
      </c>
      <c r="N737" s="27">
        <v>0</v>
      </c>
      <c r="O737" t="s">
        <v>77</v>
      </c>
      <c r="P737" t="s">
        <v>78</v>
      </c>
      <c r="Q737" s="27">
        <v>16300</v>
      </c>
      <c r="R737" s="27">
        <v>16300</v>
      </c>
      <c r="S737" s="27">
        <v>16300</v>
      </c>
      <c r="T737" s="27">
        <v>16300</v>
      </c>
      <c r="U737" s="27">
        <v>0</v>
      </c>
      <c r="V737" s="27">
        <v>0</v>
      </c>
      <c r="W737" s="27">
        <v>0</v>
      </c>
      <c r="X737" t="s">
        <v>259</v>
      </c>
      <c r="Y737" t="s">
        <v>197</v>
      </c>
      <c r="Z737" s="27">
        <v>19752</v>
      </c>
      <c r="AA737" s="27">
        <v>19752</v>
      </c>
      <c r="AB737" s="27">
        <v>18765</v>
      </c>
      <c r="AC737" s="27">
        <v>18765</v>
      </c>
      <c r="AD737" s="27">
        <v>4649.7359999999999</v>
      </c>
      <c r="AE737" s="27">
        <v>5812.17</v>
      </c>
      <c r="AF737" s="27">
        <v>6974.6040000000003</v>
      </c>
      <c r="AG737" s="27">
        <f t="shared" si="111"/>
        <v>16.3</v>
      </c>
      <c r="AH737" s="27" t="s">
        <v>1017</v>
      </c>
      <c r="AI737" s="27" t="s">
        <v>1017</v>
      </c>
      <c r="AJ737" s="41">
        <f t="shared" si="112"/>
        <v>75790.696800000005</v>
      </c>
      <c r="AK737" s="41">
        <f t="shared" si="113"/>
        <v>94738.370999999999</v>
      </c>
      <c r="AL737" s="41">
        <f t="shared" si="114"/>
        <v>113686.04520000001</v>
      </c>
      <c r="AM737" s="27">
        <v>1.02</v>
      </c>
      <c r="AN737" s="27">
        <v>1.1399999999999999</v>
      </c>
      <c r="AO737" s="27">
        <v>0</v>
      </c>
      <c r="AP737" s="27">
        <v>0</v>
      </c>
      <c r="AQ737" s="42">
        <f t="shared" si="115"/>
        <v>77306.510736000011</v>
      </c>
      <c r="AR737" s="42">
        <f t="shared" si="116"/>
        <v>96633.138420000003</v>
      </c>
      <c r="AS737" s="42">
        <f t="shared" si="117"/>
        <v>115959.76610400001</v>
      </c>
      <c r="AT737" s="42">
        <f t="shared" si="118"/>
        <v>86401.394352000003</v>
      </c>
      <c r="AU737" s="42">
        <f t="shared" si="119"/>
        <v>108001.74294</v>
      </c>
      <c r="AV737" s="42">
        <f t="shared" si="120"/>
        <v>129602.091528</v>
      </c>
      <c r="AW737">
        <v>2040</v>
      </c>
      <c r="AX737" t="s">
        <v>60</v>
      </c>
      <c r="AY737" s="30">
        <v>35</v>
      </c>
      <c r="AZ737" t="s">
        <v>254</v>
      </c>
      <c r="BA737" s="111">
        <v>2</v>
      </c>
      <c r="BB737" s="111">
        <v>2</v>
      </c>
      <c r="BC737" s="121">
        <v>0</v>
      </c>
      <c r="BD737" s="114">
        <v>2023</v>
      </c>
      <c r="BE737" t="s">
        <v>1034</v>
      </c>
    </row>
    <row r="738" spans="1:57" ht="12" customHeight="1" x14ac:dyDescent="0.2">
      <c r="A738">
        <v>41</v>
      </c>
      <c r="B738">
        <v>2023</v>
      </c>
      <c r="C738" t="s">
        <v>46</v>
      </c>
      <c r="D738" t="s">
        <v>44</v>
      </c>
      <c r="E738" t="s">
        <v>257</v>
      </c>
      <c r="F738" t="s">
        <v>49</v>
      </c>
      <c r="G738" t="s">
        <v>45</v>
      </c>
      <c r="H738" t="s">
        <v>258</v>
      </c>
      <c r="I738" t="s">
        <v>874</v>
      </c>
      <c r="K738" t="s">
        <v>256</v>
      </c>
      <c r="L738" s="27">
        <v>0</v>
      </c>
      <c r="M738" s="27">
        <v>0</v>
      </c>
      <c r="N738" s="27">
        <v>0</v>
      </c>
      <c r="O738" t="s">
        <v>77</v>
      </c>
      <c r="P738" t="s">
        <v>78</v>
      </c>
      <c r="Q738" s="27">
        <v>16300</v>
      </c>
      <c r="R738" s="27">
        <v>16300</v>
      </c>
      <c r="S738" s="27">
        <v>16300</v>
      </c>
      <c r="T738" s="27">
        <v>16300</v>
      </c>
      <c r="U738" s="27">
        <v>0</v>
      </c>
      <c r="V738" s="27">
        <v>0</v>
      </c>
      <c r="W738" s="27">
        <v>0</v>
      </c>
      <c r="X738" t="s">
        <v>259</v>
      </c>
      <c r="Y738" t="s">
        <v>197</v>
      </c>
      <c r="Z738" s="27">
        <v>19258.5</v>
      </c>
      <c r="AA738" s="27">
        <v>19258.5</v>
      </c>
      <c r="AB738" s="27">
        <v>18295.5</v>
      </c>
      <c r="AC738" s="27">
        <v>18295.5</v>
      </c>
      <c r="AD738" s="27">
        <v>4649.7359999999999</v>
      </c>
      <c r="AE738" s="27">
        <v>5812.17</v>
      </c>
      <c r="AF738" s="27">
        <v>6974.6040000000003</v>
      </c>
      <c r="AG738" s="27">
        <f t="shared" si="111"/>
        <v>16.3</v>
      </c>
      <c r="AH738" s="27" t="s">
        <v>1017</v>
      </c>
      <c r="AI738" s="27" t="s">
        <v>1017</v>
      </c>
      <c r="AJ738" s="41">
        <f t="shared" si="112"/>
        <v>75790.696800000005</v>
      </c>
      <c r="AK738" s="41">
        <f t="shared" si="113"/>
        <v>94738.370999999999</v>
      </c>
      <c r="AL738" s="41">
        <f t="shared" si="114"/>
        <v>113686.04520000001</v>
      </c>
      <c r="AM738" s="27">
        <v>1.02</v>
      </c>
      <c r="AN738" s="27">
        <v>1.1399999999999999</v>
      </c>
      <c r="AO738" s="27">
        <v>0</v>
      </c>
      <c r="AP738" s="27">
        <v>0</v>
      </c>
      <c r="AQ738" s="42">
        <f t="shared" si="115"/>
        <v>77306.510736000011</v>
      </c>
      <c r="AR738" s="42">
        <f t="shared" si="116"/>
        <v>96633.138420000003</v>
      </c>
      <c r="AS738" s="42">
        <f t="shared" si="117"/>
        <v>115959.76610400001</v>
      </c>
      <c r="AT738" s="42">
        <f t="shared" si="118"/>
        <v>86401.394352000003</v>
      </c>
      <c r="AU738" s="42">
        <f t="shared" si="119"/>
        <v>108001.74294</v>
      </c>
      <c r="AV738" s="42">
        <f t="shared" si="120"/>
        <v>129602.091528</v>
      </c>
      <c r="AW738">
        <v>2045</v>
      </c>
      <c r="AX738" t="s">
        <v>60</v>
      </c>
      <c r="AY738" s="30">
        <v>35</v>
      </c>
      <c r="AZ738" t="s">
        <v>254</v>
      </c>
      <c r="BA738" s="111">
        <v>2</v>
      </c>
      <c r="BB738" s="111">
        <v>2</v>
      </c>
      <c r="BC738" s="121">
        <v>0</v>
      </c>
      <c r="BD738" s="114">
        <v>2023</v>
      </c>
      <c r="BE738" t="s">
        <v>1034</v>
      </c>
    </row>
    <row r="739" spans="1:57" ht="12" customHeight="1" x14ac:dyDescent="0.2">
      <c r="A739">
        <v>41</v>
      </c>
      <c r="B739">
        <v>2023</v>
      </c>
      <c r="C739" t="s">
        <v>46</v>
      </c>
      <c r="D739" t="s">
        <v>44</v>
      </c>
      <c r="E739" t="s">
        <v>257</v>
      </c>
      <c r="F739" t="s">
        <v>49</v>
      </c>
      <c r="G739" t="s">
        <v>45</v>
      </c>
      <c r="H739" t="s">
        <v>258</v>
      </c>
      <c r="I739" t="s">
        <v>874</v>
      </c>
      <c r="K739" t="s">
        <v>256</v>
      </c>
      <c r="L739" s="27">
        <v>0</v>
      </c>
      <c r="M739" s="27">
        <v>0</v>
      </c>
      <c r="N739" s="27">
        <v>0</v>
      </c>
      <c r="O739" t="s">
        <v>77</v>
      </c>
      <c r="P739" t="s">
        <v>78</v>
      </c>
      <c r="Q739" s="27">
        <v>16300</v>
      </c>
      <c r="R739" s="27">
        <v>16300</v>
      </c>
      <c r="S739" s="27">
        <v>16300</v>
      </c>
      <c r="T739" s="27">
        <v>16300</v>
      </c>
      <c r="U739" s="27">
        <v>0</v>
      </c>
      <c r="V739" s="27">
        <v>0</v>
      </c>
      <c r="W739" s="27">
        <v>0</v>
      </c>
      <c r="X739" t="s">
        <v>259</v>
      </c>
      <c r="Y739" t="s">
        <v>197</v>
      </c>
      <c r="Z739" s="27">
        <v>18765</v>
      </c>
      <c r="AA739" s="27">
        <v>18765</v>
      </c>
      <c r="AB739" s="27">
        <v>17826</v>
      </c>
      <c r="AC739" s="27">
        <v>17826</v>
      </c>
      <c r="AD739" s="27">
        <v>4649.7359999999999</v>
      </c>
      <c r="AE739" s="27">
        <v>5812.17</v>
      </c>
      <c r="AF739" s="27">
        <v>6974.6040000000003</v>
      </c>
      <c r="AG739" s="27">
        <f t="shared" si="111"/>
        <v>16.3</v>
      </c>
      <c r="AH739" s="27" t="s">
        <v>1017</v>
      </c>
      <c r="AI739" s="27" t="s">
        <v>1017</v>
      </c>
      <c r="AJ739" s="41">
        <f t="shared" si="112"/>
        <v>75790.696800000005</v>
      </c>
      <c r="AK739" s="41">
        <f t="shared" si="113"/>
        <v>94738.370999999999</v>
      </c>
      <c r="AL739" s="41">
        <f t="shared" si="114"/>
        <v>113686.04520000001</v>
      </c>
      <c r="AM739" s="27">
        <v>1.02</v>
      </c>
      <c r="AN739" s="27">
        <v>1.1399999999999999</v>
      </c>
      <c r="AO739" s="27">
        <v>0</v>
      </c>
      <c r="AP739" s="27">
        <v>0</v>
      </c>
      <c r="AQ739" s="42">
        <f t="shared" si="115"/>
        <v>77306.510736000011</v>
      </c>
      <c r="AR739" s="42">
        <f t="shared" si="116"/>
        <v>96633.138420000003</v>
      </c>
      <c r="AS739" s="42">
        <f t="shared" si="117"/>
        <v>115959.76610400001</v>
      </c>
      <c r="AT739" s="42">
        <f t="shared" si="118"/>
        <v>86401.394352000003</v>
      </c>
      <c r="AU739" s="42">
        <f t="shared" si="119"/>
        <v>108001.74294</v>
      </c>
      <c r="AV739" s="42">
        <f t="shared" si="120"/>
        <v>129602.091528</v>
      </c>
      <c r="AW739">
        <v>2050</v>
      </c>
      <c r="AX739" t="s">
        <v>60</v>
      </c>
      <c r="AY739" s="30">
        <v>35</v>
      </c>
      <c r="AZ739" t="s">
        <v>254</v>
      </c>
      <c r="BA739" s="111">
        <v>2</v>
      </c>
      <c r="BB739" s="111">
        <v>2</v>
      </c>
      <c r="BC739" s="121">
        <v>0</v>
      </c>
      <c r="BD739" s="114">
        <v>2023</v>
      </c>
      <c r="BE739" t="s">
        <v>1034</v>
      </c>
    </row>
    <row r="740" spans="1:57" ht="12" customHeight="1" x14ac:dyDescent="0.2">
      <c r="A740">
        <v>42</v>
      </c>
      <c r="B740">
        <v>2023</v>
      </c>
      <c r="C740" t="s">
        <v>46</v>
      </c>
      <c r="D740" t="s">
        <v>230</v>
      </c>
      <c r="E740" t="s">
        <v>261</v>
      </c>
      <c r="F740" t="s">
        <v>262</v>
      </c>
      <c r="G740" t="s">
        <v>45</v>
      </c>
      <c r="H740" t="s">
        <v>261</v>
      </c>
      <c r="I740" t="s">
        <v>51</v>
      </c>
      <c r="K740" t="s">
        <v>261</v>
      </c>
      <c r="L740" s="27">
        <v>34.031845600000004</v>
      </c>
      <c r="M740" s="27">
        <v>42.539807000000003</v>
      </c>
      <c r="N740" s="27">
        <v>51.047768400000002</v>
      </c>
      <c r="O740" t="s">
        <v>217</v>
      </c>
      <c r="P740" t="s">
        <v>218</v>
      </c>
      <c r="Q740" s="27">
        <v>44</v>
      </c>
      <c r="R740" s="27">
        <v>44</v>
      </c>
      <c r="S740" s="27">
        <v>44</v>
      </c>
      <c r="T740" s="27">
        <v>101.04</v>
      </c>
      <c r="U740" s="27">
        <v>0</v>
      </c>
      <c r="V740" s="27">
        <v>0</v>
      </c>
      <c r="W740" s="27">
        <v>0</v>
      </c>
      <c r="X740" t="s">
        <v>219</v>
      </c>
      <c r="Y740" t="s">
        <v>197</v>
      </c>
      <c r="Z740" s="27">
        <v>4380</v>
      </c>
      <c r="AA740" s="27">
        <v>4380</v>
      </c>
      <c r="AB740" s="27">
        <v>1018</v>
      </c>
      <c r="AC740" s="27">
        <v>1018</v>
      </c>
      <c r="AD740" s="27">
        <v>3750.4231168000001</v>
      </c>
      <c r="AE740" s="27">
        <v>4688.0288959999998</v>
      </c>
      <c r="AF740" s="27">
        <v>5625.6346751999999</v>
      </c>
      <c r="AG740" s="27">
        <v>1</v>
      </c>
      <c r="AJ740" s="41">
        <f t="shared" si="112"/>
        <v>5247.8243232000004</v>
      </c>
      <c r="AK740" s="41">
        <f t="shared" si="113"/>
        <v>6559.7804040000001</v>
      </c>
      <c r="AL740" s="41">
        <f t="shared" si="114"/>
        <v>7871.7364847999997</v>
      </c>
      <c r="AM740" s="27">
        <v>1.02</v>
      </c>
      <c r="AN740" s="27">
        <v>1.03</v>
      </c>
      <c r="AO740" s="27">
        <v>0</v>
      </c>
      <c r="AP740" s="27">
        <v>0</v>
      </c>
      <c r="AQ740" s="42">
        <f t="shared" si="115"/>
        <v>5352.7808096640001</v>
      </c>
      <c r="AR740" s="42">
        <f t="shared" si="116"/>
        <v>6690.9760120800001</v>
      </c>
      <c r="AS740" s="42">
        <f t="shared" si="117"/>
        <v>8029.1712144960002</v>
      </c>
      <c r="AT740" s="42">
        <f t="shared" si="118"/>
        <v>5405.2590528960009</v>
      </c>
      <c r="AU740" s="42">
        <f t="shared" si="119"/>
        <v>6756.5738161200006</v>
      </c>
      <c r="AV740" s="42">
        <f t="shared" si="120"/>
        <v>8107.8885793440004</v>
      </c>
      <c r="AW740">
        <v>2023</v>
      </c>
      <c r="AX740" t="s">
        <v>56</v>
      </c>
      <c r="AY740" s="30">
        <v>12</v>
      </c>
      <c r="AZ740" t="s">
        <v>263</v>
      </c>
      <c r="BA740" s="111">
        <v>2</v>
      </c>
      <c r="BB740" s="111">
        <v>11</v>
      </c>
      <c r="BC740" s="110">
        <v>0.5827</v>
      </c>
      <c r="BD740" s="114">
        <v>2024</v>
      </c>
      <c r="BE740" t="s">
        <v>264</v>
      </c>
    </row>
    <row r="741" spans="1:57" ht="12" customHeight="1" x14ac:dyDescent="0.2">
      <c r="A741">
        <v>42</v>
      </c>
      <c r="B741">
        <v>2023</v>
      </c>
      <c r="C741" t="s">
        <v>46</v>
      </c>
      <c r="D741" t="s">
        <v>230</v>
      </c>
      <c r="E741" t="s">
        <v>261</v>
      </c>
      <c r="F741" t="s">
        <v>262</v>
      </c>
      <c r="G741" t="s">
        <v>45</v>
      </c>
      <c r="H741" t="s">
        <v>261</v>
      </c>
      <c r="I741" t="s">
        <v>51</v>
      </c>
      <c r="K741" t="s">
        <v>261</v>
      </c>
      <c r="L741" s="27">
        <v>34.031845600000004</v>
      </c>
      <c r="M741" s="27">
        <v>42.539807000000003</v>
      </c>
      <c r="N741" s="27">
        <v>51.047768400000002</v>
      </c>
      <c r="O741" t="s">
        <v>217</v>
      </c>
      <c r="P741" t="s">
        <v>218</v>
      </c>
      <c r="Q741" s="27">
        <v>44</v>
      </c>
      <c r="R741" s="27">
        <v>44</v>
      </c>
      <c r="S741" s="27">
        <v>44</v>
      </c>
      <c r="T741" s="27">
        <v>101.04</v>
      </c>
      <c r="U741" s="27">
        <v>0</v>
      </c>
      <c r="V741" s="27">
        <v>0</v>
      </c>
      <c r="W741" s="27">
        <v>0</v>
      </c>
      <c r="X741" t="s">
        <v>219</v>
      </c>
      <c r="Y741" t="s">
        <v>197</v>
      </c>
      <c r="Z741" s="27">
        <v>4380</v>
      </c>
      <c r="AA741" s="27">
        <v>4380</v>
      </c>
      <c r="AB741" s="27">
        <v>1018</v>
      </c>
      <c r="AC741" s="27">
        <v>1018</v>
      </c>
      <c r="AD741" s="27">
        <v>3750.4231168000001</v>
      </c>
      <c r="AE741" s="27">
        <v>4688.0288959999998</v>
      </c>
      <c r="AF741" s="27">
        <v>5625.6346751999999</v>
      </c>
      <c r="AG741" s="27">
        <v>1</v>
      </c>
      <c r="AJ741" s="41">
        <f t="shared" si="112"/>
        <v>5247.8243232000004</v>
      </c>
      <c r="AK741" s="41">
        <f t="shared" si="113"/>
        <v>6559.7804040000001</v>
      </c>
      <c r="AL741" s="41">
        <f t="shared" si="114"/>
        <v>7871.7364847999997</v>
      </c>
      <c r="AM741" s="27">
        <v>1.02</v>
      </c>
      <c r="AN741" s="27">
        <v>1.03</v>
      </c>
      <c r="AO741" s="27">
        <v>0</v>
      </c>
      <c r="AP741" s="27">
        <v>0</v>
      </c>
      <c r="AQ741" s="42">
        <f t="shared" si="115"/>
        <v>5352.7808096640001</v>
      </c>
      <c r="AR741" s="42">
        <f t="shared" si="116"/>
        <v>6690.9760120800001</v>
      </c>
      <c r="AS741" s="42">
        <f t="shared" si="117"/>
        <v>8029.1712144960002</v>
      </c>
      <c r="AT741" s="42">
        <f t="shared" si="118"/>
        <v>5405.2590528960009</v>
      </c>
      <c r="AU741" s="42">
        <f t="shared" si="119"/>
        <v>6756.5738161200006</v>
      </c>
      <c r="AV741" s="42">
        <f t="shared" si="120"/>
        <v>8107.8885793440004</v>
      </c>
      <c r="AW741">
        <v>2030</v>
      </c>
      <c r="AX741" t="s">
        <v>56</v>
      </c>
      <c r="AY741" s="30">
        <v>12</v>
      </c>
      <c r="AZ741" t="s">
        <v>263</v>
      </c>
      <c r="BA741" s="111">
        <v>2</v>
      </c>
      <c r="BB741" s="111">
        <v>11</v>
      </c>
      <c r="BC741" s="110">
        <v>0.5827</v>
      </c>
      <c r="BD741" s="114">
        <v>2024</v>
      </c>
      <c r="BE741" t="s">
        <v>264</v>
      </c>
    </row>
    <row r="742" spans="1:57" ht="12" customHeight="1" x14ac:dyDescent="0.2">
      <c r="A742">
        <v>42</v>
      </c>
      <c r="B742">
        <v>2023</v>
      </c>
      <c r="C742" t="s">
        <v>46</v>
      </c>
      <c r="D742" t="s">
        <v>230</v>
      </c>
      <c r="E742" t="s">
        <v>261</v>
      </c>
      <c r="F742" t="s">
        <v>262</v>
      </c>
      <c r="G742" t="s">
        <v>45</v>
      </c>
      <c r="H742" t="s">
        <v>261</v>
      </c>
      <c r="I742" t="s">
        <v>51</v>
      </c>
      <c r="K742" t="s">
        <v>261</v>
      </c>
      <c r="L742" s="27">
        <v>34.031845600000004</v>
      </c>
      <c r="M742" s="27">
        <v>42.539807000000003</v>
      </c>
      <c r="N742" s="27">
        <v>51.047768400000002</v>
      </c>
      <c r="O742" t="s">
        <v>217</v>
      </c>
      <c r="P742" t="s">
        <v>218</v>
      </c>
      <c r="Q742" s="27">
        <v>44</v>
      </c>
      <c r="R742" s="27">
        <v>44</v>
      </c>
      <c r="S742" s="27">
        <v>44</v>
      </c>
      <c r="T742" s="27">
        <v>101.04</v>
      </c>
      <c r="U742" s="27">
        <v>0</v>
      </c>
      <c r="V742" s="27">
        <v>0</v>
      </c>
      <c r="W742" s="27">
        <v>0</v>
      </c>
      <c r="X742" t="s">
        <v>219</v>
      </c>
      <c r="Y742" t="s">
        <v>197</v>
      </c>
      <c r="Z742" s="27">
        <v>4380</v>
      </c>
      <c r="AA742" s="27">
        <v>4380</v>
      </c>
      <c r="AB742" s="27">
        <v>1018</v>
      </c>
      <c r="AC742" s="27">
        <v>1018</v>
      </c>
      <c r="AD742" s="27">
        <v>3750.4231168000001</v>
      </c>
      <c r="AE742" s="27">
        <v>4688.0288959999998</v>
      </c>
      <c r="AF742" s="27">
        <v>5625.6346751999999</v>
      </c>
      <c r="AG742" s="27">
        <v>1</v>
      </c>
      <c r="AJ742" s="41">
        <f t="shared" si="112"/>
        <v>5247.8243232000004</v>
      </c>
      <c r="AK742" s="41">
        <f t="shared" si="113"/>
        <v>6559.7804040000001</v>
      </c>
      <c r="AL742" s="41">
        <f t="shared" si="114"/>
        <v>7871.7364847999997</v>
      </c>
      <c r="AM742" s="27">
        <v>1.02</v>
      </c>
      <c r="AN742" s="27">
        <v>1.03</v>
      </c>
      <c r="AO742" s="27">
        <v>0</v>
      </c>
      <c r="AP742" s="27">
        <v>0</v>
      </c>
      <c r="AQ742" s="42">
        <f t="shared" si="115"/>
        <v>5352.7808096640001</v>
      </c>
      <c r="AR742" s="42">
        <f t="shared" si="116"/>
        <v>6690.9760120800001</v>
      </c>
      <c r="AS742" s="42">
        <f t="shared" si="117"/>
        <v>8029.1712144960002</v>
      </c>
      <c r="AT742" s="42">
        <f t="shared" si="118"/>
        <v>5405.2590528960009</v>
      </c>
      <c r="AU742" s="42">
        <f t="shared" si="119"/>
        <v>6756.5738161200006</v>
      </c>
      <c r="AV742" s="42">
        <f t="shared" si="120"/>
        <v>8107.8885793440004</v>
      </c>
      <c r="AW742">
        <v>2035</v>
      </c>
      <c r="AX742" t="s">
        <v>56</v>
      </c>
      <c r="AY742" s="30">
        <v>12</v>
      </c>
      <c r="AZ742" t="s">
        <v>263</v>
      </c>
      <c r="BA742" s="111">
        <v>2</v>
      </c>
      <c r="BB742" s="111">
        <v>11</v>
      </c>
      <c r="BC742" s="110">
        <v>0.5827</v>
      </c>
      <c r="BD742" s="114">
        <v>2024</v>
      </c>
      <c r="BE742" t="s">
        <v>264</v>
      </c>
    </row>
    <row r="743" spans="1:57" ht="12" customHeight="1" x14ac:dyDescent="0.2">
      <c r="A743">
        <v>42</v>
      </c>
      <c r="B743">
        <v>2023</v>
      </c>
      <c r="C743" t="s">
        <v>46</v>
      </c>
      <c r="D743" t="s">
        <v>230</v>
      </c>
      <c r="E743" t="s">
        <v>261</v>
      </c>
      <c r="F743" t="s">
        <v>262</v>
      </c>
      <c r="G743" t="s">
        <v>45</v>
      </c>
      <c r="H743" t="s">
        <v>261</v>
      </c>
      <c r="I743" t="s">
        <v>51</v>
      </c>
      <c r="K743" t="s">
        <v>261</v>
      </c>
      <c r="L743" s="27">
        <v>34.031845600000004</v>
      </c>
      <c r="M743" s="27">
        <v>42.539807000000003</v>
      </c>
      <c r="N743" s="27">
        <v>51.047768400000002</v>
      </c>
      <c r="O743" t="s">
        <v>217</v>
      </c>
      <c r="P743" t="s">
        <v>218</v>
      </c>
      <c r="Q743" s="27">
        <v>44</v>
      </c>
      <c r="R743" s="27">
        <v>44</v>
      </c>
      <c r="S743" s="27">
        <v>44</v>
      </c>
      <c r="T743" s="27">
        <v>101.04</v>
      </c>
      <c r="U743" s="27">
        <v>0</v>
      </c>
      <c r="V743" s="27">
        <v>0</v>
      </c>
      <c r="W743" s="27">
        <v>0</v>
      </c>
      <c r="X743" t="s">
        <v>219</v>
      </c>
      <c r="Y743" t="s">
        <v>197</v>
      </c>
      <c r="Z743" s="27">
        <v>4380</v>
      </c>
      <c r="AA743" s="27">
        <v>4380</v>
      </c>
      <c r="AB743" s="27">
        <v>1018</v>
      </c>
      <c r="AC743" s="27">
        <v>1018</v>
      </c>
      <c r="AD743" s="27">
        <v>3750.4231168000001</v>
      </c>
      <c r="AE743" s="27">
        <v>4688.0288959999998</v>
      </c>
      <c r="AF743" s="27">
        <v>5625.6346751999999</v>
      </c>
      <c r="AG743" s="27">
        <v>1</v>
      </c>
      <c r="AJ743" s="41">
        <f t="shared" si="112"/>
        <v>5247.8243232000004</v>
      </c>
      <c r="AK743" s="41">
        <f t="shared" si="113"/>
        <v>6559.7804040000001</v>
      </c>
      <c r="AL743" s="41">
        <f t="shared" si="114"/>
        <v>7871.7364847999997</v>
      </c>
      <c r="AM743" s="27">
        <v>1.02</v>
      </c>
      <c r="AN743" s="27">
        <v>1.03</v>
      </c>
      <c r="AO743" s="27">
        <v>0</v>
      </c>
      <c r="AP743" s="27">
        <v>0</v>
      </c>
      <c r="AQ743" s="42">
        <f t="shared" si="115"/>
        <v>5352.7808096640001</v>
      </c>
      <c r="AR743" s="42">
        <f t="shared" si="116"/>
        <v>6690.9760120800001</v>
      </c>
      <c r="AS743" s="42">
        <f t="shared" si="117"/>
        <v>8029.1712144960002</v>
      </c>
      <c r="AT743" s="42">
        <f t="shared" si="118"/>
        <v>5405.2590528960009</v>
      </c>
      <c r="AU743" s="42">
        <f t="shared" si="119"/>
        <v>6756.5738161200006</v>
      </c>
      <c r="AV743" s="42">
        <f t="shared" si="120"/>
        <v>8107.8885793440004</v>
      </c>
      <c r="AW743">
        <v>2040</v>
      </c>
      <c r="AX743" t="s">
        <v>56</v>
      </c>
      <c r="AY743" s="30">
        <v>12</v>
      </c>
      <c r="AZ743" t="s">
        <v>263</v>
      </c>
      <c r="BA743" s="111">
        <v>2</v>
      </c>
      <c r="BB743" s="111">
        <v>11</v>
      </c>
      <c r="BC743" s="110">
        <v>0.5827</v>
      </c>
      <c r="BD743" s="114">
        <v>2024</v>
      </c>
      <c r="BE743" t="s">
        <v>264</v>
      </c>
    </row>
    <row r="744" spans="1:57" ht="12" customHeight="1" x14ac:dyDescent="0.2">
      <c r="A744">
        <v>42</v>
      </c>
      <c r="B744">
        <v>2023</v>
      </c>
      <c r="C744" t="s">
        <v>46</v>
      </c>
      <c r="D744" t="s">
        <v>230</v>
      </c>
      <c r="E744" t="s">
        <v>261</v>
      </c>
      <c r="F744" t="s">
        <v>262</v>
      </c>
      <c r="G744" t="s">
        <v>45</v>
      </c>
      <c r="H744" t="s">
        <v>261</v>
      </c>
      <c r="I744" t="s">
        <v>51</v>
      </c>
      <c r="K744" t="s">
        <v>261</v>
      </c>
      <c r="L744" s="27">
        <v>34.031845600000004</v>
      </c>
      <c r="M744" s="27">
        <v>42.539807000000003</v>
      </c>
      <c r="N744" s="27">
        <v>51.047768400000002</v>
      </c>
      <c r="O744" t="s">
        <v>217</v>
      </c>
      <c r="P744" t="s">
        <v>218</v>
      </c>
      <c r="Q744" s="27">
        <v>44</v>
      </c>
      <c r="R744" s="27">
        <v>44</v>
      </c>
      <c r="S744" s="27">
        <v>44</v>
      </c>
      <c r="T744" s="27">
        <v>101.04</v>
      </c>
      <c r="U744" s="27">
        <v>0</v>
      </c>
      <c r="V744" s="27">
        <v>0</v>
      </c>
      <c r="W744" s="27">
        <v>0</v>
      </c>
      <c r="X744" t="s">
        <v>219</v>
      </c>
      <c r="Y744" t="s">
        <v>197</v>
      </c>
      <c r="Z744" s="27">
        <v>4380</v>
      </c>
      <c r="AA744" s="27">
        <v>4380</v>
      </c>
      <c r="AB744" s="27">
        <v>1018</v>
      </c>
      <c r="AC744" s="27">
        <v>1018</v>
      </c>
      <c r="AD744" s="27">
        <v>3750.4231168000001</v>
      </c>
      <c r="AE744" s="27">
        <v>4688.0288959999998</v>
      </c>
      <c r="AF744" s="27">
        <v>5625.6346751999999</v>
      </c>
      <c r="AG744" s="27">
        <v>1</v>
      </c>
      <c r="AJ744" s="41">
        <f t="shared" si="112"/>
        <v>5247.8243232000004</v>
      </c>
      <c r="AK744" s="41">
        <f t="shared" si="113"/>
        <v>6559.7804040000001</v>
      </c>
      <c r="AL744" s="41">
        <f t="shared" si="114"/>
        <v>7871.7364847999997</v>
      </c>
      <c r="AM744" s="27">
        <v>1.02</v>
      </c>
      <c r="AN744" s="27">
        <v>1.03</v>
      </c>
      <c r="AO744" s="27">
        <v>0</v>
      </c>
      <c r="AP744" s="27">
        <v>0</v>
      </c>
      <c r="AQ744" s="42">
        <f t="shared" si="115"/>
        <v>5352.7808096640001</v>
      </c>
      <c r="AR744" s="42">
        <f t="shared" si="116"/>
        <v>6690.9760120800001</v>
      </c>
      <c r="AS744" s="42">
        <f t="shared" si="117"/>
        <v>8029.1712144960002</v>
      </c>
      <c r="AT744" s="42">
        <f t="shared" si="118"/>
        <v>5405.2590528960009</v>
      </c>
      <c r="AU744" s="42">
        <f t="shared" si="119"/>
        <v>6756.5738161200006</v>
      </c>
      <c r="AV744" s="42">
        <f t="shared" si="120"/>
        <v>8107.8885793440004</v>
      </c>
      <c r="AW744">
        <v>2045</v>
      </c>
      <c r="AX744" t="s">
        <v>56</v>
      </c>
      <c r="AY744" s="30">
        <v>12</v>
      </c>
      <c r="AZ744" t="s">
        <v>263</v>
      </c>
      <c r="BA744" s="111">
        <v>2</v>
      </c>
      <c r="BB744" s="111">
        <v>11</v>
      </c>
      <c r="BC744" s="110">
        <v>0.5827</v>
      </c>
      <c r="BD744" s="114">
        <v>2024</v>
      </c>
      <c r="BE744" t="s">
        <v>264</v>
      </c>
    </row>
    <row r="745" spans="1:57" ht="12" customHeight="1" x14ac:dyDescent="0.2">
      <c r="A745">
        <v>42</v>
      </c>
      <c r="B745">
        <v>2023</v>
      </c>
      <c r="C745" t="s">
        <v>46</v>
      </c>
      <c r="D745" t="s">
        <v>230</v>
      </c>
      <c r="E745" t="s">
        <v>261</v>
      </c>
      <c r="F745" t="s">
        <v>262</v>
      </c>
      <c r="G745" t="s">
        <v>45</v>
      </c>
      <c r="H745" t="s">
        <v>261</v>
      </c>
      <c r="I745" t="s">
        <v>51</v>
      </c>
      <c r="K745" t="s">
        <v>261</v>
      </c>
      <c r="L745" s="27">
        <v>34.031845600000004</v>
      </c>
      <c r="M745" s="27">
        <v>42.539807000000003</v>
      </c>
      <c r="N745" s="27">
        <v>51.047768400000002</v>
      </c>
      <c r="O745" t="s">
        <v>217</v>
      </c>
      <c r="P745" t="s">
        <v>218</v>
      </c>
      <c r="Q745" s="27">
        <v>44</v>
      </c>
      <c r="R745" s="27">
        <v>44</v>
      </c>
      <c r="S745" s="27">
        <v>44</v>
      </c>
      <c r="T745" s="27">
        <v>101.04</v>
      </c>
      <c r="U745" s="27">
        <v>0</v>
      </c>
      <c r="V745" s="27">
        <v>0</v>
      </c>
      <c r="W745" s="27">
        <v>0</v>
      </c>
      <c r="X745" t="s">
        <v>219</v>
      </c>
      <c r="Y745" t="s">
        <v>197</v>
      </c>
      <c r="Z745" s="27">
        <v>4380</v>
      </c>
      <c r="AA745" s="27">
        <v>4380</v>
      </c>
      <c r="AB745" s="27">
        <v>1018</v>
      </c>
      <c r="AC745" s="27">
        <v>1018</v>
      </c>
      <c r="AD745" s="27">
        <v>3750.4231168000001</v>
      </c>
      <c r="AE745" s="27">
        <v>4688.0288959999998</v>
      </c>
      <c r="AF745" s="27">
        <v>5625.6346751999999</v>
      </c>
      <c r="AG745" s="27">
        <v>1</v>
      </c>
      <c r="AJ745" s="41">
        <f t="shared" si="112"/>
        <v>5247.8243232000004</v>
      </c>
      <c r="AK745" s="41">
        <f t="shared" si="113"/>
        <v>6559.7804040000001</v>
      </c>
      <c r="AL745" s="41">
        <f t="shared" si="114"/>
        <v>7871.7364847999997</v>
      </c>
      <c r="AM745" s="27">
        <v>1.02</v>
      </c>
      <c r="AN745" s="27">
        <v>1.03</v>
      </c>
      <c r="AO745" s="27">
        <v>0</v>
      </c>
      <c r="AP745" s="27">
        <v>0</v>
      </c>
      <c r="AQ745" s="42">
        <f t="shared" si="115"/>
        <v>5352.7808096640001</v>
      </c>
      <c r="AR745" s="42">
        <f t="shared" si="116"/>
        <v>6690.9760120800001</v>
      </c>
      <c r="AS745" s="42">
        <f t="shared" si="117"/>
        <v>8029.1712144960002</v>
      </c>
      <c r="AT745" s="42">
        <f t="shared" si="118"/>
        <v>5405.2590528960009</v>
      </c>
      <c r="AU745" s="42">
        <f t="shared" si="119"/>
        <v>6756.5738161200006</v>
      </c>
      <c r="AV745" s="42">
        <f t="shared" si="120"/>
        <v>8107.8885793440004</v>
      </c>
      <c r="AW745">
        <v>2050</v>
      </c>
      <c r="AX745" t="s">
        <v>56</v>
      </c>
      <c r="AY745" s="30">
        <v>12</v>
      </c>
      <c r="AZ745" t="s">
        <v>263</v>
      </c>
      <c r="BA745" s="111">
        <v>2</v>
      </c>
      <c r="BB745" s="111">
        <v>11</v>
      </c>
      <c r="BC745" s="110">
        <v>0.5827</v>
      </c>
      <c r="BD745" s="114">
        <v>2024</v>
      </c>
      <c r="BE745" t="s">
        <v>264</v>
      </c>
    </row>
    <row r="746" spans="1:57" ht="12" customHeight="1" x14ac:dyDescent="0.2">
      <c r="A746">
        <v>42</v>
      </c>
      <c r="B746">
        <v>2023</v>
      </c>
      <c r="C746" t="s">
        <v>46</v>
      </c>
      <c r="D746" t="s">
        <v>230</v>
      </c>
      <c r="E746" t="s">
        <v>261</v>
      </c>
      <c r="F746" t="s">
        <v>262</v>
      </c>
      <c r="G746" t="s">
        <v>45</v>
      </c>
      <c r="H746" t="s">
        <v>261</v>
      </c>
      <c r="I746" t="s">
        <v>51</v>
      </c>
      <c r="K746" t="s">
        <v>261</v>
      </c>
      <c r="L746" s="27">
        <v>34.031845600000004</v>
      </c>
      <c r="M746" s="27">
        <v>42.539807000000003</v>
      </c>
      <c r="N746" s="27">
        <v>51.047768400000002</v>
      </c>
      <c r="O746" t="s">
        <v>217</v>
      </c>
      <c r="P746" t="s">
        <v>218</v>
      </c>
      <c r="Q746" s="27">
        <v>44</v>
      </c>
      <c r="R746" s="27">
        <v>44</v>
      </c>
      <c r="S746" s="27">
        <v>44</v>
      </c>
      <c r="T746" s="27">
        <v>101.04</v>
      </c>
      <c r="U746" s="27">
        <v>0</v>
      </c>
      <c r="V746" s="27">
        <v>0</v>
      </c>
      <c r="W746" s="27">
        <v>0</v>
      </c>
      <c r="X746" t="s">
        <v>219</v>
      </c>
      <c r="Y746" t="s">
        <v>197</v>
      </c>
      <c r="Z746" s="27">
        <v>4380</v>
      </c>
      <c r="AA746" s="27">
        <v>4380</v>
      </c>
      <c r="AB746" s="27">
        <v>1018</v>
      </c>
      <c r="AC746" s="27">
        <v>1018</v>
      </c>
      <c r="AD746" s="27">
        <v>3750.4231168000001</v>
      </c>
      <c r="AE746" s="27">
        <v>4688.0288959999998</v>
      </c>
      <c r="AF746" s="27">
        <v>5625.6346751999999</v>
      </c>
      <c r="AG746" s="27">
        <v>1</v>
      </c>
      <c r="AJ746" s="41">
        <f t="shared" si="112"/>
        <v>5247.8243232000004</v>
      </c>
      <c r="AK746" s="41">
        <f t="shared" si="113"/>
        <v>6559.7804040000001</v>
      </c>
      <c r="AL746" s="41">
        <f t="shared" si="114"/>
        <v>7871.7364847999997</v>
      </c>
      <c r="AM746" s="27">
        <v>1.02</v>
      </c>
      <c r="AN746" s="27">
        <v>1.03</v>
      </c>
      <c r="AO746" s="27">
        <v>0</v>
      </c>
      <c r="AP746" s="27">
        <v>0</v>
      </c>
      <c r="AQ746" s="42">
        <f t="shared" si="115"/>
        <v>5352.7808096640001</v>
      </c>
      <c r="AR746" s="42">
        <f t="shared" si="116"/>
        <v>6690.9760120800001</v>
      </c>
      <c r="AS746" s="42">
        <f t="shared" si="117"/>
        <v>8029.1712144960002</v>
      </c>
      <c r="AT746" s="42">
        <f t="shared" si="118"/>
        <v>5405.2590528960009</v>
      </c>
      <c r="AU746" s="42">
        <f t="shared" si="119"/>
        <v>6756.5738161200006</v>
      </c>
      <c r="AV746" s="42">
        <f t="shared" si="120"/>
        <v>8107.8885793440004</v>
      </c>
      <c r="AW746">
        <v>2023</v>
      </c>
      <c r="AX746" t="s">
        <v>59</v>
      </c>
      <c r="AY746" s="30">
        <v>12</v>
      </c>
      <c r="AZ746" t="s">
        <v>263</v>
      </c>
      <c r="BA746" s="111">
        <v>2</v>
      </c>
      <c r="BB746" s="111">
        <v>11</v>
      </c>
      <c r="BC746" s="110">
        <v>0.5827</v>
      </c>
      <c r="BD746" s="114">
        <v>2024</v>
      </c>
      <c r="BE746" t="s">
        <v>264</v>
      </c>
    </row>
    <row r="747" spans="1:57" ht="12" customHeight="1" x14ac:dyDescent="0.2">
      <c r="A747">
        <v>42</v>
      </c>
      <c r="B747">
        <v>2023</v>
      </c>
      <c r="C747" t="s">
        <v>46</v>
      </c>
      <c r="D747" t="s">
        <v>230</v>
      </c>
      <c r="E747" t="s">
        <v>261</v>
      </c>
      <c r="F747" t="s">
        <v>262</v>
      </c>
      <c r="G747" t="s">
        <v>45</v>
      </c>
      <c r="H747" t="s">
        <v>261</v>
      </c>
      <c r="I747" t="s">
        <v>51</v>
      </c>
      <c r="K747" t="s">
        <v>261</v>
      </c>
      <c r="L747" s="27">
        <v>34.031845600000004</v>
      </c>
      <c r="M747" s="27">
        <v>42.539807000000003</v>
      </c>
      <c r="N747" s="27">
        <v>51.047768400000002</v>
      </c>
      <c r="O747" t="s">
        <v>217</v>
      </c>
      <c r="P747" t="s">
        <v>218</v>
      </c>
      <c r="Q747" s="27">
        <v>44</v>
      </c>
      <c r="R747" s="27">
        <v>44</v>
      </c>
      <c r="S747" s="27">
        <v>44</v>
      </c>
      <c r="T747" s="27">
        <v>101.04</v>
      </c>
      <c r="U747" s="27">
        <v>0</v>
      </c>
      <c r="V747" s="27">
        <v>0</v>
      </c>
      <c r="W747" s="27">
        <v>0</v>
      </c>
      <c r="X747" t="s">
        <v>219</v>
      </c>
      <c r="Y747" t="s">
        <v>197</v>
      </c>
      <c r="Z747" s="27">
        <v>4380</v>
      </c>
      <c r="AA747" s="27">
        <v>3942</v>
      </c>
      <c r="AB747" s="27">
        <v>1018</v>
      </c>
      <c r="AC747" s="27">
        <v>1018</v>
      </c>
      <c r="AD747" s="27">
        <v>3750.4231168000001</v>
      </c>
      <c r="AE747" s="27">
        <v>4688.0288959999998</v>
      </c>
      <c r="AF747" s="27">
        <v>5625.6346751999999</v>
      </c>
      <c r="AG747" s="27">
        <v>1</v>
      </c>
      <c r="AJ747" s="41">
        <f t="shared" si="112"/>
        <v>5247.8243232000004</v>
      </c>
      <c r="AK747" s="41">
        <f t="shared" si="113"/>
        <v>6559.7804040000001</v>
      </c>
      <c r="AL747" s="41">
        <f t="shared" si="114"/>
        <v>7871.7364847999997</v>
      </c>
      <c r="AM747" s="27">
        <v>1.02</v>
      </c>
      <c r="AN747" s="27">
        <v>1.03</v>
      </c>
      <c r="AO747" s="27">
        <v>0</v>
      </c>
      <c r="AP747" s="27">
        <v>0</v>
      </c>
      <c r="AQ747" s="42">
        <f t="shared" si="115"/>
        <v>5352.7808096640001</v>
      </c>
      <c r="AR747" s="42">
        <f t="shared" si="116"/>
        <v>6690.9760120800001</v>
      </c>
      <c r="AS747" s="42">
        <f t="shared" si="117"/>
        <v>8029.1712144960002</v>
      </c>
      <c r="AT747" s="42">
        <f t="shared" si="118"/>
        <v>5405.2590528960009</v>
      </c>
      <c r="AU747" s="42">
        <f t="shared" si="119"/>
        <v>6756.5738161200006</v>
      </c>
      <c r="AV747" s="42">
        <f t="shared" si="120"/>
        <v>8107.8885793440004</v>
      </c>
      <c r="AW747">
        <v>2030</v>
      </c>
      <c r="AX747" t="s">
        <v>59</v>
      </c>
      <c r="AY747" s="30">
        <v>12</v>
      </c>
      <c r="AZ747" t="s">
        <v>263</v>
      </c>
      <c r="BA747" s="111">
        <v>2</v>
      </c>
      <c r="BB747" s="111">
        <v>11</v>
      </c>
      <c r="BC747" s="110">
        <v>0.5827</v>
      </c>
      <c r="BD747" s="114">
        <v>2024</v>
      </c>
      <c r="BE747" t="s">
        <v>264</v>
      </c>
    </row>
    <row r="748" spans="1:57" ht="12" customHeight="1" x14ac:dyDescent="0.2">
      <c r="A748">
        <v>42</v>
      </c>
      <c r="B748">
        <v>2023</v>
      </c>
      <c r="C748" t="s">
        <v>46</v>
      </c>
      <c r="D748" t="s">
        <v>230</v>
      </c>
      <c r="E748" t="s">
        <v>261</v>
      </c>
      <c r="F748" t="s">
        <v>262</v>
      </c>
      <c r="G748" t="s">
        <v>45</v>
      </c>
      <c r="H748" t="s">
        <v>261</v>
      </c>
      <c r="I748" t="s">
        <v>51</v>
      </c>
      <c r="K748" t="s">
        <v>261</v>
      </c>
      <c r="L748" s="27">
        <v>34.031845600000004</v>
      </c>
      <c r="M748" s="27">
        <v>42.539807000000003</v>
      </c>
      <c r="N748" s="27">
        <v>51.047768400000002</v>
      </c>
      <c r="O748" t="s">
        <v>217</v>
      </c>
      <c r="P748" t="s">
        <v>218</v>
      </c>
      <c r="Q748" s="27">
        <v>44</v>
      </c>
      <c r="R748" s="27">
        <v>44</v>
      </c>
      <c r="S748" s="27">
        <v>44</v>
      </c>
      <c r="T748" s="27">
        <v>101.04</v>
      </c>
      <c r="U748" s="27">
        <v>0</v>
      </c>
      <c r="V748" s="27">
        <v>0</v>
      </c>
      <c r="W748" s="27">
        <v>0</v>
      </c>
      <c r="X748" t="s">
        <v>219</v>
      </c>
      <c r="Y748" t="s">
        <v>197</v>
      </c>
      <c r="Z748" s="27">
        <v>4380</v>
      </c>
      <c r="AA748" s="27">
        <v>3766.75</v>
      </c>
      <c r="AB748" s="27">
        <v>1018</v>
      </c>
      <c r="AC748" s="27">
        <v>1018</v>
      </c>
      <c r="AD748" s="27">
        <v>3750.4231168000001</v>
      </c>
      <c r="AE748" s="27">
        <v>4688.0288959999998</v>
      </c>
      <c r="AF748" s="27">
        <v>5625.6346751999999</v>
      </c>
      <c r="AG748" s="27">
        <v>1</v>
      </c>
      <c r="AJ748" s="41">
        <f t="shared" si="112"/>
        <v>5247.8243232000004</v>
      </c>
      <c r="AK748" s="41">
        <f t="shared" si="113"/>
        <v>6559.7804040000001</v>
      </c>
      <c r="AL748" s="41">
        <f t="shared" si="114"/>
        <v>7871.7364847999997</v>
      </c>
      <c r="AM748" s="27">
        <v>1.02</v>
      </c>
      <c r="AN748" s="27">
        <v>1.03</v>
      </c>
      <c r="AO748" s="27">
        <v>0</v>
      </c>
      <c r="AP748" s="27">
        <v>0</v>
      </c>
      <c r="AQ748" s="42">
        <f t="shared" si="115"/>
        <v>5352.7808096640001</v>
      </c>
      <c r="AR748" s="42">
        <f t="shared" si="116"/>
        <v>6690.9760120800001</v>
      </c>
      <c r="AS748" s="42">
        <f t="shared" si="117"/>
        <v>8029.1712144960002</v>
      </c>
      <c r="AT748" s="42">
        <f t="shared" si="118"/>
        <v>5405.2590528960009</v>
      </c>
      <c r="AU748" s="42">
        <f t="shared" si="119"/>
        <v>6756.5738161200006</v>
      </c>
      <c r="AV748" s="42">
        <f t="shared" si="120"/>
        <v>8107.8885793440004</v>
      </c>
      <c r="AW748">
        <v>2035</v>
      </c>
      <c r="AX748" t="s">
        <v>59</v>
      </c>
      <c r="AY748" s="30">
        <v>12</v>
      </c>
      <c r="AZ748" t="s">
        <v>263</v>
      </c>
      <c r="BA748" s="111">
        <v>2</v>
      </c>
      <c r="BB748" s="111">
        <v>11</v>
      </c>
      <c r="BC748" s="110">
        <v>0.5827</v>
      </c>
      <c r="BD748" s="114">
        <v>2024</v>
      </c>
      <c r="BE748" t="s">
        <v>264</v>
      </c>
    </row>
    <row r="749" spans="1:57" ht="12" customHeight="1" x14ac:dyDescent="0.2">
      <c r="A749">
        <v>42</v>
      </c>
      <c r="B749">
        <v>2023</v>
      </c>
      <c r="C749" t="s">
        <v>46</v>
      </c>
      <c r="D749" t="s">
        <v>230</v>
      </c>
      <c r="E749" t="s">
        <v>261</v>
      </c>
      <c r="F749" t="s">
        <v>262</v>
      </c>
      <c r="G749" t="s">
        <v>45</v>
      </c>
      <c r="H749" t="s">
        <v>261</v>
      </c>
      <c r="I749" t="s">
        <v>51</v>
      </c>
      <c r="K749" t="s">
        <v>261</v>
      </c>
      <c r="L749" s="27">
        <v>34.031845600000004</v>
      </c>
      <c r="M749" s="27">
        <v>42.539807000000003</v>
      </c>
      <c r="N749" s="27">
        <v>51.047768400000002</v>
      </c>
      <c r="O749" t="s">
        <v>217</v>
      </c>
      <c r="P749" t="s">
        <v>218</v>
      </c>
      <c r="Q749" s="27">
        <v>44</v>
      </c>
      <c r="R749" s="27">
        <v>44</v>
      </c>
      <c r="S749" s="27">
        <v>44</v>
      </c>
      <c r="T749" s="27">
        <v>101.04</v>
      </c>
      <c r="U749" s="27">
        <v>0</v>
      </c>
      <c r="V749" s="27">
        <v>0</v>
      </c>
      <c r="W749" s="27">
        <v>0</v>
      </c>
      <c r="X749" t="s">
        <v>219</v>
      </c>
      <c r="Y749" t="s">
        <v>197</v>
      </c>
      <c r="Z749" s="27">
        <v>4380</v>
      </c>
      <c r="AA749" s="27">
        <v>3591.5</v>
      </c>
      <c r="AB749" s="27">
        <v>1018</v>
      </c>
      <c r="AC749" s="27">
        <v>1018</v>
      </c>
      <c r="AD749" s="27">
        <v>3750.4231168000001</v>
      </c>
      <c r="AE749" s="27">
        <v>4688.0288959999998</v>
      </c>
      <c r="AF749" s="27">
        <v>5625.6346751999999</v>
      </c>
      <c r="AG749" s="27">
        <v>1</v>
      </c>
      <c r="AJ749" s="41">
        <f t="shared" si="112"/>
        <v>5247.8243232000004</v>
      </c>
      <c r="AK749" s="41">
        <f t="shared" si="113"/>
        <v>6559.7804040000001</v>
      </c>
      <c r="AL749" s="41">
        <f t="shared" si="114"/>
        <v>7871.7364847999997</v>
      </c>
      <c r="AM749" s="27">
        <v>1.02</v>
      </c>
      <c r="AN749" s="27">
        <v>1.03</v>
      </c>
      <c r="AO749" s="27">
        <v>0</v>
      </c>
      <c r="AP749" s="27">
        <v>0</v>
      </c>
      <c r="AQ749" s="42">
        <f t="shared" si="115"/>
        <v>5352.7808096640001</v>
      </c>
      <c r="AR749" s="42">
        <f t="shared" si="116"/>
        <v>6690.9760120800001</v>
      </c>
      <c r="AS749" s="42">
        <f t="shared" si="117"/>
        <v>8029.1712144960002</v>
      </c>
      <c r="AT749" s="42">
        <f t="shared" si="118"/>
        <v>5405.2590528960009</v>
      </c>
      <c r="AU749" s="42">
        <f t="shared" si="119"/>
        <v>6756.5738161200006</v>
      </c>
      <c r="AV749" s="42">
        <f t="shared" si="120"/>
        <v>8107.8885793440004</v>
      </c>
      <c r="AW749">
        <v>2040</v>
      </c>
      <c r="AX749" t="s">
        <v>59</v>
      </c>
      <c r="AY749" s="30">
        <v>12</v>
      </c>
      <c r="AZ749" t="s">
        <v>263</v>
      </c>
      <c r="BA749" s="111">
        <v>2</v>
      </c>
      <c r="BB749" s="111">
        <v>11</v>
      </c>
      <c r="BC749" s="110">
        <v>0.5827</v>
      </c>
      <c r="BD749" s="114">
        <v>2024</v>
      </c>
      <c r="BE749" t="s">
        <v>264</v>
      </c>
    </row>
    <row r="750" spans="1:57" ht="12" customHeight="1" x14ac:dyDescent="0.2">
      <c r="A750">
        <v>42</v>
      </c>
      <c r="B750">
        <v>2023</v>
      </c>
      <c r="C750" t="s">
        <v>46</v>
      </c>
      <c r="D750" t="s">
        <v>230</v>
      </c>
      <c r="E750" t="s">
        <v>261</v>
      </c>
      <c r="F750" t="s">
        <v>262</v>
      </c>
      <c r="G750" t="s">
        <v>45</v>
      </c>
      <c r="H750" t="s">
        <v>261</v>
      </c>
      <c r="I750" t="s">
        <v>51</v>
      </c>
      <c r="K750" t="s">
        <v>261</v>
      </c>
      <c r="L750" s="27">
        <v>34.031845600000004</v>
      </c>
      <c r="M750" s="27">
        <v>42.539807000000003</v>
      </c>
      <c r="N750" s="27">
        <v>51.047768400000002</v>
      </c>
      <c r="O750" t="s">
        <v>217</v>
      </c>
      <c r="P750" t="s">
        <v>218</v>
      </c>
      <c r="Q750" s="27">
        <v>44</v>
      </c>
      <c r="R750" s="27">
        <v>44</v>
      </c>
      <c r="S750" s="27">
        <v>44</v>
      </c>
      <c r="T750" s="27">
        <v>101.04</v>
      </c>
      <c r="U750" s="27">
        <v>0</v>
      </c>
      <c r="V750" s="27">
        <v>0</v>
      </c>
      <c r="W750" s="27">
        <v>0</v>
      </c>
      <c r="X750" t="s">
        <v>219</v>
      </c>
      <c r="Y750" t="s">
        <v>197</v>
      </c>
      <c r="Z750" s="27">
        <v>4380</v>
      </c>
      <c r="AA750" s="27">
        <v>3451.5</v>
      </c>
      <c r="AB750" s="27">
        <v>1018</v>
      </c>
      <c r="AC750" s="27">
        <v>1018</v>
      </c>
      <c r="AD750" s="27">
        <v>3750.4231168000001</v>
      </c>
      <c r="AE750" s="27">
        <v>4688.0288959999998</v>
      </c>
      <c r="AF750" s="27">
        <v>5625.6346751999999</v>
      </c>
      <c r="AG750" s="27">
        <v>1</v>
      </c>
      <c r="AJ750" s="41">
        <f t="shared" si="112"/>
        <v>5247.8243232000004</v>
      </c>
      <c r="AK750" s="41">
        <f t="shared" si="113"/>
        <v>6559.7804040000001</v>
      </c>
      <c r="AL750" s="41">
        <f t="shared" si="114"/>
        <v>7871.7364847999997</v>
      </c>
      <c r="AM750" s="27">
        <v>1.02</v>
      </c>
      <c r="AN750" s="27">
        <v>1.03</v>
      </c>
      <c r="AO750" s="27">
        <v>0</v>
      </c>
      <c r="AP750" s="27">
        <v>0</v>
      </c>
      <c r="AQ750" s="42">
        <f t="shared" si="115"/>
        <v>5352.7808096640001</v>
      </c>
      <c r="AR750" s="42">
        <f t="shared" si="116"/>
        <v>6690.9760120800001</v>
      </c>
      <c r="AS750" s="42">
        <f t="shared" si="117"/>
        <v>8029.1712144960002</v>
      </c>
      <c r="AT750" s="42">
        <f t="shared" si="118"/>
        <v>5405.2590528960009</v>
      </c>
      <c r="AU750" s="42">
        <f t="shared" si="119"/>
        <v>6756.5738161200006</v>
      </c>
      <c r="AV750" s="42">
        <f t="shared" si="120"/>
        <v>8107.8885793440004</v>
      </c>
      <c r="AW750">
        <v>2045</v>
      </c>
      <c r="AX750" t="s">
        <v>59</v>
      </c>
      <c r="AY750" s="30">
        <v>12</v>
      </c>
      <c r="AZ750" t="s">
        <v>263</v>
      </c>
      <c r="BA750" s="111">
        <v>2</v>
      </c>
      <c r="BB750" s="111">
        <v>11</v>
      </c>
      <c r="BC750" s="110">
        <v>0.5827</v>
      </c>
      <c r="BD750" s="114">
        <v>2024</v>
      </c>
      <c r="BE750" t="s">
        <v>264</v>
      </c>
    </row>
    <row r="751" spans="1:57" ht="12" customHeight="1" x14ac:dyDescent="0.2">
      <c r="A751">
        <v>42</v>
      </c>
      <c r="B751">
        <v>2023</v>
      </c>
      <c r="C751" t="s">
        <v>46</v>
      </c>
      <c r="D751" t="s">
        <v>230</v>
      </c>
      <c r="E751" t="s">
        <v>261</v>
      </c>
      <c r="F751" t="s">
        <v>262</v>
      </c>
      <c r="G751" t="s">
        <v>45</v>
      </c>
      <c r="H751" t="s">
        <v>261</v>
      </c>
      <c r="I751" t="s">
        <v>51</v>
      </c>
      <c r="K751" t="s">
        <v>261</v>
      </c>
      <c r="L751" s="27">
        <v>34.031845600000004</v>
      </c>
      <c r="M751" s="27">
        <v>42.539807000000003</v>
      </c>
      <c r="N751" s="27">
        <v>51.047768400000002</v>
      </c>
      <c r="O751" t="s">
        <v>217</v>
      </c>
      <c r="P751" t="s">
        <v>218</v>
      </c>
      <c r="Q751" s="27">
        <v>44</v>
      </c>
      <c r="R751" s="27">
        <v>44</v>
      </c>
      <c r="S751" s="27">
        <v>44</v>
      </c>
      <c r="T751" s="27">
        <v>101.04</v>
      </c>
      <c r="U751" s="27">
        <v>0</v>
      </c>
      <c r="V751" s="27">
        <v>0</v>
      </c>
      <c r="W751" s="27">
        <v>0</v>
      </c>
      <c r="X751" t="s">
        <v>219</v>
      </c>
      <c r="Y751" t="s">
        <v>197</v>
      </c>
      <c r="Z751" s="27">
        <v>4380</v>
      </c>
      <c r="AA751" s="27">
        <v>3311.5</v>
      </c>
      <c r="AB751" s="27">
        <v>1018</v>
      </c>
      <c r="AC751" s="27">
        <v>1018</v>
      </c>
      <c r="AD751" s="27">
        <v>3750.4231168000001</v>
      </c>
      <c r="AE751" s="27">
        <v>4688.0288959999998</v>
      </c>
      <c r="AF751" s="27">
        <v>5625.6346751999999</v>
      </c>
      <c r="AG751" s="27">
        <v>1</v>
      </c>
      <c r="AJ751" s="41">
        <f t="shared" si="112"/>
        <v>5247.8243232000004</v>
      </c>
      <c r="AK751" s="41">
        <f t="shared" si="113"/>
        <v>6559.7804040000001</v>
      </c>
      <c r="AL751" s="41">
        <f t="shared" si="114"/>
        <v>7871.7364847999997</v>
      </c>
      <c r="AM751" s="27">
        <v>1.02</v>
      </c>
      <c r="AN751" s="27">
        <v>1.03</v>
      </c>
      <c r="AO751" s="27">
        <v>0</v>
      </c>
      <c r="AP751" s="27">
        <v>0</v>
      </c>
      <c r="AQ751" s="42">
        <f t="shared" si="115"/>
        <v>5352.7808096640001</v>
      </c>
      <c r="AR751" s="42">
        <f t="shared" si="116"/>
        <v>6690.9760120800001</v>
      </c>
      <c r="AS751" s="42">
        <f t="shared" si="117"/>
        <v>8029.1712144960002</v>
      </c>
      <c r="AT751" s="42">
        <f t="shared" si="118"/>
        <v>5405.2590528960009</v>
      </c>
      <c r="AU751" s="42">
        <f t="shared" si="119"/>
        <v>6756.5738161200006</v>
      </c>
      <c r="AV751" s="42">
        <f t="shared" si="120"/>
        <v>8107.8885793440004</v>
      </c>
      <c r="AW751">
        <v>2050</v>
      </c>
      <c r="AX751" t="s">
        <v>59</v>
      </c>
      <c r="AY751" s="30">
        <v>12</v>
      </c>
      <c r="AZ751" t="s">
        <v>263</v>
      </c>
      <c r="BA751" s="111">
        <v>2</v>
      </c>
      <c r="BB751" s="111">
        <v>11</v>
      </c>
      <c r="BC751" s="110">
        <v>0.5827</v>
      </c>
      <c r="BD751" s="114">
        <v>2024</v>
      </c>
      <c r="BE751" t="s">
        <v>264</v>
      </c>
    </row>
    <row r="752" spans="1:57" ht="12" customHeight="1" x14ac:dyDescent="0.2">
      <c r="A752">
        <v>42</v>
      </c>
      <c r="B752">
        <v>2023</v>
      </c>
      <c r="C752" t="s">
        <v>46</v>
      </c>
      <c r="D752" t="s">
        <v>230</v>
      </c>
      <c r="E752" t="s">
        <v>261</v>
      </c>
      <c r="F752" t="s">
        <v>262</v>
      </c>
      <c r="G752" t="s">
        <v>45</v>
      </c>
      <c r="H752" t="s">
        <v>261</v>
      </c>
      <c r="I752" t="s">
        <v>51</v>
      </c>
      <c r="K752" t="s">
        <v>261</v>
      </c>
      <c r="L752" s="27">
        <v>34.031845600000004</v>
      </c>
      <c r="M752" s="27">
        <v>42.539807000000003</v>
      </c>
      <c r="N752" s="27">
        <v>51.047768400000002</v>
      </c>
      <c r="O752" t="s">
        <v>217</v>
      </c>
      <c r="P752" t="s">
        <v>218</v>
      </c>
      <c r="Q752" s="27">
        <v>44</v>
      </c>
      <c r="R752" s="27">
        <v>44</v>
      </c>
      <c r="S752" s="27">
        <v>44</v>
      </c>
      <c r="T752" s="27">
        <v>101.04</v>
      </c>
      <c r="U752" s="27">
        <v>0</v>
      </c>
      <c r="V752" s="27">
        <v>0</v>
      </c>
      <c r="W752" s="27">
        <v>0</v>
      </c>
      <c r="X752" t="s">
        <v>219</v>
      </c>
      <c r="Y752" t="s">
        <v>197</v>
      </c>
      <c r="Z752" s="27">
        <v>4380</v>
      </c>
      <c r="AA752" s="27">
        <v>4380</v>
      </c>
      <c r="AB752" s="27">
        <v>1018</v>
      </c>
      <c r="AC752" s="27">
        <v>1018</v>
      </c>
      <c r="AD752" s="27">
        <v>3750.4231168000001</v>
      </c>
      <c r="AE752" s="27">
        <v>4688.0288959999998</v>
      </c>
      <c r="AF752" s="27">
        <v>5625.6346751999999</v>
      </c>
      <c r="AG752" s="27">
        <v>1</v>
      </c>
      <c r="AJ752" s="41">
        <f t="shared" si="112"/>
        <v>5247.8243232000004</v>
      </c>
      <c r="AK752" s="41">
        <f t="shared" si="113"/>
        <v>6559.7804040000001</v>
      </c>
      <c r="AL752" s="41">
        <f t="shared" si="114"/>
        <v>7871.7364847999997</v>
      </c>
      <c r="AM752" s="27">
        <v>1.02</v>
      </c>
      <c r="AN752" s="27">
        <v>1.03</v>
      </c>
      <c r="AO752" s="27">
        <v>0</v>
      </c>
      <c r="AP752" s="27">
        <v>0</v>
      </c>
      <c r="AQ752" s="42">
        <f t="shared" si="115"/>
        <v>5352.7808096640001</v>
      </c>
      <c r="AR752" s="42">
        <f t="shared" si="116"/>
        <v>6690.9760120800001</v>
      </c>
      <c r="AS752" s="42">
        <f t="shared" si="117"/>
        <v>8029.1712144960002</v>
      </c>
      <c r="AT752" s="42">
        <f t="shared" si="118"/>
        <v>5405.2590528960009</v>
      </c>
      <c r="AU752" s="42">
        <f t="shared" si="119"/>
        <v>6756.5738161200006</v>
      </c>
      <c r="AV752" s="42">
        <f t="shared" si="120"/>
        <v>8107.8885793440004</v>
      </c>
      <c r="AW752">
        <v>2023</v>
      </c>
      <c r="AX752" t="s">
        <v>60</v>
      </c>
      <c r="AY752" s="30">
        <v>12</v>
      </c>
      <c r="AZ752" t="s">
        <v>263</v>
      </c>
      <c r="BA752" s="111">
        <v>2</v>
      </c>
      <c r="BB752" s="111">
        <v>11</v>
      </c>
      <c r="BC752" s="110">
        <v>0.5827</v>
      </c>
      <c r="BD752" s="114">
        <v>2024</v>
      </c>
      <c r="BE752" t="s">
        <v>264</v>
      </c>
    </row>
    <row r="753" spans="1:57" ht="12" customHeight="1" x14ac:dyDescent="0.2">
      <c r="A753">
        <v>42</v>
      </c>
      <c r="B753">
        <v>2023</v>
      </c>
      <c r="C753" t="s">
        <v>46</v>
      </c>
      <c r="D753" t="s">
        <v>230</v>
      </c>
      <c r="E753" t="s">
        <v>261</v>
      </c>
      <c r="F753" t="s">
        <v>262</v>
      </c>
      <c r="G753" t="s">
        <v>45</v>
      </c>
      <c r="H753" t="s">
        <v>261</v>
      </c>
      <c r="I753" t="s">
        <v>51</v>
      </c>
      <c r="K753" t="s">
        <v>261</v>
      </c>
      <c r="L753" s="27">
        <v>34.031845600000004</v>
      </c>
      <c r="M753" s="27">
        <v>42.539807000000003</v>
      </c>
      <c r="N753" s="27">
        <v>51.047768400000002</v>
      </c>
      <c r="O753" t="s">
        <v>217</v>
      </c>
      <c r="P753" t="s">
        <v>218</v>
      </c>
      <c r="Q753" s="27">
        <v>44</v>
      </c>
      <c r="R753" s="27">
        <v>44</v>
      </c>
      <c r="S753" s="27">
        <v>44</v>
      </c>
      <c r="T753" s="27">
        <v>101.04</v>
      </c>
      <c r="U753" s="27">
        <v>0</v>
      </c>
      <c r="V753" s="27">
        <v>0</v>
      </c>
      <c r="W753" s="27">
        <v>0</v>
      </c>
      <c r="X753" t="s">
        <v>219</v>
      </c>
      <c r="Y753" t="s">
        <v>197</v>
      </c>
      <c r="Z753" s="27">
        <v>4380</v>
      </c>
      <c r="AA753" s="27">
        <v>3504</v>
      </c>
      <c r="AB753" s="27">
        <v>1018</v>
      </c>
      <c r="AC753" s="27">
        <v>1018</v>
      </c>
      <c r="AD753" s="27">
        <v>3750.4231168000001</v>
      </c>
      <c r="AE753" s="27">
        <v>4688.0288959999998</v>
      </c>
      <c r="AF753" s="27">
        <v>5625.6346751999999</v>
      </c>
      <c r="AG753" s="27">
        <v>1</v>
      </c>
      <c r="AJ753" s="41">
        <f t="shared" si="112"/>
        <v>5247.8243232000004</v>
      </c>
      <c r="AK753" s="41">
        <f t="shared" si="113"/>
        <v>6559.7804040000001</v>
      </c>
      <c r="AL753" s="41">
        <f t="shared" si="114"/>
        <v>7871.7364847999997</v>
      </c>
      <c r="AM753" s="27">
        <v>1.02</v>
      </c>
      <c r="AN753" s="27">
        <v>1.03</v>
      </c>
      <c r="AO753" s="27">
        <v>0</v>
      </c>
      <c r="AP753" s="27">
        <v>0</v>
      </c>
      <c r="AQ753" s="42">
        <f t="shared" si="115"/>
        <v>5352.7808096640001</v>
      </c>
      <c r="AR753" s="42">
        <f t="shared" si="116"/>
        <v>6690.9760120800001</v>
      </c>
      <c r="AS753" s="42">
        <f t="shared" si="117"/>
        <v>8029.1712144960002</v>
      </c>
      <c r="AT753" s="42">
        <f t="shared" si="118"/>
        <v>5405.2590528960009</v>
      </c>
      <c r="AU753" s="42">
        <f t="shared" si="119"/>
        <v>6756.5738161200006</v>
      </c>
      <c r="AV753" s="42">
        <f t="shared" si="120"/>
        <v>8107.8885793440004</v>
      </c>
      <c r="AW753">
        <v>2030</v>
      </c>
      <c r="AX753" t="s">
        <v>60</v>
      </c>
      <c r="AY753" s="30">
        <v>12</v>
      </c>
      <c r="AZ753" t="s">
        <v>263</v>
      </c>
      <c r="BA753" s="111">
        <v>2</v>
      </c>
      <c r="BB753" s="111">
        <v>11</v>
      </c>
      <c r="BC753" s="110">
        <v>0.5827</v>
      </c>
      <c r="BD753" s="114">
        <v>2024</v>
      </c>
      <c r="BE753" t="s">
        <v>264</v>
      </c>
    </row>
    <row r="754" spans="1:57" ht="12" customHeight="1" x14ac:dyDescent="0.2">
      <c r="A754">
        <v>42</v>
      </c>
      <c r="B754">
        <v>2023</v>
      </c>
      <c r="C754" t="s">
        <v>46</v>
      </c>
      <c r="D754" t="s">
        <v>230</v>
      </c>
      <c r="E754" t="s">
        <v>261</v>
      </c>
      <c r="F754" t="s">
        <v>262</v>
      </c>
      <c r="G754" t="s">
        <v>45</v>
      </c>
      <c r="H754" t="s">
        <v>261</v>
      </c>
      <c r="I754" t="s">
        <v>51</v>
      </c>
      <c r="K754" t="s">
        <v>261</v>
      </c>
      <c r="L754" s="27">
        <v>34.031845600000004</v>
      </c>
      <c r="M754" s="27">
        <v>42.539807000000003</v>
      </c>
      <c r="N754" s="27">
        <v>51.047768400000002</v>
      </c>
      <c r="O754" t="s">
        <v>217</v>
      </c>
      <c r="P754" t="s">
        <v>218</v>
      </c>
      <c r="Q754" s="27">
        <v>44</v>
      </c>
      <c r="R754" s="27">
        <v>44</v>
      </c>
      <c r="S754" s="27">
        <v>44</v>
      </c>
      <c r="T754" s="27">
        <v>101.04</v>
      </c>
      <c r="U754" s="27">
        <v>0</v>
      </c>
      <c r="V754" s="27">
        <v>0</v>
      </c>
      <c r="W754" s="27">
        <v>0</v>
      </c>
      <c r="X754" t="s">
        <v>219</v>
      </c>
      <c r="Y754" t="s">
        <v>197</v>
      </c>
      <c r="Z754" s="27">
        <v>4380</v>
      </c>
      <c r="AA754" s="27">
        <v>3153.5</v>
      </c>
      <c r="AB754" s="27">
        <v>1018</v>
      </c>
      <c r="AC754" s="27">
        <v>1018</v>
      </c>
      <c r="AD754" s="27">
        <v>3750.4231168000001</v>
      </c>
      <c r="AE754" s="27">
        <v>4688.0288959999998</v>
      </c>
      <c r="AF754" s="27">
        <v>5625.6346751999999</v>
      </c>
      <c r="AG754" s="27">
        <v>1</v>
      </c>
      <c r="AJ754" s="41">
        <f t="shared" si="112"/>
        <v>5247.8243232000004</v>
      </c>
      <c r="AK754" s="41">
        <f t="shared" si="113"/>
        <v>6559.7804040000001</v>
      </c>
      <c r="AL754" s="41">
        <f t="shared" si="114"/>
        <v>7871.7364847999997</v>
      </c>
      <c r="AM754" s="27">
        <v>1.02</v>
      </c>
      <c r="AN754" s="27">
        <v>1.03</v>
      </c>
      <c r="AO754" s="27">
        <v>0</v>
      </c>
      <c r="AP754" s="27">
        <v>0</v>
      </c>
      <c r="AQ754" s="42">
        <f t="shared" si="115"/>
        <v>5352.7808096640001</v>
      </c>
      <c r="AR754" s="42">
        <f t="shared" si="116"/>
        <v>6690.9760120800001</v>
      </c>
      <c r="AS754" s="42">
        <f t="shared" si="117"/>
        <v>8029.1712144960002</v>
      </c>
      <c r="AT754" s="42">
        <f t="shared" si="118"/>
        <v>5405.2590528960009</v>
      </c>
      <c r="AU754" s="42">
        <f t="shared" si="119"/>
        <v>6756.5738161200006</v>
      </c>
      <c r="AV754" s="42">
        <f t="shared" si="120"/>
        <v>8107.8885793440004</v>
      </c>
      <c r="AW754">
        <v>2035</v>
      </c>
      <c r="AX754" t="s">
        <v>60</v>
      </c>
      <c r="AY754" s="30">
        <v>12</v>
      </c>
      <c r="AZ754" t="s">
        <v>263</v>
      </c>
      <c r="BA754" s="111">
        <v>2</v>
      </c>
      <c r="BB754" s="111">
        <v>11</v>
      </c>
      <c r="BC754" s="110">
        <v>0.5827</v>
      </c>
      <c r="BD754" s="114">
        <v>2024</v>
      </c>
      <c r="BE754" t="s">
        <v>264</v>
      </c>
    </row>
    <row r="755" spans="1:57" ht="12" customHeight="1" x14ac:dyDescent="0.2">
      <c r="A755">
        <v>42</v>
      </c>
      <c r="B755">
        <v>2023</v>
      </c>
      <c r="C755" t="s">
        <v>46</v>
      </c>
      <c r="D755" t="s">
        <v>230</v>
      </c>
      <c r="E755" t="s">
        <v>261</v>
      </c>
      <c r="F755" t="s">
        <v>262</v>
      </c>
      <c r="G755" t="s">
        <v>45</v>
      </c>
      <c r="H755" t="s">
        <v>261</v>
      </c>
      <c r="I755" t="s">
        <v>51</v>
      </c>
      <c r="K755" t="s">
        <v>261</v>
      </c>
      <c r="L755" s="27">
        <v>34.031845600000004</v>
      </c>
      <c r="M755" s="27">
        <v>42.539807000000003</v>
      </c>
      <c r="N755" s="27">
        <v>51.047768400000002</v>
      </c>
      <c r="O755" t="s">
        <v>217</v>
      </c>
      <c r="P755" t="s">
        <v>218</v>
      </c>
      <c r="Q755" s="27">
        <v>44</v>
      </c>
      <c r="R755" s="27">
        <v>44</v>
      </c>
      <c r="S755" s="27">
        <v>44</v>
      </c>
      <c r="T755" s="27">
        <v>101.04</v>
      </c>
      <c r="U755" s="27">
        <v>0</v>
      </c>
      <c r="V755" s="27">
        <v>0</v>
      </c>
      <c r="W755" s="27">
        <v>0</v>
      </c>
      <c r="X755" t="s">
        <v>219</v>
      </c>
      <c r="Y755" t="s">
        <v>197</v>
      </c>
      <c r="Z755" s="27">
        <v>4380</v>
      </c>
      <c r="AA755" s="27">
        <v>2803</v>
      </c>
      <c r="AB755" s="27">
        <v>1018</v>
      </c>
      <c r="AC755" s="27">
        <v>1018</v>
      </c>
      <c r="AD755" s="27">
        <v>3750.4231168000001</v>
      </c>
      <c r="AE755" s="27">
        <v>4688.0288959999998</v>
      </c>
      <c r="AF755" s="27">
        <v>5625.6346751999999</v>
      </c>
      <c r="AG755" s="27">
        <v>1</v>
      </c>
      <c r="AJ755" s="41">
        <f t="shared" si="112"/>
        <v>5247.8243232000004</v>
      </c>
      <c r="AK755" s="41">
        <f t="shared" si="113"/>
        <v>6559.7804040000001</v>
      </c>
      <c r="AL755" s="41">
        <f t="shared" si="114"/>
        <v>7871.7364847999997</v>
      </c>
      <c r="AM755" s="27">
        <v>1.02</v>
      </c>
      <c r="AN755" s="27">
        <v>1.03</v>
      </c>
      <c r="AO755" s="27">
        <v>0</v>
      </c>
      <c r="AP755" s="27">
        <v>0</v>
      </c>
      <c r="AQ755" s="42">
        <f t="shared" si="115"/>
        <v>5352.7808096640001</v>
      </c>
      <c r="AR755" s="42">
        <f t="shared" si="116"/>
        <v>6690.9760120800001</v>
      </c>
      <c r="AS755" s="42">
        <f t="shared" si="117"/>
        <v>8029.1712144960002</v>
      </c>
      <c r="AT755" s="42">
        <f t="shared" si="118"/>
        <v>5405.2590528960009</v>
      </c>
      <c r="AU755" s="42">
        <f t="shared" si="119"/>
        <v>6756.5738161200006</v>
      </c>
      <c r="AV755" s="42">
        <f t="shared" si="120"/>
        <v>8107.8885793440004</v>
      </c>
      <c r="AW755">
        <v>2040</v>
      </c>
      <c r="AX755" t="s">
        <v>60</v>
      </c>
      <c r="AY755" s="30">
        <v>12</v>
      </c>
      <c r="AZ755" t="s">
        <v>263</v>
      </c>
      <c r="BA755" s="111">
        <v>2</v>
      </c>
      <c r="BB755" s="111">
        <v>11</v>
      </c>
      <c r="BC755" s="110">
        <v>0.5827</v>
      </c>
      <c r="BD755" s="114">
        <v>2024</v>
      </c>
      <c r="BE755" t="s">
        <v>264</v>
      </c>
    </row>
    <row r="756" spans="1:57" ht="12" customHeight="1" x14ac:dyDescent="0.2">
      <c r="A756">
        <v>42</v>
      </c>
      <c r="B756">
        <v>2023</v>
      </c>
      <c r="C756" t="s">
        <v>46</v>
      </c>
      <c r="D756" t="s">
        <v>230</v>
      </c>
      <c r="E756" t="s">
        <v>261</v>
      </c>
      <c r="F756" t="s">
        <v>262</v>
      </c>
      <c r="G756" t="s">
        <v>45</v>
      </c>
      <c r="H756" t="s">
        <v>261</v>
      </c>
      <c r="I756" t="s">
        <v>51</v>
      </c>
      <c r="K756" t="s">
        <v>261</v>
      </c>
      <c r="L756" s="27">
        <v>34.031845600000004</v>
      </c>
      <c r="M756" s="27">
        <v>42.539807000000003</v>
      </c>
      <c r="N756" s="27">
        <v>51.047768400000002</v>
      </c>
      <c r="O756" t="s">
        <v>217</v>
      </c>
      <c r="P756" t="s">
        <v>218</v>
      </c>
      <c r="Q756" s="27">
        <v>44</v>
      </c>
      <c r="R756" s="27">
        <v>44</v>
      </c>
      <c r="S756" s="27">
        <v>44</v>
      </c>
      <c r="T756" s="27">
        <v>101.04</v>
      </c>
      <c r="U756" s="27">
        <v>0</v>
      </c>
      <c r="V756" s="27">
        <v>0</v>
      </c>
      <c r="W756" s="27">
        <v>0</v>
      </c>
      <c r="X756" t="s">
        <v>219</v>
      </c>
      <c r="Y756" t="s">
        <v>197</v>
      </c>
      <c r="Z756" s="27">
        <v>4380</v>
      </c>
      <c r="AA756" s="27">
        <v>2523</v>
      </c>
      <c r="AB756" s="27">
        <v>1018</v>
      </c>
      <c r="AC756" s="27">
        <v>1018</v>
      </c>
      <c r="AD756" s="27">
        <v>3750.4231168000001</v>
      </c>
      <c r="AE756" s="27">
        <v>4688.0288959999998</v>
      </c>
      <c r="AF756" s="27">
        <v>5625.6346751999999</v>
      </c>
      <c r="AG756" s="27">
        <v>1</v>
      </c>
      <c r="AJ756" s="41">
        <f t="shared" si="112"/>
        <v>5247.8243232000004</v>
      </c>
      <c r="AK756" s="41">
        <f t="shared" si="113"/>
        <v>6559.7804040000001</v>
      </c>
      <c r="AL756" s="41">
        <f t="shared" si="114"/>
        <v>7871.7364847999997</v>
      </c>
      <c r="AM756" s="27">
        <v>1.02</v>
      </c>
      <c r="AN756" s="27">
        <v>1.03</v>
      </c>
      <c r="AO756" s="27">
        <v>0</v>
      </c>
      <c r="AP756" s="27">
        <v>0</v>
      </c>
      <c r="AQ756" s="42">
        <f t="shared" si="115"/>
        <v>5352.7808096640001</v>
      </c>
      <c r="AR756" s="42">
        <f t="shared" si="116"/>
        <v>6690.9760120800001</v>
      </c>
      <c r="AS756" s="42">
        <f t="shared" si="117"/>
        <v>8029.1712144960002</v>
      </c>
      <c r="AT756" s="42">
        <f t="shared" si="118"/>
        <v>5405.2590528960009</v>
      </c>
      <c r="AU756" s="42">
        <f t="shared" si="119"/>
        <v>6756.5738161200006</v>
      </c>
      <c r="AV756" s="42">
        <f t="shared" si="120"/>
        <v>8107.8885793440004</v>
      </c>
      <c r="AW756">
        <v>2045</v>
      </c>
      <c r="AX756" t="s">
        <v>60</v>
      </c>
      <c r="AY756" s="30">
        <v>12</v>
      </c>
      <c r="AZ756" t="s">
        <v>263</v>
      </c>
      <c r="BA756" s="111">
        <v>2</v>
      </c>
      <c r="BB756" s="111">
        <v>11</v>
      </c>
      <c r="BC756" s="110">
        <v>0.5827</v>
      </c>
      <c r="BD756" s="114">
        <v>2024</v>
      </c>
      <c r="BE756" t="s">
        <v>264</v>
      </c>
    </row>
    <row r="757" spans="1:57" ht="12" customHeight="1" x14ac:dyDescent="0.2">
      <c r="A757">
        <v>42</v>
      </c>
      <c r="B757">
        <v>2023</v>
      </c>
      <c r="C757" t="s">
        <v>46</v>
      </c>
      <c r="D757" t="s">
        <v>230</v>
      </c>
      <c r="E757" t="s">
        <v>261</v>
      </c>
      <c r="F757" t="s">
        <v>262</v>
      </c>
      <c r="G757" t="s">
        <v>45</v>
      </c>
      <c r="H757" t="s">
        <v>261</v>
      </c>
      <c r="I757" t="s">
        <v>51</v>
      </c>
      <c r="K757" t="s">
        <v>261</v>
      </c>
      <c r="L757" s="27">
        <v>34.031845600000004</v>
      </c>
      <c r="M757" s="27">
        <v>42.539807000000003</v>
      </c>
      <c r="N757" s="27">
        <v>51.047768400000002</v>
      </c>
      <c r="O757" t="s">
        <v>217</v>
      </c>
      <c r="P757" t="s">
        <v>218</v>
      </c>
      <c r="Q757" s="27">
        <v>44</v>
      </c>
      <c r="R757" s="27">
        <v>44</v>
      </c>
      <c r="S757" s="27">
        <v>44</v>
      </c>
      <c r="T757" s="27">
        <v>101.04</v>
      </c>
      <c r="U757" s="27">
        <v>0</v>
      </c>
      <c r="V757" s="27">
        <v>0</v>
      </c>
      <c r="W757" s="27">
        <v>0</v>
      </c>
      <c r="X757" t="s">
        <v>219</v>
      </c>
      <c r="Y757" t="s">
        <v>197</v>
      </c>
      <c r="Z757" s="27">
        <v>4380</v>
      </c>
      <c r="AA757" s="27">
        <v>2243</v>
      </c>
      <c r="AB757" s="27">
        <v>1018</v>
      </c>
      <c r="AC757" s="27">
        <v>1018</v>
      </c>
      <c r="AD757" s="27">
        <v>3750.4231168000001</v>
      </c>
      <c r="AE757" s="27">
        <v>4688.0288959999998</v>
      </c>
      <c r="AF757" s="27">
        <v>5625.6346751999999</v>
      </c>
      <c r="AG757" s="27">
        <v>1</v>
      </c>
      <c r="AJ757" s="41">
        <f t="shared" si="112"/>
        <v>5247.8243232000004</v>
      </c>
      <c r="AK757" s="41">
        <f t="shared" si="113"/>
        <v>6559.7804040000001</v>
      </c>
      <c r="AL757" s="41">
        <f t="shared" si="114"/>
        <v>7871.7364847999997</v>
      </c>
      <c r="AM757" s="27">
        <v>1.02</v>
      </c>
      <c r="AN757" s="27">
        <v>1.03</v>
      </c>
      <c r="AO757" s="27">
        <v>0</v>
      </c>
      <c r="AP757" s="27">
        <v>0</v>
      </c>
      <c r="AQ757" s="42">
        <f t="shared" si="115"/>
        <v>5352.7808096640001</v>
      </c>
      <c r="AR757" s="42">
        <f t="shared" si="116"/>
        <v>6690.9760120800001</v>
      </c>
      <c r="AS757" s="42">
        <f t="shared" si="117"/>
        <v>8029.1712144960002</v>
      </c>
      <c r="AT757" s="42">
        <f t="shared" si="118"/>
        <v>5405.2590528960009</v>
      </c>
      <c r="AU757" s="42">
        <f t="shared" si="119"/>
        <v>6756.5738161200006</v>
      </c>
      <c r="AV757" s="42">
        <f t="shared" si="120"/>
        <v>8107.8885793440004</v>
      </c>
      <c r="AW757">
        <v>2050</v>
      </c>
      <c r="AX757" t="s">
        <v>60</v>
      </c>
      <c r="AY757" s="30">
        <v>12</v>
      </c>
      <c r="AZ757" t="s">
        <v>263</v>
      </c>
      <c r="BA757" s="111">
        <v>2</v>
      </c>
      <c r="BB757" s="111">
        <v>11</v>
      </c>
      <c r="BC757" s="110">
        <v>0.5827</v>
      </c>
      <c r="BD757" s="114">
        <v>2024</v>
      </c>
      <c r="BE757" t="s">
        <v>264</v>
      </c>
    </row>
    <row r="758" spans="1:57" ht="12" customHeight="1" x14ac:dyDescent="0.2">
      <c r="A758">
        <v>43</v>
      </c>
      <c r="B758">
        <v>2023</v>
      </c>
      <c r="C758" t="s">
        <v>46</v>
      </c>
      <c r="D758" t="s">
        <v>230</v>
      </c>
      <c r="E758" t="s">
        <v>266</v>
      </c>
      <c r="F758" t="s">
        <v>267</v>
      </c>
      <c r="G758" t="s">
        <v>45</v>
      </c>
      <c r="H758" t="s">
        <v>265</v>
      </c>
      <c r="I758" t="s">
        <v>51</v>
      </c>
      <c r="K758" t="s">
        <v>265</v>
      </c>
      <c r="L758" s="27">
        <v>49.408000000000001</v>
      </c>
      <c r="M758" s="27">
        <v>61.76</v>
      </c>
      <c r="N758" s="27">
        <v>74.111999999999995</v>
      </c>
      <c r="O758" t="s">
        <v>217</v>
      </c>
      <c r="P758" t="s">
        <v>218</v>
      </c>
      <c r="Q758" s="27">
        <v>6.68</v>
      </c>
      <c r="R758" s="27">
        <v>15.1</v>
      </c>
      <c r="S758" s="27">
        <v>22.4</v>
      </c>
      <c r="T758" s="27">
        <v>31.41</v>
      </c>
      <c r="U758" s="27">
        <v>0</v>
      </c>
      <c r="V758" s="27">
        <v>0</v>
      </c>
      <c r="W758" s="27">
        <v>0</v>
      </c>
      <c r="X758" t="s">
        <v>219</v>
      </c>
      <c r="Y758" t="s">
        <v>197</v>
      </c>
      <c r="Z758" s="27">
        <v>1984</v>
      </c>
      <c r="AA758" s="27">
        <v>1984</v>
      </c>
      <c r="AB758" s="27">
        <v>979</v>
      </c>
      <c r="AC758" s="27">
        <v>979</v>
      </c>
      <c r="AD758" s="27">
        <v>1567.2183096000001</v>
      </c>
      <c r="AE758" s="27">
        <v>1959.0228870000001</v>
      </c>
      <c r="AF758" s="27">
        <v>2350.8274643999998</v>
      </c>
      <c r="AG758" s="27">
        <v>1</v>
      </c>
      <c r="AJ758" s="41">
        <f t="shared" si="112"/>
        <v>2313.2791096000001</v>
      </c>
      <c r="AK758" s="41">
        <f t="shared" si="113"/>
        <v>2891.5988870000001</v>
      </c>
      <c r="AL758" s="41">
        <f t="shared" si="114"/>
        <v>3469.9186643999997</v>
      </c>
      <c r="AM758" s="27">
        <v>1.05</v>
      </c>
      <c r="AN758" s="27">
        <v>1.07</v>
      </c>
      <c r="AO758" s="27">
        <v>0</v>
      </c>
      <c r="AP758" s="27">
        <v>0</v>
      </c>
      <c r="AQ758" s="42">
        <f t="shared" si="115"/>
        <v>2428.94306508</v>
      </c>
      <c r="AR758" s="42">
        <f t="shared" si="116"/>
        <v>3036.1788313500001</v>
      </c>
      <c r="AS758" s="42">
        <f t="shared" si="117"/>
        <v>3643.4145976199998</v>
      </c>
      <c r="AT758" s="42">
        <f t="shared" si="118"/>
        <v>2475.2086472720002</v>
      </c>
      <c r="AU758" s="42">
        <f t="shared" si="119"/>
        <v>3094.0108090900003</v>
      </c>
      <c r="AV758" s="42">
        <f t="shared" si="120"/>
        <v>3712.8129709079999</v>
      </c>
      <c r="AW758">
        <v>2023</v>
      </c>
      <c r="AX758" t="s">
        <v>56</v>
      </c>
      <c r="AY758" s="30">
        <v>12</v>
      </c>
      <c r="AZ758" t="s">
        <v>263</v>
      </c>
      <c r="BA758" s="111">
        <v>2</v>
      </c>
      <c r="BB758" s="111">
        <v>11</v>
      </c>
      <c r="BC758" s="110">
        <v>0.41410000000000002</v>
      </c>
      <c r="BD758" s="114">
        <v>2024</v>
      </c>
      <c r="BE758" t="s">
        <v>1035</v>
      </c>
    </row>
    <row r="759" spans="1:57" ht="12" customHeight="1" x14ac:dyDescent="0.2">
      <c r="A759">
        <v>43</v>
      </c>
      <c r="B759">
        <v>2023</v>
      </c>
      <c r="C759" t="s">
        <v>46</v>
      </c>
      <c r="D759" t="s">
        <v>230</v>
      </c>
      <c r="E759" t="s">
        <v>266</v>
      </c>
      <c r="F759" t="s">
        <v>267</v>
      </c>
      <c r="G759" t="s">
        <v>45</v>
      </c>
      <c r="H759" t="s">
        <v>265</v>
      </c>
      <c r="I759" t="s">
        <v>51</v>
      </c>
      <c r="K759" t="s">
        <v>265</v>
      </c>
      <c r="L759" s="27">
        <v>49.408000000000001</v>
      </c>
      <c r="M759" s="27">
        <v>61.76</v>
      </c>
      <c r="N759" s="27">
        <v>74.111999999999995</v>
      </c>
      <c r="O759" t="s">
        <v>217</v>
      </c>
      <c r="P759" t="s">
        <v>218</v>
      </c>
      <c r="Q759" s="27">
        <v>6.68</v>
      </c>
      <c r="R759" s="27">
        <v>15.1</v>
      </c>
      <c r="S759" s="27">
        <v>22.4</v>
      </c>
      <c r="T759" s="27">
        <v>31.41</v>
      </c>
      <c r="U759" s="27">
        <v>0</v>
      </c>
      <c r="V759" s="27">
        <v>0</v>
      </c>
      <c r="W759" s="27">
        <v>0</v>
      </c>
      <c r="X759" t="s">
        <v>219</v>
      </c>
      <c r="Y759" t="s">
        <v>197</v>
      </c>
      <c r="Z759" s="27">
        <v>1984</v>
      </c>
      <c r="AA759" s="27">
        <v>1984</v>
      </c>
      <c r="AB759" s="27">
        <v>979</v>
      </c>
      <c r="AC759" s="27">
        <v>979</v>
      </c>
      <c r="AD759" s="27">
        <v>1567.2183096000001</v>
      </c>
      <c r="AE759" s="27">
        <v>1959.0228870000001</v>
      </c>
      <c r="AF759" s="27">
        <v>2350.8274643999998</v>
      </c>
      <c r="AG759" s="27">
        <v>1</v>
      </c>
      <c r="AJ759" s="41">
        <f t="shared" si="112"/>
        <v>2313.2791096000001</v>
      </c>
      <c r="AK759" s="41">
        <f t="shared" si="113"/>
        <v>2891.5988870000001</v>
      </c>
      <c r="AL759" s="41">
        <f t="shared" si="114"/>
        <v>3469.9186643999997</v>
      </c>
      <c r="AM759" s="27">
        <v>1.05</v>
      </c>
      <c r="AN759" s="27">
        <v>1.07</v>
      </c>
      <c r="AO759" s="27">
        <v>0</v>
      </c>
      <c r="AP759" s="27">
        <v>0</v>
      </c>
      <c r="AQ759" s="42">
        <f t="shared" si="115"/>
        <v>2428.94306508</v>
      </c>
      <c r="AR759" s="42">
        <f t="shared" si="116"/>
        <v>3036.1788313500001</v>
      </c>
      <c r="AS759" s="42">
        <f t="shared" si="117"/>
        <v>3643.4145976199998</v>
      </c>
      <c r="AT759" s="42">
        <f t="shared" si="118"/>
        <v>2475.2086472720002</v>
      </c>
      <c r="AU759" s="42">
        <f t="shared" si="119"/>
        <v>3094.0108090900003</v>
      </c>
      <c r="AV759" s="42">
        <f t="shared" si="120"/>
        <v>3712.8129709079999</v>
      </c>
      <c r="AW759">
        <v>2030</v>
      </c>
      <c r="AX759" t="s">
        <v>56</v>
      </c>
      <c r="AY759" s="30">
        <v>12</v>
      </c>
      <c r="AZ759" t="s">
        <v>263</v>
      </c>
      <c r="BA759" s="111">
        <v>2</v>
      </c>
      <c r="BB759" s="111">
        <v>11</v>
      </c>
      <c r="BC759" s="110">
        <v>0.41410000000000002</v>
      </c>
      <c r="BD759" s="114">
        <v>2024</v>
      </c>
      <c r="BE759" t="s">
        <v>1035</v>
      </c>
    </row>
    <row r="760" spans="1:57" ht="12" customHeight="1" x14ac:dyDescent="0.2">
      <c r="A760">
        <v>43</v>
      </c>
      <c r="B760">
        <v>2023</v>
      </c>
      <c r="C760" t="s">
        <v>46</v>
      </c>
      <c r="D760" t="s">
        <v>230</v>
      </c>
      <c r="E760" t="s">
        <v>266</v>
      </c>
      <c r="F760" t="s">
        <v>267</v>
      </c>
      <c r="G760" t="s">
        <v>45</v>
      </c>
      <c r="H760" t="s">
        <v>265</v>
      </c>
      <c r="I760" t="s">
        <v>51</v>
      </c>
      <c r="K760" t="s">
        <v>265</v>
      </c>
      <c r="L760" s="27">
        <v>49.408000000000001</v>
      </c>
      <c r="M760" s="27">
        <v>61.76</v>
      </c>
      <c r="N760" s="27">
        <v>74.111999999999995</v>
      </c>
      <c r="O760" t="s">
        <v>217</v>
      </c>
      <c r="P760" t="s">
        <v>218</v>
      </c>
      <c r="Q760" s="27">
        <v>6.68</v>
      </c>
      <c r="R760" s="27">
        <v>15.1</v>
      </c>
      <c r="S760" s="27">
        <v>22.4</v>
      </c>
      <c r="T760" s="27">
        <v>31.41</v>
      </c>
      <c r="U760" s="27">
        <v>0</v>
      </c>
      <c r="V760" s="27">
        <v>0</v>
      </c>
      <c r="W760" s="27">
        <v>0</v>
      </c>
      <c r="X760" t="s">
        <v>219</v>
      </c>
      <c r="Y760" t="s">
        <v>197</v>
      </c>
      <c r="Z760" s="27">
        <v>1984</v>
      </c>
      <c r="AA760" s="27">
        <v>1984</v>
      </c>
      <c r="AB760" s="27">
        <v>979</v>
      </c>
      <c r="AC760" s="27">
        <v>979</v>
      </c>
      <c r="AD760" s="27">
        <v>1567.2183096000001</v>
      </c>
      <c r="AE760" s="27">
        <v>1959.0228870000001</v>
      </c>
      <c r="AF760" s="27">
        <v>2350.8274643999998</v>
      </c>
      <c r="AG760" s="27">
        <v>1</v>
      </c>
      <c r="AJ760" s="41">
        <f t="shared" si="112"/>
        <v>2313.2791096000001</v>
      </c>
      <c r="AK760" s="41">
        <f t="shared" si="113"/>
        <v>2891.5988870000001</v>
      </c>
      <c r="AL760" s="41">
        <f t="shared" si="114"/>
        <v>3469.9186643999997</v>
      </c>
      <c r="AM760" s="27">
        <v>1.05</v>
      </c>
      <c r="AN760" s="27">
        <v>1.07</v>
      </c>
      <c r="AO760" s="27">
        <v>0</v>
      </c>
      <c r="AP760" s="27">
        <v>0</v>
      </c>
      <c r="AQ760" s="42">
        <f t="shared" si="115"/>
        <v>2428.94306508</v>
      </c>
      <c r="AR760" s="42">
        <f t="shared" si="116"/>
        <v>3036.1788313500001</v>
      </c>
      <c r="AS760" s="42">
        <f t="shared" si="117"/>
        <v>3643.4145976199998</v>
      </c>
      <c r="AT760" s="42">
        <f t="shared" si="118"/>
        <v>2475.2086472720002</v>
      </c>
      <c r="AU760" s="42">
        <f t="shared" si="119"/>
        <v>3094.0108090900003</v>
      </c>
      <c r="AV760" s="42">
        <f t="shared" si="120"/>
        <v>3712.8129709079999</v>
      </c>
      <c r="AW760">
        <v>2035</v>
      </c>
      <c r="AX760" t="s">
        <v>56</v>
      </c>
      <c r="AY760" s="30">
        <v>12</v>
      </c>
      <c r="AZ760" t="s">
        <v>263</v>
      </c>
      <c r="BA760" s="111">
        <v>2</v>
      </c>
      <c r="BB760" s="111">
        <v>11</v>
      </c>
      <c r="BC760" s="110">
        <v>0.41410000000000002</v>
      </c>
      <c r="BD760" s="114">
        <v>2024</v>
      </c>
      <c r="BE760" t="s">
        <v>1035</v>
      </c>
    </row>
    <row r="761" spans="1:57" ht="12" customHeight="1" x14ac:dyDescent="0.2">
      <c r="A761">
        <v>43</v>
      </c>
      <c r="B761">
        <v>2023</v>
      </c>
      <c r="C761" t="s">
        <v>46</v>
      </c>
      <c r="D761" t="s">
        <v>230</v>
      </c>
      <c r="E761" t="s">
        <v>266</v>
      </c>
      <c r="F761" t="s">
        <v>267</v>
      </c>
      <c r="G761" t="s">
        <v>45</v>
      </c>
      <c r="H761" t="s">
        <v>265</v>
      </c>
      <c r="I761" t="s">
        <v>51</v>
      </c>
      <c r="K761" t="s">
        <v>265</v>
      </c>
      <c r="L761" s="27">
        <v>49.408000000000001</v>
      </c>
      <c r="M761" s="27">
        <v>61.76</v>
      </c>
      <c r="N761" s="27">
        <v>74.111999999999995</v>
      </c>
      <c r="O761" t="s">
        <v>217</v>
      </c>
      <c r="P761" t="s">
        <v>218</v>
      </c>
      <c r="Q761" s="27">
        <v>6.68</v>
      </c>
      <c r="R761" s="27">
        <v>15.1</v>
      </c>
      <c r="S761" s="27">
        <v>22.4</v>
      </c>
      <c r="T761" s="27">
        <v>31.41</v>
      </c>
      <c r="U761" s="27">
        <v>0</v>
      </c>
      <c r="V761" s="27">
        <v>0</v>
      </c>
      <c r="W761" s="27">
        <v>0</v>
      </c>
      <c r="X761" t="s">
        <v>219</v>
      </c>
      <c r="Y761" t="s">
        <v>197</v>
      </c>
      <c r="Z761" s="27">
        <v>1984</v>
      </c>
      <c r="AA761" s="27">
        <v>1984</v>
      </c>
      <c r="AB761" s="27">
        <v>979</v>
      </c>
      <c r="AC761" s="27">
        <v>979</v>
      </c>
      <c r="AD761" s="27">
        <v>1567.2183096000001</v>
      </c>
      <c r="AE761" s="27">
        <v>1959.0228870000001</v>
      </c>
      <c r="AF761" s="27">
        <v>2350.8274643999998</v>
      </c>
      <c r="AG761" s="27">
        <v>1</v>
      </c>
      <c r="AJ761" s="41">
        <f t="shared" si="112"/>
        <v>2313.2791096000001</v>
      </c>
      <c r="AK761" s="41">
        <f t="shared" si="113"/>
        <v>2891.5988870000001</v>
      </c>
      <c r="AL761" s="41">
        <f t="shared" si="114"/>
        <v>3469.9186643999997</v>
      </c>
      <c r="AM761" s="27">
        <v>1.05</v>
      </c>
      <c r="AN761" s="27">
        <v>1.07</v>
      </c>
      <c r="AO761" s="27">
        <v>0</v>
      </c>
      <c r="AP761" s="27">
        <v>0</v>
      </c>
      <c r="AQ761" s="42">
        <f t="shared" si="115"/>
        <v>2428.94306508</v>
      </c>
      <c r="AR761" s="42">
        <f t="shared" si="116"/>
        <v>3036.1788313500001</v>
      </c>
      <c r="AS761" s="42">
        <f t="shared" si="117"/>
        <v>3643.4145976199998</v>
      </c>
      <c r="AT761" s="42">
        <f t="shared" si="118"/>
        <v>2475.2086472720002</v>
      </c>
      <c r="AU761" s="42">
        <f t="shared" si="119"/>
        <v>3094.0108090900003</v>
      </c>
      <c r="AV761" s="42">
        <f t="shared" si="120"/>
        <v>3712.8129709079999</v>
      </c>
      <c r="AW761">
        <v>2040</v>
      </c>
      <c r="AX761" t="s">
        <v>56</v>
      </c>
      <c r="AY761" s="30">
        <v>12</v>
      </c>
      <c r="AZ761" t="s">
        <v>263</v>
      </c>
      <c r="BA761" s="111">
        <v>2</v>
      </c>
      <c r="BB761" s="111">
        <v>11</v>
      </c>
      <c r="BC761" s="110">
        <v>0.41410000000000002</v>
      </c>
      <c r="BD761" s="114">
        <v>2024</v>
      </c>
      <c r="BE761" t="s">
        <v>1035</v>
      </c>
    </row>
    <row r="762" spans="1:57" ht="12" customHeight="1" x14ac:dyDescent="0.2">
      <c r="A762">
        <v>43</v>
      </c>
      <c r="B762">
        <v>2023</v>
      </c>
      <c r="C762" t="s">
        <v>46</v>
      </c>
      <c r="D762" t="s">
        <v>230</v>
      </c>
      <c r="E762" t="s">
        <v>266</v>
      </c>
      <c r="F762" t="s">
        <v>267</v>
      </c>
      <c r="G762" t="s">
        <v>45</v>
      </c>
      <c r="H762" t="s">
        <v>265</v>
      </c>
      <c r="I762" t="s">
        <v>51</v>
      </c>
      <c r="K762" t="s">
        <v>265</v>
      </c>
      <c r="L762" s="27">
        <v>49.408000000000001</v>
      </c>
      <c r="M762" s="27">
        <v>61.76</v>
      </c>
      <c r="N762" s="27">
        <v>74.111999999999995</v>
      </c>
      <c r="O762" t="s">
        <v>217</v>
      </c>
      <c r="P762" t="s">
        <v>218</v>
      </c>
      <c r="Q762" s="27">
        <v>6.68</v>
      </c>
      <c r="R762" s="27">
        <v>15.1</v>
      </c>
      <c r="S762" s="27">
        <v>22.4</v>
      </c>
      <c r="T762" s="27">
        <v>31.41</v>
      </c>
      <c r="U762" s="27">
        <v>0</v>
      </c>
      <c r="V762" s="27">
        <v>0</v>
      </c>
      <c r="W762" s="27">
        <v>0</v>
      </c>
      <c r="X762" t="s">
        <v>219</v>
      </c>
      <c r="Y762" t="s">
        <v>197</v>
      </c>
      <c r="Z762" s="27">
        <v>1984</v>
      </c>
      <c r="AA762" s="27">
        <v>1984</v>
      </c>
      <c r="AB762" s="27">
        <v>979</v>
      </c>
      <c r="AC762" s="27">
        <v>979</v>
      </c>
      <c r="AD762" s="27">
        <v>1567.2183096000001</v>
      </c>
      <c r="AE762" s="27">
        <v>1959.0228870000001</v>
      </c>
      <c r="AF762" s="27">
        <v>2350.8274643999998</v>
      </c>
      <c r="AG762" s="27">
        <v>1</v>
      </c>
      <c r="AJ762" s="41">
        <f t="shared" si="112"/>
        <v>2313.2791096000001</v>
      </c>
      <c r="AK762" s="41">
        <f t="shared" si="113"/>
        <v>2891.5988870000001</v>
      </c>
      <c r="AL762" s="41">
        <f t="shared" si="114"/>
        <v>3469.9186643999997</v>
      </c>
      <c r="AM762" s="27">
        <v>1.05</v>
      </c>
      <c r="AN762" s="27">
        <v>1.07</v>
      </c>
      <c r="AO762" s="27">
        <v>0</v>
      </c>
      <c r="AP762" s="27">
        <v>0</v>
      </c>
      <c r="AQ762" s="42">
        <f t="shared" si="115"/>
        <v>2428.94306508</v>
      </c>
      <c r="AR762" s="42">
        <f t="shared" si="116"/>
        <v>3036.1788313500001</v>
      </c>
      <c r="AS762" s="42">
        <f t="shared" si="117"/>
        <v>3643.4145976199998</v>
      </c>
      <c r="AT762" s="42">
        <f t="shared" si="118"/>
        <v>2475.2086472720002</v>
      </c>
      <c r="AU762" s="42">
        <f t="shared" si="119"/>
        <v>3094.0108090900003</v>
      </c>
      <c r="AV762" s="42">
        <f t="shared" si="120"/>
        <v>3712.8129709079999</v>
      </c>
      <c r="AW762">
        <v>2045</v>
      </c>
      <c r="AX762" t="s">
        <v>56</v>
      </c>
      <c r="AY762" s="30">
        <v>12</v>
      </c>
      <c r="AZ762" t="s">
        <v>263</v>
      </c>
      <c r="BA762" s="111">
        <v>2</v>
      </c>
      <c r="BB762" s="111">
        <v>11</v>
      </c>
      <c r="BC762" s="110">
        <v>0.41410000000000002</v>
      </c>
      <c r="BD762" s="114">
        <v>2024</v>
      </c>
      <c r="BE762" t="s">
        <v>1035</v>
      </c>
    </row>
    <row r="763" spans="1:57" ht="12" customHeight="1" x14ac:dyDescent="0.2">
      <c r="A763">
        <v>43</v>
      </c>
      <c r="B763">
        <v>2023</v>
      </c>
      <c r="C763" t="s">
        <v>46</v>
      </c>
      <c r="D763" t="s">
        <v>230</v>
      </c>
      <c r="E763" t="s">
        <v>266</v>
      </c>
      <c r="F763" t="s">
        <v>267</v>
      </c>
      <c r="G763" t="s">
        <v>45</v>
      </c>
      <c r="H763" t="s">
        <v>265</v>
      </c>
      <c r="I763" t="s">
        <v>51</v>
      </c>
      <c r="K763" t="s">
        <v>265</v>
      </c>
      <c r="L763" s="27">
        <v>49.408000000000001</v>
      </c>
      <c r="M763" s="27">
        <v>61.76</v>
      </c>
      <c r="N763" s="27">
        <v>74.111999999999995</v>
      </c>
      <c r="O763" t="s">
        <v>217</v>
      </c>
      <c r="P763" t="s">
        <v>218</v>
      </c>
      <c r="Q763" s="27">
        <v>6.68</v>
      </c>
      <c r="R763" s="27">
        <v>15.1</v>
      </c>
      <c r="S763" s="27">
        <v>22.4</v>
      </c>
      <c r="T763" s="27">
        <v>31.41</v>
      </c>
      <c r="U763" s="27">
        <v>0</v>
      </c>
      <c r="V763" s="27">
        <v>0</v>
      </c>
      <c r="W763" s="27">
        <v>0</v>
      </c>
      <c r="X763" t="s">
        <v>219</v>
      </c>
      <c r="Y763" t="s">
        <v>197</v>
      </c>
      <c r="Z763" s="27">
        <v>1984</v>
      </c>
      <c r="AA763" s="27">
        <v>1984</v>
      </c>
      <c r="AB763" s="27">
        <v>979</v>
      </c>
      <c r="AC763" s="27">
        <v>979</v>
      </c>
      <c r="AD763" s="27">
        <v>1567.2183096000001</v>
      </c>
      <c r="AE763" s="27">
        <v>1959.0228870000001</v>
      </c>
      <c r="AF763" s="27">
        <v>2350.8274643999998</v>
      </c>
      <c r="AG763" s="27">
        <v>1</v>
      </c>
      <c r="AJ763" s="41">
        <f t="shared" si="112"/>
        <v>2313.2791096000001</v>
      </c>
      <c r="AK763" s="41">
        <f t="shared" si="113"/>
        <v>2891.5988870000001</v>
      </c>
      <c r="AL763" s="41">
        <f t="shared" si="114"/>
        <v>3469.9186643999997</v>
      </c>
      <c r="AM763" s="27">
        <v>1.05</v>
      </c>
      <c r="AN763" s="27">
        <v>1.07</v>
      </c>
      <c r="AO763" s="27">
        <v>0</v>
      </c>
      <c r="AP763" s="27">
        <v>0</v>
      </c>
      <c r="AQ763" s="42">
        <f t="shared" si="115"/>
        <v>2428.94306508</v>
      </c>
      <c r="AR763" s="42">
        <f t="shared" si="116"/>
        <v>3036.1788313500001</v>
      </c>
      <c r="AS763" s="42">
        <f t="shared" si="117"/>
        <v>3643.4145976199998</v>
      </c>
      <c r="AT763" s="42">
        <f t="shared" si="118"/>
        <v>2475.2086472720002</v>
      </c>
      <c r="AU763" s="42">
        <f t="shared" si="119"/>
        <v>3094.0108090900003</v>
      </c>
      <c r="AV763" s="42">
        <f t="shared" si="120"/>
        <v>3712.8129709079999</v>
      </c>
      <c r="AW763">
        <v>2050</v>
      </c>
      <c r="AX763" t="s">
        <v>56</v>
      </c>
      <c r="AY763" s="30">
        <v>12</v>
      </c>
      <c r="AZ763" t="s">
        <v>263</v>
      </c>
      <c r="BA763" s="111">
        <v>2</v>
      </c>
      <c r="BB763" s="111">
        <v>11</v>
      </c>
      <c r="BC763" s="110">
        <v>0.41410000000000002</v>
      </c>
      <c r="BD763" s="114">
        <v>2024</v>
      </c>
      <c r="BE763" t="s">
        <v>1035</v>
      </c>
    </row>
    <row r="764" spans="1:57" ht="12" customHeight="1" x14ac:dyDescent="0.2">
      <c r="A764">
        <v>43</v>
      </c>
      <c r="B764">
        <v>2023</v>
      </c>
      <c r="C764" t="s">
        <v>46</v>
      </c>
      <c r="D764" t="s">
        <v>230</v>
      </c>
      <c r="E764" t="s">
        <v>266</v>
      </c>
      <c r="F764" t="s">
        <v>267</v>
      </c>
      <c r="G764" t="s">
        <v>45</v>
      </c>
      <c r="H764" t="s">
        <v>265</v>
      </c>
      <c r="I764" t="s">
        <v>51</v>
      </c>
      <c r="K764" t="s">
        <v>265</v>
      </c>
      <c r="L764" s="27">
        <v>49.408000000000001</v>
      </c>
      <c r="M764" s="27">
        <v>61.76</v>
      </c>
      <c r="N764" s="27">
        <v>74.111999999999995</v>
      </c>
      <c r="O764" t="s">
        <v>217</v>
      </c>
      <c r="P764" t="s">
        <v>218</v>
      </c>
      <c r="Q764" s="27">
        <v>6.68</v>
      </c>
      <c r="R764" s="27">
        <v>15.1</v>
      </c>
      <c r="S764" s="27">
        <v>22.4</v>
      </c>
      <c r="T764" s="27">
        <v>31.41</v>
      </c>
      <c r="U764" s="27">
        <v>0</v>
      </c>
      <c r="V764" s="27">
        <v>0</v>
      </c>
      <c r="W764" s="27">
        <v>0</v>
      </c>
      <c r="X764" t="s">
        <v>219</v>
      </c>
      <c r="Y764" t="s">
        <v>197</v>
      </c>
      <c r="Z764" s="27">
        <v>1984</v>
      </c>
      <c r="AA764" s="27">
        <v>1984</v>
      </c>
      <c r="AB764" s="27">
        <v>979</v>
      </c>
      <c r="AC764" s="27">
        <v>979</v>
      </c>
      <c r="AD764" s="27">
        <v>1567.2183096000001</v>
      </c>
      <c r="AE764" s="27">
        <v>1959.0228870000001</v>
      </c>
      <c r="AF764" s="27">
        <v>2350.8274643999998</v>
      </c>
      <c r="AG764" s="27">
        <v>1</v>
      </c>
      <c r="AJ764" s="41">
        <f t="shared" si="112"/>
        <v>2313.2791096000001</v>
      </c>
      <c r="AK764" s="41">
        <f t="shared" si="113"/>
        <v>2891.5988870000001</v>
      </c>
      <c r="AL764" s="41">
        <f t="shared" si="114"/>
        <v>3469.9186643999997</v>
      </c>
      <c r="AM764" s="27">
        <v>1.05</v>
      </c>
      <c r="AN764" s="27">
        <v>1.07</v>
      </c>
      <c r="AO764" s="27">
        <v>0</v>
      </c>
      <c r="AP764" s="27">
        <v>0</v>
      </c>
      <c r="AQ764" s="42">
        <f t="shared" si="115"/>
        <v>2428.94306508</v>
      </c>
      <c r="AR764" s="42">
        <f t="shared" si="116"/>
        <v>3036.1788313500001</v>
      </c>
      <c r="AS764" s="42">
        <f t="shared" si="117"/>
        <v>3643.4145976199998</v>
      </c>
      <c r="AT764" s="42">
        <f t="shared" si="118"/>
        <v>2475.2086472720002</v>
      </c>
      <c r="AU764" s="42">
        <f t="shared" si="119"/>
        <v>3094.0108090900003</v>
      </c>
      <c r="AV764" s="42">
        <f t="shared" si="120"/>
        <v>3712.8129709079999</v>
      </c>
      <c r="AW764">
        <v>2023</v>
      </c>
      <c r="AX764" t="s">
        <v>59</v>
      </c>
      <c r="AY764" s="30">
        <v>12</v>
      </c>
      <c r="AZ764" t="s">
        <v>263</v>
      </c>
      <c r="BA764" s="111">
        <v>2</v>
      </c>
      <c r="BB764" s="111">
        <v>11</v>
      </c>
      <c r="BC764" s="110">
        <v>0.41410000000000002</v>
      </c>
      <c r="BD764" s="114">
        <v>2024</v>
      </c>
      <c r="BE764" t="s">
        <v>1035</v>
      </c>
    </row>
    <row r="765" spans="1:57" ht="12" customHeight="1" x14ac:dyDescent="0.2">
      <c r="A765">
        <v>43</v>
      </c>
      <c r="B765">
        <v>2023</v>
      </c>
      <c r="C765" t="s">
        <v>46</v>
      </c>
      <c r="D765" t="s">
        <v>230</v>
      </c>
      <c r="E765" t="s">
        <v>266</v>
      </c>
      <c r="F765" t="s">
        <v>267</v>
      </c>
      <c r="G765" t="s">
        <v>45</v>
      </c>
      <c r="H765" t="s">
        <v>265</v>
      </c>
      <c r="I765" t="s">
        <v>51</v>
      </c>
      <c r="K765" t="s">
        <v>265</v>
      </c>
      <c r="L765" s="27">
        <v>49.408000000000001</v>
      </c>
      <c r="M765" s="27">
        <v>61.76</v>
      </c>
      <c r="N765" s="27">
        <v>74.111999999999995</v>
      </c>
      <c r="O765" t="s">
        <v>217</v>
      </c>
      <c r="P765" t="s">
        <v>218</v>
      </c>
      <c r="Q765" s="27">
        <v>6.68</v>
      </c>
      <c r="R765" s="27">
        <v>15.1</v>
      </c>
      <c r="S765" s="27">
        <v>22.4</v>
      </c>
      <c r="T765" s="27">
        <v>31.41</v>
      </c>
      <c r="U765" s="27">
        <v>0</v>
      </c>
      <c r="V765" s="27">
        <v>0</v>
      </c>
      <c r="W765" s="27">
        <v>0</v>
      </c>
      <c r="X765" t="s">
        <v>219</v>
      </c>
      <c r="Y765" t="s">
        <v>197</v>
      </c>
      <c r="Z765" s="27">
        <v>1984</v>
      </c>
      <c r="AA765" s="27">
        <v>1785.75</v>
      </c>
      <c r="AB765" s="27">
        <v>979</v>
      </c>
      <c r="AC765" s="27">
        <v>979</v>
      </c>
      <c r="AD765" s="27">
        <v>1567.2183096000001</v>
      </c>
      <c r="AE765" s="27">
        <v>1959.0228870000001</v>
      </c>
      <c r="AF765" s="27">
        <v>2350.8274643999998</v>
      </c>
      <c r="AG765" s="27">
        <v>1</v>
      </c>
      <c r="AJ765" s="41">
        <f t="shared" si="112"/>
        <v>2313.2791096000001</v>
      </c>
      <c r="AK765" s="41">
        <f t="shared" si="113"/>
        <v>2891.5988870000001</v>
      </c>
      <c r="AL765" s="41">
        <f t="shared" si="114"/>
        <v>3469.9186643999997</v>
      </c>
      <c r="AM765" s="27">
        <v>1.05</v>
      </c>
      <c r="AN765" s="27">
        <v>1.07</v>
      </c>
      <c r="AO765" s="27">
        <v>0</v>
      </c>
      <c r="AP765" s="27">
        <v>0</v>
      </c>
      <c r="AQ765" s="42">
        <f t="shared" si="115"/>
        <v>2428.94306508</v>
      </c>
      <c r="AR765" s="42">
        <f t="shared" si="116"/>
        <v>3036.1788313500001</v>
      </c>
      <c r="AS765" s="42">
        <f t="shared" si="117"/>
        <v>3643.4145976199998</v>
      </c>
      <c r="AT765" s="42">
        <f t="shared" si="118"/>
        <v>2475.2086472720002</v>
      </c>
      <c r="AU765" s="42">
        <f t="shared" si="119"/>
        <v>3094.0108090900003</v>
      </c>
      <c r="AV765" s="42">
        <f t="shared" si="120"/>
        <v>3712.8129709079999</v>
      </c>
      <c r="AW765">
        <v>2030</v>
      </c>
      <c r="AX765" t="s">
        <v>59</v>
      </c>
      <c r="AY765" s="30">
        <v>12</v>
      </c>
      <c r="AZ765" t="s">
        <v>263</v>
      </c>
      <c r="BA765" s="111">
        <v>2</v>
      </c>
      <c r="BB765" s="111">
        <v>11</v>
      </c>
      <c r="BC765" s="110">
        <v>0.41410000000000002</v>
      </c>
      <c r="BD765" s="114">
        <v>2024</v>
      </c>
      <c r="BE765" t="s">
        <v>1035</v>
      </c>
    </row>
    <row r="766" spans="1:57" ht="12" customHeight="1" x14ac:dyDescent="0.2">
      <c r="A766">
        <v>43</v>
      </c>
      <c r="B766">
        <v>2023</v>
      </c>
      <c r="C766" t="s">
        <v>46</v>
      </c>
      <c r="D766" t="s">
        <v>230</v>
      </c>
      <c r="E766" t="s">
        <v>266</v>
      </c>
      <c r="F766" t="s">
        <v>267</v>
      </c>
      <c r="G766" t="s">
        <v>45</v>
      </c>
      <c r="H766" t="s">
        <v>265</v>
      </c>
      <c r="I766" t="s">
        <v>51</v>
      </c>
      <c r="K766" t="s">
        <v>265</v>
      </c>
      <c r="L766" s="27">
        <v>49.408000000000001</v>
      </c>
      <c r="M766" s="27">
        <v>61.76</v>
      </c>
      <c r="N766" s="27">
        <v>74.111999999999995</v>
      </c>
      <c r="O766" t="s">
        <v>217</v>
      </c>
      <c r="P766" t="s">
        <v>218</v>
      </c>
      <c r="Q766" s="27">
        <v>6.68</v>
      </c>
      <c r="R766" s="27">
        <v>15.1</v>
      </c>
      <c r="S766" s="27">
        <v>22.4</v>
      </c>
      <c r="T766" s="27">
        <v>31.41</v>
      </c>
      <c r="U766" s="27">
        <v>0</v>
      </c>
      <c r="V766" s="27">
        <v>0</v>
      </c>
      <c r="W766" s="27">
        <v>0</v>
      </c>
      <c r="X766" t="s">
        <v>219</v>
      </c>
      <c r="Y766" t="s">
        <v>197</v>
      </c>
      <c r="Z766" s="27">
        <v>1984</v>
      </c>
      <c r="AA766" s="27">
        <v>1706.375</v>
      </c>
      <c r="AB766" s="27">
        <v>979</v>
      </c>
      <c r="AC766" s="27">
        <v>979</v>
      </c>
      <c r="AD766" s="27">
        <v>1567.2183096000001</v>
      </c>
      <c r="AE766" s="27">
        <v>1959.0228870000001</v>
      </c>
      <c r="AF766" s="27">
        <v>2350.8274643999998</v>
      </c>
      <c r="AG766" s="27">
        <v>1</v>
      </c>
      <c r="AJ766" s="41">
        <f t="shared" si="112"/>
        <v>2313.2791096000001</v>
      </c>
      <c r="AK766" s="41">
        <f t="shared" si="113"/>
        <v>2891.5988870000001</v>
      </c>
      <c r="AL766" s="41">
        <f t="shared" si="114"/>
        <v>3469.9186643999997</v>
      </c>
      <c r="AM766" s="27">
        <v>1.05</v>
      </c>
      <c r="AN766" s="27">
        <v>1.07</v>
      </c>
      <c r="AO766" s="27">
        <v>0</v>
      </c>
      <c r="AP766" s="27">
        <v>0</v>
      </c>
      <c r="AQ766" s="42">
        <f t="shared" si="115"/>
        <v>2428.94306508</v>
      </c>
      <c r="AR766" s="42">
        <f t="shared" si="116"/>
        <v>3036.1788313500001</v>
      </c>
      <c r="AS766" s="42">
        <f t="shared" si="117"/>
        <v>3643.4145976199998</v>
      </c>
      <c r="AT766" s="42">
        <f t="shared" si="118"/>
        <v>2475.2086472720002</v>
      </c>
      <c r="AU766" s="42">
        <f t="shared" si="119"/>
        <v>3094.0108090900003</v>
      </c>
      <c r="AV766" s="42">
        <f t="shared" si="120"/>
        <v>3712.8129709079999</v>
      </c>
      <c r="AW766">
        <v>2035</v>
      </c>
      <c r="AX766" t="s">
        <v>59</v>
      </c>
      <c r="AY766" s="30">
        <v>12</v>
      </c>
      <c r="AZ766" t="s">
        <v>263</v>
      </c>
      <c r="BA766" s="111">
        <v>2</v>
      </c>
      <c r="BB766" s="111">
        <v>11</v>
      </c>
      <c r="BC766" s="110">
        <v>0.41410000000000002</v>
      </c>
      <c r="BD766" s="114">
        <v>2024</v>
      </c>
      <c r="BE766" t="s">
        <v>1035</v>
      </c>
    </row>
    <row r="767" spans="1:57" ht="12" customHeight="1" x14ac:dyDescent="0.2">
      <c r="A767">
        <v>43</v>
      </c>
      <c r="B767">
        <v>2023</v>
      </c>
      <c r="C767" t="s">
        <v>46</v>
      </c>
      <c r="D767" t="s">
        <v>230</v>
      </c>
      <c r="E767" t="s">
        <v>266</v>
      </c>
      <c r="F767" t="s">
        <v>267</v>
      </c>
      <c r="G767" t="s">
        <v>45</v>
      </c>
      <c r="H767" t="s">
        <v>265</v>
      </c>
      <c r="I767" t="s">
        <v>51</v>
      </c>
      <c r="K767" t="s">
        <v>265</v>
      </c>
      <c r="L767" s="27">
        <v>49.408000000000001</v>
      </c>
      <c r="M767" s="27">
        <v>61.76</v>
      </c>
      <c r="N767" s="27">
        <v>74.111999999999995</v>
      </c>
      <c r="O767" t="s">
        <v>217</v>
      </c>
      <c r="P767" t="s">
        <v>218</v>
      </c>
      <c r="Q767" s="27">
        <v>6.68</v>
      </c>
      <c r="R767" s="27">
        <v>15.1</v>
      </c>
      <c r="S767" s="27">
        <v>22.4</v>
      </c>
      <c r="T767" s="27">
        <v>31.41</v>
      </c>
      <c r="U767" s="27">
        <v>0</v>
      </c>
      <c r="V767" s="27">
        <v>0</v>
      </c>
      <c r="W767" s="27">
        <v>0</v>
      </c>
      <c r="X767" t="s">
        <v>219</v>
      </c>
      <c r="Y767" t="s">
        <v>197</v>
      </c>
      <c r="Z767" s="27">
        <v>1984</v>
      </c>
      <c r="AA767" s="27">
        <v>1627</v>
      </c>
      <c r="AB767" s="27">
        <v>979</v>
      </c>
      <c r="AC767" s="27">
        <v>979</v>
      </c>
      <c r="AD767" s="27">
        <v>1567.2183096000001</v>
      </c>
      <c r="AE767" s="27">
        <v>1959.0228870000001</v>
      </c>
      <c r="AF767" s="27">
        <v>2350.8274643999998</v>
      </c>
      <c r="AG767" s="27">
        <v>1</v>
      </c>
      <c r="AJ767" s="41">
        <f t="shared" si="112"/>
        <v>2313.2791096000001</v>
      </c>
      <c r="AK767" s="41">
        <f t="shared" si="113"/>
        <v>2891.5988870000001</v>
      </c>
      <c r="AL767" s="41">
        <f t="shared" si="114"/>
        <v>3469.9186643999997</v>
      </c>
      <c r="AM767" s="27">
        <v>1.05</v>
      </c>
      <c r="AN767" s="27">
        <v>1.07</v>
      </c>
      <c r="AO767" s="27">
        <v>0</v>
      </c>
      <c r="AP767" s="27">
        <v>0</v>
      </c>
      <c r="AQ767" s="42">
        <f t="shared" si="115"/>
        <v>2428.94306508</v>
      </c>
      <c r="AR767" s="42">
        <f t="shared" si="116"/>
        <v>3036.1788313500001</v>
      </c>
      <c r="AS767" s="42">
        <f t="shared" si="117"/>
        <v>3643.4145976199998</v>
      </c>
      <c r="AT767" s="42">
        <f t="shared" si="118"/>
        <v>2475.2086472720002</v>
      </c>
      <c r="AU767" s="42">
        <f t="shared" si="119"/>
        <v>3094.0108090900003</v>
      </c>
      <c r="AV767" s="42">
        <f t="shared" si="120"/>
        <v>3712.8129709079999</v>
      </c>
      <c r="AW767">
        <v>2040</v>
      </c>
      <c r="AX767" t="s">
        <v>59</v>
      </c>
      <c r="AY767" s="30">
        <v>12</v>
      </c>
      <c r="AZ767" t="s">
        <v>263</v>
      </c>
      <c r="BA767" s="111">
        <v>2</v>
      </c>
      <c r="BB767" s="111">
        <v>11</v>
      </c>
      <c r="BC767" s="110">
        <v>0.41410000000000002</v>
      </c>
      <c r="BD767" s="114">
        <v>2024</v>
      </c>
      <c r="BE767" t="s">
        <v>1035</v>
      </c>
    </row>
    <row r="768" spans="1:57" ht="12" customHeight="1" x14ac:dyDescent="0.2">
      <c r="A768">
        <v>43</v>
      </c>
      <c r="B768">
        <v>2023</v>
      </c>
      <c r="C768" t="s">
        <v>46</v>
      </c>
      <c r="D768" t="s">
        <v>230</v>
      </c>
      <c r="E768" t="s">
        <v>266</v>
      </c>
      <c r="F768" t="s">
        <v>267</v>
      </c>
      <c r="G768" t="s">
        <v>45</v>
      </c>
      <c r="H768" t="s">
        <v>265</v>
      </c>
      <c r="I768" t="s">
        <v>51</v>
      </c>
      <c r="K768" t="s">
        <v>265</v>
      </c>
      <c r="L768" s="27">
        <v>49.408000000000001</v>
      </c>
      <c r="M768" s="27">
        <v>61.76</v>
      </c>
      <c r="N768" s="27">
        <v>74.111999999999995</v>
      </c>
      <c r="O768" t="s">
        <v>217</v>
      </c>
      <c r="P768" t="s">
        <v>218</v>
      </c>
      <c r="Q768" s="27">
        <v>6.68</v>
      </c>
      <c r="R768" s="27">
        <v>15.1</v>
      </c>
      <c r="S768" s="27">
        <v>22.4</v>
      </c>
      <c r="T768" s="27">
        <v>31.41</v>
      </c>
      <c r="U768" s="27">
        <v>0</v>
      </c>
      <c r="V768" s="27">
        <v>0</v>
      </c>
      <c r="W768" s="27">
        <v>0</v>
      </c>
      <c r="X768" t="s">
        <v>219</v>
      </c>
      <c r="Y768" t="s">
        <v>197</v>
      </c>
      <c r="Z768" s="27">
        <v>1984</v>
      </c>
      <c r="AA768" s="27">
        <v>1579.875</v>
      </c>
      <c r="AB768" s="27">
        <v>979</v>
      </c>
      <c r="AC768" s="27">
        <v>979</v>
      </c>
      <c r="AD768" s="27">
        <v>1567.2183096000001</v>
      </c>
      <c r="AE768" s="27">
        <v>1959.0228870000001</v>
      </c>
      <c r="AF768" s="27">
        <v>2350.8274643999998</v>
      </c>
      <c r="AG768" s="27">
        <v>1</v>
      </c>
      <c r="AJ768" s="41">
        <f t="shared" si="112"/>
        <v>2313.2791096000001</v>
      </c>
      <c r="AK768" s="41">
        <f t="shared" si="113"/>
        <v>2891.5988870000001</v>
      </c>
      <c r="AL768" s="41">
        <f t="shared" si="114"/>
        <v>3469.9186643999997</v>
      </c>
      <c r="AM768" s="27">
        <v>1.05</v>
      </c>
      <c r="AN768" s="27">
        <v>1.07</v>
      </c>
      <c r="AO768" s="27">
        <v>0</v>
      </c>
      <c r="AP768" s="27">
        <v>0</v>
      </c>
      <c r="AQ768" s="42">
        <f t="shared" si="115"/>
        <v>2428.94306508</v>
      </c>
      <c r="AR768" s="42">
        <f t="shared" si="116"/>
        <v>3036.1788313500001</v>
      </c>
      <c r="AS768" s="42">
        <f t="shared" si="117"/>
        <v>3643.4145976199998</v>
      </c>
      <c r="AT768" s="42">
        <f t="shared" si="118"/>
        <v>2475.2086472720002</v>
      </c>
      <c r="AU768" s="42">
        <f t="shared" si="119"/>
        <v>3094.0108090900003</v>
      </c>
      <c r="AV768" s="42">
        <f t="shared" si="120"/>
        <v>3712.8129709079999</v>
      </c>
      <c r="AW768">
        <v>2045</v>
      </c>
      <c r="AX768" t="s">
        <v>59</v>
      </c>
      <c r="AY768" s="30">
        <v>12</v>
      </c>
      <c r="AZ768" t="s">
        <v>263</v>
      </c>
      <c r="BA768" s="111">
        <v>2</v>
      </c>
      <c r="BB768" s="111">
        <v>11</v>
      </c>
      <c r="BC768" s="110">
        <v>0.41410000000000002</v>
      </c>
      <c r="BD768" s="114">
        <v>2024</v>
      </c>
      <c r="BE768" t="s">
        <v>1035</v>
      </c>
    </row>
    <row r="769" spans="1:57" ht="12" customHeight="1" x14ac:dyDescent="0.2">
      <c r="A769">
        <v>43</v>
      </c>
      <c r="B769">
        <v>2023</v>
      </c>
      <c r="C769" t="s">
        <v>46</v>
      </c>
      <c r="D769" t="s">
        <v>230</v>
      </c>
      <c r="E769" t="s">
        <v>266</v>
      </c>
      <c r="F769" t="s">
        <v>267</v>
      </c>
      <c r="G769" t="s">
        <v>45</v>
      </c>
      <c r="H769" t="s">
        <v>265</v>
      </c>
      <c r="I769" t="s">
        <v>51</v>
      </c>
      <c r="K769" t="s">
        <v>265</v>
      </c>
      <c r="L769" s="27">
        <v>49.408000000000001</v>
      </c>
      <c r="M769" s="27">
        <v>61.76</v>
      </c>
      <c r="N769" s="27">
        <v>74.111999999999995</v>
      </c>
      <c r="O769" t="s">
        <v>217</v>
      </c>
      <c r="P769" t="s">
        <v>218</v>
      </c>
      <c r="Q769" s="27">
        <v>6.68</v>
      </c>
      <c r="R769" s="27">
        <v>15.1</v>
      </c>
      <c r="S769" s="27">
        <v>22.4</v>
      </c>
      <c r="T769" s="27">
        <v>31.41</v>
      </c>
      <c r="U769" s="27">
        <v>0</v>
      </c>
      <c r="V769" s="27">
        <v>0</v>
      </c>
      <c r="W769" s="27">
        <v>0</v>
      </c>
      <c r="X769" t="s">
        <v>219</v>
      </c>
      <c r="Y769" t="s">
        <v>197</v>
      </c>
      <c r="Z769" s="27">
        <v>1984</v>
      </c>
      <c r="AA769" s="27">
        <v>1532.75</v>
      </c>
      <c r="AB769" s="27">
        <v>979</v>
      </c>
      <c r="AC769" s="27">
        <v>979</v>
      </c>
      <c r="AD769" s="27">
        <v>1567.2183096000001</v>
      </c>
      <c r="AE769" s="27">
        <v>1959.0228870000001</v>
      </c>
      <c r="AF769" s="27">
        <v>2350.8274643999998</v>
      </c>
      <c r="AG769" s="27">
        <v>1</v>
      </c>
      <c r="AJ769" s="41">
        <f t="shared" si="112"/>
        <v>2313.2791096000001</v>
      </c>
      <c r="AK769" s="41">
        <f t="shared" si="113"/>
        <v>2891.5988870000001</v>
      </c>
      <c r="AL769" s="41">
        <f t="shared" si="114"/>
        <v>3469.9186643999997</v>
      </c>
      <c r="AM769" s="27">
        <v>1.05</v>
      </c>
      <c r="AN769" s="27">
        <v>1.07</v>
      </c>
      <c r="AO769" s="27">
        <v>0</v>
      </c>
      <c r="AP769" s="27">
        <v>0</v>
      </c>
      <c r="AQ769" s="42">
        <f t="shared" si="115"/>
        <v>2428.94306508</v>
      </c>
      <c r="AR769" s="42">
        <f t="shared" si="116"/>
        <v>3036.1788313500001</v>
      </c>
      <c r="AS769" s="42">
        <f t="shared" si="117"/>
        <v>3643.4145976199998</v>
      </c>
      <c r="AT769" s="42">
        <f t="shared" si="118"/>
        <v>2475.2086472720002</v>
      </c>
      <c r="AU769" s="42">
        <f t="shared" si="119"/>
        <v>3094.0108090900003</v>
      </c>
      <c r="AV769" s="42">
        <f t="shared" si="120"/>
        <v>3712.8129709079999</v>
      </c>
      <c r="AW769">
        <v>2050</v>
      </c>
      <c r="AX769" t="s">
        <v>59</v>
      </c>
      <c r="AY769" s="30">
        <v>12</v>
      </c>
      <c r="AZ769" t="s">
        <v>263</v>
      </c>
      <c r="BA769" s="111">
        <v>2</v>
      </c>
      <c r="BB769" s="111">
        <v>11</v>
      </c>
      <c r="BC769" s="110">
        <v>0.41410000000000002</v>
      </c>
      <c r="BD769" s="114">
        <v>2024</v>
      </c>
      <c r="BE769" t="s">
        <v>1035</v>
      </c>
    </row>
    <row r="770" spans="1:57" ht="12" customHeight="1" x14ac:dyDescent="0.2">
      <c r="A770">
        <v>43</v>
      </c>
      <c r="B770">
        <v>2023</v>
      </c>
      <c r="C770" t="s">
        <v>46</v>
      </c>
      <c r="D770" t="s">
        <v>230</v>
      </c>
      <c r="E770" t="s">
        <v>266</v>
      </c>
      <c r="F770" t="s">
        <v>267</v>
      </c>
      <c r="G770" t="s">
        <v>45</v>
      </c>
      <c r="H770" t="s">
        <v>265</v>
      </c>
      <c r="I770" t="s">
        <v>51</v>
      </c>
      <c r="K770" t="s">
        <v>265</v>
      </c>
      <c r="L770" s="27">
        <v>49.408000000000001</v>
      </c>
      <c r="M770" s="27">
        <v>61.76</v>
      </c>
      <c r="N770" s="27">
        <v>74.111999999999995</v>
      </c>
      <c r="O770" t="s">
        <v>217</v>
      </c>
      <c r="P770" t="s">
        <v>218</v>
      </c>
      <c r="Q770" s="27">
        <v>6.68</v>
      </c>
      <c r="R770" s="27">
        <v>15.1</v>
      </c>
      <c r="S770" s="27">
        <v>22.4</v>
      </c>
      <c r="T770" s="27">
        <v>31.41</v>
      </c>
      <c r="U770" s="27">
        <v>0</v>
      </c>
      <c r="V770" s="27">
        <v>0</v>
      </c>
      <c r="W770" s="27">
        <v>0</v>
      </c>
      <c r="X770" t="s">
        <v>219</v>
      </c>
      <c r="Y770" t="s">
        <v>197</v>
      </c>
      <c r="Z770" s="27">
        <v>1984</v>
      </c>
      <c r="AA770" s="27">
        <v>1984</v>
      </c>
      <c r="AB770" s="27">
        <v>979</v>
      </c>
      <c r="AC770" s="27">
        <v>979</v>
      </c>
      <c r="AD770" s="27">
        <v>1567.2183096000001</v>
      </c>
      <c r="AE770" s="27">
        <v>1959.0228870000001</v>
      </c>
      <c r="AF770" s="27">
        <v>2350.8274643999998</v>
      </c>
      <c r="AG770" s="27">
        <v>1</v>
      </c>
      <c r="AJ770" s="41">
        <f t="shared" ref="AJ770:AJ833" si="121">(AD770+L770*$R770+U770*$AA770)*$AG770</f>
        <v>2313.2791096000001</v>
      </c>
      <c r="AK770" s="41">
        <f t="shared" ref="AK770:AK833" si="122">(AE770+M770*$R770+V770*$AA770)*$AG770</f>
        <v>2891.5988870000001</v>
      </c>
      <c r="AL770" s="41">
        <f t="shared" ref="AL770:AL833" si="123">(AF770+N770*$R770+W770*$AA770)*$AG770</f>
        <v>3469.9186643999997</v>
      </c>
      <c r="AM770" s="27">
        <v>1.05</v>
      </c>
      <c r="AN770" s="27">
        <v>1.07</v>
      </c>
      <c r="AO770" s="27">
        <v>0</v>
      </c>
      <c r="AP770" s="27">
        <v>0</v>
      </c>
      <c r="AQ770" s="42">
        <f t="shared" ref="AQ770:AQ833" si="124">$AM770*AJ770+$AO770*$AG770</f>
        <v>2428.94306508</v>
      </c>
      <c r="AR770" s="42">
        <f t="shared" ref="AR770:AR833" si="125">$AM770*AK770+$AO770*$AG770</f>
        <v>3036.1788313500001</v>
      </c>
      <c r="AS770" s="42">
        <f t="shared" ref="AS770:AS833" si="126">$AM770*AL770+$AO770*$AG770</f>
        <v>3643.4145976199998</v>
      </c>
      <c r="AT770" s="42">
        <f t="shared" ref="AT770:AT833" si="127">$AN770*AJ770+$AP770*$AG770</f>
        <v>2475.2086472720002</v>
      </c>
      <c r="AU770" s="42">
        <f t="shared" ref="AU770:AU833" si="128">$AN770*AK770+$AP770*$AG770</f>
        <v>3094.0108090900003</v>
      </c>
      <c r="AV770" s="42">
        <f t="shared" ref="AV770:AV833" si="129">$AN770*AL770+$AP770*$AG770</f>
        <v>3712.8129709079999</v>
      </c>
      <c r="AW770">
        <v>2023</v>
      </c>
      <c r="AX770" t="s">
        <v>60</v>
      </c>
      <c r="AY770" s="30">
        <v>12</v>
      </c>
      <c r="AZ770" t="s">
        <v>263</v>
      </c>
      <c r="BA770" s="111">
        <v>2</v>
      </c>
      <c r="BB770" s="111">
        <v>11</v>
      </c>
      <c r="BC770" s="110">
        <v>0.41410000000000002</v>
      </c>
      <c r="BD770" s="114">
        <v>2024</v>
      </c>
      <c r="BE770" t="s">
        <v>1035</v>
      </c>
    </row>
    <row r="771" spans="1:57" ht="12" customHeight="1" x14ac:dyDescent="0.2">
      <c r="A771">
        <v>43</v>
      </c>
      <c r="B771">
        <v>2023</v>
      </c>
      <c r="C771" t="s">
        <v>46</v>
      </c>
      <c r="D771" t="s">
        <v>230</v>
      </c>
      <c r="E771" t="s">
        <v>266</v>
      </c>
      <c r="F771" t="s">
        <v>267</v>
      </c>
      <c r="G771" t="s">
        <v>45</v>
      </c>
      <c r="H771" t="s">
        <v>265</v>
      </c>
      <c r="I771" t="s">
        <v>51</v>
      </c>
      <c r="K771" t="s">
        <v>265</v>
      </c>
      <c r="L771" s="27">
        <v>49.408000000000001</v>
      </c>
      <c r="M771" s="27">
        <v>61.76</v>
      </c>
      <c r="N771" s="27">
        <v>74.111999999999995</v>
      </c>
      <c r="O771" t="s">
        <v>217</v>
      </c>
      <c r="P771" t="s">
        <v>218</v>
      </c>
      <c r="Q771" s="27">
        <v>6.68</v>
      </c>
      <c r="R771" s="27">
        <v>15.1</v>
      </c>
      <c r="S771" s="27">
        <v>22.4</v>
      </c>
      <c r="T771" s="27">
        <v>31.41</v>
      </c>
      <c r="U771" s="27">
        <v>0</v>
      </c>
      <c r="V771" s="27">
        <v>0</v>
      </c>
      <c r="W771" s="27">
        <v>0</v>
      </c>
      <c r="X771" t="s">
        <v>219</v>
      </c>
      <c r="Y771" t="s">
        <v>197</v>
      </c>
      <c r="Z771" s="27">
        <v>1984</v>
      </c>
      <c r="AA771" s="27">
        <v>1587.5</v>
      </c>
      <c r="AB771" s="27">
        <v>979</v>
      </c>
      <c r="AC771" s="27">
        <v>979</v>
      </c>
      <c r="AD771" s="27">
        <v>1567.2183096000001</v>
      </c>
      <c r="AE771" s="27">
        <v>1959.0228870000001</v>
      </c>
      <c r="AF771" s="27">
        <v>2350.8274643999998</v>
      </c>
      <c r="AG771" s="27">
        <v>1</v>
      </c>
      <c r="AJ771" s="41">
        <f t="shared" si="121"/>
        <v>2313.2791096000001</v>
      </c>
      <c r="AK771" s="41">
        <f t="shared" si="122"/>
        <v>2891.5988870000001</v>
      </c>
      <c r="AL771" s="41">
        <f t="shared" si="123"/>
        <v>3469.9186643999997</v>
      </c>
      <c r="AM771" s="27">
        <v>1.05</v>
      </c>
      <c r="AN771" s="27">
        <v>1.07</v>
      </c>
      <c r="AO771" s="27">
        <v>0</v>
      </c>
      <c r="AP771" s="27">
        <v>0</v>
      </c>
      <c r="AQ771" s="42">
        <f t="shared" si="124"/>
        <v>2428.94306508</v>
      </c>
      <c r="AR771" s="42">
        <f t="shared" si="125"/>
        <v>3036.1788313500001</v>
      </c>
      <c r="AS771" s="42">
        <f t="shared" si="126"/>
        <v>3643.4145976199998</v>
      </c>
      <c r="AT771" s="42">
        <f t="shared" si="127"/>
        <v>2475.2086472720002</v>
      </c>
      <c r="AU771" s="42">
        <f t="shared" si="128"/>
        <v>3094.0108090900003</v>
      </c>
      <c r="AV771" s="42">
        <f t="shared" si="129"/>
        <v>3712.8129709079999</v>
      </c>
      <c r="AW771">
        <v>2030</v>
      </c>
      <c r="AX771" t="s">
        <v>60</v>
      </c>
      <c r="AY771" s="30">
        <v>12</v>
      </c>
      <c r="AZ771" t="s">
        <v>263</v>
      </c>
      <c r="BA771" s="111">
        <v>2</v>
      </c>
      <c r="BB771" s="111">
        <v>11</v>
      </c>
      <c r="BC771" s="110">
        <v>0.41410000000000002</v>
      </c>
      <c r="BD771" s="114">
        <v>2024</v>
      </c>
      <c r="BE771" t="s">
        <v>1035</v>
      </c>
    </row>
    <row r="772" spans="1:57" ht="12" customHeight="1" x14ac:dyDescent="0.2">
      <c r="A772">
        <v>43</v>
      </c>
      <c r="B772">
        <v>2023</v>
      </c>
      <c r="C772" t="s">
        <v>46</v>
      </c>
      <c r="D772" t="s">
        <v>230</v>
      </c>
      <c r="E772" t="s">
        <v>266</v>
      </c>
      <c r="F772" t="s">
        <v>267</v>
      </c>
      <c r="G772" t="s">
        <v>45</v>
      </c>
      <c r="H772" t="s">
        <v>265</v>
      </c>
      <c r="I772" t="s">
        <v>51</v>
      </c>
      <c r="K772" t="s">
        <v>265</v>
      </c>
      <c r="L772" s="27">
        <v>49.408000000000001</v>
      </c>
      <c r="M772" s="27">
        <v>61.76</v>
      </c>
      <c r="N772" s="27">
        <v>74.111999999999995</v>
      </c>
      <c r="O772" t="s">
        <v>217</v>
      </c>
      <c r="P772" t="s">
        <v>218</v>
      </c>
      <c r="Q772" s="27">
        <v>6.68</v>
      </c>
      <c r="R772" s="27">
        <v>15.1</v>
      </c>
      <c r="S772" s="27">
        <v>22.4</v>
      </c>
      <c r="T772" s="27">
        <v>31.41</v>
      </c>
      <c r="U772" s="27">
        <v>0</v>
      </c>
      <c r="V772" s="27">
        <v>0</v>
      </c>
      <c r="W772" s="27">
        <v>0</v>
      </c>
      <c r="X772" t="s">
        <v>219</v>
      </c>
      <c r="Y772" t="s">
        <v>197</v>
      </c>
      <c r="Z772" s="27">
        <v>1984</v>
      </c>
      <c r="AA772" s="27">
        <v>1428.75</v>
      </c>
      <c r="AB772" s="27">
        <v>979</v>
      </c>
      <c r="AC772" s="27">
        <v>979</v>
      </c>
      <c r="AD772" s="27">
        <v>1567.2183096000001</v>
      </c>
      <c r="AE772" s="27">
        <v>1959.0228870000001</v>
      </c>
      <c r="AF772" s="27">
        <v>2350.8274643999998</v>
      </c>
      <c r="AG772" s="27">
        <v>1</v>
      </c>
      <c r="AJ772" s="41">
        <f t="shared" si="121"/>
        <v>2313.2791096000001</v>
      </c>
      <c r="AK772" s="41">
        <f t="shared" si="122"/>
        <v>2891.5988870000001</v>
      </c>
      <c r="AL772" s="41">
        <f t="shared" si="123"/>
        <v>3469.9186643999997</v>
      </c>
      <c r="AM772" s="27">
        <v>1.05</v>
      </c>
      <c r="AN772" s="27">
        <v>1.07</v>
      </c>
      <c r="AO772" s="27">
        <v>0</v>
      </c>
      <c r="AP772" s="27">
        <v>0</v>
      </c>
      <c r="AQ772" s="42">
        <f t="shared" si="124"/>
        <v>2428.94306508</v>
      </c>
      <c r="AR772" s="42">
        <f t="shared" si="125"/>
        <v>3036.1788313500001</v>
      </c>
      <c r="AS772" s="42">
        <f t="shared" si="126"/>
        <v>3643.4145976199998</v>
      </c>
      <c r="AT772" s="42">
        <f t="shared" si="127"/>
        <v>2475.2086472720002</v>
      </c>
      <c r="AU772" s="42">
        <f t="shared" si="128"/>
        <v>3094.0108090900003</v>
      </c>
      <c r="AV772" s="42">
        <f t="shared" si="129"/>
        <v>3712.8129709079999</v>
      </c>
      <c r="AW772">
        <v>2035</v>
      </c>
      <c r="AX772" t="s">
        <v>60</v>
      </c>
      <c r="AY772" s="30">
        <v>12</v>
      </c>
      <c r="AZ772" t="s">
        <v>263</v>
      </c>
      <c r="BA772" s="111">
        <v>2</v>
      </c>
      <c r="BB772" s="111">
        <v>11</v>
      </c>
      <c r="BC772" s="110">
        <v>0.41410000000000002</v>
      </c>
      <c r="BD772" s="114">
        <v>2024</v>
      </c>
      <c r="BE772" t="s">
        <v>1035</v>
      </c>
    </row>
    <row r="773" spans="1:57" ht="12" customHeight="1" x14ac:dyDescent="0.2">
      <c r="A773">
        <v>43</v>
      </c>
      <c r="B773">
        <v>2023</v>
      </c>
      <c r="C773" t="s">
        <v>46</v>
      </c>
      <c r="D773" t="s">
        <v>230</v>
      </c>
      <c r="E773" t="s">
        <v>266</v>
      </c>
      <c r="F773" t="s">
        <v>267</v>
      </c>
      <c r="G773" t="s">
        <v>45</v>
      </c>
      <c r="H773" t="s">
        <v>265</v>
      </c>
      <c r="I773" t="s">
        <v>51</v>
      </c>
      <c r="K773" t="s">
        <v>265</v>
      </c>
      <c r="L773" s="27">
        <v>49.408000000000001</v>
      </c>
      <c r="M773" s="27">
        <v>61.76</v>
      </c>
      <c r="N773" s="27">
        <v>74.111999999999995</v>
      </c>
      <c r="O773" t="s">
        <v>217</v>
      </c>
      <c r="P773" t="s">
        <v>218</v>
      </c>
      <c r="Q773" s="27">
        <v>6.68</v>
      </c>
      <c r="R773" s="27">
        <v>15.1</v>
      </c>
      <c r="S773" s="27">
        <v>22.4</v>
      </c>
      <c r="T773" s="27">
        <v>31.41</v>
      </c>
      <c r="U773" s="27">
        <v>0</v>
      </c>
      <c r="V773" s="27">
        <v>0</v>
      </c>
      <c r="W773" s="27">
        <v>0</v>
      </c>
      <c r="X773" t="s">
        <v>219</v>
      </c>
      <c r="Y773" t="s">
        <v>197</v>
      </c>
      <c r="Z773" s="27">
        <v>1984</v>
      </c>
      <c r="AA773" s="27">
        <v>1270</v>
      </c>
      <c r="AB773" s="27">
        <v>979</v>
      </c>
      <c r="AC773" s="27">
        <v>979</v>
      </c>
      <c r="AD773" s="27">
        <v>1567.2183096000001</v>
      </c>
      <c r="AE773" s="27">
        <v>1959.0228870000001</v>
      </c>
      <c r="AF773" s="27">
        <v>2350.8274643999998</v>
      </c>
      <c r="AG773" s="27">
        <v>1</v>
      </c>
      <c r="AJ773" s="41">
        <f t="shared" si="121"/>
        <v>2313.2791096000001</v>
      </c>
      <c r="AK773" s="41">
        <f t="shared" si="122"/>
        <v>2891.5988870000001</v>
      </c>
      <c r="AL773" s="41">
        <f t="shared" si="123"/>
        <v>3469.9186643999997</v>
      </c>
      <c r="AM773" s="27">
        <v>1.05</v>
      </c>
      <c r="AN773" s="27">
        <v>1.07</v>
      </c>
      <c r="AO773" s="27">
        <v>0</v>
      </c>
      <c r="AP773" s="27">
        <v>0</v>
      </c>
      <c r="AQ773" s="42">
        <f t="shared" si="124"/>
        <v>2428.94306508</v>
      </c>
      <c r="AR773" s="42">
        <f t="shared" si="125"/>
        <v>3036.1788313500001</v>
      </c>
      <c r="AS773" s="42">
        <f t="shared" si="126"/>
        <v>3643.4145976199998</v>
      </c>
      <c r="AT773" s="42">
        <f t="shared" si="127"/>
        <v>2475.2086472720002</v>
      </c>
      <c r="AU773" s="42">
        <f t="shared" si="128"/>
        <v>3094.0108090900003</v>
      </c>
      <c r="AV773" s="42">
        <f t="shared" si="129"/>
        <v>3712.8129709079999</v>
      </c>
      <c r="AW773">
        <v>2040</v>
      </c>
      <c r="AX773" t="s">
        <v>60</v>
      </c>
      <c r="AY773" s="30">
        <v>12</v>
      </c>
      <c r="AZ773" t="s">
        <v>263</v>
      </c>
      <c r="BA773" s="111">
        <v>2</v>
      </c>
      <c r="BB773" s="111">
        <v>11</v>
      </c>
      <c r="BC773" s="110">
        <v>0.41410000000000002</v>
      </c>
      <c r="BD773" s="114">
        <v>2024</v>
      </c>
      <c r="BE773" t="s">
        <v>1035</v>
      </c>
    </row>
    <row r="774" spans="1:57" ht="12" customHeight="1" x14ac:dyDescent="0.2">
      <c r="A774">
        <v>43</v>
      </c>
      <c r="B774">
        <v>2023</v>
      </c>
      <c r="C774" t="s">
        <v>46</v>
      </c>
      <c r="D774" t="s">
        <v>230</v>
      </c>
      <c r="E774" t="s">
        <v>266</v>
      </c>
      <c r="F774" t="s">
        <v>267</v>
      </c>
      <c r="G774" t="s">
        <v>45</v>
      </c>
      <c r="H774" t="s">
        <v>265</v>
      </c>
      <c r="I774" t="s">
        <v>51</v>
      </c>
      <c r="K774" t="s">
        <v>265</v>
      </c>
      <c r="L774" s="27">
        <v>49.408000000000001</v>
      </c>
      <c r="M774" s="27">
        <v>61.76</v>
      </c>
      <c r="N774" s="27">
        <v>74.111999999999995</v>
      </c>
      <c r="O774" t="s">
        <v>217</v>
      </c>
      <c r="P774" t="s">
        <v>218</v>
      </c>
      <c r="Q774" s="27">
        <v>6.68</v>
      </c>
      <c r="R774" s="27">
        <v>15.1</v>
      </c>
      <c r="S774" s="27">
        <v>22.4</v>
      </c>
      <c r="T774" s="27">
        <v>31.41</v>
      </c>
      <c r="U774" s="27">
        <v>0</v>
      </c>
      <c r="V774" s="27">
        <v>0</v>
      </c>
      <c r="W774" s="27">
        <v>0</v>
      </c>
      <c r="X774" t="s">
        <v>219</v>
      </c>
      <c r="Y774" t="s">
        <v>197</v>
      </c>
      <c r="Z774" s="27">
        <v>1984</v>
      </c>
      <c r="AA774" s="27">
        <v>1175.75</v>
      </c>
      <c r="AB774" s="27">
        <v>979</v>
      </c>
      <c r="AC774" s="27">
        <v>979</v>
      </c>
      <c r="AD774" s="27">
        <v>1567.2183096000001</v>
      </c>
      <c r="AE774" s="27">
        <v>1959.0228870000001</v>
      </c>
      <c r="AF774" s="27">
        <v>2350.8274643999998</v>
      </c>
      <c r="AG774" s="27">
        <v>1</v>
      </c>
      <c r="AJ774" s="41">
        <f t="shared" si="121"/>
        <v>2313.2791096000001</v>
      </c>
      <c r="AK774" s="41">
        <f t="shared" si="122"/>
        <v>2891.5988870000001</v>
      </c>
      <c r="AL774" s="41">
        <f t="shared" si="123"/>
        <v>3469.9186643999997</v>
      </c>
      <c r="AM774" s="27">
        <v>1.05</v>
      </c>
      <c r="AN774" s="27">
        <v>1.07</v>
      </c>
      <c r="AO774" s="27">
        <v>0</v>
      </c>
      <c r="AP774" s="27">
        <v>0</v>
      </c>
      <c r="AQ774" s="42">
        <f t="shared" si="124"/>
        <v>2428.94306508</v>
      </c>
      <c r="AR774" s="42">
        <f t="shared" si="125"/>
        <v>3036.1788313500001</v>
      </c>
      <c r="AS774" s="42">
        <f t="shared" si="126"/>
        <v>3643.4145976199998</v>
      </c>
      <c r="AT774" s="42">
        <f t="shared" si="127"/>
        <v>2475.2086472720002</v>
      </c>
      <c r="AU774" s="42">
        <f t="shared" si="128"/>
        <v>3094.0108090900003</v>
      </c>
      <c r="AV774" s="42">
        <f t="shared" si="129"/>
        <v>3712.8129709079999</v>
      </c>
      <c r="AW774">
        <v>2045</v>
      </c>
      <c r="AX774" t="s">
        <v>60</v>
      </c>
      <c r="AY774" s="30">
        <v>12</v>
      </c>
      <c r="AZ774" t="s">
        <v>263</v>
      </c>
      <c r="BA774" s="111">
        <v>2</v>
      </c>
      <c r="BB774" s="111">
        <v>11</v>
      </c>
      <c r="BC774" s="110">
        <v>0.41410000000000002</v>
      </c>
      <c r="BD774" s="114">
        <v>2024</v>
      </c>
      <c r="BE774" t="s">
        <v>1035</v>
      </c>
    </row>
    <row r="775" spans="1:57" ht="12" customHeight="1" x14ac:dyDescent="0.2">
      <c r="A775">
        <v>43</v>
      </c>
      <c r="B775">
        <v>2023</v>
      </c>
      <c r="C775" t="s">
        <v>46</v>
      </c>
      <c r="D775" t="s">
        <v>230</v>
      </c>
      <c r="E775" t="s">
        <v>266</v>
      </c>
      <c r="F775" t="s">
        <v>267</v>
      </c>
      <c r="G775" t="s">
        <v>45</v>
      </c>
      <c r="H775" t="s">
        <v>265</v>
      </c>
      <c r="I775" t="s">
        <v>51</v>
      </c>
      <c r="K775" t="s">
        <v>265</v>
      </c>
      <c r="L775" s="27">
        <v>49.408000000000001</v>
      </c>
      <c r="M775" s="27">
        <v>61.76</v>
      </c>
      <c r="N775" s="27">
        <v>74.111999999999995</v>
      </c>
      <c r="O775" t="s">
        <v>217</v>
      </c>
      <c r="P775" t="s">
        <v>218</v>
      </c>
      <c r="Q775" s="27">
        <v>6.68</v>
      </c>
      <c r="R775" s="27">
        <v>15.1</v>
      </c>
      <c r="S775" s="27">
        <v>22.4</v>
      </c>
      <c r="T775" s="27">
        <v>31.41</v>
      </c>
      <c r="U775" s="27">
        <v>0</v>
      </c>
      <c r="V775" s="27">
        <v>0</v>
      </c>
      <c r="W775" s="27">
        <v>0</v>
      </c>
      <c r="X775" t="s">
        <v>219</v>
      </c>
      <c r="Y775" t="s">
        <v>197</v>
      </c>
      <c r="Z775" s="27">
        <v>1984</v>
      </c>
      <c r="AA775" s="27">
        <v>1081.5</v>
      </c>
      <c r="AB775" s="27">
        <v>979</v>
      </c>
      <c r="AC775" s="27">
        <v>979</v>
      </c>
      <c r="AD775" s="27">
        <v>1567.2183096000001</v>
      </c>
      <c r="AE775" s="27">
        <v>1959.0228870000001</v>
      </c>
      <c r="AF775" s="27">
        <v>2350.8274643999998</v>
      </c>
      <c r="AG775" s="27">
        <v>1</v>
      </c>
      <c r="AJ775" s="41">
        <f t="shared" si="121"/>
        <v>2313.2791096000001</v>
      </c>
      <c r="AK775" s="41">
        <f t="shared" si="122"/>
        <v>2891.5988870000001</v>
      </c>
      <c r="AL775" s="41">
        <f t="shared" si="123"/>
        <v>3469.9186643999997</v>
      </c>
      <c r="AM775" s="27">
        <v>1.05</v>
      </c>
      <c r="AN775" s="27">
        <v>1.07</v>
      </c>
      <c r="AO775" s="27">
        <v>0</v>
      </c>
      <c r="AP775" s="27">
        <v>0</v>
      </c>
      <c r="AQ775" s="42">
        <f t="shared" si="124"/>
        <v>2428.94306508</v>
      </c>
      <c r="AR775" s="42">
        <f t="shared" si="125"/>
        <v>3036.1788313500001</v>
      </c>
      <c r="AS775" s="42">
        <f t="shared" si="126"/>
        <v>3643.4145976199998</v>
      </c>
      <c r="AT775" s="42">
        <f t="shared" si="127"/>
        <v>2475.2086472720002</v>
      </c>
      <c r="AU775" s="42">
        <f t="shared" si="128"/>
        <v>3094.0108090900003</v>
      </c>
      <c r="AV775" s="42">
        <f t="shared" si="129"/>
        <v>3712.8129709079999</v>
      </c>
      <c r="AW775">
        <v>2050</v>
      </c>
      <c r="AX775" t="s">
        <v>60</v>
      </c>
      <c r="AY775" s="30">
        <v>12</v>
      </c>
      <c r="AZ775" t="s">
        <v>263</v>
      </c>
      <c r="BA775" s="111">
        <v>2</v>
      </c>
      <c r="BB775" s="111">
        <v>11</v>
      </c>
      <c r="BC775" s="110">
        <v>0.41410000000000002</v>
      </c>
      <c r="BD775" s="114">
        <v>2024</v>
      </c>
      <c r="BE775" t="s">
        <v>1035</v>
      </c>
    </row>
    <row r="776" spans="1:57" ht="12" customHeight="1" x14ac:dyDescent="0.2">
      <c r="A776">
        <v>44</v>
      </c>
      <c r="B776">
        <v>2023</v>
      </c>
      <c r="C776" t="s">
        <v>46</v>
      </c>
      <c r="D776" t="s">
        <v>138</v>
      </c>
      <c r="E776" t="s">
        <v>269</v>
      </c>
      <c r="F776" t="s">
        <v>49</v>
      </c>
      <c r="G776" t="s">
        <v>45</v>
      </c>
      <c r="H776" t="s">
        <v>270</v>
      </c>
      <c r="I776" t="s">
        <v>51</v>
      </c>
      <c r="K776" t="s">
        <v>269</v>
      </c>
      <c r="L776" s="27">
        <v>0</v>
      </c>
      <c r="M776" s="27">
        <v>0</v>
      </c>
      <c r="N776" s="27">
        <v>0</v>
      </c>
      <c r="O776" t="s">
        <v>52</v>
      </c>
      <c r="P776" t="s">
        <v>345</v>
      </c>
      <c r="Q776" s="27">
        <v>1190</v>
      </c>
      <c r="R776" s="27">
        <v>1190</v>
      </c>
      <c r="S776" s="27">
        <v>930</v>
      </c>
      <c r="T776" s="27">
        <v>930</v>
      </c>
      <c r="U776" s="27">
        <v>0</v>
      </c>
      <c r="V776" s="27">
        <v>0</v>
      </c>
      <c r="W776" s="27">
        <v>0</v>
      </c>
      <c r="X776" t="s">
        <v>196</v>
      </c>
      <c r="Y776" t="s">
        <v>197</v>
      </c>
      <c r="Z776" s="27">
        <v>1305</v>
      </c>
      <c r="AA776" s="27">
        <v>1232</v>
      </c>
      <c r="AB776" s="27">
        <v>1160</v>
      </c>
      <c r="AC776" s="27">
        <v>1160</v>
      </c>
      <c r="AD776" s="27">
        <v>533618.07999999996</v>
      </c>
      <c r="AE776" s="27">
        <v>667022.6</v>
      </c>
      <c r="AF776" s="27">
        <v>800427.12</v>
      </c>
      <c r="AG776" s="27">
        <v>1</v>
      </c>
      <c r="AJ776" s="41">
        <f t="shared" si="121"/>
        <v>533618.07999999996</v>
      </c>
      <c r="AK776" s="41">
        <f t="shared" si="122"/>
        <v>667022.6</v>
      </c>
      <c r="AL776" s="41">
        <f t="shared" si="123"/>
        <v>800427.12</v>
      </c>
      <c r="AM776" s="27">
        <v>1.05</v>
      </c>
      <c r="AN776" s="27">
        <v>1.07</v>
      </c>
      <c r="AO776" s="27">
        <v>0</v>
      </c>
      <c r="AP776" s="27">
        <v>0</v>
      </c>
      <c r="AQ776" s="42">
        <f t="shared" si="124"/>
        <v>560298.98399999994</v>
      </c>
      <c r="AR776" s="42">
        <f t="shared" si="125"/>
        <v>700373.73</v>
      </c>
      <c r="AS776" s="42">
        <f t="shared" si="126"/>
        <v>840448.47600000002</v>
      </c>
      <c r="AT776" s="42">
        <f t="shared" si="127"/>
        <v>570971.3456</v>
      </c>
      <c r="AU776" s="42">
        <f t="shared" si="128"/>
        <v>713714.18200000003</v>
      </c>
      <c r="AV776" s="42">
        <f t="shared" si="129"/>
        <v>856457.01840000006</v>
      </c>
      <c r="AW776">
        <v>2023</v>
      </c>
      <c r="AX776" t="s">
        <v>56</v>
      </c>
      <c r="AY776" s="30">
        <v>35</v>
      </c>
      <c r="AZ776" t="s">
        <v>254</v>
      </c>
      <c r="BA776" s="111">
        <v>1</v>
      </c>
      <c r="BB776" s="111">
        <v>2</v>
      </c>
      <c r="BC776" s="121">
        <v>0</v>
      </c>
      <c r="BD776" s="114">
        <v>2024</v>
      </c>
      <c r="BE776" t="s">
        <v>1036</v>
      </c>
    </row>
    <row r="777" spans="1:57" ht="12" customHeight="1" x14ac:dyDescent="0.2">
      <c r="A777">
        <v>44</v>
      </c>
      <c r="B777">
        <v>2023</v>
      </c>
      <c r="C777" t="s">
        <v>46</v>
      </c>
      <c r="D777" t="s">
        <v>138</v>
      </c>
      <c r="E777" t="s">
        <v>269</v>
      </c>
      <c r="F777" t="s">
        <v>49</v>
      </c>
      <c r="G777" t="s">
        <v>45</v>
      </c>
      <c r="H777" t="s">
        <v>270</v>
      </c>
      <c r="I777" t="s">
        <v>51</v>
      </c>
      <c r="K777" t="s">
        <v>269</v>
      </c>
      <c r="L777" s="27">
        <v>0</v>
      </c>
      <c r="M777" s="27">
        <v>0</v>
      </c>
      <c r="N777" s="27">
        <v>0</v>
      </c>
      <c r="O777" t="s">
        <v>52</v>
      </c>
      <c r="P777" t="s">
        <v>345</v>
      </c>
      <c r="Q777" s="27">
        <v>1190</v>
      </c>
      <c r="R777" s="27">
        <v>1190</v>
      </c>
      <c r="S777" s="27">
        <v>930</v>
      </c>
      <c r="T777" s="27">
        <v>930</v>
      </c>
      <c r="U777" s="27">
        <v>0</v>
      </c>
      <c r="V777" s="27">
        <v>0</v>
      </c>
      <c r="W777" s="27">
        <v>0</v>
      </c>
      <c r="X777" t="s">
        <v>196</v>
      </c>
      <c r="Y777" t="s">
        <v>197</v>
      </c>
      <c r="Z777" s="27">
        <v>1305</v>
      </c>
      <c r="AA777" s="27">
        <v>1232</v>
      </c>
      <c r="AB777" s="27">
        <v>1160</v>
      </c>
      <c r="AC777" s="27">
        <v>1160</v>
      </c>
      <c r="AD777" s="27">
        <v>533618.07999999996</v>
      </c>
      <c r="AE777" s="27">
        <v>667022.6</v>
      </c>
      <c r="AF777" s="27">
        <v>800427.12</v>
      </c>
      <c r="AG777" s="27">
        <v>1</v>
      </c>
      <c r="AJ777" s="41">
        <f t="shared" si="121"/>
        <v>533618.07999999996</v>
      </c>
      <c r="AK777" s="41">
        <f t="shared" si="122"/>
        <v>667022.6</v>
      </c>
      <c r="AL777" s="41">
        <f t="shared" si="123"/>
        <v>800427.12</v>
      </c>
      <c r="AM777" s="27">
        <v>1.05</v>
      </c>
      <c r="AN777" s="27">
        <v>1.07</v>
      </c>
      <c r="AO777" s="27">
        <v>0</v>
      </c>
      <c r="AP777" s="27">
        <v>0</v>
      </c>
      <c r="AQ777" s="42">
        <f t="shared" si="124"/>
        <v>560298.98399999994</v>
      </c>
      <c r="AR777" s="42">
        <f t="shared" si="125"/>
        <v>700373.73</v>
      </c>
      <c r="AS777" s="42">
        <f t="shared" si="126"/>
        <v>840448.47600000002</v>
      </c>
      <c r="AT777" s="42">
        <f t="shared" si="127"/>
        <v>570971.3456</v>
      </c>
      <c r="AU777" s="42">
        <f t="shared" si="128"/>
        <v>713714.18200000003</v>
      </c>
      <c r="AV777" s="42">
        <f t="shared" si="129"/>
        <v>856457.01840000006</v>
      </c>
      <c r="AW777">
        <v>2030</v>
      </c>
      <c r="AX777" t="s">
        <v>56</v>
      </c>
      <c r="AY777" s="30">
        <v>35</v>
      </c>
      <c r="AZ777" t="s">
        <v>254</v>
      </c>
      <c r="BA777" s="111">
        <v>1</v>
      </c>
      <c r="BB777" s="111">
        <v>2</v>
      </c>
      <c r="BC777" s="121">
        <v>0</v>
      </c>
      <c r="BD777" s="114">
        <v>2024</v>
      </c>
      <c r="BE777" t="s">
        <v>1036</v>
      </c>
    </row>
    <row r="778" spans="1:57" ht="12" customHeight="1" x14ac:dyDescent="0.2">
      <c r="A778">
        <v>44</v>
      </c>
      <c r="B778">
        <v>2023</v>
      </c>
      <c r="C778" t="s">
        <v>46</v>
      </c>
      <c r="D778" t="s">
        <v>138</v>
      </c>
      <c r="E778" t="s">
        <v>269</v>
      </c>
      <c r="F778" t="s">
        <v>49</v>
      </c>
      <c r="G778" t="s">
        <v>45</v>
      </c>
      <c r="H778" t="s">
        <v>270</v>
      </c>
      <c r="I778" t="s">
        <v>51</v>
      </c>
      <c r="K778" t="s">
        <v>269</v>
      </c>
      <c r="L778" s="27">
        <v>0</v>
      </c>
      <c r="M778" s="27">
        <v>0</v>
      </c>
      <c r="N778" s="27">
        <v>0</v>
      </c>
      <c r="O778" t="s">
        <v>52</v>
      </c>
      <c r="P778" t="s">
        <v>345</v>
      </c>
      <c r="Q778" s="27">
        <v>1190</v>
      </c>
      <c r="R778" s="27">
        <v>1190</v>
      </c>
      <c r="S778" s="27">
        <v>930</v>
      </c>
      <c r="T778" s="27">
        <v>930</v>
      </c>
      <c r="U778" s="27">
        <v>0</v>
      </c>
      <c r="V778" s="27">
        <v>0</v>
      </c>
      <c r="W778" s="27">
        <v>0</v>
      </c>
      <c r="X778" t="s">
        <v>196</v>
      </c>
      <c r="Y778" t="s">
        <v>197</v>
      </c>
      <c r="Z778" s="27">
        <v>1305</v>
      </c>
      <c r="AA778" s="27">
        <v>1232</v>
      </c>
      <c r="AB778" s="27">
        <v>1160</v>
      </c>
      <c r="AC778" s="27">
        <v>1160</v>
      </c>
      <c r="AD778" s="27">
        <v>533618.07999999996</v>
      </c>
      <c r="AE778" s="27">
        <v>667022.6</v>
      </c>
      <c r="AF778" s="27">
        <v>800427.12</v>
      </c>
      <c r="AG778" s="27">
        <v>1</v>
      </c>
      <c r="AJ778" s="41">
        <f t="shared" si="121"/>
        <v>533618.07999999996</v>
      </c>
      <c r="AK778" s="41">
        <f t="shared" si="122"/>
        <v>667022.6</v>
      </c>
      <c r="AL778" s="41">
        <f t="shared" si="123"/>
        <v>800427.12</v>
      </c>
      <c r="AM778" s="27">
        <v>1.05</v>
      </c>
      <c r="AN778" s="27">
        <v>1.07</v>
      </c>
      <c r="AO778" s="27">
        <v>0</v>
      </c>
      <c r="AP778" s="27">
        <v>0</v>
      </c>
      <c r="AQ778" s="42">
        <f t="shared" si="124"/>
        <v>560298.98399999994</v>
      </c>
      <c r="AR778" s="42">
        <f t="shared" si="125"/>
        <v>700373.73</v>
      </c>
      <c r="AS778" s="42">
        <f t="shared" si="126"/>
        <v>840448.47600000002</v>
      </c>
      <c r="AT778" s="42">
        <f t="shared" si="127"/>
        <v>570971.3456</v>
      </c>
      <c r="AU778" s="42">
        <f t="shared" si="128"/>
        <v>713714.18200000003</v>
      </c>
      <c r="AV778" s="42">
        <f t="shared" si="129"/>
        <v>856457.01840000006</v>
      </c>
      <c r="AW778">
        <v>2035</v>
      </c>
      <c r="AX778" t="s">
        <v>56</v>
      </c>
      <c r="AY778" s="30">
        <v>35</v>
      </c>
      <c r="AZ778" t="s">
        <v>254</v>
      </c>
      <c r="BA778" s="111">
        <v>1</v>
      </c>
      <c r="BB778" s="111">
        <v>2</v>
      </c>
      <c r="BC778" s="121">
        <v>0</v>
      </c>
      <c r="BD778" s="114">
        <v>2024</v>
      </c>
      <c r="BE778" t="s">
        <v>1036</v>
      </c>
    </row>
    <row r="779" spans="1:57" ht="12" customHeight="1" x14ac:dyDescent="0.2">
      <c r="A779">
        <v>44</v>
      </c>
      <c r="B779">
        <v>2023</v>
      </c>
      <c r="C779" t="s">
        <v>46</v>
      </c>
      <c r="D779" t="s">
        <v>138</v>
      </c>
      <c r="E779" t="s">
        <v>269</v>
      </c>
      <c r="F779" t="s">
        <v>49</v>
      </c>
      <c r="G779" t="s">
        <v>45</v>
      </c>
      <c r="H779" t="s">
        <v>270</v>
      </c>
      <c r="I779" t="s">
        <v>51</v>
      </c>
      <c r="K779" t="s">
        <v>269</v>
      </c>
      <c r="L779" s="27">
        <v>0</v>
      </c>
      <c r="M779" s="27">
        <v>0</v>
      </c>
      <c r="N779" s="27">
        <v>0</v>
      </c>
      <c r="O779" t="s">
        <v>52</v>
      </c>
      <c r="P779" t="s">
        <v>345</v>
      </c>
      <c r="Q779" s="27">
        <v>1190</v>
      </c>
      <c r="R779" s="27">
        <v>1190</v>
      </c>
      <c r="S779" s="27">
        <v>930</v>
      </c>
      <c r="T779" s="27">
        <v>930</v>
      </c>
      <c r="U779" s="27">
        <v>0</v>
      </c>
      <c r="V779" s="27">
        <v>0</v>
      </c>
      <c r="W779" s="27">
        <v>0</v>
      </c>
      <c r="X779" t="s">
        <v>196</v>
      </c>
      <c r="Y779" t="s">
        <v>197</v>
      </c>
      <c r="Z779" s="27">
        <v>1305</v>
      </c>
      <c r="AA779" s="27">
        <v>1232</v>
      </c>
      <c r="AB779" s="27">
        <v>1160</v>
      </c>
      <c r="AC779" s="27">
        <v>1160</v>
      </c>
      <c r="AD779" s="27">
        <v>533618.07999999996</v>
      </c>
      <c r="AE779" s="27">
        <v>667022.6</v>
      </c>
      <c r="AF779" s="27">
        <v>800427.12</v>
      </c>
      <c r="AG779" s="27">
        <v>1</v>
      </c>
      <c r="AJ779" s="41">
        <f t="shared" si="121"/>
        <v>533618.07999999996</v>
      </c>
      <c r="AK779" s="41">
        <f t="shared" si="122"/>
        <v>667022.6</v>
      </c>
      <c r="AL779" s="41">
        <f t="shared" si="123"/>
        <v>800427.12</v>
      </c>
      <c r="AM779" s="27">
        <v>1.05</v>
      </c>
      <c r="AN779" s="27">
        <v>1.07</v>
      </c>
      <c r="AO779" s="27">
        <v>0</v>
      </c>
      <c r="AP779" s="27">
        <v>0</v>
      </c>
      <c r="AQ779" s="42">
        <f t="shared" si="124"/>
        <v>560298.98399999994</v>
      </c>
      <c r="AR779" s="42">
        <f t="shared" si="125"/>
        <v>700373.73</v>
      </c>
      <c r="AS779" s="42">
        <f t="shared" si="126"/>
        <v>840448.47600000002</v>
      </c>
      <c r="AT779" s="42">
        <f t="shared" si="127"/>
        <v>570971.3456</v>
      </c>
      <c r="AU779" s="42">
        <f t="shared" si="128"/>
        <v>713714.18200000003</v>
      </c>
      <c r="AV779" s="42">
        <f t="shared" si="129"/>
        <v>856457.01840000006</v>
      </c>
      <c r="AW779">
        <v>2040</v>
      </c>
      <c r="AX779" t="s">
        <v>56</v>
      </c>
      <c r="AY779" s="30">
        <v>35</v>
      </c>
      <c r="AZ779" t="s">
        <v>254</v>
      </c>
      <c r="BA779" s="111">
        <v>1</v>
      </c>
      <c r="BB779" s="111">
        <v>2</v>
      </c>
      <c r="BC779" s="121">
        <v>0</v>
      </c>
      <c r="BD779" s="114">
        <v>2024</v>
      </c>
      <c r="BE779" t="s">
        <v>1036</v>
      </c>
    </row>
    <row r="780" spans="1:57" ht="12" customHeight="1" x14ac:dyDescent="0.2">
      <c r="A780">
        <v>44</v>
      </c>
      <c r="B780">
        <v>2023</v>
      </c>
      <c r="C780" t="s">
        <v>46</v>
      </c>
      <c r="D780" t="s">
        <v>138</v>
      </c>
      <c r="E780" t="s">
        <v>269</v>
      </c>
      <c r="F780" t="s">
        <v>49</v>
      </c>
      <c r="G780" t="s">
        <v>45</v>
      </c>
      <c r="H780" t="s">
        <v>270</v>
      </c>
      <c r="I780" t="s">
        <v>51</v>
      </c>
      <c r="K780" t="s">
        <v>269</v>
      </c>
      <c r="L780" s="27">
        <v>0</v>
      </c>
      <c r="M780" s="27">
        <v>0</v>
      </c>
      <c r="N780" s="27">
        <v>0</v>
      </c>
      <c r="O780" t="s">
        <v>52</v>
      </c>
      <c r="P780" t="s">
        <v>345</v>
      </c>
      <c r="Q780" s="27">
        <v>1190</v>
      </c>
      <c r="R780" s="27">
        <v>1190</v>
      </c>
      <c r="S780" s="27">
        <v>930</v>
      </c>
      <c r="T780" s="27">
        <v>930</v>
      </c>
      <c r="U780" s="27">
        <v>0</v>
      </c>
      <c r="V780" s="27">
        <v>0</v>
      </c>
      <c r="W780" s="27">
        <v>0</v>
      </c>
      <c r="X780" t="s">
        <v>196</v>
      </c>
      <c r="Y780" t="s">
        <v>197</v>
      </c>
      <c r="Z780" s="27">
        <v>1305</v>
      </c>
      <c r="AA780" s="27">
        <v>1232</v>
      </c>
      <c r="AB780" s="27">
        <v>1160</v>
      </c>
      <c r="AC780" s="27">
        <v>1160</v>
      </c>
      <c r="AD780" s="27">
        <v>533618.07999999996</v>
      </c>
      <c r="AE780" s="27">
        <v>667022.6</v>
      </c>
      <c r="AF780" s="27">
        <v>800427.12</v>
      </c>
      <c r="AG780" s="27">
        <v>1</v>
      </c>
      <c r="AJ780" s="41">
        <f t="shared" si="121"/>
        <v>533618.07999999996</v>
      </c>
      <c r="AK780" s="41">
        <f t="shared" si="122"/>
        <v>667022.6</v>
      </c>
      <c r="AL780" s="41">
        <f t="shared" si="123"/>
        <v>800427.12</v>
      </c>
      <c r="AM780" s="27">
        <v>1.05</v>
      </c>
      <c r="AN780" s="27">
        <v>1.07</v>
      </c>
      <c r="AO780" s="27">
        <v>0</v>
      </c>
      <c r="AP780" s="27">
        <v>0</v>
      </c>
      <c r="AQ780" s="42">
        <f t="shared" si="124"/>
        <v>560298.98399999994</v>
      </c>
      <c r="AR780" s="42">
        <f t="shared" si="125"/>
        <v>700373.73</v>
      </c>
      <c r="AS780" s="42">
        <f t="shared" si="126"/>
        <v>840448.47600000002</v>
      </c>
      <c r="AT780" s="42">
        <f t="shared" si="127"/>
        <v>570971.3456</v>
      </c>
      <c r="AU780" s="42">
        <f t="shared" si="128"/>
        <v>713714.18200000003</v>
      </c>
      <c r="AV780" s="42">
        <f t="shared" si="129"/>
        <v>856457.01840000006</v>
      </c>
      <c r="AW780">
        <v>2045</v>
      </c>
      <c r="AX780" t="s">
        <v>56</v>
      </c>
      <c r="AY780" s="30">
        <v>35</v>
      </c>
      <c r="AZ780" t="s">
        <v>254</v>
      </c>
      <c r="BA780" s="111">
        <v>1</v>
      </c>
      <c r="BB780" s="111">
        <v>2</v>
      </c>
      <c r="BC780" s="121">
        <v>0</v>
      </c>
      <c r="BD780" s="114">
        <v>2024</v>
      </c>
      <c r="BE780" t="s">
        <v>1036</v>
      </c>
    </row>
    <row r="781" spans="1:57" ht="12" customHeight="1" x14ac:dyDescent="0.2">
      <c r="A781">
        <v>44</v>
      </c>
      <c r="B781">
        <v>2023</v>
      </c>
      <c r="C781" t="s">
        <v>46</v>
      </c>
      <c r="D781" t="s">
        <v>138</v>
      </c>
      <c r="E781" t="s">
        <v>269</v>
      </c>
      <c r="F781" t="s">
        <v>49</v>
      </c>
      <c r="G781" t="s">
        <v>45</v>
      </c>
      <c r="H781" t="s">
        <v>270</v>
      </c>
      <c r="I781" t="s">
        <v>51</v>
      </c>
      <c r="K781" t="s">
        <v>269</v>
      </c>
      <c r="L781" s="27">
        <v>0</v>
      </c>
      <c r="M781" s="27">
        <v>0</v>
      </c>
      <c r="N781" s="27">
        <v>0</v>
      </c>
      <c r="O781" t="s">
        <v>52</v>
      </c>
      <c r="P781" t="s">
        <v>345</v>
      </c>
      <c r="Q781" s="27">
        <v>1190</v>
      </c>
      <c r="R781" s="27">
        <v>1190</v>
      </c>
      <c r="S781" s="27">
        <v>930</v>
      </c>
      <c r="T781" s="27">
        <v>930</v>
      </c>
      <c r="U781" s="27">
        <v>0</v>
      </c>
      <c r="V781" s="27">
        <v>0</v>
      </c>
      <c r="W781" s="27">
        <v>0</v>
      </c>
      <c r="X781" t="s">
        <v>196</v>
      </c>
      <c r="Y781" t="s">
        <v>197</v>
      </c>
      <c r="Z781" s="27">
        <v>1305</v>
      </c>
      <c r="AA781" s="27">
        <v>1232</v>
      </c>
      <c r="AB781" s="27">
        <v>1160</v>
      </c>
      <c r="AC781" s="27">
        <v>1160</v>
      </c>
      <c r="AD781" s="27">
        <v>533618.07999999996</v>
      </c>
      <c r="AE781" s="27">
        <v>667022.6</v>
      </c>
      <c r="AF781" s="27">
        <v>800427.12</v>
      </c>
      <c r="AG781" s="27">
        <v>1</v>
      </c>
      <c r="AJ781" s="41">
        <f t="shared" si="121"/>
        <v>533618.07999999996</v>
      </c>
      <c r="AK781" s="41">
        <f t="shared" si="122"/>
        <v>667022.6</v>
      </c>
      <c r="AL781" s="41">
        <f t="shared" si="123"/>
        <v>800427.12</v>
      </c>
      <c r="AM781" s="27">
        <v>1.05</v>
      </c>
      <c r="AN781" s="27">
        <v>1.07</v>
      </c>
      <c r="AO781" s="27">
        <v>0</v>
      </c>
      <c r="AP781" s="27">
        <v>0</v>
      </c>
      <c r="AQ781" s="42">
        <f t="shared" si="124"/>
        <v>560298.98399999994</v>
      </c>
      <c r="AR781" s="42">
        <f t="shared" si="125"/>
        <v>700373.73</v>
      </c>
      <c r="AS781" s="42">
        <f t="shared" si="126"/>
        <v>840448.47600000002</v>
      </c>
      <c r="AT781" s="42">
        <f t="shared" si="127"/>
        <v>570971.3456</v>
      </c>
      <c r="AU781" s="42">
        <f t="shared" si="128"/>
        <v>713714.18200000003</v>
      </c>
      <c r="AV781" s="42">
        <f t="shared" si="129"/>
        <v>856457.01840000006</v>
      </c>
      <c r="AW781">
        <v>2050</v>
      </c>
      <c r="AX781" t="s">
        <v>56</v>
      </c>
      <c r="AY781" s="30">
        <v>35</v>
      </c>
      <c r="AZ781" t="s">
        <v>254</v>
      </c>
      <c r="BA781" s="111">
        <v>1</v>
      </c>
      <c r="BB781" s="111">
        <v>2</v>
      </c>
      <c r="BC781" s="121">
        <v>0</v>
      </c>
      <c r="BD781" s="114">
        <v>2024</v>
      </c>
      <c r="BE781" t="s">
        <v>1036</v>
      </c>
    </row>
    <row r="782" spans="1:57" ht="12" customHeight="1" x14ac:dyDescent="0.2">
      <c r="A782">
        <v>44</v>
      </c>
      <c r="B782">
        <v>2023</v>
      </c>
      <c r="C782" t="s">
        <v>46</v>
      </c>
      <c r="D782" t="s">
        <v>138</v>
      </c>
      <c r="E782" t="s">
        <v>269</v>
      </c>
      <c r="F782" t="s">
        <v>49</v>
      </c>
      <c r="G782" t="s">
        <v>45</v>
      </c>
      <c r="H782" t="s">
        <v>270</v>
      </c>
      <c r="I782" t="s">
        <v>51</v>
      </c>
      <c r="K782" t="s">
        <v>269</v>
      </c>
      <c r="L782" s="27">
        <v>0</v>
      </c>
      <c r="M782" s="27">
        <v>0</v>
      </c>
      <c r="N782" s="27">
        <v>0</v>
      </c>
      <c r="O782" t="s">
        <v>52</v>
      </c>
      <c r="P782" t="s">
        <v>345</v>
      </c>
      <c r="Q782" s="27">
        <v>1190</v>
      </c>
      <c r="R782" s="27">
        <v>1190</v>
      </c>
      <c r="S782" s="27">
        <v>930</v>
      </c>
      <c r="T782" s="27">
        <v>930</v>
      </c>
      <c r="U782" s="27">
        <v>0</v>
      </c>
      <c r="V782" s="27">
        <v>0</v>
      </c>
      <c r="W782" s="27">
        <v>0</v>
      </c>
      <c r="X782" t="s">
        <v>196</v>
      </c>
      <c r="Y782" t="s">
        <v>197</v>
      </c>
      <c r="Z782" s="27">
        <v>1305</v>
      </c>
      <c r="AA782" s="27">
        <v>1232</v>
      </c>
      <c r="AB782" s="27">
        <v>1160</v>
      </c>
      <c r="AC782" s="27">
        <v>1160</v>
      </c>
      <c r="AD782" s="27">
        <v>533618.07999999996</v>
      </c>
      <c r="AE782" s="27">
        <v>667022.6</v>
      </c>
      <c r="AF782" s="27">
        <v>800427.12</v>
      </c>
      <c r="AG782" s="27">
        <v>1</v>
      </c>
      <c r="AJ782" s="41">
        <f t="shared" si="121"/>
        <v>533618.07999999996</v>
      </c>
      <c r="AK782" s="41">
        <f t="shared" si="122"/>
        <v>667022.6</v>
      </c>
      <c r="AL782" s="41">
        <f t="shared" si="123"/>
        <v>800427.12</v>
      </c>
      <c r="AM782" s="27">
        <v>1.05</v>
      </c>
      <c r="AN782" s="27">
        <v>1.07</v>
      </c>
      <c r="AO782" s="27">
        <v>0</v>
      </c>
      <c r="AP782" s="27">
        <v>0</v>
      </c>
      <c r="AQ782" s="42">
        <f t="shared" si="124"/>
        <v>560298.98399999994</v>
      </c>
      <c r="AR782" s="42">
        <f t="shared" si="125"/>
        <v>700373.73</v>
      </c>
      <c r="AS782" s="42">
        <f t="shared" si="126"/>
        <v>840448.47600000002</v>
      </c>
      <c r="AT782" s="42">
        <f t="shared" si="127"/>
        <v>570971.3456</v>
      </c>
      <c r="AU782" s="42">
        <f t="shared" si="128"/>
        <v>713714.18200000003</v>
      </c>
      <c r="AV782" s="42">
        <f t="shared" si="129"/>
        <v>856457.01840000006</v>
      </c>
      <c r="AW782">
        <v>2023</v>
      </c>
      <c r="AX782" t="s">
        <v>59</v>
      </c>
      <c r="AY782" s="30">
        <v>35</v>
      </c>
      <c r="AZ782" t="s">
        <v>254</v>
      </c>
      <c r="BA782" s="111">
        <v>1</v>
      </c>
      <c r="BB782" s="111">
        <v>2</v>
      </c>
      <c r="BC782" s="121">
        <v>0</v>
      </c>
      <c r="BD782" s="114">
        <v>2024</v>
      </c>
      <c r="BE782" t="s">
        <v>1036</v>
      </c>
    </row>
    <row r="783" spans="1:57" ht="12" customHeight="1" x14ac:dyDescent="0.2">
      <c r="A783">
        <v>44</v>
      </c>
      <c r="B783">
        <v>2023</v>
      </c>
      <c r="C783" t="s">
        <v>46</v>
      </c>
      <c r="D783" t="s">
        <v>138</v>
      </c>
      <c r="E783" t="s">
        <v>269</v>
      </c>
      <c r="F783" t="s">
        <v>49</v>
      </c>
      <c r="G783" t="s">
        <v>45</v>
      </c>
      <c r="H783" t="s">
        <v>270</v>
      </c>
      <c r="I783" t="s">
        <v>51</v>
      </c>
      <c r="K783" t="s">
        <v>269</v>
      </c>
      <c r="L783" s="27">
        <v>0</v>
      </c>
      <c r="M783" s="27">
        <v>0</v>
      </c>
      <c r="N783" s="27">
        <v>0</v>
      </c>
      <c r="O783" t="s">
        <v>52</v>
      </c>
      <c r="P783" t="s">
        <v>345</v>
      </c>
      <c r="Q783" s="27">
        <v>1190</v>
      </c>
      <c r="R783" s="27">
        <v>1190</v>
      </c>
      <c r="S783" s="27">
        <v>930</v>
      </c>
      <c r="T783" s="27">
        <v>930</v>
      </c>
      <c r="U783" s="27">
        <v>0</v>
      </c>
      <c r="V783" s="27">
        <v>0</v>
      </c>
      <c r="W783" s="27">
        <v>0</v>
      </c>
      <c r="X783" t="s">
        <v>196</v>
      </c>
      <c r="Y783" t="s">
        <v>197</v>
      </c>
      <c r="Z783" s="27">
        <v>1305</v>
      </c>
      <c r="AA783" s="27">
        <v>1170.5</v>
      </c>
      <c r="AB783" s="27">
        <v>1102</v>
      </c>
      <c r="AC783" s="27">
        <v>1160</v>
      </c>
      <c r="AD783" s="27">
        <v>533618.07999999996</v>
      </c>
      <c r="AE783" s="27">
        <v>667022.6</v>
      </c>
      <c r="AF783" s="27">
        <v>800427.12</v>
      </c>
      <c r="AG783" s="27">
        <v>1</v>
      </c>
      <c r="AJ783" s="41">
        <f t="shared" si="121"/>
        <v>533618.07999999996</v>
      </c>
      <c r="AK783" s="41">
        <f t="shared" si="122"/>
        <v>667022.6</v>
      </c>
      <c r="AL783" s="41">
        <f t="shared" si="123"/>
        <v>800427.12</v>
      </c>
      <c r="AM783" s="27">
        <v>1.05</v>
      </c>
      <c r="AN783" s="27">
        <v>1.07</v>
      </c>
      <c r="AO783" s="27">
        <v>0</v>
      </c>
      <c r="AP783" s="27">
        <v>0</v>
      </c>
      <c r="AQ783" s="42">
        <f t="shared" si="124"/>
        <v>560298.98399999994</v>
      </c>
      <c r="AR783" s="42">
        <f t="shared" si="125"/>
        <v>700373.73</v>
      </c>
      <c r="AS783" s="42">
        <f t="shared" si="126"/>
        <v>840448.47600000002</v>
      </c>
      <c r="AT783" s="42">
        <f t="shared" si="127"/>
        <v>570971.3456</v>
      </c>
      <c r="AU783" s="42">
        <f t="shared" si="128"/>
        <v>713714.18200000003</v>
      </c>
      <c r="AV783" s="42">
        <f t="shared" si="129"/>
        <v>856457.01840000006</v>
      </c>
      <c r="AW783">
        <v>2030</v>
      </c>
      <c r="AX783" t="s">
        <v>59</v>
      </c>
      <c r="AY783" s="30">
        <v>35</v>
      </c>
      <c r="AZ783" t="s">
        <v>254</v>
      </c>
      <c r="BA783" s="111">
        <v>1</v>
      </c>
      <c r="BB783" s="111">
        <v>2</v>
      </c>
      <c r="BC783" s="121">
        <v>0</v>
      </c>
      <c r="BD783" s="114">
        <v>2024</v>
      </c>
      <c r="BE783" t="s">
        <v>1036</v>
      </c>
    </row>
    <row r="784" spans="1:57" ht="12" customHeight="1" x14ac:dyDescent="0.2">
      <c r="A784">
        <v>44</v>
      </c>
      <c r="B784">
        <v>2023</v>
      </c>
      <c r="C784" t="s">
        <v>46</v>
      </c>
      <c r="D784" t="s">
        <v>138</v>
      </c>
      <c r="E784" t="s">
        <v>269</v>
      </c>
      <c r="F784" t="s">
        <v>49</v>
      </c>
      <c r="G784" t="s">
        <v>45</v>
      </c>
      <c r="H784" t="s">
        <v>270</v>
      </c>
      <c r="I784" t="s">
        <v>51</v>
      </c>
      <c r="K784" t="s">
        <v>269</v>
      </c>
      <c r="L784" s="27">
        <v>0</v>
      </c>
      <c r="M784" s="27">
        <v>0</v>
      </c>
      <c r="N784" s="27">
        <v>0</v>
      </c>
      <c r="O784" t="s">
        <v>52</v>
      </c>
      <c r="P784" t="s">
        <v>345</v>
      </c>
      <c r="Q784" s="27">
        <v>1190</v>
      </c>
      <c r="R784" s="27">
        <v>1190</v>
      </c>
      <c r="S784" s="27">
        <v>930</v>
      </c>
      <c r="T784" s="27">
        <v>930</v>
      </c>
      <c r="U784" s="27">
        <v>0</v>
      </c>
      <c r="V784" s="27">
        <v>0</v>
      </c>
      <c r="W784" s="27">
        <v>0</v>
      </c>
      <c r="X784" t="s">
        <v>196</v>
      </c>
      <c r="Y784" t="s">
        <v>197</v>
      </c>
      <c r="Z784" s="27">
        <v>1305</v>
      </c>
      <c r="AA784" s="27">
        <v>1142.75</v>
      </c>
      <c r="AB784" s="27">
        <v>1075.75</v>
      </c>
      <c r="AC784" s="27">
        <v>1160</v>
      </c>
      <c r="AD784" s="27">
        <v>533618.07999999996</v>
      </c>
      <c r="AE784" s="27">
        <v>667022.6</v>
      </c>
      <c r="AF784" s="27">
        <v>800427.12</v>
      </c>
      <c r="AG784" s="27">
        <v>1</v>
      </c>
      <c r="AJ784" s="41">
        <f t="shared" si="121"/>
        <v>533618.07999999996</v>
      </c>
      <c r="AK784" s="41">
        <f t="shared" si="122"/>
        <v>667022.6</v>
      </c>
      <c r="AL784" s="41">
        <f t="shared" si="123"/>
        <v>800427.12</v>
      </c>
      <c r="AM784" s="27">
        <v>1.05</v>
      </c>
      <c r="AN784" s="27">
        <v>1.07</v>
      </c>
      <c r="AO784" s="27">
        <v>0</v>
      </c>
      <c r="AP784" s="27">
        <v>0</v>
      </c>
      <c r="AQ784" s="42">
        <f t="shared" si="124"/>
        <v>560298.98399999994</v>
      </c>
      <c r="AR784" s="42">
        <f t="shared" si="125"/>
        <v>700373.73</v>
      </c>
      <c r="AS784" s="42">
        <f t="shared" si="126"/>
        <v>840448.47600000002</v>
      </c>
      <c r="AT784" s="42">
        <f t="shared" si="127"/>
        <v>570971.3456</v>
      </c>
      <c r="AU784" s="42">
        <f t="shared" si="128"/>
        <v>713714.18200000003</v>
      </c>
      <c r="AV784" s="42">
        <f t="shared" si="129"/>
        <v>856457.01840000006</v>
      </c>
      <c r="AW784">
        <v>2035</v>
      </c>
      <c r="AX784" t="s">
        <v>59</v>
      </c>
      <c r="AY784" s="30">
        <v>35</v>
      </c>
      <c r="AZ784" t="s">
        <v>254</v>
      </c>
      <c r="BA784" s="111">
        <v>1</v>
      </c>
      <c r="BB784" s="111">
        <v>2</v>
      </c>
      <c r="BC784" s="121">
        <v>0</v>
      </c>
      <c r="BD784" s="114">
        <v>2024</v>
      </c>
      <c r="BE784" t="s">
        <v>1036</v>
      </c>
    </row>
    <row r="785" spans="1:57" ht="12" customHeight="1" x14ac:dyDescent="0.2">
      <c r="A785">
        <v>44</v>
      </c>
      <c r="B785">
        <v>2023</v>
      </c>
      <c r="C785" t="s">
        <v>46</v>
      </c>
      <c r="D785" t="s">
        <v>138</v>
      </c>
      <c r="E785" t="s">
        <v>269</v>
      </c>
      <c r="F785" t="s">
        <v>49</v>
      </c>
      <c r="G785" t="s">
        <v>45</v>
      </c>
      <c r="H785" t="s">
        <v>270</v>
      </c>
      <c r="I785" t="s">
        <v>51</v>
      </c>
      <c r="K785" t="s">
        <v>269</v>
      </c>
      <c r="L785" s="27">
        <v>0</v>
      </c>
      <c r="M785" s="27">
        <v>0</v>
      </c>
      <c r="N785" s="27">
        <v>0</v>
      </c>
      <c r="O785" t="s">
        <v>52</v>
      </c>
      <c r="P785" t="s">
        <v>345</v>
      </c>
      <c r="Q785" s="27">
        <v>1190</v>
      </c>
      <c r="R785" s="27">
        <v>1190</v>
      </c>
      <c r="S785" s="27">
        <v>930</v>
      </c>
      <c r="T785" s="27">
        <v>930</v>
      </c>
      <c r="U785" s="27">
        <v>0</v>
      </c>
      <c r="V785" s="27">
        <v>0</v>
      </c>
      <c r="W785" s="27">
        <v>0</v>
      </c>
      <c r="X785" t="s">
        <v>196</v>
      </c>
      <c r="Y785" t="s">
        <v>197</v>
      </c>
      <c r="Z785" s="27">
        <v>1305</v>
      </c>
      <c r="AA785" s="27">
        <v>1115</v>
      </c>
      <c r="AB785" s="27">
        <v>1049.5</v>
      </c>
      <c r="AC785" s="27">
        <v>1160</v>
      </c>
      <c r="AD785" s="27">
        <v>533618.07999999996</v>
      </c>
      <c r="AE785" s="27">
        <v>667022.6</v>
      </c>
      <c r="AF785" s="27">
        <v>800427.12</v>
      </c>
      <c r="AG785" s="27">
        <v>1</v>
      </c>
      <c r="AJ785" s="41">
        <f t="shared" si="121"/>
        <v>533618.07999999996</v>
      </c>
      <c r="AK785" s="41">
        <f t="shared" si="122"/>
        <v>667022.6</v>
      </c>
      <c r="AL785" s="41">
        <f t="shared" si="123"/>
        <v>800427.12</v>
      </c>
      <c r="AM785" s="27">
        <v>1.05</v>
      </c>
      <c r="AN785" s="27">
        <v>1.07</v>
      </c>
      <c r="AO785" s="27">
        <v>0</v>
      </c>
      <c r="AP785" s="27">
        <v>0</v>
      </c>
      <c r="AQ785" s="42">
        <f t="shared" si="124"/>
        <v>560298.98399999994</v>
      </c>
      <c r="AR785" s="42">
        <f t="shared" si="125"/>
        <v>700373.73</v>
      </c>
      <c r="AS785" s="42">
        <f t="shared" si="126"/>
        <v>840448.47600000002</v>
      </c>
      <c r="AT785" s="42">
        <f t="shared" si="127"/>
        <v>570971.3456</v>
      </c>
      <c r="AU785" s="42">
        <f t="shared" si="128"/>
        <v>713714.18200000003</v>
      </c>
      <c r="AV785" s="42">
        <f t="shared" si="129"/>
        <v>856457.01840000006</v>
      </c>
      <c r="AW785">
        <v>2040</v>
      </c>
      <c r="AX785" t="s">
        <v>59</v>
      </c>
      <c r="AY785" s="30">
        <v>35</v>
      </c>
      <c r="AZ785" t="s">
        <v>254</v>
      </c>
      <c r="BA785" s="111">
        <v>1</v>
      </c>
      <c r="BB785" s="111">
        <v>2</v>
      </c>
      <c r="BC785" s="121">
        <v>0</v>
      </c>
      <c r="BD785" s="114">
        <v>2024</v>
      </c>
      <c r="BE785" t="s">
        <v>1036</v>
      </c>
    </row>
    <row r="786" spans="1:57" ht="12" customHeight="1" x14ac:dyDescent="0.2">
      <c r="A786">
        <v>44</v>
      </c>
      <c r="B786">
        <v>2023</v>
      </c>
      <c r="C786" t="s">
        <v>46</v>
      </c>
      <c r="D786" t="s">
        <v>138</v>
      </c>
      <c r="E786" t="s">
        <v>269</v>
      </c>
      <c r="F786" t="s">
        <v>49</v>
      </c>
      <c r="G786" t="s">
        <v>45</v>
      </c>
      <c r="H786" t="s">
        <v>270</v>
      </c>
      <c r="I786" t="s">
        <v>51</v>
      </c>
      <c r="K786" t="s">
        <v>269</v>
      </c>
      <c r="L786" s="27">
        <v>0</v>
      </c>
      <c r="M786" s="27">
        <v>0</v>
      </c>
      <c r="N786" s="27">
        <v>0</v>
      </c>
      <c r="O786" t="s">
        <v>52</v>
      </c>
      <c r="P786" t="s">
        <v>345</v>
      </c>
      <c r="Q786" s="27">
        <v>1190</v>
      </c>
      <c r="R786" s="27">
        <v>1190</v>
      </c>
      <c r="S786" s="27">
        <v>930</v>
      </c>
      <c r="T786" s="27">
        <v>930</v>
      </c>
      <c r="U786" s="27">
        <v>0</v>
      </c>
      <c r="V786" s="27">
        <v>0</v>
      </c>
      <c r="W786" s="27">
        <v>0</v>
      </c>
      <c r="X786" t="s">
        <v>196</v>
      </c>
      <c r="Y786" t="s">
        <v>197</v>
      </c>
      <c r="Z786" s="27">
        <v>1305</v>
      </c>
      <c r="AA786" s="27">
        <v>1090</v>
      </c>
      <c r="AB786" s="27">
        <v>1026</v>
      </c>
      <c r="AC786" s="27">
        <v>1160</v>
      </c>
      <c r="AD786" s="27">
        <v>533618.07999999996</v>
      </c>
      <c r="AE786" s="27">
        <v>667022.6</v>
      </c>
      <c r="AF786" s="27">
        <v>800427.12</v>
      </c>
      <c r="AG786" s="27">
        <v>1</v>
      </c>
      <c r="AJ786" s="41">
        <f t="shared" si="121"/>
        <v>533618.07999999996</v>
      </c>
      <c r="AK786" s="41">
        <f t="shared" si="122"/>
        <v>667022.6</v>
      </c>
      <c r="AL786" s="41">
        <f t="shared" si="123"/>
        <v>800427.12</v>
      </c>
      <c r="AM786" s="27">
        <v>1.05</v>
      </c>
      <c r="AN786" s="27">
        <v>1.07</v>
      </c>
      <c r="AO786" s="27">
        <v>0</v>
      </c>
      <c r="AP786" s="27">
        <v>0</v>
      </c>
      <c r="AQ786" s="42">
        <f t="shared" si="124"/>
        <v>560298.98399999994</v>
      </c>
      <c r="AR786" s="42">
        <f t="shared" si="125"/>
        <v>700373.73</v>
      </c>
      <c r="AS786" s="42">
        <f t="shared" si="126"/>
        <v>840448.47600000002</v>
      </c>
      <c r="AT786" s="42">
        <f t="shared" si="127"/>
        <v>570971.3456</v>
      </c>
      <c r="AU786" s="42">
        <f t="shared" si="128"/>
        <v>713714.18200000003</v>
      </c>
      <c r="AV786" s="42">
        <f t="shared" si="129"/>
        <v>856457.01840000006</v>
      </c>
      <c r="AW786">
        <v>2045</v>
      </c>
      <c r="AX786" t="s">
        <v>59</v>
      </c>
      <c r="AY786" s="30">
        <v>35</v>
      </c>
      <c r="AZ786" t="s">
        <v>254</v>
      </c>
      <c r="BA786" s="111">
        <v>1</v>
      </c>
      <c r="BB786" s="111">
        <v>2</v>
      </c>
      <c r="BC786" s="121">
        <v>0</v>
      </c>
      <c r="BD786" s="114">
        <v>2024</v>
      </c>
      <c r="BE786" t="s">
        <v>1036</v>
      </c>
    </row>
    <row r="787" spans="1:57" ht="12" customHeight="1" x14ac:dyDescent="0.2">
      <c r="A787">
        <v>44</v>
      </c>
      <c r="B787">
        <v>2023</v>
      </c>
      <c r="C787" t="s">
        <v>46</v>
      </c>
      <c r="D787" t="s">
        <v>138</v>
      </c>
      <c r="E787" t="s">
        <v>269</v>
      </c>
      <c r="F787" t="s">
        <v>49</v>
      </c>
      <c r="G787" t="s">
        <v>45</v>
      </c>
      <c r="H787" t="s">
        <v>270</v>
      </c>
      <c r="I787" t="s">
        <v>51</v>
      </c>
      <c r="K787" t="s">
        <v>269</v>
      </c>
      <c r="L787" s="27">
        <v>0</v>
      </c>
      <c r="M787" s="27">
        <v>0</v>
      </c>
      <c r="N787" s="27">
        <v>0</v>
      </c>
      <c r="O787" t="s">
        <v>52</v>
      </c>
      <c r="P787" t="s">
        <v>345</v>
      </c>
      <c r="Q787" s="27">
        <v>1190</v>
      </c>
      <c r="R787" s="27">
        <v>1190</v>
      </c>
      <c r="S787" s="27">
        <v>930</v>
      </c>
      <c r="T787" s="27">
        <v>930</v>
      </c>
      <c r="U787" s="27">
        <v>0</v>
      </c>
      <c r="V787" s="27">
        <v>0</v>
      </c>
      <c r="W787" s="27">
        <v>0</v>
      </c>
      <c r="X787" t="s">
        <v>196</v>
      </c>
      <c r="Y787" t="s">
        <v>197</v>
      </c>
      <c r="Z787" s="27">
        <v>1305</v>
      </c>
      <c r="AA787" s="27">
        <v>1065</v>
      </c>
      <c r="AB787" s="27">
        <v>1002.5</v>
      </c>
      <c r="AC787" s="27">
        <v>1160</v>
      </c>
      <c r="AD787" s="27">
        <v>533618.07999999996</v>
      </c>
      <c r="AE787" s="27">
        <v>667022.6</v>
      </c>
      <c r="AF787" s="27">
        <v>800427.12</v>
      </c>
      <c r="AG787" s="27">
        <v>1</v>
      </c>
      <c r="AJ787" s="41">
        <f t="shared" si="121"/>
        <v>533618.07999999996</v>
      </c>
      <c r="AK787" s="41">
        <f t="shared" si="122"/>
        <v>667022.6</v>
      </c>
      <c r="AL787" s="41">
        <f t="shared" si="123"/>
        <v>800427.12</v>
      </c>
      <c r="AM787" s="27">
        <v>1.05</v>
      </c>
      <c r="AN787" s="27">
        <v>1.07</v>
      </c>
      <c r="AO787" s="27">
        <v>0</v>
      </c>
      <c r="AP787" s="27">
        <v>0</v>
      </c>
      <c r="AQ787" s="42">
        <f t="shared" si="124"/>
        <v>560298.98399999994</v>
      </c>
      <c r="AR787" s="42">
        <f t="shared" si="125"/>
        <v>700373.73</v>
      </c>
      <c r="AS787" s="42">
        <f t="shared" si="126"/>
        <v>840448.47600000002</v>
      </c>
      <c r="AT787" s="42">
        <f t="shared" si="127"/>
        <v>570971.3456</v>
      </c>
      <c r="AU787" s="42">
        <f t="shared" si="128"/>
        <v>713714.18200000003</v>
      </c>
      <c r="AV787" s="42">
        <f t="shared" si="129"/>
        <v>856457.01840000006</v>
      </c>
      <c r="AW787">
        <v>2050</v>
      </c>
      <c r="AX787" t="s">
        <v>59</v>
      </c>
      <c r="AY787" s="30">
        <v>35</v>
      </c>
      <c r="AZ787" t="s">
        <v>254</v>
      </c>
      <c r="BA787" s="111">
        <v>1</v>
      </c>
      <c r="BB787" s="111">
        <v>2</v>
      </c>
      <c r="BC787" s="121">
        <v>0</v>
      </c>
      <c r="BD787" s="114">
        <v>2024</v>
      </c>
      <c r="BE787" t="s">
        <v>1036</v>
      </c>
    </row>
    <row r="788" spans="1:57" ht="12" customHeight="1" x14ac:dyDescent="0.2">
      <c r="A788">
        <v>44</v>
      </c>
      <c r="B788">
        <v>2023</v>
      </c>
      <c r="C788" t="s">
        <v>46</v>
      </c>
      <c r="D788" t="s">
        <v>138</v>
      </c>
      <c r="E788" t="s">
        <v>269</v>
      </c>
      <c r="F788" t="s">
        <v>49</v>
      </c>
      <c r="G788" t="s">
        <v>45</v>
      </c>
      <c r="H788" t="s">
        <v>270</v>
      </c>
      <c r="I788" t="s">
        <v>51</v>
      </c>
      <c r="K788" t="s">
        <v>269</v>
      </c>
      <c r="L788" s="27">
        <v>0</v>
      </c>
      <c r="M788" s="27">
        <v>0</v>
      </c>
      <c r="N788" s="27">
        <v>0</v>
      </c>
      <c r="O788" t="s">
        <v>52</v>
      </c>
      <c r="P788" t="s">
        <v>345</v>
      </c>
      <c r="Q788" s="27">
        <v>1190</v>
      </c>
      <c r="R788" s="27">
        <v>1190</v>
      </c>
      <c r="S788" s="27">
        <v>930</v>
      </c>
      <c r="T788" s="27">
        <v>930</v>
      </c>
      <c r="U788" s="27">
        <v>0</v>
      </c>
      <c r="V788" s="27">
        <v>0</v>
      </c>
      <c r="W788" s="27">
        <v>0</v>
      </c>
      <c r="X788" t="s">
        <v>196</v>
      </c>
      <c r="Y788" t="s">
        <v>197</v>
      </c>
      <c r="Z788" s="27">
        <v>1305</v>
      </c>
      <c r="AA788" s="27">
        <v>1232</v>
      </c>
      <c r="AB788" s="27">
        <v>1160</v>
      </c>
      <c r="AC788" s="27">
        <v>1160</v>
      </c>
      <c r="AD788" s="27">
        <v>533618.07999999996</v>
      </c>
      <c r="AE788" s="27">
        <v>667022.6</v>
      </c>
      <c r="AF788" s="27">
        <v>800427.12</v>
      </c>
      <c r="AG788" s="27">
        <v>1</v>
      </c>
      <c r="AJ788" s="41">
        <f t="shared" si="121"/>
        <v>533618.07999999996</v>
      </c>
      <c r="AK788" s="41">
        <f t="shared" si="122"/>
        <v>667022.6</v>
      </c>
      <c r="AL788" s="41">
        <f t="shared" si="123"/>
        <v>800427.12</v>
      </c>
      <c r="AM788" s="27">
        <v>1.05</v>
      </c>
      <c r="AN788" s="27">
        <v>1.07</v>
      </c>
      <c r="AO788" s="27">
        <v>0</v>
      </c>
      <c r="AP788" s="27">
        <v>0</v>
      </c>
      <c r="AQ788" s="42">
        <f t="shared" si="124"/>
        <v>560298.98399999994</v>
      </c>
      <c r="AR788" s="42">
        <f t="shared" si="125"/>
        <v>700373.73</v>
      </c>
      <c r="AS788" s="42">
        <f t="shared" si="126"/>
        <v>840448.47600000002</v>
      </c>
      <c r="AT788" s="42">
        <f t="shared" si="127"/>
        <v>570971.3456</v>
      </c>
      <c r="AU788" s="42">
        <f t="shared" si="128"/>
        <v>713714.18200000003</v>
      </c>
      <c r="AV788" s="42">
        <f t="shared" si="129"/>
        <v>856457.01840000006</v>
      </c>
      <c r="AW788">
        <v>2023</v>
      </c>
      <c r="AX788" t="s">
        <v>60</v>
      </c>
      <c r="AY788" s="30">
        <v>35</v>
      </c>
      <c r="AZ788" t="s">
        <v>254</v>
      </c>
      <c r="BA788" s="111">
        <v>1</v>
      </c>
      <c r="BB788" s="111">
        <v>2</v>
      </c>
      <c r="BC788" s="121">
        <v>0</v>
      </c>
      <c r="BD788" s="114">
        <v>2024</v>
      </c>
      <c r="BE788" t="s">
        <v>1036</v>
      </c>
    </row>
    <row r="789" spans="1:57" ht="12" customHeight="1" x14ac:dyDescent="0.2">
      <c r="A789">
        <v>44</v>
      </c>
      <c r="B789">
        <v>2023</v>
      </c>
      <c r="C789" t="s">
        <v>46</v>
      </c>
      <c r="D789" t="s">
        <v>138</v>
      </c>
      <c r="E789" t="s">
        <v>269</v>
      </c>
      <c r="F789" t="s">
        <v>49</v>
      </c>
      <c r="G789" t="s">
        <v>45</v>
      </c>
      <c r="H789" t="s">
        <v>270</v>
      </c>
      <c r="I789" t="s">
        <v>51</v>
      </c>
      <c r="K789" t="s">
        <v>269</v>
      </c>
      <c r="L789" s="27">
        <v>0</v>
      </c>
      <c r="M789" s="27">
        <v>0</v>
      </c>
      <c r="N789" s="27">
        <v>0</v>
      </c>
      <c r="O789" t="s">
        <v>52</v>
      </c>
      <c r="P789" t="s">
        <v>345</v>
      </c>
      <c r="Q789" s="27">
        <v>1190</v>
      </c>
      <c r="R789" s="27">
        <v>1190</v>
      </c>
      <c r="S789" s="27">
        <v>930</v>
      </c>
      <c r="T789" s="27">
        <v>930</v>
      </c>
      <c r="U789" s="27">
        <v>0</v>
      </c>
      <c r="V789" s="27">
        <v>0</v>
      </c>
      <c r="W789" s="27">
        <v>0</v>
      </c>
      <c r="X789" t="s">
        <v>196</v>
      </c>
      <c r="Y789" t="s">
        <v>197</v>
      </c>
      <c r="Z789" s="27">
        <v>1305</v>
      </c>
      <c r="AA789" s="27">
        <v>1109</v>
      </c>
      <c r="AB789" s="27">
        <v>1044</v>
      </c>
      <c r="AC789" s="27">
        <v>1160</v>
      </c>
      <c r="AD789" s="27">
        <v>533618.07999999996</v>
      </c>
      <c r="AE789" s="27">
        <v>667022.6</v>
      </c>
      <c r="AF789" s="27">
        <v>800427.12</v>
      </c>
      <c r="AG789" s="27">
        <v>1</v>
      </c>
      <c r="AJ789" s="41">
        <f t="shared" si="121"/>
        <v>533618.07999999996</v>
      </c>
      <c r="AK789" s="41">
        <f t="shared" si="122"/>
        <v>667022.6</v>
      </c>
      <c r="AL789" s="41">
        <f t="shared" si="123"/>
        <v>800427.12</v>
      </c>
      <c r="AM789" s="27">
        <v>1.05</v>
      </c>
      <c r="AN789" s="27">
        <v>1.07</v>
      </c>
      <c r="AO789" s="27">
        <v>0</v>
      </c>
      <c r="AP789" s="27">
        <v>0</v>
      </c>
      <c r="AQ789" s="42">
        <f t="shared" si="124"/>
        <v>560298.98399999994</v>
      </c>
      <c r="AR789" s="42">
        <f t="shared" si="125"/>
        <v>700373.73</v>
      </c>
      <c r="AS789" s="42">
        <f t="shared" si="126"/>
        <v>840448.47600000002</v>
      </c>
      <c r="AT789" s="42">
        <f t="shared" si="127"/>
        <v>570971.3456</v>
      </c>
      <c r="AU789" s="42">
        <f t="shared" si="128"/>
        <v>713714.18200000003</v>
      </c>
      <c r="AV789" s="42">
        <f t="shared" si="129"/>
        <v>856457.01840000006</v>
      </c>
      <c r="AW789">
        <v>2030</v>
      </c>
      <c r="AX789" t="s">
        <v>60</v>
      </c>
      <c r="AY789" s="30">
        <v>35</v>
      </c>
      <c r="AZ789" t="s">
        <v>254</v>
      </c>
      <c r="BA789" s="111">
        <v>1</v>
      </c>
      <c r="BB789" s="111">
        <v>2</v>
      </c>
      <c r="BC789" s="121">
        <v>0</v>
      </c>
      <c r="BD789" s="114">
        <v>2024</v>
      </c>
      <c r="BE789" t="s">
        <v>1036</v>
      </c>
    </row>
    <row r="790" spans="1:57" ht="12" customHeight="1" x14ac:dyDescent="0.2">
      <c r="A790">
        <v>44</v>
      </c>
      <c r="B790">
        <v>2023</v>
      </c>
      <c r="C790" t="s">
        <v>46</v>
      </c>
      <c r="D790" t="s">
        <v>138</v>
      </c>
      <c r="E790" t="s">
        <v>269</v>
      </c>
      <c r="F790" t="s">
        <v>49</v>
      </c>
      <c r="G790" t="s">
        <v>45</v>
      </c>
      <c r="H790" t="s">
        <v>270</v>
      </c>
      <c r="I790" t="s">
        <v>51</v>
      </c>
      <c r="K790" t="s">
        <v>269</v>
      </c>
      <c r="L790" s="27">
        <v>0</v>
      </c>
      <c r="M790" s="27">
        <v>0</v>
      </c>
      <c r="N790" s="27">
        <v>0</v>
      </c>
      <c r="O790" t="s">
        <v>52</v>
      </c>
      <c r="P790" t="s">
        <v>345</v>
      </c>
      <c r="Q790" s="27">
        <v>1190</v>
      </c>
      <c r="R790" s="27">
        <v>1190</v>
      </c>
      <c r="S790" s="27">
        <v>930</v>
      </c>
      <c r="T790" s="27">
        <v>930</v>
      </c>
      <c r="U790" s="27">
        <v>0</v>
      </c>
      <c r="V790" s="27">
        <v>0</v>
      </c>
      <c r="W790" s="27">
        <v>0</v>
      </c>
      <c r="X790" t="s">
        <v>196</v>
      </c>
      <c r="Y790" t="s">
        <v>197</v>
      </c>
      <c r="Z790" s="27">
        <v>1305</v>
      </c>
      <c r="AA790" s="27">
        <v>1053.5</v>
      </c>
      <c r="AB790" s="27">
        <v>991.5</v>
      </c>
      <c r="AC790" s="27">
        <v>1160</v>
      </c>
      <c r="AD790" s="27">
        <v>533618.07999999996</v>
      </c>
      <c r="AE790" s="27">
        <v>667022.6</v>
      </c>
      <c r="AF790" s="27">
        <v>800427.12</v>
      </c>
      <c r="AG790" s="27">
        <v>1</v>
      </c>
      <c r="AJ790" s="41">
        <f t="shared" si="121"/>
        <v>533618.07999999996</v>
      </c>
      <c r="AK790" s="41">
        <f t="shared" si="122"/>
        <v>667022.6</v>
      </c>
      <c r="AL790" s="41">
        <f t="shared" si="123"/>
        <v>800427.12</v>
      </c>
      <c r="AM790" s="27">
        <v>1.05</v>
      </c>
      <c r="AN790" s="27">
        <v>1.07</v>
      </c>
      <c r="AO790" s="27">
        <v>0</v>
      </c>
      <c r="AP790" s="27">
        <v>0</v>
      </c>
      <c r="AQ790" s="42">
        <f t="shared" si="124"/>
        <v>560298.98399999994</v>
      </c>
      <c r="AR790" s="42">
        <f t="shared" si="125"/>
        <v>700373.73</v>
      </c>
      <c r="AS790" s="42">
        <f t="shared" si="126"/>
        <v>840448.47600000002</v>
      </c>
      <c r="AT790" s="42">
        <f t="shared" si="127"/>
        <v>570971.3456</v>
      </c>
      <c r="AU790" s="42">
        <f t="shared" si="128"/>
        <v>713714.18200000003</v>
      </c>
      <c r="AV790" s="42">
        <f t="shared" si="129"/>
        <v>856457.01840000006</v>
      </c>
      <c r="AW790">
        <v>2035</v>
      </c>
      <c r="AX790" t="s">
        <v>60</v>
      </c>
      <c r="AY790" s="30">
        <v>35</v>
      </c>
      <c r="AZ790" t="s">
        <v>254</v>
      </c>
      <c r="BA790" s="111">
        <v>1</v>
      </c>
      <c r="BB790" s="111">
        <v>2</v>
      </c>
      <c r="BC790" s="121">
        <v>0</v>
      </c>
      <c r="BD790" s="114">
        <v>2024</v>
      </c>
      <c r="BE790" t="s">
        <v>1036</v>
      </c>
    </row>
    <row r="791" spans="1:57" ht="12" customHeight="1" x14ac:dyDescent="0.2">
      <c r="A791">
        <v>44</v>
      </c>
      <c r="B791">
        <v>2023</v>
      </c>
      <c r="C791" t="s">
        <v>46</v>
      </c>
      <c r="D791" t="s">
        <v>138</v>
      </c>
      <c r="E791" t="s">
        <v>269</v>
      </c>
      <c r="F791" t="s">
        <v>49</v>
      </c>
      <c r="G791" t="s">
        <v>45</v>
      </c>
      <c r="H791" t="s">
        <v>270</v>
      </c>
      <c r="I791" t="s">
        <v>51</v>
      </c>
      <c r="K791" t="s">
        <v>269</v>
      </c>
      <c r="L791" s="27">
        <v>0</v>
      </c>
      <c r="M791" s="27">
        <v>0</v>
      </c>
      <c r="N791" s="27">
        <v>0</v>
      </c>
      <c r="O791" t="s">
        <v>52</v>
      </c>
      <c r="P791" t="s">
        <v>345</v>
      </c>
      <c r="Q791" s="27">
        <v>1190</v>
      </c>
      <c r="R791" s="27">
        <v>1190</v>
      </c>
      <c r="S791" s="27">
        <v>930</v>
      </c>
      <c r="T791" s="27">
        <v>930</v>
      </c>
      <c r="U791" s="27">
        <v>0</v>
      </c>
      <c r="V791" s="27">
        <v>0</v>
      </c>
      <c r="W791" s="27">
        <v>0</v>
      </c>
      <c r="X791" t="s">
        <v>196</v>
      </c>
      <c r="Y791" t="s">
        <v>197</v>
      </c>
      <c r="Z791" s="27">
        <v>1305</v>
      </c>
      <c r="AA791" s="27">
        <v>998</v>
      </c>
      <c r="AB791" s="27">
        <v>939</v>
      </c>
      <c r="AC791" s="27">
        <v>1160</v>
      </c>
      <c r="AD791" s="27">
        <v>533618.07999999996</v>
      </c>
      <c r="AE791" s="27">
        <v>667022.6</v>
      </c>
      <c r="AF791" s="27">
        <v>800427.12</v>
      </c>
      <c r="AG791" s="27">
        <v>1</v>
      </c>
      <c r="AJ791" s="41">
        <f t="shared" si="121"/>
        <v>533618.07999999996</v>
      </c>
      <c r="AK791" s="41">
        <f t="shared" si="122"/>
        <v>667022.6</v>
      </c>
      <c r="AL791" s="41">
        <f t="shared" si="123"/>
        <v>800427.12</v>
      </c>
      <c r="AM791" s="27">
        <v>1.05</v>
      </c>
      <c r="AN791" s="27">
        <v>1.07</v>
      </c>
      <c r="AO791" s="27">
        <v>0</v>
      </c>
      <c r="AP791" s="27">
        <v>0</v>
      </c>
      <c r="AQ791" s="42">
        <f t="shared" si="124"/>
        <v>560298.98399999994</v>
      </c>
      <c r="AR791" s="42">
        <f t="shared" si="125"/>
        <v>700373.73</v>
      </c>
      <c r="AS791" s="42">
        <f t="shared" si="126"/>
        <v>840448.47600000002</v>
      </c>
      <c r="AT791" s="42">
        <f t="shared" si="127"/>
        <v>570971.3456</v>
      </c>
      <c r="AU791" s="42">
        <f t="shared" si="128"/>
        <v>713714.18200000003</v>
      </c>
      <c r="AV791" s="42">
        <f t="shared" si="129"/>
        <v>856457.01840000006</v>
      </c>
      <c r="AW791">
        <v>2040</v>
      </c>
      <c r="AX791" t="s">
        <v>60</v>
      </c>
      <c r="AY791" s="30">
        <v>35</v>
      </c>
      <c r="AZ791" t="s">
        <v>254</v>
      </c>
      <c r="BA791" s="111">
        <v>1</v>
      </c>
      <c r="BB791" s="111">
        <v>2</v>
      </c>
      <c r="BC791" s="121">
        <v>0</v>
      </c>
      <c r="BD791" s="114">
        <v>2024</v>
      </c>
      <c r="BE791" t="s">
        <v>1036</v>
      </c>
    </row>
    <row r="792" spans="1:57" ht="12" customHeight="1" x14ac:dyDescent="0.2">
      <c r="A792">
        <v>44</v>
      </c>
      <c r="B792">
        <v>2023</v>
      </c>
      <c r="C792" t="s">
        <v>46</v>
      </c>
      <c r="D792" t="s">
        <v>138</v>
      </c>
      <c r="E792" t="s">
        <v>269</v>
      </c>
      <c r="F792" t="s">
        <v>49</v>
      </c>
      <c r="G792" t="s">
        <v>45</v>
      </c>
      <c r="H792" t="s">
        <v>270</v>
      </c>
      <c r="I792" t="s">
        <v>51</v>
      </c>
      <c r="K792" t="s">
        <v>269</v>
      </c>
      <c r="L792" s="27">
        <v>0</v>
      </c>
      <c r="M792" s="27">
        <v>0</v>
      </c>
      <c r="N792" s="27">
        <v>0</v>
      </c>
      <c r="O792" t="s">
        <v>52</v>
      </c>
      <c r="P792" t="s">
        <v>345</v>
      </c>
      <c r="Q792" s="27">
        <v>1190</v>
      </c>
      <c r="R792" s="27">
        <v>1190</v>
      </c>
      <c r="S792" s="27">
        <v>930</v>
      </c>
      <c r="T792" s="27">
        <v>930</v>
      </c>
      <c r="U792" s="27">
        <v>0</v>
      </c>
      <c r="V792" s="27">
        <v>0</v>
      </c>
      <c r="W792" s="27">
        <v>0</v>
      </c>
      <c r="X792" t="s">
        <v>196</v>
      </c>
      <c r="Y792" t="s">
        <v>197</v>
      </c>
      <c r="Z792" s="27">
        <v>1305</v>
      </c>
      <c r="AA792" s="27">
        <v>948</v>
      </c>
      <c r="AB792" s="27">
        <v>892</v>
      </c>
      <c r="AC792" s="27">
        <v>1160</v>
      </c>
      <c r="AD792" s="27">
        <v>533618.07999999996</v>
      </c>
      <c r="AE792" s="27">
        <v>667022.6</v>
      </c>
      <c r="AF792" s="27">
        <v>800427.12</v>
      </c>
      <c r="AG792" s="27">
        <v>1</v>
      </c>
      <c r="AJ792" s="41">
        <f t="shared" si="121"/>
        <v>533618.07999999996</v>
      </c>
      <c r="AK792" s="41">
        <f t="shared" si="122"/>
        <v>667022.6</v>
      </c>
      <c r="AL792" s="41">
        <f t="shared" si="123"/>
        <v>800427.12</v>
      </c>
      <c r="AM792" s="27">
        <v>1.05</v>
      </c>
      <c r="AN792" s="27">
        <v>1.07</v>
      </c>
      <c r="AO792" s="27">
        <v>0</v>
      </c>
      <c r="AP792" s="27">
        <v>0</v>
      </c>
      <c r="AQ792" s="42">
        <f t="shared" si="124"/>
        <v>560298.98399999994</v>
      </c>
      <c r="AR792" s="42">
        <f t="shared" si="125"/>
        <v>700373.73</v>
      </c>
      <c r="AS792" s="42">
        <f t="shared" si="126"/>
        <v>840448.47600000002</v>
      </c>
      <c r="AT792" s="42">
        <f t="shared" si="127"/>
        <v>570971.3456</v>
      </c>
      <c r="AU792" s="42">
        <f t="shared" si="128"/>
        <v>713714.18200000003</v>
      </c>
      <c r="AV792" s="42">
        <f t="shared" si="129"/>
        <v>856457.01840000006</v>
      </c>
      <c r="AW792">
        <v>2045</v>
      </c>
      <c r="AX792" t="s">
        <v>60</v>
      </c>
      <c r="AY792" s="30">
        <v>35</v>
      </c>
      <c r="AZ792" t="s">
        <v>254</v>
      </c>
      <c r="BA792" s="111">
        <v>1</v>
      </c>
      <c r="BB792" s="111">
        <v>2</v>
      </c>
      <c r="BC792" s="121">
        <v>0</v>
      </c>
      <c r="BD792" s="114">
        <v>2024</v>
      </c>
      <c r="BE792" t="s">
        <v>1036</v>
      </c>
    </row>
    <row r="793" spans="1:57" ht="12" customHeight="1" x14ac:dyDescent="0.2">
      <c r="A793">
        <v>44</v>
      </c>
      <c r="B793">
        <v>2023</v>
      </c>
      <c r="C793" t="s">
        <v>46</v>
      </c>
      <c r="D793" t="s">
        <v>138</v>
      </c>
      <c r="E793" t="s">
        <v>269</v>
      </c>
      <c r="F793" t="s">
        <v>49</v>
      </c>
      <c r="G793" t="s">
        <v>45</v>
      </c>
      <c r="H793" t="s">
        <v>270</v>
      </c>
      <c r="I793" t="s">
        <v>51</v>
      </c>
      <c r="K793" t="s">
        <v>269</v>
      </c>
      <c r="L793" s="27">
        <v>0</v>
      </c>
      <c r="M793" s="27">
        <v>0</v>
      </c>
      <c r="N793" s="27">
        <v>0</v>
      </c>
      <c r="O793" t="s">
        <v>52</v>
      </c>
      <c r="P793" t="s">
        <v>345</v>
      </c>
      <c r="Q793" s="27">
        <v>1190</v>
      </c>
      <c r="R793" s="27">
        <v>1190</v>
      </c>
      <c r="S793" s="27">
        <v>930</v>
      </c>
      <c r="T793" s="27">
        <v>930</v>
      </c>
      <c r="U793" s="27">
        <v>0</v>
      </c>
      <c r="V793" s="27">
        <v>0</v>
      </c>
      <c r="W793" s="27">
        <v>0</v>
      </c>
      <c r="X793" t="s">
        <v>196</v>
      </c>
      <c r="Y793" t="s">
        <v>197</v>
      </c>
      <c r="Z793" s="27">
        <v>1305</v>
      </c>
      <c r="AA793" s="27">
        <v>898</v>
      </c>
      <c r="AB793" s="27">
        <v>845</v>
      </c>
      <c r="AC793" s="27">
        <v>1160</v>
      </c>
      <c r="AD793" s="27">
        <v>533618.07999999996</v>
      </c>
      <c r="AE793" s="27">
        <v>667022.6</v>
      </c>
      <c r="AF793" s="27">
        <v>800427.12</v>
      </c>
      <c r="AG793" s="27">
        <v>1</v>
      </c>
      <c r="AJ793" s="41">
        <f t="shared" si="121"/>
        <v>533618.07999999996</v>
      </c>
      <c r="AK793" s="41">
        <f t="shared" si="122"/>
        <v>667022.6</v>
      </c>
      <c r="AL793" s="41">
        <f t="shared" si="123"/>
        <v>800427.12</v>
      </c>
      <c r="AM793" s="27">
        <v>1.05</v>
      </c>
      <c r="AN793" s="27">
        <v>1.07</v>
      </c>
      <c r="AO793" s="27">
        <v>0</v>
      </c>
      <c r="AP793" s="27">
        <v>0</v>
      </c>
      <c r="AQ793" s="42">
        <f t="shared" si="124"/>
        <v>560298.98399999994</v>
      </c>
      <c r="AR793" s="42">
        <f t="shared" si="125"/>
        <v>700373.73</v>
      </c>
      <c r="AS793" s="42">
        <f t="shared" si="126"/>
        <v>840448.47600000002</v>
      </c>
      <c r="AT793" s="42">
        <f t="shared" si="127"/>
        <v>570971.3456</v>
      </c>
      <c r="AU793" s="42">
        <f t="shared" si="128"/>
        <v>713714.18200000003</v>
      </c>
      <c r="AV793" s="42">
        <f t="shared" si="129"/>
        <v>856457.01840000006</v>
      </c>
      <c r="AW793">
        <v>2050</v>
      </c>
      <c r="AX793" t="s">
        <v>60</v>
      </c>
      <c r="AY793" s="30">
        <v>35</v>
      </c>
      <c r="AZ793" t="s">
        <v>254</v>
      </c>
      <c r="BA793" s="111">
        <v>1</v>
      </c>
      <c r="BB793" s="111">
        <v>2</v>
      </c>
      <c r="BC793" s="121">
        <v>0</v>
      </c>
      <c r="BD793" s="114">
        <v>2024</v>
      </c>
      <c r="BE793" t="s">
        <v>1036</v>
      </c>
    </row>
    <row r="794" spans="1:57" ht="12" customHeight="1" x14ac:dyDescent="0.2">
      <c r="A794">
        <v>45</v>
      </c>
      <c r="B794">
        <v>2023</v>
      </c>
      <c r="C794" t="s">
        <v>46</v>
      </c>
      <c r="D794" t="s">
        <v>138</v>
      </c>
      <c r="E794" t="s">
        <v>272</v>
      </c>
      <c r="F794" t="s">
        <v>49</v>
      </c>
      <c r="G794" t="s">
        <v>45</v>
      </c>
      <c r="H794" t="s">
        <v>273</v>
      </c>
      <c r="I794" t="s">
        <v>51</v>
      </c>
      <c r="K794" t="s">
        <v>272</v>
      </c>
      <c r="L794" s="27">
        <v>33.068432800000004</v>
      </c>
      <c r="M794" s="27">
        <v>41.335540999999999</v>
      </c>
      <c r="N794" s="27">
        <v>49.602649199999995</v>
      </c>
      <c r="O794" t="s">
        <v>52</v>
      </c>
      <c r="P794" t="s">
        <v>53</v>
      </c>
      <c r="Q794" s="27">
        <v>1440</v>
      </c>
      <c r="R794" s="27">
        <v>1440</v>
      </c>
      <c r="S794" s="27">
        <v>1440</v>
      </c>
      <c r="T794" s="27">
        <v>1440</v>
      </c>
      <c r="U794" s="27">
        <v>0</v>
      </c>
      <c r="V794" s="27">
        <v>0</v>
      </c>
      <c r="W794" s="27">
        <v>0</v>
      </c>
      <c r="X794" t="s">
        <v>219</v>
      </c>
      <c r="Y794" t="s">
        <v>274</v>
      </c>
      <c r="Z794" s="27">
        <v>106</v>
      </c>
      <c r="AA794" s="27">
        <v>106</v>
      </c>
      <c r="AB794" s="27">
        <v>86</v>
      </c>
      <c r="AC794" s="27">
        <v>86</v>
      </c>
      <c r="AD794" s="27">
        <v>2922.08</v>
      </c>
      <c r="AE794" s="27">
        <v>5130.59</v>
      </c>
      <c r="AF794" s="27">
        <v>7339.1</v>
      </c>
      <c r="AG794" s="27">
        <v>1</v>
      </c>
      <c r="AJ794" s="41">
        <f t="shared" si="121"/>
        <v>50540.623232000005</v>
      </c>
      <c r="AK794" s="41">
        <f t="shared" si="122"/>
        <v>64653.769039999999</v>
      </c>
      <c r="AL794" s="41">
        <f t="shared" si="123"/>
        <v>78766.914848</v>
      </c>
      <c r="AM794" s="27">
        <v>1.1000000000000001</v>
      </c>
      <c r="AN794" s="27">
        <v>1.1599999999999999</v>
      </c>
      <c r="AO794" s="27">
        <v>0</v>
      </c>
      <c r="AP794" s="27">
        <v>0</v>
      </c>
      <c r="AQ794" s="42">
        <f t="shared" si="124"/>
        <v>55594.685555200012</v>
      </c>
      <c r="AR794" s="42">
        <f t="shared" si="125"/>
        <v>71119.145944000004</v>
      </c>
      <c r="AS794" s="42">
        <f t="shared" si="126"/>
        <v>86643.606332800002</v>
      </c>
      <c r="AT794" s="42">
        <f t="shared" si="127"/>
        <v>58627.122949119999</v>
      </c>
      <c r="AU794" s="42">
        <f t="shared" si="128"/>
        <v>74998.372086399992</v>
      </c>
      <c r="AV794" s="42">
        <f t="shared" si="129"/>
        <v>91369.621223679991</v>
      </c>
      <c r="AW794">
        <v>2023</v>
      </c>
      <c r="AX794" s="30" t="s">
        <v>56</v>
      </c>
      <c r="AY794">
        <v>10</v>
      </c>
      <c r="AZ794" s="111" t="s">
        <v>254</v>
      </c>
      <c r="BA794" s="111">
        <v>1</v>
      </c>
      <c r="BB794" s="110">
        <v>2</v>
      </c>
      <c r="BC794" s="121">
        <v>0</v>
      </c>
      <c r="BD794">
        <v>2024</v>
      </c>
      <c r="BE794" s="101" t="s">
        <v>275</v>
      </c>
    </row>
    <row r="795" spans="1:57" ht="12" customHeight="1" x14ac:dyDescent="0.2">
      <c r="A795">
        <v>45</v>
      </c>
      <c r="B795">
        <v>2023</v>
      </c>
      <c r="C795" t="s">
        <v>46</v>
      </c>
      <c r="D795" t="s">
        <v>138</v>
      </c>
      <c r="E795" t="s">
        <v>272</v>
      </c>
      <c r="F795" t="s">
        <v>49</v>
      </c>
      <c r="G795" t="s">
        <v>45</v>
      </c>
      <c r="H795" t="s">
        <v>273</v>
      </c>
      <c r="I795" t="s">
        <v>51</v>
      </c>
      <c r="K795" t="s">
        <v>272</v>
      </c>
      <c r="L795" s="27">
        <v>33.068432800000004</v>
      </c>
      <c r="M795" s="27">
        <v>41.335540999999999</v>
      </c>
      <c r="N795" s="27">
        <v>49.602649199999995</v>
      </c>
      <c r="O795" t="s">
        <v>52</v>
      </c>
      <c r="P795" t="s">
        <v>53</v>
      </c>
      <c r="Q795" s="27">
        <v>1440</v>
      </c>
      <c r="R795" s="27">
        <v>1440</v>
      </c>
      <c r="S795" s="27">
        <v>1440</v>
      </c>
      <c r="T795" s="27">
        <v>1440</v>
      </c>
      <c r="U795" s="27">
        <v>0</v>
      </c>
      <c r="V795" s="27">
        <v>0</v>
      </c>
      <c r="W795" s="27">
        <v>0</v>
      </c>
      <c r="X795" t="s">
        <v>219</v>
      </c>
      <c r="Y795" t="s">
        <v>274</v>
      </c>
      <c r="Z795" s="27">
        <v>106</v>
      </c>
      <c r="AA795" s="27">
        <v>106</v>
      </c>
      <c r="AB795" s="27">
        <v>86</v>
      </c>
      <c r="AC795" s="27">
        <v>86</v>
      </c>
      <c r="AD795" s="27">
        <v>2922.08</v>
      </c>
      <c r="AE795" s="27">
        <v>5130.59</v>
      </c>
      <c r="AF795" s="27">
        <v>7339.1</v>
      </c>
      <c r="AG795" s="27">
        <v>1</v>
      </c>
      <c r="AJ795" s="41">
        <f t="shared" si="121"/>
        <v>50540.623232000005</v>
      </c>
      <c r="AK795" s="41">
        <f t="shared" si="122"/>
        <v>64653.769039999999</v>
      </c>
      <c r="AL795" s="41">
        <f t="shared" si="123"/>
        <v>78766.914848</v>
      </c>
      <c r="AM795" s="27">
        <v>1.1000000000000001</v>
      </c>
      <c r="AN795" s="27">
        <v>1.1599999999999999</v>
      </c>
      <c r="AO795" s="27">
        <v>0</v>
      </c>
      <c r="AP795" s="27">
        <v>0</v>
      </c>
      <c r="AQ795" s="42">
        <f t="shared" si="124"/>
        <v>55594.685555200012</v>
      </c>
      <c r="AR795" s="42">
        <f t="shared" si="125"/>
        <v>71119.145944000004</v>
      </c>
      <c r="AS795" s="42">
        <f t="shared" si="126"/>
        <v>86643.606332800002</v>
      </c>
      <c r="AT795" s="42">
        <f t="shared" si="127"/>
        <v>58627.122949119999</v>
      </c>
      <c r="AU795" s="42">
        <f t="shared" si="128"/>
        <v>74998.372086399992</v>
      </c>
      <c r="AV795" s="42">
        <f t="shared" si="129"/>
        <v>91369.621223679991</v>
      </c>
      <c r="AW795">
        <v>2030</v>
      </c>
      <c r="AX795" s="30" t="s">
        <v>56</v>
      </c>
      <c r="AY795">
        <v>10</v>
      </c>
      <c r="AZ795" s="111" t="s">
        <v>254</v>
      </c>
      <c r="BA795" s="111">
        <v>1</v>
      </c>
      <c r="BB795" s="110">
        <v>2</v>
      </c>
      <c r="BC795" s="121">
        <v>0</v>
      </c>
      <c r="BD795">
        <v>2024</v>
      </c>
      <c r="BE795" s="101" t="s">
        <v>275</v>
      </c>
    </row>
    <row r="796" spans="1:57" ht="12" customHeight="1" x14ac:dyDescent="0.2">
      <c r="A796">
        <v>45</v>
      </c>
      <c r="B796">
        <v>2023</v>
      </c>
      <c r="C796" t="s">
        <v>46</v>
      </c>
      <c r="D796" t="s">
        <v>138</v>
      </c>
      <c r="E796" t="s">
        <v>272</v>
      </c>
      <c r="F796" t="s">
        <v>49</v>
      </c>
      <c r="G796" t="s">
        <v>45</v>
      </c>
      <c r="H796" t="s">
        <v>273</v>
      </c>
      <c r="I796" t="s">
        <v>51</v>
      </c>
      <c r="K796" t="s">
        <v>272</v>
      </c>
      <c r="L796" s="27">
        <v>33.068432800000004</v>
      </c>
      <c r="M796" s="27">
        <v>41.335540999999999</v>
      </c>
      <c r="N796" s="27">
        <v>49.602649199999995</v>
      </c>
      <c r="O796" t="s">
        <v>52</v>
      </c>
      <c r="P796" t="s">
        <v>53</v>
      </c>
      <c r="Q796" s="27">
        <v>1440</v>
      </c>
      <c r="R796" s="27">
        <v>1440</v>
      </c>
      <c r="S796" s="27">
        <v>1440</v>
      </c>
      <c r="T796" s="27">
        <v>1440</v>
      </c>
      <c r="U796" s="27">
        <v>0</v>
      </c>
      <c r="V796" s="27">
        <v>0</v>
      </c>
      <c r="W796" s="27">
        <v>0</v>
      </c>
      <c r="X796" t="s">
        <v>219</v>
      </c>
      <c r="Y796" t="s">
        <v>274</v>
      </c>
      <c r="Z796" s="27">
        <v>106</v>
      </c>
      <c r="AA796" s="27">
        <v>106</v>
      </c>
      <c r="AB796" s="27">
        <v>86</v>
      </c>
      <c r="AC796" s="27">
        <v>86</v>
      </c>
      <c r="AD796" s="27">
        <v>2922.08</v>
      </c>
      <c r="AE796" s="27">
        <v>5130.59</v>
      </c>
      <c r="AF796" s="27">
        <v>7339.1</v>
      </c>
      <c r="AG796" s="27">
        <v>1</v>
      </c>
      <c r="AJ796" s="41">
        <f t="shared" si="121"/>
        <v>50540.623232000005</v>
      </c>
      <c r="AK796" s="41">
        <f t="shared" si="122"/>
        <v>64653.769039999999</v>
      </c>
      <c r="AL796" s="41">
        <f t="shared" si="123"/>
        <v>78766.914848</v>
      </c>
      <c r="AM796" s="27">
        <v>1.1000000000000001</v>
      </c>
      <c r="AN796" s="27">
        <v>1.1599999999999999</v>
      </c>
      <c r="AO796" s="27">
        <v>0</v>
      </c>
      <c r="AP796" s="27">
        <v>0</v>
      </c>
      <c r="AQ796" s="42">
        <f t="shared" si="124"/>
        <v>55594.685555200012</v>
      </c>
      <c r="AR796" s="42">
        <f t="shared" si="125"/>
        <v>71119.145944000004</v>
      </c>
      <c r="AS796" s="42">
        <f t="shared" si="126"/>
        <v>86643.606332800002</v>
      </c>
      <c r="AT796" s="42">
        <f t="shared" si="127"/>
        <v>58627.122949119999</v>
      </c>
      <c r="AU796" s="42">
        <f t="shared" si="128"/>
        <v>74998.372086399992</v>
      </c>
      <c r="AV796" s="42">
        <f t="shared" si="129"/>
        <v>91369.621223679991</v>
      </c>
      <c r="AW796">
        <v>2035</v>
      </c>
      <c r="AX796" s="30" t="s">
        <v>56</v>
      </c>
      <c r="AY796">
        <v>10</v>
      </c>
      <c r="AZ796" s="111" t="s">
        <v>254</v>
      </c>
      <c r="BA796" s="111">
        <v>1</v>
      </c>
      <c r="BB796" s="110">
        <v>2</v>
      </c>
      <c r="BC796" s="121">
        <v>0</v>
      </c>
      <c r="BD796">
        <v>2024</v>
      </c>
      <c r="BE796" s="101" t="s">
        <v>275</v>
      </c>
    </row>
    <row r="797" spans="1:57" ht="12" customHeight="1" x14ac:dyDescent="0.2">
      <c r="A797">
        <v>45</v>
      </c>
      <c r="B797">
        <v>2023</v>
      </c>
      <c r="C797" t="s">
        <v>46</v>
      </c>
      <c r="D797" t="s">
        <v>138</v>
      </c>
      <c r="E797" t="s">
        <v>272</v>
      </c>
      <c r="F797" t="s">
        <v>49</v>
      </c>
      <c r="G797" t="s">
        <v>45</v>
      </c>
      <c r="H797" t="s">
        <v>273</v>
      </c>
      <c r="I797" t="s">
        <v>51</v>
      </c>
      <c r="K797" t="s">
        <v>272</v>
      </c>
      <c r="L797" s="27">
        <v>33.068432800000004</v>
      </c>
      <c r="M797" s="27">
        <v>41.335540999999999</v>
      </c>
      <c r="N797" s="27">
        <v>49.602649199999995</v>
      </c>
      <c r="O797" t="s">
        <v>52</v>
      </c>
      <c r="P797" t="s">
        <v>53</v>
      </c>
      <c r="Q797" s="27">
        <v>1440</v>
      </c>
      <c r="R797" s="27">
        <v>1440</v>
      </c>
      <c r="S797" s="27">
        <v>1440</v>
      </c>
      <c r="T797" s="27">
        <v>1440</v>
      </c>
      <c r="U797" s="27">
        <v>0</v>
      </c>
      <c r="V797" s="27">
        <v>0</v>
      </c>
      <c r="W797" s="27">
        <v>0</v>
      </c>
      <c r="X797" t="s">
        <v>219</v>
      </c>
      <c r="Y797" t="s">
        <v>274</v>
      </c>
      <c r="Z797" s="27">
        <v>106</v>
      </c>
      <c r="AA797" s="27">
        <v>106</v>
      </c>
      <c r="AB797" s="27">
        <v>86</v>
      </c>
      <c r="AC797" s="27">
        <v>86</v>
      </c>
      <c r="AD797" s="27">
        <v>2922.08</v>
      </c>
      <c r="AE797" s="27">
        <v>5130.59</v>
      </c>
      <c r="AF797" s="27">
        <v>7339.1</v>
      </c>
      <c r="AG797" s="27">
        <v>1</v>
      </c>
      <c r="AJ797" s="41">
        <f t="shared" si="121"/>
        <v>50540.623232000005</v>
      </c>
      <c r="AK797" s="41">
        <f t="shared" si="122"/>
        <v>64653.769039999999</v>
      </c>
      <c r="AL797" s="41">
        <f t="shared" si="123"/>
        <v>78766.914848</v>
      </c>
      <c r="AM797" s="27">
        <v>1.1000000000000001</v>
      </c>
      <c r="AN797" s="27">
        <v>1.1599999999999999</v>
      </c>
      <c r="AO797" s="27">
        <v>0</v>
      </c>
      <c r="AP797" s="27">
        <v>0</v>
      </c>
      <c r="AQ797" s="42">
        <f t="shared" si="124"/>
        <v>55594.685555200012</v>
      </c>
      <c r="AR797" s="42">
        <f t="shared" si="125"/>
        <v>71119.145944000004</v>
      </c>
      <c r="AS797" s="42">
        <f t="shared" si="126"/>
        <v>86643.606332800002</v>
      </c>
      <c r="AT797" s="42">
        <f t="shared" si="127"/>
        <v>58627.122949119999</v>
      </c>
      <c r="AU797" s="42">
        <f t="shared" si="128"/>
        <v>74998.372086399992</v>
      </c>
      <c r="AV797" s="42">
        <f t="shared" si="129"/>
        <v>91369.621223679991</v>
      </c>
      <c r="AW797">
        <v>2040</v>
      </c>
      <c r="AX797" s="30" t="s">
        <v>56</v>
      </c>
      <c r="AY797">
        <v>10</v>
      </c>
      <c r="AZ797" s="111" t="s">
        <v>254</v>
      </c>
      <c r="BA797" s="111">
        <v>1</v>
      </c>
      <c r="BB797" s="110">
        <v>2</v>
      </c>
      <c r="BC797" s="121">
        <v>0</v>
      </c>
      <c r="BD797">
        <v>2024</v>
      </c>
      <c r="BE797" s="101" t="s">
        <v>275</v>
      </c>
    </row>
    <row r="798" spans="1:57" ht="12" customHeight="1" x14ac:dyDescent="0.2">
      <c r="A798">
        <v>45</v>
      </c>
      <c r="B798">
        <v>2023</v>
      </c>
      <c r="C798" t="s">
        <v>46</v>
      </c>
      <c r="D798" t="s">
        <v>138</v>
      </c>
      <c r="E798" t="s">
        <v>272</v>
      </c>
      <c r="F798" t="s">
        <v>49</v>
      </c>
      <c r="G798" t="s">
        <v>45</v>
      </c>
      <c r="H798" t="s">
        <v>273</v>
      </c>
      <c r="I798" t="s">
        <v>51</v>
      </c>
      <c r="K798" t="s">
        <v>272</v>
      </c>
      <c r="L798" s="27">
        <v>33.068432800000004</v>
      </c>
      <c r="M798" s="27">
        <v>41.335540999999999</v>
      </c>
      <c r="N798" s="27">
        <v>49.602649199999995</v>
      </c>
      <c r="O798" t="s">
        <v>52</v>
      </c>
      <c r="P798" t="s">
        <v>53</v>
      </c>
      <c r="Q798" s="27">
        <v>1440</v>
      </c>
      <c r="R798" s="27">
        <v>1440</v>
      </c>
      <c r="S798" s="27">
        <v>1440</v>
      </c>
      <c r="T798" s="27">
        <v>1440</v>
      </c>
      <c r="U798" s="27">
        <v>0</v>
      </c>
      <c r="V798" s="27">
        <v>0</v>
      </c>
      <c r="W798" s="27">
        <v>0</v>
      </c>
      <c r="X798" t="s">
        <v>219</v>
      </c>
      <c r="Y798" t="s">
        <v>274</v>
      </c>
      <c r="Z798" s="27">
        <v>106</v>
      </c>
      <c r="AA798" s="27">
        <v>106</v>
      </c>
      <c r="AB798" s="27">
        <v>86</v>
      </c>
      <c r="AC798" s="27">
        <v>86</v>
      </c>
      <c r="AD798" s="27">
        <v>2922.08</v>
      </c>
      <c r="AE798" s="27">
        <v>5130.59</v>
      </c>
      <c r="AF798" s="27">
        <v>7339.1</v>
      </c>
      <c r="AG798" s="27">
        <v>1</v>
      </c>
      <c r="AJ798" s="41">
        <f t="shared" si="121"/>
        <v>50540.623232000005</v>
      </c>
      <c r="AK798" s="41">
        <f t="shared" si="122"/>
        <v>64653.769039999999</v>
      </c>
      <c r="AL798" s="41">
        <f t="shared" si="123"/>
        <v>78766.914848</v>
      </c>
      <c r="AM798" s="27">
        <v>1.1000000000000001</v>
      </c>
      <c r="AN798" s="27">
        <v>1.1599999999999999</v>
      </c>
      <c r="AO798" s="27">
        <v>0</v>
      </c>
      <c r="AP798" s="27">
        <v>0</v>
      </c>
      <c r="AQ798" s="42">
        <f t="shared" si="124"/>
        <v>55594.685555200012</v>
      </c>
      <c r="AR798" s="42">
        <f t="shared" si="125"/>
        <v>71119.145944000004</v>
      </c>
      <c r="AS798" s="42">
        <f t="shared" si="126"/>
        <v>86643.606332800002</v>
      </c>
      <c r="AT798" s="42">
        <f t="shared" si="127"/>
        <v>58627.122949119999</v>
      </c>
      <c r="AU798" s="42">
        <f t="shared" si="128"/>
        <v>74998.372086399992</v>
      </c>
      <c r="AV798" s="42">
        <f t="shared" si="129"/>
        <v>91369.621223679991</v>
      </c>
      <c r="AW798">
        <v>2045</v>
      </c>
      <c r="AX798" s="30" t="s">
        <v>56</v>
      </c>
      <c r="AY798">
        <v>10</v>
      </c>
      <c r="AZ798" s="111" t="s">
        <v>254</v>
      </c>
      <c r="BA798" s="111">
        <v>1</v>
      </c>
      <c r="BB798" s="110">
        <v>2</v>
      </c>
      <c r="BC798" s="121">
        <v>0</v>
      </c>
      <c r="BD798">
        <v>2024</v>
      </c>
      <c r="BE798" s="101" t="s">
        <v>275</v>
      </c>
    </row>
    <row r="799" spans="1:57" ht="12" customHeight="1" x14ac:dyDescent="0.2">
      <c r="A799">
        <v>45</v>
      </c>
      <c r="B799">
        <v>2023</v>
      </c>
      <c r="C799" t="s">
        <v>46</v>
      </c>
      <c r="D799" t="s">
        <v>138</v>
      </c>
      <c r="E799" t="s">
        <v>272</v>
      </c>
      <c r="F799" t="s">
        <v>49</v>
      </c>
      <c r="G799" t="s">
        <v>45</v>
      </c>
      <c r="H799" t="s">
        <v>273</v>
      </c>
      <c r="I799" t="s">
        <v>51</v>
      </c>
      <c r="K799" t="s">
        <v>272</v>
      </c>
      <c r="L799" s="27">
        <v>33.068432800000004</v>
      </c>
      <c r="M799" s="27">
        <v>41.335540999999999</v>
      </c>
      <c r="N799" s="27">
        <v>49.602649199999995</v>
      </c>
      <c r="O799" t="s">
        <v>52</v>
      </c>
      <c r="P799" t="s">
        <v>53</v>
      </c>
      <c r="Q799" s="27">
        <v>1440</v>
      </c>
      <c r="R799" s="27">
        <v>1440</v>
      </c>
      <c r="S799" s="27">
        <v>1440</v>
      </c>
      <c r="T799" s="27">
        <v>1440</v>
      </c>
      <c r="U799" s="27">
        <v>0</v>
      </c>
      <c r="V799" s="27">
        <v>0</v>
      </c>
      <c r="W799" s="27">
        <v>0</v>
      </c>
      <c r="X799" t="s">
        <v>219</v>
      </c>
      <c r="Y799" t="s">
        <v>274</v>
      </c>
      <c r="Z799" s="27">
        <v>106</v>
      </c>
      <c r="AA799" s="27">
        <v>106</v>
      </c>
      <c r="AB799" s="27">
        <v>86</v>
      </c>
      <c r="AC799" s="27">
        <v>86</v>
      </c>
      <c r="AD799" s="27">
        <v>2922.08</v>
      </c>
      <c r="AE799" s="27">
        <v>5130.59</v>
      </c>
      <c r="AF799" s="27">
        <v>7339.1</v>
      </c>
      <c r="AG799" s="27">
        <v>1</v>
      </c>
      <c r="AJ799" s="41">
        <f t="shared" si="121"/>
        <v>50540.623232000005</v>
      </c>
      <c r="AK799" s="41">
        <f t="shared" si="122"/>
        <v>64653.769039999999</v>
      </c>
      <c r="AL799" s="41">
        <f t="shared" si="123"/>
        <v>78766.914848</v>
      </c>
      <c r="AM799" s="27">
        <v>1.1000000000000001</v>
      </c>
      <c r="AN799" s="27">
        <v>1.1599999999999999</v>
      </c>
      <c r="AO799" s="27">
        <v>0</v>
      </c>
      <c r="AP799" s="27">
        <v>0</v>
      </c>
      <c r="AQ799" s="42">
        <f t="shared" si="124"/>
        <v>55594.685555200012</v>
      </c>
      <c r="AR799" s="42">
        <f t="shared" si="125"/>
        <v>71119.145944000004</v>
      </c>
      <c r="AS799" s="42">
        <f t="shared" si="126"/>
        <v>86643.606332800002</v>
      </c>
      <c r="AT799" s="42">
        <f t="shared" si="127"/>
        <v>58627.122949119999</v>
      </c>
      <c r="AU799" s="42">
        <f t="shared" si="128"/>
        <v>74998.372086399992</v>
      </c>
      <c r="AV799" s="42">
        <f t="shared" si="129"/>
        <v>91369.621223679991</v>
      </c>
      <c r="AW799">
        <v>2050</v>
      </c>
      <c r="AX799" s="30" t="s">
        <v>56</v>
      </c>
      <c r="AY799">
        <v>10</v>
      </c>
      <c r="AZ799" s="111" t="s">
        <v>254</v>
      </c>
      <c r="BA799" s="111">
        <v>1</v>
      </c>
      <c r="BB799" s="110">
        <v>2</v>
      </c>
      <c r="BC799" s="121">
        <v>0</v>
      </c>
      <c r="BD799">
        <v>2024</v>
      </c>
      <c r="BE799" s="101" t="s">
        <v>275</v>
      </c>
    </row>
    <row r="800" spans="1:57" ht="12" customHeight="1" x14ac:dyDescent="0.2">
      <c r="A800">
        <v>45</v>
      </c>
      <c r="B800">
        <v>2023</v>
      </c>
      <c r="C800" t="s">
        <v>46</v>
      </c>
      <c r="D800" t="s">
        <v>138</v>
      </c>
      <c r="E800" t="s">
        <v>272</v>
      </c>
      <c r="F800" t="s">
        <v>49</v>
      </c>
      <c r="G800" t="s">
        <v>45</v>
      </c>
      <c r="H800" t="s">
        <v>273</v>
      </c>
      <c r="I800" t="s">
        <v>51</v>
      </c>
      <c r="K800" t="s">
        <v>272</v>
      </c>
      <c r="L800" s="27">
        <v>33.068432800000004</v>
      </c>
      <c r="M800" s="27">
        <v>41.335540999999999</v>
      </c>
      <c r="N800" s="27">
        <v>49.602649199999995</v>
      </c>
      <c r="O800" t="s">
        <v>52</v>
      </c>
      <c r="P800" t="s">
        <v>53</v>
      </c>
      <c r="Q800" s="27">
        <v>1440</v>
      </c>
      <c r="R800" s="27">
        <v>1440</v>
      </c>
      <c r="S800" s="27">
        <v>1440</v>
      </c>
      <c r="T800" s="27">
        <v>1440</v>
      </c>
      <c r="U800" s="27">
        <v>0</v>
      </c>
      <c r="V800" s="27">
        <v>0</v>
      </c>
      <c r="W800" s="27">
        <v>0</v>
      </c>
      <c r="X800" t="s">
        <v>219</v>
      </c>
      <c r="Y800" t="s">
        <v>274</v>
      </c>
      <c r="Z800" s="27">
        <v>106</v>
      </c>
      <c r="AA800" s="27">
        <v>106</v>
      </c>
      <c r="AB800" s="27">
        <v>86</v>
      </c>
      <c r="AC800" s="27">
        <v>86</v>
      </c>
      <c r="AD800" s="27">
        <v>2922.08</v>
      </c>
      <c r="AE800" s="27">
        <v>5130.59</v>
      </c>
      <c r="AF800" s="27">
        <v>7339.1</v>
      </c>
      <c r="AG800" s="27">
        <v>1</v>
      </c>
      <c r="AJ800" s="41">
        <f t="shared" si="121"/>
        <v>50540.623232000005</v>
      </c>
      <c r="AK800" s="41">
        <f t="shared" si="122"/>
        <v>64653.769039999999</v>
      </c>
      <c r="AL800" s="41">
        <f t="shared" si="123"/>
        <v>78766.914848</v>
      </c>
      <c r="AM800" s="27">
        <v>1.1000000000000001</v>
      </c>
      <c r="AN800" s="27">
        <v>1.1599999999999999</v>
      </c>
      <c r="AO800" s="27">
        <v>0</v>
      </c>
      <c r="AP800" s="27">
        <v>0</v>
      </c>
      <c r="AQ800" s="42">
        <f t="shared" si="124"/>
        <v>55594.685555200012</v>
      </c>
      <c r="AR800" s="42">
        <f t="shared" si="125"/>
        <v>71119.145944000004</v>
      </c>
      <c r="AS800" s="42">
        <f t="shared" si="126"/>
        <v>86643.606332800002</v>
      </c>
      <c r="AT800" s="42">
        <f t="shared" si="127"/>
        <v>58627.122949119999</v>
      </c>
      <c r="AU800" s="42">
        <f t="shared" si="128"/>
        <v>74998.372086399992</v>
      </c>
      <c r="AV800" s="42">
        <f t="shared" si="129"/>
        <v>91369.621223679991</v>
      </c>
      <c r="AW800">
        <v>2023</v>
      </c>
      <c r="AX800" s="30" t="s">
        <v>59</v>
      </c>
      <c r="AY800">
        <v>10</v>
      </c>
      <c r="AZ800" s="111" t="s">
        <v>254</v>
      </c>
      <c r="BA800" s="111">
        <v>1</v>
      </c>
      <c r="BB800" s="110">
        <v>2</v>
      </c>
      <c r="BC800" s="121">
        <v>0</v>
      </c>
      <c r="BD800">
        <v>2024</v>
      </c>
      <c r="BE800" s="101" t="s">
        <v>275</v>
      </c>
    </row>
    <row r="801" spans="1:57" ht="12" customHeight="1" x14ac:dyDescent="0.2">
      <c r="A801">
        <v>45</v>
      </c>
      <c r="B801">
        <v>2023</v>
      </c>
      <c r="C801" t="s">
        <v>46</v>
      </c>
      <c r="D801" t="s">
        <v>138</v>
      </c>
      <c r="E801" t="s">
        <v>272</v>
      </c>
      <c r="F801" t="s">
        <v>49</v>
      </c>
      <c r="G801" t="s">
        <v>45</v>
      </c>
      <c r="H801" t="s">
        <v>273</v>
      </c>
      <c r="I801" t="s">
        <v>51</v>
      </c>
      <c r="K801" t="s">
        <v>272</v>
      </c>
      <c r="L801" s="27">
        <v>33.068432800000004</v>
      </c>
      <c r="M801" s="27">
        <v>41.335540999999999</v>
      </c>
      <c r="N801" s="27">
        <v>49.602649199999995</v>
      </c>
      <c r="O801" t="s">
        <v>52</v>
      </c>
      <c r="P801" t="s">
        <v>53</v>
      </c>
      <c r="Q801" s="27">
        <v>1440</v>
      </c>
      <c r="R801" s="27">
        <v>1440</v>
      </c>
      <c r="S801" s="27">
        <v>1440</v>
      </c>
      <c r="T801" s="27">
        <v>1440</v>
      </c>
      <c r="U801" s="27">
        <v>0</v>
      </c>
      <c r="V801" s="27">
        <v>0</v>
      </c>
      <c r="W801" s="27">
        <v>0</v>
      </c>
      <c r="X801" t="s">
        <v>219</v>
      </c>
      <c r="Y801" t="s">
        <v>274</v>
      </c>
      <c r="Z801" s="27">
        <v>100.5</v>
      </c>
      <c r="AA801" s="27">
        <v>100.5</v>
      </c>
      <c r="AB801" s="27">
        <v>81.5</v>
      </c>
      <c r="AC801" s="27">
        <v>81.5</v>
      </c>
      <c r="AD801" s="27">
        <v>2922.08</v>
      </c>
      <c r="AE801" s="27">
        <v>5130.59</v>
      </c>
      <c r="AF801" s="27">
        <v>7339.1</v>
      </c>
      <c r="AG801" s="27">
        <v>1</v>
      </c>
      <c r="AJ801" s="41">
        <f t="shared" si="121"/>
        <v>50540.623232000005</v>
      </c>
      <c r="AK801" s="41">
        <f t="shared" si="122"/>
        <v>64653.769039999999</v>
      </c>
      <c r="AL801" s="41">
        <f t="shared" si="123"/>
        <v>78766.914848</v>
      </c>
      <c r="AM801" s="27">
        <v>1.1000000000000001</v>
      </c>
      <c r="AN801" s="27">
        <v>1.1599999999999999</v>
      </c>
      <c r="AO801" s="27">
        <v>0</v>
      </c>
      <c r="AP801" s="27">
        <v>0</v>
      </c>
      <c r="AQ801" s="42">
        <f t="shared" si="124"/>
        <v>55594.685555200012</v>
      </c>
      <c r="AR801" s="42">
        <f t="shared" si="125"/>
        <v>71119.145944000004</v>
      </c>
      <c r="AS801" s="42">
        <f t="shared" si="126"/>
        <v>86643.606332800002</v>
      </c>
      <c r="AT801" s="42">
        <f t="shared" si="127"/>
        <v>58627.122949119999</v>
      </c>
      <c r="AU801" s="42">
        <f t="shared" si="128"/>
        <v>74998.372086399992</v>
      </c>
      <c r="AV801" s="42">
        <f t="shared" si="129"/>
        <v>91369.621223679991</v>
      </c>
      <c r="AW801">
        <v>2030</v>
      </c>
      <c r="AX801" s="30" t="s">
        <v>59</v>
      </c>
      <c r="AY801">
        <v>10</v>
      </c>
      <c r="AZ801" s="111" t="s">
        <v>254</v>
      </c>
      <c r="BA801" s="111">
        <v>1</v>
      </c>
      <c r="BB801" s="110">
        <v>2</v>
      </c>
      <c r="BC801" s="121">
        <v>0</v>
      </c>
      <c r="BD801">
        <v>2024</v>
      </c>
      <c r="BE801" s="101" t="s">
        <v>275</v>
      </c>
    </row>
    <row r="802" spans="1:57" ht="12" customHeight="1" x14ac:dyDescent="0.2">
      <c r="A802">
        <v>45</v>
      </c>
      <c r="B802">
        <v>2023</v>
      </c>
      <c r="C802" t="s">
        <v>46</v>
      </c>
      <c r="D802" t="s">
        <v>138</v>
      </c>
      <c r="E802" t="s">
        <v>272</v>
      </c>
      <c r="F802" t="s">
        <v>49</v>
      </c>
      <c r="G802" t="s">
        <v>45</v>
      </c>
      <c r="H802" t="s">
        <v>273</v>
      </c>
      <c r="I802" t="s">
        <v>51</v>
      </c>
      <c r="K802" t="s">
        <v>272</v>
      </c>
      <c r="L802" s="27">
        <v>33.068432800000004</v>
      </c>
      <c r="M802" s="27">
        <v>41.335540999999999</v>
      </c>
      <c r="N802" s="27">
        <v>49.602649199999995</v>
      </c>
      <c r="O802" t="s">
        <v>52</v>
      </c>
      <c r="P802" t="s">
        <v>53</v>
      </c>
      <c r="Q802" s="27">
        <v>1440</v>
      </c>
      <c r="R802" s="27">
        <v>1440</v>
      </c>
      <c r="S802" s="27">
        <v>1440</v>
      </c>
      <c r="T802" s="27">
        <v>1440</v>
      </c>
      <c r="U802" s="27">
        <v>0</v>
      </c>
      <c r="V802" s="27">
        <v>0</v>
      </c>
      <c r="W802" s="27">
        <v>0</v>
      </c>
      <c r="X802" t="s">
        <v>219</v>
      </c>
      <c r="Y802" t="s">
        <v>274</v>
      </c>
      <c r="Z802" s="27">
        <v>98.25</v>
      </c>
      <c r="AA802" s="27">
        <v>98.25</v>
      </c>
      <c r="AB802" s="27">
        <v>79.75</v>
      </c>
      <c r="AC802" s="27">
        <v>79.75</v>
      </c>
      <c r="AD802" s="27">
        <v>2922.08</v>
      </c>
      <c r="AE802" s="27">
        <v>5130.59</v>
      </c>
      <c r="AF802" s="27">
        <v>7339.1</v>
      </c>
      <c r="AG802" s="27">
        <v>1</v>
      </c>
      <c r="AJ802" s="41">
        <f t="shared" si="121"/>
        <v>50540.623232000005</v>
      </c>
      <c r="AK802" s="41">
        <f t="shared" si="122"/>
        <v>64653.769039999999</v>
      </c>
      <c r="AL802" s="41">
        <f t="shared" si="123"/>
        <v>78766.914848</v>
      </c>
      <c r="AM802" s="27">
        <v>1.1000000000000001</v>
      </c>
      <c r="AN802" s="27">
        <v>1.1599999999999999</v>
      </c>
      <c r="AO802" s="27">
        <v>0</v>
      </c>
      <c r="AP802" s="27">
        <v>0</v>
      </c>
      <c r="AQ802" s="42">
        <f t="shared" si="124"/>
        <v>55594.685555200012</v>
      </c>
      <c r="AR802" s="42">
        <f t="shared" si="125"/>
        <v>71119.145944000004</v>
      </c>
      <c r="AS802" s="42">
        <f t="shared" si="126"/>
        <v>86643.606332800002</v>
      </c>
      <c r="AT802" s="42">
        <f t="shared" si="127"/>
        <v>58627.122949119999</v>
      </c>
      <c r="AU802" s="42">
        <f t="shared" si="128"/>
        <v>74998.372086399992</v>
      </c>
      <c r="AV802" s="42">
        <f t="shared" si="129"/>
        <v>91369.621223679991</v>
      </c>
      <c r="AW802">
        <v>2035</v>
      </c>
      <c r="AX802" s="30" t="s">
        <v>59</v>
      </c>
      <c r="AY802">
        <v>10</v>
      </c>
      <c r="AZ802" s="111" t="s">
        <v>254</v>
      </c>
      <c r="BA802" s="111">
        <v>1</v>
      </c>
      <c r="BB802" s="110">
        <v>2</v>
      </c>
      <c r="BC802" s="121">
        <v>0</v>
      </c>
      <c r="BD802">
        <v>2024</v>
      </c>
      <c r="BE802" s="101" t="s">
        <v>275</v>
      </c>
    </row>
    <row r="803" spans="1:57" ht="12" customHeight="1" x14ac:dyDescent="0.2">
      <c r="A803">
        <v>45</v>
      </c>
      <c r="B803">
        <v>2023</v>
      </c>
      <c r="C803" t="s">
        <v>46</v>
      </c>
      <c r="D803" t="s">
        <v>138</v>
      </c>
      <c r="E803" t="s">
        <v>272</v>
      </c>
      <c r="F803" t="s">
        <v>49</v>
      </c>
      <c r="G803" t="s">
        <v>45</v>
      </c>
      <c r="H803" t="s">
        <v>273</v>
      </c>
      <c r="I803" t="s">
        <v>51</v>
      </c>
      <c r="K803" t="s">
        <v>272</v>
      </c>
      <c r="L803" s="27">
        <v>33.068432800000004</v>
      </c>
      <c r="M803" s="27">
        <v>41.335540999999999</v>
      </c>
      <c r="N803" s="27">
        <v>49.602649199999995</v>
      </c>
      <c r="O803" t="s">
        <v>52</v>
      </c>
      <c r="P803" t="s">
        <v>53</v>
      </c>
      <c r="Q803" s="27">
        <v>1440</v>
      </c>
      <c r="R803" s="27">
        <v>1440</v>
      </c>
      <c r="S803" s="27">
        <v>1440</v>
      </c>
      <c r="T803" s="27">
        <v>1440</v>
      </c>
      <c r="U803" s="27">
        <v>0</v>
      </c>
      <c r="V803" s="27">
        <v>0</v>
      </c>
      <c r="W803" s="27">
        <v>0</v>
      </c>
      <c r="X803" t="s">
        <v>219</v>
      </c>
      <c r="Y803" t="s">
        <v>274</v>
      </c>
      <c r="Z803" s="27">
        <v>96</v>
      </c>
      <c r="AA803" s="27">
        <v>96</v>
      </c>
      <c r="AB803" s="27">
        <v>78</v>
      </c>
      <c r="AC803" s="27">
        <v>78</v>
      </c>
      <c r="AD803" s="27">
        <v>2922.08</v>
      </c>
      <c r="AE803" s="27">
        <v>5130.59</v>
      </c>
      <c r="AF803" s="27">
        <v>7339.1</v>
      </c>
      <c r="AG803" s="27">
        <v>1</v>
      </c>
      <c r="AJ803" s="41">
        <f t="shared" si="121"/>
        <v>50540.623232000005</v>
      </c>
      <c r="AK803" s="41">
        <f t="shared" si="122"/>
        <v>64653.769039999999</v>
      </c>
      <c r="AL803" s="41">
        <f t="shared" si="123"/>
        <v>78766.914848</v>
      </c>
      <c r="AM803" s="27">
        <v>1.1000000000000001</v>
      </c>
      <c r="AN803" s="27">
        <v>1.1599999999999999</v>
      </c>
      <c r="AO803" s="27">
        <v>0</v>
      </c>
      <c r="AP803" s="27">
        <v>0</v>
      </c>
      <c r="AQ803" s="42">
        <f t="shared" si="124"/>
        <v>55594.685555200012</v>
      </c>
      <c r="AR803" s="42">
        <f t="shared" si="125"/>
        <v>71119.145944000004</v>
      </c>
      <c r="AS803" s="42">
        <f t="shared" si="126"/>
        <v>86643.606332800002</v>
      </c>
      <c r="AT803" s="42">
        <f t="shared" si="127"/>
        <v>58627.122949119999</v>
      </c>
      <c r="AU803" s="42">
        <f t="shared" si="128"/>
        <v>74998.372086399992</v>
      </c>
      <c r="AV803" s="42">
        <f t="shared" si="129"/>
        <v>91369.621223679991</v>
      </c>
      <c r="AW803">
        <v>2040</v>
      </c>
      <c r="AX803" s="30" t="s">
        <v>59</v>
      </c>
      <c r="AY803">
        <v>10</v>
      </c>
      <c r="AZ803" s="111" t="s">
        <v>254</v>
      </c>
      <c r="BA803" s="111">
        <v>1</v>
      </c>
      <c r="BB803" s="110">
        <v>2</v>
      </c>
      <c r="BC803" s="121">
        <v>0</v>
      </c>
      <c r="BD803">
        <v>2024</v>
      </c>
      <c r="BE803" s="101" t="s">
        <v>275</v>
      </c>
    </row>
    <row r="804" spans="1:57" ht="12" customHeight="1" x14ac:dyDescent="0.2">
      <c r="A804">
        <v>45</v>
      </c>
      <c r="B804">
        <v>2023</v>
      </c>
      <c r="C804" t="s">
        <v>46</v>
      </c>
      <c r="D804" t="s">
        <v>138</v>
      </c>
      <c r="E804" t="s">
        <v>272</v>
      </c>
      <c r="F804" t="s">
        <v>49</v>
      </c>
      <c r="G804" t="s">
        <v>45</v>
      </c>
      <c r="H804" t="s">
        <v>273</v>
      </c>
      <c r="I804" t="s">
        <v>51</v>
      </c>
      <c r="K804" t="s">
        <v>272</v>
      </c>
      <c r="L804" s="27">
        <v>33.068432800000004</v>
      </c>
      <c r="M804" s="27">
        <v>41.335540999999999</v>
      </c>
      <c r="N804" s="27">
        <v>49.602649199999995</v>
      </c>
      <c r="O804" t="s">
        <v>52</v>
      </c>
      <c r="P804" t="s">
        <v>53</v>
      </c>
      <c r="Q804" s="27">
        <v>1440</v>
      </c>
      <c r="R804" s="27">
        <v>1440</v>
      </c>
      <c r="S804" s="27">
        <v>1440</v>
      </c>
      <c r="T804" s="27">
        <v>1440</v>
      </c>
      <c r="U804" s="27">
        <v>0</v>
      </c>
      <c r="V804" s="27">
        <v>0</v>
      </c>
      <c r="W804" s="27">
        <v>0</v>
      </c>
      <c r="X804" t="s">
        <v>219</v>
      </c>
      <c r="Y804" t="s">
        <v>274</v>
      </c>
      <c r="Z804" s="27">
        <v>93.75</v>
      </c>
      <c r="AA804" s="27">
        <v>93.75</v>
      </c>
      <c r="AB804" s="27">
        <v>76.25</v>
      </c>
      <c r="AC804" s="27">
        <v>76.25</v>
      </c>
      <c r="AD804" s="27">
        <v>2922.08</v>
      </c>
      <c r="AE804" s="27">
        <v>5130.59</v>
      </c>
      <c r="AF804" s="27">
        <v>7339.1</v>
      </c>
      <c r="AG804" s="27">
        <v>1</v>
      </c>
      <c r="AJ804" s="41">
        <f t="shared" si="121"/>
        <v>50540.623232000005</v>
      </c>
      <c r="AK804" s="41">
        <f t="shared" si="122"/>
        <v>64653.769039999999</v>
      </c>
      <c r="AL804" s="41">
        <f t="shared" si="123"/>
        <v>78766.914848</v>
      </c>
      <c r="AM804" s="27">
        <v>1.1000000000000001</v>
      </c>
      <c r="AN804" s="27">
        <v>1.1599999999999999</v>
      </c>
      <c r="AO804" s="27">
        <v>0</v>
      </c>
      <c r="AP804" s="27">
        <v>0</v>
      </c>
      <c r="AQ804" s="42">
        <f t="shared" si="124"/>
        <v>55594.685555200012</v>
      </c>
      <c r="AR804" s="42">
        <f t="shared" si="125"/>
        <v>71119.145944000004</v>
      </c>
      <c r="AS804" s="42">
        <f t="shared" si="126"/>
        <v>86643.606332800002</v>
      </c>
      <c r="AT804" s="42">
        <f t="shared" si="127"/>
        <v>58627.122949119999</v>
      </c>
      <c r="AU804" s="42">
        <f t="shared" si="128"/>
        <v>74998.372086399992</v>
      </c>
      <c r="AV804" s="42">
        <f t="shared" si="129"/>
        <v>91369.621223679991</v>
      </c>
      <c r="AW804">
        <v>2045</v>
      </c>
      <c r="AX804" s="30" t="s">
        <v>59</v>
      </c>
      <c r="AY804">
        <v>10</v>
      </c>
      <c r="AZ804" s="111" t="s">
        <v>254</v>
      </c>
      <c r="BA804" s="111">
        <v>1</v>
      </c>
      <c r="BB804" s="110">
        <v>2</v>
      </c>
      <c r="BC804" s="121">
        <v>0</v>
      </c>
      <c r="BD804">
        <v>2024</v>
      </c>
      <c r="BE804" s="101" t="s">
        <v>275</v>
      </c>
    </row>
    <row r="805" spans="1:57" ht="12" customHeight="1" x14ac:dyDescent="0.2">
      <c r="A805">
        <v>45</v>
      </c>
      <c r="B805">
        <v>2023</v>
      </c>
      <c r="C805" t="s">
        <v>46</v>
      </c>
      <c r="D805" t="s">
        <v>138</v>
      </c>
      <c r="E805" t="s">
        <v>272</v>
      </c>
      <c r="F805" t="s">
        <v>49</v>
      </c>
      <c r="G805" t="s">
        <v>45</v>
      </c>
      <c r="H805" t="s">
        <v>273</v>
      </c>
      <c r="I805" t="s">
        <v>51</v>
      </c>
      <c r="K805" t="s">
        <v>272</v>
      </c>
      <c r="L805" s="27">
        <v>33.068432800000004</v>
      </c>
      <c r="M805" s="27">
        <v>41.335540999999999</v>
      </c>
      <c r="N805" s="27">
        <v>49.602649199999995</v>
      </c>
      <c r="O805" t="s">
        <v>52</v>
      </c>
      <c r="P805" t="s">
        <v>53</v>
      </c>
      <c r="Q805" s="27">
        <v>1440</v>
      </c>
      <c r="R805" s="27">
        <v>1440</v>
      </c>
      <c r="S805" s="27">
        <v>1440</v>
      </c>
      <c r="T805" s="27">
        <v>1440</v>
      </c>
      <c r="U805" s="27">
        <v>0</v>
      </c>
      <c r="V805" s="27">
        <v>0</v>
      </c>
      <c r="W805" s="27">
        <v>0</v>
      </c>
      <c r="X805" t="s">
        <v>219</v>
      </c>
      <c r="Y805" t="s">
        <v>274</v>
      </c>
      <c r="Z805" s="27">
        <v>91.5</v>
      </c>
      <c r="AA805" s="27">
        <v>91.5</v>
      </c>
      <c r="AB805" s="27">
        <v>74.5</v>
      </c>
      <c r="AC805" s="27">
        <v>74.5</v>
      </c>
      <c r="AD805" s="27">
        <v>2922.08</v>
      </c>
      <c r="AE805" s="27">
        <v>5130.59</v>
      </c>
      <c r="AF805" s="27">
        <v>7339.1</v>
      </c>
      <c r="AG805" s="27">
        <v>1</v>
      </c>
      <c r="AJ805" s="41">
        <f t="shared" si="121"/>
        <v>50540.623232000005</v>
      </c>
      <c r="AK805" s="41">
        <f t="shared" si="122"/>
        <v>64653.769039999999</v>
      </c>
      <c r="AL805" s="41">
        <f t="shared" si="123"/>
        <v>78766.914848</v>
      </c>
      <c r="AM805" s="27">
        <v>1.1000000000000001</v>
      </c>
      <c r="AN805" s="27">
        <v>1.1599999999999999</v>
      </c>
      <c r="AO805" s="27">
        <v>0</v>
      </c>
      <c r="AP805" s="27">
        <v>0</v>
      </c>
      <c r="AQ805" s="42">
        <f t="shared" si="124"/>
        <v>55594.685555200012</v>
      </c>
      <c r="AR805" s="42">
        <f t="shared" si="125"/>
        <v>71119.145944000004</v>
      </c>
      <c r="AS805" s="42">
        <f t="shared" si="126"/>
        <v>86643.606332800002</v>
      </c>
      <c r="AT805" s="42">
        <f t="shared" si="127"/>
        <v>58627.122949119999</v>
      </c>
      <c r="AU805" s="42">
        <f t="shared" si="128"/>
        <v>74998.372086399992</v>
      </c>
      <c r="AV805" s="42">
        <f t="shared" si="129"/>
        <v>91369.621223679991</v>
      </c>
      <c r="AW805">
        <v>2050</v>
      </c>
      <c r="AX805" s="30" t="s">
        <v>59</v>
      </c>
      <c r="AY805">
        <v>10</v>
      </c>
      <c r="AZ805" s="111" t="s">
        <v>254</v>
      </c>
      <c r="BA805" s="111">
        <v>1</v>
      </c>
      <c r="BB805" s="110">
        <v>2</v>
      </c>
      <c r="BC805" s="121">
        <v>0</v>
      </c>
      <c r="BD805">
        <v>2024</v>
      </c>
      <c r="BE805" s="101" t="s">
        <v>275</v>
      </c>
    </row>
    <row r="806" spans="1:57" ht="12" customHeight="1" x14ac:dyDescent="0.2">
      <c r="A806">
        <v>45</v>
      </c>
      <c r="B806">
        <v>2023</v>
      </c>
      <c r="C806" t="s">
        <v>46</v>
      </c>
      <c r="D806" t="s">
        <v>138</v>
      </c>
      <c r="E806" t="s">
        <v>272</v>
      </c>
      <c r="F806" t="s">
        <v>49</v>
      </c>
      <c r="G806" t="s">
        <v>45</v>
      </c>
      <c r="H806" t="s">
        <v>273</v>
      </c>
      <c r="I806" t="s">
        <v>51</v>
      </c>
      <c r="K806" t="s">
        <v>272</v>
      </c>
      <c r="L806" s="27">
        <v>33.068432800000004</v>
      </c>
      <c r="M806" s="27">
        <v>41.335540999999999</v>
      </c>
      <c r="N806" s="27">
        <v>49.602649199999995</v>
      </c>
      <c r="O806" t="s">
        <v>52</v>
      </c>
      <c r="P806" t="s">
        <v>53</v>
      </c>
      <c r="Q806" s="27">
        <v>1440</v>
      </c>
      <c r="R806" s="27">
        <v>1440</v>
      </c>
      <c r="S806" s="27">
        <v>1440</v>
      </c>
      <c r="T806" s="27">
        <v>1440</v>
      </c>
      <c r="U806" s="27">
        <v>0</v>
      </c>
      <c r="V806" s="27">
        <v>0</v>
      </c>
      <c r="W806" s="27">
        <v>0</v>
      </c>
      <c r="X806" t="s">
        <v>219</v>
      </c>
      <c r="Y806" t="s">
        <v>274</v>
      </c>
      <c r="Z806" s="27">
        <v>106</v>
      </c>
      <c r="AA806" s="27">
        <v>106</v>
      </c>
      <c r="AB806" s="27">
        <v>86</v>
      </c>
      <c r="AC806" s="27">
        <v>86</v>
      </c>
      <c r="AD806" s="27">
        <v>2922.08</v>
      </c>
      <c r="AE806" s="27">
        <v>5130.59</v>
      </c>
      <c r="AF806" s="27">
        <v>7339.1</v>
      </c>
      <c r="AG806" s="27">
        <v>1</v>
      </c>
      <c r="AJ806" s="41">
        <f t="shared" si="121"/>
        <v>50540.623232000005</v>
      </c>
      <c r="AK806" s="41">
        <f t="shared" si="122"/>
        <v>64653.769039999999</v>
      </c>
      <c r="AL806" s="41">
        <f t="shared" si="123"/>
        <v>78766.914848</v>
      </c>
      <c r="AM806" s="27">
        <v>1.1000000000000001</v>
      </c>
      <c r="AN806" s="27">
        <v>1.1599999999999999</v>
      </c>
      <c r="AO806" s="27">
        <v>0</v>
      </c>
      <c r="AP806" s="27">
        <v>0</v>
      </c>
      <c r="AQ806" s="42">
        <f t="shared" si="124"/>
        <v>55594.685555200012</v>
      </c>
      <c r="AR806" s="42">
        <f t="shared" si="125"/>
        <v>71119.145944000004</v>
      </c>
      <c r="AS806" s="42">
        <f t="shared" si="126"/>
        <v>86643.606332800002</v>
      </c>
      <c r="AT806" s="42">
        <f t="shared" si="127"/>
        <v>58627.122949119999</v>
      </c>
      <c r="AU806" s="42">
        <f t="shared" si="128"/>
        <v>74998.372086399992</v>
      </c>
      <c r="AV806" s="42">
        <f t="shared" si="129"/>
        <v>91369.621223679991</v>
      </c>
      <c r="AW806">
        <v>2023</v>
      </c>
      <c r="AX806" s="30" t="s">
        <v>60</v>
      </c>
      <c r="AY806">
        <v>10</v>
      </c>
      <c r="AZ806" s="111" t="s">
        <v>254</v>
      </c>
      <c r="BA806" s="111">
        <v>1</v>
      </c>
      <c r="BB806" s="110">
        <v>2</v>
      </c>
      <c r="BC806" s="121">
        <v>0</v>
      </c>
      <c r="BD806">
        <v>2024</v>
      </c>
      <c r="BE806" s="101" t="s">
        <v>275</v>
      </c>
    </row>
    <row r="807" spans="1:57" ht="12" customHeight="1" x14ac:dyDescent="0.2">
      <c r="A807">
        <v>45</v>
      </c>
      <c r="B807">
        <v>2023</v>
      </c>
      <c r="C807" t="s">
        <v>46</v>
      </c>
      <c r="D807" t="s">
        <v>138</v>
      </c>
      <c r="E807" t="s">
        <v>272</v>
      </c>
      <c r="F807" t="s">
        <v>49</v>
      </c>
      <c r="G807" t="s">
        <v>45</v>
      </c>
      <c r="H807" t="s">
        <v>273</v>
      </c>
      <c r="I807" t="s">
        <v>51</v>
      </c>
      <c r="K807" t="s">
        <v>272</v>
      </c>
      <c r="L807" s="27">
        <v>33.068432800000004</v>
      </c>
      <c r="M807" s="27">
        <v>41.335540999999999</v>
      </c>
      <c r="N807" s="27">
        <v>49.602649199999995</v>
      </c>
      <c r="O807" t="s">
        <v>52</v>
      </c>
      <c r="P807" t="s">
        <v>53</v>
      </c>
      <c r="Q807" s="27">
        <v>1440</v>
      </c>
      <c r="R807" s="27">
        <v>1440</v>
      </c>
      <c r="S807" s="27">
        <v>1440</v>
      </c>
      <c r="T807" s="27">
        <v>1440</v>
      </c>
      <c r="U807" s="27">
        <v>0</v>
      </c>
      <c r="V807" s="27">
        <v>0</v>
      </c>
      <c r="W807" s="27">
        <v>0</v>
      </c>
      <c r="X807" t="s">
        <v>219</v>
      </c>
      <c r="Y807" t="s">
        <v>274</v>
      </c>
      <c r="Z807" s="27">
        <v>95</v>
      </c>
      <c r="AA807" s="27">
        <v>95</v>
      </c>
      <c r="AB807" s="27">
        <v>77</v>
      </c>
      <c r="AC807" s="27">
        <v>77</v>
      </c>
      <c r="AD807" s="27">
        <v>2922.08</v>
      </c>
      <c r="AE807" s="27">
        <v>5130.59</v>
      </c>
      <c r="AF807" s="27">
        <v>7339.1</v>
      </c>
      <c r="AG807" s="27">
        <v>1</v>
      </c>
      <c r="AJ807" s="41">
        <f t="shared" si="121"/>
        <v>50540.623232000005</v>
      </c>
      <c r="AK807" s="41">
        <f t="shared" si="122"/>
        <v>64653.769039999999</v>
      </c>
      <c r="AL807" s="41">
        <f t="shared" si="123"/>
        <v>78766.914848</v>
      </c>
      <c r="AM807" s="27">
        <v>1.1000000000000001</v>
      </c>
      <c r="AN807" s="27">
        <v>1.1599999999999999</v>
      </c>
      <c r="AO807" s="27">
        <v>0</v>
      </c>
      <c r="AP807" s="27">
        <v>0</v>
      </c>
      <c r="AQ807" s="42">
        <f t="shared" si="124"/>
        <v>55594.685555200012</v>
      </c>
      <c r="AR807" s="42">
        <f t="shared" si="125"/>
        <v>71119.145944000004</v>
      </c>
      <c r="AS807" s="42">
        <f t="shared" si="126"/>
        <v>86643.606332800002</v>
      </c>
      <c r="AT807" s="42">
        <f t="shared" si="127"/>
        <v>58627.122949119999</v>
      </c>
      <c r="AU807" s="42">
        <f t="shared" si="128"/>
        <v>74998.372086399992</v>
      </c>
      <c r="AV807" s="42">
        <f t="shared" si="129"/>
        <v>91369.621223679991</v>
      </c>
      <c r="AW807">
        <v>2030</v>
      </c>
      <c r="AX807" s="30" t="s">
        <v>60</v>
      </c>
      <c r="AY807">
        <v>10</v>
      </c>
      <c r="AZ807" s="111" t="s">
        <v>254</v>
      </c>
      <c r="BA807" s="111">
        <v>1</v>
      </c>
      <c r="BB807" s="110">
        <v>2</v>
      </c>
      <c r="BC807" s="121">
        <v>0</v>
      </c>
      <c r="BD807">
        <v>2024</v>
      </c>
      <c r="BE807" s="101" t="s">
        <v>275</v>
      </c>
    </row>
    <row r="808" spans="1:57" ht="12" customHeight="1" x14ac:dyDescent="0.2">
      <c r="A808">
        <v>45</v>
      </c>
      <c r="B808">
        <v>2023</v>
      </c>
      <c r="C808" t="s">
        <v>46</v>
      </c>
      <c r="D808" t="s">
        <v>138</v>
      </c>
      <c r="E808" t="s">
        <v>272</v>
      </c>
      <c r="F808" t="s">
        <v>49</v>
      </c>
      <c r="G808" t="s">
        <v>45</v>
      </c>
      <c r="H808" t="s">
        <v>273</v>
      </c>
      <c r="I808" t="s">
        <v>51</v>
      </c>
      <c r="K808" t="s">
        <v>272</v>
      </c>
      <c r="L808" s="27">
        <v>33.068432800000004</v>
      </c>
      <c r="M808" s="27">
        <v>41.335540999999999</v>
      </c>
      <c r="N808" s="27">
        <v>49.602649199999995</v>
      </c>
      <c r="O808" t="s">
        <v>52</v>
      </c>
      <c r="P808" t="s">
        <v>53</v>
      </c>
      <c r="Q808" s="27">
        <v>1440</v>
      </c>
      <c r="R808" s="27">
        <v>1440</v>
      </c>
      <c r="S808" s="27">
        <v>1440</v>
      </c>
      <c r="T808" s="27">
        <v>1440</v>
      </c>
      <c r="U808" s="27">
        <v>0</v>
      </c>
      <c r="V808" s="27">
        <v>0</v>
      </c>
      <c r="W808" s="27">
        <v>0</v>
      </c>
      <c r="X808" t="s">
        <v>219</v>
      </c>
      <c r="Y808" t="s">
        <v>274</v>
      </c>
      <c r="Z808" s="27">
        <v>90.5</v>
      </c>
      <c r="AA808" s="27">
        <v>90.5</v>
      </c>
      <c r="AB808" s="27">
        <v>73.5</v>
      </c>
      <c r="AC808" s="27">
        <v>73.5</v>
      </c>
      <c r="AD808" s="27">
        <v>2922.08</v>
      </c>
      <c r="AE808" s="27">
        <v>5130.59</v>
      </c>
      <c r="AF808" s="27">
        <v>7339.1</v>
      </c>
      <c r="AG808" s="27">
        <v>1</v>
      </c>
      <c r="AJ808" s="41">
        <f t="shared" si="121"/>
        <v>50540.623232000005</v>
      </c>
      <c r="AK808" s="41">
        <f t="shared" si="122"/>
        <v>64653.769039999999</v>
      </c>
      <c r="AL808" s="41">
        <f t="shared" si="123"/>
        <v>78766.914848</v>
      </c>
      <c r="AM808" s="27">
        <v>1.1000000000000001</v>
      </c>
      <c r="AN808" s="27">
        <v>1.1599999999999999</v>
      </c>
      <c r="AO808" s="27">
        <v>0</v>
      </c>
      <c r="AP808" s="27">
        <v>0</v>
      </c>
      <c r="AQ808" s="42">
        <f t="shared" si="124"/>
        <v>55594.685555200012</v>
      </c>
      <c r="AR808" s="42">
        <f t="shared" si="125"/>
        <v>71119.145944000004</v>
      </c>
      <c r="AS808" s="42">
        <f t="shared" si="126"/>
        <v>86643.606332800002</v>
      </c>
      <c r="AT808" s="42">
        <f t="shared" si="127"/>
        <v>58627.122949119999</v>
      </c>
      <c r="AU808" s="42">
        <f t="shared" si="128"/>
        <v>74998.372086399992</v>
      </c>
      <c r="AV808" s="42">
        <f t="shared" si="129"/>
        <v>91369.621223679991</v>
      </c>
      <c r="AW808">
        <v>2035</v>
      </c>
      <c r="AX808" s="30" t="s">
        <v>60</v>
      </c>
      <c r="AY808">
        <v>10</v>
      </c>
      <c r="AZ808" s="111" t="s">
        <v>254</v>
      </c>
      <c r="BA808" s="111">
        <v>1</v>
      </c>
      <c r="BB808" s="110">
        <v>2</v>
      </c>
      <c r="BC808" s="121">
        <v>0</v>
      </c>
      <c r="BD808">
        <v>2024</v>
      </c>
      <c r="BE808" s="101" t="s">
        <v>275</v>
      </c>
    </row>
    <row r="809" spans="1:57" ht="12" customHeight="1" x14ac:dyDescent="0.2">
      <c r="A809">
        <v>45</v>
      </c>
      <c r="B809">
        <v>2023</v>
      </c>
      <c r="C809" t="s">
        <v>46</v>
      </c>
      <c r="D809" t="s">
        <v>138</v>
      </c>
      <c r="E809" t="s">
        <v>272</v>
      </c>
      <c r="F809" t="s">
        <v>49</v>
      </c>
      <c r="G809" t="s">
        <v>45</v>
      </c>
      <c r="H809" t="s">
        <v>273</v>
      </c>
      <c r="I809" t="s">
        <v>51</v>
      </c>
      <c r="K809" t="s">
        <v>272</v>
      </c>
      <c r="L809" s="27">
        <v>33.068432800000004</v>
      </c>
      <c r="M809" s="27">
        <v>41.335540999999999</v>
      </c>
      <c r="N809" s="27">
        <v>49.602649199999995</v>
      </c>
      <c r="O809" t="s">
        <v>52</v>
      </c>
      <c r="P809" t="s">
        <v>53</v>
      </c>
      <c r="Q809" s="27">
        <v>1440</v>
      </c>
      <c r="R809" s="27">
        <v>1440</v>
      </c>
      <c r="S809" s="27">
        <v>1440</v>
      </c>
      <c r="T809" s="27">
        <v>1440</v>
      </c>
      <c r="U809" s="27">
        <v>0</v>
      </c>
      <c r="V809" s="27">
        <v>0</v>
      </c>
      <c r="W809" s="27">
        <v>0</v>
      </c>
      <c r="X809" t="s">
        <v>219</v>
      </c>
      <c r="Y809" t="s">
        <v>274</v>
      </c>
      <c r="Z809" s="27">
        <v>86</v>
      </c>
      <c r="AA809" s="27">
        <v>86</v>
      </c>
      <c r="AB809" s="27">
        <v>70</v>
      </c>
      <c r="AC809" s="27">
        <v>70</v>
      </c>
      <c r="AD809" s="27">
        <v>2922.08</v>
      </c>
      <c r="AE809" s="27">
        <v>5130.59</v>
      </c>
      <c r="AF809" s="27">
        <v>7339.1</v>
      </c>
      <c r="AG809" s="27">
        <v>1</v>
      </c>
      <c r="AJ809" s="41">
        <f t="shared" si="121"/>
        <v>50540.623232000005</v>
      </c>
      <c r="AK809" s="41">
        <f t="shared" si="122"/>
        <v>64653.769039999999</v>
      </c>
      <c r="AL809" s="41">
        <f t="shared" si="123"/>
        <v>78766.914848</v>
      </c>
      <c r="AM809" s="27">
        <v>1.1000000000000001</v>
      </c>
      <c r="AN809" s="27">
        <v>1.1599999999999999</v>
      </c>
      <c r="AO809" s="27">
        <v>0</v>
      </c>
      <c r="AP809" s="27">
        <v>0</v>
      </c>
      <c r="AQ809" s="42">
        <f t="shared" si="124"/>
        <v>55594.685555200012</v>
      </c>
      <c r="AR809" s="42">
        <f t="shared" si="125"/>
        <v>71119.145944000004</v>
      </c>
      <c r="AS809" s="42">
        <f t="shared" si="126"/>
        <v>86643.606332800002</v>
      </c>
      <c r="AT809" s="42">
        <f t="shared" si="127"/>
        <v>58627.122949119999</v>
      </c>
      <c r="AU809" s="42">
        <f t="shared" si="128"/>
        <v>74998.372086399992</v>
      </c>
      <c r="AV809" s="42">
        <f t="shared" si="129"/>
        <v>91369.621223679991</v>
      </c>
      <c r="AW809">
        <v>2040</v>
      </c>
      <c r="AX809" s="30" t="s">
        <v>60</v>
      </c>
      <c r="AY809">
        <v>10</v>
      </c>
      <c r="AZ809" s="111" t="s">
        <v>254</v>
      </c>
      <c r="BA809" s="111">
        <v>1</v>
      </c>
      <c r="BB809" s="110">
        <v>2</v>
      </c>
      <c r="BC809" s="121">
        <v>0</v>
      </c>
      <c r="BD809">
        <v>2024</v>
      </c>
      <c r="BE809" s="101" t="s">
        <v>275</v>
      </c>
    </row>
    <row r="810" spans="1:57" ht="12" customHeight="1" x14ac:dyDescent="0.2">
      <c r="A810">
        <v>45</v>
      </c>
      <c r="B810">
        <v>2023</v>
      </c>
      <c r="C810" t="s">
        <v>46</v>
      </c>
      <c r="D810" t="s">
        <v>138</v>
      </c>
      <c r="E810" t="s">
        <v>272</v>
      </c>
      <c r="F810" t="s">
        <v>49</v>
      </c>
      <c r="G810" t="s">
        <v>45</v>
      </c>
      <c r="H810" t="s">
        <v>273</v>
      </c>
      <c r="I810" t="s">
        <v>51</v>
      </c>
      <c r="K810" t="s">
        <v>272</v>
      </c>
      <c r="L810" s="27">
        <v>33.068432800000004</v>
      </c>
      <c r="M810" s="27">
        <v>41.335540999999999</v>
      </c>
      <c r="N810" s="27">
        <v>49.602649199999995</v>
      </c>
      <c r="O810" t="s">
        <v>52</v>
      </c>
      <c r="P810" t="s">
        <v>53</v>
      </c>
      <c r="Q810" s="27">
        <v>1440</v>
      </c>
      <c r="R810" s="27">
        <v>1440</v>
      </c>
      <c r="S810" s="27">
        <v>1440</v>
      </c>
      <c r="T810" s="27">
        <v>1440</v>
      </c>
      <c r="U810" s="27">
        <v>0</v>
      </c>
      <c r="V810" s="27">
        <v>0</v>
      </c>
      <c r="W810" s="27">
        <v>0</v>
      </c>
      <c r="X810" t="s">
        <v>219</v>
      </c>
      <c r="Y810" t="s">
        <v>274</v>
      </c>
      <c r="Z810" s="27">
        <v>81.5</v>
      </c>
      <c r="AA810" s="27">
        <v>81.5</v>
      </c>
      <c r="AB810" s="27">
        <v>66.5</v>
      </c>
      <c r="AC810" s="27">
        <v>66.5</v>
      </c>
      <c r="AD810" s="27">
        <v>2922.08</v>
      </c>
      <c r="AE810" s="27">
        <v>5130.59</v>
      </c>
      <c r="AF810" s="27">
        <v>7339.1</v>
      </c>
      <c r="AG810" s="27">
        <v>1</v>
      </c>
      <c r="AJ810" s="41">
        <f t="shared" si="121"/>
        <v>50540.623232000005</v>
      </c>
      <c r="AK810" s="41">
        <f t="shared" si="122"/>
        <v>64653.769039999999</v>
      </c>
      <c r="AL810" s="41">
        <f t="shared" si="123"/>
        <v>78766.914848</v>
      </c>
      <c r="AM810" s="27">
        <v>1.1000000000000001</v>
      </c>
      <c r="AN810" s="27">
        <v>1.1599999999999999</v>
      </c>
      <c r="AO810" s="27">
        <v>0</v>
      </c>
      <c r="AP810" s="27">
        <v>0</v>
      </c>
      <c r="AQ810" s="42">
        <f t="shared" si="124"/>
        <v>55594.685555200012</v>
      </c>
      <c r="AR810" s="42">
        <f t="shared" si="125"/>
        <v>71119.145944000004</v>
      </c>
      <c r="AS810" s="42">
        <f t="shared" si="126"/>
        <v>86643.606332800002</v>
      </c>
      <c r="AT810" s="42">
        <f t="shared" si="127"/>
        <v>58627.122949119999</v>
      </c>
      <c r="AU810" s="42">
        <f t="shared" si="128"/>
        <v>74998.372086399992</v>
      </c>
      <c r="AV810" s="42">
        <f t="shared" si="129"/>
        <v>91369.621223679991</v>
      </c>
      <c r="AW810">
        <v>2045</v>
      </c>
      <c r="AX810" s="30" t="s">
        <v>60</v>
      </c>
      <c r="AY810">
        <v>10</v>
      </c>
      <c r="AZ810" s="111" t="s">
        <v>254</v>
      </c>
      <c r="BA810" s="111">
        <v>1</v>
      </c>
      <c r="BB810" s="110">
        <v>2</v>
      </c>
      <c r="BC810" s="121">
        <v>0</v>
      </c>
      <c r="BD810">
        <v>2024</v>
      </c>
      <c r="BE810" s="101" t="s">
        <v>275</v>
      </c>
    </row>
    <row r="811" spans="1:57" ht="12" customHeight="1" x14ac:dyDescent="0.2">
      <c r="A811">
        <v>45</v>
      </c>
      <c r="B811">
        <v>2023</v>
      </c>
      <c r="C811" t="s">
        <v>46</v>
      </c>
      <c r="D811" t="s">
        <v>138</v>
      </c>
      <c r="E811" t="s">
        <v>272</v>
      </c>
      <c r="F811" t="s">
        <v>49</v>
      </c>
      <c r="G811" t="s">
        <v>45</v>
      </c>
      <c r="H811" t="s">
        <v>273</v>
      </c>
      <c r="I811" t="s">
        <v>51</v>
      </c>
      <c r="K811" t="s">
        <v>272</v>
      </c>
      <c r="L811" s="27">
        <v>33.068432800000004</v>
      </c>
      <c r="M811" s="27">
        <v>41.335540999999999</v>
      </c>
      <c r="N811" s="27">
        <v>49.602649199999995</v>
      </c>
      <c r="O811" t="s">
        <v>52</v>
      </c>
      <c r="P811" t="s">
        <v>53</v>
      </c>
      <c r="Q811" s="27">
        <v>1440</v>
      </c>
      <c r="R811" s="27">
        <v>1440</v>
      </c>
      <c r="S811" s="27">
        <v>1440</v>
      </c>
      <c r="T811" s="27">
        <v>1440</v>
      </c>
      <c r="U811" s="27">
        <v>0</v>
      </c>
      <c r="V811" s="27">
        <v>0</v>
      </c>
      <c r="W811" s="27">
        <v>0</v>
      </c>
      <c r="X811" t="s">
        <v>219</v>
      </c>
      <c r="Y811" t="s">
        <v>274</v>
      </c>
      <c r="Z811" s="27">
        <v>77</v>
      </c>
      <c r="AA811" s="27">
        <v>77</v>
      </c>
      <c r="AB811" s="27">
        <v>63</v>
      </c>
      <c r="AC811" s="27">
        <v>63</v>
      </c>
      <c r="AD811" s="27">
        <v>2922.08</v>
      </c>
      <c r="AE811" s="27">
        <v>5130.59</v>
      </c>
      <c r="AF811" s="27">
        <v>7339.1</v>
      </c>
      <c r="AG811" s="27">
        <v>1</v>
      </c>
      <c r="AJ811" s="41">
        <f t="shared" si="121"/>
        <v>50540.623232000005</v>
      </c>
      <c r="AK811" s="41">
        <f t="shared" si="122"/>
        <v>64653.769039999999</v>
      </c>
      <c r="AL811" s="41">
        <f t="shared" si="123"/>
        <v>78766.914848</v>
      </c>
      <c r="AM811" s="27">
        <v>1.1000000000000001</v>
      </c>
      <c r="AN811" s="27">
        <v>1.1599999999999999</v>
      </c>
      <c r="AO811" s="27">
        <v>0</v>
      </c>
      <c r="AP811" s="27">
        <v>0</v>
      </c>
      <c r="AQ811" s="42">
        <f t="shared" si="124"/>
        <v>55594.685555200012</v>
      </c>
      <c r="AR811" s="42">
        <f t="shared" si="125"/>
        <v>71119.145944000004</v>
      </c>
      <c r="AS811" s="42">
        <f t="shared" si="126"/>
        <v>86643.606332800002</v>
      </c>
      <c r="AT811" s="42">
        <f t="shared" si="127"/>
        <v>58627.122949119999</v>
      </c>
      <c r="AU811" s="42">
        <f t="shared" si="128"/>
        <v>74998.372086399992</v>
      </c>
      <c r="AV811" s="42">
        <f t="shared" si="129"/>
        <v>91369.621223679991</v>
      </c>
      <c r="AW811">
        <v>2050</v>
      </c>
      <c r="AX811" s="30" t="s">
        <v>60</v>
      </c>
      <c r="AY811">
        <v>10</v>
      </c>
      <c r="AZ811" s="111" t="s">
        <v>254</v>
      </c>
      <c r="BA811" s="111">
        <v>1</v>
      </c>
      <c r="BB811" s="110">
        <v>2</v>
      </c>
      <c r="BC811" s="121">
        <v>0</v>
      </c>
      <c r="BD811">
        <v>2024</v>
      </c>
      <c r="BE811" s="101" t="s">
        <v>275</v>
      </c>
    </row>
    <row r="812" spans="1:57" ht="12" customHeight="1" x14ac:dyDescent="0.2">
      <c r="A812">
        <v>46</v>
      </c>
      <c r="B812">
        <v>2023</v>
      </c>
      <c r="C812" t="s">
        <v>46</v>
      </c>
      <c r="D812" t="s">
        <v>104</v>
      </c>
      <c r="E812" t="s">
        <v>106</v>
      </c>
      <c r="F812" t="s">
        <v>277</v>
      </c>
      <c r="G812" t="s">
        <v>99</v>
      </c>
      <c r="H812" t="s">
        <v>278</v>
      </c>
      <c r="I812" t="s">
        <v>51</v>
      </c>
      <c r="K812" t="s">
        <v>276</v>
      </c>
      <c r="L812" s="27">
        <v>4.2139999999999999E-3</v>
      </c>
      <c r="M812" s="27">
        <v>9.7520000000000003E-3</v>
      </c>
      <c r="N812" s="27">
        <v>1.2619E-2</v>
      </c>
      <c r="O812" t="s">
        <v>109</v>
      </c>
      <c r="P812" t="s">
        <v>110</v>
      </c>
      <c r="Q812" s="27">
        <v>1750</v>
      </c>
      <c r="R812" s="27">
        <v>18500</v>
      </c>
      <c r="S812" s="27">
        <v>18900</v>
      </c>
      <c r="T812" s="27">
        <v>56660</v>
      </c>
      <c r="U812" s="27">
        <v>1.628571</v>
      </c>
      <c r="V812" s="27">
        <v>0.186448</v>
      </c>
      <c r="W812" s="27">
        <v>-3.4593940000000001</v>
      </c>
      <c r="X812" t="s">
        <v>111</v>
      </c>
      <c r="Y812" t="s">
        <v>112</v>
      </c>
      <c r="Z812" s="27">
        <v>43.75</v>
      </c>
      <c r="AA812" s="27">
        <v>134.30127041742287</v>
      </c>
      <c r="AB812" s="27">
        <v>145.38461538461539</v>
      </c>
      <c r="AC812" s="27">
        <v>180.52369736060052</v>
      </c>
      <c r="AD812" s="27">
        <v>-167.03302500000001</v>
      </c>
      <c r="AE812" s="27">
        <v>73.319388000000004</v>
      </c>
      <c r="AF812" s="27">
        <v>712.64567599999998</v>
      </c>
      <c r="AG812" s="27">
        <v>1</v>
      </c>
      <c r="AJ812" s="41">
        <f t="shared" si="121"/>
        <v>129.64512926497278</v>
      </c>
      <c r="AK812" s="41">
        <f t="shared" si="122"/>
        <v>278.77159126678765</v>
      </c>
      <c r="AL812" s="41">
        <f t="shared" si="123"/>
        <v>481.49616692558982</v>
      </c>
      <c r="AM812" s="27">
        <v>1</v>
      </c>
      <c r="AN812" s="27">
        <v>1</v>
      </c>
      <c r="AO812" s="27">
        <v>99</v>
      </c>
      <c r="AP812" s="27">
        <v>99</v>
      </c>
      <c r="AQ812" s="42">
        <f t="shared" si="124"/>
        <v>228.64512926497278</v>
      </c>
      <c r="AR812" s="42">
        <f t="shared" si="125"/>
        <v>377.77159126678765</v>
      </c>
      <c r="AS812" s="42">
        <f t="shared" si="126"/>
        <v>580.49616692558982</v>
      </c>
      <c r="AT812" s="42">
        <f t="shared" si="127"/>
        <v>228.64512926497278</v>
      </c>
      <c r="AU812" s="42">
        <f t="shared" si="128"/>
        <v>377.77159126678765</v>
      </c>
      <c r="AV812" s="42">
        <f t="shared" si="129"/>
        <v>580.49616692558982</v>
      </c>
      <c r="AW812">
        <v>2023</v>
      </c>
      <c r="AX812" t="s">
        <v>56</v>
      </c>
      <c r="AY812" s="30">
        <v>11.415525114155251</v>
      </c>
      <c r="AZ812" t="s">
        <v>113</v>
      </c>
      <c r="BA812" s="111">
        <v>16</v>
      </c>
      <c r="BB812" s="111">
        <v>704</v>
      </c>
      <c r="BC812" s="110">
        <v>0.14530000000000001</v>
      </c>
      <c r="BD812" s="114">
        <v>2020</v>
      </c>
      <c r="BE812" t="s">
        <v>114</v>
      </c>
    </row>
    <row r="813" spans="1:57" ht="12" customHeight="1" x14ac:dyDescent="0.2">
      <c r="A813">
        <v>46</v>
      </c>
      <c r="B813">
        <v>2023</v>
      </c>
      <c r="C813" t="s">
        <v>46</v>
      </c>
      <c r="D813" t="s">
        <v>104</v>
      </c>
      <c r="E813" t="s">
        <v>106</v>
      </c>
      <c r="F813" t="s">
        <v>277</v>
      </c>
      <c r="G813" t="s">
        <v>99</v>
      </c>
      <c r="H813" t="s">
        <v>278</v>
      </c>
      <c r="I813" t="s">
        <v>51</v>
      </c>
      <c r="K813" t="s">
        <v>276</v>
      </c>
      <c r="L813" s="27">
        <v>3.732344611488447E-3</v>
      </c>
      <c r="M813" s="27">
        <v>8.6373575347022634E-3</v>
      </c>
      <c r="N813" s="27">
        <v>1.1176662708204251E-2</v>
      </c>
      <c r="O813" t="s">
        <v>109</v>
      </c>
      <c r="P813" t="s">
        <v>110</v>
      </c>
      <c r="Q813" s="27">
        <v>1750</v>
      </c>
      <c r="R813" s="27">
        <v>18500</v>
      </c>
      <c r="S813" s="27">
        <v>18900</v>
      </c>
      <c r="T813" s="27">
        <v>56660</v>
      </c>
      <c r="U813" s="27">
        <v>1.2090553914204987</v>
      </c>
      <c r="V813" s="27">
        <v>0.13841948531538947</v>
      </c>
      <c r="W813" s="27">
        <v>-2.568263199300322</v>
      </c>
      <c r="X813" t="s">
        <v>111</v>
      </c>
      <c r="Y813" t="s">
        <v>112</v>
      </c>
      <c r="Z813" s="27">
        <v>43.75</v>
      </c>
      <c r="AA813" s="27">
        <v>160.22409398089937</v>
      </c>
      <c r="AB813" s="27">
        <v>173.44674556212973</v>
      </c>
      <c r="AC813" s="27">
        <v>180.52369736060052</v>
      </c>
      <c r="AD813" s="27">
        <v>-147.94134095855838</v>
      </c>
      <c r="AE813" s="27">
        <v>64.939065666689771</v>
      </c>
      <c r="AF813" s="27">
        <v>631.19108892243514</v>
      </c>
      <c r="AG813" s="27">
        <v>1</v>
      </c>
      <c r="AJ813" s="41">
        <f t="shared" si="121"/>
        <v>114.82683901704893</v>
      </c>
      <c r="AK813" s="41">
        <f t="shared" si="122"/>
        <v>246.90831668264232</v>
      </c>
      <c r="AL813" s="41">
        <f t="shared" si="123"/>
        <v>426.46170481183373</v>
      </c>
      <c r="AM813" s="27">
        <v>1</v>
      </c>
      <c r="AN813" s="27">
        <v>1</v>
      </c>
      <c r="AO813" s="27">
        <v>99</v>
      </c>
      <c r="AP813" s="27">
        <v>99</v>
      </c>
      <c r="AQ813" s="42">
        <f t="shared" si="124"/>
        <v>213.82683901704894</v>
      </c>
      <c r="AR813" s="42">
        <f t="shared" si="125"/>
        <v>345.90831668264229</v>
      </c>
      <c r="AS813" s="42">
        <f t="shared" si="126"/>
        <v>525.46170481183367</v>
      </c>
      <c r="AT813" s="42">
        <f t="shared" si="127"/>
        <v>213.82683901704894</v>
      </c>
      <c r="AU813" s="42">
        <f t="shared" si="128"/>
        <v>345.90831668264229</v>
      </c>
      <c r="AV813" s="42">
        <f t="shared" si="129"/>
        <v>525.46170481183367</v>
      </c>
      <c r="AW813">
        <v>2030</v>
      </c>
      <c r="AX813" t="s">
        <v>56</v>
      </c>
      <c r="AY813" s="30">
        <v>11.415525114155251</v>
      </c>
      <c r="AZ813" t="s">
        <v>113</v>
      </c>
      <c r="BA813" s="111">
        <v>16</v>
      </c>
      <c r="BB813" s="111">
        <v>704</v>
      </c>
      <c r="BC813" s="110">
        <v>0.14530000000000001</v>
      </c>
      <c r="BD813" s="114">
        <v>2020</v>
      </c>
      <c r="BE813" t="s">
        <v>114</v>
      </c>
    </row>
    <row r="814" spans="1:57" ht="12" customHeight="1" x14ac:dyDescent="0.2">
      <c r="A814">
        <v>46</v>
      </c>
      <c r="B814">
        <v>2023</v>
      </c>
      <c r="C814" t="s">
        <v>46</v>
      </c>
      <c r="D814" t="s">
        <v>104</v>
      </c>
      <c r="E814" t="s">
        <v>106</v>
      </c>
      <c r="F814" t="s">
        <v>277</v>
      </c>
      <c r="G814" t="s">
        <v>99</v>
      </c>
      <c r="H814" t="s">
        <v>278</v>
      </c>
      <c r="I814" t="s">
        <v>51</v>
      </c>
      <c r="K814" t="s">
        <v>276</v>
      </c>
      <c r="L814" s="27">
        <v>3.6376996816331786E-3</v>
      </c>
      <c r="M814" s="27">
        <v>8.4183311094652973E-3</v>
      </c>
      <c r="N814" s="27">
        <v>1.0893244490396081E-2</v>
      </c>
      <c r="O814" t="s">
        <v>109</v>
      </c>
      <c r="P814" t="s">
        <v>110</v>
      </c>
      <c r="Q814" s="27">
        <v>1750</v>
      </c>
      <c r="R814" s="27">
        <v>18500</v>
      </c>
      <c r="S814" s="27">
        <v>18900</v>
      </c>
      <c r="T814" s="27">
        <v>56660</v>
      </c>
      <c r="U814" s="27">
        <v>1.0905764271918763</v>
      </c>
      <c r="V814" s="27">
        <v>0.12485534477592379</v>
      </c>
      <c r="W814" s="27">
        <v>-2.3165913851892328</v>
      </c>
      <c r="X814" t="s">
        <v>111</v>
      </c>
      <c r="Y814" t="s">
        <v>112</v>
      </c>
      <c r="Z814" s="27">
        <v>43.75</v>
      </c>
      <c r="AA814" s="27">
        <v>173.12629003494087</v>
      </c>
      <c r="AB814" s="27">
        <v>187.41370808678488</v>
      </c>
      <c r="AC814" s="27">
        <v>180.52369736060052</v>
      </c>
      <c r="AD814" s="27">
        <v>-144.18983907563523</v>
      </c>
      <c r="AE814" s="27">
        <v>63.292338487218686</v>
      </c>
      <c r="AF814" s="27">
        <v>615.18532242583331</v>
      </c>
      <c r="AG814" s="27">
        <v>1</v>
      </c>
      <c r="AJ814" s="41">
        <f t="shared" si="121"/>
        <v>111.91505587386891</v>
      </c>
      <c r="AK814" s="41">
        <f t="shared" si="122"/>
        <v>240.6472066444158</v>
      </c>
      <c r="AL814" s="41">
        <f t="shared" si="123"/>
        <v>415.64747345344426</v>
      </c>
      <c r="AM814" s="27">
        <v>1</v>
      </c>
      <c r="AN814" s="27">
        <v>1</v>
      </c>
      <c r="AO814" s="27">
        <v>99</v>
      </c>
      <c r="AP814" s="27">
        <v>99</v>
      </c>
      <c r="AQ814" s="42">
        <f t="shared" si="124"/>
        <v>210.91505587386891</v>
      </c>
      <c r="AR814" s="42">
        <f t="shared" si="125"/>
        <v>339.6472066444158</v>
      </c>
      <c r="AS814" s="42">
        <f t="shared" si="126"/>
        <v>514.64747345344426</v>
      </c>
      <c r="AT814" s="42">
        <f t="shared" si="127"/>
        <v>210.91505587386891</v>
      </c>
      <c r="AU814" s="42">
        <f t="shared" si="128"/>
        <v>339.6472066444158</v>
      </c>
      <c r="AV814" s="42">
        <f t="shared" si="129"/>
        <v>514.64747345344426</v>
      </c>
      <c r="AW814">
        <v>2035</v>
      </c>
      <c r="AX814" t="s">
        <v>56</v>
      </c>
      <c r="AY814" s="30">
        <v>11.415525114155251</v>
      </c>
      <c r="AZ814" t="s">
        <v>113</v>
      </c>
      <c r="BA814" s="111">
        <v>16</v>
      </c>
      <c r="BB814" s="111">
        <v>704</v>
      </c>
      <c r="BC814" s="110">
        <v>0.14530000000000001</v>
      </c>
      <c r="BD814" s="114">
        <v>2020</v>
      </c>
      <c r="BE814" t="s">
        <v>114</v>
      </c>
    </row>
    <row r="815" spans="1:57" ht="12" customHeight="1" x14ac:dyDescent="0.2">
      <c r="A815">
        <v>46</v>
      </c>
      <c r="B815">
        <v>2023</v>
      </c>
      <c r="C815" t="s">
        <v>46</v>
      </c>
      <c r="D815" t="s">
        <v>104</v>
      </c>
      <c r="E815" t="s">
        <v>106</v>
      </c>
      <c r="F815" t="s">
        <v>277</v>
      </c>
      <c r="G815" t="s">
        <v>99</v>
      </c>
      <c r="H815" t="s">
        <v>278</v>
      </c>
      <c r="I815" t="s">
        <v>51</v>
      </c>
      <c r="K815" t="s">
        <v>276</v>
      </c>
      <c r="L815" s="27">
        <v>3.5430547517779102E-3</v>
      </c>
      <c r="M815" s="27">
        <v>8.1993046842283295E-3</v>
      </c>
      <c r="N815" s="27">
        <v>1.060982627258791E-2</v>
      </c>
      <c r="O815" t="s">
        <v>109</v>
      </c>
      <c r="P815" t="s">
        <v>110</v>
      </c>
      <c r="Q815" s="27">
        <v>1750</v>
      </c>
      <c r="R815" s="27">
        <v>18500</v>
      </c>
      <c r="S815" s="27">
        <v>18900</v>
      </c>
      <c r="T815" s="27">
        <v>56660</v>
      </c>
      <c r="U815" s="27">
        <v>0.98853192261935485</v>
      </c>
      <c r="V815" s="27">
        <v>0.1131727139366558</v>
      </c>
      <c r="W815" s="27">
        <v>-2.0998294835889011</v>
      </c>
      <c r="X815" t="s">
        <v>111</v>
      </c>
      <c r="Y815" t="s">
        <v>112</v>
      </c>
      <c r="Z815" s="27">
        <v>43.75</v>
      </c>
      <c r="AA815" s="27">
        <v>186.02848608898236</v>
      </c>
      <c r="AB815" s="27">
        <v>201.38067061144005</v>
      </c>
      <c r="AC815" s="27">
        <v>180.52369736060052</v>
      </c>
      <c r="AD815" s="27">
        <v>-140.43833719271203</v>
      </c>
      <c r="AE815" s="27">
        <v>61.645611307747586</v>
      </c>
      <c r="AF815" s="27">
        <v>599.17955592923136</v>
      </c>
      <c r="AG815" s="27">
        <v>1</v>
      </c>
      <c r="AJ815" s="41">
        <f t="shared" si="121"/>
        <v>109.00327273068895</v>
      </c>
      <c r="AK815" s="41">
        <f t="shared" si="122"/>
        <v>234.38609660618926</v>
      </c>
      <c r="AL815" s="41">
        <f t="shared" si="123"/>
        <v>404.8332420950548</v>
      </c>
      <c r="AM815" s="27">
        <v>1</v>
      </c>
      <c r="AN815" s="27">
        <v>1</v>
      </c>
      <c r="AO815" s="27">
        <v>99</v>
      </c>
      <c r="AP815" s="27">
        <v>99</v>
      </c>
      <c r="AQ815" s="42">
        <f t="shared" si="124"/>
        <v>208.00327273068893</v>
      </c>
      <c r="AR815" s="42">
        <f t="shared" si="125"/>
        <v>333.38609660618926</v>
      </c>
      <c r="AS815" s="42">
        <f t="shared" si="126"/>
        <v>503.8332420950548</v>
      </c>
      <c r="AT815" s="42">
        <f t="shared" si="127"/>
        <v>208.00327273068893</v>
      </c>
      <c r="AU815" s="42">
        <f t="shared" si="128"/>
        <v>333.38609660618926</v>
      </c>
      <c r="AV815" s="42">
        <f t="shared" si="129"/>
        <v>503.8332420950548</v>
      </c>
      <c r="AW815">
        <v>2040</v>
      </c>
      <c r="AX815" t="s">
        <v>56</v>
      </c>
      <c r="AY815" s="30">
        <v>11.415525114155251</v>
      </c>
      <c r="AZ815" t="s">
        <v>113</v>
      </c>
      <c r="BA815" s="111">
        <v>16</v>
      </c>
      <c r="BB815" s="111">
        <v>704</v>
      </c>
      <c r="BC815" s="110">
        <v>0.14530000000000001</v>
      </c>
      <c r="BD815" s="114">
        <v>2020</v>
      </c>
      <c r="BE815" t="s">
        <v>114</v>
      </c>
    </row>
    <row r="816" spans="1:57" ht="12" customHeight="1" x14ac:dyDescent="0.2">
      <c r="A816">
        <v>46</v>
      </c>
      <c r="B816">
        <v>2023</v>
      </c>
      <c r="C816" t="s">
        <v>46</v>
      </c>
      <c r="D816" t="s">
        <v>104</v>
      </c>
      <c r="E816" t="s">
        <v>106</v>
      </c>
      <c r="F816" t="s">
        <v>277</v>
      </c>
      <c r="G816" t="s">
        <v>99</v>
      </c>
      <c r="H816" t="s">
        <v>278</v>
      </c>
      <c r="I816" t="s">
        <v>51</v>
      </c>
      <c r="K816" t="s">
        <v>276</v>
      </c>
      <c r="L816" s="27">
        <v>3.4524654657333213E-3</v>
      </c>
      <c r="M816" s="27">
        <v>7.9896637925560877E-3</v>
      </c>
      <c r="N816" s="27">
        <v>1.0338552850519407E-2</v>
      </c>
      <c r="O816" t="s">
        <v>109</v>
      </c>
      <c r="P816" t="s">
        <v>110</v>
      </c>
      <c r="Q816" s="27">
        <v>1750</v>
      </c>
      <c r="R816" s="27">
        <v>18500</v>
      </c>
      <c r="S816" s="27">
        <v>18900</v>
      </c>
      <c r="T816" s="27">
        <v>56660</v>
      </c>
      <c r="U816" s="27">
        <v>0.90104022599922695</v>
      </c>
      <c r="V816" s="27">
        <v>0.10315617069019642</v>
      </c>
      <c r="W816" s="27">
        <v>-1.9139805090354489</v>
      </c>
      <c r="X816" t="s">
        <v>111</v>
      </c>
      <c r="Y816" t="s">
        <v>112</v>
      </c>
      <c r="Z816" s="27">
        <v>43.75</v>
      </c>
      <c r="AA816" s="27">
        <v>198.87374394331454</v>
      </c>
      <c r="AB816" s="27">
        <v>215.28599605522695</v>
      </c>
      <c r="AC816" s="27">
        <v>180.52369736060052</v>
      </c>
      <c r="AD816" s="27">
        <v>-136.84759146878753</v>
      </c>
      <c r="AE816" s="27">
        <v>60.069448276863341</v>
      </c>
      <c r="AF816" s="27">
        <v>583.85965488708541</v>
      </c>
      <c r="AG816" s="27">
        <v>1</v>
      </c>
      <c r="AJ816" s="41">
        <f t="shared" si="121"/>
        <v>106.21626283527544</v>
      </c>
      <c r="AK816" s="41">
        <f t="shared" si="122"/>
        <v>228.39328231516595</v>
      </c>
      <c r="AL816" s="41">
        <f t="shared" si="123"/>
        <v>394.48241295528373</v>
      </c>
      <c r="AM816" s="27">
        <v>1</v>
      </c>
      <c r="AN816" s="27">
        <v>1</v>
      </c>
      <c r="AO816" s="27">
        <v>99</v>
      </c>
      <c r="AP816" s="27">
        <v>99</v>
      </c>
      <c r="AQ816" s="42">
        <f t="shared" si="124"/>
        <v>205.21626283527544</v>
      </c>
      <c r="AR816" s="42">
        <f t="shared" si="125"/>
        <v>327.39328231516595</v>
      </c>
      <c r="AS816" s="42">
        <f t="shared" si="126"/>
        <v>493.48241295528373</v>
      </c>
      <c r="AT816" s="42">
        <f t="shared" si="127"/>
        <v>205.21626283527544</v>
      </c>
      <c r="AU816" s="42">
        <f t="shared" si="128"/>
        <v>327.39328231516595</v>
      </c>
      <c r="AV816" s="42">
        <f t="shared" si="129"/>
        <v>493.48241295528373</v>
      </c>
      <c r="AW816">
        <v>2045</v>
      </c>
      <c r="AX816" t="s">
        <v>56</v>
      </c>
      <c r="AY816" s="30">
        <v>11.415525114155251</v>
      </c>
      <c r="AZ816" t="s">
        <v>113</v>
      </c>
      <c r="BA816" s="111">
        <v>16</v>
      </c>
      <c r="BB816" s="111">
        <v>704</v>
      </c>
      <c r="BC816" s="110">
        <v>0.14530000000000001</v>
      </c>
      <c r="BD816" s="114">
        <v>2020</v>
      </c>
      <c r="BE816" t="s">
        <v>114</v>
      </c>
    </row>
    <row r="817" spans="1:57" ht="12" customHeight="1" x14ac:dyDescent="0.2">
      <c r="A817">
        <v>46</v>
      </c>
      <c r="B817">
        <v>2023</v>
      </c>
      <c r="C817" t="s">
        <v>46</v>
      </c>
      <c r="D817" t="s">
        <v>104</v>
      </c>
      <c r="E817" t="s">
        <v>106</v>
      </c>
      <c r="F817" t="s">
        <v>277</v>
      </c>
      <c r="G817" t="s">
        <v>99</v>
      </c>
      <c r="H817" t="s">
        <v>278</v>
      </c>
      <c r="I817" t="s">
        <v>51</v>
      </c>
      <c r="K817" t="s">
        <v>276</v>
      </c>
      <c r="L817" s="27">
        <v>3.3618761796887328E-3</v>
      </c>
      <c r="M817" s="27">
        <v>7.7800229008838451E-3</v>
      </c>
      <c r="N817" s="27">
        <v>1.0067279428450907E-2</v>
      </c>
      <c r="O817" t="s">
        <v>109</v>
      </c>
      <c r="P817" t="s">
        <v>110</v>
      </c>
      <c r="Q817" s="27">
        <v>1750</v>
      </c>
      <c r="R817" s="27">
        <v>18500</v>
      </c>
      <c r="S817" s="27">
        <v>18900</v>
      </c>
      <c r="T817" s="27">
        <v>56660</v>
      </c>
      <c r="U817" s="27">
        <v>0.82416499170563806</v>
      </c>
      <c r="V817" s="27">
        <v>9.4355059971921867E-2</v>
      </c>
      <c r="W817" s="27">
        <v>-1.7506829160758319</v>
      </c>
      <c r="X817" t="s">
        <v>111</v>
      </c>
      <c r="Y817" t="s">
        <v>112</v>
      </c>
      <c r="Z817" s="27">
        <v>43.75</v>
      </c>
      <c r="AA817" s="27">
        <v>211.71900179764674</v>
      </c>
      <c r="AB817" s="27">
        <v>229.19132149901384</v>
      </c>
      <c r="AC817" s="27">
        <v>180.52369736060052</v>
      </c>
      <c r="AD817" s="27">
        <v>-133.256845744863</v>
      </c>
      <c r="AE817" s="27">
        <v>58.493285245979102</v>
      </c>
      <c r="AF817" s="27">
        <v>568.53975384493936</v>
      </c>
      <c r="AG817" s="27">
        <v>1</v>
      </c>
      <c r="AJ817" s="41">
        <f t="shared" si="121"/>
        <v>103.42925293986207</v>
      </c>
      <c r="AK817" s="41">
        <f t="shared" si="122"/>
        <v>222.40046802414264</v>
      </c>
      <c r="AL817" s="41">
        <f t="shared" si="123"/>
        <v>384.13158381551267</v>
      </c>
      <c r="AM817" s="27">
        <v>1</v>
      </c>
      <c r="AN817" s="27">
        <v>1</v>
      </c>
      <c r="AO817" s="27">
        <v>99</v>
      </c>
      <c r="AP817" s="27">
        <v>99</v>
      </c>
      <c r="AQ817" s="42">
        <f t="shared" si="124"/>
        <v>202.42925293986207</v>
      </c>
      <c r="AR817" s="42">
        <f t="shared" si="125"/>
        <v>321.40046802414264</v>
      </c>
      <c r="AS817" s="42">
        <f t="shared" si="126"/>
        <v>483.13158381551267</v>
      </c>
      <c r="AT817" s="42">
        <f t="shared" si="127"/>
        <v>202.42925293986207</v>
      </c>
      <c r="AU817" s="42">
        <f t="shared" si="128"/>
        <v>321.40046802414264</v>
      </c>
      <c r="AV817" s="42">
        <f t="shared" si="129"/>
        <v>483.13158381551267</v>
      </c>
      <c r="AW817">
        <v>2050</v>
      </c>
      <c r="AX817" t="s">
        <v>56</v>
      </c>
      <c r="AY817" s="30">
        <v>11.415525114155251</v>
      </c>
      <c r="AZ817" t="s">
        <v>113</v>
      </c>
      <c r="BA817" s="111">
        <v>16</v>
      </c>
      <c r="BB817" s="111">
        <v>704</v>
      </c>
      <c r="BC817" s="110">
        <v>0.14530000000000001</v>
      </c>
      <c r="BD817" s="114">
        <v>2020</v>
      </c>
      <c r="BE817" t="s">
        <v>114</v>
      </c>
    </row>
    <row r="818" spans="1:57" ht="12" customHeight="1" x14ac:dyDescent="0.2">
      <c r="A818">
        <v>46</v>
      </c>
      <c r="B818">
        <v>2023</v>
      </c>
      <c r="C818" t="s">
        <v>46</v>
      </c>
      <c r="D818" t="s">
        <v>104</v>
      </c>
      <c r="E818" t="s">
        <v>106</v>
      </c>
      <c r="F818" t="s">
        <v>277</v>
      </c>
      <c r="G818" t="s">
        <v>99</v>
      </c>
      <c r="H818" t="s">
        <v>278</v>
      </c>
      <c r="I818" t="s">
        <v>51</v>
      </c>
      <c r="K818" t="s">
        <v>276</v>
      </c>
      <c r="L818" s="27">
        <v>4.2139999999999999E-3</v>
      </c>
      <c r="M818" s="27">
        <v>9.7520000000000003E-3</v>
      </c>
      <c r="N818" s="27">
        <v>1.2619E-2</v>
      </c>
      <c r="O818" t="s">
        <v>109</v>
      </c>
      <c r="P818" t="s">
        <v>110</v>
      </c>
      <c r="Q818" s="27">
        <v>1750</v>
      </c>
      <c r="R818" s="27">
        <v>18500</v>
      </c>
      <c r="S818" s="27">
        <v>18900</v>
      </c>
      <c r="T818" s="27">
        <v>56660</v>
      </c>
      <c r="U818" s="27">
        <v>1.628571</v>
      </c>
      <c r="V818" s="27">
        <v>0.186448</v>
      </c>
      <c r="W818" s="27">
        <v>-3.4593940000000001</v>
      </c>
      <c r="X818" t="s">
        <v>111</v>
      </c>
      <c r="Y818" t="s">
        <v>112</v>
      </c>
      <c r="Z818" s="27">
        <v>43.75</v>
      </c>
      <c r="AA818" s="27">
        <v>134.30127041742287</v>
      </c>
      <c r="AB818" s="27">
        <v>145.38461538461539</v>
      </c>
      <c r="AC818" s="27">
        <v>180.52369736060052</v>
      </c>
      <c r="AD818" s="27">
        <v>-167.03302500000001</v>
      </c>
      <c r="AE818" s="27">
        <v>73.319388000000004</v>
      </c>
      <c r="AF818" s="27">
        <v>712.64567599999998</v>
      </c>
      <c r="AG818" s="27">
        <v>1</v>
      </c>
      <c r="AJ818" s="41">
        <f t="shared" si="121"/>
        <v>129.64512926497278</v>
      </c>
      <c r="AK818" s="41">
        <f t="shared" si="122"/>
        <v>278.77159126678765</v>
      </c>
      <c r="AL818" s="41">
        <f t="shared" si="123"/>
        <v>481.49616692558982</v>
      </c>
      <c r="AM818" s="27">
        <v>1</v>
      </c>
      <c r="AN818" s="27">
        <v>1</v>
      </c>
      <c r="AO818" s="27">
        <v>99</v>
      </c>
      <c r="AP818" s="27">
        <v>99</v>
      </c>
      <c r="AQ818" s="42">
        <f t="shared" si="124"/>
        <v>228.64512926497278</v>
      </c>
      <c r="AR818" s="42">
        <f t="shared" si="125"/>
        <v>377.77159126678765</v>
      </c>
      <c r="AS818" s="42">
        <f t="shared" si="126"/>
        <v>580.49616692558982</v>
      </c>
      <c r="AT818" s="42">
        <f t="shared" si="127"/>
        <v>228.64512926497278</v>
      </c>
      <c r="AU818" s="42">
        <f t="shared" si="128"/>
        <v>377.77159126678765</v>
      </c>
      <c r="AV818" s="42">
        <f t="shared" si="129"/>
        <v>580.49616692558982</v>
      </c>
      <c r="AW818">
        <v>2023</v>
      </c>
      <c r="AX818" t="s">
        <v>59</v>
      </c>
      <c r="AY818" s="30">
        <v>11.415525114155251</v>
      </c>
      <c r="AZ818" t="s">
        <v>113</v>
      </c>
      <c r="BA818" s="111">
        <v>16</v>
      </c>
      <c r="BB818" s="111">
        <v>704</v>
      </c>
      <c r="BC818" s="110">
        <v>0.14530000000000001</v>
      </c>
      <c r="BD818" s="114">
        <v>2020</v>
      </c>
      <c r="BE818" t="s">
        <v>114</v>
      </c>
    </row>
    <row r="819" spans="1:57" ht="12" customHeight="1" x14ac:dyDescent="0.2">
      <c r="A819">
        <v>46</v>
      </c>
      <c r="B819">
        <v>2023</v>
      </c>
      <c r="C819" t="s">
        <v>46</v>
      </c>
      <c r="D819" t="s">
        <v>104</v>
      </c>
      <c r="E819" t="s">
        <v>106</v>
      </c>
      <c r="F819" t="s">
        <v>277</v>
      </c>
      <c r="G819" t="s">
        <v>99</v>
      </c>
      <c r="H819" t="s">
        <v>278</v>
      </c>
      <c r="I819" t="s">
        <v>51</v>
      </c>
      <c r="K819" t="s">
        <v>276</v>
      </c>
      <c r="L819" s="27">
        <v>3.732344611488447E-3</v>
      </c>
      <c r="M819" s="27">
        <v>8.6373575347022634E-3</v>
      </c>
      <c r="N819" s="27">
        <v>1.1176662708204251E-2</v>
      </c>
      <c r="O819" t="s">
        <v>109</v>
      </c>
      <c r="P819" t="s">
        <v>110</v>
      </c>
      <c r="Q819" s="27">
        <v>1750</v>
      </c>
      <c r="R819" s="27">
        <v>18500</v>
      </c>
      <c r="S819" s="27">
        <v>18900</v>
      </c>
      <c r="T819" s="27">
        <v>56660</v>
      </c>
      <c r="U819" s="27">
        <v>1.0513525142786944</v>
      </c>
      <c r="V819" s="27">
        <v>0.1203647698394691</v>
      </c>
      <c r="W819" s="27">
        <v>-2.2332723472176714</v>
      </c>
      <c r="X819" t="s">
        <v>111</v>
      </c>
      <c r="Y819" t="s">
        <v>112</v>
      </c>
      <c r="Z819" s="27">
        <v>43.75</v>
      </c>
      <c r="AA819" s="27">
        <v>184.25770807803428</v>
      </c>
      <c r="AB819" s="27">
        <v>199.46375739644918</v>
      </c>
      <c r="AC819" s="27">
        <v>180.52369736060052</v>
      </c>
      <c r="AD819" s="27">
        <v>-147.94134095855838</v>
      </c>
      <c r="AE819" s="27">
        <v>64.939065666689771</v>
      </c>
      <c r="AF819" s="27">
        <v>631.19108892243514</v>
      </c>
      <c r="AG819" s="27">
        <v>1</v>
      </c>
      <c r="AJ819" s="41">
        <f t="shared" si="121"/>
        <v>114.82683901704893</v>
      </c>
      <c r="AK819" s="41">
        <f t="shared" si="122"/>
        <v>246.90831668264232</v>
      </c>
      <c r="AL819" s="41">
        <f t="shared" si="123"/>
        <v>426.46170481183367</v>
      </c>
      <c r="AM819" s="27">
        <v>1</v>
      </c>
      <c r="AN819" s="27">
        <v>1</v>
      </c>
      <c r="AO819" s="27">
        <v>99</v>
      </c>
      <c r="AP819" s="27">
        <v>99</v>
      </c>
      <c r="AQ819" s="42">
        <f t="shared" si="124"/>
        <v>213.82683901704894</v>
      </c>
      <c r="AR819" s="42">
        <f t="shared" si="125"/>
        <v>345.90831668264229</v>
      </c>
      <c r="AS819" s="42">
        <f t="shared" si="126"/>
        <v>525.46170481183367</v>
      </c>
      <c r="AT819" s="42">
        <f t="shared" si="127"/>
        <v>213.82683901704894</v>
      </c>
      <c r="AU819" s="42">
        <f t="shared" si="128"/>
        <v>345.90831668264229</v>
      </c>
      <c r="AV819" s="42">
        <f t="shared" si="129"/>
        <v>525.46170481183367</v>
      </c>
      <c r="AW819">
        <v>2030</v>
      </c>
      <c r="AX819" t="s">
        <v>59</v>
      </c>
      <c r="AY819" s="30">
        <v>11.415525114155251</v>
      </c>
      <c r="AZ819" t="s">
        <v>113</v>
      </c>
      <c r="BA819" s="111">
        <v>16</v>
      </c>
      <c r="BB819" s="111">
        <v>704</v>
      </c>
      <c r="BC819" s="110">
        <v>0.14530000000000001</v>
      </c>
      <c r="BD819" s="114">
        <v>2020</v>
      </c>
      <c r="BE819" t="s">
        <v>114</v>
      </c>
    </row>
    <row r="820" spans="1:57" ht="12" customHeight="1" x14ac:dyDescent="0.2">
      <c r="A820">
        <v>46</v>
      </c>
      <c r="B820">
        <v>2023</v>
      </c>
      <c r="C820" t="s">
        <v>46</v>
      </c>
      <c r="D820" t="s">
        <v>104</v>
      </c>
      <c r="E820" t="s">
        <v>106</v>
      </c>
      <c r="F820" t="s">
        <v>277</v>
      </c>
      <c r="G820" t="s">
        <v>99</v>
      </c>
      <c r="H820" t="s">
        <v>278</v>
      </c>
      <c r="I820" t="s">
        <v>51</v>
      </c>
      <c r="K820" t="s">
        <v>276</v>
      </c>
      <c r="L820" s="27">
        <v>3.6376996816331786E-3</v>
      </c>
      <c r="M820" s="27">
        <v>8.4183311094652973E-3</v>
      </c>
      <c r="N820" s="27">
        <v>1.0893244490396081E-2</v>
      </c>
      <c r="O820" t="s">
        <v>109</v>
      </c>
      <c r="P820" t="s">
        <v>110</v>
      </c>
      <c r="Q820" s="27">
        <v>1750</v>
      </c>
      <c r="R820" s="27">
        <v>18500</v>
      </c>
      <c r="S820" s="27">
        <v>18900</v>
      </c>
      <c r="T820" s="27">
        <v>56660</v>
      </c>
      <c r="U820" s="27">
        <v>0.94832732799293606</v>
      </c>
      <c r="V820" s="27">
        <v>0.10856986502254244</v>
      </c>
      <c r="W820" s="27">
        <v>-2.0144272914688983</v>
      </c>
      <c r="X820" t="s">
        <v>111</v>
      </c>
      <c r="Y820" t="s">
        <v>112</v>
      </c>
      <c r="Z820" s="27">
        <v>43.75</v>
      </c>
      <c r="AA820" s="27">
        <v>199.09523354018199</v>
      </c>
      <c r="AB820" s="27">
        <v>212.57704635108462</v>
      </c>
      <c r="AC820" s="27">
        <v>180.52369736060052</v>
      </c>
      <c r="AD820" s="27">
        <v>-144.18983907563523</v>
      </c>
      <c r="AE820" s="27">
        <v>63.292338487218686</v>
      </c>
      <c r="AF820" s="27">
        <v>615.18532242583331</v>
      </c>
      <c r="AG820" s="27">
        <v>1</v>
      </c>
      <c r="AJ820" s="41">
        <f t="shared" si="121"/>
        <v>111.91505587386894</v>
      </c>
      <c r="AK820" s="41">
        <f t="shared" si="122"/>
        <v>240.6472066444158</v>
      </c>
      <c r="AL820" s="41">
        <f t="shared" si="123"/>
        <v>415.64747345344421</v>
      </c>
      <c r="AM820" s="27">
        <v>1</v>
      </c>
      <c r="AN820" s="27">
        <v>1</v>
      </c>
      <c r="AO820" s="27">
        <v>99</v>
      </c>
      <c r="AP820" s="27">
        <v>99</v>
      </c>
      <c r="AQ820" s="42">
        <f t="shared" si="124"/>
        <v>210.91505587386894</v>
      </c>
      <c r="AR820" s="42">
        <f t="shared" si="125"/>
        <v>339.6472066444158</v>
      </c>
      <c r="AS820" s="42">
        <f t="shared" si="126"/>
        <v>514.64747345344426</v>
      </c>
      <c r="AT820" s="42">
        <f t="shared" si="127"/>
        <v>210.91505587386894</v>
      </c>
      <c r="AU820" s="42">
        <f t="shared" si="128"/>
        <v>339.6472066444158</v>
      </c>
      <c r="AV820" s="42">
        <f t="shared" si="129"/>
        <v>514.64747345344426</v>
      </c>
      <c r="AW820">
        <v>2035</v>
      </c>
      <c r="AX820" t="s">
        <v>59</v>
      </c>
      <c r="AY820" s="30">
        <v>11.415525114155251</v>
      </c>
      <c r="AZ820" t="s">
        <v>113</v>
      </c>
      <c r="BA820" s="111">
        <v>16</v>
      </c>
      <c r="BB820" s="111">
        <v>704</v>
      </c>
      <c r="BC820" s="110">
        <v>0.14530000000000001</v>
      </c>
      <c r="BD820" s="114">
        <v>2020</v>
      </c>
      <c r="BE820" t="s">
        <v>114</v>
      </c>
    </row>
    <row r="821" spans="1:57" ht="12" customHeight="1" x14ac:dyDescent="0.2">
      <c r="A821">
        <v>46</v>
      </c>
      <c r="B821">
        <v>2023</v>
      </c>
      <c r="C821" t="s">
        <v>46</v>
      </c>
      <c r="D821" t="s">
        <v>104</v>
      </c>
      <c r="E821" t="s">
        <v>106</v>
      </c>
      <c r="F821" t="s">
        <v>277</v>
      </c>
      <c r="G821" t="s">
        <v>99</v>
      </c>
      <c r="H821" t="s">
        <v>278</v>
      </c>
      <c r="I821" t="s">
        <v>51</v>
      </c>
      <c r="K821" t="s">
        <v>276</v>
      </c>
      <c r="L821" s="27">
        <v>3.5430547517779102E-3</v>
      </c>
      <c r="M821" s="27">
        <v>8.1993046842283295E-3</v>
      </c>
      <c r="N821" s="27">
        <v>1.060982627258791E-2</v>
      </c>
      <c r="O821" t="s">
        <v>109</v>
      </c>
      <c r="P821" t="s">
        <v>110</v>
      </c>
      <c r="Q821" s="27">
        <v>1750</v>
      </c>
      <c r="R821" s="27">
        <v>18500</v>
      </c>
      <c r="S821" s="27">
        <v>18900</v>
      </c>
      <c r="T821" s="27">
        <v>56660</v>
      </c>
      <c r="U821" s="27">
        <v>0.85959297619074337</v>
      </c>
      <c r="V821" s="27">
        <v>9.8411055597091998E-2</v>
      </c>
      <c r="W821" s="27">
        <v>-1.8259386813816532</v>
      </c>
      <c r="X821" t="s">
        <v>111</v>
      </c>
      <c r="Y821" t="s">
        <v>112</v>
      </c>
      <c r="Z821" s="27">
        <v>43.75</v>
      </c>
      <c r="AA821" s="27">
        <v>213.9327590023297</v>
      </c>
      <c r="AB821" s="27">
        <v>225.69033530572003</v>
      </c>
      <c r="AC821" s="27">
        <v>180.52369736060052</v>
      </c>
      <c r="AD821" s="27">
        <v>-140.43833719271203</v>
      </c>
      <c r="AE821" s="27">
        <v>61.645611307747586</v>
      </c>
      <c r="AF821" s="27">
        <v>599.17955592923136</v>
      </c>
      <c r="AG821" s="27">
        <v>1</v>
      </c>
      <c r="AJ821" s="41">
        <f t="shared" si="121"/>
        <v>109.00327273068895</v>
      </c>
      <c r="AK821" s="41">
        <f t="shared" si="122"/>
        <v>234.38609660618926</v>
      </c>
      <c r="AL821" s="41">
        <f t="shared" si="123"/>
        <v>404.8332420950548</v>
      </c>
      <c r="AM821" s="27">
        <v>1</v>
      </c>
      <c r="AN821" s="27">
        <v>1</v>
      </c>
      <c r="AO821" s="27">
        <v>99</v>
      </c>
      <c r="AP821" s="27">
        <v>99</v>
      </c>
      <c r="AQ821" s="42">
        <f t="shared" si="124"/>
        <v>208.00327273068893</v>
      </c>
      <c r="AR821" s="42">
        <f t="shared" si="125"/>
        <v>333.38609660618926</v>
      </c>
      <c r="AS821" s="42">
        <f t="shared" si="126"/>
        <v>503.8332420950548</v>
      </c>
      <c r="AT821" s="42">
        <f t="shared" si="127"/>
        <v>208.00327273068893</v>
      </c>
      <c r="AU821" s="42">
        <f t="shared" si="128"/>
        <v>333.38609660618926</v>
      </c>
      <c r="AV821" s="42">
        <f t="shared" si="129"/>
        <v>503.8332420950548</v>
      </c>
      <c r="AW821">
        <v>2040</v>
      </c>
      <c r="AX821" t="s">
        <v>59</v>
      </c>
      <c r="AY821" s="30">
        <v>11.415525114155251</v>
      </c>
      <c r="AZ821" t="s">
        <v>113</v>
      </c>
      <c r="BA821" s="111">
        <v>16</v>
      </c>
      <c r="BB821" s="111">
        <v>704</v>
      </c>
      <c r="BC821" s="110">
        <v>0.14530000000000001</v>
      </c>
      <c r="BD821" s="114">
        <v>2020</v>
      </c>
      <c r="BE821" t="s">
        <v>114</v>
      </c>
    </row>
    <row r="822" spans="1:57" ht="12" customHeight="1" x14ac:dyDescent="0.2">
      <c r="A822">
        <v>46</v>
      </c>
      <c r="B822">
        <v>2023</v>
      </c>
      <c r="C822" t="s">
        <v>46</v>
      </c>
      <c r="D822" t="s">
        <v>104</v>
      </c>
      <c r="E822" t="s">
        <v>106</v>
      </c>
      <c r="F822" t="s">
        <v>277</v>
      </c>
      <c r="G822" t="s">
        <v>99</v>
      </c>
      <c r="H822" t="s">
        <v>278</v>
      </c>
      <c r="I822" t="s">
        <v>51</v>
      </c>
      <c r="K822" t="s">
        <v>276</v>
      </c>
      <c r="L822" s="27">
        <v>3.4524654657333213E-3</v>
      </c>
      <c r="M822" s="27">
        <v>7.9896637925560877E-3</v>
      </c>
      <c r="N822" s="27">
        <v>1.0338552850519407E-2</v>
      </c>
      <c r="O822" t="s">
        <v>109</v>
      </c>
      <c r="P822" t="s">
        <v>110</v>
      </c>
      <c r="Q822" s="27">
        <v>1750</v>
      </c>
      <c r="R822" s="27">
        <v>18500</v>
      </c>
      <c r="S822" s="27">
        <v>18900</v>
      </c>
      <c r="T822" s="27">
        <v>56660</v>
      </c>
      <c r="U822" s="27">
        <v>0.80573903524229029</v>
      </c>
      <c r="V822" s="27">
        <v>9.2245552476898168E-2</v>
      </c>
      <c r="W822" s="27">
        <v>-1.7115426862463889</v>
      </c>
      <c r="X822" t="s">
        <v>111</v>
      </c>
      <c r="Y822" t="s">
        <v>112</v>
      </c>
      <c r="Z822" s="27">
        <v>43.75</v>
      </c>
      <c r="AA822" s="27">
        <v>222.39612995057655</v>
      </c>
      <c r="AB822" s="27">
        <v>232.64299802761349</v>
      </c>
      <c r="AC822" s="27">
        <v>180.52369736060052</v>
      </c>
      <c r="AD822" s="27">
        <v>-136.84759146878753</v>
      </c>
      <c r="AE822" s="27">
        <v>60.069448276863341</v>
      </c>
      <c r="AF822" s="27">
        <v>583.85965488708541</v>
      </c>
      <c r="AG822" s="27">
        <v>1</v>
      </c>
      <c r="AJ822" s="41">
        <f t="shared" si="121"/>
        <v>106.21626283527547</v>
      </c>
      <c r="AK822" s="41">
        <f t="shared" si="122"/>
        <v>228.39328231516595</v>
      </c>
      <c r="AL822" s="41">
        <f t="shared" si="123"/>
        <v>394.48241295528362</v>
      </c>
      <c r="AM822" s="27">
        <v>1</v>
      </c>
      <c r="AN822" s="27">
        <v>1</v>
      </c>
      <c r="AO822" s="27">
        <v>99</v>
      </c>
      <c r="AP822" s="27">
        <v>99</v>
      </c>
      <c r="AQ822" s="42">
        <f t="shared" si="124"/>
        <v>205.21626283527547</v>
      </c>
      <c r="AR822" s="42">
        <f t="shared" si="125"/>
        <v>327.39328231516595</v>
      </c>
      <c r="AS822" s="42">
        <f t="shared" si="126"/>
        <v>493.48241295528362</v>
      </c>
      <c r="AT822" s="42">
        <f t="shared" si="127"/>
        <v>205.21626283527547</v>
      </c>
      <c r="AU822" s="42">
        <f t="shared" si="128"/>
        <v>327.39328231516595</v>
      </c>
      <c r="AV822" s="42">
        <f t="shared" si="129"/>
        <v>493.48241295528362</v>
      </c>
      <c r="AW822">
        <v>2045</v>
      </c>
      <c r="AX822" t="s">
        <v>59</v>
      </c>
      <c r="AY822" s="30">
        <v>11.415525114155251</v>
      </c>
      <c r="AZ822" t="s">
        <v>113</v>
      </c>
      <c r="BA822" s="111">
        <v>16</v>
      </c>
      <c r="BB822" s="111">
        <v>704</v>
      </c>
      <c r="BC822" s="110">
        <v>0.14530000000000001</v>
      </c>
      <c r="BD822" s="114">
        <v>2020</v>
      </c>
      <c r="BE822" t="s">
        <v>114</v>
      </c>
    </row>
    <row r="823" spans="1:57" ht="12" customHeight="1" x14ac:dyDescent="0.2">
      <c r="A823">
        <v>46</v>
      </c>
      <c r="B823">
        <v>2023</v>
      </c>
      <c r="C823" t="s">
        <v>46</v>
      </c>
      <c r="D823" t="s">
        <v>104</v>
      </c>
      <c r="E823" t="s">
        <v>106</v>
      </c>
      <c r="F823" t="s">
        <v>277</v>
      </c>
      <c r="G823" t="s">
        <v>99</v>
      </c>
      <c r="H823" t="s">
        <v>278</v>
      </c>
      <c r="I823" t="s">
        <v>51</v>
      </c>
      <c r="K823" t="s">
        <v>276</v>
      </c>
      <c r="L823" s="27">
        <v>3.3618761796887328E-3</v>
      </c>
      <c r="M823" s="27">
        <v>7.7800229008838451E-3</v>
      </c>
      <c r="N823" s="27">
        <v>1.0067279428450907E-2</v>
      </c>
      <c r="O823" t="s">
        <v>109</v>
      </c>
      <c r="P823" t="s">
        <v>110</v>
      </c>
      <c r="Q823" s="27">
        <v>1750</v>
      </c>
      <c r="R823" s="27">
        <v>18500</v>
      </c>
      <c r="S823" s="27">
        <v>18900</v>
      </c>
      <c r="T823" s="27">
        <v>56660</v>
      </c>
      <c r="U823" s="27">
        <v>0.75583369400489253</v>
      </c>
      <c r="V823" s="27">
        <v>8.6532107338165909E-2</v>
      </c>
      <c r="W823" s="27">
        <v>-1.6055342665676604</v>
      </c>
      <c r="X823" t="s">
        <v>111</v>
      </c>
      <c r="Y823" t="s">
        <v>112</v>
      </c>
      <c r="Z823" s="27">
        <v>43.75</v>
      </c>
      <c r="AA823" s="27">
        <v>230.85950089882337</v>
      </c>
      <c r="AB823" s="27">
        <v>239.59566074950692</v>
      </c>
      <c r="AC823" s="27">
        <v>180.52369736060052</v>
      </c>
      <c r="AD823" s="27">
        <v>-133.256845744863</v>
      </c>
      <c r="AE823" s="27">
        <v>58.493285245979102</v>
      </c>
      <c r="AF823" s="27">
        <v>568.53975384493936</v>
      </c>
      <c r="AG823" s="27">
        <v>1</v>
      </c>
      <c r="AJ823" s="41">
        <f t="shared" si="121"/>
        <v>103.42925293986204</v>
      </c>
      <c r="AK823" s="41">
        <f t="shared" si="122"/>
        <v>222.40046802414264</v>
      </c>
      <c r="AL823" s="41">
        <f t="shared" si="123"/>
        <v>384.13158381551267</v>
      </c>
      <c r="AM823" s="27">
        <v>1</v>
      </c>
      <c r="AN823" s="27">
        <v>1</v>
      </c>
      <c r="AO823" s="27">
        <v>99</v>
      </c>
      <c r="AP823" s="27">
        <v>99</v>
      </c>
      <c r="AQ823" s="42">
        <f t="shared" si="124"/>
        <v>202.42925293986204</v>
      </c>
      <c r="AR823" s="42">
        <f t="shared" si="125"/>
        <v>321.40046802414264</v>
      </c>
      <c r="AS823" s="42">
        <f t="shared" si="126"/>
        <v>483.13158381551267</v>
      </c>
      <c r="AT823" s="42">
        <f t="shared" si="127"/>
        <v>202.42925293986204</v>
      </c>
      <c r="AU823" s="42">
        <f t="shared" si="128"/>
        <v>321.40046802414264</v>
      </c>
      <c r="AV823" s="42">
        <f t="shared" si="129"/>
        <v>483.13158381551267</v>
      </c>
      <c r="AW823">
        <v>2050</v>
      </c>
      <c r="AX823" t="s">
        <v>59</v>
      </c>
      <c r="AY823" s="30">
        <v>11.415525114155251</v>
      </c>
      <c r="AZ823" t="s">
        <v>113</v>
      </c>
      <c r="BA823" s="111">
        <v>16</v>
      </c>
      <c r="BB823" s="111">
        <v>704</v>
      </c>
      <c r="BC823" s="110">
        <v>0.14530000000000001</v>
      </c>
      <c r="BD823" s="114">
        <v>2020</v>
      </c>
      <c r="BE823" t="s">
        <v>114</v>
      </c>
    </row>
    <row r="824" spans="1:57" ht="12" customHeight="1" x14ac:dyDescent="0.2">
      <c r="A824">
        <v>46</v>
      </c>
      <c r="B824">
        <v>2023</v>
      </c>
      <c r="C824" t="s">
        <v>46</v>
      </c>
      <c r="D824" t="s">
        <v>104</v>
      </c>
      <c r="E824" t="s">
        <v>106</v>
      </c>
      <c r="F824" t="s">
        <v>277</v>
      </c>
      <c r="G824" t="s">
        <v>99</v>
      </c>
      <c r="H824" t="s">
        <v>278</v>
      </c>
      <c r="I824" t="s">
        <v>51</v>
      </c>
      <c r="K824" t="s">
        <v>276</v>
      </c>
      <c r="L824" s="27">
        <v>4.2139999999999999E-3</v>
      </c>
      <c r="M824" s="27">
        <v>9.7520000000000003E-3</v>
      </c>
      <c r="N824" s="27">
        <v>1.2619E-2</v>
      </c>
      <c r="O824" t="s">
        <v>109</v>
      </c>
      <c r="P824" t="s">
        <v>110</v>
      </c>
      <c r="Q824" s="27">
        <v>1750</v>
      </c>
      <c r="R824" s="27">
        <v>18500</v>
      </c>
      <c r="S824" s="27">
        <v>18900</v>
      </c>
      <c r="T824" s="27">
        <v>56660</v>
      </c>
      <c r="U824" s="27">
        <v>1.628571</v>
      </c>
      <c r="V824" s="27">
        <v>0.186448</v>
      </c>
      <c r="W824" s="27">
        <v>-3.4593940000000001</v>
      </c>
      <c r="X824" t="s">
        <v>111</v>
      </c>
      <c r="Y824" t="s">
        <v>112</v>
      </c>
      <c r="Z824" s="27">
        <v>43.75</v>
      </c>
      <c r="AA824" s="27">
        <v>134.30127041742287</v>
      </c>
      <c r="AB824" s="27">
        <v>145.38461538461539</v>
      </c>
      <c r="AC824" s="27">
        <v>180.52369736060052</v>
      </c>
      <c r="AD824" s="27">
        <v>-167.03302500000001</v>
      </c>
      <c r="AE824" s="27">
        <v>73.319388000000004</v>
      </c>
      <c r="AF824" s="27">
        <v>712.64567599999998</v>
      </c>
      <c r="AG824" s="27">
        <v>1</v>
      </c>
      <c r="AJ824" s="41">
        <f t="shared" si="121"/>
        <v>129.64512926497278</v>
      </c>
      <c r="AK824" s="41">
        <f t="shared" si="122"/>
        <v>278.77159126678765</v>
      </c>
      <c r="AL824" s="41">
        <f t="shared" si="123"/>
        <v>481.49616692558982</v>
      </c>
      <c r="AM824" s="27">
        <v>1</v>
      </c>
      <c r="AN824" s="27">
        <v>1</v>
      </c>
      <c r="AO824" s="27">
        <v>99</v>
      </c>
      <c r="AP824" s="27">
        <v>99</v>
      </c>
      <c r="AQ824" s="42">
        <f t="shared" si="124"/>
        <v>228.64512926497278</v>
      </c>
      <c r="AR824" s="42">
        <f t="shared" si="125"/>
        <v>377.77159126678765</v>
      </c>
      <c r="AS824" s="42">
        <f t="shared" si="126"/>
        <v>580.49616692558982</v>
      </c>
      <c r="AT824" s="42">
        <f t="shared" si="127"/>
        <v>228.64512926497278</v>
      </c>
      <c r="AU824" s="42">
        <f t="shared" si="128"/>
        <v>377.77159126678765</v>
      </c>
      <c r="AV824" s="42">
        <f t="shared" si="129"/>
        <v>580.49616692558982</v>
      </c>
      <c r="AW824">
        <v>2023</v>
      </c>
      <c r="AX824" t="s">
        <v>60</v>
      </c>
      <c r="AY824" s="30">
        <v>11.415525114155251</v>
      </c>
      <c r="AZ824" t="s">
        <v>113</v>
      </c>
      <c r="BA824" s="111">
        <v>16</v>
      </c>
      <c r="BB824" s="111">
        <v>704</v>
      </c>
      <c r="BC824" s="110">
        <v>0.14530000000000001</v>
      </c>
      <c r="BD824" s="114">
        <v>2020</v>
      </c>
      <c r="BE824" t="s">
        <v>114</v>
      </c>
    </row>
    <row r="825" spans="1:57" ht="12" customHeight="1" x14ac:dyDescent="0.2">
      <c r="A825">
        <v>46</v>
      </c>
      <c r="B825">
        <v>2023</v>
      </c>
      <c r="C825" t="s">
        <v>46</v>
      </c>
      <c r="D825" t="s">
        <v>104</v>
      </c>
      <c r="E825" t="s">
        <v>106</v>
      </c>
      <c r="F825" t="s">
        <v>277</v>
      </c>
      <c r="G825" t="s">
        <v>99</v>
      </c>
      <c r="H825" t="s">
        <v>278</v>
      </c>
      <c r="I825" t="s">
        <v>51</v>
      </c>
      <c r="K825" t="s">
        <v>276</v>
      </c>
      <c r="L825" s="27">
        <v>3.732344611488447E-3</v>
      </c>
      <c r="M825" s="27">
        <v>8.6373575347022634E-3</v>
      </c>
      <c r="N825" s="27">
        <v>1.1176662708204251E-2</v>
      </c>
      <c r="O825" t="s">
        <v>109</v>
      </c>
      <c r="P825" t="s">
        <v>110</v>
      </c>
      <c r="Q825" s="27">
        <v>1750</v>
      </c>
      <c r="R825" s="27">
        <v>18500</v>
      </c>
      <c r="S825" s="27">
        <v>18900</v>
      </c>
      <c r="T825" s="27">
        <v>56660</v>
      </c>
      <c r="U825" s="27">
        <v>0.93004260878499889</v>
      </c>
      <c r="V825" s="27">
        <v>0.1064765271656842</v>
      </c>
      <c r="W825" s="27">
        <v>-1.9755870763848631</v>
      </c>
      <c r="X825" t="s">
        <v>111</v>
      </c>
      <c r="Y825" t="s">
        <v>112</v>
      </c>
      <c r="Z825" s="27">
        <v>43.75</v>
      </c>
      <c r="AA825" s="27">
        <v>208.2913221751692</v>
      </c>
      <c r="AB825" s="27">
        <v>225.48076923076866</v>
      </c>
      <c r="AC825" s="27">
        <v>180.52369736060052</v>
      </c>
      <c r="AD825" s="27">
        <v>-147.94134095855838</v>
      </c>
      <c r="AE825" s="27">
        <v>64.939065666689771</v>
      </c>
      <c r="AF825" s="27">
        <v>631.19108892243514</v>
      </c>
      <c r="AG825" s="27">
        <v>1</v>
      </c>
      <c r="AJ825" s="41">
        <f t="shared" si="121"/>
        <v>114.82683901704893</v>
      </c>
      <c r="AK825" s="41">
        <f t="shared" si="122"/>
        <v>246.90831668264232</v>
      </c>
      <c r="AL825" s="41">
        <f t="shared" si="123"/>
        <v>426.46170481183367</v>
      </c>
      <c r="AM825" s="27">
        <v>1</v>
      </c>
      <c r="AN825" s="27">
        <v>1</v>
      </c>
      <c r="AO825" s="27">
        <v>99</v>
      </c>
      <c r="AP825" s="27">
        <v>99</v>
      </c>
      <c r="AQ825" s="42">
        <f t="shared" si="124"/>
        <v>213.82683901704894</v>
      </c>
      <c r="AR825" s="42">
        <f t="shared" si="125"/>
        <v>345.90831668264229</v>
      </c>
      <c r="AS825" s="42">
        <f t="shared" si="126"/>
        <v>525.46170481183367</v>
      </c>
      <c r="AT825" s="42">
        <f t="shared" si="127"/>
        <v>213.82683901704894</v>
      </c>
      <c r="AU825" s="42">
        <f t="shared" si="128"/>
        <v>345.90831668264229</v>
      </c>
      <c r="AV825" s="42">
        <f t="shared" si="129"/>
        <v>525.46170481183367</v>
      </c>
      <c r="AW825">
        <v>2030</v>
      </c>
      <c r="AX825" t="s">
        <v>60</v>
      </c>
      <c r="AY825" s="30">
        <v>11.415525114155251</v>
      </c>
      <c r="AZ825" t="s">
        <v>113</v>
      </c>
      <c r="BA825" s="111">
        <v>16</v>
      </c>
      <c r="BB825" s="111">
        <v>704</v>
      </c>
      <c r="BC825" s="110">
        <v>0.14530000000000001</v>
      </c>
      <c r="BD825" s="114">
        <v>2020</v>
      </c>
      <c r="BE825" t="s">
        <v>114</v>
      </c>
    </row>
    <row r="826" spans="1:57" ht="12" customHeight="1" x14ac:dyDescent="0.2">
      <c r="A826">
        <v>46</v>
      </c>
      <c r="B826">
        <v>2023</v>
      </c>
      <c r="C826" t="s">
        <v>46</v>
      </c>
      <c r="D826" t="s">
        <v>104</v>
      </c>
      <c r="E826" t="s">
        <v>106</v>
      </c>
      <c r="F826" t="s">
        <v>277</v>
      </c>
      <c r="G826" t="s">
        <v>99</v>
      </c>
      <c r="H826" t="s">
        <v>278</v>
      </c>
      <c r="I826" t="s">
        <v>51</v>
      </c>
      <c r="K826" t="s">
        <v>276</v>
      </c>
      <c r="L826" s="27">
        <v>3.6376996816331786E-3</v>
      </c>
      <c r="M826" s="27">
        <v>8.4183311094652973E-3</v>
      </c>
      <c r="N826" s="27">
        <v>1.0893244490396081E-2</v>
      </c>
      <c r="O826" t="s">
        <v>109</v>
      </c>
      <c r="P826" t="s">
        <v>110</v>
      </c>
      <c r="Q826" s="27">
        <v>1750</v>
      </c>
      <c r="R826" s="27">
        <v>18500</v>
      </c>
      <c r="S826" s="27">
        <v>18900</v>
      </c>
      <c r="T826" s="27">
        <v>56660</v>
      </c>
      <c r="U826" s="27">
        <v>0.83890494399375115</v>
      </c>
      <c r="V826" s="27">
        <v>9.6042572904556769E-2</v>
      </c>
      <c r="W826" s="27">
        <v>-1.7819933732224869</v>
      </c>
      <c r="X826" t="s">
        <v>111</v>
      </c>
      <c r="Y826" t="s">
        <v>112</v>
      </c>
      <c r="Z826" s="27">
        <v>43.75</v>
      </c>
      <c r="AA826" s="27">
        <v>225.06417704542315</v>
      </c>
      <c r="AB826" s="27">
        <v>237.74038461538433</v>
      </c>
      <c r="AC826" s="27">
        <v>180.52369736060052</v>
      </c>
      <c r="AD826" s="27">
        <v>-144.18983907563523</v>
      </c>
      <c r="AE826" s="27">
        <v>63.292338487218686</v>
      </c>
      <c r="AF826" s="27">
        <v>615.18532242583331</v>
      </c>
      <c r="AG826" s="27">
        <v>1</v>
      </c>
      <c r="AJ826" s="41">
        <f t="shared" si="121"/>
        <v>111.91505587386897</v>
      </c>
      <c r="AK826" s="41">
        <f t="shared" si="122"/>
        <v>240.64720664441583</v>
      </c>
      <c r="AL826" s="41">
        <f t="shared" si="123"/>
        <v>415.64747345344421</v>
      </c>
      <c r="AM826" s="27">
        <v>1</v>
      </c>
      <c r="AN826" s="27">
        <v>1</v>
      </c>
      <c r="AO826" s="27">
        <v>99</v>
      </c>
      <c r="AP826" s="27">
        <v>99</v>
      </c>
      <c r="AQ826" s="42">
        <f t="shared" si="124"/>
        <v>210.91505587386897</v>
      </c>
      <c r="AR826" s="42">
        <f t="shared" si="125"/>
        <v>339.64720664441586</v>
      </c>
      <c r="AS826" s="42">
        <f t="shared" si="126"/>
        <v>514.64747345344426</v>
      </c>
      <c r="AT826" s="42">
        <f t="shared" si="127"/>
        <v>210.91505587386897</v>
      </c>
      <c r="AU826" s="42">
        <f t="shared" si="128"/>
        <v>339.64720664441586</v>
      </c>
      <c r="AV826" s="42">
        <f t="shared" si="129"/>
        <v>514.64747345344426</v>
      </c>
      <c r="AW826">
        <v>2035</v>
      </c>
      <c r="AX826" t="s">
        <v>60</v>
      </c>
      <c r="AY826" s="30">
        <v>11.415525114155251</v>
      </c>
      <c r="AZ826" t="s">
        <v>113</v>
      </c>
      <c r="BA826" s="111">
        <v>16</v>
      </c>
      <c r="BB826" s="111">
        <v>704</v>
      </c>
      <c r="BC826" s="110">
        <v>0.14530000000000001</v>
      </c>
      <c r="BD826" s="114">
        <v>2020</v>
      </c>
      <c r="BE826" t="s">
        <v>114</v>
      </c>
    </row>
    <row r="827" spans="1:57" ht="12" customHeight="1" x14ac:dyDescent="0.2">
      <c r="A827">
        <v>46</v>
      </c>
      <c r="B827">
        <v>2023</v>
      </c>
      <c r="C827" t="s">
        <v>46</v>
      </c>
      <c r="D827" t="s">
        <v>104</v>
      </c>
      <c r="E827" t="s">
        <v>106</v>
      </c>
      <c r="F827" t="s">
        <v>277</v>
      </c>
      <c r="G827" t="s">
        <v>99</v>
      </c>
      <c r="H827" t="s">
        <v>278</v>
      </c>
      <c r="I827" t="s">
        <v>51</v>
      </c>
      <c r="K827" t="s">
        <v>276</v>
      </c>
      <c r="L827" s="27">
        <v>3.5430547517779102E-3</v>
      </c>
      <c r="M827" s="27">
        <v>8.1993046842283295E-3</v>
      </c>
      <c r="N827" s="27">
        <v>1.060982627258791E-2</v>
      </c>
      <c r="O827" t="s">
        <v>109</v>
      </c>
      <c r="P827" t="s">
        <v>110</v>
      </c>
      <c r="Q827" s="27">
        <v>1750</v>
      </c>
      <c r="R827" s="27">
        <v>18500</v>
      </c>
      <c r="S827" s="27">
        <v>18900</v>
      </c>
      <c r="T827" s="27">
        <v>56660</v>
      </c>
      <c r="U827" s="27">
        <v>0.76040917124565766</v>
      </c>
      <c r="V827" s="27">
        <v>8.7055933797427543E-2</v>
      </c>
      <c r="W827" s="27">
        <v>-1.6152534489145394</v>
      </c>
      <c r="X827" t="s">
        <v>111</v>
      </c>
      <c r="Y827" t="s">
        <v>112</v>
      </c>
      <c r="Z827" s="27">
        <v>43.75</v>
      </c>
      <c r="AA827" s="27">
        <v>241.83703191567707</v>
      </c>
      <c r="AB827" s="27">
        <v>250</v>
      </c>
      <c r="AC827" s="27">
        <v>180.52369736060052</v>
      </c>
      <c r="AD827" s="27">
        <v>-140.43833719271203</v>
      </c>
      <c r="AE827" s="27">
        <v>61.645611307747586</v>
      </c>
      <c r="AF827" s="27">
        <v>599.17955592923136</v>
      </c>
      <c r="AG827" s="27">
        <v>1</v>
      </c>
      <c r="AJ827" s="41">
        <f t="shared" si="121"/>
        <v>109.00327273068898</v>
      </c>
      <c r="AK827" s="41">
        <f t="shared" si="122"/>
        <v>234.38609660618926</v>
      </c>
      <c r="AL827" s="41">
        <f t="shared" si="123"/>
        <v>404.83324209505474</v>
      </c>
      <c r="AM827" s="27">
        <v>1</v>
      </c>
      <c r="AN827" s="27">
        <v>1</v>
      </c>
      <c r="AO827" s="27">
        <v>99</v>
      </c>
      <c r="AP827" s="27">
        <v>99</v>
      </c>
      <c r="AQ827" s="42">
        <f t="shared" si="124"/>
        <v>208.00327273068899</v>
      </c>
      <c r="AR827" s="42">
        <f t="shared" si="125"/>
        <v>333.38609660618926</v>
      </c>
      <c r="AS827" s="42">
        <f t="shared" si="126"/>
        <v>503.83324209505474</v>
      </c>
      <c r="AT827" s="42">
        <f t="shared" si="127"/>
        <v>208.00327273068899</v>
      </c>
      <c r="AU827" s="42">
        <f t="shared" si="128"/>
        <v>333.38609660618926</v>
      </c>
      <c r="AV827" s="42">
        <f t="shared" si="129"/>
        <v>503.83324209505474</v>
      </c>
      <c r="AW827">
        <v>2040</v>
      </c>
      <c r="AX827" t="s">
        <v>60</v>
      </c>
      <c r="AY827" s="30">
        <v>11.415525114155251</v>
      </c>
      <c r="AZ827" t="s">
        <v>113</v>
      </c>
      <c r="BA827" s="111">
        <v>16</v>
      </c>
      <c r="BB827" s="111">
        <v>704</v>
      </c>
      <c r="BC827" s="110">
        <v>0.14530000000000001</v>
      </c>
      <c r="BD827" s="114">
        <v>2020</v>
      </c>
      <c r="BE827" t="s">
        <v>114</v>
      </c>
    </row>
    <row r="828" spans="1:57" ht="12" customHeight="1" x14ac:dyDescent="0.2">
      <c r="A828">
        <v>46</v>
      </c>
      <c r="B828">
        <v>2023</v>
      </c>
      <c r="C828" t="s">
        <v>46</v>
      </c>
      <c r="D828" t="s">
        <v>104</v>
      </c>
      <c r="E828" t="s">
        <v>106</v>
      </c>
      <c r="F828" t="s">
        <v>277</v>
      </c>
      <c r="G828" t="s">
        <v>99</v>
      </c>
      <c r="H828" t="s">
        <v>278</v>
      </c>
      <c r="I828" t="s">
        <v>51</v>
      </c>
      <c r="K828" t="s">
        <v>276</v>
      </c>
      <c r="L828" s="27">
        <v>3.4524654657333213E-3</v>
      </c>
      <c r="M828" s="27">
        <v>7.9896637925560877E-3</v>
      </c>
      <c r="N828" s="27">
        <v>1.0338552850519407E-2</v>
      </c>
      <c r="O828" t="s">
        <v>109</v>
      </c>
      <c r="P828" t="s">
        <v>110</v>
      </c>
      <c r="Q828" s="27">
        <v>1750</v>
      </c>
      <c r="R828" s="27">
        <v>18500</v>
      </c>
      <c r="S828" s="27">
        <v>18900</v>
      </c>
      <c r="T828" s="27">
        <v>56660</v>
      </c>
      <c r="U828" s="27">
        <v>0.72866917926065522</v>
      </c>
      <c r="V828" s="27">
        <v>8.3422160369299614E-2</v>
      </c>
      <c r="W828" s="27">
        <v>-1.5478316798710252</v>
      </c>
      <c r="X828" t="s">
        <v>111</v>
      </c>
      <c r="Y828" t="s">
        <v>112</v>
      </c>
      <c r="Z828" s="27">
        <v>43.75</v>
      </c>
      <c r="AA828" s="27">
        <v>245.91851595783854</v>
      </c>
      <c r="AB828" s="27">
        <v>250</v>
      </c>
      <c r="AC828" s="27">
        <v>180.52369736060052</v>
      </c>
      <c r="AD828" s="27">
        <v>-136.84759146878753</v>
      </c>
      <c r="AE828" s="27">
        <v>60.069448276863341</v>
      </c>
      <c r="AF828" s="27">
        <v>583.85965488708541</v>
      </c>
      <c r="AG828" s="27">
        <v>1</v>
      </c>
      <c r="AJ828" s="41">
        <f t="shared" si="121"/>
        <v>106.21626283527547</v>
      </c>
      <c r="AK828" s="41">
        <f t="shared" si="122"/>
        <v>228.39328231516595</v>
      </c>
      <c r="AL828" s="41">
        <f t="shared" si="123"/>
        <v>394.48241295528368</v>
      </c>
      <c r="AM828" s="27">
        <v>1</v>
      </c>
      <c r="AN828" s="27">
        <v>1</v>
      </c>
      <c r="AO828" s="27">
        <v>99</v>
      </c>
      <c r="AP828" s="27">
        <v>99</v>
      </c>
      <c r="AQ828" s="42">
        <f t="shared" si="124"/>
        <v>205.21626283527547</v>
      </c>
      <c r="AR828" s="42">
        <f t="shared" si="125"/>
        <v>327.39328231516595</v>
      </c>
      <c r="AS828" s="42">
        <f t="shared" si="126"/>
        <v>493.48241295528368</v>
      </c>
      <c r="AT828" s="42">
        <f t="shared" si="127"/>
        <v>205.21626283527547</v>
      </c>
      <c r="AU828" s="42">
        <f t="shared" si="128"/>
        <v>327.39328231516595</v>
      </c>
      <c r="AV828" s="42">
        <f t="shared" si="129"/>
        <v>493.48241295528368</v>
      </c>
      <c r="AW828">
        <v>2045</v>
      </c>
      <c r="AX828" t="s">
        <v>60</v>
      </c>
      <c r="AY828" s="30">
        <v>11.415525114155251</v>
      </c>
      <c r="AZ828" t="s">
        <v>113</v>
      </c>
      <c r="BA828" s="111">
        <v>16</v>
      </c>
      <c r="BB828" s="111">
        <v>704</v>
      </c>
      <c r="BC828" s="110">
        <v>0.14530000000000001</v>
      </c>
      <c r="BD828" s="114">
        <v>2020</v>
      </c>
      <c r="BE828" t="s">
        <v>114</v>
      </c>
    </row>
    <row r="829" spans="1:57" ht="12" customHeight="1" x14ac:dyDescent="0.2">
      <c r="A829">
        <v>46</v>
      </c>
      <c r="B829">
        <v>2023</v>
      </c>
      <c r="C829" t="s">
        <v>46</v>
      </c>
      <c r="D829" t="s">
        <v>104</v>
      </c>
      <c r="E829" t="s">
        <v>106</v>
      </c>
      <c r="F829" t="s">
        <v>277</v>
      </c>
      <c r="G829" t="s">
        <v>99</v>
      </c>
      <c r="H829" t="s">
        <v>278</v>
      </c>
      <c r="I829" t="s">
        <v>51</v>
      </c>
      <c r="K829" t="s">
        <v>276</v>
      </c>
      <c r="L829" s="27">
        <v>3.3618761796887328E-3</v>
      </c>
      <c r="M829" s="27">
        <v>7.7800229008838451E-3</v>
      </c>
      <c r="N829" s="27">
        <v>1.0067279428450907E-2</v>
      </c>
      <c r="O829" t="s">
        <v>109</v>
      </c>
      <c r="P829" t="s">
        <v>110</v>
      </c>
      <c r="Q829" s="27">
        <v>1750</v>
      </c>
      <c r="R829" s="27">
        <v>18500</v>
      </c>
      <c r="S829" s="27">
        <v>18900</v>
      </c>
      <c r="T829" s="27">
        <v>56660</v>
      </c>
      <c r="U829" s="27">
        <v>0.69796555744193389</v>
      </c>
      <c r="V829" s="27">
        <v>7.9907036447249571E-2</v>
      </c>
      <c r="W829" s="27">
        <v>-1.482611357823074</v>
      </c>
      <c r="X829" t="s">
        <v>111</v>
      </c>
      <c r="Y829" t="s">
        <v>112</v>
      </c>
      <c r="Z829" s="27">
        <v>43.75</v>
      </c>
      <c r="AA829" s="27">
        <v>250</v>
      </c>
      <c r="AB829" s="27">
        <v>250</v>
      </c>
      <c r="AC829" s="27">
        <v>180.52369736060052</v>
      </c>
      <c r="AD829" s="27">
        <v>-133.256845744863</v>
      </c>
      <c r="AE829" s="27">
        <v>58.493285245979102</v>
      </c>
      <c r="AF829" s="27">
        <v>568.53975384493936</v>
      </c>
      <c r="AG829" s="27">
        <v>1</v>
      </c>
      <c r="AJ829" s="41">
        <f t="shared" si="121"/>
        <v>103.42925293986204</v>
      </c>
      <c r="AK829" s="41">
        <f t="shared" si="122"/>
        <v>222.40046802414264</v>
      </c>
      <c r="AL829" s="41">
        <f t="shared" si="123"/>
        <v>384.13158381551267</v>
      </c>
      <c r="AM829" s="27">
        <v>1</v>
      </c>
      <c r="AN829" s="27">
        <v>1</v>
      </c>
      <c r="AO829" s="27">
        <v>99</v>
      </c>
      <c r="AP829" s="27">
        <v>99</v>
      </c>
      <c r="AQ829" s="42">
        <f t="shared" si="124"/>
        <v>202.42925293986204</v>
      </c>
      <c r="AR829" s="42">
        <f t="shared" si="125"/>
        <v>321.40046802414264</v>
      </c>
      <c r="AS829" s="42">
        <f t="shared" si="126"/>
        <v>483.13158381551267</v>
      </c>
      <c r="AT829" s="42">
        <f t="shared" si="127"/>
        <v>202.42925293986204</v>
      </c>
      <c r="AU829" s="42">
        <f t="shared" si="128"/>
        <v>321.40046802414264</v>
      </c>
      <c r="AV829" s="42">
        <f t="shared" si="129"/>
        <v>483.13158381551267</v>
      </c>
      <c r="AW829">
        <v>2050</v>
      </c>
      <c r="AX829" t="s">
        <v>60</v>
      </c>
      <c r="AY829" s="30">
        <v>11.415525114155251</v>
      </c>
      <c r="AZ829" t="s">
        <v>113</v>
      </c>
      <c r="BA829" s="111">
        <v>16</v>
      </c>
      <c r="BB829" s="111">
        <v>704</v>
      </c>
      <c r="BC829" s="110">
        <v>0.14530000000000001</v>
      </c>
      <c r="BD829" s="114">
        <v>2020</v>
      </c>
      <c r="BE829" t="s">
        <v>114</v>
      </c>
    </row>
    <row r="830" spans="1:57" ht="12" customHeight="1" x14ac:dyDescent="0.2">
      <c r="A830">
        <v>47</v>
      </c>
      <c r="B830">
        <v>2023</v>
      </c>
      <c r="C830" t="s">
        <v>46</v>
      </c>
      <c r="D830" t="s">
        <v>104</v>
      </c>
      <c r="E830" t="s">
        <v>106</v>
      </c>
      <c r="F830" t="s">
        <v>116</v>
      </c>
      <c r="G830" t="s">
        <v>99</v>
      </c>
      <c r="H830" t="s">
        <v>279</v>
      </c>
      <c r="I830" t="s">
        <v>51</v>
      </c>
      <c r="K830" t="s">
        <v>115</v>
      </c>
      <c r="L830" s="27">
        <v>0</v>
      </c>
      <c r="M830" s="27">
        <v>0</v>
      </c>
      <c r="N830" s="27">
        <v>0</v>
      </c>
      <c r="O830" t="s">
        <v>109</v>
      </c>
      <c r="P830" t="s">
        <v>110</v>
      </c>
      <c r="Q830" s="27">
        <v>5000</v>
      </c>
      <c r="R830" s="27">
        <v>5000</v>
      </c>
      <c r="S830" s="27" t="s">
        <v>89</v>
      </c>
      <c r="T830" s="27">
        <v>5000</v>
      </c>
      <c r="U830" s="27">
        <v>0</v>
      </c>
      <c r="V830" s="27">
        <v>0</v>
      </c>
      <c r="W830" s="27">
        <v>0</v>
      </c>
      <c r="X830" t="s">
        <v>111</v>
      </c>
      <c r="Y830" t="s">
        <v>112</v>
      </c>
      <c r="Z830" s="27">
        <v>131</v>
      </c>
      <c r="AA830" s="27">
        <v>131</v>
      </c>
      <c r="AB830" s="27">
        <v>200</v>
      </c>
      <c r="AC830" s="27">
        <v>200</v>
      </c>
      <c r="AD830" s="27">
        <v>0</v>
      </c>
      <c r="AE830" s="27">
        <v>297.44961240310079</v>
      </c>
      <c r="AF830" s="27">
        <v>0</v>
      </c>
      <c r="AG830" s="27">
        <v>1</v>
      </c>
      <c r="AJ830" s="41">
        <f t="shared" si="121"/>
        <v>0</v>
      </c>
      <c r="AK830" s="41">
        <f t="shared" si="122"/>
        <v>297.44961240310079</v>
      </c>
      <c r="AL830" s="41">
        <f t="shared" si="123"/>
        <v>0</v>
      </c>
      <c r="AM830" s="27">
        <v>1</v>
      </c>
      <c r="AN830" s="27">
        <v>1</v>
      </c>
      <c r="AO830" s="27">
        <v>45</v>
      </c>
      <c r="AP830" s="27">
        <v>45</v>
      </c>
      <c r="AQ830" s="42">
        <f t="shared" si="124"/>
        <v>45</v>
      </c>
      <c r="AR830" s="42">
        <f t="shared" si="125"/>
        <v>342.44961240310079</v>
      </c>
      <c r="AS830" s="42">
        <f t="shared" si="126"/>
        <v>45</v>
      </c>
      <c r="AT830" s="42">
        <f t="shared" si="127"/>
        <v>45</v>
      </c>
      <c r="AU830" s="42">
        <f t="shared" si="128"/>
        <v>342.44961240310079</v>
      </c>
      <c r="AV830" s="42">
        <f t="shared" si="129"/>
        <v>45</v>
      </c>
      <c r="AW830">
        <v>2023</v>
      </c>
      <c r="AX830" t="s">
        <v>56</v>
      </c>
      <c r="AY830" s="30">
        <v>7.9908675799086755</v>
      </c>
      <c r="AZ830" t="s">
        <v>113</v>
      </c>
      <c r="BA830" s="111">
        <v>4</v>
      </c>
      <c r="BB830" s="111">
        <v>15</v>
      </c>
      <c r="BC830" s="121">
        <v>0</v>
      </c>
      <c r="BD830" s="114">
        <v>2020</v>
      </c>
      <c r="BE830" t="s">
        <v>280</v>
      </c>
    </row>
    <row r="831" spans="1:57" ht="12" customHeight="1" x14ac:dyDescent="0.2">
      <c r="A831">
        <v>47</v>
      </c>
      <c r="B831">
        <v>2023</v>
      </c>
      <c r="C831" t="s">
        <v>46</v>
      </c>
      <c r="D831" t="s">
        <v>104</v>
      </c>
      <c r="E831" t="s">
        <v>106</v>
      </c>
      <c r="F831" t="s">
        <v>116</v>
      </c>
      <c r="G831" t="s">
        <v>99</v>
      </c>
      <c r="H831" t="s">
        <v>279</v>
      </c>
      <c r="I831" t="s">
        <v>51</v>
      </c>
      <c r="K831" t="s">
        <v>115</v>
      </c>
      <c r="L831" s="27">
        <v>0</v>
      </c>
      <c r="M831" s="27">
        <v>0</v>
      </c>
      <c r="N831" s="27">
        <v>0</v>
      </c>
      <c r="O831" t="s">
        <v>109</v>
      </c>
      <c r="P831" t="s">
        <v>110</v>
      </c>
      <c r="Q831" s="27">
        <v>5000</v>
      </c>
      <c r="R831" s="27">
        <v>5000</v>
      </c>
      <c r="S831" s="27" t="s">
        <v>89</v>
      </c>
      <c r="T831" s="27">
        <v>5000</v>
      </c>
      <c r="U831" s="27">
        <v>0</v>
      </c>
      <c r="V831" s="27">
        <v>0</v>
      </c>
      <c r="W831" s="27">
        <v>0</v>
      </c>
      <c r="X831" t="s">
        <v>111</v>
      </c>
      <c r="Y831" t="s">
        <v>112</v>
      </c>
      <c r="Z831" s="27">
        <v>131</v>
      </c>
      <c r="AA831" s="27">
        <v>131</v>
      </c>
      <c r="AB831" s="27">
        <v>200</v>
      </c>
      <c r="AC831" s="27">
        <v>200</v>
      </c>
      <c r="AD831" s="27">
        <v>0</v>
      </c>
      <c r="AE831" s="27">
        <v>297.44961240310079</v>
      </c>
      <c r="AF831" s="27">
        <v>0</v>
      </c>
      <c r="AG831" s="27">
        <v>1</v>
      </c>
      <c r="AJ831" s="41">
        <f t="shared" si="121"/>
        <v>0</v>
      </c>
      <c r="AK831" s="41">
        <f t="shared" si="122"/>
        <v>297.44961240310079</v>
      </c>
      <c r="AL831" s="41">
        <f t="shared" si="123"/>
        <v>0</v>
      </c>
      <c r="AM831" s="27">
        <v>1</v>
      </c>
      <c r="AN831" s="27">
        <v>1</v>
      </c>
      <c r="AO831" s="27">
        <v>45</v>
      </c>
      <c r="AP831" s="27">
        <v>45</v>
      </c>
      <c r="AQ831" s="42">
        <f t="shared" si="124"/>
        <v>45</v>
      </c>
      <c r="AR831" s="42">
        <f t="shared" si="125"/>
        <v>342.44961240310079</v>
      </c>
      <c r="AS831" s="42">
        <f t="shared" si="126"/>
        <v>45</v>
      </c>
      <c r="AT831" s="42">
        <f t="shared" si="127"/>
        <v>45</v>
      </c>
      <c r="AU831" s="42">
        <f t="shared" si="128"/>
        <v>342.44961240310079</v>
      </c>
      <c r="AV831" s="42">
        <f t="shared" si="129"/>
        <v>45</v>
      </c>
      <c r="AW831">
        <v>2030</v>
      </c>
      <c r="AX831" t="s">
        <v>56</v>
      </c>
      <c r="AY831" s="30">
        <v>7.9908675799086755</v>
      </c>
      <c r="AZ831" t="s">
        <v>113</v>
      </c>
      <c r="BA831" s="111">
        <v>4</v>
      </c>
      <c r="BB831" s="111">
        <v>15</v>
      </c>
      <c r="BC831" s="121">
        <v>0</v>
      </c>
      <c r="BD831" s="114">
        <v>2020</v>
      </c>
      <c r="BE831" t="s">
        <v>280</v>
      </c>
    </row>
    <row r="832" spans="1:57" ht="12" customHeight="1" x14ac:dyDescent="0.2">
      <c r="A832">
        <v>47</v>
      </c>
      <c r="B832">
        <v>2023</v>
      </c>
      <c r="C832" t="s">
        <v>46</v>
      </c>
      <c r="D832" t="s">
        <v>104</v>
      </c>
      <c r="E832" t="s">
        <v>106</v>
      </c>
      <c r="F832" t="s">
        <v>116</v>
      </c>
      <c r="G832" t="s">
        <v>99</v>
      </c>
      <c r="H832" t="s">
        <v>279</v>
      </c>
      <c r="I832" t="s">
        <v>51</v>
      </c>
      <c r="K832" t="s">
        <v>115</v>
      </c>
      <c r="L832" s="27">
        <v>0</v>
      </c>
      <c r="M832" s="27">
        <v>0</v>
      </c>
      <c r="N832" s="27">
        <v>0</v>
      </c>
      <c r="O832" t="s">
        <v>109</v>
      </c>
      <c r="P832" t="s">
        <v>110</v>
      </c>
      <c r="Q832" s="27">
        <v>5000</v>
      </c>
      <c r="R832" s="27">
        <v>5000</v>
      </c>
      <c r="S832" s="27" t="s">
        <v>89</v>
      </c>
      <c r="T832" s="27">
        <v>5000</v>
      </c>
      <c r="U832" s="27">
        <v>0</v>
      </c>
      <c r="V832" s="27">
        <v>0</v>
      </c>
      <c r="W832" s="27">
        <v>0</v>
      </c>
      <c r="X832" t="s">
        <v>111</v>
      </c>
      <c r="Y832" t="s">
        <v>112</v>
      </c>
      <c r="Z832" s="27">
        <v>131</v>
      </c>
      <c r="AA832" s="27">
        <v>131</v>
      </c>
      <c r="AB832" s="27">
        <v>200</v>
      </c>
      <c r="AC832" s="27">
        <v>200</v>
      </c>
      <c r="AD832" s="27">
        <v>0</v>
      </c>
      <c r="AE832" s="27">
        <v>297.44961240310079</v>
      </c>
      <c r="AF832" s="27">
        <v>0</v>
      </c>
      <c r="AG832" s="27">
        <v>1</v>
      </c>
      <c r="AJ832" s="41">
        <f t="shared" si="121"/>
        <v>0</v>
      </c>
      <c r="AK832" s="41">
        <f t="shared" si="122"/>
        <v>297.44961240310079</v>
      </c>
      <c r="AL832" s="41">
        <f t="shared" si="123"/>
        <v>0</v>
      </c>
      <c r="AM832" s="27">
        <v>1</v>
      </c>
      <c r="AN832" s="27">
        <v>1</v>
      </c>
      <c r="AO832" s="27">
        <v>45</v>
      </c>
      <c r="AP832" s="27">
        <v>45</v>
      </c>
      <c r="AQ832" s="42">
        <f t="shared" si="124"/>
        <v>45</v>
      </c>
      <c r="AR832" s="42">
        <f t="shared" si="125"/>
        <v>342.44961240310079</v>
      </c>
      <c r="AS832" s="42">
        <f t="shared" si="126"/>
        <v>45</v>
      </c>
      <c r="AT832" s="42">
        <f t="shared" si="127"/>
        <v>45</v>
      </c>
      <c r="AU832" s="42">
        <f t="shared" si="128"/>
        <v>342.44961240310079</v>
      </c>
      <c r="AV832" s="42">
        <f t="shared" si="129"/>
        <v>45</v>
      </c>
      <c r="AW832">
        <v>2035</v>
      </c>
      <c r="AX832" t="s">
        <v>56</v>
      </c>
      <c r="AY832" s="30">
        <v>7.9908675799086755</v>
      </c>
      <c r="AZ832" t="s">
        <v>113</v>
      </c>
      <c r="BA832" s="111">
        <v>4</v>
      </c>
      <c r="BB832" s="111">
        <v>15</v>
      </c>
      <c r="BC832" s="121">
        <v>0</v>
      </c>
      <c r="BD832" s="114">
        <v>2020</v>
      </c>
      <c r="BE832" t="s">
        <v>280</v>
      </c>
    </row>
    <row r="833" spans="1:57" ht="12" customHeight="1" x14ac:dyDescent="0.2">
      <c r="A833">
        <v>47</v>
      </c>
      <c r="B833">
        <v>2023</v>
      </c>
      <c r="C833" t="s">
        <v>46</v>
      </c>
      <c r="D833" t="s">
        <v>104</v>
      </c>
      <c r="E833" t="s">
        <v>106</v>
      </c>
      <c r="F833" t="s">
        <v>116</v>
      </c>
      <c r="G833" t="s">
        <v>99</v>
      </c>
      <c r="H833" t="s">
        <v>279</v>
      </c>
      <c r="I833" t="s">
        <v>51</v>
      </c>
      <c r="K833" t="s">
        <v>115</v>
      </c>
      <c r="L833" s="27">
        <v>0</v>
      </c>
      <c r="M833" s="27">
        <v>0</v>
      </c>
      <c r="N833" s="27">
        <v>0</v>
      </c>
      <c r="O833" t="s">
        <v>109</v>
      </c>
      <c r="P833" t="s">
        <v>110</v>
      </c>
      <c r="Q833" s="27">
        <v>5000</v>
      </c>
      <c r="R833" s="27">
        <v>5000</v>
      </c>
      <c r="S833" s="27" t="s">
        <v>89</v>
      </c>
      <c r="T833" s="27">
        <v>5000</v>
      </c>
      <c r="U833" s="27">
        <v>0</v>
      </c>
      <c r="V833" s="27">
        <v>0</v>
      </c>
      <c r="W833" s="27">
        <v>0</v>
      </c>
      <c r="X833" t="s">
        <v>111</v>
      </c>
      <c r="Y833" t="s">
        <v>112</v>
      </c>
      <c r="Z833" s="27">
        <v>131</v>
      </c>
      <c r="AA833" s="27">
        <v>131</v>
      </c>
      <c r="AB833" s="27">
        <v>200</v>
      </c>
      <c r="AC833" s="27">
        <v>200</v>
      </c>
      <c r="AD833" s="27">
        <v>0</v>
      </c>
      <c r="AE833" s="27">
        <v>297.44961240310079</v>
      </c>
      <c r="AF833" s="27">
        <v>0</v>
      </c>
      <c r="AG833" s="27">
        <v>1</v>
      </c>
      <c r="AJ833" s="41">
        <f t="shared" si="121"/>
        <v>0</v>
      </c>
      <c r="AK833" s="41">
        <f t="shared" si="122"/>
        <v>297.44961240310079</v>
      </c>
      <c r="AL833" s="41">
        <f t="shared" si="123"/>
        <v>0</v>
      </c>
      <c r="AM833" s="27">
        <v>1</v>
      </c>
      <c r="AN833" s="27">
        <v>1</v>
      </c>
      <c r="AO833" s="27">
        <v>45</v>
      </c>
      <c r="AP833" s="27">
        <v>45</v>
      </c>
      <c r="AQ833" s="42">
        <f t="shared" si="124"/>
        <v>45</v>
      </c>
      <c r="AR833" s="42">
        <f t="shared" si="125"/>
        <v>342.44961240310079</v>
      </c>
      <c r="AS833" s="42">
        <f t="shared" si="126"/>
        <v>45</v>
      </c>
      <c r="AT833" s="42">
        <f t="shared" si="127"/>
        <v>45</v>
      </c>
      <c r="AU833" s="42">
        <f t="shared" si="128"/>
        <v>342.44961240310079</v>
      </c>
      <c r="AV833" s="42">
        <f t="shared" si="129"/>
        <v>45</v>
      </c>
      <c r="AW833">
        <v>2040</v>
      </c>
      <c r="AX833" t="s">
        <v>56</v>
      </c>
      <c r="AY833" s="30">
        <v>7.9908675799086755</v>
      </c>
      <c r="AZ833" t="s">
        <v>113</v>
      </c>
      <c r="BA833" s="111">
        <v>4</v>
      </c>
      <c r="BB833" s="111">
        <v>15</v>
      </c>
      <c r="BC833" s="121">
        <v>0</v>
      </c>
      <c r="BD833" s="114">
        <v>2020</v>
      </c>
      <c r="BE833" t="s">
        <v>280</v>
      </c>
    </row>
    <row r="834" spans="1:57" ht="12" customHeight="1" x14ac:dyDescent="0.2">
      <c r="A834">
        <v>47</v>
      </c>
      <c r="B834">
        <v>2023</v>
      </c>
      <c r="C834" t="s">
        <v>46</v>
      </c>
      <c r="D834" t="s">
        <v>104</v>
      </c>
      <c r="E834" t="s">
        <v>106</v>
      </c>
      <c r="F834" t="s">
        <v>116</v>
      </c>
      <c r="G834" t="s">
        <v>99</v>
      </c>
      <c r="H834" t="s">
        <v>279</v>
      </c>
      <c r="I834" t="s">
        <v>51</v>
      </c>
      <c r="K834" t="s">
        <v>115</v>
      </c>
      <c r="L834" s="27">
        <v>0</v>
      </c>
      <c r="M834" s="27">
        <v>0</v>
      </c>
      <c r="N834" s="27">
        <v>0</v>
      </c>
      <c r="O834" t="s">
        <v>109</v>
      </c>
      <c r="P834" t="s">
        <v>110</v>
      </c>
      <c r="Q834" s="27">
        <v>5000</v>
      </c>
      <c r="R834" s="27">
        <v>5000</v>
      </c>
      <c r="S834" s="27" t="s">
        <v>89</v>
      </c>
      <c r="T834" s="27">
        <v>5000</v>
      </c>
      <c r="U834" s="27">
        <v>0</v>
      </c>
      <c r="V834" s="27">
        <v>0</v>
      </c>
      <c r="W834" s="27">
        <v>0</v>
      </c>
      <c r="X834" t="s">
        <v>111</v>
      </c>
      <c r="Y834" t="s">
        <v>112</v>
      </c>
      <c r="Z834" s="27">
        <v>131</v>
      </c>
      <c r="AA834" s="27">
        <v>131</v>
      </c>
      <c r="AB834" s="27">
        <v>200</v>
      </c>
      <c r="AC834" s="27">
        <v>200</v>
      </c>
      <c r="AD834" s="27">
        <v>0</v>
      </c>
      <c r="AE834" s="27">
        <v>297.44961240310079</v>
      </c>
      <c r="AF834" s="27">
        <v>0</v>
      </c>
      <c r="AG834" s="27">
        <v>1</v>
      </c>
      <c r="AJ834" s="41">
        <f t="shared" ref="AJ834:AJ897" si="130">(AD834+L834*$R834+U834*$AA834)*$AG834</f>
        <v>0</v>
      </c>
      <c r="AK834" s="41">
        <f t="shared" ref="AK834:AK897" si="131">(AE834+M834*$R834+V834*$AA834)*$AG834</f>
        <v>297.44961240310079</v>
      </c>
      <c r="AL834" s="41">
        <f t="shared" ref="AL834:AL897" si="132">(AF834+N834*$R834+W834*$AA834)*$AG834</f>
        <v>0</v>
      </c>
      <c r="AM834" s="27">
        <v>1</v>
      </c>
      <c r="AN834" s="27">
        <v>1</v>
      </c>
      <c r="AO834" s="27">
        <v>45</v>
      </c>
      <c r="AP834" s="27">
        <v>45</v>
      </c>
      <c r="AQ834" s="42">
        <f t="shared" ref="AQ834:AQ897" si="133">$AM834*AJ834+$AO834*$AG834</f>
        <v>45</v>
      </c>
      <c r="AR834" s="42">
        <f t="shared" ref="AR834:AR897" si="134">$AM834*AK834+$AO834*$AG834</f>
        <v>342.44961240310079</v>
      </c>
      <c r="AS834" s="42">
        <f t="shared" ref="AS834:AS897" si="135">$AM834*AL834+$AO834*$AG834</f>
        <v>45</v>
      </c>
      <c r="AT834" s="42">
        <f t="shared" ref="AT834:AT897" si="136">$AN834*AJ834+$AP834*$AG834</f>
        <v>45</v>
      </c>
      <c r="AU834" s="42">
        <f t="shared" ref="AU834:AU897" si="137">$AN834*AK834+$AP834*$AG834</f>
        <v>342.44961240310079</v>
      </c>
      <c r="AV834" s="42">
        <f t="shared" ref="AV834:AV897" si="138">$AN834*AL834+$AP834*$AG834</f>
        <v>45</v>
      </c>
      <c r="AW834">
        <v>2045</v>
      </c>
      <c r="AX834" t="s">
        <v>56</v>
      </c>
      <c r="AY834" s="30">
        <v>7.9908675799086755</v>
      </c>
      <c r="AZ834" t="s">
        <v>113</v>
      </c>
      <c r="BA834" s="111">
        <v>4</v>
      </c>
      <c r="BB834" s="111">
        <v>15</v>
      </c>
      <c r="BC834" s="121">
        <v>0</v>
      </c>
      <c r="BD834" s="114">
        <v>2020</v>
      </c>
      <c r="BE834" t="s">
        <v>280</v>
      </c>
    </row>
    <row r="835" spans="1:57" ht="12" customHeight="1" x14ac:dyDescent="0.2">
      <c r="A835">
        <v>47</v>
      </c>
      <c r="B835">
        <v>2023</v>
      </c>
      <c r="C835" t="s">
        <v>46</v>
      </c>
      <c r="D835" t="s">
        <v>104</v>
      </c>
      <c r="E835" t="s">
        <v>106</v>
      </c>
      <c r="F835" t="s">
        <v>116</v>
      </c>
      <c r="G835" t="s">
        <v>99</v>
      </c>
      <c r="H835" t="s">
        <v>279</v>
      </c>
      <c r="I835" t="s">
        <v>51</v>
      </c>
      <c r="K835" t="s">
        <v>115</v>
      </c>
      <c r="L835" s="27">
        <v>0</v>
      </c>
      <c r="M835" s="27">
        <v>0</v>
      </c>
      <c r="N835" s="27">
        <v>0</v>
      </c>
      <c r="O835" t="s">
        <v>109</v>
      </c>
      <c r="P835" t="s">
        <v>110</v>
      </c>
      <c r="Q835" s="27">
        <v>5000</v>
      </c>
      <c r="R835" s="27">
        <v>5000</v>
      </c>
      <c r="S835" s="27" t="s">
        <v>89</v>
      </c>
      <c r="T835" s="27">
        <v>5000</v>
      </c>
      <c r="U835" s="27">
        <v>0</v>
      </c>
      <c r="V835" s="27">
        <v>0</v>
      </c>
      <c r="W835" s="27">
        <v>0</v>
      </c>
      <c r="X835" t="s">
        <v>111</v>
      </c>
      <c r="Y835" t="s">
        <v>112</v>
      </c>
      <c r="Z835" s="27">
        <v>131</v>
      </c>
      <c r="AA835" s="27">
        <v>131</v>
      </c>
      <c r="AB835" s="27">
        <v>200</v>
      </c>
      <c r="AC835" s="27">
        <v>200</v>
      </c>
      <c r="AD835" s="27">
        <v>0</v>
      </c>
      <c r="AE835" s="27">
        <v>297.44961240310079</v>
      </c>
      <c r="AF835" s="27">
        <v>0</v>
      </c>
      <c r="AG835" s="27">
        <v>1</v>
      </c>
      <c r="AJ835" s="41">
        <f t="shared" si="130"/>
        <v>0</v>
      </c>
      <c r="AK835" s="41">
        <f t="shared" si="131"/>
        <v>297.44961240310079</v>
      </c>
      <c r="AL835" s="41">
        <f t="shared" si="132"/>
        <v>0</v>
      </c>
      <c r="AM835" s="27">
        <v>1</v>
      </c>
      <c r="AN835" s="27">
        <v>1</v>
      </c>
      <c r="AO835" s="27">
        <v>45</v>
      </c>
      <c r="AP835" s="27">
        <v>45</v>
      </c>
      <c r="AQ835" s="42">
        <f t="shared" si="133"/>
        <v>45</v>
      </c>
      <c r="AR835" s="42">
        <f t="shared" si="134"/>
        <v>342.44961240310079</v>
      </c>
      <c r="AS835" s="42">
        <f t="shared" si="135"/>
        <v>45</v>
      </c>
      <c r="AT835" s="42">
        <f t="shared" si="136"/>
        <v>45</v>
      </c>
      <c r="AU835" s="42">
        <f t="shared" si="137"/>
        <v>342.44961240310079</v>
      </c>
      <c r="AV835" s="42">
        <f t="shared" si="138"/>
        <v>45</v>
      </c>
      <c r="AW835">
        <v>2050</v>
      </c>
      <c r="AX835" t="s">
        <v>56</v>
      </c>
      <c r="AY835" s="30">
        <v>7.9908675799086755</v>
      </c>
      <c r="AZ835" t="s">
        <v>113</v>
      </c>
      <c r="BA835" s="111">
        <v>4</v>
      </c>
      <c r="BB835" s="111">
        <v>15</v>
      </c>
      <c r="BC835" s="121">
        <v>0</v>
      </c>
      <c r="BD835" s="114">
        <v>2020</v>
      </c>
      <c r="BE835" t="s">
        <v>280</v>
      </c>
    </row>
    <row r="836" spans="1:57" ht="12" customHeight="1" x14ac:dyDescent="0.2">
      <c r="A836">
        <v>47</v>
      </c>
      <c r="B836">
        <v>2023</v>
      </c>
      <c r="C836" t="s">
        <v>46</v>
      </c>
      <c r="D836" t="s">
        <v>104</v>
      </c>
      <c r="E836" t="s">
        <v>106</v>
      </c>
      <c r="F836" t="s">
        <v>116</v>
      </c>
      <c r="G836" t="s">
        <v>99</v>
      </c>
      <c r="H836" t="s">
        <v>279</v>
      </c>
      <c r="I836" t="s">
        <v>51</v>
      </c>
      <c r="K836" t="s">
        <v>115</v>
      </c>
      <c r="L836" s="27">
        <v>0</v>
      </c>
      <c r="M836" s="27">
        <v>0</v>
      </c>
      <c r="N836" s="27">
        <v>0</v>
      </c>
      <c r="O836" t="s">
        <v>109</v>
      </c>
      <c r="P836" t="s">
        <v>110</v>
      </c>
      <c r="Q836" s="27">
        <v>5000</v>
      </c>
      <c r="R836" s="27">
        <v>5000</v>
      </c>
      <c r="S836" s="27" t="s">
        <v>89</v>
      </c>
      <c r="T836" s="27">
        <v>5000</v>
      </c>
      <c r="U836" s="27">
        <v>0</v>
      </c>
      <c r="V836" s="27">
        <v>0</v>
      </c>
      <c r="W836" s="27">
        <v>0</v>
      </c>
      <c r="X836" t="s">
        <v>111</v>
      </c>
      <c r="Y836" t="s">
        <v>112</v>
      </c>
      <c r="Z836" s="27">
        <v>131</v>
      </c>
      <c r="AA836" s="27">
        <v>131</v>
      </c>
      <c r="AB836" s="27">
        <v>200</v>
      </c>
      <c r="AC836" s="27">
        <v>200</v>
      </c>
      <c r="AD836" s="27">
        <v>0</v>
      </c>
      <c r="AE836" s="27">
        <v>297.44961240310079</v>
      </c>
      <c r="AF836" s="27">
        <v>0</v>
      </c>
      <c r="AG836" s="27">
        <v>1</v>
      </c>
      <c r="AJ836" s="41">
        <f t="shared" si="130"/>
        <v>0</v>
      </c>
      <c r="AK836" s="41">
        <f t="shared" si="131"/>
        <v>297.44961240310079</v>
      </c>
      <c r="AL836" s="41">
        <f t="shared" si="132"/>
        <v>0</v>
      </c>
      <c r="AM836" s="27">
        <v>1</v>
      </c>
      <c r="AN836" s="27">
        <v>1</v>
      </c>
      <c r="AO836" s="27">
        <v>45</v>
      </c>
      <c r="AP836" s="27">
        <v>45</v>
      </c>
      <c r="AQ836" s="42">
        <f t="shared" si="133"/>
        <v>45</v>
      </c>
      <c r="AR836" s="42">
        <f t="shared" si="134"/>
        <v>342.44961240310079</v>
      </c>
      <c r="AS836" s="42">
        <f t="shared" si="135"/>
        <v>45</v>
      </c>
      <c r="AT836" s="42">
        <f t="shared" si="136"/>
        <v>45</v>
      </c>
      <c r="AU836" s="42">
        <f t="shared" si="137"/>
        <v>342.44961240310079</v>
      </c>
      <c r="AV836" s="42">
        <f t="shared" si="138"/>
        <v>45</v>
      </c>
      <c r="AW836">
        <v>2023</v>
      </c>
      <c r="AX836" t="s">
        <v>59</v>
      </c>
      <c r="AY836" s="30">
        <v>7.9908675799086755</v>
      </c>
      <c r="AZ836" t="s">
        <v>113</v>
      </c>
      <c r="BA836" s="111">
        <v>4</v>
      </c>
      <c r="BB836" s="111">
        <v>15</v>
      </c>
      <c r="BC836" s="121">
        <v>0</v>
      </c>
      <c r="BD836" s="114">
        <v>2020</v>
      </c>
      <c r="BE836" t="s">
        <v>280</v>
      </c>
    </row>
    <row r="837" spans="1:57" ht="12" customHeight="1" x14ac:dyDescent="0.2">
      <c r="A837">
        <v>47</v>
      </c>
      <c r="B837">
        <v>2023</v>
      </c>
      <c r="C837" t="s">
        <v>46</v>
      </c>
      <c r="D837" t="s">
        <v>104</v>
      </c>
      <c r="E837" t="s">
        <v>106</v>
      </c>
      <c r="F837" t="s">
        <v>116</v>
      </c>
      <c r="G837" t="s">
        <v>99</v>
      </c>
      <c r="H837" t="s">
        <v>279</v>
      </c>
      <c r="I837" t="s">
        <v>51</v>
      </c>
      <c r="K837" t="s">
        <v>115</v>
      </c>
      <c r="L837" s="27">
        <v>0</v>
      </c>
      <c r="M837" s="27">
        <v>0</v>
      </c>
      <c r="N837" s="27">
        <v>0</v>
      </c>
      <c r="O837" t="s">
        <v>109</v>
      </c>
      <c r="P837" t="s">
        <v>110</v>
      </c>
      <c r="Q837" s="27">
        <v>5000</v>
      </c>
      <c r="R837" s="27">
        <v>5000</v>
      </c>
      <c r="S837" s="27" t="s">
        <v>89</v>
      </c>
      <c r="T837" s="27">
        <v>5000</v>
      </c>
      <c r="U837" s="27">
        <v>0</v>
      </c>
      <c r="V837" s="27">
        <v>0</v>
      </c>
      <c r="W837" s="27">
        <v>0</v>
      </c>
      <c r="X837" t="s">
        <v>111</v>
      </c>
      <c r="Y837" t="s">
        <v>112</v>
      </c>
      <c r="Z837" s="27">
        <v>131</v>
      </c>
      <c r="AA837" s="27">
        <v>140.5</v>
      </c>
      <c r="AB837" s="27">
        <v>200</v>
      </c>
      <c r="AC837" s="27">
        <v>200</v>
      </c>
      <c r="AD837" s="27">
        <v>0</v>
      </c>
      <c r="AE837" s="27">
        <v>255.3109173126615</v>
      </c>
      <c r="AF837" s="27">
        <v>0</v>
      </c>
      <c r="AG837" s="27">
        <v>1</v>
      </c>
      <c r="AJ837" s="41">
        <f t="shared" si="130"/>
        <v>0</v>
      </c>
      <c r="AK837" s="41">
        <f t="shared" si="131"/>
        <v>255.3109173126615</v>
      </c>
      <c r="AL837" s="41">
        <f t="shared" si="132"/>
        <v>0</v>
      </c>
      <c r="AM837" s="27">
        <v>1</v>
      </c>
      <c r="AN837" s="27">
        <v>1</v>
      </c>
      <c r="AO837" s="27">
        <v>45</v>
      </c>
      <c r="AP837" s="27">
        <v>45</v>
      </c>
      <c r="AQ837" s="42">
        <f t="shared" si="133"/>
        <v>45</v>
      </c>
      <c r="AR837" s="42">
        <f t="shared" si="134"/>
        <v>300.3109173126615</v>
      </c>
      <c r="AS837" s="42">
        <f t="shared" si="135"/>
        <v>45</v>
      </c>
      <c r="AT837" s="42">
        <f t="shared" si="136"/>
        <v>45</v>
      </c>
      <c r="AU837" s="42">
        <f t="shared" si="137"/>
        <v>300.3109173126615</v>
      </c>
      <c r="AV837" s="42">
        <f t="shared" si="138"/>
        <v>45</v>
      </c>
      <c r="AW837">
        <v>2030</v>
      </c>
      <c r="AX837" t="s">
        <v>59</v>
      </c>
      <c r="AY837" s="30">
        <v>7.9908675799086755</v>
      </c>
      <c r="AZ837" t="s">
        <v>113</v>
      </c>
      <c r="BA837" s="111">
        <v>4</v>
      </c>
      <c r="BB837" s="111">
        <v>15</v>
      </c>
      <c r="BC837" s="121">
        <v>0</v>
      </c>
      <c r="BD837" s="114">
        <v>2020</v>
      </c>
      <c r="BE837" t="s">
        <v>280</v>
      </c>
    </row>
    <row r="838" spans="1:57" ht="12" customHeight="1" x14ac:dyDescent="0.2">
      <c r="A838">
        <v>47</v>
      </c>
      <c r="B838">
        <v>2023</v>
      </c>
      <c r="C838" t="s">
        <v>46</v>
      </c>
      <c r="D838" t="s">
        <v>104</v>
      </c>
      <c r="E838" t="s">
        <v>106</v>
      </c>
      <c r="F838" t="s">
        <v>116</v>
      </c>
      <c r="G838" t="s">
        <v>99</v>
      </c>
      <c r="H838" t="s">
        <v>279</v>
      </c>
      <c r="I838" t="s">
        <v>51</v>
      </c>
      <c r="K838" t="s">
        <v>115</v>
      </c>
      <c r="L838" s="27">
        <v>0</v>
      </c>
      <c r="M838" s="27">
        <v>0</v>
      </c>
      <c r="N838" s="27">
        <v>0</v>
      </c>
      <c r="O838" t="s">
        <v>109</v>
      </c>
      <c r="P838" t="s">
        <v>110</v>
      </c>
      <c r="Q838" s="27">
        <v>5000</v>
      </c>
      <c r="R838" s="27">
        <v>5000</v>
      </c>
      <c r="S838" s="27" t="s">
        <v>89</v>
      </c>
      <c r="T838" s="27">
        <v>5000</v>
      </c>
      <c r="U838" s="27">
        <v>0</v>
      </c>
      <c r="V838" s="27">
        <v>0</v>
      </c>
      <c r="W838" s="27">
        <v>0</v>
      </c>
      <c r="X838" t="s">
        <v>111</v>
      </c>
      <c r="Y838" t="s">
        <v>112</v>
      </c>
      <c r="Z838" s="27">
        <v>131</v>
      </c>
      <c r="AA838" s="27">
        <v>145.5</v>
      </c>
      <c r="AB838" s="27">
        <v>200</v>
      </c>
      <c r="AC838" s="27">
        <v>200</v>
      </c>
      <c r="AD838" s="27">
        <v>0</v>
      </c>
      <c r="AE838" s="27">
        <v>252.83217054263565</v>
      </c>
      <c r="AF838" s="27">
        <v>0</v>
      </c>
      <c r="AG838" s="27">
        <v>1</v>
      </c>
      <c r="AJ838" s="41">
        <f t="shared" si="130"/>
        <v>0</v>
      </c>
      <c r="AK838" s="41">
        <f t="shared" si="131"/>
        <v>252.83217054263565</v>
      </c>
      <c r="AL838" s="41">
        <f t="shared" si="132"/>
        <v>0</v>
      </c>
      <c r="AM838" s="27">
        <v>1</v>
      </c>
      <c r="AN838" s="27">
        <v>1</v>
      </c>
      <c r="AO838" s="27">
        <v>45</v>
      </c>
      <c r="AP838" s="27">
        <v>45</v>
      </c>
      <c r="AQ838" s="42">
        <f t="shared" si="133"/>
        <v>45</v>
      </c>
      <c r="AR838" s="42">
        <f t="shared" si="134"/>
        <v>297.83217054263565</v>
      </c>
      <c r="AS838" s="42">
        <f t="shared" si="135"/>
        <v>45</v>
      </c>
      <c r="AT838" s="42">
        <f t="shared" si="136"/>
        <v>45</v>
      </c>
      <c r="AU838" s="42">
        <f t="shared" si="137"/>
        <v>297.83217054263565</v>
      </c>
      <c r="AV838" s="42">
        <f t="shared" si="138"/>
        <v>45</v>
      </c>
      <c r="AW838">
        <v>2035</v>
      </c>
      <c r="AX838" t="s">
        <v>59</v>
      </c>
      <c r="AY838" s="30">
        <v>7.9908675799086755</v>
      </c>
      <c r="AZ838" t="s">
        <v>113</v>
      </c>
      <c r="BA838" s="111">
        <v>4</v>
      </c>
      <c r="BB838" s="111">
        <v>15</v>
      </c>
      <c r="BC838" s="121">
        <v>0</v>
      </c>
      <c r="BD838" s="114">
        <v>2020</v>
      </c>
      <c r="BE838" t="s">
        <v>280</v>
      </c>
    </row>
    <row r="839" spans="1:57" ht="12" customHeight="1" x14ac:dyDescent="0.2">
      <c r="A839">
        <v>47</v>
      </c>
      <c r="B839">
        <v>2023</v>
      </c>
      <c r="C839" t="s">
        <v>46</v>
      </c>
      <c r="D839" t="s">
        <v>104</v>
      </c>
      <c r="E839" t="s">
        <v>106</v>
      </c>
      <c r="F839" t="s">
        <v>116</v>
      </c>
      <c r="G839" t="s">
        <v>99</v>
      </c>
      <c r="H839" t="s">
        <v>279</v>
      </c>
      <c r="I839" t="s">
        <v>51</v>
      </c>
      <c r="K839" t="s">
        <v>115</v>
      </c>
      <c r="L839" s="27">
        <v>0</v>
      </c>
      <c r="M839" s="27">
        <v>0</v>
      </c>
      <c r="N839" s="27">
        <v>0</v>
      </c>
      <c r="O839" t="s">
        <v>109</v>
      </c>
      <c r="P839" t="s">
        <v>110</v>
      </c>
      <c r="Q839" s="27">
        <v>5000</v>
      </c>
      <c r="R839" s="27">
        <v>5000</v>
      </c>
      <c r="S839" s="27" t="s">
        <v>89</v>
      </c>
      <c r="T839" s="27">
        <v>5000</v>
      </c>
      <c r="U839" s="27">
        <v>0</v>
      </c>
      <c r="V839" s="27">
        <v>0</v>
      </c>
      <c r="W839" s="27">
        <v>0</v>
      </c>
      <c r="X839" t="s">
        <v>111</v>
      </c>
      <c r="Y839" t="s">
        <v>112</v>
      </c>
      <c r="Z839" s="27">
        <v>131</v>
      </c>
      <c r="AA839" s="27">
        <v>150.5</v>
      </c>
      <c r="AB839" s="27">
        <v>200</v>
      </c>
      <c r="AC839" s="27">
        <v>200</v>
      </c>
      <c r="AD839" s="27">
        <v>0</v>
      </c>
      <c r="AE839" s="27">
        <v>250.35342377260983</v>
      </c>
      <c r="AF839" s="27">
        <v>0</v>
      </c>
      <c r="AG839" s="27">
        <v>1</v>
      </c>
      <c r="AJ839" s="41">
        <f t="shared" si="130"/>
        <v>0</v>
      </c>
      <c r="AK839" s="41">
        <f t="shared" si="131"/>
        <v>250.35342377260983</v>
      </c>
      <c r="AL839" s="41">
        <f t="shared" si="132"/>
        <v>0</v>
      </c>
      <c r="AM839" s="27">
        <v>1</v>
      </c>
      <c r="AN839" s="27">
        <v>1</v>
      </c>
      <c r="AO839" s="27">
        <v>45</v>
      </c>
      <c r="AP839" s="27">
        <v>45</v>
      </c>
      <c r="AQ839" s="42">
        <f t="shared" si="133"/>
        <v>45</v>
      </c>
      <c r="AR839" s="42">
        <f t="shared" si="134"/>
        <v>295.35342377260986</v>
      </c>
      <c r="AS839" s="42">
        <f t="shared" si="135"/>
        <v>45</v>
      </c>
      <c r="AT839" s="42">
        <f t="shared" si="136"/>
        <v>45</v>
      </c>
      <c r="AU839" s="42">
        <f t="shared" si="137"/>
        <v>295.35342377260986</v>
      </c>
      <c r="AV839" s="42">
        <f t="shared" si="138"/>
        <v>45</v>
      </c>
      <c r="AW839">
        <v>2040</v>
      </c>
      <c r="AX839" t="s">
        <v>59</v>
      </c>
      <c r="AY839" s="30">
        <v>7.9908675799086755</v>
      </c>
      <c r="AZ839" t="s">
        <v>113</v>
      </c>
      <c r="BA839" s="111">
        <v>4</v>
      </c>
      <c r="BB839" s="111">
        <v>15</v>
      </c>
      <c r="BC839" s="121">
        <v>0</v>
      </c>
      <c r="BD839" s="114">
        <v>2020</v>
      </c>
      <c r="BE839" t="s">
        <v>280</v>
      </c>
    </row>
    <row r="840" spans="1:57" ht="12" customHeight="1" x14ac:dyDescent="0.2">
      <c r="A840">
        <v>47</v>
      </c>
      <c r="B840">
        <v>2023</v>
      </c>
      <c r="C840" t="s">
        <v>46</v>
      </c>
      <c r="D840" t="s">
        <v>104</v>
      </c>
      <c r="E840" t="s">
        <v>106</v>
      </c>
      <c r="F840" t="s">
        <v>116</v>
      </c>
      <c r="G840" t="s">
        <v>99</v>
      </c>
      <c r="H840" t="s">
        <v>279</v>
      </c>
      <c r="I840" t="s">
        <v>51</v>
      </c>
      <c r="K840" t="s">
        <v>115</v>
      </c>
      <c r="L840" s="27">
        <v>0</v>
      </c>
      <c r="M840" s="27">
        <v>0</v>
      </c>
      <c r="N840" s="27">
        <v>0</v>
      </c>
      <c r="O840" t="s">
        <v>109</v>
      </c>
      <c r="P840" t="s">
        <v>110</v>
      </c>
      <c r="Q840" s="27">
        <v>5000</v>
      </c>
      <c r="R840" s="27">
        <v>5000</v>
      </c>
      <c r="S840" s="27" t="s">
        <v>89</v>
      </c>
      <c r="T840" s="27">
        <v>5000</v>
      </c>
      <c r="U840" s="27">
        <v>0</v>
      </c>
      <c r="V840" s="27">
        <v>0</v>
      </c>
      <c r="W840" s="27">
        <v>0</v>
      </c>
      <c r="X840" t="s">
        <v>111</v>
      </c>
      <c r="Y840" t="s">
        <v>112</v>
      </c>
      <c r="Z840" s="27">
        <v>131</v>
      </c>
      <c r="AA840" s="27">
        <v>158</v>
      </c>
      <c r="AB840" s="27">
        <v>200</v>
      </c>
      <c r="AC840" s="27">
        <v>200</v>
      </c>
      <c r="AD840" s="27">
        <v>0</v>
      </c>
      <c r="AE840" s="27">
        <v>247.87467700258401</v>
      </c>
      <c r="AF840" s="27">
        <v>0</v>
      </c>
      <c r="AG840" s="27">
        <v>1</v>
      </c>
      <c r="AJ840" s="41">
        <f t="shared" si="130"/>
        <v>0</v>
      </c>
      <c r="AK840" s="41">
        <f t="shared" si="131"/>
        <v>247.87467700258401</v>
      </c>
      <c r="AL840" s="41">
        <f t="shared" si="132"/>
        <v>0</v>
      </c>
      <c r="AM840" s="27">
        <v>1</v>
      </c>
      <c r="AN840" s="27">
        <v>1</v>
      </c>
      <c r="AO840" s="27">
        <v>45</v>
      </c>
      <c r="AP840" s="27">
        <v>45</v>
      </c>
      <c r="AQ840" s="42">
        <f t="shared" si="133"/>
        <v>45</v>
      </c>
      <c r="AR840" s="42">
        <f t="shared" si="134"/>
        <v>292.87467700258401</v>
      </c>
      <c r="AS840" s="42">
        <f t="shared" si="135"/>
        <v>45</v>
      </c>
      <c r="AT840" s="42">
        <f t="shared" si="136"/>
        <v>45</v>
      </c>
      <c r="AU840" s="42">
        <f t="shared" si="137"/>
        <v>292.87467700258401</v>
      </c>
      <c r="AV840" s="42">
        <f t="shared" si="138"/>
        <v>45</v>
      </c>
      <c r="AW840">
        <v>2045</v>
      </c>
      <c r="AX840" t="s">
        <v>59</v>
      </c>
      <c r="AY840" s="30">
        <v>7.9908675799086755</v>
      </c>
      <c r="AZ840" t="s">
        <v>113</v>
      </c>
      <c r="BA840" s="111">
        <v>4</v>
      </c>
      <c r="BB840" s="111">
        <v>15</v>
      </c>
      <c r="BC840" s="121">
        <v>0</v>
      </c>
      <c r="BD840" s="114">
        <v>2020</v>
      </c>
      <c r="BE840" t="s">
        <v>280</v>
      </c>
    </row>
    <row r="841" spans="1:57" ht="12" customHeight="1" x14ac:dyDescent="0.2">
      <c r="A841">
        <v>47</v>
      </c>
      <c r="B841">
        <v>2023</v>
      </c>
      <c r="C841" t="s">
        <v>46</v>
      </c>
      <c r="D841" t="s">
        <v>104</v>
      </c>
      <c r="E841" t="s">
        <v>106</v>
      </c>
      <c r="F841" t="s">
        <v>116</v>
      </c>
      <c r="G841" t="s">
        <v>99</v>
      </c>
      <c r="H841" t="s">
        <v>279</v>
      </c>
      <c r="I841" t="s">
        <v>51</v>
      </c>
      <c r="K841" t="s">
        <v>115</v>
      </c>
      <c r="L841" s="27">
        <v>0</v>
      </c>
      <c r="M841" s="27">
        <v>0</v>
      </c>
      <c r="N841" s="27">
        <v>0</v>
      </c>
      <c r="O841" t="s">
        <v>109</v>
      </c>
      <c r="P841" t="s">
        <v>110</v>
      </c>
      <c r="Q841" s="27">
        <v>5000</v>
      </c>
      <c r="R841" s="27">
        <v>5000</v>
      </c>
      <c r="S841" s="27" t="s">
        <v>89</v>
      </c>
      <c r="T841" s="27">
        <v>5000</v>
      </c>
      <c r="U841" s="27">
        <v>0</v>
      </c>
      <c r="V841" s="27">
        <v>0</v>
      </c>
      <c r="W841" s="27">
        <v>0</v>
      </c>
      <c r="X841" t="s">
        <v>111</v>
      </c>
      <c r="Y841" t="s">
        <v>112</v>
      </c>
      <c r="Z841" s="27">
        <v>131</v>
      </c>
      <c r="AA841" s="27">
        <v>165.5</v>
      </c>
      <c r="AB841" s="27">
        <v>200</v>
      </c>
      <c r="AC841" s="27">
        <v>200</v>
      </c>
      <c r="AD841" s="27">
        <v>0</v>
      </c>
      <c r="AE841" s="27">
        <v>245.39593023255816</v>
      </c>
      <c r="AF841" s="27">
        <v>0</v>
      </c>
      <c r="AG841" s="27">
        <v>1</v>
      </c>
      <c r="AJ841" s="41">
        <f t="shared" si="130"/>
        <v>0</v>
      </c>
      <c r="AK841" s="41">
        <f t="shared" si="131"/>
        <v>245.39593023255816</v>
      </c>
      <c r="AL841" s="41">
        <f t="shared" si="132"/>
        <v>0</v>
      </c>
      <c r="AM841" s="27">
        <v>1</v>
      </c>
      <c r="AN841" s="27">
        <v>1</v>
      </c>
      <c r="AO841" s="27">
        <v>45</v>
      </c>
      <c r="AP841" s="27">
        <v>45</v>
      </c>
      <c r="AQ841" s="42">
        <f t="shared" si="133"/>
        <v>45</v>
      </c>
      <c r="AR841" s="42">
        <f t="shared" si="134"/>
        <v>290.39593023255816</v>
      </c>
      <c r="AS841" s="42">
        <f t="shared" si="135"/>
        <v>45</v>
      </c>
      <c r="AT841" s="42">
        <f t="shared" si="136"/>
        <v>45</v>
      </c>
      <c r="AU841" s="42">
        <f t="shared" si="137"/>
        <v>290.39593023255816</v>
      </c>
      <c r="AV841" s="42">
        <f t="shared" si="138"/>
        <v>45</v>
      </c>
      <c r="AW841">
        <v>2050</v>
      </c>
      <c r="AX841" t="s">
        <v>59</v>
      </c>
      <c r="AY841" s="30">
        <v>7.9908675799086755</v>
      </c>
      <c r="AZ841" t="s">
        <v>113</v>
      </c>
      <c r="BA841" s="111">
        <v>4</v>
      </c>
      <c r="BB841" s="111">
        <v>15</v>
      </c>
      <c r="BC841" s="121">
        <v>0</v>
      </c>
      <c r="BD841" s="114">
        <v>2020</v>
      </c>
      <c r="BE841" t="s">
        <v>280</v>
      </c>
    </row>
    <row r="842" spans="1:57" ht="12" customHeight="1" x14ac:dyDescent="0.2">
      <c r="A842">
        <v>47</v>
      </c>
      <c r="B842">
        <v>2023</v>
      </c>
      <c r="C842" t="s">
        <v>46</v>
      </c>
      <c r="D842" t="s">
        <v>104</v>
      </c>
      <c r="E842" t="s">
        <v>106</v>
      </c>
      <c r="F842" t="s">
        <v>116</v>
      </c>
      <c r="G842" t="s">
        <v>99</v>
      </c>
      <c r="H842" t="s">
        <v>279</v>
      </c>
      <c r="I842" t="s">
        <v>51</v>
      </c>
      <c r="K842" t="s">
        <v>115</v>
      </c>
      <c r="L842" s="27">
        <v>0</v>
      </c>
      <c r="M842" s="27">
        <v>0</v>
      </c>
      <c r="N842" s="27">
        <v>0</v>
      </c>
      <c r="O842" t="s">
        <v>109</v>
      </c>
      <c r="P842" t="s">
        <v>110</v>
      </c>
      <c r="Q842" s="27">
        <v>5000</v>
      </c>
      <c r="R842" s="27">
        <v>5000</v>
      </c>
      <c r="S842" s="27" t="s">
        <v>89</v>
      </c>
      <c r="T842" s="27">
        <v>5000</v>
      </c>
      <c r="U842" s="27">
        <v>0</v>
      </c>
      <c r="V842" s="27">
        <v>0</v>
      </c>
      <c r="W842" s="27">
        <v>0</v>
      </c>
      <c r="X842" t="s">
        <v>111</v>
      </c>
      <c r="Y842" t="s">
        <v>112</v>
      </c>
      <c r="Z842" s="27">
        <v>131</v>
      </c>
      <c r="AA842" s="27">
        <v>131</v>
      </c>
      <c r="AB842" s="27">
        <v>200</v>
      </c>
      <c r="AC842" s="27">
        <v>200</v>
      </c>
      <c r="AD842" s="27">
        <v>0</v>
      </c>
      <c r="AE842" s="27">
        <v>297.44961240310079</v>
      </c>
      <c r="AF842" s="27">
        <v>0</v>
      </c>
      <c r="AG842" s="27">
        <v>1</v>
      </c>
      <c r="AJ842" s="41">
        <f t="shared" si="130"/>
        <v>0</v>
      </c>
      <c r="AK842" s="41">
        <f t="shared" si="131"/>
        <v>297.44961240310079</v>
      </c>
      <c r="AL842" s="41">
        <f t="shared" si="132"/>
        <v>0</v>
      </c>
      <c r="AM842" s="27">
        <v>1</v>
      </c>
      <c r="AN842" s="27">
        <v>1</v>
      </c>
      <c r="AO842" s="27">
        <v>45</v>
      </c>
      <c r="AP842" s="27">
        <v>45</v>
      </c>
      <c r="AQ842" s="42">
        <f t="shared" si="133"/>
        <v>45</v>
      </c>
      <c r="AR842" s="42">
        <f t="shared" si="134"/>
        <v>342.44961240310079</v>
      </c>
      <c r="AS842" s="42">
        <f t="shared" si="135"/>
        <v>45</v>
      </c>
      <c r="AT842" s="42">
        <f t="shared" si="136"/>
        <v>45</v>
      </c>
      <c r="AU842" s="42">
        <f t="shared" si="137"/>
        <v>342.44961240310079</v>
      </c>
      <c r="AV842" s="42">
        <f t="shared" si="138"/>
        <v>45</v>
      </c>
      <c r="AW842">
        <v>2023</v>
      </c>
      <c r="AX842" t="s">
        <v>60</v>
      </c>
      <c r="AY842" s="30">
        <v>7.9908675799086755</v>
      </c>
      <c r="AZ842" t="s">
        <v>113</v>
      </c>
      <c r="BA842" s="111">
        <v>4</v>
      </c>
      <c r="BB842" s="111">
        <v>15</v>
      </c>
      <c r="BC842" s="121">
        <v>0</v>
      </c>
      <c r="BD842" s="114">
        <v>2020</v>
      </c>
      <c r="BE842" t="s">
        <v>280</v>
      </c>
    </row>
    <row r="843" spans="1:57" ht="12" customHeight="1" x14ac:dyDescent="0.2">
      <c r="A843">
        <v>47</v>
      </c>
      <c r="B843">
        <v>2023</v>
      </c>
      <c r="C843" t="s">
        <v>46</v>
      </c>
      <c r="D843" t="s">
        <v>104</v>
      </c>
      <c r="E843" t="s">
        <v>106</v>
      </c>
      <c r="F843" t="s">
        <v>116</v>
      </c>
      <c r="G843" t="s">
        <v>99</v>
      </c>
      <c r="H843" t="s">
        <v>279</v>
      </c>
      <c r="I843" t="s">
        <v>51</v>
      </c>
      <c r="K843" t="s">
        <v>115</v>
      </c>
      <c r="L843" s="27">
        <v>0</v>
      </c>
      <c r="M843" s="27">
        <v>0</v>
      </c>
      <c r="N843" s="27">
        <v>0</v>
      </c>
      <c r="O843" t="s">
        <v>109</v>
      </c>
      <c r="P843" t="s">
        <v>110</v>
      </c>
      <c r="Q843" s="27">
        <v>5000</v>
      </c>
      <c r="R843" s="27">
        <v>5000</v>
      </c>
      <c r="S843" s="27" t="s">
        <v>89</v>
      </c>
      <c r="T843" s="27">
        <v>5000</v>
      </c>
      <c r="U843" s="27">
        <v>0</v>
      </c>
      <c r="V843" s="27">
        <v>0</v>
      </c>
      <c r="W843" s="27">
        <v>0</v>
      </c>
      <c r="X843" t="s">
        <v>111</v>
      </c>
      <c r="Y843" t="s">
        <v>112</v>
      </c>
      <c r="Z843" s="27">
        <v>131</v>
      </c>
      <c r="AA843" s="27">
        <v>150</v>
      </c>
      <c r="AB843" s="27">
        <v>200</v>
      </c>
      <c r="AC843" s="27">
        <v>200</v>
      </c>
      <c r="AD843" s="27">
        <v>0</v>
      </c>
      <c r="AE843" s="27">
        <v>213.17222222222225</v>
      </c>
      <c r="AF843" s="27">
        <v>0</v>
      </c>
      <c r="AG843" s="27">
        <v>1</v>
      </c>
      <c r="AJ843" s="41">
        <f t="shared" si="130"/>
        <v>0</v>
      </c>
      <c r="AK843" s="41">
        <f t="shared" si="131"/>
        <v>213.17222222222225</v>
      </c>
      <c r="AL843" s="41">
        <f t="shared" si="132"/>
        <v>0</v>
      </c>
      <c r="AM843" s="27">
        <v>1</v>
      </c>
      <c r="AN843" s="27">
        <v>1</v>
      </c>
      <c r="AO843" s="27">
        <v>45</v>
      </c>
      <c r="AP843" s="27">
        <v>45</v>
      </c>
      <c r="AQ843" s="42">
        <f t="shared" si="133"/>
        <v>45</v>
      </c>
      <c r="AR843" s="42">
        <f t="shared" si="134"/>
        <v>258.17222222222222</v>
      </c>
      <c r="AS843" s="42">
        <f t="shared" si="135"/>
        <v>45</v>
      </c>
      <c r="AT843" s="42">
        <f t="shared" si="136"/>
        <v>45</v>
      </c>
      <c r="AU843" s="42">
        <f t="shared" si="137"/>
        <v>258.17222222222222</v>
      </c>
      <c r="AV843" s="42">
        <f t="shared" si="138"/>
        <v>45</v>
      </c>
      <c r="AW843">
        <v>2030</v>
      </c>
      <c r="AX843" t="s">
        <v>60</v>
      </c>
      <c r="AY843" s="30">
        <v>7.9908675799086755</v>
      </c>
      <c r="AZ843" t="s">
        <v>113</v>
      </c>
      <c r="BA843" s="111">
        <v>4</v>
      </c>
      <c r="BB843" s="111">
        <v>15</v>
      </c>
      <c r="BC843" s="121">
        <v>0</v>
      </c>
      <c r="BD843" s="114">
        <v>2020</v>
      </c>
      <c r="BE843" t="s">
        <v>280</v>
      </c>
    </row>
    <row r="844" spans="1:57" ht="12" customHeight="1" x14ac:dyDescent="0.2">
      <c r="A844">
        <v>47</v>
      </c>
      <c r="B844">
        <v>2023</v>
      </c>
      <c r="C844" t="s">
        <v>46</v>
      </c>
      <c r="D844" t="s">
        <v>104</v>
      </c>
      <c r="E844" t="s">
        <v>106</v>
      </c>
      <c r="F844" t="s">
        <v>116</v>
      </c>
      <c r="G844" t="s">
        <v>99</v>
      </c>
      <c r="H844" t="s">
        <v>279</v>
      </c>
      <c r="I844" t="s">
        <v>51</v>
      </c>
      <c r="K844" t="s">
        <v>115</v>
      </c>
      <c r="L844" s="27">
        <v>0</v>
      </c>
      <c r="M844" s="27">
        <v>0</v>
      </c>
      <c r="N844" s="27">
        <v>0</v>
      </c>
      <c r="O844" t="s">
        <v>109</v>
      </c>
      <c r="P844" t="s">
        <v>110</v>
      </c>
      <c r="Q844" s="27">
        <v>5000</v>
      </c>
      <c r="R844" s="27">
        <v>5000</v>
      </c>
      <c r="S844" s="27" t="s">
        <v>89</v>
      </c>
      <c r="T844" s="27">
        <v>5000</v>
      </c>
      <c r="U844" s="27">
        <v>0</v>
      </c>
      <c r="V844" s="27">
        <v>0</v>
      </c>
      <c r="W844" s="27">
        <v>0</v>
      </c>
      <c r="X844" t="s">
        <v>111</v>
      </c>
      <c r="Y844" t="s">
        <v>112</v>
      </c>
      <c r="Z844" s="27">
        <v>131</v>
      </c>
      <c r="AA844" s="27">
        <v>160</v>
      </c>
      <c r="AB844" s="27">
        <v>200</v>
      </c>
      <c r="AC844" s="27">
        <v>200</v>
      </c>
      <c r="AD844" s="27">
        <v>0</v>
      </c>
      <c r="AE844" s="27">
        <v>208.21472868217054</v>
      </c>
      <c r="AF844" s="27">
        <v>0</v>
      </c>
      <c r="AG844" s="27">
        <v>1</v>
      </c>
      <c r="AJ844" s="41">
        <f t="shared" si="130"/>
        <v>0</v>
      </c>
      <c r="AK844" s="41">
        <f t="shared" si="131"/>
        <v>208.21472868217054</v>
      </c>
      <c r="AL844" s="41">
        <f t="shared" si="132"/>
        <v>0</v>
      </c>
      <c r="AM844" s="27">
        <v>1</v>
      </c>
      <c r="AN844" s="27">
        <v>1</v>
      </c>
      <c r="AO844" s="27">
        <v>45</v>
      </c>
      <c r="AP844" s="27">
        <v>45</v>
      </c>
      <c r="AQ844" s="42">
        <f t="shared" si="133"/>
        <v>45</v>
      </c>
      <c r="AR844" s="42">
        <f t="shared" si="134"/>
        <v>253.21472868217054</v>
      </c>
      <c r="AS844" s="42">
        <f t="shared" si="135"/>
        <v>45</v>
      </c>
      <c r="AT844" s="42">
        <f t="shared" si="136"/>
        <v>45</v>
      </c>
      <c r="AU844" s="42">
        <f t="shared" si="137"/>
        <v>253.21472868217054</v>
      </c>
      <c r="AV844" s="42">
        <f t="shared" si="138"/>
        <v>45</v>
      </c>
      <c r="AW844">
        <v>2035</v>
      </c>
      <c r="AX844" t="s">
        <v>60</v>
      </c>
      <c r="AY844" s="30">
        <v>7.9908675799086755</v>
      </c>
      <c r="AZ844" t="s">
        <v>113</v>
      </c>
      <c r="BA844" s="111">
        <v>4</v>
      </c>
      <c r="BB844" s="111">
        <v>15</v>
      </c>
      <c r="BC844" s="121">
        <v>0</v>
      </c>
      <c r="BD844" s="114">
        <v>2020</v>
      </c>
      <c r="BE844" t="s">
        <v>280</v>
      </c>
    </row>
    <row r="845" spans="1:57" ht="12" customHeight="1" x14ac:dyDescent="0.2">
      <c r="A845">
        <v>47</v>
      </c>
      <c r="B845">
        <v>2023</v>
      </c>
      <c r="C845" t="s">
        <v>46</v>
      </c>
      <c r="D845" t="s">
        <v>104</v>
      </c>
      <c r="E845" t="s">
        <v>106</v>
      </c>
      <c r="F845" t="s">
        <v>116</v>
      </c>
      <c r="G845" t="s">
        <v>99</v>
      </c>
      <c r="H845" t="s">
        <v>279</v>
      </c>
      <c r="I845" t="s">
        <v>51</v>
      </c>
      <c r="K845" t="s">
        <v>115</v>
      </c>
      <c r="L845" s="27">
        <v>0</v>
      </c>
      <c r="M845" s="27">
        <v>0</v>
      </c>
      <c r="N845" s="27">
        <v>0</v>
      </c>
      <c r="O845" t="s">
        <v>109</v>
      </c>
      <c r="P845" t="s">
        <v>110</v>
      </c>
      <c r="Q845" s="27">
        <v>5000</v>
      </c>
      <c r="R845" s="27">
        <v>5000</v>
      </c>
      <c r="S845" s="27" t="s">
        <v>89</v>
      </c>
      <c r="T845" s="27">
        <v>5000</v>
      </c>
      <c r="U845" s="27">
        <v>0</v>
      </c>
      <c r="V845" s="27">
        <v>0</v>
      </c>
      <c r="W845" s="27">
        <v>0</v>
      </c>
      <c r="X845" t="s">
        <v>111</v>
      </c>
      <c r="Y845" t="s">
        <v>112</v>
      </c>
      <c r="Z845" s="27">
        <v>131</v>
      </c>
      <c r="AA845" s="27">
        <v>170</v>
      </c>
      <c r="AB845" s="27">
        <v>200</v>
      </c>
      <c r="AC845" s="27">
        <v>200</v>
      </c>
      <c r="AD845" s="27">
        <v>0</v>
      </c>
      <c r="AE845" s="27">
        <v>203.25723514211887</v>
      </c>
      <c r="AF845" s="27">
        <v>0</v>
      </c>
      <c r="AG845" s="27">
        <v>1</v>
      </c>
      <c r="AJ845" s="41">
        <f t="shared" si="130"/>
        <v>0</v>
      </c>
      <c r="AK845" s="41">
        <f t="shared" si="131"/>
        <v>203.25723514211887</v>
      </c>
      <c r="AL845" s="41">
        <f t="shared" si="132"/>
        <v>0</v>
      </c>
      <c r="AM845" s="27">
        <v>1</v>
      </c>
      <c r="AN845" s="27">
        <v>1</v>
      </c>
      <c r="AO845" s="27">
        <v>45</v>
      </c>
      <c r="AP845" s="27">
        <v>45</v>
      </c>
      <c r="AQ845" s="42">
        <f t="shared" si="133"/>
        <v>45</v>
      </c>
      <c r="AR845" s="42">
        <f t="shared" si="134"/>
        <v>248.25723514211887</v>
      </c>
      <c r="AS845" s="42">
        <f t="shared" si="135"/>
        <v>45</v>
      </c>
      <c r="AT845" s="42">
        <f t="shared" si="136"/>
        <v>45</v>
      </c>
      <c r="AU845" s="42">
        <f t="shared" si="137"/>
        <v>248.25723514211887</v>
      </c>
      <c r="AV845" s="42">
        <f t="shared" si="138"/>
        <v>45</v>
      </c>
      <c r="AW845">
        <v>2040</v>
      </c>
      <c r="AX845" t="s">
        <v>60</v>
      </c>
      <c r="AY845" s="30">
        <v>7.9908675799086755</v>
      </c>
      <c r="AZ845" t="s">
        <v>113</v>
      </c>
      <c r="BA845" s="111">
        <v>4</v>
      </c>
      <c r="BB845" s="111">
        <v>15</v>
      </c>
      <c r="BC845" s="121">
        <v>0</v>
      </c>
      <c r="BD845" s="114">
        <v>2020</v>
      </c>
      <c r="BE845" t="s">
        <v>280</v>
      </c>
    </row>
    <row r="846" spans="1:57" ht="12" customHeight="1" x14ac:dyDescent="0.2">
      <c r="A846">
        <v>47</v>
      </c>
      <c r="B846">
        <v>2023</v>
      </c>
      <c r="C846" t="s">
        <v>46</v>
      </c>
      <c r="D846" t="s">
        <v>104</v>
      </c>
      <c r="E846" t="s">
        <v>106</v>
      </c>
      <c r="F846" t="s">
        <v>116</v>
      </c>
      <c r="G846" t="s">
        <v>99</v>
      </c>
      <c r="H846" t="s">
        <v>279</v>
      </c>
      <c r="I846" t="s">
        <v>51</v>
      </c>
      <c r="K846" t="s">
        <v>115</v>
      </c>
      <c r="L846" s="27">
        <v>0</v>
      </c>
      <c r="M846" s="27">
        <v>0</v>
      </c>
      <c r="N846" s="27">
        <v>0</v>
      </c>
      <c r="O846" t="s">
        <v>109</v>
      </c>
      <c r="P846" t="s">
        <v>110</v>
      </c>
      <c r="Q846" s="27">
        <v>5000</v>
      </c>
      <c r="R846" s="27">
        <v>5000</v>
      </c>
      <c r="S846" s="27" t="s">
        <v>89</v>
      </c>
      <c r="T846" s="27">
        <v>5000</v>
      </c>
      <c r="U846" s="27">
        <v>0</v>
      </c>
      <c r="V846" s="27">
        <v>0</v>
      </c>
      <c r="W846" s="27">
        <v>0</v>
      </c>
      <c r="X846" t="s">
        <v>111</v>
      </c>
      <c r="Y846" t="s">
        <v>112</v>
      </c>
      <c r="Z846" s="27">
        <v>131</v>
      </c>
      <c r="AA846" s="27">
        <v>185</v>
      </c>
      <c r="AB846" s="27">
        <v>200</v>
      </c>
      <c r="AC846" s="27">
        <v>200</v>
      </c>
      <c r="AD846" s="27">
        <v>0</v>
      </c>
      <c r="AE846" s="27">
        <v>198.2997416020672</v>
      </c>
      <c r="AF846" s="27">
        <v>0</v>
      </c>
      <c r="AG846" s="27">
        <v>1</v>
      </c>
      <c r="AJ846" s="41">
        <f t="shared" si="130"/>
        <v>0</v>
      </c>
      <c r="AK846" s="41">
        <f t="shared" si="131"/>
        <v>198.2997416020672</v>
      </c>
      <c r="AL846" s="41">
        <f t="shared" si="132"/>
        <v>0</v>
      </c>
      <c r="AM846" s="27">
        <v>1</v>
      </c>
      <c r="AN846" s="27">
        <v>1</v>
      </c>
      <c r="AO846" s="27">
        <v>45</v>
      </c>
      <c r="AP846" s="27">
        <v>45</v>
      </c>
      <c r="AQ846" s="42">
        <f t="shared" si="133"/>
        <v>45</v>
      </c>
      <c r="AR846" s="42">
        <f t="shared" si="134"/>
        <v>243.2997416020672</v>
      </c>
      <c r="AS846" s="42">
        <f t="shared" si="135"/>
        <v>45</v>
      </c>
      <c r="AT846" s="42">
        <f t="shared" si="136"/>
        <v>45</v>
      </c>
      <c r="AU846" s="42">
        <f t="shared" si="137"/>
        <v>243.2997416020672</v>
      </c>
      <c r="AV846" s="42">
        <f t="shared" si="138"/>
        <v>45</v>
      </c>
      <c r="AW846">
        <v>2045</v>
      </c>
      <c r="AX846" t="s">
        <v>60</v>
      </c>
      <c r="AY846" s="30">
        <v>7.9908675799086755</v>
      </c>
      <c r="AZ846" t="s">
        <v>113</v>
      </c>
      <c r="BA846" s="111">
        <v>4</v>
      </c>
      <c r="BB846" s="111">
        <v>15</v>
      </c>
      <c r="BC846" s="121">
        <v>0</v>
      </c>
      <c r="BD846" s="114">
        <v>2020</v>
      </c>
      <c r="BE846" t="s">
        <v>280</v>
      </c>
    </row>
    <row r="847" spans="1:57" ht="12" customHeight="1" x14ac:dyDescent="0.2">
      <c r="A847">
        <v>47</v>
      </c>
      <c r="B847">
        <v>2023</v>
      </c>
      <c r="C847" t="s">
        <v>46</v>
      </c>
      <c r="D847" t="s">
        <v>104</v>
      </c>
      <c r="E847" t="s">
        <v>106</v>
      </c>
      <c r="F847" t="s">
        <v>116</v>
      </c>
      <c r="G847" t="s">
        <v>99</v>
      </c>
      <c r="H847" t="s">
        <v>279</v>
      </c>
      <c r="I847" t="s">
        <v>51</v>
      </c>
      <c r="K847" t="s">
        <v>115</v>
      </c>
      <c r="L847" s="27">
        <v>0</v>
      </c>
      <c r="M847" s="27">
        <v>0</v>
      </c>
      <c r="N847" s="27">
        <v>0</v>
      </c>
      <c r="O847" t="s">
        <v>109</v>
      </c>
      <c r="P847" t="s">
        <v>110</v>
      </c>
      <c r="Q847" s="27">
        <v>5000</v>
      </c>
      <c r="R847" s="27">
        <v>5000</v>
      </c>
      <c r="S847" s="27" t="s">
        <v>89</v>
      </c>
      <c r="T847" s="27">
        <v>5000</v>
      </c>
      <c r="U847" s="27">
        <v>0</v>
      </c>
      <c r="V847" s="27">
        <v>0</v>
      </c>
      <c r="W847" s="27">
        <v>0</v>
      </c>
      <c r="X847" t="s">
        <v>111</v>
      </c>
      <c r="Y847" t="s">
        <v>112</v>
      </c>
      <c r="Z847" s="27">
        <v>131</v>
      </c>
      <c r="AA847" s="27">
        <v>200</v>
      </c>
      <c r="AB847" s="27">
        <v>200</v>
      </c>
      <c r="AC847" s="27">
        <v>200</v>
      </c>
      <c r="AD847" s="27">
        <v>0</v>
      </c>
      <c r="AE847" s="27">
        <v>193.34224806201553</v>
      </c>
      <c r="AF847" s="27">
        <v>0</v>
      </c>
      <c r="AG847" s="27">
        <v>1</v>
      </c>
      <c r="AJ847" s="41">
        <f t="shared" si="130"/>
        <v>0</v>
      </c>
      <c r="AK847" s="41">
        <f t="shared" si="131"/>
        <v>193.34224806201553</v>
      </c>
      <c r="AL847" s="41">
        <f t="shared" si="132"/>
        <v>0</v>
      </c>
      <c r="AM847" s="27">
        <v>1</v>
      </c>
      <c r="AN847" s="27">
        <v>1</v>
      </c>
      <c r="AO847" s="27">
        <v>45</v>
      </c>
      <c r="AP847" s="27">
        <v>45</v>
      </c>
      <c r="AQ847" s="42">
        <f t="shared" si="133"/>
        <v>45</v>
      </c>
      <c r="AR847" s="42">
        <f t="shared" si="134"/>
        <v>238.34224806201553</v>
      </c>
      <c r="AS847" s="42">
        <f t="shared" si="135"/>
        <v>45</v>
      </c>
      <c r="AT847" s="42">
        <f t="shared" si="136"/>
        <v>45</v>
      </c>
      <c r="AU847" s="42">
        <f t="shared" si="137"/>
        <v>238.34224806201553</v>
      </c>
      <c r="AV847" s="42">
        <f t="shared" si="138"/>
        <v>45</v>
      </c>
      <c r="AW847">
        <v>2050</v>
      </c>
      <c r="AX847" t="s">
        <v>60</v>
      </c>
      <c r="AY847" s="30">
        <v>7.9908675799086755</v>
      </c>
      <c r="AZ847" t="s">
        <v>113</v>
      </c>
      <c r="BA847" s="111">
        <v>4</v>
      </c>
      <c r="BB847" s="111">
        <v>15</v>
      </c>
      <c r="BC847" s="121">
        <v>0</v>
      </c>
      <c r="BD847" s="114">
        <v>2020</v>
      </c>
      <c r="BE847" t="s">
        <v>280</v>
      </c>
    </row>
    <row r="848" spans="1:57" ht="12" customHeight="1" x14ac:dyDescent="0.2">
      <c r="A848">
        <v>48</v>
      </c>
      <c r="B848">
        <v>2023</v>
      </c>
      <c r="C848" t="s">
        <v>46</v>
      </c>
      <c r="D848" t="s">
        <v>104</v>
      </c>
      <c r="E848" t="s">
        <v>106</v>
      </c>
      <c r="F848" t="s">
        <v>116</v>
      </c>
      <c r="G848" t="s">
        <v>99</v>
      </c>
      <c r="H848" t="s">
        <v>281</v>
      </c>
      <c r="I848" t="s">
        <v>51</v>
      </c>
      <c r="K848" t="s">
        <v>115</v>
      </c>
      <c r="L848" s="27">
        <v>0</v>
      </c>
      <c r="M848" s="27">
        <v>0</v>
      </c>
      <c r="N848" s="27">
        <v>0</v>
      </c>
      <c r="O848" t="s">
        <v>109</v>
      </c>
      <c r="P848" t="s">
        <v>110</v>
      </c>
      <c r="Q848" s="27">
        <v>5000</v>
      </c>
      <c r="R848" s="27">
        <v>5000</v>
      </c>
      <c r="S848" s="27" t="s">
        <v>89</v>
      </c>
      <c r="T848" s="27">
        <v>5000</v>
      </c>
      <c r="U848" s="27">
        <v>0</v>
      </c>
      <c r="V848" s="27">
        <v>0</v>
      </c>
      <c r="W848" s="27">
        <v>0</v>
      </c>
      <c r="X848" t="s">
        <v>111</v>
      </c>
      <c r="Y848" t="s">
        <v>112</v>
      </c>
      <c r="Z848" s="27">
        <v>125</v>
      </c>
      <c r="AA848" s="27">
        <v>125</v>
      </c>
      <c r="AB848" s="27">
        <v>125</v>
      </c>
      <c r="AC848" s="27">
        <v>125</v>
      </c>
      <c r="AD848" s="27">
        <v>0</v>
      </c>
      <c r="AE848" s="27">
        <v>202.26573643410856</v>
      </c>
      <c r="AF848" s="27">
        <v>0</v>
      </c>
      <c r="AG848" s="27">
        <v>1</v>
      </c>
      <c r="AJ848" s="41">
        <f t="shared" si="130"/>
        <v>0</v>
      </c>
      <c r="AK848" s="41">
        <f t="shared" si="131"/>
        <v>202.26573643410856</v>
      </c>
      <c r="AL848" s="41">
        <f t="shared" si="132"/>
        <v>0</v>
      </c>
      <c r="AM848" s="27">
        <v>1</v>
      </c>
      <c r="AN848" s="27">
        <v>1</v>
      </c>
      <c r="AO848" s="27">
        <v>20</v>
      </c>
      <c r="AP848" s="27">
        <v>20</v>
      </c>
      <c r="AQ848" s="42">
        <f t="shared" si="133"/>
        <v>20</v>
      </c>
      <c r="AR848" s="42">
        <f t="shared" si="134"/>
        <v>222.26573643410856</v>
      </c>
      <c r="AS848" s="42">
        <f t="shared" si="135"/>
        <v>20</v>
      </c>
      <c r="AT848" s="42">
        <f t="shared" si="136"/>
        <v>20</v>
      </c>
      <c r="AU848" s="42">
        <f t="shared" si="137"/>
        <v>222.26573643410856</v>
      </c>
      <c r="AV848" s="42">
        <f t="shared" si="138"/>
        <v>20</v>
      </c>
      <c r="AW848">
        <v>2023</v>
      </c>
      <c r="AX848" t="s">
        <v>56</v>
      </c>
      <c r="AY848" s="30">
        <v>6.8493150684931505</v>
      </c>
      <c r="AZ848" t="s">
        <v>113</v>
      </c>
      <c r="BA848" s="111">
        <v>4</v>
      </c>
      <c r="BB848" s="111">
        <v>102</v>
      </c>
      <c r="BC848" s="121">
        <v>0</v>
      </c>
      <c r="BD848" s="114">
        <v>2020</v>
      </c>
      <c r="BE848" t="s">
        <v>280</v>
      </c>
    </row>
    <row r="849" spans="1:57" ht="12" customHeight="1" x14ac:dyDescent="0.2">
      <c r="A849">
        <v>48</v>
      </c>
      <c r="B849">
        <v>2023</v>
      </c>
      <c r="C849" t="s">
        <v>46</v>
      </c>
      <c r="D849" t="s">
        <v>104</v>
      </c>
      <c r="E849" t="s">
        <v>106</v>
      </c>
      <c r="F849" t="s">
        <v>116</v>
      </c>
      <c r="G849" t="s">
        <v>99</v>
      </c>
      <c r="H849" t="s">
        <v>281</v>
      </c>
      <c r="I849" t="s">
        <v>51</v>
      </c>
      <c r="K849" t="s">
        <v>115</v>
      </c>
      <c r="L849" s="27">
        <v>0</v>
      </c>
      <c r="M849" s="27">
        <v>0</v>
      </c>
      <c r="N849" s="27">
        <v>0</v>
      </c>
      <c r="O849" t="s">
        <v>109</v>
      </c>
      <c r="P849" t="s">
        <v>110</v>
      </c>
      <c r="Q849" s="27">
        <v>5000</v>
      </c>
      <c r="R849" s="27">
        <v>5000</v>
      </c>
      <c r="S849" s="27" t="s">
        <v>89</v>
      </c>
      <c r="T849" s="27">
        <v>5000</v>
      </c>
      <c r="U849" s="27">
        <v>0</v>
      </c>
      <c r="V849" s="27">
        <v>0</v>
      </c>
      <c r="W849" s="27">
        <v>0</v>
      </c>
      <c r="X849" t="s">
        <v>111</v>
      </c>
      <c r="Y849" t="s">
        <v>112</v>
      </c>
      <c r="Z849" s="27">
        <v>125</v>
      </c>
      <c r="AA849" s="27">
        <v>125</v>
      </c>
      <c r="AB849" s="27">
        <v>125</v>
      </c>
      <c r="AC849" s="27">
        <v>125</v>
      </c>
      <c r="AD849" s="27">
        <v>0</v>
      </c>
      <c r="AE849" s="27">
        <v>202.26573643410856</v>
      </c>
      <c r="AF849" s="27">
        <v>0</v>
      </c>
      <c r="AG849" s="27">
        <v>1</v>
      </c>
      <c r="AJ849" s="41">
        <f t="shared" si="130"/>
        <v>0</v>
      </c>
      <c r="AK849" s="41">
        <f t="shared" si="131"/>
        <v>202.26573643410856</v>
      </c>
      <c r="AL849" s="41">
        <f t="shared" si="132"/>
        <v>0</v>
      </c>
      <c r="AM849" s="27">
        <v>1</v>
      </c>
      <c r="AN849" s="27">
        <v>1</v>
      </c>
      <c r="AO849" s="27">
        <v>20</v>
      </c>
      <c r="AP849" s="27">
        <v>20</v>
      </c>
      <c r="AQ849" s="42">
        <f t="shared" si="133"/>
        <v>20</v>
      </c>
      <c r="AR849" s="42">
        <f t="shared" si="134"/>
        <v>222.26573643410856</v>
      </c>
      <c r="AS849" s="42">
        <f t="shared" si="135"/>
        <v>20</v>
      </c>
      <c r="AT849" s="42">
        <f t="shared" si="136"/>
        <v>20</v>
      </c>
      <c r="AU849" s="42">
        <f t="shared" si="137"/>
        <v>222.26573643410856</v>
      </c>
      <c r="AV849" s="42">
        <f t="shared" si="138"/>
        <v>20</v>
      </c>
      <c r="AW849">
        <v>2030</v>
      </c>
      <c r="AX849" t="s">
        <v>56</v>
      </c>
      <c r="AY849" s="30">
        <v>6.8493150684931505</v>
      </c>
      <c r="AZ849" t="s">
        <v>113</v>
      </c>
      <c r="BA849" s="111">
        <v>4</v>
      </c>
      <c r="BB849" s="111">
        <v>102</v>
      </c>
      <c r="BC849" s="121">
        <v>0</v>
      </c>
      <c r="BD849" s="114">
        <v>2020</v>
      </c>
      <c r="BE849" t="s">
        <v>280</v>
      </c>
    </row>
    <row r="850" spans="1:57" ht="12" customHeight="1" x14ac:dyDescent="0.2">
      <c r="A850">
        <v>48</v>
      </c>
      <c r="B850">
        <v>2023</v>
      </c>
      <c r="C850" t="s">
        <v>46</v>
      </c>
      <c r="D850" t="s">
        <v>104</v>
      </c>
      <c r="E850" t="s">
        <v>106</v>
      </c>
      <c r="F850" t="s">
        <v>116</v>
      </c>
      <c r="G850" t="s">
        <v>99</v>
      </c>
      <c r="H850" t="s">
        <v>281</v>
      </c>
      <c r="I850" t="s">
        <v>51</v>
      </c>
      <c r="K850" t="s">
        <v>115</v>
      </c>
      <c r="L850" s="27">
        <v>0</v>
      </c>
      <c r="M850" s="27">
        <v>0</v>
      </c>
      <c r="N850" s="27">
        <v>0</v>
      </c>
      <c r="O850" t="s">
        <v>109</v>
      </c>
      <c r="P850" t="s">
        <v>110</v>
      </c>
      <c r="Q850" s="27">
        <v>5000</v>
      </c>
      <c r="R850" s="27">
        <v>5000</v>
      </c>
      <c r="S850" s="27" t="s">
        <v>89</v>
      </c>
      <c r="T850" s="27">
        <v>5000</v>
      </c>
      <c r="U850" s="27">
        <v>0</v>
      </c>
      <c r="V850" s="27">
        <v>0</v>
      </c>
      <c r="W850" s="27">
        <v>0</v>
      </c>
      <c r="X850" t="s">
        <v>111</v>
      </c>
      <c r="Y850" t="s">
        <v>112</v>
      </c>
      <c r="Z850" s="27">
        <v>125</v>
      </c>
      <c r="AA850" s="27">
        <v>125</v>
      </c>
      <c r="AB850" s="27">
        <v>125</v>
      </c>
      <c r="AC850" s="27">
        <v>125</v>
      </c>
      <c r="AD850" s="27">
        <v>0</v>
      </c>
      <c r="AE850" s="27">
        <v>202.26573643410856</v>
      </c>
      <c r="AF850" s="27">
        <v>0</v>
      </c>
      <c r="AG850" s="27">
        <v>1</v>
      </c>
      <c r="AJ850" s="41">
        <f t="shared" si="130"/>
        <v>0</v>
      </c>
      <c r="AK850" s="41">
        <f t="shared" si="131"/>
        <v>202.26573643410856</v>
      </c>
      <c r="AL850" s="41">
        <f t="shared" si="132"/>
        <v>0</v>
      </c>
      <c r="AM850" s="27">
        <v>1</v>
      </c>
      <c r="AN850" s="27">
        <v>1</v>
      </c>
      <c r="AO850" s="27">
        <v>20</v>
      </c>
      <c r="AP850" s="27">
        <v>20</v>
      </c>
      <c r="AQ850" s="42">
        <f t="shared" si="133"/>
        <v>20</v>
      </c>
      <c r="AR850" s="42">
        <f t="shared" si="134"/>
        <v>222.26573643410856</v>
      </c>
      <c r="AS850" s="42">
        <f t="shared" si="135"/>
        <v>20</v>
      </c>
      <c r="AT850" s="42">
        <f t="shared" si="136"/>
        <v>20</v>
      </c>
      <c r="AU850" s="42">
        <f t="shared" si="137"/>
        <v>222.26573643410856</v>
      </c>
      <c r="AV850" s="42">
        <f t="shared" si="138"/>
        <v>20</v>
      </c>
      <c r="AW850">
        <v>2035</v>
      </c>
      <c r="AX850" t="s">
        <v>56</v>
      </c>
      <c r="AY850" s="30">
        <v>6.8493150684931505</v>
      </c>
      <c r="AZ850" t="s">
        <v>113</v>
      </c>
      <c r="BA850" s="111">
        <v>4</v>
      </c>
      <c r="BB850" s="111">
        <v>102</v>
      </c>
      <c r="BC850" s="121">
        <v>0</v>
      </c>
      <c r="BD850" s="114">
        <v>2020</v>
      </c>
      <c r="BE850" t="s">
        <v>280</v>
      </c>
    </row>
    <row r="851" spans="1:57" ht="12" customHeight="1" x14ac:dyDescent="0.2">
      <c r="A851">
        <v>48</v>
      </c>
      <c r="B851">
        <v>2023</v>
      </c>
      <c r="C851" t="s">
        <v>46</v>
      </c>
      <c r="D851" t="s">
        <v>104</v>
      </c>
      <c r="E851" t="s">
        <v>106</v>
      </c>
      <c r="F851" t="s">
        <v>116</v>
      </c>
      <c r="G851" t="s">
        <v>99</v>
      </c>
      <c r="H851" t="s">
        <v>281</v>
      </c>
      <c r="I851" t="s">
        <v>51</v>
      </c>
      <c r="K851" t="s">
        <v>115</v>
      </c>
      <c r="L851" s="27">
        <v>0</v>
      </c>
      <c r="M851" s="27">
        <v>0</v>
      </c>
      <c r="N851" s="27">
        <v>0</v>
      </c>
      <c r="O851" t="s">
        <v>109</v>
      </c>
      <c r="P851" t="s">
        <v>110</v>
      </c>
      <c r="Q851" s="27">
        <v>5000</v>
      </c>
      <c r="R851" s="27">
        <v>5000</v>
      </c>
      <c r="S851" s="27" t="s">
        <v>89</v>
      </c>
      <c r="T851" s="27">
        <v>5000</v>
      </c>
      <c r="U851" s="27">
        <v>0</v>
      </c>
      <c r="V851" s="27">
        <v>0</v>
      </c>
      <c r="W851" s="27">
        <v>0</v>
      </c>
      <c r="X851" t="s">
        <v>111</v>
      </c>
      <c r="Y851" t="s">
        <v>112</v>
      </c>
      <c r="Z851" s="27">
        <v>125</v>
      </c>
      <c r="AA851" s="27">
        <v>125</v>
      </c>
      <c r="AB851" s="27">
        <v>125</v>
      </c>
      <c r="AC851" s="27">
        <v>125</v>
      </c>
      <c r="AD851" s="27">
        <v>0</v>
      </c>
      <c r="AE851" s="27">
        <v>202.26573643410856</v>
      </c>
      <c r="AF851" s="27">
        <v>0</v>
      </c>
      <c r="AG851" s="27">
        <v>1</v>
      </c>
      <c r="AJ851" s="41">
        <f t="shared" si="130"/>
        <v>0</v>
      </c>
      <c r="AK851" s="41">
        <f t="shared" si="131"/>
        <v>202.26573643410856</v>
      </c>
      <c r="AL851" s="41">
        <f t="shared" si="132"/>
        <v>0</v>
      </c>
      <c r="AM851" s="27">
        <v>1</v>
      </c>
      <c r="AN851" s="27">
        <v>1</v>
      </c>
      <c r="AO851" s="27">
        <v>20</v>
      </c>
      <c r="AP851" s="27">
        <v>20</v>
      </c>
      <c r="AQ851" s="42">
        <f t="shared" si="133"/>
        <v>20</v>
      </c>
      <c r="AR851" s="42">
        <f t="shared" si="134"/>
        <v>222.26573643410856</v>
      </c>
      <c r="AS851" s="42">
        <f t="shared" si="135"/>
        <v>20</v>
      </c>
      <c r="AT851" s="42">
        <f t="shared" si="136"/>
        <v>20</v>
      </c>
      <c r="AU851" s="42">
        <f t="shared" si="137"/>
        <v>222.26573643410856</v>
      </c>
      <c r="AV851" s="42">
        <f t="shared" si="138"/>
        <v>20</v>
      </c>
      <c r="AW851">
        <v>2040</v>
      </c>
      <c r="AX851" t="s">
        <v>56</v>
      </c>
      <c r="AY851" s="30">
        <v>6.8493150684931505</v>
      </c>
      <c r="AZ851" t="s">
        <v>113</v>
      </c>
      <c r="BA851" s="111">
        <v>4</v>
      </c>
      <c r="BB851" s="111">
        <v>102</v>
      </c>
      <c r="BC851" s="121">
        <v>0</v>
      </c>
      <c r="BD851" s="114">
        <v>2020</v>
      </c>
      <c r="BE851" t="s">
        <v>280</v>
      </c>
    </row>
    <row r="852" spans="1:57" ht="12" customHeight="1" x14ac:dyDescent="0.2">
      <c r="A852">
        <v>48</v>
      </c>
      <c r="B852">
        <v>2023</v>
      </c>
      <c r="C852" t="s">
        <v>46</v>
      </c>
      <c r="D852" t="s">
        <v>104</v>
      </c>
      <c r="E852" t="s">
        <v>106</v>
      </c>
      <c r="F852" t="s">
        <v>116</v>
      </c>
      <c r="G852" t="s">
        <v>99</v>
      </c>
      <c r="H852" t="s">
        <v>281</v>
      </c>
      <c r="I852" t="s">
        <v>51</v>
      </c>
      <c r="K852" t="s">
        <v>115</v>
      </c>
      <c r="L852" s="27">
        <v>0</v>
      </c>
      <c r="M852" s="27">
        <v>0</v>
      </c>
      <c r="N852" s="27">
        <v>0</v>
      </c>
      <c r="O852" t="s">
        <v>109</v>
      </c>
      <c r="P852" t="s">
        <v>110</v>
      </c>
      <c r="Q852" s="27">
        <v>5000</v>
      </c>
      <c r="R852" s="27">
        <v>5000</v>
      </c>
      <c r="S852" s="27" t="s">
        <v>89</v>
      </c>
      <c r="T852" s="27">
        <v>5000</v>
      </c>
      <c r="U852" s="27">
        <v>0</v>
      </c>
      <c r="V852" s="27">
        <v>0</v>
      </c>
      <c r="W852" s="27">
        <v>0</v>
      </c>
      <c r="X852" t="s">
        <v>111</v>
      </c>
      <c r="Y852" t="s">
        <v>112</v>
      </c>
      <c r="Z852" s="27">
        <v>125</v>
      </c>
      <c r="AA852" s="27">
        <v>125</v>
      </c>
      <c r="AB852" s="27">
        <v>125</v>
      </c>
      <c r="AC852" s="27">
        <v>125</v>
      </c>
      <c r="AD852" s="27">
        <v>0</v>
      </c>
      <c r="AE852" s="27">
        <v>202.26573643410856</v>
      </c>
      <c r="AF852" s="27">
        <v>0</v>
      </c>
      <c r="AG852" s="27">
        <v>1</v>
      </c>
      <c r="AJ852" s="41">
        <f t="shared" si="130"/>
        <v>0</v>
      </c>
      <c r="AK852" s="41">
        <f t="shared" si="131"/>
        <v>202.26573643410856</v>
      </c>
      <c r="AL852" s="41">
        <f t="shared" si="132"/>
        <v>0</v>
      </c>
      <c r="AM852" s="27">
        <v>1</v>
      </c>
      <c r="AN852" s="27">
        <v>1</v>
      </c>
      <c r="AO852" s="27">
        <v>20</v>
      </c>
      <c r="AP852" s="27">
        <v>20</v>
      </c>
      <c r="AQ852" s="42">
        <f t="shared" si="133"/>
        <v>20</v>
      </c>
      <c r="AR852" s="42">
        <f t="shared" si="134"/>
        <v>222.26573643410856</v>
      </c>
      <c r="AS852" s="42">
        <f t="shared" si="135"/>
        <v>20</v>
      </c>
      <c r="AT852" s="42">
        <f t="shared" si="136"/>
        <v>20</v>
      </c>
      <c r="AU852" s="42">
        <f t="shared" si="137"/>
        <v>222.26573643410856</v>
      </c>
      <c r="AV852" s="42">
        <f t="shared" si="138"/>
        <v>20</v>
      </c>
      <c r="AW852">
        <v>2045</v>
      </c>
      <c r="AX852" t="s">
        <v>56</v>
      </c>
      <c r="AY852" s="30">
        <v>6.8493150684931505</v>
      </c>
      <c r="AZ852" t="s">
        <v>113</v>
      </c>
      <c r="BA852" s="111">
        <v>4</v>
      </c>
      <c r="BB852" s="111">
        <v>102</v>
      </c>
      <c r="BC852" s="121">
        <v>0</v>
      </c>
      <c r="BD852" s="114">
        <v>2020</v>
      </c>
      <c r="BE852" t="s">
        <v>280</v>
      </c>
    </row>
    <row r="853" spans="1:57" ht="12" customHeight="1" x14ac:dyDescent="0.2">
      <c r="A853">
        <v>48</v>
      </c>
      <c r="B853">
        <v>2023</v>
      </c>
      <c r="C853" t="s">
        <v>46</v>
      </c>
      <c r="D853" t="s">
        <v>104</v>
      </c>
      <c r="E853" t="s">
        <v>106</v>
      </c>
      <c r="F853" t="s">
        <v>116</v>
      </c>
      <c r="G853" t="s">
        <v>99</v>
      </c>
      <c r="H853" t="s">
        <v>281</v>
      </c>
      <c r="I853" t="s">
        <v>51</v>
      </c>
      <c r="K853" t="s">
        <v>115</v>
      </c>
      <c r="L853" s="27">
        <v>0</v>
      </c>
      <c r="M853" s="27">
        <v>0</v>
      </c>
      <c r="N853" s="27">
        <v>0</v>
      </c>
      <c r="O853" t="s">
        <v>109</v>
      </c>
      <c r="P853" t="s">
        <v>110</v>
      </c>
      <c r="Q853" s="27">
        <v>5000</v>
      </c>
      <c r="R853" s="27">
        <v>5000</v>
      </c>
      <c r="S853" s="27" t="s">
        <v>89</v>
      </c>
      <c r="T853" s="27">
        <v>5000</v>
      </c>
      <c r="U853" s="27">
        <v>0</v>
      </c>
      <c r="V853" s="27">
        <v>0</v>
      </c>
      <c r="W853" s="27">
        <v>0</v>
      </c>
      <c r="X853" t="s">
        <v>111</v>
      </c>
      <c r="Y853" t="s">
        <v>112</v>
      </c>
      <c r="Z853" s="27">
        <v>125</v>
      </c>
      <c r="AA853" s="27">
        <v>125</v>
      </c>
      <c r="AB853" s="27">
        <v>125</v>
      </c>
      <c r="AC853" s="27">
        <v>125</v>
      </c>
      <c r="AD853" s="27">
        <v>0</v>
      </c>
      <c r="AE853" s="27">
        <v>202.26573643410856</v>
      </c>
      <c r="AF853" s="27">
        <v>0</v>
      </c>
      <c r="AG853" s="27">
        <v>1</v>
      </c>
      <c r="AJ853" s="41">
        <f t="shared" si="130"/>
        <v>0</v>
      </c>
      <c r="AK853" s="41">
        <f t="shared" si="131"/>
        <v>202.26573643410856</v>
      </c>
      <c r="AL853" s="41">
        <f t="shared" si="132"/>
        <v>0</v>
      </c>
      <c r="AM853" s="27">
        <v>1</v>
      </c>
      <c r="AN853" s="27">
        <v>1</v>
      </c>
      <c r="AO853" s="27">
        <v>20</v>
      </c>
      <c r="AP853" s="27">
        <v>20</v>
      </c>
      <c r="AQ853" s="42">
        <f t="shared" si="133"/>
        <v>20</v>
      </c>
      <c r="AR853" s="42">
        <f t="shared" si="134"/>
        <v>222.26573643410856</v>
      </c>
      <c r="AS853" s="42">
        <f t="shared" si="135"/>
        <v>20</v>
      </c>
      <c r="AT853" s="42">
        <f t="shared" si="136"/>
        <v>20</v>
      </c>
      <c r="AU853" s="42">
        <f t="shared" si="137"/>
        <v>222.26573643410856</v>
      </c>
      <c r="AV853" s="42">
        <f t="shared" si="138"/>
        <v>20</v>
      </c>
      <c r="AW853">
        <v>2050</v>
      </c>
      <c r="AX853" t="s">
        <v>56</v>
      </c>
      <c r="AY853" s="30">
        <v>6.8493150684931505</v>
      </c>
      <c r="AZ853" t="s">
        <v>113</v>
      </c>
      <c r="BA853" s="111">
        <v>4</v>
      </c>
      <c r="BB853" s="111">
        <v>102</v>
      </c>
      <c r="BC853" s="121">
        <v>0</v>
      </c>
      <c r="BD853" s="114">
        <v>2020</v>
      </c>
      <c r="BE853" t="s">
        <v>280</v>
      </c>
    </row>
    <row r="854" spans="1:57" ht="12" customHeight="1" x14ac:dyDescent="0.2">
      <c r="A854">
        <v>48</v>
      </c>
      <c r="B854">
        <v>2023</v>
      </c>
      <c r="C854" t="s">
        <v>46</v>
      </c>
      <c r="D854" t="s">
        <v>104</v>
      </c>
      <c r="E854" t="s">
        <v>106</v>
      </c>
      <c r="F854" t="s">
        <v>116</v>
      </c>
      <c r="G854" t="s">
        <v>99</v>
      </c>
      <c r="H854" t="s">
        <v>281</v>
      </c>
      <c r="I854" t="s">
        <v>51</v>
      </c>
      <c r="K854" t="s">
        <v>115</v>
      </c>
      <c r="L854" s="27">
        <v>0</v>
      </c>
      <c r="M854" s="27">
        <v>0</v>
      </c>
      <c r="N854" s="27">
        <v>0</v>
      </c>
      <c r="O854" t="s">
        <v>109</v>
      </c>
      <c r="P854" t="s">
        <v>110</v>
      </c>
      <c r="Q854" s="27">
        <v>5000</v>
      </c>
      <c r="R854" s="27">
        <v>5000</v>
      </c>
      <c r="S854" s="27" t="s">
        <v>89</v>
      </c>
      <c r="T854" s="27">
        <v>5000</v>
      </c>
      <c r="U854" s="27">
        <v>0</v>
      </c>
      <c r="V854" s="27">
        <v>0</v>
      </c>
      <c r="W854" s="27">
        <v>0</v>
      </c>
      <c r="X854" t="s">
        <v>111</v>
      </c>
      <c r="Y854" t="s">
        <v>112</v>
      </c>
      <c r="Z854" s="27">
        <v>125</v>
      </c>
      <c r="AA854" s="27">
        <v>125</v>
      </c>
      <c r="AB854" s="27">
        <v>200</v>
      </c>
      <c r="AC854" s="27">
        <v>200</v>
      </c>
      <c r="AD854" s="27">
        <v>0</v>
      </c>
      <c r="AE854" s="27">
        <v>202.26573643410856</v>
      </c>
      <c r="AF854" s="27">
        <v>0</v>
      </c>
      <c r="AG854" s="27">
        <v>1</v>
      </c>
      <c r="AJ854" s="41">
        <f t="shared" si="130"/>
        <v>0</v>
      </c>
      <c r="AK854" s="41">
        <f t="shared" si="131"/>
        <v>202.26573643410856</v>
      </c>
      <c r="AL854" s="41">
        <f t="shared" si="132"/>
        <v>0</v>
      </c>
      <c r="AM854" s="27">
        <v>1</v>
      </c>
      <c r="AN854" s="27">
        <v>1</v>
      </c>
      <c r="AO854" s="27">
        <v>20</v>
      </c>
      <c r="AP854" s="27">
        <v>20</v>
      </c>
      <c r="AQ854" s="42">
        <f t="shared" si="133"/>
        <v>20</v>
      </c>
      <c r="AR854" s="42">
        <f t="shared" si="134"/>
        <v>222.26573643410856</v>
      </c>
      <c r="AS854" s="42">
        <f t="shared" si="135"/>
        <v>20</v>
      </c>
      <c r="AT854" s="42">
        <f t="shared" si="136"/>
        <v>20</v>
      </c>
      <c r="AU854" s="42">
        <f t="shared" si="137"/>
        <v>222.26573643410856</v>
      </c>
      <c r="AV854" s="42">
        <f t="shared" si="138"/>
        <v>20</v>
      </c>
      <c r="AW854">
        <v>2023</v>
      </c>
      <c r="AX854" t="s">
        <v>59</v>
      </c>
      <c r="AY854" s="30">
        <v>6.8493150684931505</v>
      </c>
      <c r="AZ854" t="s">
        <v>113</v>
      </c>
      <c r="BA854" s="111">
        <v>4</v>
      </c>
      <c r="BB854" s="111">
        <v>102</v>
      </c>
      <c r="BC854" s="121">
        <v>0</v>
      </c>
      <c r="BD854" s="114">
        <v>2020</v>
      </c>
      <c r="BE854" t="s">
        <v>280</v>
      </c>
    </row>
    <row r="855" spans="1:57" ht="12" customHeight="1" x14ac:dyDescent="0.2">
      <c r="A855">
        <v>48</v>
      </c>
      <c r="B855">
        <v>2023</v>
      </c>
      <c r="C855" t="s">
        <v>46</v>
      </c>
      <c r="D855" t="s">
        <v>104</v>
      </c>
      <c r="E855" t="s">
        <v>106</v>
      </c>
      <c r="F855" t="s">
        <v>116</v>
      </c>
      <c r="G855" t="s">
        <v>99</v>
      </c>
      <c r="H855" t="s">
        <v>281</v>
      </c>
      <c r="I855" t="s">
        <v>51</v>
      </c>
      <c r="K855" t="s">
        <v>115</v>
      </c>
      <c r="L855" s="27">
        <v>0</v>
      </c>
      <c r="M855" s="27">
        <v>0</v>
      </c>
      <c r="N855" s="27">
        <v>0</v>
      </c>
      <c r="O855" t="s">
        <v>109</v>
      </c>
      <c r="P855" t="s">
        <v>110</v>
      </c>
      <c r="Q855" s="27">
        <v>5000</v>
      </c>
      <c r="R855" s="27">
        <v>5000</v>
      </c>
      <c r="S855" s="27" t="s">
        <v>89</v>
      </c>
      <c r="T855" s="27">
        <v>5000</v>
      </c>
      <c r="U855" s="27">
        <v>0</v>
      </c>
      <c r="V855" s="27">
        <v>0</v>
      </c>
      <c r="W855" s="27">
        <v>0</v>
      </c>
      <c r="X855" t="s">
        <v>111</v>
      </c>
      <c r="Y855" t="s">
        <v>112</v>
      </c>
      <c r="Z855" s="27">
        <v>125</v>
      </c>
      <c r="AA855" s="27">
        <v>137.5</v>
      </c>
      <c r="AB855" s="27">
        <v>200</v>
      </c>
      <c r="AC855" s="27">
        <v>200</v>
      </c>
      <c r="AD855" s="27">
        <v>0</v>
      </c>
      <c r="AE855" s="27">
        <v>172.99043247654021</v>
      </c>
      <c r="AF855" s="27">
        <v>0</v>
      </c>
      <c r="AG855" s="27">
        <v>1</v>
      </c>
      <c r="AJ855" s="41">
        <f t="shared" si="130"/>
        <v>0</v>
      </c>
      <c r="AK855" s="41">
        <f t="shared" si="131"/>
        <v>172.99043247654021</v>
      </c>
      <c r="AL855" s="41">
        <f t="shared" si="132"/>
        <v>0</v>
      </c>
      <c r="AM855" s="27">
        <v>1</v>
      </c>
      <c r="AN855" s="27">
        <v>1</v>
      </c>
      <c r="AO855" s="27">
        <v>20</v>
      </c>
      <c r="AP855" s="27">
        <v>20</v>
      </c>
      <c r="AQ855" s="42">
        <f t="shared" si="133"/>
        <v>20</v>
      </c>
      <c r="AR855" s="42">
        <f t="shared" si="134"/>
        <v>192.99043247654021</v>
      </c>
      <c r="AS855" s="42">
        <f t="shared" si="135"/>
        <v>20</v>
      </c>
      <c r="AT855" s="42">
        <f t="shared" si="136"/>
        <v>20</v>
      </c>
      <c r="AU855" s="42">
        <f t="shared" si="137"/>
        <v>192.99043247654021</v>
      </c>
      <c r="AV855" s="42">
        <f t="shared" si="138"/>
        <v>20</v>
      </c>
      <c r="AW855">
        <v>2030</v>
      </c>
      <c r="AX855" t="s">
        <v>59</v>
      </c>
      <c r="AY855" s="30">
        <v>6.8493150684931505</v>
      </c>
      <c r="AZ855" t="s">
        <v>113</v>
      </c>
      <c r="BA855" s="111">
        <v>4</v>
      </c>
      <c r="BB855" s="111">
        <v>102</v>
      </c>
      <c r="BC855" s="121">
        <v>0</v>
      </c>
      <c r="BD855" s="114">
        <v>2020</v>
      </c>
      <c r="BE855" t="s">
        <v>280</v>
      </c>
    </row>
    <row r="856" spans="1:57" ht="12" customHeight="1" x14ac:dyDescent="0.2">
      <c r="A856">
        <v>48</v>
      </c>
      <c r="B856">
        <v>2023</v>
      </c>
      <c r="C856" t="s">
        <v>46</v>
      </c>
      <c r="D856" t="s">
        <v>104</v>
      </c>
      <c r="E856" t="s">
        <v>106</v>
      </c>
      <c r="F856" t="s">
        <v>116</v>
      </c>
      <c r="G856" t="s">
        <v>99</v>
      </c>
      <c r="H856" t="s">
        <v>281</v>
      </c>
      <c r="I856" t="s">
        <v>51</v>
      </c>
      <c r="K856" t="s">
        <v>115</v>
      </c>
      <c r="L856" s="27">
        <v>0</v>
      </c>
      <c r="M856" s="27">
        <v>0</v>
      </c>
      <c r="N856" s="27">
        <v>0</v>
      </c>
      <c r="O856" t="s">
        <v>109</v>
      </c>
      <c r="P856" t="s">
        <v>110</v>
      </c>
      <c r="Q856" s="27">
        <v>5000</v>
      </c>
      <c r="R856" s="27">
        <v>5000</v>
      </c>
      <c r="S856" s="27" t="s">
        <v>89</v>
      </c>
      <c r="T856" s="27">
        <v>5000</v>
      </c>
      <c r="U856" s="27">
        <v>0</v>
      </c>
      <c r="V856" s="27">
        <v>0</v>
      </c>
      <c r="W856" s="27">
        <v>0</v>
      </c>
      <c r="X856" t="s">
        <v>111</v>
      </c>
      <c r="Y856" t="s">
        <v>112</v>
      </c>
      <c r="Z856" s="27">
        <v>125</v>
      </c>
      <c r="AA856" s="27">
        <v>142.5</v>
      </c>
      <c r="AB856" s="27">
        <v>200</v>
      </c>
      <c r="AC856" s="27">
        <v>200</v>
      </c>
      <c r="AD856" s="27">
        <v>0</v>
      </c>
      <c r="AE856" s="27">
        <v>171.6597368421053</v>
      </c>
      <c r="AF856" s="27">
        <v>0</v>
      </c>
      <c r="AG856" s="27">
        <v>1</v>
      </c>
      <c r="AJ856" s="41">
        <f t="shared" si="130"/>
        <v>0</v>
      </c>
      <c r="AK856" s="41">
        <f t="shared" si="131"/>
        <v>171.6597368421053</v>
      </c>
      <c r="AL856" s="41">
        <f t="shared" si="132"/>
        <v>0</v>
      </c>
      <c r="AM856" s="27">
        <v>1</v>
      </c>
      <c r="AN856" s="27">
        <v>1</v>
      </c>
      <c r="AO856" s="27">
        <v>20</v>
      </c>
      <c r="AP856" s="27">
        <v>20</v>
      </c>
      <c r="AQ856" s="42">
        <f t="shared" si="133"/>
        <v>20</v>
      </c>
      <c r="AR856" s="42">
        <f t="shared" si="134"/>
        <v>191.6597368421053</v>
      </c>
      <c r="AS856" s="42">
        <f t="shared" si="135"/>
        <v>20</v>
      </c>
      <c r="AT856" s="42">
        <f t="shared" si="136"/>
        <v>20</v>
      </c>
      <c r="AU856" s="42">
        <f t="shared" si="137"/>
        <v>191.6597368421053</v>
      </c>
      <c r="AV856" s="42">
        <f t="shared" si="138"/>
        <v>20</v>
      </c>
      <c r="AW856">
        <v>2035</v>
      </c>
      <c r="AX856" t="s">
        <v>59</v>
      </c>
      <c r="AY856" s="30">
        <v>6.8493150684931505</v>
      </c>
      <c r="AZ856" t="s">
        <v>113</v>
      </c>
      <c r="BA856" s="111">
        <v>4</v>
      </c>
      <c r="BB856" s="111">
        <v>102</v>
      </c>
      <c r="BC856" s="121">
        <v>0</v>
      </c>
      <c r="BD856" s="114">
        <v>2020</v>
      </c>
      <c r="BE856" t="s">
        <v>280</v>
      </c>
    </row>
    <row r="857" spans="1:57" ht="12" customHeight="1" x14ac:dyDescent="0.2">
      <c r="A857">
        <v>48</v>
      </c>
      <c r="B857">
        <v>2023</v>
      </c>
      <c r="C857" t="s">
        <v>46</v>
      </c>
      <c r="D857" t="s">
        <v>104</v>
      </c>
      <c r="E857" t="s">
        <v>106</v>
      </c>
      <c r="F857" t="s">
        <v>116</v>
      </c>
      <c r="G857" t="s">
        <v>99</v>
      </c>
      <c r="H857" t="s">
        <v>281</v>
      </c>
      <c r="I857" t="s">
        <v>51</v>
      </c>
      <c r="K857" t="s">
        <v>115</v>
      </c>
      <c r="L857" s="27">
        <v>0</v>
      </c>
      <c r="M857" s="27">
        <v>0</v>
      </c>
      <c r="N857" s="27">
        <v>0</v>
      </c>
      <c r="O857" t="s">
        <v>109</v>
      </c>
      <c r="P857" t="s">
        <v>110</v>
      </c>
      <c r="Q857" s="27">
        <v>5000</v>
      </c>
      <c r="R857" s="27">
        <v>5000</v>
      </c>
      <c r="S857" s="27" t="s">
        <v>89</v>
      </c>
      <c r="T857" s="27">
        <v>5000</v>
      </c>
      <c r="U857" s="27">
        <v>0</v>
      </c>
      <c r="V857" s="27">
        <v>0</v>
      </c>
      <c r="W857" s="27">
        <v>0</v>
      </c>
      <c r="X857" t="s">
        <v>111</v>
      </c>
      <c r="Y857" t="s">
        <v>112</v>
      </c>
      <c r="Z857" s="27">
        <v>125</v>
      </c>
      <c r="AA857" s="27">
        <v>147.5</v>
      </c>
      <c r="AB857" s="27">
        <v>200</v>
      </c>
      <c r="AC857" s="27">
        <v>200</v>
      </c>
      <c r="AD857" s="27">
        <v>0</v>
      </c>
      <c r="AE857" s="27">
        <v>170.32904120767037</v>
      </c>
      <c r="AF857" s="27">
        <v>0</v>
      </c>
      <c r="AG857" s="27">
        <v>1</v>
      </c>
      <c r="AJ857" s="41">
        <f t="shared" si="130"/>
        <v>0</v>
      </c>
      <c r="AK857" s="41">
        <f t="shared" si="131"/>
        <v>170.32904120767037</v>
      </c>
      <c r="AL857" s="41">
        <f t="shared" si="132"/>
        <v>0</v>
      </c>
      <c r="AM857" s="27">
        <v>1</v>
      </c>
      <c r="AN857" s="27">
        <v>1</v>
      </c>
      <c r="AO857" s="27">
        <v>20</v>
      </c>
      <c r="AP857" s="27">
        <v>20</v>
      </c>
      <c r="AQ857" s="42">
        <f t="shared" si="133"/>
        <v>20</v>
      </c>
      <c r="AR857" s="42">
        <f t="shared" si="134"/>
        <v>190.32904120767037</v>
      </c>
      <c r="AS857" s="42">
        <f t="shared" si="135"/>
        <v>20</v>
      </c>
      <c r="AT857" s="42">
        <f t="shared" si="136"/>
        <v>20</v>
      </c>
      <c r="AU857" s="42">
        <f t="shared" si="137"/>
        <v>190.32904120767037</v>
      </c>
      <c r="AV857" s="42">
        <f t="shared" si="138"/>
        <v>20</v>
      </c>
      <c r="AW857">
        <v>2040</v>
      </c>
      <c r="AX857" t="s">
        <v>59</v>
      </c>
      <c r="AY857" s="30">
        <v>6.8493150684931505</v>
      </c>
      <c r="AZ857" t="s">
        <v>113</v>
      </c>
      <c r="BA857" s="111">
        <v>4</v>
      </c>
      <c r="BB857" s="111">
        <v>102</v>
      </c>
      <c r="BC857" s="121">
        <v>0</v>
      </c>
      <c r="BD857" s="114">
        <v>2020</v>
      </c>
      <c r="BE857" t="s">
        <v>280</v>
      </c>
    </row>
    <row r="858" spans="1:57" ht="12" customHeight="1" x14ac:dyDescent="0.2">
      <c r="A858">
        <v>48</v>
      </c>
      <c r="B858">
        <v>2023</v>
      </c>
      <c r="C858" t="s">
        <v>46</v>
      </c>
      <c r="D858" t="s">
        <v>104</v>
      </c>
      <c r="E858" t="s">
        <v>106</v>
      </c>
      <c r="F858" t="s">
        <v>116</v>
      </c>
      <c r="G858" t="s">
        <v>99</v>
      </c>
      <c r="H858" t="s">
        <v>281</v>
      </c>
      <c r="I858" t="s">
        <v>51</v>
      </c>
      <c r="K858" t="s">
        <v>115</v>
      </c>
      <c r="L858" s="27">
        <v>0</v>
      </c>
      <c r="M858" s="27">
        <v>0</v>
      </c>
      <c r="N858" s="27">
        <v>0</v>
      </c>
      <c r="O858" t="s">
        <v>109</v>
      </c>
      <c r="P858" t="s">
        <v>110</v>
      </c>
      <c r="Q858" s="27">
        <v>5000</v>
      </c>
      <c r="R858" s="27">
        <v>5000</v>
      </c>
      <c r="S858" s="27" t="s">
        <v>89</v>
      </c>
      <c r="T858" s="27">
        <v>5000</v>
      </c>
      <c r="U858" s="27">
        <v>0</v>
      </c>
      <c r="V858" s="27">
        <v>0</v>
      </c>
      <c r="W858" s="27">
        <v>0</v>
      </c>
      <c r="X858" t="s">
        <v>111</v>
      </c>
      <c r="Y858" t="s">
        <v>112</v>
      </c>
      <c r="Z858" s="27">
        <v>125</v>
      </c>
      <c r="AA858" s="27">
        <v>155</v>
      </c>
      <c r="AB858" s="27">
        <v>200</v>
      </c>
      <c r="AC858" s="27">
        <v>200</v>
      </c>
      <c r="AD858" s="27">
        <v>0</v>
      </c>
      <c r="AE858" s="27">
        <v>168.99834557323544</v>
      </c>
      <c r="AF858" s="27">
        <v>0</v>
      </c>
      <c r="AG858" s="27">
        <v>1</v>
      </c>
      <c r="AJ858" s="41">
        <f t="shared" si="130"/>
        <v>0</v>
      </c>
      <c r="AK858" s="41">
        <f t="shared" si="131"/>
        <v>168.99834557323544</v>
      </c>
      <c r="AL858" s="41">
        <f t="shared" si="132"/>
        <v>0</v>
      </c>
      <c r="AM858" s="27">
        <v>1</v>
      </c>
      <c r="AN858" s="27">
        <v>1</v>
      </c>
      <c r="AO858" s="27">
        <v>20</v>
      </c>
      <c r="AP858" s="27">
        <v>20</v>
      </c>
      <c r="AQ858" s="42">
        <f t="shared" si="133"/>
        <v>20</v>
      </c>
      <c r="AR858" s="42">
        <f t="shared" si="134"/>
        <v>188.99834557323544</v>
      </c>
      <c r="AS858" s="42">
        <f t="shared" si="135"/>
        <v>20</v>
      </c>
      <c r="AT858" s="42">
        <f t="shared" si="136"/>
        <v>20</v>
      </c>
      <c r="AU858" s="42">
        <f t="shared" si="137"/>
        <v>188.99834557323544</v>
      </c>
      <c r="AV858" s="42">
        <f t="shared" si="138"/>
        <v>20</v>
      </c>
      <c r="AW858">
        <v>2045</v>
      </c>
      <c r="AX858" t="s">
        <v>59</v>
      </c>
      <c r="AY858" s="30">
        <v>6.8493150684931505</v>
      </c>
      <c r="AZ858" t="s">
        <v>113</v>
      </c>
      <c r="BA858" s="111">
        <v>4</v>
      </c>
      <c r="BB858" s="111">
        <v>102</v>
      </c>
      <c r="BC858" s="121">
        <v>0</v>
      </c>
      <c r="BD858" s="114">
        <v>2020</v>
      </c>
      <c r="BE858" t="s">
        <v>280</v>
      </c>
    </row>
    <row r="859" spans="1:57" ht="12" customHeight="1" x14ac:dyDescent="0.2">
      <c r="A859">
        <v>48</v>
      </c>
      <c r="B859">
        <v>2023</v>
      </c>
      <c r="C859" t="s">
        <v>46</v>
      </c>
      <c r="D859" t="s">
        <v>104</v>
      </c>
      <c r="E859" t="s">
        <v>106</v>
      </c>
      <c r="F859" t="s">
        <v>116</v>
      </c>
      <c r="G859" t="s">
        <v>99</v>
      </c>
      <c r="H859" t="s">
        <v>281</v>
      </c>
      <c r="I859" t="s">
        <v>51</v>
      </c>
      <c r="K859" t="s">
        <v>115</v>
      </c>
      <c r="L859" s="27">
        <v>0</v>
      </c>
      <c r="M859" s="27">
        <v>0</v>
      </c>
      <c r="N859" s="27">
        <v>0</v>
      </c>
      <c r="O859" t="s">
        <v>109</v>
      </c>
      <c r="P859" t="s">
        <v>110</v>
      </c>
      <c r="Q859" s="27">
        <v>5000</v>
      </c>
      <c r="R859" s="27">
        <v>5000</v>
      </c>
      <c r="S859" s="27" t="s">
        <v>89</v>
      </c>
      <c r="T859" s="27">
        <v>5000</v>
      </c>
      <c r="U859" s="27">
        <v>0</v>
      </c>
      <c r="V859" s="27">
        <v>0</v>
      </c>
      <c r="W859" s="27">
        <v>0</v>
      </c>
      <c r="X859" t="s">
        <v>111</v>
      </c>
      <c r="Y859" t="s">
        <v>112</v>
      </c>
      <c r="Z859" s="27">
        <v>125</v>
      </c>
      <c r="AA859" s="27">
        <v>162.5</v>
      </c>
      <c r="AB859" s="27">
        <v>200</v>
      </c>
      <c r="AC859" s="27">
        <v>200</v>
      </c>
      <c r="AD859" s="27">
        <v>0</v>
      </c>
      <c r="AE859" s="27">
        <v>167.66764993880054</v>
      </c>
      <c r="AF859" s="27">
        <v>0</v>
      </c>
      <c r="AG859" s="27">
        <v>1</v>
      </c>
      <c r="AJ859" s="41">
        <f t="shared" si="130"/>
        <v>0</v>
      </c>
      <c r="AK859" s="41">
        <f t="shared" si="131"/>
        <v>167.66764993880054</v>
      </c>
      <c r="AL859" s="41">
        <f t="shared" si="132"/>
        <v>0</v>
      </c>
      <c r="AM859" s="27">
        <v>1</v>
      </c>
      <c r="AN859" s="27">
        <v>1</v>
      </c>
      <c r="AO859" s="27">
        <v>20</v>
      </c>
      <c r="AP859" s="27">
        <v>20</v>
      </c>
      <c r="AQ859" s="42">
        <f t="shared" si="133"/>
        <v>20</v>
      </c>
      <c r="AR859" s="42">
        <f t="shared" si="134"/>
        <v>187.66764993880054</v>
      </c>
      <c r="AS859" s="42">
        <f t="shared" si="135"/>
        <v>20</v>
      </c>
      <c r="AT859" s="42">
        <f t="shared" si="136"/>
        <v>20</v>
      </c>
      <c r="AU859" s="42">
        <f t="shared" si="137"/>
        <v>187.66764993880054</v>
      </c>
      <c r="AV859" s="42">
        <f t="shared" si="138"/>
        <v>20</v>
      </c>
      <c r="AW859">
        <v>2050</v>
      </c>
      <c r="AX859" t="s">
        <v>59</v>
      </c>
      <c r="AY859" s="30">
        <v>6.8493150684931505</v>
      </c>
      <c r="AZ859" t="s">
        <v>113</v>
      </c>
      <c r="BA859" s="111">
        <v>4</v>
      </c>
      <c r="BB859" s="111">
        <v>102</v>
      </c>
      <c r="BC859" s="121">
        <v>0</v>
      </c>
      <c r="BD859" s="114">
        <v>2020</v>
      </c>
      <c r="BE859" t="s">
        <v>280</v>
      </c>
    </row>
    <row r="860" spans="1:57" ht="12" customHeight="1" x14ac:dyDescent="0.2">
      <c r="A860">
        <v>48</v>
      </c>
      <c r="B860">
        <v>2023</v>
      </c>
      <c r="C860" t="s">
        <v>46</v>
      </c>
      <c r="D860" t="s">
        <v>104</v>
      </c>
      <c r="E860" t="s">
        <v>106</v>
      </c>
      <c r="F860" t="s">
        <v>116</v>
      </c>
      <c r="G860" t="s">
        <v>99</v>
      </c>
      <c r="H860" t="s">
        <v>281</v>
      </c>
      <c r="I860" t="s">
        <v>51</v>
      </c>
      <c r="K860" t="s">
        <v>115</v>
      </c>
      <c r="L860" s="27">
        <v>0</v>
      </c>
      <c r="M860" s="27">
        <v>0</v>
      </c>
      <c r="N860" s="27">
        <v>0</v>
      </c>
      <c r="O860" t="s">
        <v>109</v>
      </c>
      <c r="P860" t="s">
        <v>110</v>
      </c>
      <c r="Q860" s="27">
        <v>5000</v>
      </c>
      <c r="R860" s="27">
        <v>5000</v>
      </c>
      <c r="S860" s="27" t="s">
        <v>89</v>
      </c>
      <c r="T860" s="27">
        <v>5000</v>
      </c>
      <c r="U860" s="27">
        <v>0</v>
      </c>
      <c r="V860" s="27">
        <v>0</v>
      </c>
      <c r="W860" s="27">
        <v>0</v>
      </c>
      <c r="X860" t="s">
        <v>111</v>
      </c>
      <c r="Y860" t="s">
        <v>112</v>
      </c>
      <c r="Z860" s="27">
        <v>125</v>
      </c>
      <c r="AA860" s="27">
        <v>125</v>
      </c>
      <c r="AB860" s="27">
        <v>200</v>
      </c>
      <c r="AC860" s="27">
        <v>200</v>
      </c>
      <c r="AD860" s="27">
        <v>0</v>
      </c>
      <c r="AE860" s="27">
        <v>202.26573643410856</v>
      </c>
      <c r="AF860" s="27">
        <v>0</v>
      </c>
      <c r="AG860" s="27">
        <v>1</v>
      </c>
      <c r="AJ860" s="41">
        <f t="shared" si="130"/>
        <v>0</v>
      </c>
      <c r="AK860" s="41">
        <f t="shared" si="131"/>
        <v>202.26573643410856</v>
      </c>
      <c r="AL860" s="41">
        <f t="shared" si="132"/>
        <v>0</v>
      </c>
      <c r="AM860" s="27">
        <v>1</v>
      </c>
      <c r="AN860" s="27">
        <v>1</v>
      </c>
      <c r="AO860" s="27">
        <v>20</v>
      </c>
      <c r="AP860" s="27">
        <v>20</v>
      </c>
      <c r="AQ860" s="42">
        <f t="shared" si="133"/>
        <v>20</v>
      </c>
      <c r="AR860" s="42">
        <f t="shared" si="134"/>
        <v>222.26573643410856</v>
      </c>
      <c r="AS860" s="42">
        <f t="shared" si="135"/>
        <v>20</v>
      </c>
      <c r="AT860" s="42">
        <f t="shared" si="136"/>
        <v>20</v>
      </c>
      <c r="AU860" s="42">
        <f t="shared" si="137"/>
        <v>222.26573643410856</v>
      </c>
      <c r="AV860" s="42">
        <f t="shared" si="138"/>
        <v>20</v>
      </c>
      <c r="AW860">
        <v>2023</v>
      </c>
      <c r="AX860" t="s">
        <v>60</v>
      </c>
      <c r="AY860" s="30">
        <v>6.8493150684931505</v>
      </c>
      <c r="AZ860" t="s">
        <v>113</v>
      </c>
      <c r="BA860" s="111">
        <v>4</v>
      </c>
      <c r="BB860" s="111">
        <v>102</v>
      </c>
      <c r="BC860" s="121">
        <v>0</v>
      </c>
      <c r="BD860" s="114">
        <v>2020</v>
      </c>
      <c r="BE860" t="s">
        <v>280</v>
      </c>
    </row>
    <row r="861" spans="1:57" ht="12" customHeight="1" x14ac:dyDescent="0.2">
      <c r="A861">
        <v>48</v>
      </c>
      <c r="B861">
        <v>2023</v>
      </c>
      <c r="C861" t="s">
        <v>46</v>
      </c>
      <c r="D861" t="s">
        <v>104</v>
      </c>
      <c r="E861" t="s">
        <v>106</v>
      </c>
      <c r="F861" t="s">
        <v>116</v>
      </c>
      <c r="G861" t="s">
        <v>99</v>
      </c>
      <c r="H861" t="s">
        <v>281</v>
      </c>
      <c r="I861" t="s">
        <v>51</v>
      </c>
      <c r="K861" t="s">
        <v>115</v>
      </c>
      <c r="L861" s="27">
        <v>0</v>
      </c>
      <c r="M861" s="27">
        <v>0</v>
      </c>
      <c r="N861" s="27">
        <v>0</v>
      </c>
      <c r="O861" t="s">
        <v>109</v>
      </c>
      <c r="P861" t="s">
        <v>110</v>
      </c>
      <c r="Q861" s="27">
        <v>5000</v>
      </c>
      <c r="R861" s="27">
        <v>5000</v>
      </c>
      <c r="S861" s="27" t="s">
        <v>89</v>
      </c>
      <c r="T861" s="27">
        <v>5000</v>
      </c>
      <c r="U861" s="27">
        <v>0</v>
      </c>
      <c r="V861" s="27">
        <v>0</v>
      </c>
      <c r="W861" s="27">
        <v>0</v>
      </c>
      <c r="X861" t="s">
        <v>111</v>
      </c>
      <c r="Y861" t="s">
        <v>112</v>
      </c>
      <c r="Z861" s="27">
        <v>125</v>
      </c>
      <c r="AA861" s="27">
        <v>150</v>
      </c>
      <c r="AB861" s="27">
        <v>200</v>
      </c>
      <c r="AC861" s="27">
        <v>200</v>
      </c>
      <c r="AD861" s="27">
        <v>0</v>
      </c>
      <c r="AE861" s="27">
        <v>143.71512851897188</v>
      </c>
      <c r="AF861" s="27">
        <v>0</v>
      </c>
      <c r="AG861" s="27">
        <v>1</v>
      </c>
      <c r="AJ861" s="41">
        <f t="shared" si="130"/>
        <v>0</v>
      </c>
      <c r="AK861" s="41">
        <f t="shared" si="131"/>
        <v>143.71512851897188</v>
      </c>
      <c r="AL861" s="41">
        <f t="shared" si="132"/>
        <v>0</v>
      </c>
      <c r="AM861" s="27">
        <v>1</v>
      </c>
      <c r="AN861" s="27">
        <v>1</v>
      </c>
      <c r="AO861" s="27">
        <v>20</v>
      </c>
      <c r="AP861" s="27">
        <v>20</v>
      </c>
      <c r="AQ861" s="42">
        <f t="shared" si="133"/>
        <v>20</v>
      </c>
      <c r="AR861" s="42">
        <f t="shared" si="134"/>
        <v>163.71512851897188</v>
      </c>
      <c r="AS861" s="42">
        <f t="shared" si="135"/>
        <v>20</v>
      </c>
      <c r="AT861" s="42">
        <f t="shared" si="136"/>
        <v>20</v>
      </c>
      <c r="AU861" s="42">
        <f t="shared" si="137"/>
        <v>163.71512851897188</v>
      </c>
      <c r="AV861" s="42">
        <f t="shared" si="138"/>
        <v>20</v>
      </c>
      <c r="AW861">
        <v>2030</v>
      </c>
      <c r="AX861" t="s">
        <v>60</v>
      </c>
      <c r="AY861" s="30">
        <v>6.8493150684931505</v>
      </c>
      <c r="AZ861" t="s">
        <v>113</v>
      </c>
      <c r="BA861" s="111">
        <v>4</v>
      </c>
      <c r="BB861" s="111">
        <v>102</v>
      </c>
      <c r="BC861" s="121">
        <v>0</v>
      </c>
      <c r="BD861" s="114">
        <v>2020</v>
      </c>
      <c r="BE861" t="s">
        <v>280</v>
      </c>
    </row>
    <row r="862" spans="1:57" ht="12" customHeight="1" x14ac:dyDescent="0.2">
      <c r="A862">
        <v>48</v>
      </c>
      <c r="B862">
        <v>2023</v>
      </c>
      <c r="C862" t="s">
        <v>46</v>
      </c>
      <c r="D862" t="s">
        <v>104</v>
      </c>
      <c r="E862" t="s">
        <v>106</v>
      </c>
      <c r="F862" t="s">
        <v>116</v>
      </c>
      <c r="G862" t="s">
        <v>99</v>
      </c>
      <c r="H862" t="s">
        <v>281</v>
      </c>
      <c r="I862" t="s">
        <v>51</v>
      </c>
      <c r="K862" t="s">
        <v>115</v>
      </c>
      <c r="L862" s="27">
        <v>0</v>
      </c>
      <c r="M862" s="27">
        <v>0</v>
      </c>
      <c r="N862" s="27">
        <v>0</v>
      </c>
      <c r="O862" t="s">
        <v>109</v>
      </c>
      <c r="P862" t="s">
        <v>110</v>
      </c>
      <c r="Q862" s="27">
        <v>5000</v>
      </c>
      <c r="R862" s="27">
        <v>5000</v>
      </c>
      <c r="S862" s="27" t="s">
        <v>89</v>
      </c>
      <c r="T862" s="27">
        <v>5000</v>
      </c>
      <c r="U862" s="27">
        <v>0</v>
      </c>
      <c r="V862" s="27">
        <v>0</v>
      </c>
      <c r="W862" s="27">
        <v>0</v>
      </c>
      <c r="X862" t="s">
        <v>111</v>
      </c>
      <c r="Y862" t="s">
        <v>112</v>
      </c>
      <c r="Z862" s="27">
        <v>125</v>
      </c>
      <c r="AA862" s="27">
        <v>160</v>
      </c>
      <c r="AB862" s="27">
        <v>200</v>
      </c>
      <c r="AC862" s="27">
        <v>200</v>
      </c>
      <c r="AD862" s="27">
        <v>0</v>
      </c>
      <c r="AE862" s="27">
        <v>141.05373725010205</v>
      </c>
      <c r="AF862" s="27">
        <v>0</v>
      </c>
      <c r="AG862" s="27">
        <v>1</v>
      </c>
      <c r="AJ862" s="41">
        <f t="shared" si="130"/>
        <v>0</v>
      </c>
      <c r="AK862" s="41">
        <f t="shared" si="131"/>
        <v>141.05373725010205</v>
      </c>
      <c r="AL862" s="41">
        <f t="shared" si="132"/>
        <v>0</v>
      </c>
      <c r="AM862" s="27">
        <v>1</v>
      </c>
      <c r="AN862" s="27">
        <v>1</v>
      </c>
      <c r="AO862" s="27">
        <v>20</v>
      </c>
      <c r="AP862" s="27">
        <v>20</v>
      </c>
      <c r="AQ862" s="42">
        <f t="shared" si="133"/>
        <v>20</v>
      </c>
      <c r="AR862" s="42">
        <f t="shared" si="134"/>
        <v>161.05373725010205</v>
      </c>
      <c r="AS862" s="42">
        <f t="shared" si="135"/>
        <v>20</v>
      </c>
      <c r="AT862" s="42">
        <f t="shared" si="136"/>
        <v>20</v>
      </c>
      <c r="AU862" s="42">
        <f t="shared" si="137"/>
        <v>161.05373725010205</v>
      </c>
      <c r="AV862" s="42">
        <f t="shared" si="138"/>
        <v>20</v>
      </c>
      <c r="AW862">
        <v>2035</v>
      </c>
      <c r="AX862" t="s">
        <v>60</v>
      </c>
      <c r="AY862" s="30">
        <v>6.8493150684931505</v>
      </c>
      <c r="AZ862" t="s">
        <v>113</v>
      </c>
      <c r="BA862" s="111">
        <v>4</v>
      </c>
      <c r="BB862" s="111">
        <v>102</v>
      </c>
      <c r="BC862" s="121">
        <v>0</v>
      </c>
      <c r="BD862" s="114">
        <v>2020</v>
      </c>
      <c r="BE862" t="s">
        <v>280</v>
      </c>
    </row>
    <row r="863" spans="1:57" ht="12" customHeight="1" x14ac:dyDescent="0.2">
      <c r="A863">
        <v>48</v>
      </c>
      <c r="B863">
        <v>2023</v>
      </c>
      <c r="C863" t="s">
        <v>46</v>
      </c>
      <c r="D863" t="s">
        <v>104</v>
      </c>
      <c r="E863" t="s">
        <v>106</v>
      </c>
      <c r="F863" t="s">
        <v>116</v>
      </c>
      <c r="G863" t="s">
        <v>99</v>
      </c>
      <c r="H863" t="s">
        <v>281</v>
      </c>
      <c r="I863" t="s">
        <v>51</v>
      </c>
      <c r="K863" t="s">
        <v>115</v>
      </c>
      <c r="L863" s="27">
        <v>0</v>
      </c>
      <c r="M863" s="27">
        <v>0</v>
      </c>
      <c r="N863" s="27">
        <v>0</v>
      </c>
      <c r="O863" t="s">
        <v>109</v>
      </c>
      <c r="P863" t="s">
        <v>110</v>
      </c>
      <c r="Q863" s="27">
        <v>5000</v>
      </c>
      <c r="R863" s="27">
        <v>5000</v>
      </c>
      <c r="S863" s="27" t="s">
        <v>89</v>
      </c>
      <c r="T863" s="27">
        <v>5000</v>
      </c>
      <c r="U863" s="27">
        <v>0</v>
      </c>
      <c r="V863" s="27">
        <v>0</v>
      </c>
      <c r="W863" s="27">
        <v>0</v>
      </c>
      <c r="X863" t="s">
        <v>111</v>
      </c>
      <c r="Y863" t="s">
        <v>112</v>
      </c>
      <c r="Z863" s="27">
        <v>125</v>
      </c>
      <c r="AA863" s="27">
        <v>170</v>
      </c>
      <c r="AB863" s="27">
        <v>200</v>
      </c>
      <c r="AC863" s="27">
        <v>200</v>
      </c>
      <c r="AD863" s="27">
        <v>0</v>
      </c>
      <c r="AE863" s="27">
        <v>138.39234598123218</v>
      </c>
      <c r="AF863" s="27">
        <v>0</v>
      </c>
      <c r="AG863" s="27">
        <v>1</v>
      </c>
      <c r="AJ863" s="41">
        <f t="shared" si="130"/>
        <v>0</v>
      </c>
      <c r="AK863" s="41">
        <f t="shared" si="131"/>
        <v>138.39234598123218</v>
      </c>
      <c r="AL863" s="41">
        <f t="shared" si="132"/>
        <v>0</v>
      </c>
      <c r="AM863" s="27">
        <v>1</v>
      </c>
      <c r="AN863" s="27">
        <v>1</v>
      </c>
      <c r="AO863" s="27">
        <v>20</v>
      </c>
      <c r="AP863" s="27">
        <v>20</v>
      </c>
      <c r="AQ863" s="42">
        <f t="shared" si="133"/>
        <v>20</v>
      </c>
      <c r="AR863" s="42">
        <f t="shared" si="134"/>
        <v>158.39234598123218</v>
      </c>
      <c r="AS863" s="42">
        <f t="shared" si="135"/>
        <v>20</v>
      </c>
      <c r="AT863" s="42">
        <f t="shared" si="136"/>
        <v>20</v>
      </c>
      <c r="AU863" s="42">
        <f t="shared" si="137"/>
        <v>158.39234598123218</v>
      </c>
      <c r="AV863" s="42">
        <f t="shared" si="138"/>
        <v>20</v>
      </c>
      <c r="AW863">
        <v>2040</v>
      </c>
      <c r="AX863" t="s">
        <v>60</v>
      </c>
      <c r="AY863" s="30">
        <v>6.8493150684931505</v>
      </c>
      <c r="AZ863" t="s">
        <v>113</v>
      </c>
      <c r="BA863" s="111">
        <v>4</v>
      </c>
      <c r="BB863" s="111">
        <v>102</v>
      </c>
      <c r="BC863" s="121">
        <v>0</v>
      </c>
      <c r="BD863" s="114">
        <v>2020</v>
      </c>
      <c r="BE863" t="s">
        <v>280</v>
      </c>
    </row>
    <row r="864" spans="1:57" ht="12" customHeight="1" x14ac:dyDescent="0.2">
      <c r="A864">
        <v>48</v>
      </c>
      <c r="B864">
        <v>2023</v>
      </c>
      <c r="C864" t="s">
        <v>46</v>
      </c>
      <c r="D864" t="s">
        <v>104</v>
      </c>
      <c r="E864" t="s">
        <v>106</v>
      </c>
      <c r="F864" t="s">
        <v>116</v>
      </c>
      <c r="G864" t="s">
        <v>99</v>
      </c>
      <c r="H864" t="s">
        <v>281</v>
      </c>
      <c r="I864" t="s">
        <v>51</v>
      </c>
      <c r="K864" t="s">
        <v>115</v>
      </c>
      <c r="L864" s="27">
        <v>0</v>
      </c>
      <c r="M864" s="27">
        <v>0</v>
      </c>
      <c r="N864" s="27">
        <v>0</v>
      </c>
      <c r="O864" t="s">
        <v>109</v>
      </c>
      <c r="P864" t="s">
        <v>110</v>
      </c>
      <c r="Q864" s="27">
        <v>5000</v>
      </c>
      <c r="R864" s="27">
        <v>5000</v>
      </c>
      <c r="S864" s="27" t="s">
        <v>89</v>
      </c>
      <c r="T864" s="27">
        <v>5000</v>
      </c>
      <c r="U864" s="27">
        <v>0</v>
      </c>
      <c r="V864" s="27">
        <v>0</v>
      </c>
      <c r="W864" s="27">
        <v>0</v>
      </c>
      <c r="X864" t="s">
        <v>111</v>
      </c>
      <c r="Y864" t="s">
        <v>112</v>
      </c>
      <c r="Z864" s="27">
        <v>125</v>
      </c>
      <c r="AA864" s="27">
        <v>185</v>
      </c>
      <c r="AB864" s="27">
        <v>200</v>
      </c>
      <c r="AC864" s="27">
        <v>200</v>
      </c>
      <c r="AD864" s="27">
        <v>0</v>
      </c>
      <c r="AE864" s="27">
        <v>135.73095471236232</v>
      </c>
      <c r="AF864" s="27">
        <v>0</v>
      </c>
      <c r="AG864" s="27">
        <v>1</v>
      </c>
      <c r="AJ864" s="41">
        <f t="shared" si="130"/>
        <v>0</v>
      </c>
      <c r="AK864" s="41">
        <f t="shared" si="131"/>
        <v>135.73095471236232</v>
      </c>
      <c r="AL864" s="41">
        <f t="shared" si="132"/>
        <v>0</v>
      </c>
      <c r="AM864" s="27">
        <v>1</v>
      </c>
      <c r="AN864" s="27">
        <v>1</v>
      </c>
      <c r="AO864" s="27">
        <v>20</v>
      </c>
      <c r="AP864" s="27">
        <v>20</v>
      </c>
      <c r="AQ864" s="42">
        <f t="shared" si="133"/>
        <v>20</v>
      </c>
      <c r="AR864" s="42">
        <f t="shared" si="134"/>
        <v>155.73095471236232</v>
      </c>
      <c r="AS864" s="42">
        <f t="shared" si="135"/>
        <v>20</v>
      </c>
      <c r="AT864" s="42">
        <f t="shared" si="136"/>
        <v>20</v>
      </c>
      <c r="AU864" s="42">
        <f t="shared" si="137"/>
        <v>155.73095471236232</v>
      </c>
      <c r="AV864" s="42">
        <f t="shared" si="138"/>
        <v>20</v>
      </c>
      <c r="AW864">
        <v>2045</v>
      </c>
      <c r="AX864" t="s">
        <v>60</v>
      </c>
      <c r="AY864" s="30">
        <v>6.8493150684931505</v>
      </c>
      <c r="AZ864" t="s">
        <v>113</v>
      </c>
      <c r="BA864" s="111">
        <v>4</v>
      </c>
      <c r="BB864" s="111">
        <v>102</v>
      </c>
      <c r="BC864" s="121">
        <v>0</v>
      </c>
      <c r="BD864" s="114">
        <v>2020</v>
      </c>
      <c r="BE864" t="s">
        <v>280</v>
      </c>
    </row>
    <row r="865" spans="1:57" ht="12" customHeight="1" x14ac:dyDescent="0.2">
      <c r="A865">
        <v>48</v>
      </c>
      <c r="B865">
        <v>2023</v>
      </c>
      <c r="C865" t="s">
        <v>46</v>
      </c>
      <c r="D865" t="s">
        <v>104</v>
      </c>
      <c r="E865" t="s">
        <v>106</v>
      </c>
      <c r="F865" t="s">
        <v>116</v>
      </c>
      <c r="G865" t="s">
        <v>99</v>
      </c>
      <c r="H865" t="s">
        <v>281</v>
      </c>
      <c r="I865" t="s">
        <v>51</v>
      </c>
      <c r="K865" t="s">
        <v>115</v>
      </c>
      <c r="L865" s="27">
        <v>0</v>
      </c>
      <c r="M865" s="27">
        <v>0</v>
      </c>
      <c r="N865" s="27">
        <v>0</v>
      </c>
      <c r="O865" t="s">
        <v>109</v>
      </c>
      <c r="P865" t="s">
        <v>110</v>
      </c>
      <c r="Q865" s="27">
        <v>5000</v>
      </c>
      <c r="R865" s="27">
        <v>5000</v>
      </c>
      <c r="S865" s="27" t="s">
        <v>89</v>
      </c>
      <c r="T865" s="27">
        <v>5000</v>
      </c>
      <c r="U865" s="27">
        <v>0</v>
      </c>
      <c r="V865" s="27">
        <v>0</v>
      </c>
      <c r="W865" s="27">
        <v>0</v>
      </c>
      <c r="X865" t="s">
        <v>111</v>
      </c>
      <c r="Y865" t="s">
        <v>112</v>
      </c>
      <c r="Z865" s="27">
        <v>125</v>
      </c>
      <c r="AA865" s="27">
        <v>200</v>
      </c>
      <c r="AB865" s="27">
        <v>200</v>
      </c>
      <c r="AC865" s="27">
        <v>200</v>
      </c>
      <c r="AD865" s="27">
        <v>0</v>
      </c>
      <c r="AE865" s="27">
        <v>133.06956344349248</v>
      </c>
      <c r="AF865" s="27">
        <v>0</v>
      </c>
      <c r="AG865" s="27">
        <v>1</v>
      </c>
      <c r="AJ865" s="41">
        <f t="shared" si="130"/>
        <v>0</v>
      </c>
      <c r="AK865" s="41">
        <f t="shared" si="131"/>
        <v>133.06956344349248</v>
      </c>
      <c r="AL865" s="41">
        <f t="shared" si="132"/>
        <v>0</v>
      </c>
      <c r="AM865" s="27">
        <v>1</v>
      </c>
      <c r="AN865" s="27">
        <v>1</v>
      </c>
      <c r="AO865" s="27">
        <v>20</v>
      </c>
      <c r="AP865" s="27">
        <v>20</v>
      </c>
      <c r="AQ865" s="42">
        <f t="shared" si="133"/>
        <v>20</v>
      </c>
      <c r="AR865" s="42">
        <f t="shared" si="134"/>
        <v>153.06956344349248</v>
      </c>
      <c r="AS865" s="42">
        <f t="shared" si="135"/>
        <v>20</v>
      </c>
      <c r="AT865" s="42">
        <f t="shared" si="136"/>
        <v>20</v>
      </c>
      <c r="AU865" s="42">
        <f t="shared" si="137"/>
        <v>153.06956344349248</v>
      </c>
      <c r="AV865" s="42">
        <f t="shared" si="138"/>
        <v>20</v>
      </c>
      <c r="AW865">
        <v>2050</v>
      </c>
      <c r="AX865" t="s">
        <v>60</v>
      </c>
      <c r="AY865" s="30">
        <v>6.8493150684931505</v>
      </c>
      <c r="AZ865" t="s">
        <v>113</v>
      </c>
      <c r="BA865" s="111">
        <v>4</v>
      </c>
      <c r="BB865" s="111">
        <v>102</v>
      </c>
      <c r="BC865" s="121">
        <v>0</v>
      </c>
      <c r="BD865" s="114">
        <v>2020</v>
      </c>
      <c r="BE865" t="s">
        <v>280</v>
      </c>
    </row>
    <row r="866" spans="1:57" ht="12" customHeight="1" x14ac:dyDescent="0.2">
      <c r="A866">
        <v>49</v>
      </c>
      <c r="B866">
        <v>2023</v>
      </c>
      <c r="C866" t="s">
        <v>46</v>
      </c>
      <c r="D866" t="s">
        <v>104</v>
      </c>
      <c r="E866" t="s">
        <v>283</v>
      </c>
      <c r="F866" t="s">
        <v>284</v>
      </c>
      <c r="G866" t="s">
        <v>45</v>
      </c>
      <c r="H866" t="s">
        <v>282</v>
      </c>
      <c r="I866" t="s">
        <v>51</v>
      </c>
      <c r="K866" t="s">
        <v>282</v>
      </c>
      <c r="L866" s="27">
        <v>0</v>
      </c>
      <c r="M866" s="27">
        <v>0</v>
      </c>
      <c r="N866" s="27">
        <v>0</v>
      </c>
      <c r="O866" t="s">
        <v>109</v>
      </c>
      <c r="P866" t="s">
        <v>110</v>
      </c>
      <c r="Q866" s="27">
        <v>1600</v>
      </c>
      <c r="R866" s="27">
        <v>1694</v>
      </c>
      <c r="S866" s="27">
        <v>1835</v>
      </c>
      <c r="T866" s="27">
        <v>1835</v>
      </c>
      <c r="U866" s="27">
        <v>0</v>
      </c>
      <c r="V866" s="27">
        <v>0</v>
      </c>
      <c r="W866" s="27">
        <v>0</v>
      </c>
      <c r="X866" t="s">
        <v>111</v>
      </c>
      <c r="Y866" t="s">
        <v>112</v>
      </c>
      <c r="Z866" s="27">
        <v>64</v>
      </c>
      <c r="AA866" s="27">
        <v>68.861788617886177</v>
      </c>
      <c r="AB866" s="27">
        <v>70.57692307692308</v>
      </c>
      <c r="AC866" s="27">
        <v>70.57692307692308</v>
      </c>
      <c r="AD866" s="27">
        <v>0</v>
      </c>
      <c r="AE866" s="27">
        <v>31.751641205763654</v>
      </c>
      <c r="AF866" s="27">
        <v>0</v>
      </c>
      <c r="AG866" s="27">
        <v>1</v>
      </c>
      <c r="AJ866" s="41">
        <f t="shared" si="130"/>
        <v>0</v>
      </c>
      <c r="AK866" s="41">
        <f t="shared" si="131"/>
        <v>31.751641205763654</v>
      </c>
      <c r="AL866" s="41">
        <f t="shared" si="132"/>
        <v>0</v>
      </c>
      <c r="AM866" s="27">
        <v>1</v>
      </c>
      <c r="AN866" s="27">
        <v>1</v>
      </c>
      <c r="AO866" s="27">
        <v>66</v>
      </c>
      <c r="AP866" s="27">
        <v>69.3</v>
      </c>
      <c r="AQ866" s="42">
        <f t="shared" si="133"/>
        <v>66</v>
      </c>
      <c r="AR866" s="42">
        <f t="shared" si="134"/>
        <v>97.751641205763661</v>
      </c>
      <c r="AS866" s="42">
        <f t="shared" si="135"/>
        <v>66</v>
      </c>
      <c r="AT866" s="42">
        <f t="shared" si="136"/>
        <v>69.3</v>
      </c>
      <c r="AU866" s="42">
        <f t="shared" si="137"/>
        <v>101.05164120576364</v>
      </c>
      <c r="AV866" s="42">
        <f t="shared" si="138"/>
        <v>69.3</v>
      </c>
      <c r="AW866">
        <v>2023</v>
      </c>
      <c r="AX866" t="s">
        <v>56</v>
      </c>
      <c r="AY866" s="30">
        <v>1.1415525114155252</v>
      </c>
      <c r="AZ866" t="s">
        <v>113</v>
      </c>
      <c r="BA866" s="111">
        <v>3</v>
      </c>
      <c r="BB866" s="111">
        <v>4</v>
      </c>
      <c r="BC866" s="121">
        <v>0</v>
      </c>
      <c r="BD866" s="114">
        <v>2022</v>
      </c>
      <c r="BE866" t="s">
        <v>285</v>
      </c>
    </row>
    <row r="867" spans="1:57" ht="12" customHeight="1" x14ac:dyDescent="0.2">
      <c r="A867">
        <v>49</v>
      </c>
      <c r="B867">
        <v>2023</v>
      </c>
      <c r="C867" t="s">
        <v>46</v>
      </c>
      <c r="D867" t="s">
        <v>104</v>
      </c>
      <c r="E867" t="s">
        <v>283</v>
      </c>
      <c r="F867" t="s">
        <v>284</v>
      </c>
      <c r="G867" t="s">
        <v>45</v>
      </c>
      <c r="H867" t="s">
        <v>282</v>
      </c>
      <c r="I867" t="s">
        <v>51</v>
      </c>
      <c r="K867" t="s">
        <v>282</v>
      </c>
      <c r="L867" s="27">
        <v>0</v>
      </c>
      <c r="M867" s="27">
        <v>0</v>
      </c>
      <c r="N867" s="27">
        <v>0</v>
      </c>
      <c r="O867" t="s">
        <v>109</v>
      </c>
      <c r="P867" t="s">
        <v>110</v>
      </c>
      <c r="Q867" s="27">
        <v>1600</v>
      </c>
      <c r="R867" s="27">
        <v>1694</v>
      </c>
      <c r="S867" s="27">
        <v>1835</v>
      </c>
      <c r="T867" s="27">
        <v>1835</v>
      </c>
      <c r="U867" s="27">
        <v>0</v>
      </c>
      <c r="V867" s="27">
        <v>0</v>
      </c>
      <c r="W867" s="27">
        <v>0</v>
      </c>
      <c r="X867" t="s">
        <v>111</v>
      </c>
      <c r="Y867" t="s">
        <v>112</v>
      </c>
      <c r="Z867" s="27">
        <v>64</v>
      </c>
      <c r="AA867" s="27">
        <v>71.664948471938615</v>
      </c>
      <c r="AB867" s="27">
        <v>73.449900984737567</v>
      </c>
      <c r="AC867" s="27">
        <v>70.57692307692308</v>
      </c>
      <c r="AD867" s="27">
        <v>0</v>
      </c>
      <c r="AE867" s="27">
        <v>31.355535888087818</v>
      </c>
      <c r="AF867" s="27">
        <v>0</v>
      </c>
      <c r="AG867" s="27">
        <v>1</v>
      </c>
      <c r="AJ867" s="41">
        <f t="shared" si="130"/>
        <v>0</v>
      </c>
      <c r="AK867" s="41">
        <f t="shared" si="131"/>
        <v>31.355535888087818</v>
      </c>
      <c r="AL867" s="41">
        <f t="shared" si="132"/>
        <v>0</v>
      </c>
      <c r="AM867" s="27">
        <v>1</v>
      </c>
      <c r="AN867" s="27">
        <v>1</v>
      </c>
      <c r="AO867" s="27">
        <v>66</v>
      </c>
      <c r="AP867" s="27">
        <v>69.3</v>
      </c>
      <c r="AQ867" s="42">
        <f t="shared" si="133"/>
        <v>66</v>
      </c>
      <c r="AR867" s="42">
        <f t="shared" si="134"/>
        <v>97.355535888087815</v>
      </c>
      <c r="AS867" s="42">
        <f t="shared" si="135"/>
        <v>66</v>
      </c>
      <c r="AT867" s="42">
        <f t="shared" si="136"/>
        <v>69.3</v>
      </c>
      <c r="AU867" s="42">
        <f t="shared" si="137"/>
        <v>100.65553588808781</v>
      </c>
      <c r="AV867" s="42">
        <f t="shared" si="138"/>
        <v>69.3</v>
      </c>
      <c r="AW867">
        <v>2030</v>
      </c>
      <c r="AX867" t="s">
        <v>56</v>
      </c>
      <c r="AY867" s="30">
        <v>1.1415525114155252</v>
      </c>
      <c r="AZ867" t="s">
        <v>113</v>
      </c>
      <c r="BA867" s="111">
        <v>3</v>
      </c>
      <c r="BB867" s="111">
        <v>4</v>
      </c>
      <c r="BC867" s="121">
        <v>0</v>
      </c>
      <c r="BD867" s="114">
        <v>2022</v>
      </c>
      <c r="BE867" t="s">
        <v>285</v>
      </c>
    </row>
    <row r="868" spans="1:57" ht="12" customHeight="1" x14ac:dyDescent="0.2">
      <c r="A868">
        <v>49</v>
      </c>
      <c r="B868">
        <v>2023</v>
      </c>
      <c r="C868" t="s">
        <v>46</v>
      </c>
      <c r="D868" t="s">
        <v>104</v>
      </c>
      <c r="E868" t="s">
        <v>283</v>
      </c>
      <c r="F868" t="s">
        <v>284</v>
      </c>
      <c r="G868" t="s">
        <v>45</v>
      </c>
      <c r="H868" t="s">
        <v>282</v>
      </c>
      <c r="I868" t="s">
        <v>51</v>
      </c>
      <c r="K868" t="s">
        <v>282</v>
      </c>
      <c r="L868" s="27">
        <v>0</v>
      </c>
      <c r="M868" s="27">
        <v>0</v>
      </c>
      <c r="N868" s="27">
        <v>0</v>
      </c>
      <c r="O868" t="s">
        <v>109</v>
      </c>
      <c r="P868" t="s">
        <v>110</v>
      </c>
      <c r="Q868" s="27">
        <v>1600</v>
      </c>
      <c r="R868" s="27">
        <v>1694</v>
      </c>
      <c r="S868" s="27">
        <v>1835</v>
      </c>
      <c r="T868" s="27">
        <v>1835</v>
      </c>
      <c r="U868" s="27">
        <v>0</v>
      </c>
      <c r="V868" s="27">
        <v>0</v>
      </c>
      <c r="W868" s="27">
        <v>0</v>
      </c>
      <c r="X868" t="s">
        <v>111</v>
      </c>
      <c r="Y868" t="s">
        <v>112</v>
      </c>
      <c r="Z868" s="27">
        <v>64</v>
      </c>
      <c r="AA868" s="27">
        <v>73.497425935714261</v>
      </c>
      <c r="AB868" s="27">
        <v>75.328019802108741</v>
      </c>
      <c r="AC868" s="27">
        <v>70.57692307692308</v>
      </c>
      <c r="AD868" s="27">
        <v>0</v>
      </c>
      <c r="AE868" s="27">
        <v>31.118881378754544</v>
      </c>
      <c r="AF868" s="27">
        <v>0</v>
      </c>
      <c r="AG868" s="27">
        <v>1</v>
      </c>
      <c r="AJ868" s="41">
        <f t="shared" si="130"/>
        <v>0</v>
      </c>
      <c r="AK868" s="41">
        <f t="shared" si="131"/>
        <v>31.118881378754544</v>
      </c>
      <c r="AL868" s="41">
        <f t="shared" si="132"/>
        <v>0</v>
      </c>
      <c r="AM868" s="27">
        <v>1</v>
      </c>
      <c r="AN868" s="27">
        <v>1</v>
      </c>
      <c r="AO868" s="27">
        <v>66</v>
      </c>
      <c r="AP868" s="27">
        <v>69.3</v>
      </c>
      <c r="AQ868" s="42">
        <f t="shared" si="133"/>
        <v>66</v>
      </c>
      <c r="AR868" s="42">
        <f t="shared" si="134"/>
        <v>97.118881378754537</v>
      </c>
      <c r="AS868" s="42">
        <f t="shared" si="135"/>
        <v>66</v>
      </c>
      <c r="AT868" s="42">
        <f t="shared" si="136"/>
        <v>69.3</v>
      </c>
      <c r="AU868" s="42">
        <f t="shared" si="137"/>
        <v>100.41888137875455</v>
      </c>
      <c r="AV868" s="42">
        <f t="shared" si="138"/>
        <v>69.3</v>
      </c>
      <c r="AW868">
        <v>2035</v>
      </c>
      <c r="AX868" t="s">
        <v>56</v>
      </c>
      <c r="AY868" s="30">
        <v>1.1415525114155252</v>
      </c>
      <c r="AZ868" t="s">
        <v>113</v>
      </c>
      <c r="BA868" s="111">
        <v>3</v>
      </c>
      <c r="BB868" s="111">
        <v>4</v>
      </c>
      <c r="BC868" s="121">
        <v>0</v>
      </c>
      <c r="BD868" s="114">
        <v>2022</v>
      </c>
      <c r="BE868" t="s">
        <v>285</v>
      </c>
    </row>
    <row r="869" spans="1:57" ht="12" customHeight="1" x14ac:dyDescent="0.2">
      <c r="A869">
        <v>49</v>
      </c>
      <c r="B869">
        <v>2023</v>
      </c>
      <c r="C869" t="s">
        <v>46</v>
      </c>
      <c r="D869" t="s">
        <v>104</v>
      </c>
      <c r="E869" t="s">
        <v>283</v>
      </c>
      <c r="F869" t="s">
        <v>284</v>
      </c>
      <c r="G869" t="s">
        <v>45</v>
      </c>
      <c r="H869" t="s">
        <v>282</v>
      </c>
      <c r="I869" t="s">
        <v>51</v>
      </c>
      <c r="K869" t="s">
        <v>282</v>
      </c>
      <c r="L869" s="27">
        <v>0</v>
      </c>
      <c r="M869" s="27">
        <v>0</v>
      </c>
      <c r="N869" s="27">
        <v>0</v>
      </c>
      <c r="O869" t="s">
        <v>109</v>
      </c>
      <c r="P869" t="s">
        <v>110</v>
      </c>
      <c r="Q869" s="27">
        <v>1600</v>
      </c>
      <c r="R869" s="27">
        <v>1694</v>
      </c>
      <c r="S869" s="27">
        <v>1835</v>
      </c>
      <c r="T869" s="27">
        <v>1835</v>
      </c>
      <c r="U869" s="27">
        <v>0</v>
      </c>
      <c r="V869" s="27">
        <v>0</v>
      </c>
      <c r="W869" s="27">
        <v>0</v>
      </c>
      <c r="X869" t="s">
        <v>111</v>
      </c>
      <c r="Y869" t="s">
        <v>112</v>
      </c>
      <c r="Z869" s="27">
        <v>64</v>
      </c>
      <c r="AA869" s="27">
        <v>75.329903399489893</v>
      </c>
      <c r="AB869" s="27">
        <v>77.206138619479916</v>
      </c>
      <c r="AC869" s="27">
        <v>70.57692307692308</v>
      </c>
      <c r="AD869" s="27">
        <v>0</v>
      </c>
      <c r="AE869" s="27">
        <v>30.882226869421267</v>
      </c>
      <c r="AF869" s="27">
        <v>0</v>
      </c>
      <c r="AG869" s="27">
        <v>1</v>
      </c>
      <c r="AJ869" s="41">
        <f t="shared" si="130"/>
        <v>0</v>
      </c>
      <c r="AK869" s="41">
        <f t="shared" si="131"/>
        <v>30.882226869421267</v>
      </c>
      <c r="AL869" s="41">
        <f t="shared" si="132"/>
        <v>0</v>
      </c>
      <c r="AM869" s="27">
        <v>1</v>
      </c>
      <c r="AN869" s="27">
        <v>1</v>
      </c>
      <c r="AO869" s="27">
        <v>66</v>
      </c>
      <c r="AP869" s="27">
        <v>69.3</v>
      </c>
      <c r="AQ869" s="42">
        <f t="shared" si="133"/>
        <v>66</v>
      </c>
      <c r="AR869" s="42">
        <f t="shared" si="134"/>
        <v>96.88222686942126</v>
      </c>
      <c r="AS869" s="42">
        <f t="shared" si="135"/>
        <v>66</v>
      </c>
      <c r="AT869" s="42">
        <f t="shared" si="136"/>
        <v>69.3</v>
      </c>
      <c r="AU869" s="42">
        <f t="shared" si="137"/>
        <v>100.18222686942127</v>
      </c>
      <c r="AV869" s="42">
        <f t="shared" si="138"/>
        <v>69.3</v>
      </c>
      <c r="AW869">
        <v>2040</v>
      </c>
      <c r="AX869" t="s">
        <v>56</v>
      </c>
      <c r="AY869" s="30">
        <v>1.1415525114155252</v>
      </c>
      <c r="AZ869" t="s">
        <v>113</v>
      </c>
      <c r="BA869" s="111">
        <v>3</v>
      </c>
      <c r="BB869" s="111">
        <v>4</v>
      </c>
      <c r="BC869" s="121">
        <v>0</v>
      </c>
      <c r="BD869" s="114">
        <v>2022</v>
      </c>
      <c r="BE869" t="s">
        <v>285</v>
      </c>
    </row>
    <row r="870" spans="1:57" ht="12" customHeight="1" x14ac:dyDescent="0.2">
      <c r="A870">
        <v>49</v>
      </c>
      <c r="B870">
        <v>2023</v>
      </c>
      <c r="C870" t="s">
        <v>46</v>
      </c>
      <c r="D870" t="s">
        <v>104</v>
      </c>
      <c r="E870" t="s">
        <v>283</v>
      </c>
      <c r="F870" t="s">
        <v>284</v>
      </c>
      <c r="G870" t="s">
        <v>45</v>
      </c>
      <c r="H870" t="s">
        <v>282</v>
      </c>
      <c r="I870" t="s">
        <v>51</v>
      </c>
      <c r="K870" t="s">
        <v>282</v>
      </c>
      <c r="L870" s="27">
        <v>0</v>
      </c>
      <c r="M870" s="27">
        <v>0</v>
      </c>
      <c r="N870" s="27">
        <v>0</v>
      </c>
      <c r="O870" t="s">
        <v>109</v>
      </c>
      <c r="P870" t="s">
        <v>110</v>
      </c>
      <c r="Q870" s="27">
        <v>1600</v>
      </c>
      <c r="R870" s="27">
        <v>1694</v>
      </c>
      <c r="S870" s="27">
        <v>1835</v>
      </c>
      <c r="T870" s="27">
        <v>1835</v>
      </c>
      <c r="U870" s="27">
        <v>0</v>
      </c>
      <c r="V870" s="27">
        <v>0</v>
      </c>
      <c r="W870" s="27">
        <v>0</v>
      </c>
      <c r="X870" t="s">
        <v>111</v>
      </c>
      <c r="Y870" t="s">
        <v>112</v>
      </c>
      <c r="Z870" s="27">
        <v>64</v>
      </c>
      <c r="AA870" s="27">
        <v>77.256094002724808</v>
      </c>
      <c r="AB870" s="27">
        <v>79.180304681159754</v>
      </c>
      <c r="AC870" s="27">
        <v>70.57692307692308</v>
      </c>
      <c r="AD870" s="27">
        <v>0</v>
      </c>
      <c r="AE870" s="27">
        <v>30.657142368173982</v>
      </c>
      <c r="AF870" s="27">
        <v>0</v>
      </c>
      <c r="AG870" s="27">
        <v>1</v>
      </c>
      <c r="AJ870" s="41">
        <f t="shared" si="130"/>
        <v>0</v>
      </c>
      <c r="AK870" s="41">
        <f t="shared" si="131"/>
        <v>30.657142368173982</v>
      </c>
      <c r="AL870" s="41">
        <f t="shared" si="132"/>
        <v>0</v>
      </c>
      <c r="AM870" s="27">
        <v>1</v>
      </c>
      <c r="AN870" s="27">
        <v>1</v>
      </c>
      <c r="AO870" s="27">
        <v>66</v>
      </c>
      <c r="AP870" s="27">
        <v>69.3</v>
      </c>
      <c r="AQ870" s="42">
        <f t="shared" si="133"/>
        <v>66</v>
      </c>
      <c r="AR870" s="42">
        <f t="shared" si="134"/>
        <v>96.657142368173979</v>
      </c>
      <c r="AS870" s="42">
        <f t="shared" si="135"/>
        <v>66</v>
      </c>
      <c r="AT870" s="42">
        <f t="shared" si="136"/>
        <v>69.3</v>
      </c>
      <c r="AU870" s="42">
        <f t="shared" si="137"/>
        <v>99.957142368173976</v>
      </c>
      <c r="AV870" s="42">
        <f t="shared" si="138"/>
        <v>69.3</v>
      </c>
      <c r="AW870">
        <v>2045</v>
      </c>
      <c r="AX870" t="s">
        <v>56</v>
      </c>
      <c r="AY870" s="30">
        <v>1.1415525114155252</v>
      </c>
      <c r="AZ870" t="s">
        <v>113</v>
      </c>
      <c r="BA870" s="111">
        <v>3</v>
      </c>
      <c r="BB870" s="111">
        <v>4</v>
      </c>
      <c r="BC870" s="121">
        <v>0</v>
      </c>
      <c r="BD870" s="114">
        <v>2022</v>
      </c>
      <c r="BE870" t="s">
        <v>285</v>
      </c>
    </row>
    <row r="871" spans="1:57" ht="12" customHeight="1" x14ac:dyDescent="0.2">
      <c r="A871">
        <v>49</v>
      </c>
      <c r="B871">
        <v>2023</v>
      </c>
      <c r="C871" t="s">
        <v>46</v>
      </c>
      <c r="D871" t="s">
        <v>104</v>
      </c>
      <c r="E871" t="s">
        <v>283</v>
      </c>
      <c r="F871" t="s">
        <v>284</v>
      </c>
      <c r="G871" t="s">
        <v>45</v>
      </c>
      <c r="H871" t="s">
        <v>282</v>
      </c>
      <c r="I871" t="s">
        <v>51</v>
      </c>
      <c r="K871" t="s">
        <v>282</v>
      </c>
      <c r="L871" s="27">
        <v>0</v>
      </c>
      <c r="M871" s="27">
        <v>0</v>
      </c>
      <c r="N871" s="27">
        <v>0</v>
      </c>
      <c r="O871" t="s">
        <v>109</v>
      </c>
      <c r="P871" t="s">
        <v>110</v>
      </c>
      <c r="Q871" s="27">
        <v>1600</v>
      </c>
      <c r="R871" s="27">
        <v>1694</v>
      </c>
      <c r="S871" s="27">
        <v>1835</v>
      </c>
      <c r="T871" s="27">
        <v>1835</v>
      </c>
      <c r="U871" s="27">
        <v>0</v>
      </c>
      <c r="V871" s="27">
        <v>0</v>
      </c>
      <c r="W871" s="27">
        <v>0</v>
      </c>
      <c r="X871" t="s">
        <v>111</v>
      </c>
      <c r="Y871" t="s">
        <v>112</v>
      </c>
      <c r="Z871" s="27">
        <v>64</v>
      </c>
      <c r="AA871" s="27">
        <v>79.182284605959708</v>
      </c>
      <c r="AB871" s="27">
        <v>81.154470742839592</v>
      </c>
      <c r="AC871" s="27">
        <v>70.57692307692308</v>
      </c>
      <c r="AD871" s="27">
        <v>0</v>
      </c>
      <c r="AE871" s="27">
        <v>30.432057866926701</v>
      </c>
      <c r="AF871" s="27">
        <v>0</v>
      </c>
      <c r="AG871" s="27">
        <v>1</v>
      </c>
      <c r="AJ871" s="41">
        <f t="shared" si="130"/>
        <v>0</v>
      </c>
      <c r="AK871" s="41">
        <f t="shared" si="131"/>
        <v>30.432057866926701</v>
      </c>
      <c r="AL871" s="41">
        <f t="shared" si="132"/>
        <v>0</v>
      </c>
      <c r="AM871" s="27">
        <v>1</v>
      </c>
      <c r="AN871" s="27">
        <v>1</v>
      </c>
      <c r="AO871" s="27">
        <v>66</v>
      </c>
      <c r="AP871" s="27">
        <v>69.3</v>
      </c>
      <c r="AQ871" s="42">
        <f t="shared" si="133"/>
        <v>66</v>
      </c>
      <c r="AR871" s="42">
        <f t="shared" si="134"/>
        <v>96.432057866926698</v>
      </c>
      <c r="AS871" s="42">
        <f t="shared" si="135"/>
        <v>66</v>
      </c>
      <c r="AT871" s="42">
        <f t="shared" si="136"/>
        <v>69.3</v>
      </c>
      <c r="AU871" s="42">
        <f t="shared" si="137"/>
        <v>99.732057866926695</v>
      </c>
      <c r="AV871" s="42">
        <f t="shared" si="138"/>
        <v>69.3</v>
      </c>
      <c r="AW871">
        <v>2050</v>
      </c>
      <c r="AX871" t="s">
        <v>56</v>
      </c>
      <c r="AY871" s="30">
        <v>1.1415525114155252</v>
      </c>
      <c r="AZ871" t="s">
        <v>113</v>
      </c>
      <c r="BA871" s="111">
        <v>3</v>
      </c>
      <c r="BB871" s="111">
        <v>4</v>
      </c>
      <c r="BC871" s="121">
        <v>0</v>
      </c>
      <c r="BD871" s="114">
        <v>2022</v>
      </c>
      <c r="BE871" t="s">
        <v>285</v>
      </c>
    </row>
    <row r="872" spans="1:57" ht="12" customHeight="1" x14ac:dyDescent="0.2">
      <c r="A872">
        <v>49</v>
      </c>
      <c r="B872">
        <v>2023</v>
      </c>
      <c r="C872" t="s">
        <v>46</v>
      </c>
      <c r="D872" t="s">
        <v>104</v>
      </c>
      <c r="E872" t="s">
        <v>283</v>
      </c>
      <c r="F872" t="s">
        <v>284</v>
      </c>
      <c r="G872" t="s">
        <v>45</v>
      </c>
      <c r="H872" t="s">
        <v>282</v>
      </c>
      <c r="I872" t="s">
        <v>51</v>
      </c>
      <c r="K872" t="s">
        <v>282</v>
      </c>
      <c r="L872" s="27">
        <v>0</v>
      </c>
      <c r="M872" s="27">
        <v>0</v>
      </c>
      <c r="N872" s="27">
        <v>0</v>
      </c>
      <c r="O872" t="s">
        <v>109</v>
      </c>
      <c r="P872" t="s">
        <v>110</v>
      </c>
      <c r="Q872" s="27">
        <v>1600</v>
      </c>
      <c r="R872" s="27">
        <v>1694</v>
      </c>
      <c r="S872" s="27">
        <v>1835</v>
      </c>
      <c r="T872" s="27">
        <v>1835</v>
      </c>
      <c r="U872" s="27">
        <v>0</v>
      </c>
      <c r="V872" s="27">
        <v>0</v>
      </c>
      <c r="W872" s="27">
        <v>0</v>
      </c>
      <c r="X872" t="s">
        <v>111</v>
      </c>
      <c r="Y872" t="s">
        <v>112</v>
      </c>
      <c r="Z872" s="27">
        <v>64</v>
      </c>
      <c r="AA872" s="27">
        <v>68.861788617886177</v>
      </c>
      <c r="AB872" s="27">
        <v>70.57692307692308</v>
      </c>
      <c r="AC872" s="27">
        <v>70.57692307692308</v>
      </c>
      <c r="AD872" s="27">
        <v>0</v>
      </c>
      <c r="AE872" s="27">
        <v>31.751641205763654</v>
      </c>
      <c r="AF872" s="27">
        <v>0</v>
      </c>
      <c r="AG872" s="27">
        <v>1</v>
      </c>
      <c r="AJ872" s="41">
        <f t="shared" si="130"/>
        <v>0</v>
      </c>
      <c r="AK872" s="41">
        <f t="shared" si="131"/>
        <v>31.751641205763654</v>
      </c>
      <c r="AL872" s="41">
        <f t="shared" si="132"/>
        <v>0</v>
      </c>
      <c r="AM872" s="27">
        <v>1</v>
      </c>
      <c r="AN872" s="27">
        <v>1</v>
      </c>
      <c r="AO872" s="27">
        <v>66</v>
      </c>
      <c r="AP872" s="27">
        <v>69.3</v>
      </c>
      <c r="AQ872" s="42">
        <f t="shared" si="133"/>
        <v>66</v>
      </c>
      <c r="AR872" s="42">
        <f t="shared" si="134"/>
        <v>97.751641205763661</v>
      </c>
      <c r="AS872" s="42">
        <f t="shared" si="135"/>
        <v>66</v>
      </c>
      <c r="AT872" s="42">
        <f t="shared" si="136"/>
        <v>69.3</v>
      </c>
      <c r="AU872" s="42">
        <f t="shared" si="137"/>
        <v>101.05164120576364</v>
      </c>
      <c r="AV872" s="42">
        <f t="shared" si="138"/>
        <v>69.3</v>
      </c>
      <c r="AW872">
        <v>2023</v>
      </c>
      <c r="AX872" t="s">
        <v>59</v>
      </c>
      <c r="AY872" s="30">
        <v>1.1415525114155252</v>
      </c>
      <c r="AZ872" t="s">
        <v>113</v>
      </c>
      <c r="BA872" s="111">
        <v>3</v>
      </c>
      <c r="BB872" s="111">
        <v>4</v>
      </c>
      <c r="BC872" s="121">
        <v>0</v>
      </c>
      <c r="BD872" s="114">
        <v>2022</v>
      </c>
      <c r="BE872" t="s">
        <v>285</v>
      </c>
    </row>
    <row r="873" spans="1:57" ht="12" customHeight="1" x14ac:dyDescent="0.2">
      <c r="A873">
        <v>49</v>
      </c>
      <c r="B873">
        <v>2023</v>
      </c>
      <c r="C873" t="s">
        <v>46</v>
      </c>
      <c r="D873" t="s">
        <v>104</v>
      </c>
      <c r="E873" t="s">
        <v>283</v>
      </c>
      <c r="F873" t="s">
        <v>284</v>
      </c>
      <c r="G873" t="s">
        <v>45</v>
      </c>
      <c r="H873" t="s">
        <v>282</v>
      </c>
      <c r="I873" t="s">
        <v>51</v>
      </c>
      <c r="K873" t="s">
        <v>282</v>
      </c>
      <c r="L873" s="27">
        <v>0</v>
      </c>
      <c r="M873" s="27">
        <v>0</v>
      </c>
      <c r="N873" s="27">
        <v>0</v>
      </c>
      <c r="O873" t="s">
        <v>109</v>
      </c>
      <c r="P873" t="s">
        <v>110</v>
      </c>
      <c r="Q873" s="27">
        <v>1600</v>
      </c>
      <c r="R873" s="27">
        <v>1694</v>
      </c>
      <c r="S873" s="27">
        <v>1835</v>
      </c>
      <c r="T873" s="27">
        <v>1835</v>
      </c>
      <c r="U873" s="27">
        <v>0</v>
      </c>
      <c r="V873" s="27">
        <v>0</v>
      </c>
      <c r="W873" s="27">
        <v>0</v>
      </c>
      <c r="X873" t="s">
        <v>111</v>
      </c>
      <c r="Y873" t="s">
        <v>112</v>
      </c>
      <c r="Z873" s="27">
        <v>64</v>
      </c>
      <c r="AA873" s="27">
        <v>71.664948471938615</v>
      </c>
      <c r="AB873" s="27">
        <v>73.449900984737567</v>
      </c>
      <c r="AC873" s="27">
        <v>70.57692307692308</v>
      </c>
      <c r="AD873" s="27">
        <v>0</v>
      </c>
      <c r="AE873" s="27">
        <v>31.355535888087818</v>
      </c>
      <c r="AF873" s="27">
        <v>0</v>
      </c>
      <c r="AG873" s="27">
        <v>1</v>
      </c>
      <c r="AJ873" s="41">
        <f t="shared" si="130"/>
        <v>0</v>
      </c>
      <c r="AK873" s="41">
        <f t="shared" si="131"/>
        <v>31.355535888087818</v>
      </c>
      <c r="AL873" s="41">
        <f t="shared" si="132"/>
        <v>0</v>
      </c>
      <c r="AM873" s="27">
        <v>1</v>
      </c>
      <c r="AN873" s="27">
        <v>1</v>
      </c>
      <c r="AO873" s="27">
        <v>66</v>
      </c>
      <c r="AP873" s="27">
        <v>69.3</v>
      </c>
      <c r="AQ873" s="42">
        <f t="shared" si="133"/>
        <v>66</v>
      </c>
      <c r="AR873" s="42">
        <f t="shared" si="134"/>
        <v>97.355535888087815</v>
      </c>
      <c r="AS873" s="42">
        <f t="shared" si="135"/>
        <v>66</v>
      </c>
      <c r="AT873" s="42">
        <f t="shared" si="136"/>
        <v>69.3</v>
      </c>
      <c r="AU873" s="42">
        <f t="shared" si="137"/>
        <v>100.65553588808781</v>
      </c>
      <c r="AV873" s="42">
        <f t="shared" si="138"/>
        <v>69.3</v>
      </c>
      <c r="AW873">
        <v>2030</v>
      </c>
      <c r="AX873" t="s">
        <v>59</v>
      </c>
      <c r="AY873" s="30">
        <v>1.1415525114155252</v>
      </c>
      <c r="AZ873" t="s">
        <v>113</v>
      </c>
      <c r="BA873" s="111">
        <v>3</v>
      </c>
      <c r="BB873" s="111">
        <v>4</v>
      </c>
      <c r="BC873" s="121">
        <v>0</v>
      </c>
      <c r="BD873" s="114">
        <v>2022</v>
      </c>
      <c r="BE873" t="s">
        <v>285</v>
      </c>
    </row>
    <row r="874" spans="1:57" ht="12" customHeight="1" x14ac:dyDescent="0.2">
      <c r="A874">
        <v>49</v>
      </c>
      <c r="B874">
        <v>2023</v>
      </c>
      <c r="C874" t="s">
        <v>46</v>
      </c>
      <c r="D874" t="s">
        <v>104</v>
      </c>
      <c r="E874" t="s">
        <v>283</v>
      </c>
      <c r="F874" t="s">
        <v>284</v>
      </c>
      <c r="G874" t="s">
        <v>45</v>
      </c>
      <c r="H874" t="s">
        <v>282</v>
      </c>
      <c r="I874" t="s">
        <v>51</v>
      </c>
      <c r="K874" t="s">
        <v>282</v>
      </c>
      <c r="L874" s="27">
        <v>0</v>
      </c>
      <c r="M874" s="27">
        <v>0</v>
      </c>
      <c r="N874" s="27">
        <v>0</v>
      </c>
      <c r="O874" t="s">
        <v>109</v>
      </c>
      <c r="P874" t="s">
        <v>110</v>
      </c>
      <c r="Q874" s="27">
        <v>1600</v>
      </c>
      <c r="R874" s="27">
        <v>1694</v>
      </c>
      <c r="S874" s="27">
        <v>1835</v>
      </c>
      <c r="T874" s="27">
        <v>1835</v>
      </c>
      <c r="U874" s="27">
        <v>0</v>
      </c>
      <c r="V874" s="27">
        <v>0</v>
      </c>
      <c r="W874" s="27">
        <v>0</v>
      </c>
      <c r="X874" t="s">
        <v>111</v>
      </c>
      <c r="Y874" t="s">
        <v>112</v>
      </c>
      <c r="Z874" s="27">
        <v>64</v>
      </c>
      <c r="AA874" s="27">
        <v>73.497425935714261</v>
      </c>
      <c r="AB874" s="27">
        <v>75.328019802108741</v>
      </c>
      <c r="AC874" s="27">
        <v>70.57692307692308</v>
      </c>
      <c r="AD874" s="27">
        <v>0</v>
      </c>
      <c r="AE874" s="27">
        <v>31.118881378754544</v>
      </c>
      <c r="AF874" s="27">
        <v>0</v>
      </c>
      <c r="AG874" s="27">
        <v>1</v>
      </c>
      <c r="AJ874" s="41">
        <f t="shared" si="130"/>
        <v>0</v>
      </c>
      <c r="AK874" s="41">
        <f t="shared" si="131"/>
        <v>31.118881378754544</v>
      </c>
      <c r="AL874" s="41">
        <f t="shared" si="132"/>
        <v>0</v>
      </c>
      <c r="AM874" s="27">
        <v>1</v>
      </c>
      <c r="AN874" s="27">
        <v>1</v>
      </c>
      <c r="AO874" s="27">
        <v>66</v>
      </c>
      <c r="AP874" s="27">
        <v>69.3</v>
      </c>
      <c r="AQ874" s="42">
        <f t="shared" si="133"/>
        <v>66</v>
      </c>
      <c r="AR874" s="42">
        <f t="shared" si="134"/>
        <v>97.118881378754537</v>
      </c>
      <c r="AS874" s="42">
        <f t="shared" si="135"/>
        <v>66</v>
      </c>
      <c r="AT874" s="42">
        <f t="shared" si="136"/>
        <v>69.3</v>
      </c>
      <c r="AU874" s="42">
        <f t="shared" si="137"/>
        <v>100.41888137875455</v>
      </c>
      <c r="AV874" s="42">
        <f t="shared" si="138"/>
        <v>69.3</v>
      </c>
      <c r="AW874">
        <v>2035</v>
      </c>
      <c r="AX874" t="s">
        <v>59</v>
      </c>
      <c r="AY874" s="30">
        <v>1.1415525114155252</v>
      </c>
      <c r="AZ874" t="s">
        <v>113</v>
      </c>
      <c r="BA874" s="111">
        <v>3</v>
      </c>
      <c r="BB874" s="111">
        <v>4</v>
      </c>
      <c r="BC874" s="121">
        <v>0</v>
      </c>
      <c r="BD874" s="114">
        <v>2022</v>
      </c>
      <c r="BE874" t="s">
        <v>285</v>
      </c>
    </row>
    <row r="875" spans="1:57" ht="12" customHeight="1" x14ac:dyDescent="0.2">
      <c r="A875">
        <v>49</v>
      </c>
      <c r="B875">
        <v>2023</v>
      </c>
      <c r="C875" t="s">
        <v>46</v>
      </c>
      <c r="D875" t="s">
        <v>104</v>
      </c>
      <c r="E875" t="s">
        <v>283</v>
      </c>
      <c r="F875" t="s">
        <v>284</v>
      </c>
      <c r="G875" t="s">
        <v>45</v>
      </c>
      <c r="H875" t="s">
        <v>282</v>
      </c>
      <c r="I875" t="s">
        <v>51</v>
      </c>
      <c r="K875" t="s">
        <v>282</v>
      </c>
      <c r="L875" s="27">
        <v>0</v>
      </c>
      <c r="M875" s="27">
        <v>0</v>
      </c>
      <c r="N875" s="27">
        <v>0</v>
      </c>
      <c r="O875" t="s">
        <v>109</v>
      </c>
      <c r="P875" t="s">
        <v>110</v>
      </c>
      <c r="Q875" s="27">
        <v>1600</v>
      </c>
      <c r="R875" s="27">
        <v>1694</v>
      </c>
      <c r="S875" s="27">
        <v>1835</v>
      </c>
      <c r="T875" s="27">
        <v>1835</v>
      </c>
      <c r="U875" s="27">
        <v>0</v>
      </c>
      <c r="V875" s="27">
        <v>0</v>
      </c>
      <c r="W875" s="27">
        <v>0</v>
      </c>
      <c r="X875" t="s">
        <v>111</v>
      </c>
      <c r="Y875" t="s">
        <v>112</v>
      </c>
      <c r="Z875" s="27">
        <v>64</v>
      </c>
      <c r="AA875" s="27">
        <v>75.329903399489893</v>
      </c>
      <c r="AB875" s="27">
        <v>77.206138619479916</v>
      </c>
      <c r="AC875" s="27">
        <v>70.57692307692308</v>
      </c>
      <c r="AD875" s="27">
        <v>0</v>
      </c>
      <c r="AE875" s="27">
        <v>30.882226869421267</v>
      </c>
      <c r="AF875" s="27">
        <v>0</v>
      </c>
      <c r="AG875" s="27">
        <v>1</v>
      </c>
      <c r="AJ875" s="41">
        <f t="shared" si="130"/>
        <v>0</v>
      </c>
      <c r="AK875" s="41">
        <f t="shared" si="131"/>
        <v>30.882226869421267</v>
      </c>
      <c r="AL875" s="41">
        <f t="shared" si="132"/>
        <v>0</v>
      </c>
      <c r="AM875" s="27">
        <v>1</v>
      </c>
      <c r="AN875" s="27">
        <v>1</v>
      </c>
      <c r="AO875" s="27">
        <v>66</v>
      </c>
      <c r="AP875" s="27">
        <v>69.3</v>
      </c>
      <c r="AQ875" s="42">
        <f t="shared" si="133"/>
        <v>66</v>
      </c>
      <c r="AR875" s="42">
        <f t="shared" si="134"/>
        <v>96.88222686942126</v>
      </c>
      <c r="AS875" s="42">
        <f t="shared" si="135"/>
        <v>66</v>
      </c>
      <c r="AT875" s="42">
        <f t="shared" si="136"/>
        <v>69.3</v>
      </c>
      <c r="AU875" s="42">
        <f t="shared" si="137"/>
        <v>100.18222686942127</v>
      </c>
      <c r="AV875" s="42">
        <f t="shared" si="138"/>
        <v>69.3</v>
      </c>
      <c r="AW875">
        <v>2040</v>
      </c>
      <c r="AX875" t="s">
        <v>59</v>
      </c>
      <c r="AY875" s="30">
        <v>1.1415525114155252</v>
      </c>
      <c r="AZ875" t="s">
        <v>113</v>
      </c>
      <c r="BA875" s="111">
        <v>3</v>
      </c>
      <c r="BB875" s="111">
        <v>4</v>
      </c>
      <c r="BC875" s="121">
        <v>0</v>
      </c>
      <c r="BD875" s="114">
        <v>2022</v>
      </c>
      <c r="BE875" t="s">
        <v>285</v>
      </c>
    </row>
    <row r="876" spans="1:57" ht="12" customHeight="1" x14ac:dyDescent="0.2">
      <c r="A876">
        <v>49</v>
      </c>
      <c r="B876">
        <v>2023</v>
      </c>
      <c r="C876" t="s">
        <v>46</v>
      </c>
      <c r="D876" t="s">
        <v>104</v>
      </c>
      <c r="E876" t="s">
        <v>283</v>
      </c>
      <c r="F876" t="s">
        <v>284</v>
      </c>
      <c r="G876" t="s">
        <v>45</v>
      </c>
      <c r="H876" t="s">
        <v>282</v>
      </c>
      <c r="I876" t="s">
        <v>51</v>
      </c>
      <c r="K876" t="s">
        <v>282</v>
      </c>
      <c r="L876" s="27">
        <v>0</v>
      </c>
      <c r="M876" s="27">
        <v>0</v>
      </c>
      <c r="N876" s="27">
        <v>0</v>
      </c>
      <c r="O876" t="s">
        <v>109</v>
      </c>
      <c r="P876" t="s">
        <v>110</v>
      </c>
      <c r="Q876" s="27">
        <v>1600</v>
      </c>
      <c r="R876" s="27">
        <v>1694</v>
      </c>
      <c r="S876" s="27">
        <v>1835</v>
      </c>
      <c r="T876" s="27">
        <v>1835</v>
      </c>
      <c r="U876" s="27">
        <v>0</v>
      </c>
      <c r="V876" s="27">
        <v>0</v>
      </c>
      <c r="W876" s="27">
        <v>0</v>
      </c>
      <c r="X876" t="s">
        <v>111</v>
      </c>
      <c r="Y876" t="s">
        <v>112</v>
      </c>
      <c r="Z876" s="27">
        <v>64</v>
      </c>
      <c r="AA876" s="27">
        <v>77.256094002724808</v>
      </c>
      <c r="AB876" s="27">
        <v>79.180304681159754</v>
      </c>
      <c r="AC876" s="27">
        <v>70.57692307692308</v>
      </c>
      <c r="AD876" s="27">
        <v>0</v>
      </c>
      <c r="AE876" s="27">
        <v>30.657142368173982</v>
      </c>
      <c r="AF876" s="27">
        <v>0</v>
      </c>
      <c r="AG876" s="27">
        <v>1</v>
      </c>
      <c r="AJ876" s="41">
        <f t="shared" si="130"/>
        <v>0</v>
      </c>
      <c r="AK876" s="41">
        <f t="shared" si="131"/>
        <v>30.657142368173982</v>
      </c>
      <c r="AL876" s="41">
        <f t="shared" si="132"/>
        <v>0</v>
      </c>
      <c r="AM876" s="27">
        <v>1</v>
      </c>
      <c r="AN876" s="27">
        <v>1</v>
      </c>
      <c r="AO876" s="27">
        <v>66</v>
      </c>
      <c r="AP876" s="27">
        <v>69.3</v>
      </c>
      <c r="AQ876" s="42">
        <f t="shared" si="133"/>
        <v>66</v>
      </c>
      <c r="AR876" s="42">
        <f t="shared" si="134"/>
        <v>96.657142368173979</v>
      </c>
      <c r="AS876" s="42">
        <f t="shared" si="135"/>
        <v>66</v>
      </c>
      <c r="AT876" s="42">
        <f t="shared" si="136"/>
        <v>69.3</v>
      </c>
      <c r="AU876" s="42">
        <f t="shared" si="137"/>
        <v>99.957142368173976</v>
      </c>
      <c r="AV876" s="42">
        <f t="shared" si="138"/>
        <v>69.3</v>
      </c>
      <c r="AW876">
        <v>2045</v>
      </c>
      <c r="AX876" t="s">
        <v>59</v>
      </c>
      <c r="AY876" s="30">
        <v>1.1415525114155252</v>
      </c>
      <c r="AZ876" t="s">
        <v>113</v>
      </c>
      <c r="BA876" s="111">
        <v>3</v>
      </c>
      <c r="BB876" s="111">
        <v>4</v>
      </c>
      <c r="BC876" s="121">
        <v>0</v>
      </c>
      <c r="BD876" s="114">
        <v>2022</v>
      </c>
      <c r="BE876" t="s">
        <v>285</v>
      </c>
    </row>
    <row r="877" spans="1:57" ht="12" customHeight="1" x14ac:dyDescent="0.2">
      <c r="A877">
        <v>49</v>
      </c>
      <c r="B877">
        <v>2023</v>
      </c>
      <c r="C877" t="s">
        <v>46</v>
      </c>
      <c r="D877" t="s">
        <v>104</v>
      </c>
      <c r="E877" t="s">
        <v>283</v>
      </c>
      <c r="F877" t="s">
        <v>284</v>
      </c>
      <c r="G877" t="s">
        <v>45</v>
      </c>
      <c r="H877" t="s">
        <v>282</v>
      </c>
      <c r="I877" t="s">
        <v>51</v>
      </c>
      <c r="K877" t="s">
        <v>282</v>
      </c>
      <c r="L877" s="27">
        <v>0</v>
      </c>
      <c r="M877" s="27">
        <v>0</v>
      </c>
      <c r="N877" s="27">
        <v>0</v>
      </c>
      <c r="O877" t="s">
        <v>109</v>
      </c>
      <c r="P877" t="s">
        <v>110</v>
      </c>
      <c r="Q877" s="27">
        <v>1600</v>
      </c>
      <c r="R877" s="27">
        <v>1694</v>
      </c>
      <c r="S877" s="27">
        <v>1835</v>
      </c>
      <c r="T877" s="27">
        <v>1835</v>
      </c>
      <c r="U877" s="27">
        <v>0</v>
      </c>
      <c r="V877" s="27">
        <v>0</v>
      </c>
      <c r="W877" s="27">
        <v>0</v>
      </c>
      <c r="X877" t="s">
        <v>111</v>
      </c>
      <c r="Y877" t="s">
        <v>112</v>
      </c>
      <c r="Z877" s="27">
        <v>64</v>
      </c>
      <c r="AA877" s="27">
        <v>79.182284605959708</v>
      </c>
      <c r="AB877" s="27">
        <v>81.154470742839592</v>
      </c>
      <c r="AC877" s="27">
        <v>70.57692307692308</v>
      </c>
      <c r="AD877" s="27">
        <v>0</v>
      </c>
      <c r="AE877" s="27">
        <v>30.432057866926701</v>
      </c>
      <c r="AF877" s="27">
        <v>0</v>
      </c>
      <c r="AG877" s="27">
        <v>1</v>
      </c>
      <c r="AJ877" s="41">
        <f t="shared" si="130"/>
        <v>0</v>
      </c>
      <c r="AK877" s="41">
        <f t="shared" si="131"/>
        <v>30.432057866926701</v>
      </c>
      <c r="AL877" s="41">
        <f t="shared" si="132"/>
        <v>0</v>
      </c>
      <c r="AM877" s="27">
        <v>1</v>
      </c>
      <c r="AN877" s="27">
        <v>1</v>
      </c>
      <c r="AO877" s="27">
        <v>66</v>
      </c>
      <c r="AP877" s="27">
        <v>69.3</v>
      </c>
      <c r="AQ877" s="42">
        <f t="shared" si="133"/>
        <v>66</v>
      </c>
      <c r="AR877" s="42">
        <f t="shared" si="134"/>
        <v>96.432057866926698</v>
      </c>
      <c r="AS877" s="42">
        <f t="shared" si="135"/>
        <v>66</v>
      </c>
      <c r="AT877" s="42">
        <f t="shared" si="136"/>
        <v>69.3</v>
      </c>
      <c r="AU877" s="42">
        <f t="shared" si="137"/>
        <v>99.732057866926695</v>
      </c>
      <c r="AV877" s="42">
        <f t="shared" si="138"/>
        <v>69.3</v>
      </c>
      <c r="AW877">
        <v>2050</v>
      </c>
      <c r="AX877" t="s">
        <v>59</v>
      </c>
      <c r="AY877" s="30">
        <v>1.1415525114155252</v>
      </c>
      <c r="AZ877" t="s">
        <v>113</v>
      </c>
      <c r="BA877" s="111">
        <v>3</v>
      </c>
      <c r="BB877" s="111">
        <v>4</v>
      </c>
      <c r="BC877" s="121">
        <v>0</v>
      </c>
      <c r="BD877" s="114">
        <v>2022</v>
      </c>
      <c r="BE877" t="s">
        <v>285</v>
      </c>
    </row>
    <row r="878" spans="1:57" ht="12" customHeight="1" x14ac:dyDescent="0.2">
      <c r="A878">
        <v>49</v>
      </c>
      <c r="B878">
        <v>2023</v>
      </c>
      <c r="C878" t="s">
        <v>46</v>
      </c>
      <c r="D878" t="s">
        <v>104</v>
      </c>
      <c r="E878" t="s">
        <v>283</v>
      </c>
      <c r="F878" t="s">
        <v>284</v>
      </c>
      <c r="G878" t="s">
        <v>45</v>
      </c>
      <c r="H878" t="s">
        <v>282</v>
      </c>
      <c r="I878" t="s">
        <v>51</v>
      </c>
      <c r="K878" t="s">
        <v>282</v>
      </c>
      <c r="L878" s="27">
        <v>0</v>
      </c>
      <c r="M878" s="27">
        <v>0</v>
      </c>
      <c r="N878" s="27">
        <v>0</v>
      </c>
      <c r="O878" t="s">
        <v>109</v>
      </c>
      <c r="P878" t="s">
        <v>110</v>
      </c>
      <c r="Q878" s="27">
        <v>1600</v>
      </c>
      <c r="R878" s="27">
        <v>1694</v>
      </c>
      <c r="S878" s="27">
        <v>1835</v>
      </c>
      <c r="T878" s="27">
        <v>1835</v>
      </c>
      <c r="U878" s="27">
        <v>0</v>
      </c>
      <c r="V878" s="27">
        <v>0</v>
      </c>
      <c r="W878" s="27">
        <v>0</v>
      </c>
      <c r="X878" t="s">
        <v>111</v>
      </c>
      <c r="Y878" t="s">
        <v>112</v>
      </c>
      <c r="Z878" s="27">
        <v>64</v>
      </c>
      <c r="AA878" s="27">
        <v>68.861788617886177</v>
      </c>
      <c r="AB878" s="27">
        <v>70.57692307692308</v>
      </c>
      <c r="AC878" s="27">
        <v>70.57692307692308</v>
      </c>
      <c r="AD878" s="27">
        <v>0</v>
      </c>
      <c r="AE878" s="27">
        <v>31.751641205763654</v>
      </c>
      <c r="AF878" s="27">
        <v>0</v>
      </c>
      <c r="AG878" s="27">
        <v>1</v>
      </c>
      <c r="AJ878" s="41">
        <f t="shared" si="130"/>
        <v>0</v>
      </c>
      <c r="AK878" s="41">
        <f t="shared" si="131"/>
        <v>31.751641205763654</v>
      </c>
      <c r="AL878" s="41">
        <f t="shared" si="132"/>
        <v>0</v>
      </c>
      <c r="AM878" s="27">
        <v>1</v>
      </c>
      <c r="AN878" s="27">
        <v>1</v>
      </c>
      <c r="AO878" s="27">
        <v>66</v>
      </c>
      <c r="AP878" s="27">
        <v>69.3</v>
      </c>
      <c r="AQ878" s="42">
        <f t="shared" si="133"/>
        <v>66</v>
      </c>
      <c r="AR878" s="42">
        <f t="shared" si="134"/>
        <v>97.751641205763661</v>
      </c>
      <c r="AS878" s="42">
        <f t="shared" si="135"/>
        <v>66</v>
      </c>
      <c r="AT878" s="42">
        <f t="shared" si="136"/>
        <v>69.3</v>
      </c>
      <c r="AU878" s="42">
        <f t="shared" si="137"/>
        <v>101.05164120576364</v>
      </c>
      <c r="AV878" s="42">
        <f t="shared" si="138"/>
        <v>69.3</v>
      </c>
      <c r="AW878">
        <v>2023</v>
      </c>
      <c r="AX878" t="s">
        <v>60</v>
      </c>
      <c r="AY878" s="30">
        <v>1.1415525114155252</v>
      </c>
      <c r="AZ878" t="s">
        <v>113</v>
      </c>
      <c r="BA878" s="111">
        <v>3</v>
      </c>
      <c r="BB878" s="111">
        <v>4</v>
      </c>
      <c r="BC878" s="121">
        <v>0</v>
      </c>
      <c r="BD878" s="114">
        <v>2022</v>
      </c>
      <c r="BE878" t="s">
        <v>285</v>
      </c>
    </row>
    <row r="879" spans="1:57" ht="12" customHeight="1" x14ac:dyDescent="0.2">
      <c r="A879">
        <v>49</v>
      </c>
      <c r="B879">
        <v>2023</v>
      </c>
      <c r="C879" t="s">
        <v>46</v>
      </c>
      <c r="D879" t="s">
        <v>104</v>
      </c>
      <c r="E879" t="s">
        <v>283</v>
      </c>
      <c r="F879" t="s">
        <v>284</v>
      </c>
      <c r="G879" t="s">
        <v>45</v>
      </c>
      <c r="H879" t="s">
        <v>282</v>
      </c>
      <c r="I879" t="s">
        <v>51</v>
      </c>
      <c r="K879" t="s">
        <v>282</v>
      </c>
      <c r="L879" s="27">
        <v>0</v>
      </c>
      <c r="M879" s="27">
        <v>0</v>
      </c>
      <c r="N879" s="27">
        <v>0</v>
      </c>
      <c r="O879" t="s">
        <v>109</v>
      </c>
      <c r="P879" t="s">
        <v>110</v>
      </c>
      <c r="Q879" s="27">
        <v>1600</v>
      </c>
      <c r="R879" s="27">
        <v>1694</v>
      </c>
      <c r="S879" s="27">
        <v>1835</v>
      </c>
      <c r="T879" s="27">
        <v>1835</v>
      </c>
      <c r="U879" s="27">
        <v>0</v>
      </c>
      <c r="V879" s="27">
        <v>0</v>
      </c>
      <c r="W879" s="27">
        <v>0</v>
      </c>
      <c r="X879" t="s">
        <v>111</v>
      </c>
      <c r="Y879" t="s">
        <v>112</v>
      </c>
      <c r="Z879" s="27">
        <v>64</v>
      </c>
      <c r="AA879" s="27">
        <v>71.664948471938615</v>
      </c>
      <c r="AB879" s="27">
        <v>73.449900984737567</v>
      </c>
      <c r="AC879" s="27">
        <v>70.57692307692308</v>
      </c>
      <c r="AD879" s="27">
        <v>0</v>
      </c>
      <c r="AE879" s="27">
        <v>31.355535888087818</v>
      </c>
      <c r="AF879" s="27">
        <v>0</v>
      </c>
      <c r="AG879" s="27">
        <v>1</v>
      </c>
      <c r="AJ879" s="41">
        <f t="shared" si="130"/>
        <v>0</v>
      </c>
      <c r="AK879" s="41">
        <f t="shared" si="131"/>
        <v>31.355535888087818</v>
      </c>
      <c r="AL879" s="41">
        <f t="shared" si="132"/>
        <v>0</v>
      </c>
      <c r="AM879" s="27">
        <v>1</v>
      </c>
      <c r="AN879" s="27">
        <v>1</v>
      </c>
      <c r="AO879" s="27">
        <v>66</v>
      </c>
      <c r="AP879" s="27">
        <v>69.3</v>
      </c>
      <c r="AQ879" s="42">
        <f t="shared" si="133"/>
        <v>66</v>
      </c>
      <c r="AR879" s="42">
        <f t="shared" si="134"/>
        <v>97.355535888087815</v>
      </c>
      <c r="AS879" s="42">
        <f t="shared" si="135"/>
        <v>66</v>
      </c>
      <c r="AT879" s="42">
        <f t="shared" si="136"/>
        <v>69.3</v>
      </c>
      <c r="AU879" s="42">
        <f t="shared" si="137"/>
        <v>100.65553588808781</v>
      </c>
      <c r="AV879" s="42">
        <f t="shared" si="138"/>
        <v>69.3</v>
      </c>
      <c r="AW879">
        <v>2030</v>
      </c>
      <c r="AX879" t="s">
        <v>60</v>
      </c>
      <c r="AY879" s="30">
        <v>1.1415525114155252</v>
      </c>
      <c r="AZ879" t="s">
        <v>113</v>
      </c>
      <c r="BA879" s="111">
        <v>3</v>
      </c>
      <c r="BB879" s="111">
        <v>4</v>
      </c>
      <c r="BC879" s="121">
        <v>0</v>
      </c>
      <c r="BD879" s="114">
        <v>2022</v>
      </c>
      <c r="BE879" t="s">
        <v>285</v>
      </c>
    </row>
    <row r="880" spans="1:57" ht="12" customHeight="1" x14ac:dyDescent="0.2">
      <c r="A880">
        <v>49</v>
      </c>
      <c r="B880">
        <v>2023</v>
      </c>
      <c r="C880" t="s">
        <v>46</v>
      </c>
      <c r="D880" t="s">
        <v>104</v>
      </c>
      <c r="E880" t="s">
        <v>283</v>
      </c>
      <c r="F880" t="s">
        <v>284</v>
      </c>
      <c r="G880" t="s">
        <v>45</v>
      </c>
      <c r="H880" t="s">
        <v>282</v>
      </c>
      <c r="I880" t="s">
        <v>51</v>
      </c>
      <c r="K880" t="s">
        <v>282</v>
      </c>
      <c r="L880" s="27">
        <v>0</v>
      </c>
      <c r="M880" s="27">
        <v>0</v>
      </c>
      <c r="N880" s="27">
        <v>0</v>
      </c>
      <c r="O880" t="s">
        <v>109</v>
      </c>
      <c r="P880" t="s">
        <v>110</v>
      </c>
      <c r="Q880" s="27">
        <v>1600</v>
      </c>
      <c r="R880" s="27">
        <v>1694</v>
      </c>
      <c r="S880" s="27">
        <v>1835</v>
      </c>
      <c r="T880" s="27">
        <v>1835</v>
      </c>
      <c r="U880" s="27">
        <v>0</v>
      </c>
      <c r="V880" s="27">
        <v>0</v>
      </c>
      <c r="W880" s="27">
        <v>0</v>
      </c>
      <c r="X880" t="s">
        <v>111</v>
      </c>
      <c r="Y880" t="s">
        <v>112</v>
      </c>
      <c r="Z880" s="27">
        <v>64</v>
      </c>
      <c r="AA880" s="27">
        <v>73.497425935714261</v>
      </c>
      <c r="AB880" s="27">
        <v>75.328019802108741</v>
      </c>
      <c r="AC880" s="27">
        <v>70.57692307692308</v>
      </c>
      <c r="AD880" s="27">
        <v>0</v>
      </c>
      <c r="AE880" s="27">
        <v>31.118881378754544</v>
      </c>
      <c r="AF880" s="27">
        <v>0</v>
      </c>
      <c r="AG880" s="27">
        <v>1</v>
      </c>
      <c r="AJ880" s="41">
        <f t="shared" si="130"/>
        <v>0</v>
      </c>
      <c r="AK880" s="41">
        <f t="shared" si="131"/>
        <v>31.118881378754544</v>
      </c>
      <c r="AL880" s="41">
        <f t="shared" si="132"/>
        <v>0</v>
      </c>
      <c r="AM880" s="27">
        <v>1</v>
      </c>
      <c r="AN880" s="27">
        <v>1</v>
      </c>
      <c r="AO880" s="27">
        <v>66</v>
      </c>
      <c r="AP880" s="27">
        <v>69.3</v>
      </c>
      <c r="AQ880" s="42">
        <f t="shared" si="133"/>
        <v>66</v>
      </c>
      <c r="AR880" s="42">
        <f t="shared" si="134"/>
        <v>97.118881378754537</v>
      </c>
      <c r="AS880" s="42">
        <f t="shared" si="135"/>
        <v>66</v>
      </c>
      <c r="AT880" s="42">
        <f t="shared" si="136"/>
        <v>69.3</v>
      </c>
      <c r="AU880" s="42">
        <f t="shared" si="137"/>
        <v>100.41888137875455</v>
      </c>
      <c r="AV880" s="42">
        <f t="shared" si="138"/>
        <v>69.3</v>
      </c>
      <c r="AW880">
        <v>2035</v>
      </c>
      <c r="AX880" t="s">
        <v>60</v>
      </c>
      <c r="AY880" s="30">
        <v>1.1415525114155252</v>
      </c>
      <c r="AZ880" t="s">
        <v>113</v>
      </c>
      <c r="BA880" s="111">
        <v>3</v>
      </c>
      <c r="BB880" s="111">
        <v>4</v>
      </c>
      <c r="BC880" s="121">
        <v>0</v>
      </c>
      <c r="BD880" s="114">
        <v>2022</v>
      </c>
      <c r="BE880" t="s">
        <v>285</v>
      </c>
    </row>
    <row r="881" spans="1:57" ht="12" customHeight="1" x14ac:dyDescent="0.2">
      <c r="A881">
        <v>49</v>
      </c>
      <c r="B881">
        <v>2023</v>
      </c>
      <c r="C881" t="s">
        <v>46</v>
      </c>
      <c r="D881" t="s">
        <v>104</v>
      </c>
      <c r="E881" t="s">
        <v>283</v>
      </c>
      <c r="F881" t="s">
        <v>284</v>
      </c>
      <c r="G881" t="s">
        <v>45</v>
      </c>
      <c r="H881" t="s">
        <v>282</v>
      </c>
      <c r="I881" t="s">
        <v>51</v>
      </c>
      <c r="K881" t="s">
        <v>282</v>
      </c>
      <c r="L881" s="27">
        <v>0</v>
      </c>
      <c r="M881" s="27">
        <v>0</v>
      </c>
      <c r="N881" s="27">
        <v>0</v>
      </c>
      <c r="O881" t="s">
        <v>109</v>
      </c>
      <c r="P881" t="s">
        <v>110</v>
      </c>
      <c r="Q881" s="27">
        <v>1600</v>
      </c>
      <c r="R881" s="27">
        <v>1694</v>
      </c>
      <c r="S881" s="27">
        <v>1835</v>
      </c>
      <c r="T881" s="27">
        <v>1835</v>
      </c>
      <c r="U881" s="27">
        <v>0</v>
      </c>
      <c r="V881" s="27">
        <v>0</v>
      </c>
      <c r="W881" s="27">
        <v>0</v>
      </c>
      <c r="X881" t="s">
        <v>111</v>
      </c>
      <c r="Y881" t="s">
        <v>112</v>
      </c>
      <c r="Z881" s="27">
        <v>64</v>
      </c>
      <c r="AA881" s="27">
        <v>75.329903399489893</v>
      </c>
      <c r="AB881" s="27">
        <v>77.206138619479916</v>
      </c>
      <c r="AC881" s="27">
        <v>70.57692307692308</v>
      </c>
      <c r="AD881" s="27">
        <v>0</v>
      </c>
      <c r="AE881" s="27">
        <v>30.882226869421267</v>
      </c>
      <c r="AF881" s="27">
        <v>0</v>
      </c>
      <c r="AG881" s="27">
        <v>1</v>
      </c>
      <c r="AJ881" s="41">
        <f t="shared" si="130"/>
        <v>0</v>
      </c>
      <c r="AK881" s="41">
        <f t="shared" si="131"/>
        <v>30.882226869421267</v>
      </c>
      <c r="AL881" s="41">
        <f t="shared" si="132"/>
        <v>0</v>
      </c>
      <c r="AM881" s="27">
        <v>1</v>
      </c>
      <c r="AN881" s="27">
        <v>1</v>
      </c>
      <c r="AO881" s="27">
        <v>66</v>
      </c>
      <c r="AP881" s="27">
        <v>69.3</v>
      </c>
      <c r="AQ881" s="42">
        <f t="shared" si="133"/>
        <v>66</v>
      </c>
      <c r="AR881" s="42">
        <f t="shared" si="134"/>
        <v>96.88222686942126</v>
      </c>
      <c r="AS881" s="42">
        <f t="shared" si="135"/>
        <v>66</v>
      </c>
      <c r="AT881" s="42">
        <f t="shared" si="136"/>
        <v>69.3</v>
      </c>
      <c r="AU881" s="42">
        <f t="shared" si="137"/>
        <v>100.18222686942127</v>
      </c>
      <c r="AV881" s="42">
        <f t="shared" si="138"/>
        <v>69.3</v>
      </c>
      <c r="AW881">
        <v>2040</v>
      </c>
      <c r="AX881" t="s">
        <v>60</v>
      </c>
      <c r="AY881" s="30">
        <v>1.1415525114155252</v>
      </c>
      <c r="AZ881" t="s">
        <v>113</v>
      </c>
      <c r="BA881" s="111">
        <v>3</v>
      </c>
      <c r="BB881" s="111">
        <v>4</v>
      </c>
      <c r="BC881" s="121">
        <v>0</v>
      </c>
      <c r="BD881" s="114">
        <v>2022</v>
      </c>
      <c r="BE881" t="s">
        <v>285</v>
      </c>
    </row>
    <row r="882" spans="1:57" ht="12" customHeight="1" x14ac:dyDescent="0.2">
      <c r="A882">
        <v>49</v>
      </c>
      <c r="B882">
        <v>2023</v>
      </c>
      <c r="C882" t="s">
        <v>46</v>
      </c>
      <c r="D882" t="s">
        <v>104</v>
      </c>
      <c r="E882" t="s">
        <v>283</v>
      </c>
      <c r="F882" t="s">
        <v>284</v>
      </c>
      <c r="G882" t="s">
        <v>45</v>
      </c>
      <c r="H882" t="s">
        <v>282</v>
      </c>
      <c r="I882" t="s">
        <v>51</v>
      </c>
      <c r="K882" t="s">
        <v>282</v>
      </c>
      <c r="L882" s="27">
        <v>0</v>
      </c>
      <c r="M882" s="27">
        <v>0</v>
      </c>
      <c r="N882" s="27">
        <v>0</v>
      </c>
      <c r="O882" t="s">
        <v>109</v>
      </c>
      <c r="P882" t="s">
        <v>110</v>
      </c>
      <c r="Q882" s="27">
        <v>1600</v>
      </c>
      <c r="R882" s="27">
        <v>1694</v>
      </c>
      <c r="S882" s="27">
        <v>1835</v>
      </c>
      <c r="T882" s="27">
        <v>1835</v>
      </c>
      <c r="U882" s="27">
        <v>0</v>
      </c>
      <c r="V882" s="27">
        <v>0</v>
      </c>
      <c r="W882" s="27">
        <v>0</v>
      </c>
      <c r="X882" t="s">
        <v>111</v>
      </c>
      <c r="Y882" t="s">
        <v>112</v>
      </c>
      <c r="Z882" s="27">
        <v>64</v>
      </c>
      <c r="AA882" s="27">
        <v>77.256094002724808</v>
      </c>
      <c r="AB882" s="27">
        <v>79.180304681159754</v>
      </c>
      <c r="AC882" s="27">
        <v>70.57692307692308</v>
      </c>
      <c r="AD882" s="27">
        <v>0</v>
      </c>
      <c r="AE882" s="27">
        <v>30.657142368173982</v>
      </c>
      <c r="AF882" s="27">
        <v>0</v>
      </c>
      <c r="AG882" s="27">
        <v>1</v>
      </c>
      <c r="AJ882" s="41">
        <f t="shared" si="130"/>
        <v>0</v>
      </c>
      <c r="AK882" s="41">
        <f t="shared" si="131"/>
        <v>30.657142368173982</v>
      </c>
      <c r="AL882" s="41">
        <f t="shared" si="132"/>
        <v>0</v>
      </c>
      <c r="AM882" s="27">
        <v>1</v>
      </c>
      <c r="AN882" s="27">
        <v>1</v>
      </c>
      <c r="AO882" s="27">
        <v>66</v>
      </c>
      <c r="AP882" s="27">
        <v>69.3</v>
      </c>
      <c r="AQ882" s="42">
        <f t="shared" si="133"/>
        <v>66</v>
      </c>
      <c r="AR882" s="42">
        <f t="shared" si="134"/>
        <v>96.657142368173979</v>
      </c>
      <c r="AS882" s="42">
        <f t="shared" si="135"/>
        <v>66</v>
      </c>
      <c r="AT882" s="42">
        <f t="shared" si="136"/>
        <v>69.3</v>
      </c>
      <c r="AU882" s="42">
        <f t="shared" si="137"/>
        <v>99.957142368173976</v>
      </c>
      <c r="AV882" s="42">
        <f t="shared" si="138"/>
        <v>69.3</v>
      </c>
      <c r="AW882">
        <v>2045</v>
      </c>
      <c r="AX882" t="s">
        <v>60</v>
      </c>
      <c r="AY882" s="30">
        <v>1.1415525114155252</v>
      </c>
      <c r="AZ882" t="s">
        <v>113</v>
      </c>
      <c r="BA882" s="111">
        <v>3</v>
      </c>
      <c r="BB882" s="111">
        <v>4</v>
      </c>
      <c r="BC882" s="121">
        <v>0</v>
      </c>
      <c r="BD882" s="114">
        <v>2022</v>
      </c>
      <c r="BE882" t="s">
        <v>285</v>
      </c>
    </row>
    <row r="883" spans="1:57" ht="12" customHeight="1" x14ac:dyDescent="0.2">
      <c r="A883">
        <v>49</v>
      </c>
      <c r="B883">
        <v>2023</v>
      </c>
      <c r="C883" t="s">
        <v>46</v>
      </c>
      <c r="D883" t="s">
        <v>104</v>
      </c>
      <c r="E883" t="s">
        <v>283</v>
      </c>
      <c r="F883" t="s">
        <v>284</v>
      </c>
      <c r="G883" t="s">
        <v>45</v>
      </c>
      <c r="H883" t="s">
        <v>282</v>
      </c>
      <c r="I883" t="s">
        <v>51</v>
      </c>
      <c r="K883" t="s">
        <v>282</v>
      </c>
      <c r="L883" s="27">
        <v>0</v>
      </c>
      <c r="M883" s="27">
        <v>0</v>
      </c>
      <c r="N883" s="27">
        <v>0</v>
      </c>
      <c r="O883" t="s">
        <v>109</v>
      </c>
      <c r="P883" t="s">
        <v>110</v>
      </c>
      <c r="Q883" s="27">
        <v>1600</v>
      </c>
      <c r="R883" s="27">
        <v>1694</v>
      </c>
      <c r="S883" s="27">
        <v>1835</v>
      </c>
      <c r="T883" s="27">
        <v>1835</v>
      </c>
      <c r="U883" s="27">
        <v>0</v>
      </c>
      <c r="V883" s="27">
        <v>0</v>
      </c>
      <c r="W883" s="27">
        <v>0</v>
      </c>
      <c r="X883" t="s">
        <v>111</v>
      </c>
      <c r="Y883" t="s">
        <v>112</v>
      </c>
      <c r="Z883" s="27">
        <v>64</v>
      </c>
      <c r="AA883" s="27">
        <v>79.182284605959708</v>
      </c>
      <c r="AB883" s="27">
        <v>81.154470742839592</v>
      </c>
      <c r="AC883" s="27">
        <v>70.57692307692308</v>
      </c>
      <c r="AD883" s="27">
        <v>0</v>
      </c>
      <c r="AE883" s="27">
        <v>30.432057866926701</v>
      </c>
      <c r="AF883" s="27">
        <v>0</v>
      </c>
      <c r="AG883" s="27">
        <v>1</v>
      </c>
      <c r="AJ883" s="41">
        <f t="shared" si="130"/>
        <v>0</v>
      </c>
      <c r="AK883" s="41">
        <f t="shared" si="131"/>
        <v>30.432057866926701</v>
      </c>
      <c r="AL883" s="41">
        <f t="shared" si="132"/>
        <v>0</v>
      </c>
      <c r="AM883" s="27">
        <v>1</v>
      </c>
      <c r="AN883" s="27">
        <v>1</v>
      </c>
      <c r="AO883" s="27">
        <v>66</v>
      </c>
      <c r="AP883" s="27">
        <v>69.3</v>
      </c>
      <c r="AQ883" s="42">
        <f t="shared" si="133"/>
        <v>66</v>
      </c>
      <c r="AR883" s="42">
        <f t="shared" si="134"/>
        <v>96.432057866926698</v>
      </c>
      <c r="AS883" s="42">
        <f t="shared" si="135"/>
        <v>66</v>
      </c>
      <c r="AT883" s="42">
        <f t="shared" si="136"/>
        <v>69.3</v>
      </c>
      <c r="AU883" s="42">
        <f t="shared" si="137"/>
        <v>99.732057866926695</v>
      </c>
      <c r="AV883" s="42">
        <f t="shared" si="138"/>
        <v>69.3</v>
      </c>
      <c r="AW883">
        <v>2050</v>
      </c>
      <c r="AX883" t="s">
        <v>60</v>
      </c>
      <c r="AY883" s="30">
        <v>1.1415525114155252</v>
      </c>
      <c r="AZ883" t="s">
        <v>113</v>
      </c>
      <c r="BA883" s="111">
        <v>3</v>
      </c>
      <c r="BB883" s="111">
        <v>4</v>
      </c>
      <c r="BC883" s="121">
        <v>0</v>
      </c>
      <c r="BD883" s="114">
        <v>2022</v>
      </c>
      <c r="BE883" t="s">
        <v>285</v>
      </c>
    </row>
    <row r="884" spans="1:57" ht="12" customHeight="1" x14ac:dyDescent="0.2">
      <c r="A884">
        <v>50</v>
      </c>
      <c r="B884">
        <v>2023</v>
      </c>
      <c r="C884" t="s">
        <v>46</v>
      </c>
      <c r="D884" t="s">
        <v>104</v>
      </c>
      <c r="E884" t="s">
        <v>287</v>
      </c>
      <c r="F884" t="s">
        <v>288</v>
      </c>
      <c r="G884" t="s">
        <v>45</v>
      </c>
      <c r="H884" t="s">
        <v>286</v>
      </c>
      <c r="I884" t="s">
        <v>51</v>
      </c>
      <c r="K884" t="s">
        <v>286</v>
      </c>
      <c r="L884" s="27">
        <v>0</v>
      </c>
      <c r="M884" s="27">
        <v>0</v>
      </c>
      <c r="N884" s="27">
        <v>0</v>
      </c>
      <c r="O884" t="s">
        <v>109</v>
      </c>
      <c r="P884" t="s">
        <v>110</v>
      </c>
      <c r="Q884" s="27">
        <v>36000</v>
      </c>
      <c r="R884" s="27">
        <v>42000</v>
      </c>
      <c r="S884" s="27">
        <v>42000</v>
      </c>
      <c r="T884" s="27">
        <v>42000</v>
      </c>
      <c r="U884" s="27">
        <v>0</v>
      </c>
      <c r="V884" s="27">
        <v>0</v>
      </c>
      <c r="W884" s="27">
        <v>0</v>
      </c>
      <c r="X884" t="s">
        <v>111</v>
      </c>
      <c r="Y884" t="s">
        <v>112</v>
      </c>
      <c r="Z884" s="27">
        <v>90</v>
      </c>
      <c r="AA884" s="27">
        <v>105</v>
      </c>
      <c r="AB884" s="27">
        <v>105</v>
      </c>
      <c r="AC884" s="27">
        <v>105</v>
      </c>
      <c r="AD884" s="27">
        <v>0</v>
      </c>
      <c r="AE884" s="27">
        <v>367.14392632742772</v>
      </c>
      <c r="AF884" s="27">
        <v>0</v>
      </c>
      <c r="AG884" s="27">
        <v>1</v>
      </c>
      <c r="AJ884" s="41">
        <f t="shared" si="130"/>
        <v>0</v>
      </c>
      <c r="AK884" s="41">
        <f t="shared" si="131"/>
        <v>367.14392632742772</v>
      </c>
      <c r="AL884" s="41">
        <f t="shared" si="132"/>
        <v>0</v>
      </c>
      <c r="AM884" s="27">
        <v>1</v>
      </c>
      <c r="AN884" s="27">
        <v>1</v>
      </c>
      <c r="AO884" s="27">
        <v>132</v>
      </c>
      <c r="AP884" s="27">
        <v>164</v>
      </c>
      <c r="AQ884" s="42">
        <f t="shared" si="133"/>
        <v>132</v>
      </c>
      <c r="AR884" s="42">
        <f t="shared" si="134"/>
        <v>499.14392632742772</v>
      </c>
      <c r="AS884" s="42">
        <f t="shared" si="135"/>
        <v>132</v>
      </c>
      <c r="AT884" s="42">
        <f t="shared" si="136"/>
        <v>164</v>
      </c>
      <c r="AU884" s="42">
        <f t="shared" si="137"/>
        <v>531.14392632742772</v>
      </c>
      <c r="AV884" s="42">
        <f t="shared" si="138"/>
        <v>164</v>
      </c>
      <c r="AW884">
        <v>2023</v>
      </c>
      <c r="AX884" t="s">
        <v>56</v>
      </c>
      <c r="AY884" s="30">
        <v>2.2831050228310503</v>
      </c>
      <c r="AZ884" t="s">
        <v>113</v>
      </c>
      <c r="BA884" s="111">
        <v>2</v>
      </c>
      <c r="BB884" s="111">
        <v>4</v>
      </c>
      <c r="BC884" s="121">
        <v>0</v>
      </c>
      <c r="BD884" s="114">
        <v>2022</v>
      </c>
      <c r="BE884" t="s">
        <v>289</v>
      </c>
    </row>
    <row r="885" spans="1:57" ht="12" customHeight="1" x14ac:dyDescent="0.2">
      <c r="A885">
        <v>50</v>
      </c>
      <c r="B885">
        <v>2023</v>
      </c>
      <c r="C885" t="s">
        <v>46</v>
      </c>
      <c r="D885" t="s">
        <v>104</v>
      </c>
      <c r="E885" t="s">
        <v>287</v>
      </c>
      <c r="F885" t="s">
        <v>288</v>
      </c>
      <c r="G885" t="s">
        <v>45</v>
      </c>
      <c r="H885" t="s">
        <v>286</v>
      </c>
      <c r="I885" t="s">
        <v>51</v>
      </c>
      <c r="K885" t="s">
        <v>286</v>
      </c>
      <c r="L885" s="27">
        <v>0</v>
      </c>
      <c r="M885" s="27">
        <v>0</v>
      </c>
      <c r="N885" s="27">
        <v>0</v>
      </c>
      <c r="O885" t="s">
        <v>109</v>
      </c>
      <c r="P885" t="s">
        <v>110</v>
      </c>
      <c r="Q885" s="27">
        <v>36000</v>
      </c>
      <c r="R885" s="27">
        <v>42000</v>
      </c>
      <c r="S885" s="27">
        <v>42000</v>
      </c>
      <c r="T885" s="27">
        <v>42000</v>
      </c>
      <c r="U885" s="27">
        <v>0</v>
      </c>
      <c r="V885" s="27">
        <v>0</v>
      </c>
      <c r="W885" s="27">
        <v>0</v>
      </c>
      <c r="X885" t="s">
        <v>111</v>
      </c>
      <c r="Y885" t="s">
        <v>112</v>
      </c>
      <c r="Z885" s="27">
        <v>90</v>
      </c>
      <c r="AA885" s="27">
        <v>105</v>
      </c>
      <c r="AB885" s="27">
        <v>105</v>
      </c>
      <c r="AC885" s="27">
        <v>105</v>
      </c>
      <c r="AD885" s="27">
        <v>0</v>
      </c>
      <c r="AE885" s="27">
        <v>356.62562895775244</v>
      </c>
      <c r="AF885" s="27">
        <v>0</v>
      </c>
      <c r="AG885" s="27">
        <v>1</v>
      </c>
      <c r="AJ885" s="41">
        <f t="shared" si="130"/>
        <v>0</v>
      </c>
      <c r="AK885" s="41">
        <f t="shared" si="131"/>
        <v>356.62562895775244</v>
      </c>
      <c r="AL885" s="41">
        <f t="shared" si="132"/>
        <v>0</v>
      </c>
      <c r="AM885" s="27">
        <v>1</v>
      </c>
      <c r="AN885" s="27">
        <v>1</v>
      </c>
      <c r="AO885" s="27">
        <v>132</v>
      </c>
      <c r="AP885" s="27">
        <v>164</v>
      </c>
      <c r="AQ885" s="42">
        <f t="shared" si="133"/>
        <v>132</v>
      </c>
      <c r="AR885" s="42">
        <f t="shared" si="134"/>
        <v>488.62562895775244</v>
      </c>
      <c r="AS885" s="42">
        <f t="shared" si="135"/>
        <v>132</v>
      </c>
      <c r="AT885" s="42">
        <f t="shared" si="136"/>
        <v>164</v>
      </c>
      <c r="AU885" s="42">
        <f t="shared" si="137"/>
        <v>520.6256289577525</v>
      </c>
      <c r="AV885" s="42">
        <f t="shared" si="138"/>
        <v>164</v>
      </c>
      <c r="AW885">
        <v>2030</v>
      </c>
      <c r="AX885" t="s">
        <v>56</v>
      </c>
      <c r="AY885" s="30">
        <v>2.2831050228310503</v>
      </c>
      <c r="AZ885" t="s">
        <v>113</v>
      </c>
      <c r="BA885" s="111">
        <v>2</v>
      </c>
      <c r="BB885" s="111">
        <v>4</v>
      </c>
      <c r="BC885" s="121">
        <v>0</v>
      </c>
      <c r="BD885" s="114">
        <v>2022</v>
      </c>
      <c r="BE885" t="s">
        <v>289</v>
      </c>
    </row>
    <row r="886" spans="1:57" ht="12" customHeight="1" x14ac:dyDescent="0.2">
      <c r="A886">
        <v>50</v>
      </c>
      <c r="B886">
        <v>2023</v>
      </c>
      <c r="C886" t="s">
        <v>46</v>
      </c>
      <c r="D886" t="s">
        <v>104</v>
      </c>
      <c r="E886" t="s">
        <v>287</v>
      </c>
      <c r="F886" t="s">
        <v>288</v>
      </c>
      <c r="G886" t="s">
        <v>45</v>
      </c>
      <c r="H886" t="s">
        <v>286</v>
      </c>
      <c r="I886" t="s">
        <v>51</v>
      </c>
      <c r="K886" t="s">
        <v>286</v>
      </c>
      <c r="L886" s="27">
        <v>0</v>
      </c>
      <c r="M886" s="27">
        <v>0</v>
      </c>
      <c r="N886" s="27">
        <v>0</v>
      </c>
      <c r="O886" t="s">
        <v>109</v>
      </c>
      <c r="P886" t="s">
        <v>110</v>
      </c>
      <c r="Q886" s="27">
        <v>36000</v>
      </c>
      <c r="R886" s="27">
        <v>42000</v>
      </c>
      <c r="S886" s="27">
        <v>42000</v>
      </c>
      <c r="T886" s="27">
        <v>42000</v>
      </c>
      <c r="U886" s="27">
        <v>0</v>
      </c>
      <c r="V886" s="27">
        <v>0</v>
      </c>
      <c r="W886" s="27">
        <v>0</v>
      </c>
      <c r="X886" t="s">
        <v>111</v>
      </c>
      <c r="Y886" t="s">
        <v>112</v>
      </c>
      <c r="Z886" s="27">
        <v>90</v>
      </c>
      <c r="AA886" s="27">
        <v>105</v>
      </c>
      <c r="AB886" s="27">
        <v>105</v>
      </c>
      <c r="AC886" s="27">
        <v>105</v>
      </c>
      <c r="AD886" s="27">
        <v>0</v>
      </c>
      <c r="AE886" s="27">
        <v>350.34143535578943</v>
      </c>
      <c r="AF886" s="27">
        <v>0</v>
      </c>
      <c r="AG886" s="27">
        <v>1</v>
      </c>
      <c r="AJ886" s="41">
        <f t="shared" si="130"/>
        <v>0</v>
      </c>
      <c r="AK886" s="41">
        <f t="shared" si="131"/>
        <v>350.34143535578943</v>
      </c>
      <c r="AL886" s="41">
        <f t="shared" si="132"/>
        <v>0</v>
      </c>
      <c r="AM886" s="27">
        <v>1</v>
      </c>
      <c r="AN886" s="27">
        <v>1</v>
      </c>
      <c r="AO886" s="27">
        <v>132</v>
      </c>
      <c r="AP886" s="27">
        <v>164</v>
      </c>
      <c r="AQ886" s="42">
        <f t="shared" si="133"/>
        <v>132</v>
      </c>
      <c r="AR886" s="42">
        <f t="shared" si="134"/>
        <v>482.34143535578943</v>
      </c>
      <c r="AS886" s="42">
        <f t="shared" si="135"/>
        <v>132</v>
      </c>
      <c r="AT886" s="42">
        <f t="shared" si="136"/>
        <v>164</v>
      </c>
      <c r="AU886" s="42">
        <f t="shared" si="137"/>
        <v>514.34143535578937</v>
      </c>
      <c r="AV886" s="42">
        <f t="shared" si="138"/>
        <v>164</v>
      </c>
      <c r="AW886">
        <v>2035</v>
      </c>
      <c r="AX886" t="s">
        <v>56</v>
      </c>
      <c r="AY886" s="30">
        <v>2.2831050228310503</v>
      </c>
      <c r="AZ886" t="s">
        <v>113</v>
      </c>
      <c r="BA886" s="111">
        <v>2</v>
      </c>
      <c r="BB886" s="111">
        <v>4</v>
      </c>
      <c r="BC886" s="121">
        <v>0</v>
      </c>
      <c r="BD886" s="114">
        <v>2022</v>
      </c>
      <c r="BE886" t="s">
        <v>289</v>
      </c>
    </row>
    <row r="887" spans="1:57" ht="12" customHeight="1" x14ac:dyDescent="0.2">
      <c r="A887">
        <v>50</v>
      </c>
      <c r="B887">
        <v>2023</v>
      </c>
      <c r="C887" t="s">
        <v>46</v>
      </c>
      <c r="D887" t="s">
        <v>104</v>
      </c>
      <c r="E887" t="s">
        <v>287</v>
      </c>
      <c r="F887" t="s">
        <v>288</v>
      </c>
      <c r="G887" t="s">
        <v>45</v>
      </c>
      <c r="H887" t="s">
        <v>286</v>
      </c>
      <c r="I887" t="s">
        <v>51</v>
      </c>
      <c r="K887" t="s">
        <v>286</v>
      </c>
      <c r="L887" s="27">
        <v>0</v>
      </c>
      <c r="M887" s="27">
        <v>0</v>
      </c>
      <c r="N887" s="27">
        <v>0</v>
      </c>
      <c r="O887" t="s">
        <v>109</v>
      </c>
      <c r="P887" t="s">
        <v>110</v>
      </c>
      <c r="Q887" s="27">
        <v>36000</v>
      </c>
      <c r="R887" s="27">
        <v>42000</v>
      </c>
      <c r="S887" s="27">
        <v>42000</v>
      </c>
      <c r="T887" s="27">
        <v>42000</v>
      </c>
      <c r="U887" s="27">
        <v>0</v>
      </c>
      <c r="V887" s="27">
        <v>0</v>
      </c>
      <c r="W887" s="27">
        <v>0</v>
      </c>
      <c r="X887" t="s">
        <v>111</v>
      </c>
      <c r="Y887" t="s">
        <v>112</v>
      </c>
      <c r="Z887" s="27">
        <v>90</v>
      </c>
      <c r="AA887" s="27">
        <v>105</v>
      </c>
      <c r="AB887" s="27">
        <v>105</v>
      </c>
      <c r="AC887" s="27">
        <v>105</v>
      </c>
      <c r="AD887" s="27">
        <v>0</v>
      </c>
      <c r="AE887" s="27">
        <v>344.05724175382647</v>
      </c>
      <c r="AF887" s="27">
        <v>0</v>
      </c>
      <c r="AG887" s="27">
        <v>1</v>
      </c>
      <c r="AJ887" s="41">
        <f t="shared" si="130"/>
        <v>0</v>
      </c>
      <c r="AK887" s="41">
        <f t="shared" si="131"/>
        <v>344.05724175382647</v>
      </c>
      <c r="AL887" s="41">
        <f t="shared" si="132"/>
        <v>0</v>
      </c>
      <c r="AM887" s="27">
        <v>1</v>
      </c>
      <c r="AN887" s="27">
        <v>1</v>
      </c>
      <c r="AO887" s="27">
        <v>132</v>
      </c>
      <c r="AP887" s="27">
        <v>164</v>
      </c>
      <c r="AQ887" s="42">
        <f t="shared" si="133"/>
        <v>132</v>
      </c>
      <c r="AR887" s="42">
        <f t="shared" si="134"/>
        <v>476.05724175382647</v>
      </c>
      <c r="AS887" s="42">
        <f t="shared" si="135"/>
        <v>132</v>
      </c>
      <c r="AT887" s="42">
        <f t="shared" si="136"/>
        <v>164</v>
      </c>
      <c r="AU887" s="42">
        <f t="shared" si="137"/>
        <v>508.05724175382647</v>
      </c>
      <c r="AV887" s="42">
        <f t="shared" si="138"/>
        <v>164</v>
      </c>
      <c r="AW887">
        <v>2040</v>
      </c>
      <c r="AX887" t="s">
        <v>56</v>
      </c>
      <c r="AY887" s="30">
        <v>2.2831050228310503</v>
      </c>
      <c r="AZ887" t="s">
        <v>113</v>
      </c>
      <c r="BA887" s="111">
        <v>2</v>
      </c>
      <c r="BB887" s="111">
        <v>4</v>
      </c>
      <c r="BC887" s="121">
        <v>0</v>
      </c>
      <c r="BD887" s="114">
        <v>2022</v>
      </c>
      <c r="BE887" t="s">
        <v>289</v>
      </c>
    </row>
    <row r="888" spans="1:57" ht="12" customHeight="1" x14ac:dyDescent="0.2">
      <c r="A888">
        <v>50</v>
      </c>
      <c r="B888">
        <v>2023</v>
      </c>
      <c r="C888" t="s">
        <v>46</v>
      </c>
      <c r="D888" t="s">
        <v>104</v>
      </c>
      <c r="E888" t="s">
        <v>287</v>
      </c>
      <c r="F888" t="s">
        <v>288</v>
      </c>
      <c r="G888" t="s">
        <v>45</v>
      </c>
      <c r="H888" t="s">
        <v>286</v>
      </c>
      <c r="I888" t="s">
        <v>51</v>
      </c>
      <c r="K888" t="s">
        <v>286</v>
      </c>
      <c r="L888" s="27">
        <v>0</v>
      </c>
      <c r="M888" s="27">
        <v>0</v>
      </c>
      <c r="N888" s="27">
        <v>0</v>
      </c>
      <c r="O888" t="s">
        <v>109</v>
      </c>
      <c r="P888" t="s">
        <v>110</v>
      </c>
      <c r="Q888" s="27">
        <v>36000</v>
      </c>
      <c r="R888" s="27">
        <v>42000</v>
      </c>
      <c r="S888" s="27">
        <v>42000</v>
      </c>
      <c r="T888" s="27">
        <v>42000</v>
      </c>
      <c r="U888" s="27">
        <v>0</v>
      </c>
      <c r="V888" s="27">
        <v>0</v>
      </c>
      <c r="W888" s="27">
        <v>0</v>
      </c>
      <c r="X888" t="s">
        <v>111</v>
      </c>
      <c r="Y888" t="s">
        <v>112</v>
      </c>
      <c r="Z888" s="27">
        <v>90</v>
      </c>
      <c r="AA888" s="27">
        <v>105</v>
      </c>
      <c r="AB888" s="27">
        <v>105</v>
      </c>
      <c r="AC888" s="27">
        <v>105</v>
      </c>
      <c r="AD888" s="27">
        <v>0</v>
      </c>
      <c r="AE888" s="27">
        <v>338.08028155719131</v>
      </c>
      <c r="AF888" s="27">
        <v>0</v>
      </c>
      <c r="AG888" s="27">
        <v>1</v>
      </c>
      <c r="AJ888" s="41">
        <f t="shared" si="130"/>
        <v>0</v>
      </c>
      <c r="AK888" s="41">
        <f t="shared" si="131"/>
        <v>338.08028155719131</v>
      </c>
      <c r="AL888" s="41">
        <f t="shared" si="132"/>
        <v>0</v>
      </c>
      <c r="AM888" s="27">
        <v>1</v>
      </c>
      <c r="AN888" s="27">
        <v>1</v>
      </c>
      <c r="AO888" s="27">
        <v>132</v>
      </c>
      <c r="AP888" s="27">
        <v>164</v>
      </c>
      <c r="AQ888" s="42">
        <f t="shared" si="133"/>
        <v>132</v>
      </c>
      <c r="AR888" s="42">
        <f t="shared" si="134"/>
        <v>470.08028155719131</v>
      </c>
      <c r="AS888" s="42">
        <f t="shared" si="135"/>
        <v>132</v>
      </c>
      <c r="AT888" s="42">
        <f t="shared" si="136"/>
        <v>164</v>
      </c>
      <c r="AU888" s="42">
        <f t="shared" si="137"/>
        <v>502.08028155719131</v>
      </c>
      <c r="AV888" s="42">
        <f t="shared" si="138"/>
        <v>164</v>
      </c>
      <c r="AW888">
        <v>2045</v>
      </c>
      <c r="AX888" t="s">
        <v>56</v>
      </c>
      <c r="AY888" s="30">
        <v>2.2831050228310503</v>
      </c>
      <c r="AZ888" t="s">
        <v>113</v>
      </c>
      <c r="BA888" s="111">
        <v>2</v>
      </c>
      <c r="BB888" s="111">
        <v>4</v>
      </c>
      <c r="BC888" s="121">
        <v>0</v>
      </c>
      <c r="BD888" s="114">
        <v>2022</v>
      </c>
      <c r="BE888" t="s">
        <v>289</v>
      </c>
    </row>
    <row r="889" spans="1:57" ht="12" customHeight="1" x14ac:dyDescent="0.2">
      <c r="A889">
        <v>50</v>
      </c>
      <c r="B889">
        <v>2023</v>
      </c>
      <c r="C889" t="s">
        <v>46</v>
      </c>
      <c r="D889" t="s">
        <v>104</v>
      </c>
      <c r="E889" t="s">
        <v>287</v>
      </c>
      <c r="F889" t="s">
        <v>288</v>
      </c>
      <c r="G889" t="s">
        <v>45</v>
      </c>
      <c r="H889" t="s">
        <v>286</v>
      </c>
      <c r="I889" t="s">
        <v>51</v>
      </c>
      <c r="K889" t="s">
        <v>286</v>
      </c>
      <c r="L889" s="27">
        <v>0</v>
      </c>
      <c r="M889" s="27">
        <v>0</v>
      </c>
      <c r="N889" s="27">
        <v>0</v>
      </c>
      <c r="O889" t="s">
        <v>109</v>
      </c>
      <c r="P889" t="s">
        <v>110</v>
      </c>
      <c r="Q889" s="27">
        <v>36000</v>
      </c>
      <c r="R889" s="27">
        <v>42000</v>
      </c>
      <c r="S889" s="27">
        <v>42000</v>
      </c>
      <c r="T889" s="27">
        <v>42000</v>
      </c>
      <c r="U889" s="27">
        <v>0</v>
      </c>
      <c r="V889" s="27">
        <v>0</v>
      </c>
      <c r="W889" s="27">
        <v>0</v>
      </c>
      <c r="X889" t="s">
        <v>111</v>
      </c>
      <c r="Y889" t="s">
        <v>112</v>
      </c>
      <c r="Z889" s="27">
        <v>90</v>
      </c>
      <c r="AA889" s="27">
        <v>105</v>
      </c>
      <c r="AB889" s="27">
        <v>105</v>
      </c>
      <c r="AC889" s="27">
        <v>105</v>
      </c>
      <c r="AD889" s="27">
        <v>0</v>
      </c>
      <c r="AE889" s="27">
        <v>332.10332136055621</v>
      </c>
      <c r="AF889" s="27">
        <v>0</v>
      </c>
      <c r="AG889" s="27">
        <v>1</v>
      </c>
      <c r="AJ889" s="41">
        <f t="shared" si="130"/>
        <v>0</v>
      </c>
      <c r="AK889" s="41">
        <f t="shared" si="131"/>
        <v>332.10332136055621</v>
      </c>
      <c r="AL889" s="41">
        <f t="shared" si="132"/>
        <v>0</v>
      </c>
      <c r="AM889" s="27">
        <v>1</v>
      </c>
      <c r="AN889" s="27">
        <v>1</v>
      </c>
      <c r="AO889" s="27">
        <v>132</v>
      </c>
      <c r="AP889" s="27">
        <v>164</v>
      </c>
      <c r="AQ889" s="42">
        <f t="shared" si="133"/>
        <v>132</v>
      </c>
      <c r="AR889" s="42">
        <f t="shared" si="134"/>
        <v>464.10332136055621</v>
      </c>
      <c r="AS889" s="42">
        <f t="shared" si="135"/>
        <v>132</v>
      </c>
      <c r="AT889" s="42">
        <f t="shared" si="136"/>
        <v>164</v>
      </c>
      <c r="AU889" s="42">
        <f t="shared" si="137"/>
        <v>496.10332136055621</v>
      </c>
      <c r="AV889" s="42">
        <f t="shared" si="138"/>
        <v>164</v>
      </c>
      <c r="AW889">
        <v>2050</v>
      </c>
      <c r="AX889" t="s">
        <v>56</v>
      </c>
      <c r="AY889" s="30">
        <v>2.2831050228310503</v>
      </c>
      <c r="AZ889" t="s">
        <v>113</v>
      </c>
      <c r="BA889" s="111">
        <v>2</v>
      </c>
      <c r="BB889" s="111">
        <v>4</v>
      </c>
      <c r="BC889" s="121">
        <v>0</v>
      </c>
      <c r="BD889" s="114">
        <v>2022</v>
      </c>
      <c r="BE889" t="s">
        <v>289</v>
      </c>
    </row>
    <row r="890" spans="1:57" ht="12" customHeight="1" x14ac:dyDescent="0.2">
      <c r="A890">
        <v>50</v>
      </c>
      <c r="B890">
        <v>2023</v>
      </c>
      <c r="C890" t="s">
        <v>46</v>
      </c>
      <c r="D890" t="s">
        <v>104</v>
      </c>
      <c r="E890" t="s">
        <v>287</v>
      </c>
      <c r="F890" t="s">
        <v>288</v>
      </c>
      <c r="G890" t="s">
        <v>45</v>
      </c>
      <c r="H890" t="s">
        <v>286</v>
      </c>
      <c r="I890" t="s">
        <v>51</v>
      </c>
      <c r="K890" t="s">
        <v>286</v>
      </c>
      <c r="L890" s="27">
        <v>0</v>
      </c>
      <c r="M890" s="27">
        <v>0</v>
      </c>
      <c r="N890" s="27">
        <v>0</v>
      </c>
      <c r="O890" t="s">
        <v>109</v>
      </c>
      <c r="P890" t="s">
        <v>110</v>
      </c>
      <c r="Q890" s="27">
        <v>36000</v>
      </c>
      <c r="R890" s="27">
        <v>42000</v>
      </c>
      <c r="S890" s="27">
        <v>42000</v>
      </c>
      <c r="T890" s="27">
        <v>42000</v>
      </c>
      <c r="U890" s="27">
        <v>0</v>
      </c>
      <c r="V890" s="27">
        <v>0</v>
      </c>
      <c r="W890" s="27">
        <v>0</v>
      </c>
      <c r="X890" t="s">
        <v>111</v>
      </c>
      <c r="Y890" t="s">
        <v>112</v>
      </c>
      <c r="Z890" s="27">
        <v>90</v>
      </c>
      <c r="AA890" s="27">
        <v>105</v>
      </c>
      <c r="AB890" s="27">
        <v>105</v>
      </c>
      <c r="AC890" s="27">
        <v>105</v>
      </c>
      <c r="AD890" s="27">
        <v>0</v>
      </c>
      <c r="AE890" s="27">
        <v>367.14392632742772</v>
      </c>
      <c r="AF890" s="27">
        <v>0</v>
      </c>
      <c r="AG890" s="27">
        <v>1</v>
      </c>
      <c r="AJ890" s="41">
        <f t="shared" si="130"/>
        <v>0</v>
      </c>
      <c r="AK890" s="41">
        <f t="shared" si="131"/>
        <v>367.14392632742772</v>
      </c>
      <c r="AL890" s="41">
        <f t="shared" si="132"/>
        <v>0</v>
      </c>
      <c r="AM890" s="27">
        <v>1</v>
      </c>
      <c r="AN890" s="27">
        <v>1</v>
      </c>
      <c r="AO890" s="27">
        <v>132</v>
      </c>
      <c r="AP890" s="27">
        <v>164</v>
      </c>
      <c r="AQ890" s="42">
        <f t="shared" si="133"/>
        <v>132</v>
      </c>
      <c r="AR890" s="42">
        <f t="shared" si="134"/>
        <v>499.14392632742772</v>
      </c>
      <c r="AS890" s="42">
        <f t="shared" si="135"/>
        <v>132</v>
      </c>
      <c r="AT890" s="42">
        <f t="shared" si="136"/>
        <v>164</v>
      </c>
      <c r="AU890" s="42">
        <f t="shared" si="137"/>
        <v>531.14392632742772</v>
      </c>
      <c r="AV890" s="42">
        <f t="shared" si="138"/>
        <v>164</v>
      </c>
      <c r="AW890">
        <v>2023</v>
      </c>
      <c r="AX890" t="s">
        <v>59</v>
      </c>
      <c r="AY890" s="30">
        <v>2.2831050228310503</v>
      </c>
      <c r="AZ890" t="s">
        <v>113</v>
      </c>
      <c r="BA890" s="111">
        <v>2</v>
      </c>
      <c r="BB890" s="111">
        <v>4</v>
      </c>
      <c r="BC890" s="121">
        <v>0</v>
      </c>
      <c r="BD890" s="114">
        <v>2022</v>
      </c>
      <c r="BE890" t="s">
        <v>289</v>
      </c>
    </row>
    <row r="891" spans="1:57" ht="12" customHeight="1" x14ac:dyDescent="0.2">
      <c r="A891">
        <v>50</v>
      </c>
      <c r="B891">
        <v>2023</v>
      </c>
      <c r="C891" t="s">
        <v>46</v>
      </c>
      <c r="D891" t="s">
        <v>104</v>
      </c>
      <c r="E891" t="s">
        <v>287</v>
      </c>
      <c r="F891" t="s">
        <v>288</v>
      </c>
      <c r="G891" t="s">
        <v>45</v>
      </c>
      <c r="H891" t="s">
        <v>286</v>
      </c>
      <c r="I891" t="s">
        <v>51</v>
      </c>
      <c r="K891" t="s">
        <v>286</v>
      </c>
      <c r="L891" s="27">
        <v>0</v>
      </c>
      <c r="M891" s="27">
        <v>0</v>
      </c>
      <c r="N891" s="27">
        <v>0</v>
      </c>
      <c r="O891" t="s">
        <v>109</v>
      </c>
      <c r="P891" t="s">
        <v>110</v>
      </c>
      <c r="Q891" s="27">
        <v>36000</v>
      </c>
      <c r="R891" s="27">
        <v>42000</v>
      </c>
      <c r="S891" s="27">
        <v>42000</v>
      </c>
      <c r="T891" s="27">
        <v>42000</v>
      </c>
      <c r="U891" s="27">
        <v>0</v>
      </c>
      <c r="V891" s="27">
        <v>0</v>
      </c>
      <c r="W891" s="27">
        <v>0</v>
      </c>
      <c r="X891" t="s">
        <v>111</v>
      </c>
      <c r="Y891" t="s">
        <v>112</v>
      </c>
      <c r="Z891" s="27">
        <v>90</v>
      </c>
      <c r="AA891" s="27">
        <v>105</v>
      </c>
      <c r="AB891" s="27">
        <v>105</v>
      </c>
      <c r="AC891" s="27">
        <v>105</v>
      </c>
      <c r="AD891" s="27">
        <v>0</v>
      </c>
      <c r="AE891" s="27">
        <v>356.62562895775244</v>
      </c>
      <c r="AF891" s="27">
        <v>0</v>
      </c>
      <c r="AG891" s="27">
        <v>1</v>
      </c>
      <c r="AJ891" s="41">
        <f t="shared" si="130"/>
        <v>0</v>
      </c>
      <c r="AK891" s="41">
        <f t="shared" si="131"/>
        <v>356.62562895775244</v>
      </c>
      <c r="AL891" s="41">
        <f t="shared" si="132"/>
        <v>0</v>
      </c>
      <c r="AM891" s="27">
        <v>1</v>
      </c>
      <c r="AN891" s="27">
        <v>1</v>
      </c>
      <c r="AO891" s="27">
        <v>132</v>
      </c>
      <c r="AP891" s="27">
        <v>164</v>
      </c>
      <c r="AQ891" s="42">
        <f t="shared" si="133"/>
        <v>132</v>
      </c>
      <c r="AR891" s="42">
        <f t="shared" si="134"/>
        <v>488.62562895775244</v>
      </c>
      <c r="AS891" s="42">
        <f t="shared" si="135"/>
        <v>132</v>
      </c>
      <c r="AT891" s="42">
        <f t="shared" si="136"/>
        <v>164</v>
      </c>
      <c r="AU891" s="42">
        <f t="shared" si="137"/>
        <v>520.6256289577525</v>
      </c>
      <c r="AV891" s="42">
        <f t="shared" si="138"/>
        <v>164</v>
      </c>
      <c r="AW891">
        <v>2030</v>
      </c>
      <c r="AX891" t="s">
        <v>59</v>
      </c>
      <c r="AY891" s="30">
        <v>2.2831050228310503</v>
      </c>
      <c r="AZ891" t="s">
        <v>113</v>
      </c>
      <c r="BA891" s="111">
        <v>2</v>
      </c>
      <c r="BB891" s="111">
        <v>4</v>
      </c>
      <c r="BC891" s="121">
        <v>0</v>
      </c>
      <c r="BD891" s="114">
        <v>2022</v>
      </c>
      <c r="BE891" t="s">
        <v>289</v>
      </c>
    </row>
    <row r="892" spans="1:57" ht="12" customHeight="1" x14ac:dyDescent="0.2">
      <c r="A892">
        <v>50</v>
      </c>
      <c r="B892">
        <v>2023</v>
      </c>
      <c r="C892" t="s">
        <v>46</v>
      </c>
      <c r="D892" t="s">
        <v>104</v>
      </c>
      <c r="E892" t="s">
        <v>287</v>
      </c>
      <c r="F892" t="s">
        <v>288</v>
      </c>
      <c r="G892" t="s">
        <v>45</v>
      </c>
      <c r="H892" t="s">
        <v>286</v>
      </c>
      <c r="I892" t="s">
        <v>51</v>
      </c>
      <c r="K892" t="s">
        <v>286</v>
      </c>
      <c r="L892" s="27">
        <v>0</v>
      </c>
      <c r="M892" s="27">
        <v>0</v>
      </c>
      <c r="N892" s="27">
        <v>0</v>
      </c>
      <c r="O892" t="s">
        <v>109</v>
      </c>
      <c r="P892" t="s">
        <v>110</v>
      </c>
      <c r="Q892" s="27">
        <v>36000</v>
      </c>
      <c r="R892" s="27">
        <v>42000</v>
      </c>
      <c r="S892" s="27">
        <v>42000</v>
      </c>
      <c r="T892" s="27">
        <v>42000</v>
      </c>
      <c r="U892" s="27">
        <v>0</v>
      </c>
      <c r="V892" s="27">
        <v>0</v>
      </c>
      <c r="W892" s="27">
        <v>0</v>
      </c>
      <c r="X892" t="s">
        <v>111</v>
      </c>
      <c r="Y892" t="s">
        <v>112</v>
      </c>
      <c r="Z892" s="27">
        <v>90</v>
      </c>
      <c r="AA892" s="27">
        <v>105</v>
      </c>
      <c r="AB892" s="27">
        <v>105</v>
      </c>
      <c r="AC892" s="27">
        <v>105</v>
      </c>
      <c r="AD892" s="27">
        <v>0</v>
      </c>
      <c r="AE892" s="27">
        <v>350.34143535578943</v>
      </c>
      <c r="AF892" s="27">
        <v>0</v>
      </c>
      <c r="AG892" s="27">
        <v>1</v>
      </c>
      <c r="AJ892" s="41">
        <f t="shared" si="130"/>
        <v>0</v>
      </c>
      <c r="AK892" s="41">
        <f t="shared" si="131"/>
        <v>350.34143535578943</v>
      </c>
      <c r="AL892" s="41">
        <f t="shared" si="132"/>
        <v>0</v>
      </c>
      <c r="AM892" s="27">
        <v>1</v>
      </c>
      <c r="AN892" s="27">
        <v>1</v>
      </c>
      <c r="AO892" s="27">
        <v>132</v>
      </c>
      <c r="AP892" s="27">
        <v>164</v>
      </c>
      <c r="AQ892" s="42">
        <f t="shared" si="133"/>
        <v>132</v>
      </c>
      <c r="AR892" s="42">
        <f t="shared" si="134"/>
        <v>482.34143535578943</v>
      </c>
      <c r="AS892" s="42">
        <f t="shared" si="135"/>
        <v>132</v>
      </c>
      <c r="AT892" s="42">
        <f t="shared" si="136"/>
        <v>164</v>
      </c>
      <c r="AU892" s="42">
        <f t="shared" si="137"/>
        <v>514.34143535578937</v>
      </c>
      <c r="AV892" s="42">
        <f t="shared" si="138"/>
        <v>164</v>
      </c>
      <c r="AW892">
        <v>2035</v>
      </c>
      <c r="AX892" t="s">
        <v>59</v>
      </c>
      <c r="AY892" s="30">
        <v>2.2831050228310503</v>
      </c>
      <c r="AZ892" t="s">
        <v>113</v>
      </c>
      <c r="BA892" s="111">
        <v>2</v>
      </c>
      <c r="BB892" s="111">
        <v>4</v>
      </c>
      <c r="BC892" s="121">
        <v>0</v>
      </c>
      <c r="BD892" s="114">
        <v>2022</v>
      </c>
      <c r="BE892" t="s">
        <v>289</v>
      </c>
    </row>
    <row r="893" spans="1:57" ht="12" customHeight="1" x14ac:dyDescent="0.2">
      <c r="A893">
        <v>50</v>
      </c>
      <c r="B893">
        <v>2023</v>
      </c>
      <c r="C893" t="s">
        <v>46</v>
      </c>
      <c r="D893" t="s">
        <v>104</v>
      </c>
      <c r="E893" t="s">
        <v>287</v>
      </c>
      <c r="F893" t="s">
        <v>288</v>
      </c>
      <c r="G893" t="s">
        <v>45</v>
      </c>
      <c r="H893" t="s">
        <v>286</v>
      </c>
      <c r="I893" t="s">
        <v>51</v>
      </c>
      <c r="K893" t="s">
        <v>286</v>
      </c>
      <c r="L893" s="27">
        <v>0</v>
      </c>
      <c r="M893" s="27">
        <v>0</v>
      </c>
      <c r="N893" s="27">
        <v>0</v>
      </c>
      <c r="O893" t="s">
        <v>109</v>
      </c>
      <c r="P893" t="s">
        <v>110</v>
      </c>
      <c r="Q893" s="27">
        <v>36000</v>
      </c>
      <c r="R893" s="27">
        <v>42000</v>
      </c>
      <c r="S893" s="27">
        <v>42000</v>
      </c>
      <c r="T893" s="27">
        <v>42000</v>
      </c>
      <c r="U893" s="27">
        <v>0</v>
      </c>
      <c r="V893" s="27">
        <v>0</v>
      </c>
      <c r="W893" s="27">
        <v>0</v>
      </c>
      <c r="X893" t="s">
        <v>111</v>
      </c>
      <c r="Y893" t="s">
        <v>112</v>
      </c>
      <c r="Z893" s="27">
        <v>90</v>
      </c>
      <c r="AA893" s="27">
        <v>105</v>
      </c>
      <c r="AB893" s="27">
        <v>105</v>
      </c>
      <c r="AC893" s="27">
        <v>105</v>
      </c>
      <c r="AD893" s="27">
        <v>0</v>
      </c>
      <c r="AE893" s="27">
        <v>344.05724175382647</v>
      </c>
      <c r="AF893" s="27">
        <v>0</v>
      </c>
      <c r="AG893" s="27">
        <v>1</v>
      </c>
      <c r="AJ893" s="41">
        <f t="shared" si="130"/>
        <v>0</v>
      </c>
      <c r="AK893" s="41">
        <f t="shared" si="131"/>
        <v>344.05724175382647</v>
      </c>
      <c r="AL893" s="41">
        <f t="shared" si="132"/>
        <v>0</v>
      </c>
      <c r="AM893" s="27">
        <v>1</v>
      </c>
      <c r="AN893" s="27">
        <v>1</v>
      </c>
      <c r="AO893" s="27">
        <v>132</v>
      </c>
      <c r="AP893" s="27">
        <v>164</v>
      </c>
      <c r="AQ893" s="42">
        <f t="shared" si="133"/>
        <v>132</v>
      </c>
      <c r="AR893" s="42">
        <f t="shared" si="134"/>
        <v>476.05724175382647</v>
      </c>
      <c r="AS893" s="42">
        <f t="shared" si="135"/>
        <v>132</v>
      </c>
      <c r="AT893" s="42">
        <f t="shared" si="136"/>
        <v>164</v>
      </c>
      <c r="AU893" s="42">
        <f t="shared" si="137"/>
        <v>508.05724175382647</v>
      </c>
      <c r="AV893" s="42">
        <f t="shared" si="138"/>
        <v>164</v>
      </c>
      <c r="AW893">
        <v>2040</v>
      </c>
      <c r="AX893" t="s">
        <v>59</v>
      </c>
      <c r="AY893" s="30">
        <v>2.2831050228310503</v>
      </c>
      <c r="AZ893" t="s">
        <v>113</v>
      </c>
      <c r="BA893" s="111">
        <v>2</v>
      </c>
      <c r="BB893" s="111">
        <v>4</v>
      </c>
      <c r="BC893" s="121">
        <v>0</v>
      </c>
      <c r="BD893" s="114">
        <v>2022</v>
      </c>
      <c r="BE893" t="s">
        <v>289</v>
      </c>
    </row>
    <row r="894" spans="1:57" ht="12" customHeight="1" x14ac:dyDescent="0.2">
      <c r="A894">
        <v>50</v>
      </c>
      <c r="B894">
        <v>2023</v>
      </c>
      <c r="C894" t="s">
        <v>46</v>
      </c>
      <c r="D894" t="s">
        <v>104</v>
      </c>
      <c r="E894" t="s">
        <v>287</v>
      </c>
      <c r="F894" t="s">
        <v>288</v>
      </c>
      <c r="G894" t="s">
        <v>45</v>
      </c>
      <c r="H894" t="s">
        <v>286</v>
      </c>
      <c r="I894" t="s">
        <v>51</v>
      </c>
      <c r="K894" t="s">
        <v>286</v>
      </c>
      <c r="L894" s="27">
        <v>0</v>
      </c>
      <c r="M894" s="27">
        <v>0</v>
      </c>
      <c r="N894" s="27">
        <v>0</v>
      </c>
      <c r="O894" t="s">
        <v>109</v>
      </c>
      <c r="P894" t="s">
        <v>110</v>
      </c>
      <c r="Q894" s="27">
        <v>36000</v>
      </c>
      <c r="R894" s="27">
        <v>42000</v>
      </c>
      <c r="S894" s="27">
        <v>42000</v>
      </c>
      <c r="T894" s="27">
        <v>42000</v>
      </c>
      <c r="U894" s="27">
        <v>0</v>
      </c>
      <c r="V894" s="27">
        <v>0</v>
      </c>
      <c r="W894" s="27">
        <v>0</v>
      </c>
      <c r="X894" t="s">
        <v>111</v>
      </c>
      <c r="Y894" t="s">
        <v>112</v>
      </c>
      <c r="Z894" s="27">
        <v>90</v>
      </c>
      <c r="AA894" s="27">
        <v>105</v>
      </c>
      <c r="AB894" s="27">
        <v>105</v>
      </c>
      <c r="AC894" s="27">
        <v>105</v>
      </c>
      <c r="AD894" s="27">
        <v>0</v>
      </c>
      <c r="AE894" s="27">
        <v>338.08028155719131</v>
      </c>
      <c r="AF894" s="27">
        <v>0</v>
      </c>
      <c r="AG894" s="27">
        <v>1</v>
      </c>
      <c r="AJ894" s="41">
        <f t="shared" si="130"/>
        <v>0</v>
      </c>
      <c r="AK894" s="41">
        <f t="shared" si="131"/>
        <v>338.08028155719131</v>
      </c>
      <c r="AL894" s="41">
        <f t="shared" si="132"/>
        <v>0</v>
      </c>
      <c r="AM894" s="27">
        <v>1</v>
      </c>
      <c r="AN894" s="27">
        <v>1</v>
      </c>
      <c r="AO894" s="27">
        <v>132</v>
      </c>
      <c r="AP894" s="27">
        <v>164</v>
      </c>
      <c r="AQ894" s="42">
        <f t="shared" si="133"/>
        <v>132</v>
      </c>
      <c r="AR894" s="42">
        <f t="shared" si="134"/>
        <v>470.08028155719131</v>
      </c>
      <c r="AS894" s="42">
        <f t="shared" si="135"/>
        <v>132</v>
      </c>
      <c r="AT894" s="42">
        <f t="shared" si="136"/>
        <v>164</v>
      </c>
      <c r="AU894" s="42">
        <f t="shared" si="137"/>
        <v>502.08028155719131</v>
      </c>
      <c r="AV894" s="42">
        <f t="shared" si="138"/>
        <v>164</v>
      </c>
      <c r="AW894">
        <v>2045</v>
      </c>
      <c r="AX894" t="s">
        <v>59</v>
      </c>
      <c r="AY894" s="30">
        <v>2.2831050228310503</v>
      </c>
      <c r="AZ894" t="s">
        <v>113</v>
      </c>
      <c r="BA894" s="111">
        <v>2</v>
      </c>
      <c r="BB894" s="111">
        <v>4</v>
      </c>
      <c r="BC894" s="121">
        <v>0</v>
      </c>
      <c r="BD894" s="114">
        <v>2022</v>
      </c>
      <c r="BE894" t="s">
        <v>289</v>
      </c>
    </row>
    <row r="895" spans="1:57" ht="12" customHeight="1" x14ac:dyDescent="0.2">
      <c r="A895">
        <v>50</v>
      </c>
      <c r="B895">
        <v>2023</v>
      </c>
      <c r="C895" t="s">
        <v>46</v>
      </c>
      <c r="D895" t="s">
        <v>104</v>
      </c>
      <c r="E895" t="s">
        <v>287</v>
      </c>
      <c r="F895" t="s">
        <v>288</v>
      </c>
      <c r="G895" t="s">
        <v>45</v>
      </c>
      <c r="H895" t="s">
        <v>286</v>
      </c>
      <c r="I895" t="s">
        <v>51</v>
      </c>
      <c r="K895" t="s">
        <v>286</v>
      </c>
      <c r="L895" s="27">
        <v>0</v>
      </c>
      <c r="M895" s="27">
        <v>0</v>
      </c>
      <c r="N895" s="27">
        <v>0</v>
      </c>
      <c r="O895" t="s">
        <v>109</v>
      </c>
      <c r="P895" t="s">
        <v>110</v>
      </c>
      <c r="Q895" s="27">
        <v>36000</v>
      </c>
      <c r="R895" s="27">
        <v>42000</v>
      </c>
      <c r="S895" s="27">
        <v>42000</v>
      </c>
      <c r="T895" s="27">
        <v>42000</v>
      </c>
      <c r="U895" s="27">
        <v>0</v>
      </c>
      <c r="V895" s="27">
        <v>0</v>
      </c>
      <c r="W895" s="27">
        <v>0</v>
      </c>
      <c r="X895" t="s">
        <v>111</v>
      </c>
      <c r="Y895" t="s">
        <v>112</v>
      </c>
      <c r="Z895" s="27">
        <v>90</v>
      </c>
      <c r="AA895" s="27">
        <v>105</v>
      </c>
      <c r="AB895" s="27">
        <v>105</v>
      </c>
      <c r="AC895" s="27">
        <v>105</v>
      </c>
      <c r="AD895" s="27">
        <v>0</v>
      </c>
      <c r="AE895" s="27">
        <v>332.10332136055621</v>
      </c>
      <c r="AF895" s="27">
        <v>0</v>
      </c>
      <c r="AG895" s="27">
        <v>1</v>
      </c>
      <c r="AJ895" s="41">
        <f t="shared" si="130"/>
        <v>0</v>
      </c>
      <c r="AK895" s="41">
        <f t="shared" si="131"/>
        <v>332.10332136055621</v>
      </c>
      <c r="AL895" s="41">
        <f t="shared" si="132"/>
        <v>0</v>
      </c>
      <c r="AM895" s="27">
        <v>1</v>
      </c>
      <c r="AN895" s="27">
        <v>1</v>
      </c>
      <c r="AO895" s="27">
        <v>132</v>
      </c>
      <c r="AP895" s="27">
        <v>164</v>
      </c>
      <c r="AQ895" s="42">
        <f t="shared" si="133"/>
        <v>132</v>
      </c>
      <c r="AR895" s="42">
        <f t="shared" si="134"/>
        <v>464.10332136055621</v>
      </c>
      <c r="AS895" s="42">
        <f t="shared" si="135"/>
        <v>132</v>
      </c>
      <c r="AT895" s="42">
        <f t="shared" si="136"/>
        <v>164</v>
      </c>
      <c r="AU895" s="42">
        <f t="shared" si="137"/>
        <v>496.10332136055621</v>
      </c>
      <c r="AV895" s="42">
        <f t="shared" si="138"/>
        <v>164</v>
      </c>
      <c r="AW895">
        <v>2050</v>
      </c>
      <c r="AX895" t="s">
        <v>59</v>
      </c>
      <c r="AY895" s="30">
        <v>2.2831050228310503</v>
      </c>
      <c r="AZ895" t="s">
        <v>113</v>
      </c>
      <c r="BA895" s="111">
        <v>2</v>
      </c>
      <c r="BB895" s="111">
        <v>4</v>
      </c>
      <c r="BC895" s="121">
        <v>0</v>
      </c>
      <c r="BD895" s="114">
        <v>2022</v>
      </c>
      <c r="BE895" t="s">
        <v>289</v>
      </c>
    </row>
    <row r="896" spans="1:57" ht="12" customHeight="1" x14ac:dyDescent="0.2">
      <c r="A896">
        <v>50</v>
      </c>
      <c r="B896">
        <v>2023</v>
      </c>
      <c r="C896" t="s">
        <v>46</v>
      </c>
      <c r="D896" t="s">
        <v>104</v>
      </c>
      <c r="E896" t="s">
        <v>287</v>
      </c>
      <c r="F896" t="s">
        <v>288</v>
      </c>
      <c r="G896" t="s">
        <v>45</v>
      </c>
      <c r="H896" t="s">
        <v>286</v>
      </c>
      <c r="I896" t="s">
        <v>51</v>
      </c>
      <c r="K896" t="s">
        <v>286</v>
      </c>
      <c r="L896" s="27">
        <v>0</v>
      </c>
      <c r="M896" s="27">
        <v>0</v>
      </c>
      <c r="N896" s="27">
        <v>0</v>
      </c>
      <c r="O896" t="s">
        <v>109</v>
      </c>
      <c r="P896" t="s">
        <v>110</v>
      </c>
      <c r="Q896" s="27">
        <v>36000</v>
      </c>
      <c r="R896" s="27">
        <v>42000</v>
      </c>
      <c r="S896" s="27">
        <v>42000</v>
      </c>
      <c r="T896" s="27">
        <v>42000</v>
      </c>
      <c r="U896" s="27">
        <v>0</v>
      </c>
      <c r="V896" s="27">
        <v>0</v>
      </c>
      <c r="W896" s="27">
        <v>0</v>
      </c>
      <c r="X896" t="s">
        <v>111</v>
      </c>
      <c r="Y896" t="s">
        <v>112</v>
      </c>
      <c r="Z896" s="27">
        <v>90</v>
      </c>
      <c r="AA896" s="27">
        <v>105</v>
      </c>
      <c r="AB896" s="27">
        <v>105</v>
      </c>
      <c r="AC896" s="27">
        <v>105</v>
      </c>
      <c r="AD896" s="27">
        <v>0</v>
      </c>
      <c r="AE896" s="27">
        <v>367.14392632742772</v>
      </c>
      <c r="AF896" s="27">
        <v>0</v>
      </c>
      <c r="AG896" s="27">
        <v>1</v>
      </c>
      <c r="AJ896" s="41">
        <f t="shared" si="130"/>
        <v>0</v>
      </c>
      <c r="AK896" s="41">
        <f t="shared" si="131"/>
        <v>367.14392632742772</v>
      </c>
      <c r="AL896" s="41">
        <f t="shared" si="132"/>
        <v>0</v>
      </c>
      <c r="AM896" s="27">
        <v>1</v>
      </c>
      <c r="AN896" s="27">
        <v>1</v>
      </c>
      <c r="AO896" s="27">
        <v>132</v>
      </c>
      <c r="AP896" s="27">
        <v>164</v>
      </c>
      <c r="AQ896" s="42">
        <f t="shared" si="133"/>
        <v>132</v>
      </c>
      <c r="AR896" s="42">
        <f t="shared" si="134"/>
        <v>499.14392632742772</v>
      </c>
      <c r="AS896" s="42">
        <f t="shared" si="135"/>
        <v>132</v>
      </c>
      <c r="AT896" s="42">
        <f t="shared" si="136"/>
        <v>164</v>
      </c>
      <c r="AU896" s="42">
        <f t="shared" si="137"/>
        <v>531.14392632742772</v>
      </c>
      <c r="AV896" s="42">
        <f t="shared" si="138"/>
        <v>164</v>
      </c>
      <c r="AW896">
        <v>2023</v>
      </c>
      <c r="AX896" t="s">
        <v>60</v>
      </c>
      <c r="AY896" s="30">
        <v>2.2831050228310503</v>
      </c>
      <c r="AZ896" t="s">
        <v>113</v>
      </c>
      <c r="BA896" s="111">
        <v>2</v>
      </c>
      <c r="BB896" s="111">
        <v>4</v>
      </c>
      <c r="BC896" s="121">
        <v>0</v>
      </c>
      <c r="BD896" s="114">
        <v>2022</v>
      </c>
      <c r="BE896" t="s">
        <v>289</v>
      </c>
    </row>
    <row r="897" spans="1:57" ht="12" customHeight="1" x14ac:dyDescent="0.2">
      <c r="A897">
        <v>50</v>
      </c>
      <c r="B897">
        <v>2023</v>
      </c>
      <c r="C897" t="s">
        <v>46</v>
      </c>
      <c r="D897" t="s">
        <v>104</v>
      </c>
      <c r="E897" t="s">
        <v>287</v>
      </c>
      <c r="F897" t="s">
        <v>288</v>
      </c>
      <c r="G897" t="s">
        <v>45</v>
      </c>
      <c r="H897" t="s">
        <v>286</v>
      </c>
      <c r="I897" t="s">
        <v>51</v>
      </c>
      <c r="K897" t="s">
        <v>286</v>
      </c>
      <c r="L897" s="27">
        <v>0</v>
      </c>
      <c r="M897" s="27">
        <v>0</v>
      </c>
      <c r="N897" s="27">
        <v>0</v>
      </c>
      <c r="O897" t="s">
        <v>109</v>
      </c>
      <c r="P897" t="s">
        <v>110</v>
      </c>
      <c r="Q897" s="27">
        <v>36000</v>
      </c>
      <c r="R897" s="27">
        <v>42000</v>
      </c>
      <c r="S897" s="27">
        <v>42000</v>
      </c>
      <c r="T897" s="27">
        <v>42000</v>
      </c>
      <c r="U897" s="27">
        <v>0</v>
      </c>
      <c r="V897" s="27">
        <v>0</v>
      </c>
      <c r="W897" s="27">
        <v>0</v>
      </c>
      <c r="X897" t="s">
        <v>111</v>
      </c>
      <c r="Y897" t="s">
        <v>112</v>
      </c>
      <c r="Z897" s="27">
        <v>90</v>
      </c>
      <c r="AA897" s="27">
        <v>105</v>
      </c>
      <c r="AB897" s="27">
        <v>105</v>
      </c>
      <c r="AC897" s="27">
        <v>105</v>
      </c>
      <c r="AD897" s="27">
        <v>0</v>
      </c>
      <c r="AE897" s="27">
        <v>356.62562895775244</v>
      </c>
      <c r="AF897" s="27">
        <v>0</v>
      </c>
      <c r="AG897" s="27">
        <v>1</v>
      </c>
      <c r="AJ897" s="41">
        <f t="shared" si="130"/>
        <v>0</v>
      </c>
      <c r="AK897" s="41">
        <f t="shared" si="131"/>
        <v>356.62562895775244</v>
      </c>
      <c r="AL897" s="41">
        <f t="shared" si="132"/>
        <v>0</v>
      </c>
      <c r="AM897" s="27">
        <v>1</v>
      </c>
      <c r="AN897" s="27">
        <v>1</v>
      </c>
      <c r="AO897" s="27">
        <v>132</v>
      </c>
      <c r="AP897" s="27">
        <v>164</v>
      </c>
      <c r="AQ897" s="42">
        <f t="shared" si="133"/>
        <v>132</v>
      </c>
      <c r="AR897" s="42">
        <f t="shared" si="134"/>
        <v>488.62562895775244</v>
      </c>
      <c r="AS897" s="42">
        <f t="shared" si="135"/>
        <v>132</v>
      </c>
      <c r="AT897" s="42">
        <f t="shared" si="136"/>
        <v>164</v>
      </c>
      <c r="AU897" s="42">
        <f t="shared" si="137"/>
        <v>520.6256289577525</v>
      </c>
      <c r="AV897" s="42">
        <f t="shared" si="138"/>
        <v>164</v>
      </c>
      <c r="AW897">
        <v>2030</v>
      </c>
      <c r="AX897" t="s">
        <v>60</v>
      </c>
      <c r="AY897" s="30">
        <v>2.2831050228310503</v>
      </c>
      <c r="AZ897" t="s">
        <v>113</v>
      </c>
      <c r="BA897" s="111">
        <v>2</v>
      </c>
      <c r="BB897" s="111">
        <v>4</v>
      </c>
      <c r="BC897" s="121">
        <v>0</v>
      </c>
      <c r="BD897" s="114">
        <v>2022</v>
      </c>
      <c r="BE897" t="s">
        <v>289</v>
      </c>
    </row>
    <row r="898" spans="1:57" ht="12" customHeight="1" x14ac:dyDescent="0.2">
      <c r="A898">
        <v>50</v>
      </c>
      <c r="B898">
        <v>2023</v>
      </c>
      <c r="C898" t="s">
        <v>46</v>
      </c>
      <c r="D898" t="s">
        <v>104</v>
      </c>
      <c r="E898" t="s">
        <v>287</v>
      </c>
      <c r="F898" t="s">
        <v>288</v>
      </c>
      <c r="G898" t="s">
        <v>45</v>
      </c>
      <c r="H898" t="s">
        <v>286</v>
      </c>
      <c r="I898" t="s">
        <v>51</v>
      </c>
      <c r="K898" t="s">
        <v>286</v>
      </c>
      <c r="L898" s="27">
        <v>0</v>
      </c>
      <c r="M898" s="27">
        <v>0</v>
      </c>
      <c r="N898" s="27">
        <v>0</v>
      </c>
      <c r="O898" t="s">
        <v>109</v>
      </c>
      <c r="P898" t="s">
        <v>110</v>
      </c>
      <c r="Q898" s="27">
        <v>36000</v>
      </c>
      <c r="R898" s="27">
        <v>42000</v>
      </c>
      <c r="S898" s="27">
        <v>42000</v>
      </c>
      <c r="T898" s="27">
        <v>42000</v>
      </c>
      <c r="U898" s="27">
        <v>0</v>
      </c>
      <c r="V898" s="27">
        <v>0</v>
      </c>
      <c r="W898" s="27">
        <v>0</v>
      </c>
      <c r="X898" t="s">
        <v>111</v>
      </c>
      <c r="Y898" t="s">
        <v>112</v>
      </c>
      <c r="Z898" s="27">
        <v>90</v>
      </c>
      <c r="AA898" s="27">
        <v>105</v>
      </c>
      <c r="AB898" s="27">
        <v>105</v>
      </c>
      <c r="AC898" s="27">
        <v>105</v>
      </c>
      <c r="AD898" s="27">
        <v>0</v>
      </c>
      <c r="AE898" s="27">
        <v>350.34143535578943</v>
      </c>
      <c r="AF898" s="27">
        <v>0</v>
      </c>
      <c r="AG898" s="27">
        <v>1</v>
      </c>
      <c r="AJ898" s="41">
        <f t="shared" ref="AJ898:AJ961" si="139">(AD898+L898*$R898+U898*$AA898)*$AG898</f>
        <v>0</v>
      </c>
      <c r="AK898" s="41">
        <f t="shared" ref="AK898:AK961" si="140">(AE898+M898*$R898+V898*$AA898)*$AG898</f>
        <v>350.34143535578943</v>
      </c>
      <c r="AL898" s="41">
        <f t="shared" ref="AL898:AL961" si="141">(AF898+N898*$R898+W898*$AA898)*$AG898</f>
        <v>0</v>
      </c>
      <c r="AM898" s="27">
        <v>1</v>
      </c>
      <c r="AN898" s="27">
        <v>1</v>
      </c>
      <c r="AO898" s="27">
        <v>132</v>
      </c>
      <c r="AP898" s="27">
        <v>164</v>
      </c>
      <c r="AQ898" s="42">
        <f t="shared" ref="AQ898:AQ961" si="142">$AM898*AJ898+$AO898*$AG898</f>
        <v>132</v>
      </c>
      <c r="AR898" s="42">
        <f t="shared" ref="AR898:AR961" si="143">$AM898*AK898+$AO898*$AG898</f>
        <v>482.34143535578943</v>
      </c>
      <c r="AS898" s="42">
        <f t="shared" ref="AS898:AS961" si="144">$AM898*AL898+$AO898*$AG898</f>
        <v>132</v>
      </c>
      <c r="AT898" s="42">
        <f t="shared" ref="AT898:AT961" si="145">$AN898*AJ898+$AP898*$AG898</f>
        <v>164</v>
      </c>
      <c r="AU898" s="42">
        <f t="shared" ref="AU898:AU961" si="146">$AN898*AK898+$AP898*$AG898</f>
        <v>514.34143535578937</v>
      </c>
      <c r="AV898" s="42">
        <f t="shared" ref="AV898:AV961" si="147">$AN898*AL898+$AP898*$AG898</f>
        <v>164</v>
      </c>
      <c r="AW898">
        <v>2035</v>
      </c>
      <c r="AX898" t="s">
        <v>60</v>
      </c>
      <c r="AY898" s="30">
        <v>2.2831050228310503</v>
      </c>
      <c r="AZ898" t="s">
        <v>113</v>
      </c>
      <c r="BA898" s="111">
        <v>2</v>
      </c>
      <c r="BB898" s="111">
        <v>4</v>
      </c>
      <c r="BC898" s="121">
        <v>0</v>
      </c>
      <c r="BD898" s="114">
        <v>2022</v>
      </c>
      <c r="BE898" t="s">
        <v>289</v>
      </c>
    </row>
    <row r="899" spans="1:57" ht="12" customHeight="1" x14ac:dyDescent="0.2">
      <c r="A899">
        <v>50</v>
      </c>
      <c r="B899">
        <v>2023</v>
      </c>
      <c r="C899" t="s">
        <v>46</v>
      </c>
      <c r="D899" t="s">
        <v>104</v>
      </c>
      <c r="E899" t="s">
        <v>287</v>
      </c>
      <c r="F899" t="s">
        <v>288</v>
      </c>
      <c r="G899" t="s">
        <v>45</v>
      </c>
      <c r="H899" t="s">
        <v>286</v>
      </c>
      <c r="I899" t="s">
        <v>51</v>
      </c>
      <c r="K899" t="s">
        <v>286</v>
      </c>
      <c r="L899" s="27">
        <v>0</v>
      </c>
      <c r="M899" s="27">
        <v>0</v>
      </c>
      <c r="N899" s="27">
        <v>0</v>
      </c>
      <c r="O899" t="s">
        <v>109</v>
      </c>
      <c r="P899" t="s">
        <v>110</v>
      </c>
      <c r="Q899" s="27">
        <v>36000</v>
      </c>
      <c r="R899" s="27">
        <v>42000</v>
      </c>
      <c r="S899" s="27">
        <v>42000</v>
      </c>
      <c r="T899" s="27">
        <v>42000</v>
      </c>
      <c r="U899" s="27">
        <v>0</v>
      </c>
      <c r="V899" s="27">
        <v>0</v>
      </c>
      <c r="W899" s="27">
        <v>0</v>
      </c>
      <c r="X899" t="s">
        <v>111</v>
      </c>
      <c r="Y899" t="s">
        <v>112</v>
      </c>
      <c r="Z899" s="27">
        <v>90</v>
      </c>
      <c r="AA899" s="27">
        <v>105</v>
      </c>
      <c r="AB899" s="27">
        <v>105</v>
      </c>
      <c r="AC899" s="27">
        <v>105</v>
      </c>
      <c r="AD899" s="27">
        <v>0</v>
      </c>
      <c r="AE899" s="27">
        <v>344.05724175382647</v>
      </c>
      <c r="AF899" s="27">
        <v>0</v>
      </c>
      <c r="AG899" s="27">
        <v>1</v>
      </c>
      <c r="AJ899" s="41">
        <f t="shared" si="139"/>
        <v>0</v>
      </c>
      <c r="AK899" s="41">
        <f t="shared" si="140"/>
        <v>344.05724175382647</v>
      </c>
      <c r="AL899" s="41">
        <f t="shared" si="141"/>
        <v>0</v>
      </c>
      <c r="AM899" s="27">
        <v>1</v>
      </c>
      <c r="AN899" s="27">
        <v>1</v>
      </c>
      <c r="AO899" s="27">
        <v>132</v>
      </c>
      <c r="AP899" s="27">
        <v>164</v>
      </c>
      <c r="AQ899" s="42">
        <f t="shared" si="142"/>
        <v>132</v>
      </c>
      <c r="AR899" s="42">
        <f t="shared" si="143"/>
        <v>476.05724175382647</v>
      </c>
      <c r="AS899" s="42">
        <f t="shared" si="144"/>
        <v>132</v>
      </c>
      <c r="AT899" s="42">
        <f t="shared" si="145"/>
        <v>164</v>
      </c>
      <c r="AU899" s="42">
        <f t="shared" si="146"/>
        <v>508.05724175382647</v>
      </c>
      <c r="AV899" s="42">
        <f t="shared" si="147"/>
        <v>164</v>
      </c>
      <c r="AW899">
        <v>2040</v>
      </c>
      <c r="AX899" t="s">
        <v>60</v>
      </c>
      <c r="AY899" s="30">
        <v>2.2831050228310503</v>
      </c>
      <c r="AZ899" t="s">
        <v>113</v>
      </c>
      <c r="BA899" s="111">
        <v>2</v>
      </c>
      <c r="BB899" s="111">
        <v>4</v>
      </c>
      <c r="BC899" s="121">
        <v>0</v>
      </c>
      <c r="BD899" s="114">
        <v>2022</v>
      </c>
      <c r="BE899" t="s">
        <v>289</v>
      </c>
    </row>
    <row r="900" spans="1:57" ht="12" customHeight="1" x14ac:dyDescent="0.2">
      <c r="A900">
        <v>50</v>
      </c>
      <c r="B900">
        <v>2023</v>
      </c>
      <c r="C900" t="s">
        <v>46</v>
      </c>
      <c r="D900" t="s">
        <v>104</v>
      </c>
      <c r="E900" t="s">
        <v>287</v>
      </c>
      <c r="F900" t="s">
        <v>288</v>
      </c>
      <c r="G900" t="s">
        <v>45</v>
      </c>
      <c r="H900" t="s">
        <v>286</v>
      </c>
      <c r="I900" t="s">
        <v>51</v>
      </c>
      <c r="K900" t="s">
        <v>286</v>
      </c>
      <c r="L900" s="27">
        <v>0</v>
      </c>
      <c r="M900" s="27">
        <v>0</v>
      </c>
      <c r="N900" s="27">
        <v>0</v>
      </c>
      <c r="O900" t="s">
        <v>109</v>
      </c>
      <c r="P900" t="s">
        <v>110</v>
      </c>
      <c r="Q900" s="27">
        <v>36000</v>
      </c>
      <c r="R900" s="27">
        <v>42000</v>
      </c>
      <c r="S900" s="27">
        <v>42000</v>
      </c>
      <c r="T900" s="27">
        <v>42000</v>
      </c>
      <c r="U900" s="27">
        <v>0</v>
      </c>
      <c r="V900" s="27">
        <v>0</v>
      </c>
      <c r="W900" s="27">
        <v>0</v>
      </c>
      <c r="X900" t="s">
        <v>111</v>
      </c>
      <c r="Y900" t="s">
        <v>112</v>
      </c>
      <c r="Z900" s="27">
        <v>90</v>
      </c>
      <c r="AA900" s="27">
        <v>105</v>
      </c>
      <c r="AB900" s="27">
        <v>105</v>
      </c>
      <c r="AC900" s="27">
        <v>105</v>
      </c>
      <c r="AD900" s="27">
        <v>0</v>
      </c>
      <c r="AE900" s="27">
        <v>338.08028155719131</v>
      </c>
      <c r="AF900" s="27">
        <v>0</v>
      </c>
      <c r="AG900" s="27">
        <v>1</v>
      </c>
      <c r="AJ900" s="41">
        <f t="shared" si="139"/>
        <v>0</v>
      </c>
      <c r="AK900" s="41">
        <f t="shared" si="140"/>
        <v>338.08028155719131</v>
      </c>
      <c r="AL900" s="41">
        <f t="shared" si="141"/>
        <v>0</v>
      </c>
      <c r="AM900" s="27">
        <v>1</v>
      </c>
      <c r="AN900" s="27">
        <v>1</v>
      </c>
      <c r="AO900" s="27">
        <v>132</v>
      </c>
      <c r="AP900" s="27">
        <v>164</v>
      </c>
      <c r="AQ900" s="42">
        <f t="shared" si="142"/>
        <v>132</v>
      </c>
      <c r="AR900" s="42">
        <f t="shared" si="143"/>
        <v>470.08028155719131</v>
      </c>
      <c r="AS900" s="42">
        <f t="shared" si="144"/>
        <v>132</v>
      </c>
      <c r="AT900" s="42">
        <f t="shared" si="145"/>
        <v>164</v>
      </c>
      <c r="AU900" s="42">
        <f t="shared" si="146"/>
        <v>502.08028155719131</v>
      </c>
      <c r="AV900" s="42">
        <f t="shared" si="147"/>
        <v>164</v>
      </c>
      <c r="AW900">
        <v>2045</v>
      </c>
      <c r="AX900" t="s">
        <v>60</v>
      </c>
      <c r="AY900" s="30">
        <v>2.2831050228310503</v>
      </c>
      <c r="AZ900" t="s">
        <v>113</v>
      </c>
      <c r="BA900" s="111">
        <v>2</v>
      </c>
      <c r="BB900" s="111">
        <v>4</v>
      </c>
      <c r="BC900" s="121">
        <v>0</v>
      </c>
      <c r="BD900" s="114">
        <v>2022</v>
      </c>
      <c r="BE900" t="s">
        <v>289</v>
      </c>
    </row>
    <row r="901" spans="1:57" ht="12" customHeight="1" x14ac:dyDescent="0.2">
      <c r="A901">
        <v>50</v>
      </c>
      <c r="B901">
        <v>2023</v>
      </c>
      <c r="C901" t="s">
        <v>46</v>
      </c>
      <c r="D901" t="s">
        <v>104</v>
      </c>
      <c r="E901" t="s">
        <v>287</v>
      </c>
      <c r="F901" t="s">
        <v>288</v>
      </c>
      <c r="G901" t="s">
        <v>45</v>
      </c>
      <c r="H901" t="s">
        <v>286</v>
      </c>
      <c r="I901" t="s">
        <v>51</v>
      </c>
      <c r="K901" t="s">
        <v>286</v>
      </c>
      <c r="L901" s="27">
        <v>0</v>
      </c>
      <c r="M901" s="27">
        <v>0</v>
      </c>
      <c r="N901" s="27">
        <v>0</v>
      </c>
      <c r="O901" t="s">
        <v>109</v>
      </c>
      <c r="P901" t="s">
        <v>110</v>
      </c>
      <c r="Q901" s="27">
        <v>36000</v>
      </c>
      <c r="R901" s="27">
        <v>42000</v>
      </c>
      <c r="S901" s="27">
        <v>42000</v>
      </c>
      <c r="T901" s="27">
        <v>42000</v>
      </c>
      <c r="U901" s="27">
        <v>0</v>
      </c>
      <c r="V901" s="27">
        <v>0</v>
      </c>
      <c r="W901" s="27">
        <v>0</v>
      </c>
      <c r="X901" t="s">
        <v>111</v>
      </c>
      <c r="Y901" t="s">
        <v>112</v>
      </c>
      <c r="Z901" s="27">
        <v>90</v>
      </c>
      <c r="AA901" s="27">
        <v>105</v>
      </c>
      <c r="AB901" s="27">
        <v>105</v>
      </c>
      <c r="AC901" s="27">
        <v>105</v>
      </c>
      <c r="AD901" s="27">
        <v>0</v>
      </c>
      <c r="AE901" s="27">
        <v>332.10332136055621</v>
      </c>
      <c r="AF901" s="27">
        <v>0</v>
      </c>
      <c r="AG901" s="27">
        <v>1</v>
      </c>
      <c r="AJ901" s="41">
        <f t="shared" si="139"/>
        <v>0</v>
      </c>
      <c r="AK901" s="41">
        <f t="shared" si="140"/>
        <v>332.10332136055621</v>
      </c>
      <c r="AL901" s="41">
        <f t="shared" si="141"/>
        <v>0</v>
      </c>
      <c r="AM901" s="27">
        <v>1</v>
      </c>
      <c r="AN901" s="27">
        <v>1</v>
      </c>
      <c r="AO901" s="27">
        <v>132</v>
      </c>
      <c r="AP901" s="27">
        <v>164</v>
      </c>
      <c r="AQ901" s="42">
        <f t="shared" si="142"/>
        <v>132</v>
      </c>
      <c r="AR901" s="42">
        <f t="shared" si="143"/>
        <v>464.10332136055621</v>
      </c>
      <c r="AS901" s="42">
        <f t="shared" si="144"/>
        <v>132</v>
      </c>
      <c r="AT901" s="42">
        <f t="shared" si="145"/>
        <v>164</v>
      </c>
      <c r="AU901" s="42">
        <f t="shared" si="146"/>
        <v>496.10332136055621</v>
      </c>
      <c r="AV901" s="42">
        <f t="shared" si="147"/>
        <v>164</v>
      </c>
      <c r="AW901">
        <v>2050</v>
      </c>
      <c r="AX901" t="s">
        <v>60</v>
      </c>
      <c r="AY901" s="30">
        <v>2.2831050228310503</v>
      </c>
      <c r="AZ901" t="s">
        <v>113</v>
      </c>
      <c r="BA901" s="111">
        <v>2</v>
      </c>
      <c r="BB901" s="111">
        <v>4</v>
      </c>
      <c r="BC901" s="121">
        <v>0</v>
      </c>
      <c r="BD901" s="114">
        <v>2022</v>
      </c>
      <c r="BE901" t="s">
        <v>289</v>
      </c>
    </row>
    <row r="902" spans="1:57" ht="12" customHeight="1" x14ac:dyDescent="0.2">
      <c r="A902">
        <v>51</v>
      </c>
      <c r="B902">
        <v>2023</v>
      </c>
      <c r="C902" t="s">
        <v>46</v>
      </c>
      <c r="D902" t="s">
        <v>104</v>
      </c>
      <c r="E902" t="s">
        <v>287</v>
      </c>
      <c r="F902" t="s">
        <v>291</v>
      </c>
      <c r="G902" t="s">
        <v>45</v>
      </c>
      <c r="H902" t="s">
        <v>290</v>
      </c>
      <c r="I902" t="s">
        <v>51</v>
      </c>
      <c r="K902" t="s">
        <v>290</v>
      </c>
      <c r="L902" s="27">
        <v>0</v>
      </c>
      <c r="M902" s="27">
        <v>0</v>
      </c>
      <c r="N902" s="27">
        <v>0</v>
      </c>
      <c r="O902" t="s">
        <v>109</v>
      </c>
      <c r="P902" t="s">
        <v>110</v>
      </c>
      <c r="Q902" s="27">
        <v>28000</v>
      </c>
      <c r="R902" s="27">
        <v>28500</v>
      </c>
      <c r="S902" s="27">
        <v>29000</v>
      </c>
      <c r="T902" s="27">
        <v>29000</v>
      </c>
      <c r="U902" s="27">
        <v>0</v>
      </c>
      <c r="V902" s="27">
        <v>0</v>
      </c>
      <c r="W902" s="27">
        <v>0</v>
      </c>
      <c r="X902" t="s">
        <v>111</v>
      </c>
      <c r="Y902" t="s">
        <v>112</v>
      </c>
      <c r="Z902" s="27">
        <v>112</v>
      </c>
      <c r="AA902" s="27">
        <v>114</v>
      </c>
      <c r="AB902" s="27">
        <v>116</v>
      </c>
      <c r="AC902" s="27">
        <v>116</v>
      </c>
      <c r="AD902" s="27">
        <v>0</v>
      </c>
      <c r="AE902" s="27">
        <v>390.55379387997954</v>
      </c>
      <c r="AF902" s="27">
        <v>0</v>
      </c>
      <c r="AG902" s="27">
        <v>1</v>
      </c>
      <c r="AJ902" s="41">
        <f t="shared" si="139"/>
        <v>0</v>
      </c>
      <c r="AK902" s="41">
        <f t="shared" si="140"/>
        <v>390.55379387997954</v>
      </c>
      <c r="AL902" s="41">
        <f t="shared" si="141"/>
        <v>0</v>
      </c>
      <c r="AM902" s="27">
        <v>1</v>
      </c>
      <c r="AN902" s="27">
        <v>1</v>
      </c>
      <c r="AO902" s="27">
        <v>132</v>
      </c>
      <c r="AP902" s="27">
        <v>164</v>
      </c>
      <c r="AQ902" s="42">
        <f t="shared" si="142"/>
        <v>132</v>
      </c>
      <c r="AR902" s="42">
        <f t="shared" si="143"/>
        <v>522.55379387997959</v>
      </c>
      <c r="AS902" s="42">
        <f t="shared" si="144"/>
        <v>132</v>
      </c>
      <c r="AT902" s="42">
        <f t="shared" si="145"/>
        <v>164</v>
      </c>
      <c r="AU902" s="42">
        <f t="shared" si="146"/>
        <v>554.55379387997959</v>
      </c>
      <c r="AV902" s="42">
        <f t="shared" si="147"/>
        <v>164</v>
      </c>
      <c r="AW902">
        <v>2023</v>
      </c>
      <c r="AX902" t="s">
        <v>56</v>
      </c>
      <c r="AY902" s="30">
        <v>2.5114155251141552</v>
      </c>
      <c r="AZ902" t="s">
        <v>113</v>
      </c>
      <c r="BA902" s="111">
        <v>2</v>
      </c>
      <c r="BB902" s="111">
        <v>3</v>
      </c>
      <c r="BC902" s="121">
        <v>0</v>
      </c>
      <c r="BD902" s="114">
        <v>2022</v>
      </c>
      <c r="BE902" t="s">
        <v>289</v>
      </c>
    </row>
    <row r="903" spans="1:57" ht="12" customHeight="1" x14ac:dyDescent="0.2">
      <c r="A903">
        <v>51</v>
      </c>
      <c r="B903">
        <v>2023</v>
      </c>
      <c r="C903" t="s">
        <v>46</v>
      </c>
      <c r="D903" t="s">
        <v>104</v>
      </c>
      <c r="E903" t="s">
        <v>287</v>
      </c>
      <c r="F903" t="s">
        <v>291</v>
      </c>
      <c r="G903" t="s">
        <v>45</v>
      </c>
      <c r="H903" t="s">
        <v>290</v>
      </c>
      <c r="I903" t="s">
        <v>51</v>
      </c>
      <c r="K903" t="s">
        <v>290</v>
      </c>
      <c r="L903" s="27">
        <v>0</v>
      </c>
      <c r="M903" s="27">
        <v>0</v>
      </c>
      <c r="N903" s="27">
        <v>0</v>
      </c>
      <c r="O903" t="s">
        <v>109</v>
      </c>
      <c r="P903" t="s">
        <v>110</v>
      </c>
      <c r="Q903" s="27">
        <v>28000</v>
      </c>
      <c r="R903" s="27">
        <v>28500</v>
      </c>
      <c r="S903" s="27">
        <v>29000</v>
      </c>
      <c r="T903" s="27">
        <v>29000</v>
      </c>
      <c r="U903" s="27">
        <v>0</v>
      </c>
      <c r="V903" s="27">
        <v>0</v>
      </c>
      <c r="W903" s="27">
        <v>0</v>
      </c>
      <c r="X903" t="s">
        <v>111</v>
      </c>
      <c r="Y903" t="s">
        <v>112</v>
      </c>
      <c r="Z903" s="27">
        <v>112</v>
      </c>
      <c r="AA903" s="27">
        <v>114</v>
      </c>
      <c r="AB903" s="27">
        <v>116</v>
      </c>
      <c r="AC903" s="27">
        <v>116</v>
      </c>
      <c r="AD903" s="27">
        <v>0</v>
      </c>
      <c r="AE903" s="27">
        <v>379.17997330393871</v>
      </c>
      <c r="AF903" s="27">
        <v>0</v>
      </c>
      <c r="AG903" s="27">
        <v>1</v>
      </c>
      <c r="AJ903" s="41">
        <f t="shared" si="139"/>
        <v>0</v>
      </c>
      <c r="AK903" s="41">
        <f t="shared" si="140"/>
        <v>379.17997330393871</v>
      </c>
      <c r="AL903" s="41">
        <f t="shared" si="141"/>
        <v>0</v>
      </c>
      <c r="AM903" s="27">
        <v>1</v>
      </c>
      <c r="AN903" s="27">
        <v>1</v>
      </c>
      <c r="AO903" s="27">
        <v>132</v>
      </c>
      <c r="AP903" s="27">
        <v>164</v>
      </c>
      <c r="AQ903" s="42">
        <f t="shared" si="142"/>
        <v>132</v>
      </c>
      <c r="AR903" s="42">
        <f t="shared" si="143"/>
        <v>511.17997330393871</v>
      </c>
      <c r="AS903" s="42">
        <f t="shared" si="144"/>
        <v>132</v>
      </c>
      <c r="AT903" s="42">
        <f t="shared" si="145"/>
        <v>164</v>
      </c>
      <c r="AU903" s="42">
        <f t="shared" si="146"/>
        <v>543.17997330393871</v>
      </c>
      <c r="AV903" s="42">
        <f t="shared" si="147"/>
        <v>164</v>
      </c>
      <c r="AW903">
        <v>2030</v>
      </c>
      <c r="AX903" t="s">
        <v>56</v>
      </c>
      <c r="AY903" s="30">
        <v>2.5114155251141552</v>
      </c>
      <c r="AZ903" t="s">
        <v>113</v>
      </c>
      <c r="BA903" s="111">
        <v>2</v>
      </c>
      <c r="BB903" s="111">
        <v>3</v>
      </c>
      <c r="BC903" s="121">
        <v>0</v>
      </c>
      <c r="BD903" s="114">
        <v>2022</v>
      </c>
      <c r="BE903" t="s">
        <v>289</v>
      </c>
    </row>
    <row r="904" spans="1:57" ht="12" customHeight="1" x14ac:dyDescent="0.2">
      <c r="A904">
        <v>51</v>
      </c>
      <c r="B904">
        <v>2023</v>
      </c>
      <c r="C904" t="s">
        <v>46</v>
      </c>
      <c r="D904" t="s">
        <v>104</v>
      </c>
      <c r="E904" t="s">
        <v>287</v>
      </c>
      <c r="F904" t="s">
        <v>291</v>
      </c>
      <c r="G904" t="s">
        <v>45</v>
      </c>
      <c r="H904" t="s">
        <v>290</v>
      </c>
      <c r="I904" t="s">
        <v>51</v>
      </c>
      <c r="K904" t="s">
        <v>290</v>
      </c>
      <c r="L904" s="27">
        <v>0</v>
      </c>
      <c r="M904" s="27">
        <v>0</v>
      </c>
      <c r="N904" s="27">
        <v>0</v>
      </c>
      <c r="O904" t="s">
        <v>109</v>
      </c>
      <c r="P904" t="s">
        <v>110</v>
      </c>
      <c r="Q904" s="27">
        <v>28000</v>
      </c>
      <c r="R904" s="27">
        <v>28500</v>
      </c>
      <c r="S904" s="27">
        <v>29000</v>
      </c>
      <c r="T904" s="27">
        <v>29000</v>
      </c>
      <c r="U904" s="27">
        <v>0</v>
      </c>
      <c r="V904" s="27">
        <v>0</v>
      </c>
      <c r="W904" s="27">
        <v>0</v>
      </c>
      <c r="X904" t="s">
        <v>111</v>
      </c>
      <c r="Y904" t="s">
        <v>112</v>
      </c>
      <c r="Z904" s="27">
        <v>112</v>
      </c>
      <c r="AA904" s="27">
        <v>114</v>
      </c>
      <c r="AB904" s="27">
        <v>116</v>
      </c>
      <c r="AC904" s="27">
        <v>116</v>
      </c>
      <c r="AD904" s="27">
        <v>0</v>
      </c>
      <c r="AE904" s="27">
        <v>372.38464436601606</v>
      </c>
      <c r="AF904" s="27">
        <v>0</v>
      </c>
      <c r="AG904" s="27">
        <v>1</v>
      </c>
      <c r="AJ904" s="41">
        <f t="shared" si="139"/>
        <v>0</v>
      </c>
      <c r="AK904" s="41">
        <f t="shared" si="140"/>
        <v>372.38464436601606</v>
      </c>
      <c r="AL904" s="41">
        <f t="shared" si="141"/>
        <v>0</v>
      </c>
      <c r="AM904" s="27">
        <v>1</v>
      </c>
      <c r="AN904" s="27">
        <v>1</v>
      </c>
      <c r="AO904" s="27">
        <v>132</v>
      </c>
      <c r="AP904" s="27">
        <v>164</v>
      </c>
      <c r="AQ904" s="42">
        <f t="shared" si="142"/>
        <v>132</v>
      </c>
      <c r="AR904" s="42">
        <f t="shared" si="143"/>
        <v>504.38464436601606</v>
      </c>
      <c r="AS904" s="42">
        <f t="shared" si="144"/>
        <v>132</v>
      </c>
      <c r="AT904" s="42">
        <f t="shared" si="145"/>
        <v>164</v>
      </c>
      <c r="AU904" s="42">
        <f t="shared" si="146"/>
        <v>536.38464436601612</v>
      </c>
      <c r="AV904" s="42">
        <f t="shared" si="147"/>
        <v>164</v>
      </c>
      <c r="AW904">
        <v>2035</v>
      </c>
      <c r="AX904" t="s">
        <v>56</v>
      </c>
      <c r="AY904" s="30">
        <v>2.5114155251141552</v>
      </c>
      <c r="AZ904" t="s">
        <v>113</v>
      </c>
      <c r="BA904" s="111">
        <v>2</v>
      </c>
      <c r="BB904" s="111">
        <v>3</v>
      </c>
      <c r="BC904" s="121">
        <v>0</v>
      </c>
      <c r="BD904" s="114">
        <v>2022</v>
      </c>
      <c r="BE904" t="s">
        <v>289</v>
      </c>
    </row>
    <row r="905" spans="1:57" ht="12" customHeight="1" x14ac:dyDescent="0.2">
      <c r="A905">
        <v>51</v>
      </c>
      <c r="B905">
        <v>2023</v>
      </c>
      <c r="C905" t="s">
        <v>46</v>
      </c>
      <c r="D905" t="s">
        <v>104</v>
      </c>
      <c r="E905" t="s">
        <v>287</v>
      </c>
      <c r="F905" t="s">
        <v>291</v>
      </c>
      <c r="G905" t="s">
        <v>45</v>
      </c>
      <c r="H905" t="s">
        <v>290</v>
      </c>
      <c r="I905" t="s">
        <v>51</v>
      </c>
      <c r="K905" t="s">
        <v>290</v>
      </c>
      <c r="L905" s="27">
        <v>0</v>
      </c>
      <c r="M905" s="27">
        <v>0</v>
      </c>
      <c r="N905" s="27">
        <v>0</v>
      </c>
      <c r="O905" t="s">
        <v>109</v>
      </c>
      <c r="P905" t="s">
        <v>110</v>
      </c>
      <c r="Q905" s="27">
        <v>28000</v>
      </c>
      <c r="R905" s="27">
        <v>28500</v>
      </c>
      <c r="S905" s="27">
        <v>29000</v>
      </c>
      <c r="T905" s="27">
        <v>29000</v>
      </c>
      <c r="U905" s="27">
        <v>0</v>
      </c>
      <c r="V905" s="27">
        <v>0</v>
      </c>
      <c r="W905" s="27">
        <v>0</v>
      </c>
      <c r="X905" t="s">
        <v>111</v>
      </c>
      <c r="Y905" t="s">
        <v>112</v>
      </c>
      <c r="Z905" s="27">
        <v>112</v>
      </c>
      <c r="AA905" s="27">
        <v>114</v>
      </c>
      <c r="AB905" s="27">
        <v>116</v>
      </c>
      <c r="AC905" s="27">
        <v>116</v>
      </c>
      <c r="AD905" s="27">
        <v>0</v>
      </c>
      <c r="AE905" s="27">
        <v>365.58931542809347</v>
      </c>
      <c r="AF905" s="27">
        <v>0</v>
      </c>
      <c r="AG905" s="27">
        <v>1</v>
      </c>
      <c r="AJ905" s="41">
        <f t="shared" si="139"/>
        <v>0</v>
      </c>
      <c r="AK905" s="41">
        <f t="shared" si="140"/>
        <v>365.58931542809347</v>
      </c>
      <c r="AL905" s="41">
        <f t="shared" si="141"/>
        <v>0</v>
      </c>
      <c r="AM905" s="27">
        <v>1</v>
      </c>
      <c r="AN905" s="27">
        <v>1</v>
      </c>
      <c r="AO905" s="27">
        <v>132</v>
      </c>
      <c r="AP905" s="27">
        <v>164</v>
      </c>
      <c r="AQ905" s="42">
        <f t="shared" si="142"/>
        <v>132</v>
      </c>
      <c r="AR905" s="42">
        <f t="shared" si="143"/>
        <v>497.58931542809347</v>
      </c>
      <c r="AS905" s="42">
        <f t="shared" si="144"/>
        <v>132</v>
      </c>
      <c r="AT905" s="42">
        <f t="shared" si="145"/>
        <v>164</v>
      </c>
      <c r="AU905" s="42">
        <f t="shared" si="146"/>
        <v>529.58931542809341</v>
      </c>
      <c r="AV905" s="42">
        <f t="shared" si="147"/>
        <v>164</v>
      </c>
      <c r="AW905">
        <v>2040</v>
      </c>
      <c r="AX905" t="s">
        <v>56</v>
      </c>
      <c r="AY905" s="30">
        <v>2.5114155251141552</v>
      </c>
      <c r="AZ905" t="s">
        <v>113</v>
      </c>
      <c r="BA905" s="111">
        <v>2</v>
      </c>
      <c r="BB905" s="111">
        <v>3</v>
      </c>
      <c r="BC905" s="121">
        <v>0</v>
      </c>
      <c r="BD905" s="114">
        <v>2022</v>
      </c>
      <c r="BE905" t="s">
        <v>289</v>
      </c>
    </row>
    <row r="906" spans="1:57" ht="12" customHeight="1" x14ac:dyDescent="0.2">
      <c r="A906">
        <v>51</v>
      </c>
      <c r="B906">
        <v>2023</v>
      </c>
      <c r="C906" t="s">
        <v>46</v>
      </c>
      <c r="D906" t="s">
        <v>104</v>
      </c>
      <c r="E906" t="s">
        <v>287</v>
      </c>
      <c r="F906" t="s">
        <v>291</v>
      </c>
      <c r="G906" t="s">
        <v>45</v>
      </c>
      <c r="H906" t="s">
        <v>290</v>
      </c>
      <c r="I906" t="s">
        <v>51</v>
      </c>
      <c r="K906" t="s">
        <v>290</v>
      </c>
      <c r="L906" s="27">
        <v>0</v>
      </c>
      <c r="M906" s="27">
        <v>0</v>
      </c>
      <c r="N906" s="27">
        <v>0</v>
      </c>
      <c r="O906" t="s">
        <v>109</v>
      </c>
      <c r="P906" t="s">
        <v>110</v>
      </c>
      <c r="Q906" s="27">
        <v>28000</v>
      </c>
      <c r="R906" s="27">
        <v>28500</v>
      </c>
      <c r="S906" s="27">
        <v>29000</v>
      </c>
      <c r="T906" s="27">
        <v>29000</v>
      </c>
      <c r="U906" s="27">
        <v>0</v>
      </c>
      <c r="V906" s="27">
        <v>0</v>
      </c>
      <c r="W906" s="27">
        <v>0</v>
      </c>
      <c r="X906" t="s">
        <v>111</v>
      </c>
      <c r="Y906" t="s">
        <v>112</v>
      </c>
      <c r="Z906" s="27">
        <v>112</v>
      </c>
      <c r="AA906" s="27">
        <v>114</v>
      </c>
      <c r="AB906" s="27">
        <v>116</v>
      </c>
      <c r="AC906" s="27">
        <v>116</v>
      </c>
      <c r="AD906" s="27">
        <v>0</v>
      </c>
      <c r="AE906" s="27">
        <v>359.12620923538805</v>
      </c>
      <c r="AF906" s="27">
        <v>0</v>
      </c>
      <c r="AG906" s="27">
        <v>1</v>
      </c>
      <c r="AJ906" s="41">
        <f t="shared" si="139"/>
        <v>0</v>
      </c>
      <c r="AK906" s="41">
        <f t="shared" si="140"/>
        <v>359.12620923538805</v>
      </c>
      <c r="AL906" s="41">
        <f t="shared" si="141"/>
        <v>0</v>
      </c>
      <c r="AM906" s="27">
        <v>1</v>
      </c>
      <c r="AN906" s="27">
        <v>1</v>
      </c>
      <c r="AO906" s="27">
        <v>132</v>
      </c>
      <c r="AP906" s="27">
        <v>164</v>
      </c>
      <c r="AQ906" s="42">
        <f t="shared" si="142"/>
        <v>132</v>
      </c>
      <c r="AR906" s="42">
        <f t="shared" si="143"/>
        <v>491.12620923538805</v>
      </c>
      <c r="AS906" s="42">
        <f t="shared" si="144"/>
        <v>132</v>
      </c>
      <c r="AT906" s="42">
        <f t="shared" si="145"/>
        <v>164</v>
      </c>
      <c r="AU906" s="42">
        <f t="shared" si="146"/>
        <v>523.12620923538805</v>
      </c>
      <c r="AV906" s="42">
        <f t="shared" si="147"/>
        <v>164</v>
      </c>
      <c r="AW906">
        <v>2045</v>
      </c>
      <c r="AX906" t="s">
        <v>56</v>
      </c>
      <c r="AY906" s="30">
        <v>2.5114155251141552</v>
      </c>
      <c r="AZ906" t="s">
        <v>113</v>
      </c>
      <c r="BA906" s="111">
        <v>2</v>
      </c>
      <c r="BB906" s="111">
        <v>3</v>
      </c>
      <c r="BC906" s="121">
        <v>0</v>
      </c>
      <c r="BD906" s="114">
        <v>2022</v>
      </c>
      <c r="BE906" t="s">
        <v>289</v>
      </c>
    </row>
    <row r="907" spans="1:57" ht="12" customHeight="1" x14ac:dyDescent="0.2">
      <c r="A907">
        <v>51</v>
      </c>
      <c r="B907">
        <v>2023</v>
      </c>
      <c r="C907" t="s">
        <v>46</v>
      </c>
      <c r="D907" t="s">
        <v>104</v>
      </c>
      <c r="E907" t="s">
        <v>287</v>
      </c>
      <c r="F907" t="s">
        <v>291</v>
      </c>
      <c r="G907" t="s">
        <v>45</v>
      </c>
      <c r="H907" t="s">
        <v>290</v>
      </c>
      <c r="I907" t="s">
        <v>51</v>
      </c>
      <c r="K907" t="s">
        <v>290</v>
      </c>
      <c r="L907" s="27">
        <v>0</v>
      </c>
      <c r="M907" s="27">
        <v>0</v>
      </c>
      <c r="N907" s="27">
        <v>0</v>
      </c>
      <c r="O907" t="s">
        <v>109</v>
      </c>
      <c r="P907" t="s">
        <v>110</v>
      </c>
      <c r="Q907" s="27">
        <v>28000</v>
      </c>
      <c r="R907" s="27">
        <v>28500</v>
      </c>
      <c r="S907" s="27">
        <v>29000</v>
      </c>
      <c r="T907" s="27">
        <v>29000</v>
      </c>
      <c r="U907" s="27">
        <v>0</v>
      </c>
      <c r="V907" s="27">
        <v>0</v>
      </c>
      <c r="W907" s="27">
        <v>0</v>
      </c>
      <c r="X907" t="s">
        <v>111</v>
      </c>
      <c r="Y907" t="s">
        <v>112</v>
      </c>
      <c r="Z907" s="27">
        <v>112</v>
      </c>
      <c r="AA907" s="27">
        <v>114</v>
      </c>
      <c r="AB907" s="27">
        <v>116</v>
      </c>
      <c r="AC907" s="27">
        <v>116</v>
      </c>
      <c r="AD907" s="27">
        <v>0</v>
      </c>
      <c r="AE907" s="27">
        <v>352.66310304268256</v>
      </c>
      <c r="AF907" s="27">
        <v>0</v>
      </c>
      <c r="AG907" s="27">
        <v>1</v>
      </c>
      <c r="AJ907" s="41">
        <f t="shared" si="139"/>
        <v>0</v>
      </c>
      <c r="AK907" s="41">
        <f t="shared" si="140"/>
        <v>352.66310304268256</v>
      </c>
      <c r="AL907" s="41">
        <f t="shared" si="141"/>
        <v>0</v>
      </c>
      <c r="AM907" s="27">
        <v>1</v>
      </c>
      <c r="AN907" s="27">
        <v>1</v>
      </c>
      <c r="AO907" s="27">
        <v>132</v>
      </c>
      <c r="AP907" s="27">
        <v>164</v>
      </c>
      <c r="AQ907" s="42">
        <f t="shared" si="142"/>
        <v>132</v>
      </c>
      <c r="AR907" s="42">
        <f t="shared" si="143"/>
        <v>484.66310304268256</v>
      </c>
      <c r="AS907" s="42">
        <f t="shared" si="144"/>
        <v>132</v>
      </c>
      <c r="AT907" s="42">
        <f t="shared" si="145"/>
        <v>164</v>
      </c>
      <c r="AU907" s="42">
        <f t="shared" si="146"/>
        <v>516.66310304268256</v>
      </c>
      <c r="AV907" s="42">
        <f t="shared" si="147"/>
        <v>164</v>
      </c>
      <c r="AW907">
        <v>2050</v>
      </c>
      <c r="AX907" t="s">
        <v>56</v>
      </c>
      <c r="AY907" s="30">
        <v>2.5114155251141552</v>
      </c>
      <c r="AZ907" t="s">
        <v>113</v>
      </c>
      <c r="BA907" s="111">
        <v>2</v>
      </c>
      <c r="BB907" s="111">
        <v>3</v>
      </c>
      <c r="BC907" s="121">
        <v>0</v>
      </c>
      <c r="BD907" s="114">
        <v>2022</v>
      </c>
      <c r="BE907" t="s">
        <v>289</v>
      </c>
    </row>
    <row r="908" spans="1:57" ht="12" customHeight="1" x14ac:dyDescent="0.2">
      <c r="A908">
        <v>51</v>
      </c>
      <c r="B908">
        <v>2023</v>
      </c>
      <c r="C908" t="s">
        <v>46</v>
      </c>
      <c r="D908" t="s">
        <v>104</v>
      </c>
      <c r="E908" t="s">
        <v>287</v>
      </c>
      <c r="F908" t="s">
        <v>291</v>
      </c>
      <c r="G908" t="s">
        <v>45</v>
      </c>
      <c r="H908" t="s">
        <v>290</v>
      </c>
      <c r="I908" t="s">
        <v>51</v>
      </c>
      <c r="K908" t="s">
        <v>290</v>
      </c>
      <c r="L908" s="27">
        <v>0</v>
      </c>
      <c r="M908" s="27">
        <v>0</v>
      </c>
      <c r="N908" s="27">
        <v>0</v>
      </c>
      <c r="O908" t="s">
        <v>109</v>
      </c>
      <c r="P908" t="s">
        <v>110</v>
      </c>
      <c r="Q908" s="27">
        <v>28000</v>
      </c>
      <c r="R908" s="27">
        <v>28500</v>
      </c>
      <c r="S908" s="27">
        <v>29000</v>
      </c>
      <c r="T908" s="27">
        <v>29000</v>
      </c>
      <c r="U908" s="27">
        <v>0</v>
      </c>
      <c r="V908" s="27">
        <v>0</v>
      </c>
      <c r="W908" s="27">
        <v>0</v>
      </c>
      <c r="X908" t="s">
        <v>111</v>
      </c>
      <c r="Y908" t="s">
        <v>112</v>
      </c>
      <c r="Z908" s="27">
        <v>112</v>
      </c>
      <c r="AA908" s="27">
        <v>114</v>
      </c>
      <c r="AB908" s="27">
        <v>116</v>
      </c>
      <c r="AC908" s="27">
        <v>116</v>
      </c>
      <c r="AD908" s="27">
        <v>0</v>
      </c>
      <c r="AE908" s="27">
        <v>390.55379387997954</v>
      </c>
      <c r="AF908" s="27">
        <v>0</v>
      </c>
      <c r="AG908" s="27">
        <v>1</v>
      </c>
      <c r="AJ908" s="41">
        <f t="shared" si="139"/>
        <v>0</v>
      </c>
      <c r="AK908" s="41">
        <f t="shared" si="140"/>
        <v>390.55379387997954</v>
      </c>
      <c r="AL908" s="41">
        <f t="shared" si="141"/>
        <v>0</v>
      </c>
      <c r="AM908" s="27">
        <v>1</v>
      </c>
      <c r="AN908" s="27">
        <v>1</v>
      </c>
      <c r="AO908" s="27">
        <v>132</v>
      </c>
      <c r="AP908" s="27">
        <v>164</v>
      </c>
      <c r="AQ908" s="42">
        <f t="shared" si="142"/>
        <v>132</v>
      </c>
      <c r="AR908" s="42">
        <f t="shared" si="143"/>
        <v>522.55379387997959</v>
      </c>
      <c r="AS908" s="42">
        <f t="shared" si="144"/>
        <v>132</v>
      </c>
      <c r="AT908" s="42">
        <f t="shared" si="145"/>
        <v>164</v>
      </c>
      <c r="AU908" s="42">
        <f t="shared" si="146"/>
        <v>554.55379387997959</v>
      </c>
      <c r="AV908" s="42">
        <f t="shared" si="147"/>
        <v>164</v>
      </c>
      <c r="AW908">
        <v>2023</v>
      </c>
      <c r="AX908" t="s">
        <v>59</v>
      </c>
      <c r="AY908" s="30">
        <v>2.5114155251141552</v>
      </c>
      <c r="AZ908" t="s">
        <v>113</v>
      </c>
      <c r="BA908" s="111">
        <v>2</v>
      </c>
      <c r="BB908" s="111">
        <v>3</v>
      </c>
      <c r="BC908" s="121">
        <v>0</v>
      </c>
      <c r="BD908" s="114">
        <v>2022</v>
      </c>
      <c r="BE908" t="s">
        <v>289</v>
      </c>
    </row>
    <row r="909" spans="1:57" ht="12" customHeight="1" x14ac:dyDescent="0.2">
      <c r="A909">
        <v>51</v>
      </c>
      <c r="B909">
        <v>2023</v>
      </c>
      <c r="C909" t="s">
        <v>46</v>
      </c>
      <c r="D909" t="s">
        <v>104</v>
      </c>
      <c r="E909" t="s">
        <v>287</v>
      </c>
      <c r="F909" t="s">
        <v>291</v>
      </c>
      <c r="G909" t="s">
        <v>45</v>
      </c>
      <c r="H909" t="s">
        <v>290</v>
      </c>
      <c r="I909" t="s">
        <v>51</v>
      </c>
      <c r="K909" t="s">
        <v>290</v>
      </c>
      <c r="L909" s="27">
        <v>0</v>
      </c>
      <c r="M909" s="27">
        <v>0</v>
      </c>
      <c r="N909" s="27">
        <v>0</v>
      </c>
      <c r="O909" t="s">
        <v>109</v>
      </c>
      <c r="P909" t="s">
        <v>110</v>
      </c>
      <c r="Q909" s="27">
        <v>28000</v>
      </c>
      <c r="R909" s="27">
        <v>28500</v>
      </c>
      <c r="S909" s="27">
        <v>29000</v>
      </c>
      <c r="T909" s="27">
        <v>29000</v>
      </c>
      <c r="U909" s="27">
        <v>0</v>
      </c>
      <c r="V909" s="27">
        <v>0</v>
      </c>
      <c r="W909" s="27">
        <v>0</v>
      </c>
      <c r="X909" t="s">
        <v>111</v>
      </c>
      <c r="Y909" t="s">
        <v>112</v>
      </c>
      <c r="Z909" s="27">
        <v>112</v>
      </c>
      <c r="AA909" s="27">
        <v>114</v>
      </c>
      <c r="AB909" s="27">
        <v>116</v>
      </c>
      <c r="AC909" s="27">
        <v>116</v>
      </c>
      <c r="AD909" s="27">
        <v>0</v>
      </c>
      <c r="AE909" s="27">
        <v>379.17997330393871</v>
      </c>
      <c r="AF909" s="27">
        <v>0</v>
      </c>
      <c r="AG909" s="27">
        <v>1</v>
      </c>
      <c r="AJ909" s="41">
        <f t="shared" si="139"/>
        <v>0</v>
      </c>
      <c r="AK909" s="41">
        <f t="shared" si="140"/>
        <v>379.17997330393871</v>
      </c>
      <c r="AL909" s="41">
        <f t="shared" si="141"/>
        <v>0</v>
      </c>
      <c r="AM909" s="27">
        <v>1</v>
      </c>
      <c r="AN909" s="27">
        <v>1</v>
      </c>
      <c r="AO909" s="27">
        <v>132</v>
      </c>
      <c r="AP909" s="27">
        <v>164</v>
      </c>
      <c r="AQ909" s="42">
        <f t="shared" si="142"/>
        <v>132</v>
      </c>
      <c r="AR909" s="42">
        <f t="shared" si="143"/>
        <v>511.17997330393871</v>
      </c>
      <c r="AS909" s="42">
        <f t="shared" si="144"/>
        <v>132</v>
      </c>
      <c r="AT909" s="42">
        <f t="shared" si="145"/>
        <v>164</v>
      </c>
      <c r="AU909" s="42">
        <f t="shared" si="146"/>
        <v>543.17997330393871</v>
      </c>
      <c r="AV909" s="42">
        <f t="shared" si="147"/>
        <v>164</v>
      </c>
      <c r="AW909">
        <v>2030</v>
      </c>
      <c r="AX909" t="s">
        <v>59</v>
      </c>
      <c r="AY909" s="30">
        <v>2.5114155251141552</v>
      </c>
      <c r="AZ909" t="s">
        <v>113</v>
      </c>
      <c r="BA909" s="111">
        <v>2</v>
      </c>
      <c r="BB909" s="111">
        <v>3</v>
      </c>
      <c r="BC909" s="121">
        <v>0</v>
      </c>
      <c r="BD909" s="114">
        <v>2022</v>
      </c>
      <c r="BE909" t="s">
        <v>289</v>
      </c>
    </row>
    <row r="910" spans="1:57" ht="12" customHeight="1" x14ac:dyDescent="0.2">
      <c r="A910">
        <v>51</v>
      </c>
      <c r="B910">
        <v>2023</v>
      </c>
      <c r="C910" t="s">
        <v>46</v>
      </c>
      <c r="D910" t="s">
        <v>104</v>
      </c>
      <c r="E910" t="s">
        <v>287</v>
      </c>
      <c r="F910" t="s">
        <v>291</v>
      </c>
      <c r="G910" t="s">
        <v>45</v>
      </c>
      <c r="H910" t="s">
        <v>290</v>
      </c>
      <c r="I910" t="s">
        <v>51</v>
      </c>
      <c r="K910" t="s">
        <v>290</v>
      </c>
      <c r="L910" s="27">
        <v>0</v>
      </c>
      <c r="M910" s="27">
        <v>0</v>
      </c>
      <c r="N910" s="27">
        <v>0</v>
      </c>
      <c r="O910" t="s">
        <v>109</v>
      </c>
      <c r="P910" t="s">
        <v>110</v>
      </c>
      <c r="Q910" s="27">
        <v>28000</v>
      </c>
      <c r="R910" s="27">
        <v>28500</v>
      </c>
      <c r="S910" s="27">
        <v>29000</v>
      </c>
      <c r="T910" s="27">
        <v>29000</v>
      </c>
      <c r="U910" s="27">
        <v>0</v>
      </c>
      <c r="V910" s="27">
        <v>0</v>
      </c>
      <c r="W910" s="27">
        <v>0</v>
      </c>
      <c r="X910" t="s">
        <v>111</v>
      </c>
      <c r="Y910" t="s">
        <v>112</v>
      </c>
      <c r="Z910" s="27">
        <v>112</v>
      </c>
      <c r="AA910" s="27">
        <v>114</v>
      </c>
      <c r="AB910" s="27">
        <v>116</v>
      </c>
      <c r="AC910" s="27">
        <v>116</v>
      </c>
      <c r="AD910" s="27">
        <v>0</v>
      </c>
      <c r="AE910" s="27">
        <v>372.38464436601606</v>
      </c>
      <c r="AF910" s="27">
        <v>0</v>
      </c>
      <c r="AG910" s="27">
        <v>1</v>
      </c>
      <c r="AJ910" s="41">
        <f t="shared" si="139"/>
        <v>0</v>
      </c>
      <c r="AK910" s="41">
        <f t="shared" si="140"/>
        <v>372.38464436601606</v>
      </c>
      <c r="AL910" s="41">
        <f t="shared" si="141"/>
        <v>0</v>
      </c>
      <c r="AM910" s="27">
        <v>1</v>
      </c>
      <c r="AN910" s="27">
        <v>1</v>
      </c>
      <c r="AO910" s="27">
        <v>132</v>
      </c>
      <c r="AP910" s="27">
        <v>164</v>
      </c>
      <c r="AQ910" s="42">
        <f t="shared" si="142"/>
        <v>132</v>
      </c>
      <c r="AR910" s="42">
        <f t="shared" si="143"/>
        <v>504.38464436601606</v>
      </c>
      <c r="AS910" s="42">
        <f t="shared" si="144"/>
        <v>132</v>
      </c>
      <c r="AT910" s="42">
        <f t="shared" si="145"/>
        <v>164</v>
      </c>
      <c r="AU910" s="42">
        <f t="shared" si="146"/>
        <v>536.38464436601612</v>
      </c>
      <c r="AV910" s="42">
        <f t="shared" si="147"/>
        <v>164</v>
      </c>
      <c r="AW910">
        <v>2035</v>
      </c>
      <c r="AX910" t="s">
        <v>59</v>
      </c>
      <c r="AY910" s="30">
        <v>2.5114155251141552</v>
      </c>
      <c r="AZ910" t="s">
        <v>113</v>
      </c>
      <c r="BA910" s="111">
        <v>2</v>
      </c>
      <c r="BB910" s="111">
        <v>3</v>
      </c>
      <c r="BC910" s="121">
        <v>0</v>
      </c>
      <c r="BD910" s="114">
        <v>2022</v>
      </c>
      <c r="BE910" t="s">
        <v>289</v>
      </c>
    </row>
    <row r="911" spans="1:57" ht="12" customHeight="1" x14ac:dyDescent="0.2">
      <c r="A911">
        <v>51</v>
      </c>
      <c r="B911">
        <v>2023</v>
      </c>
      <c r="C911" t="s">
        <v>46</v>
      </c>
      <c r="D911" t="s">
        <v>104</v>
      </c>
      <c r="E911" t="s">
        <v>287</v>
      </c>
      <c r="F911" t="s">
        <v>291</v>
      </c>
      <c r="G911" t="s">
        <v>45</v>
      </c>
      <c r="H911" t="s">
        <v>290</v>
      </c>
      <c r="I911" t="s">
        <v>51</v>
      </c>
      <c r="K911" t="s">
        <v>290</v>
      </c>
      <c r="L911" s="27">
        <v>0</v>
      </c>
      <c r="M911" s="27">
        <v>0</v>
      </c>
      <c r="N911" s="27">
        <v>0</v>
      </c>
      <c r="O911" t="s">
        <v>109</v>
      </c>
      <c r="P911" t="s">
        <v>110</v>
      </c>
      <c r="Q911" s="27">
        <v>28000</v>
      </c>
      <c r="R911" s="27">
        <v>28500</v>
      </c>
      <c r="S911" s="27">
        <v>29000</v>
      </c>
      <c r="T911" s="27">
        <v>29000</v>
      </c>
      <c r="U911" s="27">
        <v>0</v>
      </c>
      <c r="V911" s="27">
        <v>0</v>
      </c>
      <c r="W911" s="27">
        <v>0</v>
      </c>
      <c r="X911" t="s">
        <v>111</v>
      </c>
      <c r="Y911" t="s">
        <v>112</v>
      </c>
      <c r="Z911" s="27">
        <v>112</v>
      </c>
      <c r="AA911" s="27">
        <v>114</v>
      </c>
      <c r="AB911" s="27">
        <v>116</v>
      </c>
      <c r="AC911" s="27">
        <v>116</v>
      </c>
      <c r="AD911" s="27">
        <v>0</v>
      </c>
      <c r="AE911" s="27">
        <v>365.58931542809347</v>
      </c>
      <c r="AF911" s="27">
        <v>0</v>
      </c>
      <c r="AG911" s="27">
        <v>1</v>
      </c>
      <c r="AJ911" s="41">
        <f t="shared" si="139"/>
        <v>0</v>
      </c>
      <c r="AK911" s="41">
        <f t="shared" si="140"/>
        <v>365.58931542809347</v>
      </c>
      <c r="AL911" s="41">
        <f t="shared" si="141"/>
        <v>0</v>
      </c>
      <c r="AM911" s="27">
        <v>1</v>
      </c>
      <c r="AN911" s="27">
        <v>1</v>
      </c>
      <c r="AO911" s="27">
        <v>132</v>
      </c>
      <c r="AP911" s="27">
        <v>164</v>
      </c>
      <c r="AQ911" s="42">
        <f t="shared" si="142"/>
        <v>132</v>
      </c>
      <c r="AR911" s="42">
        <f t="shared" si="143"/>
        <v>497.58931542809347</v>
      </c>
      <c r="AS911" s="42">
        <f t="shared" si="144"/>
        <v>132</v>
      </c>
      <c r="AT911" s="42">
        <f t="shared" si="145"/>
        <v>164</v>
      </c>
      <c r="AU911" s="42">
        <f t="shared" si="146"/>
        <v>529.58931542809341</v>
      </c>
      <c r="AV911" s="42">
        <f t="shared" si="147"/>
        <v>164</v>
      </c>
      <c r="AW911">
        <v>2040</v>
      </c>
      <c r="AX911" t="s">
        <v>59</v>
      </c>
      <c r="AY911" s="30">
        <v>2.5114155251141552</v>
      </c>
      <c r="AZ911" t="s">
        <v>113</v>
      </c>
      <c r="BA911" s="111">
        <v>2</v>
      </c>
      <c r="BB911" s="111">
        <v>3</v>
      </c>
      <c r="BC911" s="121">
        <v>0</v>
      </c>
      <c r="BD911" s="114">
        <v>2022</v>
      </c>
      <c r="BE911" t="s">
        <v>289</v>
      </c>
    </row>
    <row r="912" spans="1:57" ht="12" customHeight="1" x14ac:dyDescent="0.2">
      <c r="A912">
        <v>51</v>
      </c>
      <c r="B912">
        <v>2023</v>
      </c>
      <c r="C912" t="s">
        <v>46</v>
      </c>
      <c r="D912" t="s">
        <v>104</v>
      </c>
      <c r="E912" t="s">
        <v>287</v>
      </c>
      <c r="F912" t="s">
        <v>291</v>
      </c>
      <c r="G912" t="s">
        <v>45</v>
      </c>
      <c r="H912" t="s">
        <v>290</v>
      </c>
      <c r="I912" t="s">
        <v>51</v>
      </c>
      <c r="K912" t="s">
        <v>290</v>
      </c>
      <c r="L912" s="27">
        <v>0</v>
      </c>
      <c r="M912" s="27">
        <v>0</v>
      </c>
      <c r="N912" s="27">
        <v>0</v>
      </c>
      <c r="O912" t="s">
        <v>109</v>
      </c>
      <c r="P912" t="s">
        <v>110</v>
      </c>
      <c r="Q912" s="27">
        <v>28000</v>
      </c>
      <c r="R912" s="27">
        <v>28500</v>
      </c>
      <c r="S912" s="27">
        <v>29000</v>
      </c>
      <c r="T912" s="27">
        <v>29000</v>
      </c>
      <c r="U912" s="27">
        <v>0</v>
      </c>
      <c r="V912" s="27">
        <v>0</v>
      </c>
      <c r="W912" s="27">
        <v>0</v>
      </c>
      <c r="X912" t="s">
        <v>111</v>
      </c>
      <c r="Y912" t="s">
        <v>112</v>
      </c>
      <c r="Z912" s="27">
        <v>112</v>
      </c>
      <c r="AA912" s="27">
        <v>114</v>
      </c>
      <c r="AB912" s="27">
        <v>116</v>
      </c>
      <c r="AC912" s="27">
        <v>116</v>
      </c>
      <c r="AD912" s="27">
        <v>0</v>
      </c>
      <c r="AE912" s="27">
        <v>359.12620923538805</v>
      </c>
      <c r="AF912" s="27">
        <v>0</v>
      </c>
      <c r="AG912" s="27">
        <v>1</v>
      </c>
      <c r="AJ912" s="41">
        <f t="shared" si="139"/>
        <v>0</v>
      </c>
      <c r="AK912" s="41">
        <f t="shared" si="140"/>
        <v>359.12620923538805</v>
      </c>
      <c r="AL912" s="41">
        <f t="shared" si="141"/>
        <v>0</v>
      </c>
      <c r="AM912" s="27">
        <v>1</v>
      </c>
      <c r="AN912" s="27">
        <v>1</v>
      </c>
      <c r="AO912" s="27">
        <v>132</v>
      </c>
      <c r="AP912" s="27">
        <v>164</v>
      </c>
      <c r="AQ912" s="42">
        <f t="shared" si="142"/>
        <v>132</v>
      </c>
      <c r="AR912" s="42">
        <f t="shared" si="143"/>
        <v>491.12620923538805</v>
      </c>
      <c r="AS912" s="42">
        <f t="shared" si="144"/>
        <v>132</v>
      </c>
      <c r="AT912" s="42">
        <f t="shared" si="145"/>
        <v>164</v>
      </c>
      <c r="AU912" s="42">
        <f t="shared" si="146"/>
        <v>523.12620923538805</v>
      </c>
      <c r="AV912" s="42">
        <f t="shared" si="147"/>
        <v>164</v>
      </c>
      <c r="AW912">
        <v>2045</v>
      </c>
      <c r="AX912" t="s">
        <v>59</v>
      </c>
      <c r="AY912" s="30">
        <v>2.5114155251141552</v>
      </c>
      <c r="AZ912" t="s">
        <v>113</v>
      </c>
      <c r="BA912" s="111">
        <v>2</v>
      </c>
      <c r="BB912" s="111">
        <v>3</v>
      </c>
      <c r="BC912" s="121">
        <v>0</v>
      </c>
      <c r="BD912" s="114">
        <v>2022</v>
      </c>
      <c r="BE912" t="s">
        <v>289</v>
      </c>
    </row>
    <row r="913" spans="1:57" ht="12" customHeight="1" x14ac:dyDescent="0.2">
      <c r="A913">
        <v>51</v>
      </c>
      <c r="B913">
        <v>2023</v>
      </c>
      <c r="C913" t="s">
        <v>46</v>
      </c>
      <c r="D913" t="s">
        <v>104</v>
      </c>
      <c r="E913" t="s">
        <v>287</v>
      </c>
      <c r="F913" t="s">
        <v>291</v>
      </c>
      <c r="G913" t="s">
        <v>45</v>
      </c>
      <c r="H913" t="s">
        <v>290</v>
      </c>
      <c r="I913" t="s">
        <v>51</v>
      </c>
      <c r="K913" t="s">
        <v>290</v>
      </c>
      <c r="L913" s="27">
        <v>0</v>
      </c>
      <c r="M913" s="27">
        <v>0</v>
      </c>
      <c r="N913" s="27">
        <v>0</v>
      </c>
      <c r="O913" t="s">
        <v>109</v>
      </c>
      <c r="P913" t="s">
        <v>110</v>
      </c>
      <c r="Q913" s="27">
        <v>28000</v>
      </c>
      <c r="R913" s="27">
        <v>28500</v>
      </c>
      <c r="S913" s="27">
        <v>29000</v>
      </c>
      <c r="T913" s="27">
        <v>29000</v>
      </c>
      <c r="U913" s="27">
        <v>0</v>
      </c>
      <c r="V913" s="27">
        <v>0</v>
      </c>
      <c r="W913" s="27">
        <v>0</v>
      </c>
      <c r="X913" t="s">
        <v>111</v>
      </c>
      <c r="Y913" t="s">
        <v>112</v>
      </c>
      <c r="Z913" s="27">
        <v>112</v>
      </c>
      <c r="AA913" s="27">
        <v>114</v>
      </c>
      <c r="AB913" s="27">
        <v>116</v>
      </c>
      <c r="AC913" s="27">
        <v>116</v>
      </c>
      <c r="AD913" s="27">
        <v>0</v>
      </c>
      <c r="AE913" s="27">
        <v>352.66310304268256</v>
      </c>
      <c r="AF913" s="27">
        <v>0</v>
      </c>
      <c r="AG913" s="27">
        <v>1</v>
      </c>
      <c r="AJ913" s="41">
        <f t="shared" si="139"/>
        <v>0</v>
      </c>
      <c r="AK913" s="41">
        <f t="shared" si="140"/>
        <v>352.66310304268256</v>
      </c>
      <c r="AL913" s="41">
        <f t="shared" si="141"/>
        <v>0</v>
      </c>
      <c r="AM913" s="27">
        <v>1</v>
      </c>
      <c r="AN913" s="27">
        <v>1</v>
      </c>
      <c r="AO913" s="27">
        <v>132</v>
      </c>
      <c r="AP913" s="27">
        <v>164</v>
      </c>
      <c r="AQ913" s="42">
        <f t="shared" si="142"/>
        <v>132</v>
      </c>
      <c r="AR913" s="42">
        <f t="shared" si="143"/>
        <v>484.66310304268256</v>
      </c>
      <c r="AS913" s="42">
        <f t="shared" si="144"/>
        <v>132</v>
      </c>
      <c r="AT913" s="42">
        <f t="shared" si="145"/>
        <v>164</v>
      </c>
      <c r="AU913" s="42">
        <f t="shared" si="146"/>
        <v>516.66310304268256</v>
      </c>
      <c r="AV913" s="42">
        <f t="shared" si="147"/>
        <v>164</v>
      </c>
      <c r="AW913">
        <v>2050</v>
      </c>
      <c r="AX913" t="s">
        <v>59</v>
      </c>
      <c r="AY913" s="30">
        <v>2.5114155251141552</v>
      </c>
      <c r="AZ913" t="s">
        <v>113</v>
      </c>
      <c r="BA913" s="111">
        <v>2</v>
      </c>
      <c r="BB913" s="111">
        <v>3</v>
      </c>
      <c r="BC913" s="121">
        <v>0</v>
      </c>
      <c r="BD913" s="114">
        <v>2022</v>
      </c>
      <c r="BE913" t="s">
        <v>289</v>
      </c>
    </row>
    <row r="914" spans="1:57" ht="12" customHeight="1" x14ac:dyDescent="0.2">
      <c r="A914">
        <v>51</v>
      </c>
      <c r="B914">
        <v>2023</v>
      </c>
      <c r="C914" t="s">
        <v>46</v>
      </c>
      <c r="D914" t="s">
        <v>104</v>
      </c>
      <c r="E914" t="s">
        <v>287</v>
      </c>
      <c r="F914" t="s">
        <v>291</v>
      </c>
      <c r="G914" t="s">
        <v>45</v>
      </c>
      <c r="H914" t="s">
        <v>290</v>
      </c>
      <c r="I914" t="s">
        <v>51</v>
      </c>
      <c r="K914" t="s">
        <v>290</v>
      </c>
      <c r="L914" s="27">
        <v>0</v>
      </c>
      <c r="M914" s="27">
        <v>0</v>
      </c>
      <c r="N914" s="27">
        <v>0</v>
      </c>
      <c r="O914" t="s">
        <v>109</v>
      </c>
      <c r="P914" t="s">
        <v>110</v>
      </c>
      <c r="Q914" s="27">
        <v>28000</v>
      </c>
      <c r="R914" s="27">
        <v>28500</v>
      </c>
      <c r="S914" s="27">
        <v>29000</v>
      </c>
      <c r="T914" s="27">
        <v>29000</v>
      </c>
      <c r="U914" s="27">
        <v>0</v>
      </c>
      <c r="V914" s="27">
        <v>0</v>
      </c>
      <c r="W914" s="27">
        <v>0</v>
      </c>
      <c r="X914" t="s">
        <v>111</v>
      </c>
      <c r="Y914" t="s">
        <v>112</v>
      </c>
      <c r="Z914" s="27">
        <v>112</v>
      </c>
      <c r="AA914" s="27">
        <v>114</v>
      </c>
      <c r="AB914" s="27">
        <v>116</v>
      </c>
      <c r="AC914" s="27">
        <v>116</v>
      </c>
      <c r="AD914" s="27">
        <v>0</v>
      </c>
      <c r="AE914" s="27">
        <v>390.55379387997954</v>
      </c>
      <c r="AF914" s="27">
        <v>0</v>
      </c>
      <c r="AG914" s="27">
        <v>1</v>
      </c>
      <c r="AJ914" s="41">
        <f t="shared" si="139"/>
        <v>0</v>
      </c>
      <c r="AK914" s="41">
        <f t="shared" si="140"/>
        <v>390.55379387997954</v>
      </c>
      <c r="AL914" s="41">
        <f t="shared" si="141"/>
        <v>0</v>
      </c>
      <c r="AM914" s="27">
        <v>1</v>
      </c>
      <c r="AN914" s="27">
        <v>1</v>
      </c>
      <c r="AO914" s="27">
        <v>132</v>
      </c>
      <c r="AP914" s="27">
        <v>164</v>
      </c>
      <c r="AQ914" s="42">
        <f t="shared" si="142"/>
        <v>132</v>
      </c>
      <c r="AR914" s="42">
        <f t="shared" si="143"/>
        <v>522.55379387997959</v>
      </c>
      <c r="AS914" s="42">
        <f t="shared" si="144"/>
        <v>132</v>
      </c>
      <c r="AT914" s="42">
        <f t="shared" si="145"/>
        <v>164</v>
      </c>
      <c r="AU914" s="42">
        <f t="shared" si="146"/>
        <v>554.55379387997959</v>
      </c>
      <c r="AV914" s="42">
        <f t="shared" si="147"/>
        <v>164</v>
      </c>
      <c r="AW914">
        <v>2023</v>
      </c>
      <c r="AX914" t="s">
        <v>60</v>
      </c>
      <c r="AY914" s="30">
        <v>2.5114155251141552</v>
      </c>
      <c r="AZ914" t="s">
        <v>113</v>
      </c>
      <c r="BA914" s="111">
        <v>2</v>
      </c>
      <c r="BB914" s="111">
        <v>3</v>
      </c>
      <c r="BC914" s="121">
        <v>0</v>
      </c>
      <c r="BD914" s="114">
        <v>2022</v>
      </c>
      <c r="BE914" t="s">
        <v>289</v>
      </c>
    </row>
    <row r="915" spans="1:57" ht="12" customHeight="1" x14ac:dyDescent="0.2">
      <c r="A915">
        <v>51</v>
      </c>
      <c r="B915">
        <v>2023</v>
      </c>
      <c r="C915" t="s">
        <v>46</v>
      </c>
      <c r="D915" t="s">
        <v>104</v>
      </c>
      <c r="E915" t="s">
        <v>287</v>
      </c>
      <c r="F915" t="s">
        <v>291</v>
      </c>
      <c r="G915" t="s">
        <v>45</v>
      </c>
      <c r="H915" t="s">
        <v>290</v>
      </c>
      <c r="I915" t="s">
        <v>51</v>
      </c>
      <c r="K915" t="s">
        <v>290</v>
      </c>
      <c r="L915" s="27">
        <v>0</v>
      </c>
      <c r="M915" s="27">
        <v>0</v>
      </c>
      <c r="N915" s="27">
        <v>0</v>
      </c>
      <c r="O915" t="s">
        <v>109</v>
      </c>
      <c r="P915" t="s">
        <v>110</v>
      </c>
      <c r="Q915" s="27">
        <v>28000</v>
      </c>
      <c r="R915" s="27">
        <v>28500</v>
      </c>
      <c r="S915" s="27">
        <v>29000</v>
      </c>
      <c r="T915" s="27">
        <v>29000</v>
      </c>
      <c r="U915" s="27">
        <v>0</v>
      </c>
      <c r="V915" s="27">
        <v>0</v>
      </c>
      <c r="W915" s="27">
        <v>0</v>
      </c>
      <c r="X915" t="s">
        <v>111</v>
      </c>
      <c r="Y915" t="s">
        <v>112</v>
      </c>
      <c r="Z915" s="27">
        <v>112</v>
      </c>
      <c r="AA915" s="27">
        <v>114</v>
      </c>
      <c r="AB915" s="27">
        <v>116</v>
      </c>
      <c r="AC915" s="27">
        <v>116</v>
      </c>
      <c r="AD915" s="27">
        <v>0</v>
      </c>
      <c r="AE915" s="27">
        <v>379.17997330393871</v>
      </c>
      <c r="AF915" s="27">
        <v>0</v>
      </c>
      <c r="AG915" s="27">
        <v>1</v>
      </c>
      <c r="AJ915" s="41">
        <f t="shared" si="139"/>
        <v>0</v>
      </c>
      <c r="AK915" s="41">
        <f t="shared" si="140"/>
        <v>379.17997330393871</v>
      </c>
      <c r="AL915" s="41">
        <f t="shared" si="141"/>
        <v>0</v>
      </c>
      <c r="AM915" s="27">
        <v>1</v>
      </c>
      <c r="AN915" s="27">
        <v>1</v>
      </c>
      <c r="AO915" s="27">
        <v>132</v>
      </c>
      <c r="AP915" s="27">
        <v>164</v>
      </c>
      <c r="AQ915" s="42">
        <f t="shared" si="142"/>
        <v>132</v>
      </c>
      <c r="AR915" s="42">
        <f t="shared" si="143"/>
        <v>511.17997330393871</v>
      </c>
      <c r="AS915" s="42">
        <f t="shared" si="144"/>
        <v>132</v>
      </c>
      <c r="AT915" s="42">
        <f t="shared" si="145"/>
        <v>164</v>
      </c>
      <c r="AU915" s="42">
        <f t="shared" si="146"/>
        <v>543.17997330393871</v>
      </c>
      <c r="AV915" s="42">
        <f t="shared" si="147"/>
        <v>164</v>
      </c>
      <c r="AW915">
        <v>2030</v>
      </c>
      <c r="AX915" t="s">
        <v>60</v>
      </c>
      <c r="AY915" s="30">
        <v>2.5114155251141552</v>
      </c>
      <c r="AZ915" t="s">
        <v>113</v>
      </c>
      <c r="BA915" s="111">
        <v>2</v>
      </c>
      <c r="BB915" s="111">
        <v>3</v>
      </c>
      <c r="BC915" s="121">
        <v>0</v>
      </c>
      <c r="BD915" s="114">
        <v>2022</v>
      </c>
      <c r="BE915" t="s">
        <v>289</v>
      </c>
    </row>
    <row r="916" spans="1:57" ht="12" customHeight="1" x14ac:dyDescent="0.2">
      <c r="A916">
        <v>51</v>
      </c>
      <c r="B916">
        <v>2023</v>
      </c>
      <c r="C916" t="s">
        <v>46</v>
      </c>
      <c r="D916" t="s">
        <v>104</v>
      </c>
      <c r="E916" t="s">
        <v>287</v>
      </c>
      <c r="F916" t="s">
        <v>291</v>
      </c>
      <c r="G916" t="s">
        <v>45</v>
      </c>
      <c r="H916" t="s">
        <v>290</v>
      </c>
      <c r="I916" t="s">
        <v>51</v>
      </c>
      <c r="K916" t="s">
        <v>290</v>
      </c>
      <c r="L916" s="27">
        <v>0</v>
      </c>
      <c r="M916" s="27">
        <v>0</v>
      </c>
      <c r="N916" s="27">
        <v>0</v>
      </c>
      <c r="O916" t="s">
        <v>109</v>
      </c>
      <c r="P916" t="s">
        <v>110</v>
      </c>
      <c r="Q916" s="27">
        <v>28000</v>
      </c>
      <c r="R916" s="27">
        <v>28500</v>
      </c>
      <c r="S916" s="27">
        <v>29000</v>
      </c>
      <c r="T916" s="27">
        <v>29000</v>
      </c>
      <c r="U916" s="27">
        <v>0</v>
      </c>
      <c r="V916" s="27">
        <v>0</v>
      </c>
      <c r="W916" s="27">
        <v>0</v>
      </c>
      <c r="X916" t="s">
        <v>111</v>
      </c>
      <c r="Y916" t="s">
        <v>112</v>
      </c>
      <c r="Z916" s="27">
        <v>112</v>
      </c>
      <c r="AA916" s="27">
        <v>114</v>
      </c>
      <c r="AB916" s="27">
        <v>116</v>
      </c>
      <c r="AC916" s="27">
        <v>116</v>
      </c>
      <c r="AD916" s="27">
        <v>0</v>
      </c>
      <c r="AE916" s="27">
        <v>372.38464436601606</v>
      </c>
      <c r="AF916" s="27">
        <v>0</v>
      </c>
      <c r="AG916" s="27">
        <v>1</v>
      </c>
      <c r="AJ916" s="41">
        <f t="shared" si="139"/>
        <v>0</v>
      </c>
      <c r="AK916" s="41">
        <f t="shared" si="140"/>
        <v>372.38464436601606</v>
      </c>
      <c r="AL916" s="41">
        <f t="shared" si="141"/>
        <v>0</v>
      </c>
      <c r="AM916" s="27">
        <v>1</v>
      </c>
      <c r="AN916" s="27">
        <v>1</v>
      </c>
      <c r="AO916" s="27">
        <v>132</v>
      </c>
      <c r="AP916" s="27">
        <v>164</v>
      </c>
      <c r="AQ916" s="42">
        <f t="shared" si="142"/>
        <v>132</v>
      </c>
      <c r="AR916" s="42">
        <f t="shared" si="143"/>
        <v>504.38464436601606</v>
      </c>
      <c r="AS916" s="42">
        <f t="shared" si="144"/>
        <v>132</v>
      </c>
      <c r="AT916" s="42">
        <f t="shared" si="145"/>
        <v>164</v>
      </c>
      <c r="AU916" s="42">
        <f t="shared" si="146"/>
        <v>536.38464436601612</v>
      </c>
      <c r="AV916" s="42">
        <f t="shared" si="147"/>
        <v>164</v>
      </c>
      <c r="AW916">
        <v>2035</v>
      </c>
      <c r="AX916" t="s">
        <v>60</v>
      </c>
      <c r="AY916" s="30">
        <v>2.5114155251141552</v>
      </c>
      <c r="AZ916" t="s">
        <v>113</v>
      </c>
      <c r="BA916" s="111">
        <v>2</v>
      </c>
      <c r="BB916" s="111">
        <v>3</v>
      </c>
      <c r="BC916" s="121">
        <v>0</v>
      </c>
      <c r="BD916" s="114">
        <v>2022</v>
      </c>
      <c r="BE916" t="s">
        <v>289</v>
      </c>
    </row>
    <row r="917" spans="1:57" ht="12" customHeight="1" x14ac:dyDescent="0.2">
      <c r="A917">
        <v>51</v>
      </c>
      <c r="B917">
        <v>2023</v>
      </c>
      <c r="C917" t="s">
        <v>46</v>
      </c>
      <c r="D917" t="s">
        <v>104</v>
      </c>
      <c r="E917" t="s">
        <v>287</v>
      </c>
      <c r="F917" t="s">
        <v>291</v>
      </c>
      <c r="G917" t="s">
        <v>45</v>
      </c>
      <c r="H917" t="s">
        <v>290</v>
      </c>
      <c r="I917" t="s">
        <v>51</v>
      </c>
      <c r="K917" t="s">
        <v>290</v>
      </c>
      <c r="L917" s="27">
        <v>0</v>
      </c>
      <c r="M917" s="27">
        <v>0</v>
      </c>
      <c r="N917" s="27">
        <v>0</v>
      </c>
      <c r="O917" t="s">
        <v>109</v>
      </c>
      <c r="P917" t="s">
        <v>110</v>
      </c>
      <c r="Q917" s="27">
        <v>28000</v>
      </c>
      <c r="R917" s="27">
        <v>28500</v>
      </c>
      <c r="S917" s="27">
        <v>29000</v>
      </c>
      <c r="T917" s="27">
        <v>29000</v>
      </c>
      <c r="U917" s="27">
        <v>0</v>
      </c>
      <c r="V917" s="27">
        <v>0</v>
      </c>
      <c r="W917" s="27">
        <v>0</v>
      </c>
      <c r="X917" t="s">
        <v>111</v>
      </c>
      <c r="Y917" t="s">
        <v>112</v>
      </c>
      <c r="Z917" s="27">
        <v>112</v>
      </c>
      <c r="AA917" s="27">
        <v>114</v>
      </c>
      <c r="AB917" s="27">
        <v>116</v>
      </c>
      <c r="AC917" s="27">
        <v>116</v>
      </c>
      <c r="AD917" s="27">
        <v>0</v>
      </c>
      <c r="AE917" s="27">
        <v>365.58931542809347</v>
      </c>
      <c r="AF917" s="27">
        <v>0</v>
      </c>
      <c r="AG917" s="27">
        <v>1</v>
      </c>
      <c r="AJ917" s="41">
        <f t="shared" si="139"/>
        <v>0</v>
      </c>
      <c r="AK917" s="41">
        <f t="shared" si="140"/>
        <v>365.58931542809347</v>
      </c>
      <c r="AL917" s="41">
        <f t="shared" si="141"/>
        <v>0</v>
      </c>
      <c r="AM917" s="27">
        <v>1</v>
      </c>
      <c r="AN917" s="27">
        <v>1</v>
      </c>
      <c r="AO917" s="27">
        <v>132</v>
      </c>
      <c r="AP917" s="27">
        <v>164</v>
      </c>
      <c r="AQ917" s="42">
        <f t="shared" si="142"/>
        <v>132</v>
      </c>
      <c r="AR917" s="42">
        <f t="shared" si="143"/>
        <v>497.58931542809347</v>
      </c>
      <c r="AS917" s="42">
        <f t="shared" si="144"/>
        <v>132</v>
      </c>
      <c r="AT917" s="42">
        <f t="shared" si="145"/>
        <v>164</v>
      </c>
      <c r="AU917" s="42">
        <f t="shared" si="146"/>
        <v>529.58931542809341</v>
      </c>
      <c r="AV917" s="42">
        <f t="shared" si="147"/>
        <v>164</v>
      </c>
      <c r="AW917">
        <v>2040</v>
      </c>
      <c r="AX917" t="s">
        <v>60</v>
      </c>
      <c r="AY917" s="30">
        <v>2.5114155251141552</v>
      </c>
      <c r="AZ917" t="s">
        <v>113</v>
      </c>
      <c r="BA917" s="111">
        <v>2</v>
      </c>
      <c r="BB917" s="111">
        <v>3</v>
      </c>
      <c r="BC917" s="121">
        <v>0</v>
      </c>
      <c r="BD917" s="114">
        <v>2022</v>
      </c>
      <c r="BE917" t="s">
        <v>289</v>
      </c>
    </row>
    <row r="918" spans="1:57" ht="12" customHeight="1" x14ac:dyDescent="0.2">
      <c r="A918">
        <v>51</v>
      </c>
      <c r="B918">
        <v>2023</v>
      </c>
      <c r="C918" t="s">
        <v>46</v>
      </c>
      <c r="D918" t="s">
        <v>104</v>
      </c>
      <c r="E918" t="s">
        <v>287</v>
      </c>
      <c r="F918" t="s">
        <v>291</v>
      </c>
      <c r="G918" t="s">
        <v>45</v>
      </c>
      <c r="H918" t="s">
        <v>290</v>
      </c>
      <c r="I918" t="s">
        <v>51</v>
      </c>
      <c r="K918" t="s">
        <v>290</v>
      </c>
      <c r="L918" s="27">
        <v>0</v>
      </c>
      <c r="M918" s="27">
        <v>0</v>
      </c>
      <c r="N918" s="27">
        <v>0</v>
      </c>
      <c r="O918" t="s">
        <v>109</v>
      </c>
      <c r="P918" t="s">
        <v>110</v>
      </c>
      <c r="Q918" s="27">
        <v>28000</v>
      </c>
      <c r="R918" s="27">
        <v>28500</v>
      </c>
      <c r="S918" s="27">
        <v>29000</v>
      </c>
      <c r="T918" s="27">
        <v>29000</v>
      </c>
      <c r="U918" s="27">
        <v>0</v>
      </c>
      <c r="V918" s="27">
        <v>0</v>
      </c>
      <c r="W918" s="27">
        <v>0</v>
      </c>
      <c r="X918" t="s">
        <v>111</v>
      </c>
      <c r="Y918" t="s">
        <v>112</v>
      </c>
      <c r="Z918" s="27">
        <v>112</v>
      </c>
      <c r="AA918" s="27">
        <v>114</v>
      </c>
      <c r="AB918" s="27">
        <v>116</v>
      </c>
      <c r="AC918" s="27">
        <v>116</v>
      </c>
      <c r="AD918" s="27">
        <v>0</v>
      </c>
      <c r="AE918" s="27">
        <v>359.12620923538805</v>
      </c>
      <c r="AF918" s="27">
        <v>0</v>
      </c>
      <c r="AG918" s="27">
        <v>1</v>
      </c>
      <c r="AJ918" s="41">
        <f t="shared" si="139"/>
        <v>0</v>
      </c>
      <c r="AK918" s="41">
        <f t="shared" si="140"/>
        <v>359.12620923538805</v>
      </c>
      <c r="AL918" s="41">
        <f t="shared" si="141"/>
        <v>0</v>
      </c>
      <c r="AM918" s="27">
        <v>1</v>
      </c>
      <c r="AN918" s="27">
        <v>1</v>
      </c>
      <c r="AO918" s="27">
        <v>132</v>
      </c>
      <c r="AP918" s="27">
        <v>164</v>
      </c>
      <c r="AQ918" s="42">
        <f t="shared" si="142"/>
        <v>132</v>
      </c>
      <c r="AR918" s="42">
        <f t="shared" si="143"/>
        <v>491.12620923538805</v>
      </c>
      <c r="AS918" s="42">
        <f t="shared" si="144"/>
        <v>132</v>
      </c>
      <c r="AT918" s="42">
        <f t="shared" si="145"/>
        <v>164</v>
      </c>
      <c r="AU918" s="42">
        <f t="shared" si="146"/>
        <v>523.12620923538805</v>
      </c>
      <c r="AV918" s="42">
        <f t="shared" si="147"/>
        <v>164</v>
      </c>
      <c r="AW918">
        <v>2045</v>
      </c>
      <c r="AX918" t="s">
        <v>60</v>
      </c>
      <c r="AY918" s="30">
        <v>2.5114155251141552</v>
      </c>
      <c r="AZ918" t="s">
        <v>113</v>
      </c>
      <c r="BA918" s="111">
        <v>2</v>
      </c>
      <c r="BB918" s="111">
        <v>3</v>
      </c>
      <c r="BC918" s="121">
        <v>0</v>
      </c>
      <c r="BD918" s="114">
        <v>2022</v>
      </c>
      <c r="BE918" t="s">
        <v>289</v>
      </c>
    </row>
    <row r="919" spans="1:57" ht="12" customHeight="1" x14ac:dyDescent="0.2">
      <c r="A919">
        <v>51</v>
      </c>
      <c r="B919">
        <v>2023</v>
      </c>
      <c r="C919" t="s">
        <v>46</v>
      </c>
      <c r="D919" t="s">
        <v>104</v>
      </c>
      <c r="E919" t="s">
        <v>287</v>
      </c>
      <c r="F919" t="s">
        <v>291</v>
      </c>
      <c r="G919" t="s">
        <v>45</v>
      </c>
      <c r="H919" t="s">
        <v>290</v>
      </c>
      <c r="I919" t="s">
        <v>51</v>
      </c>
      <c r="K919" t="s">
        <v>290</v>
      </c>
      <c r="L919" s="27">
        <v>0</v>
      </c>
      <c r="M919" s="27">
        <v>0</v>
      </c>
      <c r="N919" s="27">
        <v>0</v>
      </c>
      <c r="O919" t="s">
        <v>109</v>
      </c>
      <c r="P919" t="s">
        <v>110</v>
      </c>
      <c r="Q919" s="27">
        <v>28000</v>
      </c>
      <c r="R919" s="27">
        <v>28500</v>
      </c>
      <c r="S919" s="27">
        <v>29000</v>
      </c>
      <c r="T919" s="27">
        <v>29000</v>
      </c>
      <c r="U919" s="27">
        <v>0</v>
      </c>
      <c r="V919" s="27">
        <v>0</v>
      </c>
      <c r="W919" s="27">
        <v>0</v>
      </c>
      <c r="X919" t="s">
        <v>111</v>
      </c>
      <c r="Y919" t="s">
        <v>112</v>
      </c>
      <c r="Z919" s="27">
        <v>112</v>
      </c>
      <c r="AA919" s="27">
        <v>114</v>
      </c>
      <c r="AB919" s="27">
        <v>116</v>
      </c>
      <c r="AC919" s="27">
        <v>116</v>
      </c>
      <c r="AD919" s="27">
        <v>0</v>
      </c>
      <c r="AE919" s="27">
        <v>352.66310304268256</v>
      </c>
      <c r="AF919" s="27">
        <v>0</v>
      </c>
      <c r="AG919" s="27">
        <v>1</v>
      </c>
      <c r="AJ919" s="41">
        <f t="shared" si="139"/>
        <v>0</v>
      </c>
      <c r="AK919" s="41">
        <f t="shared" si="140"/>
        <v>352.66310304268256</v>
      </c>
      <c r="AL919" s="41">
        <f t="shared" si="141"/>
        <v>0</v>
      </c>
      <c r="AM919" s="27">
        <v>1</v>
      </c>
      <c r="AN919" s="27">
        <v>1</v>
      </c>
      <c r="AO919" s="27">
        <v>132</v>
      </c>
      <c r="AP919" s="27">
        <v>164</v>
      </c>
      <c r="AQ919" s="42">
        <f t="shared" si="142"/>
        <v>132</v>
      </c>
      <c r="AR919" s="42">
        <f t="shared" si="143"/>
        <v>484.66310304268256</v>
      </c>
      <c r="AS919" s="42">
        <f t="shared" si="144"/>
        <v>132</v>
      </c>
      <c r="AT919" s="42">
        <f t="shared" si="145"/>
        <v>164</v>
      </c>
      <c r="AU919" s="42">
        <f t="shared" si="146"/>
        <v>516.66310304268256</v>
      </c>
      <c r="AV919" s="42">
        <f t="shared" si="147"/>
        <v>164</v>
      </c>
      <c r="AW919">
        <v>2050</v>
      </c>
      <c r="AX919" t="s">
        <v>60</v>
      </c>
      <c r="AY919" s="30">
        <v>2.5114155251141552</v>
      </c>
      <c r="AZ919" t="s">
        <v>113</v>
      </c>
      <c r="BA919" s="111">
        <v>2</v>
      </c>
      <c r="BB919" s="111">
        <v>3</v>
      </c>
      <c r="BC919" s="121">
        <v>0</v>
      </c>
      <c r="BD919" s="114">
        <v>2022</v>
      </c>
      <c r="BE919" t="s">
        <v>289</v>
      </c>
    </row>
    <row r="920" spans="1:57" ht="12" customHeight="1" x14ac:dyDescent="0.2">
      <c r="A920">
        <v>52</v>
      </c>
      <c r="B920">
        <v>2023</v>
      </c>
      <c r="C920" t="s">
        <v>46</v>
      </c>
      <c r="D920" t="s">
        <v>104</v>
      </c>
      <c r="E920" t="s">
        <v>293</v>
      </c>
      <c r="F920" t="s">
        <v>288</v>
      </c>
      <c r="G920" t="s">
        <v>45</v>
      </c>
      <c r="H920" t="s">
        <v>292</v>
      </c>
      <c r="I920" t="s">
        <v>51</v>
      </c>
      <c r="K920" t="s">
        <v>292</v>
      </c>
      <c r="L920" s="27">
        <v>0</v>
      </c>
      <c r="M920" s="27">
        <v>0</v>
      </c>
      <c r="N920" s="27">
        <v>0</v>
      </c>
      <c r="O920" t="s">
        <v>109</v>
      </c>
      <c r="P920" t="s">
        <v>110</v>
      </c>
      <c r="Q920" s="27">
        <v>8500</v>
      </c>
      <c r="R920" s="27">
        <v>8500</v>
      </c>
      <c r="S920" s="27">
        <v>8500</v>
      </c>
      <c r="T920" s="27">
        <v>8500</v>
      </c>
      <c r="U920" s="27">
        <v>0</v>
      </c>
      <c r="V920" s="27">
        <v>0</v>
      </c>
      <c r="W920" s="27">
        <v>0</v>
      </c>
      <c r="X920" t="s">
        <v>111</v>
      </c>
      <c r="Y920" t="s">
        <v>112</v>
      </c>
      <c r="Z920" s="27">
        <v>85</v>
      </c>
      <c r="AA920" s="27">
        <v>85</v>
      </c>
      <c r="AB920" s="27">
        <v>85</v>
      </c>
      <c r="AC920" s="27">
        <v>85</v>
      </c>
      <c r="AD920" s="27">
        <v>0</v>
      </c>
      <c r="AE920" s="27">
        <v>107.00597730231839</v>
      </c>
      <c r="AF920" s="27">
        <v>0</v>
      </c>
      <c r="AG920" s="27">
        <v>1</v>
      </c>
      <c r="AJ920" s="41">
        <f t="shared" si="139"/>
        <v>0</v>
      </c>
      <c r="AK920" s="41">
        <f t="shared" si="140"/>
        <v>107.00597730231839</v>
      </c>
      <c r="AL920" s="41">
        <f t="shared" si="141"/>
        <v>0</v>
      </c>
      <c r="AM920" s="27">
        <v>1</v>
      </c>
      <c r="AN920" s="27">
        <v>1</v>
      </c>
      <c r="AO920" s="27">
        <v>99</v>
      </c>
      <c r="AP920" s="27">
        <v>132</v>
      </c>
      <c r="AQ920" s="42">
        <f t="shared" si="142"/>
        <v>99</v>
      </c>
      <c r="AR920" s="42">
        <f t="shared" si="143"/>
        <v>206.0059773023184</v>
      </c>
      <c r="AS920" s="42">
        <f t="shared" si="144"/>
        <v>99</v>
      </c>
      <c r="AT920" s="42">
        <f t="shared" si="145"/>
        <v>132</v>
      </c>
      <c r="AU920" s="42">
        <f t="shared" si="146"/>
        <v>239.0059773023184</v>
      </c>
      <c r="AV920" s="42">
        <f t="shared" si="147"/>
        <v>132</v>
      </c>
      <c r="AW920">
        <v>2023</v>
      </c>
      <c r="AX920" t="s">
        <v>56</v>
      </c>
      <c r="AY920" s="30">
        <v>1.7123287671232876</v>
      </c>
      <c r="AZ920" t="s">
        <v>113</v>
      </c>
      <c r="BA920" s="111">
        <v>2</v>
      </c>
      <c r="BB920" s="111">
        <v>1</v>
      </c>
      <c r="BC920" s="121">
        <v>0</v>
      </c>
      <c r="BD920" s="114">
        <v>2022</v>
      </c>
      <c r="BE920" t="s">
        <v>289</v>
      </c>
    </row>
    <row r="921" spans="1:57" ht="12" customHeight="1" x14ac:dyDescent="0.2">
      <c r="A921">
        <v>52</v>
      </c>
      <c r="B921">
        <v>2023</v>
      </c>
      <c r="C921" t="s">
        <v>46</v>
      </c>
      <c r="D921" t="s">
        <v>104</v>
      </c>
      <c r="E921" t="s">
        <v>293</v>
      </c>
      <c r="F921" t="s">
        <v>288</v>
      </c>
      <c r="G921" t="s">
        <v>45</v>
      </c>
      <c r="H921" t="s">
        <v>292</v>
      </c>
      <c r="I921" t="s">
        <v>51</v>
      </c>
      <c r="K921" t="s">
        <v>292</v>
      </c>
      <c r="L921" s="27">
        <v>0</v>
      </c>
      <c r="M921" s="27">
        <v>0</v>
      </c>
      <c r="N921" s="27">
        <v>0</v>
      </c>
      <c r="O921" t="s">
        <v>109</v>
      </c>
      <c r="P921" t="s">
        <v>110</v>
      </c>
      <c r="Q921" s="27">
        <v>8500</v>
      </c>
      <c r="R921" s="27">
        <v>8500</v>
      </c>
      <c r="S921" s="27">
        <v>8500</v>
      </c>
      <c r="T921" s="27">
        <v>8500</v>
      </c>
      <c r="U921" s="27">
        <v>0</v>
      </c>
      <c r="V921" s="27">
        <v>0</v>
      </c>
      <c r="W921" s="27">
        <v>0</v>
      </c>
      <c r="X921" t="s">
        <v>111</v>
      </c>
      <c r="Y921" t="s">
        <v>112</v>
      </c>
      <c r="Z921" s="27">
        <v>85</v>
      </c>
      <c r="AA921" s="27">
        <v>85</v>
      </c>
      <c r="AB921" s="27">
        <v>85</v>
      </c>
      <c r="AC921" s="27">
        <v>85</v>
      </c>
      <c r="AD921" s="27">
        <v>0</v>
      </c>
      <c r="AE921" s="27">
        <v>104.85707603473661</v>
      </c>
      <c r="AF921" s="27">
        <v>0</v>
      </c>
      <c r="AG921" s="27">
        <v>1</v>
      </c>
      <c r="AJ921" s="41">
        <f t="shared" si="139"/>
        <v>0</v>
      </c>
      <c r="AK921" s="41">
        <f t="shared" si="140"/>
        <v>104.85707603473661</v>
      </c>
      <c r="AL921" s="41">
        <f t="shared" si="141"/>
        <v>0</v>
      </c>
      <c r="AM921" s="27">
        <v>1</v>
      </c>
      <c r="AN921" s="27">
        <v>1</v>
      </c>
      <c r="AO921" s="27">
        <v>99</v>
      </c>
      <c r="AP921" s="27">
        <v>132</v>
      </c>
      <c r="AQ921" s="42">
        <f t="shared" si="142"/>
        <v>99</v>
      </c>
      <c r="AR921" s="42">
        <f t="shared" si="143"/>
        <v>203.85707603473662</v>
      </c>
      <c r="AS921" s="42">
        <f t="shared" si="144"/>
        <v>99</v>
      </c>
      <c r="AT921" s="42">
        <f t="shared" si="145"/>
        <v>132</v>
      </c>
      <c r="AU921" s="42">
        <f t="shared" si="146"/>
        <v>236.85707603473662</v>
      </c>
      <c r="AV921" s="42">
        <f t="shared" si="147"/>
        <v>132</v>
      </c>
      <c r="AW921">
        <v>2030</v>
      </c>
      <c r="AX921" t="s">
        <v>56</v>
      </c>
      <c r="AY921" s="30">
        <v>1.7123287671232876</v>
      </c>
      <c r="AZ921" t="s">
        <v>113</v>
      </c>
      <c r="BA921" s="111">
        <v>2</v>
      </c>
      <c r="BB921" s="111">
        <v>1</v>
      </c>
      <c r="BC921" s="121">
        <v>0</v>
      </c>
      <c r="BD921" s="114">
        <v>2022</v>
      </c>
      <c r="BE921" t="s">
        <v>289</v>
      </c>
    </row>
    <row r="922" spans="1:57" ht="12" customHeight="1" x14ac:dyDescent="0.2">
      <c r="A922">
        <v>52</v>
      </c>
      <c r="B922">
        <v>2023</v>
      </c>
      <c r="C922" t="s">
        <v>46</v>
      </c>
      <c r="D922" t="s">
        <v>104</v>
      </c>
      <c r="E922" t="s">
        <v>293</v>
      </c>
      <c r="F922" t="s">
        <v>288</v>
      </c>
      <c r="G922" t="s">
        <v>45</v>
      </c>
      <c r="H922" t="s">
        <v>292</v>
      </c>
      <c r="I922" t="s">
        <v>51</v>
      </c>
      <c r="K922" t="s">
        <v>292</v>
      </c>
      <c r="L922" s="27">
        <v>0</v>
      </c>
      <c r="M922" s="27">
        <v>0</v>
      </c>
      <c r="N922" s="27">
        <v>0</v>
      </c>
      <c r="O922" t="s">
        <v>109</v>
      </c>
      <c r="P922" t="s">
        <v>110</v>
      </c>
      <c r="Q922" s="27">
        <v>8500</v>
      </c>
      <c r="R922" s="27">
        <v>8500</v>
      </c>
      <c r="S922" s="27">
        <v>8500</v>
      </c>
      <c r="T922" s="27">
        <v>8500</v>
      </c>
      <c r="U922" s="27">
        <v>0</v>
      </c>
      <c r="V922" s="27">
        <v>0</v>
      </c>
      <c r="W922" s="27">
        <v>0</v>
      </c>
      <c r="X922" t="s">
        <v>111</v>
      </c>
      <c r="Y922" t="s">
        <v>112</v>
      </c>
      <c r="Z922" s="27">
        <v>85</v>
      </c>
      <c r="AA922" s="27">
        <v>85</v>
      </c>
      <c r="AB922" s="27">
        <v>85</v>
      </c>
      <c r="AC922" s="27">
        <v>85</v>
      </c>
      <c r="AD922" s="27">
        <v>0</v>
      </c>
      <c r="AE922" s="27">
        <v>103.57320744627852</v>
      </c>
      <c r="AF922" s="27">
        <v>0</v>
      </c>
      <c r="AG922" s="27">
        <v>1</v>
      </c>
      <c r="AJ922" s="41">
        <f t="shared" si="139"/>
        <v>0</v>
      </c>
      <c r="AK922" s="41">
        <f t="shared" si="140"/>
        <v>103.57320744627852</v>
      </c>
      <c r="AL922" s="41">
        <f t="shared" si="141"/>
        <v>0</v>
      </c>
      <c r="AM922" s="27">
        <v>1</v>
      </c>
      <c r="AN922" s="27">
        <v>1</v>
      </c>
      <c r="AO922" s="27">
        <v>99</v>
      </c>
      <c r="AP922" s="27">
        <v>132</v>
      </c>
      <c r="AQ922" s="42">
        <f t="shared" si="142"/>
        <v>99</v>
      </c>
      <c r="AR922" s="42">
        <f t="shared" si="143"/>
        <v>202.5732074462785</v>
      </c>
      <c r="AS922" s="42">
        <f t="shared" si="144"/>
        <v>99</v>
      </c>
      <c r="AT922" s="42">
        <f t="shared" si="145"/>
        <v>132</v>
      </c>
      <c r="AU922" s="42">
        <f t="shared" si="146"/>
        <v>235.5732074462785</v>
      </c>
      <c r="AV922" s="42">
        <f t="shared" si="147"/>
        <v>132</v>
      </c>
      <c r="AW922">
        <v>2035</v>
      </c>
      <c r="AX922" t="s">
        <v>56</v>
      </c>
      <c r="AY922" s="30">
        <v>1.7123287671232876</v>
      </c>
      <c r="AZ922" t="s">
        <v>113</v>
      </c>
      <c r="BA922" s="111">
        <v>2</v>
      </c>
      <c r="BB922" s="111">
        <v>1</v>
      </c>
      <c r="BC922" s="121">
        <v>0</v>
      </c>
      <c r="BD922" s="114">
        <v>2022</v>
      </c>
      <c r="BE922" t="s">
        <v>289</v>
      </c>
    </row>
    <row r="923" spans="1:57" ht="12" customHeight="1" x14ac:dyDescent="0.2">
      <c r="A923">
        <v>52</v>
      </c>
      <c r="B923">
        <v>2023</v>
      </c>
      <c r="C923" t="s">
        <v>46</v>
      </c>
      <c r="D923" t="s">
        <v>104</v>
      </c>
      <c r="E923" t="s">
        <v>293</v>
      </c>
      <c r="F923" t="s">
        <v>288</v>
      </c>
      <c r="G923" t="s">
        <v>45</v>
      </c>
      <c r="H923" t="s">
        <v>292</v>
      </c>
      <c r="I923" t="s">
        <v>51</v>
      </c>
      <c r="K923" t="s">
        <v>292</v>
      </c>
      <c r="L923" s="27">
        <v>0</v>
      </c>
      <c r="M923" s="27">
        <v>0</v>
      </c>
      <c r="N923" s="27">
        <v>0</v>
      </c>
      <c r="O923" t="s">
        <v>109</v>
      </c>
      <c r="P923" t="s">
        <v>110</v>
      </c>
      <c r="Q923" s="27">
        <v>8500</v>
      </c>
      <c r="R923" s="27">
        <v>8500</v>
      </c>
      <c r="S923" s="27">
        <v>8500</v>
      </c>
      <c r="T923" s="27">
        <v>8500</v>
      </c>
      <c r="U923" s="27">
        <v>0</v>
      </c>
      <c r="V923" s="27">
        <v>0</v>
      </c>
      <c r="W923" s="27">
        <v>0</v>
      </c>
      <c r="X923" t="s">
        <v>111</v>
      </c>
      <c r="Y923" t="s">
        <v>112</v>
      </c>
      <c r="Z923" s="27">
        <v>85</v>
      </c>
      <c r="AA923" s="27">
        <v>85</v>
      </c>
      <c r="AB923" s="27">
        <v>85</v>
      </c>
      <c r="AC923" s="27">
        <v>85</v>
      </c>
      <c r="AD923" s="27">
        <v>0</v>
      </c>
      <c r="AE923" s="27">
        <v>102.28933885782043</v>
      </c>
      <c r="AF923" s="27">
        <v>0</v>
      </c>
      <c r="AG923" s="27">
        <v>1</v>
      </c>
      <c r="AJ923" s="41">
        <f t="shared" si="139"/>
        <v>0</v>
      </c>
      <c r="AK923" s="41">
        <f t="shared" si="140"/>
        <v>102.28933885782043</v>
      </c>
      <c r="AL923" s="41">
        <f t="shared" si="141"/>
        <v>0</v>
      </c>
      <c r="AM923" s="27">
        <v>1</v>
      </c>
      <c r="AN923" s="27">
        <v>1</v>
      </c>
      <c r="AO923" s="27">
        <v>99</v>
      </c>
      <c r="AP923" s="27">
        <v>132</v>
      </c>
      <c r="AQ923" s="42">
        <f t="shared" si="142"/>
        <v>99</v>
      </c>
      <c r="AR923" s="42">
        <f t="shared" si="143"/>
        <v>201.28933885782044</v>
      </c>
      <c r="AS923" s="42">
        <f t="shared" si="144"/>
        <v>99</v>
      </c>
      <c r="AT923" s="42">
        <f t="shared" si="145"/>
        <v>132</v>
      </c>
      <c r="AU923" s="42">
        <f t="shared" si="146"/>
        <v>234.28933885782044</v>
      </c>
      <c r="AV923" s="42">
        <f t="shared" si="147"/>
        <v>132</v>
      </c>
      <c r="AW923">
        <v>2040</v>
      </c>
      <c r="AX923" t="s">
        <v>56</v>
      </c>
      <c r="AY923" s="30">
        <v>1.7123287671232876</v>
      </c>
      <c r="AZ923" t="s">
        <v>113</v>
      </c>
      <c r="BA923" s="111">
        <v>2</v>
      </c>
      <c r="BB923" s="111">
        <v>1</v>
      </c>
      <c r="BC923" s="121">
        <v>0</v>
      </c>
      <c r="BD923" s="114">
        <v>2022</v>
      </c>
      <c r="BE923" t="s">
        <v>289</v>
      </c>
    </row>
    <row r="924" spans="1:57" ht="12" customHeight="1" x14ac:dyDescent="0.2">
      <c r="A924">
        <v>52</v>
      </c>
      <c r="B924">
        <v>2023</v>
      </c>
      <c r="C924" t="s">
        <v>46</v>
      </c>
      <c r="D924" t="s">
        <v>104</v>
      </c>
      <c r="E924" t="s">
        <v>293</v>
      </c>
      <c r="F924" t="s">
        <v>288</v>
      </c>
      <c r="G924" t="s">
        <v>45</v>
      </c>
      <c r="H924" t="s">
        <v>292</v>
      </c>
      <c r="I924" t="s">
        <v>51</v>
      </c>
      <c r="K924" t="s">
        <v>292</v>
      </c>
      <c r="L924" s="27">
        <v>0</v>
      </c>
      <c r="M924" s="27">
        <v>0</v>
      </c>
      <c r="N924" s="27">
        <v>0</v>
      </c>
      <c r="O924" t="s">
        <v>109</v>
      </c>
      <c r="P924" t="s">
        <v>110</v>
      </c>
      <c r="Q924" s="27">
        <v>8500</v>
      </c>
      <c r="R924" s="27">
        <v>8500</v>
      </c>
      <c r="S924" s="27">
        <v>8500</v>
      </c>
      <c r="T924" s="27">
        <v>8500</v>
      </c>
      <c r="U924" s="27">
        <v>0</v>
      </c>
      <c r="V924" s="27">
        <v>0</v>
      </c>
      <c r="W924" s="27">
        <v>0</v>
      </c>
      <c r="X924" t="s">
        <v>111</v>
      </c>
      <c r="Y924" t="s">
        <v>112</v>
      </c>
      <c r="Z924" s="27">
        <v>85</v>
      </c>
      <c r="AA924" s="27">
        <v>85</v>
      </c>
      <c r="AB924" s="27">
        <v>85</v>
      </c>
      <c r="AC924" s="27">
        <v>85</v>
      </c>
      <c r="AD924" s="27">
        <v>0</v>
      </c>
      <c r="AE924" s="27">
        <v>101.06823843715114</v>
      </c>
      <c r="AF924" s="27">
        <v>0</v>
      </c>
      <c r="AG924" s="27">
        <v>1</v>
      </c>
      <c r="AJ924" s="41">
        <f t="shared" si="139"/>
        <v>0</v>
      </c>
      <c r="AK924" s="41">
        <f t="shared" si="140"/>
        <v>101.06823843715114</v>
      </c>
      <c r="AL924" s="41">
        <f t="shared" si="141"/>
        <v>0</v>
      </c>
      <c r="AM924" s="27">
        <v>1</v>
      </c>
      <c r="AN924" s="27">
        <v>1</v>
      </c>
      <c r="AO924" s="27">
        <v>99</v>
      </c>
      <c r="AP924" s="27">
        <v>132</v>
      </c>
      <c r="AQ924" s="42">
        <f t="shared" si="142"/>
        <v>99</v>
      </c>
      <c r="AR924" s="42">
        <f t="shared" si="143"/>
        <v>200.06823843715114</v>
      </c>
      <c r="AS924" s="42">
        <f t="shared" si="144"/>
        <v>99</v>
      </c>
      <c r="AT924" s="42">
        <f t="shared" si="145"/>
        <v>132</v>
      </c>
      <c r="AU924" s="42">
        <f t="shared" si="146"/>
        <v>233.06823843715114</v>
      </c>
      <c r="AV924" s="42">
        <f t="shared" si="147"/>
        <v>132</v>
      </c>
      <c r="AW924">
        <v>2045</v>
      </c>
      <c r="AX924" t="s">
        <v>56</v>
      </c>
      <c r="AY924" s="30">
        <v>1.7123287671232876</v>
      </c>
      <c r="AZ924" t="s">
        <v>113</v>
      </c>
      <c r="BA924" s="111">
        <v>2</v>
      </c>
      <c r="BB924" s="111">
        <v>1</v>
      </c>
      <c r="BC924" s="121">
        <v>0</v>
      </c>
      <c r="BD924" s="114">
        <v>2022</v>
      </c>
      <c r="BE924" t="s">
        <v>289</v>
      </c>
    </row>
    <row r="925" spans="1:57" ht="12" customHeight="1" x14ac:dyDescent="0.2">
      <c r="A925">
        <v>52</v>
      </c>
      <c r="B925">
        <v>2023</v>
      </c>
      <c r="C925" t="s">
        <v>46</v>
      </c>
      <c r="D925" t="s">
        <v>104</v>
      </c>
      <c r="E925" t="s">
        <v>293</v>
      </c>
      <c r="F925" t="s">
        <v>288</v>
      </c>
      <c r="G925" t="s">
        <v>45</v>
      </c>
      <c r="H925" t="s">
        <v>292</v>
      </c>
      <c r="I925" t="s">
        <v>51</v>
      </c>
      <c r="K925" t="s">
        <v>292</v>
      </c>
      <c r="L925" s="27">
        <v>0</v>
      </c>
      <c r="M925" s="27">
        <v>0</v>
      </c>
      <c r="N925" s="27">
        <v>0</v>
      </c>
      <c r="O925" t="s">
        <v>109</v>
      </c>
      <c r="P925" t="s">
        <v>110</v>
      </c>
      <c r="Q925" s="27">
        <v>8500</v>
      </c>
      <c r="R925" s="27">
        <v>8500</v>
      </c>
      <c r="S925" s="27">
        <v>8500</v>
      </c>
      <c r="T925" s="27">
        <v>8500</v>
      </c>
      <c r="U925" s="27">
        <v>0</v>
      </c>
      <c r="V925" s="27">
        <v>0</v>
      </c>
      <c r="W925" s="27">
        <v>0</v>
      </c>
      <c r="X925" t="s">
        <v>111</v>
      </c>
      <c r="Y925" t="s">
        <v>112</v>
      </c>
      <c r="Z925" s="27">
        <v>85</v>
      </c>
      <c r="AA925" s="27">
        <v>85</v>
      </c>
      <c r="AB925" s="27">
        <v>85</v>
      </c>
      <c r="AC925" s="27">
        <v>85</v>
      </c>
      <c r="AD925" s="27">
        <v>0</v>
      </c>
      <c r="AE925" s="27">
        <v>99.847138016481864</v>
      </c>
      <c r="AF925" s="27">
        <v>0</v>
      </c>
      <c r="AG925" s="27">
        <v>1</v>
      </c>
      <c r="AJ925" s="41">
        <f t="shared" si="139"/>
        <v>0</v>
      </c>
      <c r="AK925" s="41">
        <f t="shared" si="140"/>
        <v>99.847138016481864</v>
      </c>
      <c r="AL925" s="41">
        <f t="shared" si="141"/>
        <v>0</v>
      </c>
      <c r="AM925" s="27">
        <v>1</v>
      </c>
      <c r="AN925" s="27">
        <v>1</v>
      </c>
      <c r="AO925" s="27">
        <v>99</v>
      </c>
      <c r="AP925" s="27">
        <v>132</v>
      </c>
      <c r="AQ925" s="42">
        <f t="shared" si="142"/>
        <v>99</v>
      </c>
      <c r="AR925" s="42">
        <f t="shared" si="143"/>
        <v>198.84713801648186</v>
      </c>
      <c r="AS925" s="42">
        <f t="shared" si="144"/>
        <v>99</v>
      </c>
      <c r="AT925" s="42">
        <f t="shared" si="145"/>
        <v>132</v>
      </c>
      <c r="AU925" s="42">
        <f t="shared" si="146"/>
        <v>231.84713801648186</v>
      </c>
      <c r="AV925" s="42">
        <f t="shared" si="147"/>
        <v>132</v>
      </c>
      <c r="AW925">
        <v>2050</v>
      </c>
      <c r="AX925" t="s">
        <v>56</v>
      </c>
      <c r="AY925" s="30">
        <v>1.7123287671232876</v>
      </c>
      <c r="AZ925" t="s">
        <v>113</v>
      </c>
      <c r="BA925" s="111">
        <v>2</v>
      </c>
      <c r="BB925" s="111">
        <v>1</v>
      </c>
      <c r="BC925" s="121">
        <v>0</v>
      </c>
      <c r="BD925" s="114">
        <v>2022</v>
      </c>
      <c r="BE925" t="s">
        <v>289</v>
      </c>
    </row>
    <row r="926" spans="1:57" ht="12" customHeight="1" x14ac:dyDescent="0.2">
      <c r="A926">
        <v>52</v>
      </c>
      <c r="B926">
        <v>2023</v>
      </c>
      <c r="C926" t="s">
        <v>46</v>
      </c>
      <c r="D926" t="s">
        <v>104</v>
      </c>
      <c r="E926" t="s">
        <v>293</v>
      </c>
      <c r="F926" t="s">
        <v>288</v>
      </c>
      <c r="G926" t="s">
        <v>45</v>
      </c>
      <c r="H926" t="s">
        <v>292</v>
      </c>
      <c r="I926" t="s">
        <v>51</v>
      </c>
      <c r="K926" t="s">
        <v>292</v>
      </c>
      <c r="L926" s="27">
        <v>0</v>
      </c>
      <c r="M926" s="27">
        <v>0</v>
      </c>
      <c r="N926" s="27">
        <v>0</v>
      </c>
      <c r="O926" t="s">
        <v>109</v>
      </c>
      <c r="P926" t="s">
        <v>110</v>
      </c>
      <c r="Q926" s="27">
        <v>8500</v>
      </c>
      <c r="R926" s="27">
        <v>8500</v>
      </c>
      <c r="S926" s="27">
        <v>8500</v>
      </c>
      <c r="T926" s="27">
        <v>8500</v>
      </c>
      <c r="U926" s="27">
        <v>0</v>
      </c>
      <c r="V926" s="27">
        <v>0</v>
      </c>
      <c r="W926" s="27">
        <v>0</v>
      </c>
      <c r="X926" t="s">
        <v>111</v>
      </c>
      <c r="Y926" t="s">
        <v>112</v>
      </c>
      <c r="Z926" s="27">
        <v>85</v>
      </c>
      <c r="AA926" s="27">
        <v>85</v>
      </c>
      <c r="AB926" s="27">
        <v>85</v>
      </c>
      <c r="AC926" s="27">
        <v>85</v>
      </c>
      <c r="AD926" s="27">
        <v>0</v>
      </c>
      <c r="AE926" s="27">
        <v>107.00597730231839</v>
      </c>
      <c r="AF926" s="27">
        <v>0</v>
      </c>
      <c r="AG926" s="27">
        <v>1</v>
      </c>
      <c r="AJ926" s="41">
        <f t="shared" si="139"/>
        <v>0</v>
      </c>
      <c r="AK926" s="41">
        <f t="shared" si="140"/>
        <v>107.00597730231839</v>
      </c>
      <c r="AL926" s="41">
        <f t="shared" si="141"/>
        <v>0</v>
      </c>
      <c r="AM926" s="27">
        <v>1</v>
      </c>
      <c r="AN926" s="27">
        <v>1</v>
      </c>
      <c r="AO926" s="27">
        <v>99</v>
      </c>
      <c r="AP926" s="27">
        <v>132</v>
      </c>
      <c r="AQ926" s="42">
        <f t="shared" si="142"/>
        <v>99</v>
      </c>
      <c r="AR926" s="42">
        <f t="shared" si="143"/>
        <v>206.0059773023184</v>
      </c>
      <c r="AS926" s="42">
        <f t="shared" si="144"/>
        <v>99</v>
      </c>
      <c r="AT926" s="42">
        <f t="shared" si="145"/>
        <v>132</v>
      </c>
      <c r="AU926" s="42">
        <f t="shared" si="146"/>
        <v>239.0059773023184</v>
      </c>
      <c r="AV926" s="42">
        <f t="shared" si="147"/>
        <v>132</v>
      </c>
      <c r="AW926">
        <v>2023</v>
      </c>
      <c r="AX926" t="s">
        <v>59</v>
      </c>
      <c r="AY926" s="30">
        <v>1.7123287671232876</v>
      </c>
      <c r="AZ926" t="s">
        <v>113</v>
      </c>
      <c r="BA926" s="111">
        <v>2</v>
      </c>
      <c r="BB926" s="111">
        <v>1</v>
      </c>
      <c r="BC926" s="121">
        <v>0</v>
      </c>
      <c r="BD926" s="114">
        <v>2022</v>
      </c>
      <c r="BE926" t="s">
        <v>289</v>
      </c>
    </row>
    <row r="927" spans="1:57" ht="12" customHeight="1" x14ac:dyDescent="0.2">
      <c r="A927">
        <v>52</v>
      </c>
      <c r="B927">
        <v>2023</v>
      </c>
      <c r="C927" t="s">
        <v>46</v>
      </c>
      <c r="D927" t="s">
        <v>104</v>
      </c>
      <c r="E927" t="s">
        <v>293</v>
      </c>
      <c r="F927" t="s">
        <v>288</v>
      </c>
      <c r="G927" t="s">
        <v>45</v>
      </c>
      <c r="H927" t="s">
        <v>292</v>
      </c>
      <c r="I927" t="s">
        <v>51</v>
      </c>
      <c r="K927" t="s">
        <v>292</v>
      </c>
      <c r="L927" s="27">
        <v>0</v>
      </c>
      <c r="M927" s="27">
        <v>0</v>
      </c>
      <c r="N927" s="27">
        <v>0</v>
      </c>
      <c r="O927" t="s">
        <v>109</v>
      </c>
      <c r="P927" t="s">
        <v>110</v>
      </c>
      <c r="Q927" s="27">
        <v>8500</v>
      </c>
      <c r="R927" s="27">
        <v>8500</v>
      </c>
      <c r="S927" s="27">
        <v>8500</v>
      </c>
      <c r="T927" s="27">
        <v>8500</v>
      </c>
      <c r="U927" s="27">
        <v>0</v>
      </c>
      <c r="V927" s="27">
        <v>0</v>
      </c>
      <c r="W927" s="27">
        <v>0</v>
      </c>
      <c r="X927" t="s">
        <v>111</v>
      </c>
      <c r="Y927" t="s">
        <v>112</v>
      </c>
      <c r="Z927" s="27">
        <v>85</v>
      </c>
      <c r="AA927" s="27">
        <v>85</v>
      </c>
      <c r="AB927" s="27">
        <v>85</v>
      </c>
      <c r="AC927" s="27">
        <v>85</v>
      </c>
      <c r="AD927" s="27">
        <v>0</v>
      </c>
      <c r="AE927" s="27">
        <v>104.85707603473661</v>
      </c>
      <c r="AF927" s="27">
        <v>0</v>
      </c>
      <c r="AG927" s="27">
        <v>1</v>
      </c>
      <c r="AJ927" s="41">
        <f t="shared" si="139"/>
        <v>0</v>
      </c>
      <c r="AK927" s="41">
        <f t="shared" si="140"/>
        <v>104.85707603473661</v>
      </c>
      <c r="AL927" s="41">
        <f t="shared" si="141"/>
        <v>0</v>
      </c>
      <c r="AM927" s="27">
        <v>1</v>
      </c>
      <c r="AN927" s="27">
        <v>1</v>
      </c>
      <c r="AO927" s="27">
        <v>99</v>
      </c>
      <c r="AP927" s="27">
        <v>132</v>
      </c>
      <c r="AQ927" s="42">
        <f t="shared" si="142"/>
        <v>99</v>
      </c>
      <c r="AR927" s="42">
        <f t="shared" si="143"/>
        <v>203.85707603473662</v>
      </c>
      <c r="AS927" s="42">
        <f t="shared" si="144"/>
        <v>99</v>
      </c>
      <c r="AT927" s="42">
        <f t="shared" si="145"/>
        <v>132</v>
      </c>
      <c r="AU927" s="42">
        <f t="shared" si="146"/>
        <v>236.85707603473662</v>
      </c>
      <c r="AV927" s="42">
        <f t="shared" si="147"/>
        <v>132</v>
      </c>
      <c r="AW927">
        <v>2030</v>
      </c>
      <c r="AX927" t="s">
        <v>59</v>
      </c>
      <c r="AY927" s="30">
        <v>1.7123287671232876</v>
      </c>
      <c r="AZ927" t="s">
        <v>113</v>
      </c>
      <c r="BA927" s="111">
        <v>2</v>
      </c>
      <c r="BB927" s="111">
        <v>1</v>
      </c>
      <c r="BC927" s="121">
        <v>0</v>
      </c>
      <c r="BD927" s="114">
        <v>2022</v>
      </c>
      <c r="BE927" t="s">
        <v>289</v>
      </c>
    </row>
    <row r="928" spans="1:57" ht="12" customHeight="1" x14ac:dyDescent="0.2">
      <c r="A928">
        <v>52</v>
      </c>
      <c r="B928">
        <v>2023</v>
      </c>
      <c r="C928" t="s">
        <v>46</v>
      </c>
      <c r="D928" t="s">
        <v>104</v>
      </c>
      <c r="E928" t="s">
        <v>293</v>
      </c>
      <c r="F928" t="s">
        <v>288</v>
      </c>
      <c r="G928" t="s">
        <v>45</v>
      </c>
      <c r="H928" t="s">
        <v>292</v>
      </c>
      <c r="I928" t="s">
        <v>51</v>
      </c>
      <c r="K928" t="s">
        <v>292</v>
      </c>
      <c r="L928" s="27">
        <v>0</v>
      </c>
      <c r="M928" s="27">
        <v>0</v>
      </c>
      <c r="N928" s="27">
        <v>0</v>
      </c>
      <c r="O928" t="s">
        <v>109</v>
      </c>
      <c r="P928" t="s">
        <v>110</v>
      </c>
      <c r="Q928" s="27">
        <v>8500</v>
      </c>
      <c r="R928" s="27">
        <v>8500</v>
      </c>
      <c r="S928" s="27">
        <v>8500</v>
      </c>
      <c r="T928" s="27">
        <v>8500</v>
      </c>
      <c r="U928" s="27">
        <v>0</v>
      </c>
      <c r="V928" s="27">
        <v>0</v>
      </c>
      <c r="W928" s="27">
        <v>0</v>
      </c>
      <c r="X928" t="s">
        <v>111</v>
      </c>
      <c r="Y928" t="s">
        <v>112</v>
      </c>
      <c r="Z928" s="27">
        <v>85</v>
      </c>
      <c r="AA928" s="27">
        <v>85</v>
      </c>
      <c r="AB928" s="27">
        <v>85</v>
      </c>
      <c r="AC928" s="27">
        <v>85</v>
      </c>
      <c r="AD928" s="27">
        <v>0</v>
      </c>
      <c r="AE928" s="27">
        <v>103.57320744627852</v>
      </c>
      <c r="AF928" s="27">
        <v>0</v>
      </c>
      <c r="AG928" s="27">
        <v>1</v>
      </c>
      <c r="AJ928" s="41">
        <f t="shared" si="139"/>
        <v>0</v>
      </c>
      <c r="AK928" s="41">
        <f t="shared" si="140"/>
        <v>103.57320744627852</v>
      </c>
      <c r="AL928" s="41">
        <f t="shared" si="141"/>
        <v>0</v>
      </c>
      <c r="AM928" s="27">
        <v>1</v>
      </c>
      <c r="AN928" s="27">
        <v>1</v>
      </c>
      <c r="AO928" s="27">
        <v>99</v>
      </c>
      <c r="AP928" s="27">
        <v>132</v>
      </c>
      <c r="AQ928" s="42">
        <f t="shared" si="142"/>
        <v>99</v>
      </c>
      <c r="AR928" s="42">
        <f t="shared" si="143"/>
        <v>202.5732074462785</v>
      </c>
      <c r="AS928" s="42">
        <f t="shared" si="144"/>
        <v>99</v>
      </c>
      <c r="AT928" s="42">
        <f t="shared" si="145"/>
        <v>132</v>
      </c>
      <c r="AU928" s="42">
        <f t="shared" si="146"/>
        <v>235.5732074462785</v>
      </c>
      <c r="AV928" s="42">
        <f t="shared" si="147"/>
        <v>132</v>
      </c>
      <c r="AW928">
        <v>2035</v>
      </c>
      <c r="AX928" t="s">
        <v>59</v>
      </c>
      <c r="AY928" s="30">
        <v>1.7123287671232876</v>
      </c>
      <c r="AZ928" t="s">
        <v>113</v>
      </c>
      <c r="BA928" s="111">
        <v>2</v>
      </c>
      <c r="BB928" s="111">
        <v>1</v>
      </c>
      <c r="BC928" s="121">
        <v>0</v>
      </c>
      <c r="BD928" s="114">
        <v>2022</v>
      </c>
      <c r="BE928" t="s">
        <v>289</v>
      </c>
    </row>
    <row r="929" spans="1:57" ht="12" customHeight="1" x14ac:dyDescent="0.2">
      <c r="A929">
        <v>52</v>
      </c>
      <c r="B929">
        <v>2023</v>
      </c>
      <c r="C929" t="s">
        <v>46</v>
      </c>
      <c r="D929" t="s">
        <v>104</v>
      </c>
      <c r="E929" t="s">
        <v>293</v>
      </c>
      <c r="F929" t="s">
        <v>288</v>
      </c>
      <c r="G929" t="s">
        <v>45</v>
      </c>
      <c r="H929" t="s">
        <v>292</v>
      </c>
      <c r="I929" t="s">
        <v>51</v>
      </c>
      <c r="K929" t="s">
        <v>292</v>
      </c>
      <c r="L929" s="27">
        <v>0</v>
      </c>
      <c r="M929" s="27">
        <v>0</v>
      </c>
      <c r="N929" s="27">
        <v>0</v>
      </c>
      <c r="O929" t="s">
        <v>109</v>
      </c>
      <c r="P929" t="s">
        <v>110</v>
      </c>
      <c r="Q929" s="27">
        <v>8500</v>
      </c>
      <c r="R929" s="27">
        <v>8500</v>
      </c>
      <c r="S929" s="27">
        <v>8500</v>
      </c>
      <c r="T929" s="27">
        <v>8500</v>
      </c>
      <c r="U929" s="27">
        <v>0</v>
      </c>
      <c r="V929" s="27">
        <v>0</v>
      </c>
      <c r="W929" s="27">
        <v>0</v>
      </c>
      <c r="X929" t="s">
        <v>111</v>
      </c>
      <c r="Y929" t="s">
        <v>112</v>
      </c>
      <c r="Z929" s="27">
        <v>85</v>
      </c>
      <c r="AA929" s="27">
        <v>85</v>
      </c>
      <c r="AB929" s="27">
        <v>85</v>
      </c>
      <c r="AC929" s="27">
        <v>85</v>
      </c>
      <c r="AD929" s="27">
        <v>0</v>
      </c>
      <c r="AE929" s="27">
        <v>102.28933885782043</v>
      </c>
      <c r="AF929" s="27">
        <v>0</v>
      </c>
      <c r="AG929" s="27">
        <v>1</v>
      </c>
      <c r="AJ929" s="41">
        <f t="shared" si="139"/>
        <v>0</v>
      </c>
      <c r="AK929" s="41">
        <f t="shared" si="140"/>
        <v>102.28933885782043</v>
      </c>
      <c r="AL929" s="41">
        <f t="shared" si="141"/>
        <v>0</v>
      </c>
      <c r="AM929" s="27">
        <v>1</v>
      </c>
      <c r="AN929" s="27">
        <v>1</v>
      </c>
      <c r="AO929" s="27">
        <v>99</v>
      </c>
      <c r="AP929" s="27">
        <v>132</v>
      </c>
      <c r="AQ929" s="42">
        <f t="shared" si="142"/>
        <v>99</v>
      </c>
      <c r="AR929" s="42">
        <f t="shared" si="143"/>
        <v>201.28933885782044</v>
      </c>
      <c r="AS929" s="42">
        <f t="shared" si="144"/>
        <v>99</v>
      </c>
      <c r="AT929" s="42">
        <f t="shared" si="145"/>
        <v>132</v>
      </c>
      <c r="AU929" s="42">
        <f t="shared" si="146"/>
        <v>234.28933885782044</v>
      </c>
      <c r="AV929" s="42">
        <f t="shared" si="147"/>
        <v>132</v>
      </c>
      <c r="AW929">
        <v>2040</v>
      </c>
      <c r="AX929" t="s">
        <v>59</v>
      </c>
      <c r="AY929" s="30">
        <v>1.7123287671232876</v>
      </c>
      <c r="AZ929" t="s">
        <v>113</v>
      </c>
      <c r="BA929" s="111">
        <v>2</v>
      </c>
      <c r="BB929" s="111">
        <v>1</v>
      </c>
      <c r="BC929" s="121">
        <v>0</v>
      </c>
      <c r="BD929" s="114">
        <v>2022</v>
      </c>
      <c r="BE929" t="s">
        <v>289</v>
      </c>
    </row>
    <row r="930" spans="1:57" ht="12" customHeight="1" x14ac:dyDescent="0.2">
      <c r="A930">
        <v>52</v>
      </c>
      <c r="B930">
        <v>2023</v>
      </c>
      <c r="C930" t="s">
        <v>46</v>
      </c>
      <c r="D930" t="s">
        <v>104</v>
      </c>
      <c r="E930" t="s">
        <v>293</v>
      </c>
      <c r="F930" t="s">
        <v>288</v>
      </c>
      <c r="G930" t="s">
        <v>45</v>
      </c>
      <c r="H930" t="s">
        <v>292</v>
      </c>
      <c r="I930" t="s">
        <v>51</v>
      </c>
      <c r="K930" t="s">
        <v>292</v>
      </c>
      <c r="L930" s="27">
        <v>0</v>
      </c>
      <c r="M930" s="27">
        <v>0</v>
      </c>
      <c r="N930" s="27">
        <v>0</v>
      </c>
      <c r="O930" t="s">
        <v>109</v>
      </c>
      <c r="P930" t="s">
        <v>110</v>
      </c>
      <c r="Q930" s="27">
        <v>8500</v>
      </c>
      <c r="R930" s="27">
        <v>8500</v>
      </c>
      <c r="S930" s="27">
        <v>8500</v>
      </c>
      <c r="T930" s="27">
        <v>8500</v>
      </c>
      <c r="U930" s="27">
        <v>0</v>
      </c>
      <c r="V930" s="27">
        <v>0</v>
      </c>
      <c r="W930" s="27">
        <v>0</v>
      </c>
      <c r="X930" t="s">
        <v>111</v>
      </c>
      <c r="Y930" t="s">
        <v>112</v>
      </c>
      <c r="Z930" s="27">
        <v>85</v>
      </c>
      <c r="AA930" s="27">
        <v>85</v>
      </c>
      <c r="AB930" s="27">
        <v>85</v>
      </c>
      <c r="AC930" s="27">
        <v>85</v>
      </c>
      <c r="AD930" s="27">
        <v>0</v>
      </c>
      <c r="AE930" s="27">
        <v>101.06823843715114</v>
      </c>
      <c r="AF930" s="27">
        <v>0</v>
      </c>
      <c r="AG930" s="27">
        <v>1</v>
      </c>
      <c r="AJ930" s="41">
        <f t="shared" si="139"/>
        <v>0</v>
      </c>
      <c r="AK930" s="41">
        <f t="shared" si="140"/>
        <v>101.06823843715114</v>
      </c>
      <c r="AL930" s="41">
        <f t="shared" si="141"/>
        <v>0</v>
      </c>
      <c r="AM930" s="27">
        <v>1</v>
      </c>
      <c r="AN930" s="27">
        <v>1</v>
      </c>
      <c r="AO930" s="27">
        <v>99</v>
      </c>
      <c r="AP930" s="27">
        <v>132</v>
      </c>
      <c r="AQ930" s="42">
        <f t="shared" si="142"/>
        <v>99</v>
      </c>
      <c r="AR930" s="42">
        <f t="shared" si="143"/>
        <v>200.06823843715114</v>
      </c>
      <c r="AS930" s="42">
        <f t="shared" si="144"/>
        <v>99</v>
      </c>
      <c r="AT930" s="42">
        <f t="shared" si="145"/>
        <v>132</v>
      </c>
      <c r="AU930" s="42">
        <f t="shared" si="146"/>
        <v>233.06823843715114</v>
      </c>
      <c r="AV930" s="42">
        <f t="shared" si="147"/>
        <v>132</v>
      </c>
      <c r="AW930">
        <v>2045</v>
      </c>
      <c r="AX930" t="s">
        <v>59</v>
      </c>
      <c r="AY930" s="30">
        <v>1.7123287671232876</v>
      </c>
      <c r="AZ930" t="s">
        <v>113</v>
      </c>
      <c r="BA930" s="111">
        <v>2</v>
      </c>
      <c r="BB930" s="111">
        <v>1</v>
      </c>
      <c r="BC930" s="121">
        <v>0</v>
      </c>
      <c r="BD930" s="114">
        <v>2022</v>
      </c>
      <c r="BE930" t="s">
        <v>289</v>
      </c>
    </row>
    <row r="931" spans="1:57" ht="12" customHeight="1" x14ac:dyDescent="0.2">
      <c r="A931">
        <v>52</v>
      </c>
      <c r="B931">
        <v>2023</v>
      </c>
      <c r="C931" t="s">
        <v>46</v>
      </c>
      <c r="D931" t="s">
        <v>104</v>
      </c>
      <c r="E931" t="s">
        <v>293</v>
      </c>
      <c r="F931" t="s">
        <v>288</v>
      </c>
      <c r="G931" t="s">
        <v>45</v>
      </c>
      <c r="H931" t="s">
        <v>292</v>
      </c>
      <c r="I931" t="s">
        <v>51</v>
      </c>
      <c r="K931" t="s">
        <v>292</v>
      </c>
      <c r="L931" s="27">
        <v>0</v>
      </c>
      <c r="M931" s="27">
        <v>0</v>
      </c>
      <c r="N931" s="27">
        <v>0</v>
      </c>
      <c r="O931" t="s">
        <v>109</v>
      </c>
      <c r="P931" t="s">
        <v>110</v>
      </c>
      <c r="Q931" s="27">
        <v>8500</v>
      </c>
      <c r="R931" s="27">
        <v>8500</v>
      </c>
      <c r="S931" s="27">
        <v>8500</v>
      </c>
      <c r="T931" s="27">
        <v>8500</v>
      </c>
      <c r="U931" s="27">
        <v>0</v>
      </c>
      <c r="V931" s="27">
        <v>0</v>
      </c>
      <c r="W931" s="27">
        <v>0</v>
      </c>
      <c r="X931" t="s">
        <v>111</v>
      </c>
      <c r="Y931" t="s">
        <v>112</v>
      </c>
      <c r="Z931" s="27">
        <v>85</v>
      </c>
      <c r="AA931" s="27">
        <v>85</v>
      </c>
      <c r="AB931" s="27">
        <v>85</v>
      </c>
      <c r="AC931" s="27">
        <v>85</v>
      </c>
      <c r="AD931" s="27">
        <v>0</v>
      </c>
      <c r="AE931" s="27">
        <v>99.847138016481864</v>
      </c>
      <c r="AF931" s="27">
        <v>0</v>
      </c>
      <c r="AG931" s="27">
        <v>1</v>
      </c>
      <c r="AJ931" s="41">
        <f t="shared" si="139"/>
        <v>0</v>
      </c>
      <c r="AK931" s="41">
        <f t="shared" si="140"/>
        <v>99.847138016481864</v>
      </c>
      <c r="AL931" s="41">
        <f t="shared" si="141"/>
        <v>0</v>
      </c>
      <c r="AM931" s="27">
        <v>1</v>
      </c>
      <c r="AN931" s="27">
        <v>1</v>
      </c>
      <c r="AO931" s="27">
        <v>99</v>
      </c>
      <c r="AP931" s="27">
        <v>132</v>
      </c>
      <c r="AQ931" s="42">
        <f t="shared" si="142"/>
        <v>99</v>
      </c>
      <c r="AR931" s="42">
        <f t="shared" si="143"/>
        <v>198.84713801648186</v>
      </c>
      <c r="AS931" s="42">
        <f t="shared" si="144"/>
        <v>99</v>
      </c>
      <c r="AT931" s="42">
        <f t="shared" si="145"/>
        <v>132</v>
      </c>
      <c r="AU931" s="42">
        <f t="shared" si="146"/>
        <v>231.84713801648186</v>
      </c>
      <c r="AV931" s="42">
        <f t="shared" si="147"/>
        <v>132</v>
      </c>
      <c r="AW931">
        <v>2050</v>
      </c>
      <c r="AX931" t="s">
        <v>59</v>
      </c>
      <c r="AY931" s="30">
        <v>1.7123287671232876</v>
      </c>
      <c r="AZ931" t="s">
        <v>113</v>
      </c>
      <c r="BA931" s="111">
        <v>2</v>
      </c>
      <c r="BB931" s="111">
        <v>1</v>
      </c>
      <c r="BC931" s="121">
        <v>0</v>
      </c>
      <c r="BD931" s="114">
        <v>2022</v>
      </c>
      <c r="BE931" t="s">
        <v>289</v>
      </c>
    </row>
    <row r="932" spans="1:57" ht="12" customHeight="1" x14ac:dyDescent="0.2">
      <c r="A932">
        <v>52</v>
      </c>
      <c r="B932">
        <v>2023</v>
      </c>
      <c r="C932" t="s">
        <v>46</v>
      </c>
      <c r="D932" t="s">
        <v>104</v>
      </c>
      <c r="E932" t="s">
        <v>293</v>
      </c>
      <c r="F932" t="s">
        <v>288</v>
      </c>
      <c r="G932" t="s">
        <v>45</v>
      </c>
      <c r="H932" t="s">
        <v>292</v>
      </c>
      <c r="I932" t="s">
        <v>51</v>
      </c>
      <c r="K932" t="s">
        <v>292</v>
      </c>
      <c r="L932" s="27">
        <v>0</v>
      </c>
      <c r="M932" s="27">
        <v>0</v>
      </c>
      <c r="N932" s="27">
        <v>0</v>
      </c>
      <c r="O932" t="s">
        <v>109</v>
      </c>
      <c r="P932" t="s">
        <v>110</v>
      </c>
      <c r="Q932" s="27">
        <v>8500</v>
      </c>
      <c r="R932" s="27">
        <v>8500</v>
      </c>
      <c r="S932" s="27">
        <v>8500</v>
      </c>
      <c r="T932" s="27">
        <v>8500</v>
      </c>
      <c r="U932" s="27">
        <v>0</v>
      </c>
      <c r="V932" s="27">
        <v>0</v>
      </c>
      <c r="W932" s="27">
        <v>0</v>
      </c>
      <c r="X932" t="s">
        <v>111</v>
      </c>
      <c r="Y932" t="s">
        <v>112</v>
      </c>
      <c r="Z932" s="27">
        <v>85</v>
      </c>
      <c r="AA932" s="27">
        <v>85</v>
      </c>
      <c r="AB932" s="27">
        <v>85</v>
      </c>
      <c r="AC932" s="27">
        <v>85</v>
      </c>
      <c r="AD932" s="27">
        <v>0</v>
      </c>
      <c r="AE932" s="27">
        <v>107.00597730231839</v>
      </c>
      <c r="AF932" s="27">
        <v>0</v>
      </c>
      <c r="AG932" s="27">
        <v>1</v>
      </c>
      <c r="AJ932" s="41">
        <f t="shared" si="139"/>
        <v>0</v>
      </c>
      <c r="AK932" s="41">
        <f t="shared" si="140"/>
        <v>107.00597730231839</v>
      </c>
      <c r="AL932" s="41">
        <f t="shared" si="141"/>
        <v>0</v>
      </c>
      <c r="AM932" s="27">
        <v>1</v>
      </c>
      <c r="AN932" s="27">
        <v>1</v>
      </c>
      <c r="AO932" s="27">
        <v>99</v>
      </c>
      <c r="AP932" s="27">
        <v>132</v>
      </c>
      <c r="AQ932" s="42">
        <f t="shared" si="142"/>
        <v>99</v>
      </c>
      <c r="AR932" s="42">
        <f t="shared" si="143"/>
        <v>206.0059773023184</v>
      </c>
      <c r="AS932" s="42">
        <f t="shared" si="144"/>
        <v>99</v>
      </c>
      <c r="AT932" s="42">
        <f t="shared" si="145"/>
        <v>132</v>
      </c>
      <c r="AU932" s="42">
        <f t="shared" si="146"/>
        <v>239.0059773023184</v>
      </c>
      <c r="AV932" s="42">
        <f t="shared" si="147"/>
        <v>132</v>
      </c>
      <c r="AW932">
        <v>2023</v>
      </c>
      <c r="AX932" t="s">
        <v>60</v>
      </c>
      <c r="AY932" s="30">
        <v>1.7123287671232876</v>
      </c>
      <c r="AZ932" t="s">
        <v>113</v>
      </c>
      <c r="BA932" s="111">
        <v>2</v>
      </c>
      <c r="BB932" s="111">
        <v>1</v>
      </c>
      <c r="BC932" s="121">
        <v>0</v>
      </c>
      <c r="BD932" s="114">
        <v>2022</v>
      </c>
      <c r="BE932" t="s">
        <v>289</v>
      </c>
    </row>
    <row r="933" spans="1:57" ht="12" customHeight="1" x14ac:dyDescent="0.2">
      <c r="A933">
        <v>52</v>
      </c>
      <c r="B933">
        <v>2023</v>
      </c>
      <c r="C933" t="s">
        <v>46</v>
      </c>
      <c r="D933" t="s">
        <v>104</v>
      </c>
      <c r="E933" t="s">
        <v>293</v>
      </c>
      <c r="F933" t="s">
        <v>288</v>
      </c>
      <c r="G933" t="s">
        <v>45</v>
      </c>
      <c r="H933" t="s">
        <v>292</v>
      </c>
      <c r="I933" t="s">
        <v>51</v>
      </c>
      <c r="K933" t="s">
        <v>292</v>
      </c>
      <c r="L933" s="27">
        <v>0</v>
      </c>
      <c r="M933" s="27">
        <v>0</v>
      </c>
      <c r="N933" s="27">
        <v>0</v>
      </c>
      <c r="O933" t="s">
        <v>109</v>
      </c>
      <c r="P933" t="s">
        <v>110</v>
      </c>
      <c r="Q933" s="27">
        <v>8500</v>
      </c>
      <c r="R933" s="27">
        <v>8500</v>
      </c>
      <c r="S933" s="27">
        <v>8500</v>
      </c>
      <c r="T933" s="27">
        <v>8500</v>
      </c>
      <c r="U933" s="27">
        <v>0</v>
      </c>
      <c r="V933" s="27">
        <v>0</v>
      </c>
      <c r="W933" s="27">
        <v>0</v>
      </c>
      <c r="X933" t="s">
        <v>111</v>
      </c>
      <c r="Y933" t="s">
        <v>112</v>
      </c>
      <c r="Z933" s="27">
        <v>85</v>
      </c>
      <c r="AA933" s="27">
        <v>85</v>
      </c>
      <c r="AB933" s="27">
        <v>85</v>
      </c>
      <c r="AC933" s="27">
        <v>85</v>
      </c>
      <c r="AD933" s="27">
        <v>0</v>
      </c>
      <c r="AE933" s="27">
        <v>104.85707603473661</v>
      </c>
      <c r="AF933" s="27">
        <v>0</v>
      </c>
      <c r="AG933" s="27">
        <v>1</v>
      </c>
      <c r="AJ933" s="41">
        <f t="shared" si="139"/>
        <v>0</v>
      </c>
      <c r="AK933" s="41">
        <f t="shared" si="140"/>
        <v>104.85707603473661</v>
      </c>
      <c r="AL933" s="41">
        <f t="shared" si="141"/>
        <v>0</v>
      </c>
      <c r="AM933" s="27">
        <v>1</v>
      </c>
      <c r="AN933" s="27">
        <v>1</v>
      </c>
      <c r="AO933" s="27">
        <v>99</v>
      </c>
      <c r="AP933" s="27">
        <v>132</v>
      </c>
      <c r="AQ933" s="42">
        <f t="shared" si="142"/>
        <v>99</v>
      </c>
      <c r="AR933" s="42">
        <f t="shared" si="143"/>
        <v>203.85707603473662</v>
      </c>
      <c r="AS933" s="42">
        <f t="shared" si="144"/>
        <v>99</v>
      </c>
      <c r="AT933" s="42">
        <f t="shared" si="145"/>
        <v>132</v>
      </c>
      <c r="AU933" s="42">
        <f t="shared" si="146"/>
        <v>236.85707603473662</v>
      </c>
      <c r="AV933" s="42">
        <f t="shared" si="147"/>
        <v>132</v>
      </c>
      <c r="AW933">
        <v>2030</v>
      </c>
      <c r="AX933" t="s">
        <v>60</v>
      </c>
      <c r="AY933" s="30">
        <v>1.7123287671232876</v>
      </c>
      <c r="AZ933" t="s">
        <v>113</v>
      </c>
      <c r="BA933" s="111">
        <v>2</v>
      </c>
      <c r="BB933" s="111">
        <v>1</v>
      </c>
      <c r="BC933" s="121">
        <v>0</v>
      </c>
      <c r="BD933" s="114">
        <v>2022</v>
      </c>
      <c r="BE933" t="s">
        <v>289</v>
      </c>
    </row>
    <row r="934" spans="1:57" ht="12" customHeight="1" x14ac:dyDescent="0.2">
      <c r="A934">
        <v>52</v>
      </c>
      <c r="B934">
        <v>2023</v>
      </c>
      <c r="C934" t="s">
        <v>46</v>
      </c>
      <c r="D934" t="s">
        <v>104</v>
      </c>
      <c r="E934" t="s">
        <v>293</v>
      </c>
      <c r="F934" t="s">
        <v>288</v>
      </c>
      <c r="G934" t="s">
        <v>45</v>
      </c>
      <c r="H934" t="s">
        <v>292</v>
      </c>
      <c r="I934" t="s">
        <v>51</v>
      </c>
      <c r="K934" t="s">
        <v>292</v>
      </c>
      <c r="L934" s="27">
        <v>0</v>
      </c>
      <c r="M934" s="27">
        <v>0</v>
      </c>
      <c r="N934" s="27">
        <v>0</v>
      </c>
      <c r="O934" t="s">
        <v>109</v>
      </c>
      <c r="P934" t="s">
        <v>110</v>
      </c>
      <c r="Q934" s="27">
        <v>8500</v>
      </c>
      <c r="R934" s="27">
        <v>8500</v>
      </c>
      <c r="S934" s="27">
        <v>8500</v>
      </c>
      <c r="T934" s="27">
        <v>8500</v>
      </c>
      <c r="U934" s="27">
        <v>0</v>
      </c>
      <c r="V934" s="27">
        <v>0</v>
      </c>
      <c r="W934" s="27">
        <v>0</v>
      </c>
      <c r="X934" t="s">
        <v>111</v>
      </c>
      <c r="Y934" t="s">
        <v>112</v>
      </c>
      <c r="Z934" s="27">
        <v>85</v>
      </c>
      <c r="AA934" s="27">
        <v>85</v>
      </c>
      <c r="AB934" s="27">
        <v>85</v>
      </c>
      <c r="AC934" s="27">
        <v>85</v>
      </c>
      <c r="AD934" s="27">
        <v>0</v>
      </c>
      <c r="AE934" s="27">
        <v>103.57320744627852</v>
      </c>
      <c r="AF934" s="27">
        <v>0</v>
      </c>
      <c r="AG934" s="27">
        <v>1</v>
      </c>
      <c r="AJ934" s="41">
        <f t="shared" si="139"/>
        <v>0</v>
      </c>
      <c r="AK934" s="41">
        <f t="shared" si="140"/>
        <v>103.57320744627852</v>
      </c>
      <c r="AL934" s="41">
        <f t="shared" si="141"/>
        <v>0</v>
      </c>
      <c r="AM934" s="27">
        <v>1</v>
      </c>
      <c r="AN934" s="27">
        <v>1</v>
      </c>
      <c r="AO934" s="27">
        <v>99</v>
      </c>
      <c r="AP934" s="27">
        <v>132</v>
      </c>
      <c r="AQ934" s="42">
        <f t="shared" si="142"/>
        <v>99</v>
      </c>
      <c r="AR934" s="42">
        <f t="shared" si="143"/>
        <v>202.5732074462785</v>
      </c>
      <c r="AS934" s="42">
        <f t="shared" si="144"/>
        <v>99</v>
      </c>
      <c r="AT934" s="42">
        <f t="shared" si="145"/>
        <v>132</v>
      </c>
      <c r="AU934" s="42">
        <f t="shared" si="146"/>
        <v>235.5732074462785</v>
      </c>
      <c r="AV934" s="42">
        <f t="shared" si="147"/>
        <v>132</v>
      </c>
      <c r="AW934">
        <v>2035</v>
      </c>
      <c r="AX934" t="s">
        <v>60</v>
      </c>
      <c r="AY934" s="30">
        <v>1.7123287671232876</v>
      </c>
      <c r="AZ934" t="s">
        <v>113</v>
      </c>
      <c r="BA934" s="111">
        <v>2</v>
      </c>
      <c r="BB934" s="111">
        <v>1</v>
      </c>
      <c r="BC934" s="121">
        <v>0</v>
      </c>
      <c r="BD934" s="114">
        <v>2022</v>
      </c>
      <c r="BE934" t="s">
        <v>289</v>
      </c>
    </row>
    <row r="935" spans="1:57" ht="12" customHeight="1" x14ac:dyDescent="0.2">
      <c r="A935">
        <v>52</v>
      </c>
      <c r="B935">
        <v>2023</v>
      </c>
      <c r="C935" t="s">
        <v>46</v>
      </c>
      <c r="D935" t="s">
        <v>104</v>
      </c>
      <c r="E935" t="s">
        <v>293</v>
      </c>
      <c r="F935" t="s">
        <v>288</v>
      </c>
      <c r="G935" t="s">
        <v>45</v>
      </c>
      <c r="H935" t="s">
        <v>292</v>
      </c>
      <c r="I935" t="s">
        <v>51</v>
      </c>
      <c r="K935" t="s">
        <v>292</v>
      </c>
      <c r="L935" s="27">
        <v>0</v>
      </c>
      <c r="M935" s="27">
        <v>0</v>
      </c>
      <c r="N935" s="27">
        <v>0</v>
      </c>
      <c r="O935" t="s">
        <v>109</v>
      </c>
      <c r="P935" t="s">
        <v>110</v>
      </c>
      <c r="Q935" s="27">
        <v>8500</v>
      </c>
      <c r="R935" s="27">
        <v>8500</v>
      </c>
      <c r="S935" s="27">
        <v>8500</v>
      </c>
      <c r="T935" s="27">
        <v>8500</v>
      </c>
      <c r="U935" s="27">
        <v>0</v>
      </c>
      <c r="V935" s="27">
        <v>0</v>
      </c>
      <c r="W935" s="27">
        <v>0</v>
      </c>
      <c r="X935" t="s">
        <v>111</v>
      </c>
      <c r="Y935" t="s">
        <v>112</v>
      </c>
      <c r="Z935" s="27">
        <v>85</v>
      </c>
      <c r="AA935" s="27">
        <v>85</v>
      </c>
      <c r="AB935" s="27">
        <v>85</v>
      </c>
      <c r="AC935" s="27">
        <v>85</v>
      </c>
      <c r="AD935" s="27">
        <v>0</v>
      </c>
      <c r="AE935" s="27">
        <v>102.28933885782043</v>
      </c>
      <c r="AF935" s="27">
        <v>0</v>
      </c>
      <c r="AG935" s="27">
        <v>1</v>
      </c>
      <c r="AJ935" s="41">
        <f t="shared" si="139"/>
        <v>0</v>
      </c>
      <c r="AK935" s="41">
        <f t="shared" si="140"/>
        <v>102.28933885782043</v>
      </c>
      <c r="AL935" s="41">
        <f t="shared" si="141"/>
        <v>0</v>
      </c>
      <c r="AM935" s="27">
        <v>1</v>
      </c>
      <c r="AN935" s="27">
        <v>1</v>
      </c>
      <c r="AO935" s="27">
        <v>99</v>
      </c>
      <c r="AP935" s="27">
        <v>132</v>
      </c>
      <c r="AQ935" s="42">
        <f t="shared" si="142"/>
        <v>99</v>
      </c>
      <c r="AR935" s="42">
        <f t="shared" si="143"/>
        <v>201.28933885782044</v>
      </c>
      <c r="AS935" s="42">
        <f t="shared" si="144"/>
        <v>99</v>
      </c>
      <c r="AT935" s="42">
        <f t="shared" si="145"/>
        <v>132</v>
      </c>
      <c r="AU935" s="42">
        <f t="shared" si="146"/>
        <v>234.28933885782044</v>
      </c>
      <c r="AV935" s="42">
        <f t="shared" si="147"/>
        <v>132</v>
      </c>
      <c r="AW935">
        <v>2040</v>
      </c>
      <c r="AX935" t="s">
        <v>60</v>
      </c>
      <c r="AY935" s="30">
        <v>1.7123287671232876</v>
      </c>
      <c r="AZ935" t="s">
        <v>113</v>
      </c>
      <c r="BA935" s="111">
        <v>2</v>
      </c>
      <c r="BB935" s="111">
        <v>1</v>
      </c>
      <c r="BC935" s="121">
        <v>0</v>
      </c>
      <c r="BD935" s="114">
        <v>2022</v>
      </c>
      <c r="BE935" t="s">
        <v>289</v>
      </c>
    </row>
    <row r="936" spans="1:57" ht="12" customHeight="1" x14ac:dyDescent="0.2">
      <c r="A936">
        <v>52</v>
      </c>
      <c r="B936">
        <v>2023</v>
      </c>
      <c r="C936" t="s">
        <v>46</v>
      </c>
      <c r="D936" t="s">
        <v>104</v>
      </c>
      <c r="E936" t="s">
        <v>293</v>
      </c>
      <c r="F936" t="s">
        <v>288</v>
      </c>
      <c r="G936" t="s">
        <v>45</v>
      </c>
      <c r="H936" t="s">
        <v>292</v>
      </c>
      <c r="I936" t="s">
        <v>51</v>
      </c>
      <c r="K936" t="s">
        <v>292</v>
      </c>
      <c r="L936" s="27">
        <v>0</v>
      </c>
      <c r="M936" s="27">
        <v>0</v>
      </c>
      <c r="N936" s="27">
        <v>0</v>
      </c>
      <c r="O936" t="s">
        <v>109</v>
      </c>
      <c r="P936" t="s">
        <v>110</v>
      </c>
      <c r="Q936" s="27">
        <v>8500</v>
      </c>
      <c r="R936" s="27">
        <v>8500</v>
      </c>
      <c r="S936" s="27">
        <v>8500</v>
      </c>
      <c r="T936" s="27">
        <v>8500</v>
      </c>
      <c r="U936" s="27">
        <v>0</v>
      </c>
      <c r="V936" s="27">
        <v>0</v>
      </c>
      <c r="W936" s="27">
        <v>0</v>
      </c>
      <c r="X936" t="s">
        <v>111</v>
      </c>
      <c r="Y936" t="s">
        <v>112</v>
      </c>
      <c r="Z936" s="27">
        <v>85</v>
      </c>
      <c r="AA936" s="27">
        <v>85</v>
      </c>
      <c r="AB936" s="27">
        <v>85</v>
      </c>
      <c r="AC936" s="27">
        <v>85</v>
      </c>
      <c r="AD936" s="27">
        <v>0</v>
      </c>
      <c r="AE936" s="27">
        <v>101.06823843715114</v>
      </c>
      <c r="AF936" s="27">
        <v>0</v>
      </c>
      <c r="AG936" s="27">
        <v>1</v>
      </c>
      <c r="AJ936" s="41">
        <f t="shared" si="139"/>
        <v>0</v>
      </c>
      <c r="AK936" s="41">
        <f t="shared" si="140"/>
        <v>101.06823843715114</v>
      </c>
      <c r="AL936" s="41">
        <f t="shared" si="141"/>
        <v>0</v>
      </c>
      <c r="AM936" s="27">
        <v>1</v>
      </c>
      <c r="AN936" s="27">
        <v>1</v>
      </c>
      <c r="AO936" s="27">
        <v>99</v>
      </c>
      <c r="AP936" s="27">
        <v>132</v>
      </c>
      <c r="AQ936" s="42">
        <f t="shared" si="142"/>
        <v>99</v>
      </c>
      <c r="AR936" s="42">
        <f t="shared" si="143"/>
        <v>200.06823843715114</v>
      </c>
      <c r="AS936" s="42">
        <f t="shared" si="144"/>
        <v>99</v>
      </c>
      <c r="AT936" s="42">
        <f t="shared" si="145"/>
        <v>132</v>
      </c>
      <c r="AU936" s="42">
        <f t="shared" si="146"/>
        <v>233.06823843715114</v>
      </c>
      <c r="AV936" s="42">
        <f t="shared" si="147"/>
        <v>132</v>
      </c>
      <c r="AW936">
        <v>2045</v>
      </c>
      <c r="AX936" t="s">
        <v>60</v>
      </c>
      <c r="AY936" s="30">
        <v>1.7123287671232876</v>
      </c>
      <c r="AZ936" t="s">
        <v>113</v>
      </c>
      <c r="BA936" s="111">
        <v>2</v>
      </c>
      <c r="BB936" s="111">
        <v>1</v>
      </c>
      <c r="BC936" s="121">
        <v>0</v>
      </c>
      <c r="BD936" s="114">
        <v>2022</v>
      </c>
      <c r="BE936" t="s">
        <v>289</v>
      </c>
    </row>
    <row r="937" spans="1:57" ht="12" customHeight="1" x14ac:dyDescent="0.2">
      <c r="A937">
        <v>52</v>
      </c>
      <c r="B937">
        <v>2023</v>
      </c>
      <c r="C937" t="s">
        <v>46</v>
      </c>
      <c r="D937" t="s">
        <v>104</v>
      </c>
      <c r="E937" t="s">
        <v>293</v>
      </c>
      <c r="F937" t="s">
        <v>288</v>
      </c>
      <c r="G937" t="s">
        <v>45</v>
      </c>
      <c r="H937" t="s">
        <v>292</v>
      </c>
      <c r="I937" t="s">
        <v>51</v>
      </c>
      <c r="K937" t="s">
        <v>292</v>
      </c>
      <c r="L937" s="27">
        <v>0</v>
      </c>
      <c r="M937" s="27">
        <v>0</v>
      </c>
      <c r="N937" s="27">
        <v>0</v>
      </c>
      <c r="O937" t="s">
        <v>109</v>
      </c>
      <c r="P937" t="s">
        <v>110</v>
      </c>
      <c r="Q937" s="27">
        <v>8500</v>
      </c>
      <c r="R937" s="27">
        <v>8500</v>
      </c>
      <c r="S937" s="27">
        <v>8500</v>
      </c>
      <c r="T937" s="27">
        <v>8500</v>
      </c>
      <c r="U937" s="27">
        <v>0</v>
      </c>
      <c r="V937" s="27">
        <v>0</v>
      </c>
      <c r="W937" s="27">
        <v>0</v>
      </c>
      <c r="X937" t="s">
        <v>111</v>
      </c>
      <c r="Y937" t="s">
        <v>112</v>
      </c>
      <c r="Z937" s="27">
        <v>85</v>
      </c>
      <c r="AA937" s="27">
        <v>85</v>
      </c>
      <c r="AB937" s="27">
        <v>85</v>
      </c>
      <c r="AC937" s="27">
        <v>85</v>
      </c>
      <c r="AD937" s="27">
        <v>0</v>
      </c>
      <c r="AE937" s="27">
        <v>99.847138016481864</v>
      </c>
      <c r="AF937" s="27">
        <v>0</v>
      </c>
      <c r="AG937" s="27">
        <v>1</v>
      </c>
      <c r="AJ937" s="41">
        <f t="shared" si="139"/>
        <v>0</v>
      </c>
      <c r="AK937" s="41">
        <f t="shared" si="140"/>
        <v>99.847138016481864</v>
      </c>
      <c r="AL937" s="41">
        <f t="shared" si="141"/>
        <v>0</v>
      </c>
      <c r="AM937" s="27">
        <v>1</v>
      </c>
      <c r="AN937" s="27">
        <v>1</v>
      </c>
      <c r="AO937" s="27">
        <v>99</v>
      </c>
      <c r="AP937" s="27">
        <v>132</v>
      </c>
      <c r="AQ937" s="42">
        <f t="shared" si="142"/>
        <v>99</v>
      </c>
      <c r="AR937" s="42">
        <f t="shared" si="143"/>
        <v>198.84713801648186</v>
      </c>
      <c r="AS937" s="42">
        <f t="shared" si="144"/>
        <v>99</v>
      </c>
      <c r="AT937" s="42">
        <f t="shared" si="145"/>
        <v>132</v>
      </c>
      <c r="AU937" s="42">
        <f t="shared" si="146"/>
        <v>231.84713801648186</v>
      </c>
      <c r="AV937" s="42">
        <f t="shared" si="147"/>
        <v>132</v>
      </c>
      <c r="AW937">
        <v>2050</v>
      </c>
      <c r="AX937" t="s">
        <v>60</v>
      </c>
      <c r="AY937" s="30">
        <v>1.7123287671232876</v>
      </c>
      <c r="AZ937" t="s">
        <v>113</v>
      </c>
      <c r="BA937" s="111">
        <v>2</v>
      </c>
      <c r="BB937" s="111">
        <v>1</v>
      </c>
      <c r="BC937" s="121">
        <v>0</v>
      </c>
      <c r="BD937" s="114">
        <v>2022</v>
      </c>
      <c r="BE937" t="s">
        <v>289</v>
      </c>
    </row>
    <row r="938" spans="1:57" ht="12" customHeight="1" x14ac:dyDescent="0.2">
      <c r="A938">
        <v>53</v>
      </c>
      <c r="B938">
        <v>2023</v>
      </c>
      <c r="C938" t="s">
        <v>46</v>
      </c>
      <c r="D938" t="s">
        <v>104</v>
      </c>
      <c r="E938" t="s">
        <v>293</v>
      </c>
      <c r="F938" t="s">
        <v>291</v>
      </c>
      <c r="G938" t="s">
        <v>45</v>
      </c>
      <c r="H938" t="s">
        <v>294</v>
      </c>
      <c r="I938" t="s">
        <v>51</v>
      </c>
      <c r="K938" t="s">
        <v>294</v>
      </c>
      <c r="L938" s="27">
        <v>0</v>
      </c>
      <c r="M938" s="27">
        <v>0</v>
      </c>
      <c r="N938" s="27">
        <v>0</v>
      </c>
      <c r="O938" t="s">
        <v>109</v>
      </c>
      <c r="P938" t="s">
        <v>110</v>
      </c>
      <c r="Q938" s="27">
        <v>8500</v>
      </c>
      <c r="R938" s="27">
        <v>9300</v>
      </c>
      <c r="S938" s="27">
        <v>9500</v>
      </c>
      <c r="T938" s="27">
        <v>9500</v>
      </c>
      <c r="U938" s="27">
        <v>0</v>
      </c>
      <c r="V938" s="27">
        <v>0</v>
      </c>
      <c r="W938" s="27">
        <v>0</v>
      </c>
      <c r="X938" t="s">
        <v>111</v>
      </c>
      <c r="Y938" t="s">
        <v>112</v>
      </c>
      <c r="Z938" s="27">
        <v>85</v>
      </c>
      <c r="AA938" s="27">
        <v>93</v>
      </c>
      <c r="AB938" s="27">
        <v>95</v>
      </c>
      <c r="AC938" s="27">
        <v>95</v>
      </c>
      <c r="AD938" s="27">
        <v>0</v>
      </c>
      <c r="AE938" s="27">
        <v>184.47033092303627</v>
      </c>
      <c r="AF938" s="27">
        <v>0</v>
      </c>
      <c r="AG938" s="27">
        <v>1</v>
      </c>
      <c r="AJ938" s="41">
        <f t="shared" si="139"/>
        <v>0</v>
      </c>
      <c r="AK938" s="41">
        <f t="shared" si="140"/>
        <v>184.47033092303627</v>
      </c>
      <c r="AL938" s="41">
        <f t="shared" si="141"/>
        <v>0</v>
      </c>
      <c r="AM938" s="27">
        <v>1</v>
      </c>
      <c r="AN938" s="27">
        <v>1</v>
      </c>
      <c r="AO938" s="27">
        <v>99</v>
      </c>
      <c r="AP938" s="27">
        <v>132</v>
      </c>
      <c r="AQ938" s="42">
        <f t="shared" si="142"/>
        <v>99</v>
      </c>
      <c r="AR938" s="42">
        <f t="shared" si="143"/>
        <v>283.47033092303627</v>
      </c>
      <c r="AS938" s="42">
        <f t="shared" si="144"/>
        <v>99</v>
      </c>
      <c r="AT938" s="42">
        <f t="shared" si="145"/>
        <v>132</v>
      </c>
      <c r="AU938" s="42">
        <f t="shared" si="146"/>
        <v>316.47033092303627</v>
      </c>
      <c r="AV938" s="42">
        <f t="shared" si="147"/>
        <v>132</v>
      </c>
      <c r="AW938">
        <v>2023</v>
      </c>
      <c r="AX938" t="s">
        <v>56</v>
      </c>
      <c r="AY938" s="30">
        <v>2.7397260273972601</v>
      </c>
      <c r="AZ938" t="s">
        <v>113</v>
      </c>
      <c r="BA938" s="111">
        <v>2</v>
      </c>
      <c r="BB938" s="111">
        <v>5</v>
      </c>
      <c r="BC938" s="121">
        <v>0</v>
      </c>
      <c r="BD938" s="114">
        <v>2022</v>
      </c>
      <c r="BE938" t="s">
        <v>289</v>
      </c>
    </row>
    <row r="939" spans="1:57" ht="12" customHeight="1" x14ac:dyDescent="0.2">
      <c r="A939">
        <v>53</v>
      </c>
      <c r="B939">
        <v>2023</v>
      </c>
      <c r="C939" t="s">
        <v>46</v>
      </c>
      <c r="D939" t="s">
        <v>104</v>
      </c>
      <c r="E939" t="s">
        <v>293</v>
      </c>
      <c r="F939" t="s">
        <v>291</v>
      </c>
      <c r="G939" t="s">
        <v>45</v>
      </c>
      <c r="H939" t="s">
        <v>294</v>
      </c>
      <c r="I939" t="s">
        <v>51</v>
      </c>
      <c r="K939" t="s">
        <v>294</v>
      </c>
      <c r="L939" s="27">
        <v>0</v>
      </c>
      <c r="M939" s="27">
        <v>0</v>
      </c>
      <c r="N939" s="27">
        <v>0</v>
      </c>
      <c r="O939" t="s">
        <v>109</v>
      </c>
      <c r="P939" t="s">
        <v>110</v>
      </c>
      <c r="Q939" s="27">
        <v>8500</v>
      </c>
      <c r="R939" s="27">
        <v>9300</v>
      </c>
      <c r="S939" s="27">
        <v>9500</v>
      </c>
      <c r="T939" s="27">
        <v>9500</v>
      </c>
      <c r="U939" s="27">
        <v>0</v>
      </c>
      <c r="V939" s="27">
        <v>0</v>
      </c>
      <c r="W939" s="27">
        <v>0</v>
      </c>
      <c r="X939" t="s">
        <v>111</v>
      </c>
      <c r="Y939" t="s">
        <v>112</v>
      </c>
      <c r="Z939" s="27">
        <v>85</v>
      </c>
      <c r="AA939" s="27">
        <v>93</v>
      </c>
      <c r="AB939" s="27">
        <v>95</v>
      </c>
      <c r="AC939" s="27">
        <v>95</v>
      </c>
      <c r="AD939" s="27">
        <v>0</v>
      </c>
      <c r="AE939" s="27">
        <v>179.80826436712292</v>
      </c>
      <c r="AF939" s="27">
        <v>0</v>
      </c>
      <c r="AG939" s="27">
        <v>1</v>
      </c>
      <c r="AJ939" s="41">
        <f t="shared" si="139"/>
        <v>0</v>
      </c>
      <c r="AK939" s="41">
        <f t="shared" si="140"/>
        <v>179.80826436712292</v>
      </c>
      <c r="AL939" s="41">
        <f t="shared" si="141"/>
        <v>0</v>
      </c>
      <c r="AM939" s="27">
        <v>1</v>
      </c>
      <c r="AN939" s="27">
        <v>1</v>
      </c>
      <c r="AO939" s="27">
        <v>99</v>
      </c>
      <c r="AP939" s="27">
        <v>132</v>
      </c>
      <c r="AQ939" s="42">
        <f t="shared" si="142"/>
        <v>99</v>
      </c>
      <c r="AR939" s="42">
        <f t="shared" si="143"/>
        <v>278.80826436712289</v>
      </c>
      <c r="AS939" s="42">
        <f t="shared" si="144"/>
        <v>99</v>
      </c>
      <c r="AT939" s="42">
        <f t="shared" si="145"/>
        <v>132</v>
      </c>
      <c r="AU939" s="42">
        <f t="shared" si="146"/>
        <v>311.80826436712289</v>
      </c>
      <c r="AV939" s="42">
        <f t="shared" si="147"/>
        <v>132</v>
      </c>
      <c r="AW939">
        <v>2030</v>
      </c>
      <c r="AX939" t="s">
        <v>56</v>
      </c>
      <c r="AY939" s="30">
        <v>2.7397260273972601</v>
      </c>
      <c r="AZ939" t="s">
        <v>113</v>
      </c>
      <c r="BA939" s="111">
        <v>2</v>
      </c>
      <c r="BB939" s="111">
        <v>5</v>
      </c>
      <c r="BC939" s="121">
        <v>0</v>
      </c>
      <c r="BD939" s="114">
        <v>2022</v>
      </c>
      <c r="BE939" t="s">
        <v>289</v>
      </c>
    </row>
    <row r="940" spans="1:57" ht="12" customHeight="1" x14ac:dyDescent="0.2">
      <c r="A940">
        <v>53</v>
      </c>
      <c r="B940">
        <v>2023</v>
      </c>
      <c r="C940" t="s">
        <v>46</v>
      </c>
      <c r="D940" t="s">
        <v>104</v>
      </c>
      <c r="E940" t="s">
        <v>293</v>
      </c>
      <c r="F940" t="s">
        <v>291</v>
      </c>
      <c r="G940" t="s">
        <v>45</v>
      </c>
      <c r="H940" t="s">
        <v>294</v>
      </c>
      <c r="I940" t="s">
        <v>51</v>
      </c>
      <c r="K940" t="s">
        <v>294</v>
      </c>
      <c r="L940" s="27">
        <v>0</v>
      </c>
      <c r="M940" s="27">
        <v>0</v>
      </c>
      <c r="N940" s="27">
        <v>0</v>
      </c>
      <c r="O940" t="s">
        <v>109</v>
      </c>
      <c r="P940" t="s">
        <v>110</v>
      </c>
      <c r="Q940" s="27">
        <v>8500</v>
      </c>
      <c r="R940" s="27">
        <v>9300</v>
      </c>
      <c r="S940" s="27">
        <v>9500</v>
      </c>
      <c r="T940" s="27">
        <v>9500</v>
      </c>
      <c r="U940" s="27">
        <v>0</v>
      </c>
      <c r="V940" s="27">
        <v>0</v>
      </c>
      <c r="W940" s="27">
        <v>0</v>
      </c>
      <c r="X940" t="s">
        <v>111</v>
      </c>
      <c r="Y940" t="s">
        <v>112</v>
      </c>
      <c r="Z940" s="27">
        <v>85</v>
      </c>
      <c r="AA940" s="27">
        <v>93</v>
      </c>
      <c r="AB940" s="27">
        <v>95</v>
      </c>
      <c r="AC940" s="27">
        <v>95</v>
      </c>
      <c r="AD940" s="27">
        <v>0</v>
      </c>
      <c r="AE940" s="27">
        <v>177.02289637524032</v>
      </c>
      <c r="AF940" s="27">
        <v>0</v>
      </c>
      <c r="AG940" s="27">
        <v>1</v>
      </c>
      <c r="AJ940" s="41">
        <f t="shared" si="139"/>
        <v>0</v>
      </c>
      <c r="AK940" s="41">
        <f t="shared" si="140"/>
        <v>177.02289637524032</v>
      </c>
      <c r="AL940" s="41">
        <f t="shared" si="141"/>
        <v>0</v>
      </c>
      <c r="AM940" s="27">
        <v>1</v>
      </c>
      <c r="AN940" s="27">
        <v>1</v>
      </c>
      <c r="AO940" s="27">
        <v>99</v>
      </c>
      <c r="AP940" s="27">
        <v>132</v>
      </c>
      <c r="AQ940" s="42">
        <f t="shared" si="142"/>
        <v>99</v>
      </c>
      <c r="AR940" s="42">
        <f t="shared" si="143"/>
        <v>276.02289637524029</v>
      </c>
      <c r="AS940" s="42">
        <f t="shared" si="144"/>
        <v>99</v>
      </c>
      <c r="AT940" s="42">
        <f t="shared" si="145"/>
        <v>132</v>
      </c>
      <c r="AU940" s="42">
        <f t="shared" si="146"/>
        <v>309.02289637524029</v>
      </c>
      <c r="AV940" s="42">
        <f t="shared" si="147"/>
        <v>132</v>
      </c>
      <c r="AW940">
        <v>2035</v>
      </c>
      <c r="AX940" t="s">
        <v>56</v>
      </c>
      <c r="AY940" s="30">
        <v>2.7397260273972601</v>
      </c>
      <c r="AZ940" t="s">
        <v>113</v>
      </c>
      <c r="BA940" s="111">
        <v>2</v>
      </c>
      <c r="BB940" s="111">
        <v>5</v>
      </c>
      <c r="BC940" s="121">
        <v>0</v>
      </c>
      <c r="BD940" s="114">
        <v>2022</v>
      </c>
      <c r="BE940" t="s">
        <v>289</v>
      </c>
    </row>
    <row r="941" spans="1:57" ht="12" customHeight="1" x14ac:dyDescent="0.2">
      <c r="A941">
        <v>53</v>
      </c>
      <c r="B941">
        <v>2023</v>
      </c>
      <c r="C941" t="s">
        <v>46</v>
      </c>
      <c r="D941" t="s">
        <v>104</v>
      </c>
      <c r="E941" t="s">
        <v>293</v>
      </c>
      <c r="F941" t="s">
        <v>291</v>
      </c>
      <c r="G941" t="s">
        <v>45</v>
      </c>
      <c r="H941" t="s">
        <v>294</v>
      </c>
      <c r="I941" t="s">
        <v>51</v>
      </c>
      <c r="K941" t="s">
        <v>294</v>
      </c>
      <c r="L941" s="27">
        <v>0</v>
      </c>
      <c r="M941" s="27">
        <v>0</v>
      </c>
      <c r="N941" s="27">
        <v>0</v>
      </c>
      <c r="O941" t="s">
        <v>109</v>
      </c>
      <c r="P941" t="s">
        <v>110</v>
      </c>
      <c r="Q941" s="27">
        <v>8500</v>
      </c>
      <c r="R941" s="27">
        <v>9300</v>
      </c>
      <c r="S941" s="27">
        <v>9500</v>
      </c>
      <c r="T941" s="27">
        <v>9500</v>
      </c>
      <c r="U941" s="27">
        <v>0</v>
      </c>
      <c r="V941" s="27">
        <v>0</v>
      </c>
      <c r="W941" s="27">
        <v>0</v>
      </c>
      <c r="X941" t="s">
        <v>111</v>
      </c>
      <c r="Y941" t="s">
        <v>112</v>
      </c>
      <c r="Z941" s="27">
        <v>85</v>
      </c>
      <c r="AA941" s="27">
        <v>93</v>
      </c>
      <c r="AB941" s="27">
        <v>95</v>
      </c>
      <c r="AC941" s="27">
        <v>95</v>
      </c>
      <c r="AD941" s="27">
        <v>0</v>
      </c>
      <c r="AE941" s="27">
        <v>174.23752838335773</v>
      </c>
      <c r="AF941" s="27">
        <v>0</v>
      </c>
      <c r="AG941" s="27">
        <v>1</v>
      </c>
      <c r="AJ941" s="41">
        <f t="shared" si="139"/>
        <v>0</v>
      </c>
      <c r="AK941" s="41">
        <f t="shared" si="140"/>
        <v>174.23752838335773</v>
      </c>
      <c r="AL941" s="41">
        <f t="shared" si="141"/>
        <v>0</v>
      </c>
      <c r="AM941" s="27">
        <v>1</v>
      </c>
      <c r="AN941" s="27">
        <v>1</v>
      </c>
      <c r="AO941" s="27">
        <v>99</v>
      </c>
      <c r="AP941" s="27">
        <v>132</v>
      </c>
      <c r="AQ941" s="42">
        <f t="shared" si="142"/>
        <v>99</v>
      </c>
      <c r="AR941" s="42">
        <f t="shared" si="143"/>
        <v>273.2375283833577</v>
      </c>
      <c r="AS941" s="42">
        <f t="shared" si="144"/>
        <v>99</v>
      </c>
      <c r="AT941" s="42">
        <f t="shared" si="145"/>
        <v>132</v>
      </c>
      <c r="AU941" s="42">
        <f t="shared" si="146"/>
        <v>306.2375283833577</v>
      </c>
      <c r="AV941" s="42">
        <f t="shared" si="147"/>
        <v>132</v>
      </c>
      <c r="AW941">
        <v>2040</v>
      </c>
      <c r="AX941" t="s">
        <v>56</v>
      </c>
      <c r="AY941" s="30">
        <v>2.7397260273972601</v>
      </c>
      <c r="AZ941" t="s">
        <v>113</v>
      </c>
      <c r="BA941" s="111">
        <v>2</v>
      </c>
      <c r="BB941" s="111">
        <v>5</v>
      </c>
      <c r="BC941" s="121">
        <v>0</v>
      </c>
      <c r="BD941" s="114">
        <v>2022</v>
      </c>
      <c r="BE941" t="s">
        <v>289</v>
      </c>
    </row>
    <row r="942" spans="1:57" ht="12" customHeight="1" x14ac:dyDescent="0.2">
      <c r="A942">
        <v>53</v>
      </c>
      <c r="B942">
        <v>2023</v>
      </c>
      <c r="C942" t="s">
        <v>46</v>
      </c>
      <c r="D942" t="s">
        <v>104</v>
      </c>
      <c r="E942" t="s">
        <v>293</v>
      </c>
      <c r="F942" t="s">
        <v>291</v>
      </c>
      <c r="G942" t="s">
        <v>45</v>
      </c>
      <c r="H942" t="s">
        <v>294</v>
      </c>
      <c r="I942" t="s">
        <v>51</v>
      </c>
      <c r="K942" t="s">
        <v>294</v>
      </c>
      <c r="L942" s="27">
        <v>0</v>
      </c>
      <c r="M942" s="27">
        <v>0</v>
      </c>
      <c r="N942" s="27">
        <v>0</v>
      </c>
      <c r="O942" t="s">
        <v>109</v>
      </c>
      <c r="P942" t="s">
        <v>110</v>
      </c>
      <c r="Q942" s="27">
        <v>8500</v>
      </c>
      <c r="R942" s="27">
        <v>9300</v>
      </c>
      <c r="S942" s="27">
        <v>9500</v>
      </c>
      <c r="T942" s="27">
        <v>9500</v>
      </c>
      <c r="U942" s="27">
        <v>0</v>
      </c>
      <c r="V942" s="27">
        <v>0</v>
      </c>
      <c r="W942" s="27">
        <v>0</v>
      </c>
      <c r="X942" t="s">
        <v>111</v>
      </c>
      <c r="Y942" t="s">
        <v>112</v>
      </c>
      <c r="Z942" s="27">
        <v>85</v>
      </c>
      <c r="AA942" s="27">
        <v>93</v>
      </c>
      <c r="AB942" s="27">
        <v>95</v>
      </c>
      <c r="AC942" s="27">
        <v>95</v>
      </c>
      <c r="AD942" s="27">
        <v>0</v>
      </c>
      <c r="AE942" s="27">
        <v>171.58833666920307</v>
      </c>
      <c r="AF942" s="27">
        <v>0</v>
      </c>
      <c r="AG942" s="27">
        <v>1</v>
      </c>
      <c r="AJ942" s="41">
        <f t="shared" si="139"/>
        <v>0</v>
      </c>
      <c r="AK942" s="41">
        <f t="shared" si="140"/>
        <v>171.58833666920307</v>
      </c>
      <c r="AL942" s="41">
        <f t="shared" si="141"/>
        <v>0</v>
      </c>
      <c r="AM942" s="27">
        <v>1</v>
      </c>
      <c r="AN942" s="27">
        <v>1</v>
      </c>
      <c r="AO942" s="27">
        <v>99</v>
      </c>
      <c r="AP942" s="27">
        <v>132</v>
      </c>
      <c r="AQ942" s="42">
        <f t="shared" si="142"/>
        <v>99</v>
      </c>
      <c r="AR942" s="42">
        <f t="shared" si="143"/>
        <v>270.58833666920304</v>
      </c>
      <c r="AS942" s="42">
        <f t="shared" si="144"/>
        <v>99</v>
      </c>
      <c r="AT942" s="42">
        <f t="shared" si="145"/>
        <v>132</v>
      </c>
      <c r="AU942" s="42">
        <f t="shared" si="146"/>
        <v>303.58833666920304</v>
      </c>
      <c r="AV942" s="42">
        <f t="shared" si="147"/>
        <v>132</v>
      </c>
      <c r="AW942">
        <v>2045</v>
      </c>
      <c r="AX942" t="s">
        <v>56</v>
      </c>
      <c r="AY942" s="30">
        <v>2.7397260273972601</v>
      </c>
      <c r="AZ942" t="s">
        <v>113</v>
      </c>
      <c r="BA942" s="111">
        <v>2</v>
      </c>
      <c r="BB942" s="111">
        <v>5</v>
      </c>
      <c r="BC942" s="121">
        <v>0</v>
      </c>
      <c r="BD942" s="114">
        <v>2022</v>
      </c>
      <c r="BE942" t="s">
        <v>289</v>
      </c>
    </row>
    <row r="943" spans="1:57" ht="12" customHeight="1" x14ac:dyDescent="0.2">
      <c r="A943">
        <v>53</v>
      </c>
      <c r="B943">
        <v>2023</v>
      </c>
      <c r="C943" t="s">
        <v>46</v>
      </c>
      <c r="D943" t="s">
        <v>104</v>
      </c>
      <c r="E943" t="s">
        <v>293</v>
      </c>
      <c r="F943" t="s">
        <v>291</v>
      </c>
      <c r="G943" t="s">
        <v>45</v>
      </c>
      <c r="H943" t="s">
        <v>294</v>
      </c>
      <c r="I943" t="s">
        <v>51</v>
      </c>
      <c r="K943" t="s">
        <v>294</v>
      </c>
      <c r="L943" s="27">
        <v>0</v>
      </c>
      <c r="M943" s="27">
        <v>0</v>
      </c>
      <c r="N943" s="27">
        <v>0</v>
      </c>
      <c r="O943" t="s">
        <v>109</v>
      </c>
      <c r="P943" t="s">
        <v>110</v>
      </c>
      <c r="Q943" s="27">
        <v>8500</v>
      </c>
      <c r="R943" s="27">
        <v>9300</v>
      </c>
      <c r="S943" s="27">
        <v>9500</v>
      </c>
      <c r="T943" s="27">
        <v>9500</v>
      </c>
      <c r="U943" s="27">
        <v>0</v>
      </c>
      <c r="V943" s="27">
        <v>0</v>
      </c>
      <c r="W943" s="27">
        <v>0</v>
      </c>
      <c r="X943" t="s">
        <v>111</v>
      </c>
      <c r="Y943" t="s">
        <v>112</v>
      </c>
      <c r="Z943" s="27">
        <v>85</v>
      </c>
      <c r="AA943" s="27">
        <v>93</v>
      </c>
      <c r="AB943" s="27">
        <v>95</v>
      </c>
      <c r="AC943" s="27">
        <v>95</v>
      </c>
      <c r="AD943" s="27">
        <v>0</v>
      </c>
      <c r="AE943" s="27">
        <v>168.93914495504845</v>
      </c>
      <c r="AF943" s="27">
        <v>0</v>
      </c>
      <c r="AG943" s="27">
        <v>1</v>
      </c>
      <c r="AJ943" s="41">
        <f t="shared" si="139"/>
        <v>0</v>
      </c>
      <c r="AK943" s="41">
        <f t="shared" si="140"/>
        <v>168.93914495504845</v>
      </c>
      <c r="AL943" s="41">
        <f t="shared" si="141"/>
        <v>0</v>
      </c>
      <c r="AM943" s="27">
        <v>1</v>
      </c>
      <c r="AN943" s="27">
        <v>1</v>
      </c>
      <c r="AO943" s="27">
        <v>99</v>
      </c>
      <c r="AP943" s="27">
        <v>132</v>
      </c>
      <c r="AQ943" s="42">
        <f t="shared" si="142"/>
        <v>99</v>
      </c>
      <c r="AR943" s="42">
        <f t="shared" si="143"/>
        <v>267.93914495504845</v>
      </c>
      <c r="AS943" s="42">
        <f t="shared" si="144"/>
        <v>99</v>
      </c>
      <c r="AT943" s="42">
        <f t="shared" si="145"/>
        <v>132</v>
      </c>
      <c r="AU943" s="42">
        <f t="shared" si="146"/>
        <v>300.93914495504845</v>
      </c>
      <c r="AV943" s="42">
        <f t="shared" si="147"/>
        <v>132</v>
      </c>
      <c r="AW943">
        <v>2050</v>
      </c>
      <c r="AX943" t="s">
        <v>56</v>
      </c>
      <c r="AY943" s="30">
        <v>2.7397260273972601</v>
      </c>
      <c r="AZ943" t="s">
        <v>113</v>
      </c>
      <c r="BA943" s="111">
        <v>2</v>
      </c>
      <c r="BB943" s="111">
        <v>5</v>
      </c>
      <c r="BC943" s="121">
        <v>0</v>
      </c>
      <c r="BD943" s="114">
        <v>2022</v>
      </c>
      <c r="BE943" t="s">
        <v>289</v>
      </c>
    </row>
    <row r="944" spans="1:57" ht="12" customHeight="1" x14ac:dyDescent="0.2">
      <c r="A944">
        <v>53</v>
      </c>
      <c r="B944">
        <v>2023</v>
      </c>
      <c r="C944" t="s">
        <v>46</v>
      </c>
      <c r="D944" t="s">
        <v>104</v>
      </c>
      <c r="E944" t="s">
        <v>293</v>
      </c>
      <c r="F944" t="s">
        <v>291</v>
      </c>
      <c r="G944" t="s">
        <v>45</v>
      </c>
      <c r="H944" t="s">
        <v>294</v>
      </c>
      <c r="I944" t="s">
        <v>51</v>
      </c>
      <c r="K944" t="s">
        <v>294</v>
      </c>
      <c r="L944" s="27">
        <v>0</v>
      </c>
      <c r="M944" s="27">
        <v>0</v>
      </c>
      <c r="N944" s="27">
        <v>0</v>
      </c>
      <c r="O944" t="s">
        <v>109</v>
      </c>
      <c r="P944" t="s">
        <v>110</v>
      </c>
      <c r="Q944" s="27">
        <v>8500</v>
      </c>
      <c r="R944" s="27">
        <v>9300</v>
      </c>
      <c r="S944" s="27">
        <v>9500</v>
      </c>
      <c r="T944" s="27">
        <v>9500</v>
      </c>
      <c r="U944" s="27">
        <v>0</v>
      </c>
      <c r="V944" s="27">
        <v>0</v>
      </c>
      <c r="W944" s="27">
        <v>0</v>
      </c>
      <c r="X944" t="s">
        <v>111</v>
      </c>
      <c r="Y944" t="s">
        <v>112</v>
      </c>
      <c r="Z944" s="27">
        <v>85</v>
      </c>
      <c r="AA944" s="27">
        <v>93</v>
      </c>
      <c r="AB944" s="27">
        <v>95</v>
      </c>
      <c r="AC944" s="27">
        <v>95</v>
      </c>
      <c r="AD944" s="27">
        <v>0</v>
      </c>
      <c r="AE944" s="27">
        <v>184.47033092303627</v>
      </c>
      <c r="AF944" s="27">
        <v>0</v>
      </c>
      <c r="AG944" s="27">
        <v>1</v>
      </c>
      <c r="AJ944" s="41">
        <f t="shared" si="139"/>
        <v>0</v>
      </c>
      <c r="AK944" s="41">
        <f t="shared" si="140"/>
        <v>184.47033092303627</v>
      </c>
      <c r="AL944" s="41">
        <f t="shared" si="141"/>
        <v>0</v>
      </c>
      <c r="AM944" s="27">
        <v>1</v>
      </c>
      <c r="AN944" s="27">
        <v>1</v>
      </c>
      <c r="AO944" s="27">
        <v>99</v>
      </c>
      <c r="AP944" s="27">
        <v>132</v>
      </c>
      <c r="AQ944" s="42">
        <f t="shared" si="142"/>
        <v>99</v>
      </c>
      <c r="AR944" s="42">
        <f t="shared" si="143"/>
        <v>283.47033092303627</v>
      </c>
      <c r="AS944" s="42">
        <f t="shared" si="144"/>
        <v>99</v>
      </c>
      <c r="AT944" s="42">
        <f t="shared" si="145"/>
        <v>132</v>
      </c>
      <c r="AU944" s="42">
        <f t="shared" si="146"/>
        <v>316.47033092303627</v>
      </c>
      <c r="AV944" s="42">
        <f t="shared" si="147"/>
        <v>132</v>
      </c>
      <c r="AW944">
        <v>2023</v>
      </c>
      <c r="AX944" t="s">
        <v>59</v>
      </c>
      <c r="AY944" s="30">
        <v>2.7397260273972601</v>
      </c>
      <c r="AZ944" t="s">
        <v>113</v>
      </c>
      <c r="BA944" s="111">
        <v>2</v>
      </c>
      <c r="BB944" s="111">
        <v>5</v>
      </c>
      <c r="BC944" s="121">
        <v>0</v>
      </c>
      <c r="BD944" s="114">
        <v>2022</v>
      </c>
      <c r="BE944" t="s">
        <v>289</v>
      </c>
    </row>
    <row r="945" spans="1:57" ht="12" customHeight="1" x14ac:dyDescent="0.2">
      <c r="A945">
        <v>53</v>
      </c>
      <c r="B945">
        <v>2023</v>
      </c>
      <c r="C945" t="s">
        <v>46</v>
      </c>
      <c r="D945" t="s">
        <v>104</v>
      </c>
      <c r="E945" t="s">
        <v>293</v>
      </c>
      <c r="F945" t="s">
        <v>291</v>
      </c>
      <c r="G945" t="s">
        <v>45</v>
      </c>
      <c r="H945" t="s">
        <v>294</v>
      </c>
      <c r="I945" t="s">
        <v>51</v>
      </c>
      <c r="K945" t="s">
        <v>294</v>
      </c>
      <c r="L945" s="27">
        <v>0</v>
      </c>
      <c r="M945" s="27">
        <v>0</v>
      </c>
      <c r="N945" s="27">
        <v>0</v>
      </c>
      <c r="O945" t="s">
        <v>109</v>
      </c>
      <c r="P945" t="s">
        <v>110</v>
      </c>
      <c r="Q945" s="27">
        <v>8500</v>
      </c>
      <c r="R945" s="27">
        <v>9300</v>
      </c>
      <c r="S945" s="27">
        <v>9500</v>
      </c>
      <c r="T945" s="27">
        <v>9500</v>
      </c>
      <c r="U945" s="27">
        <v>0</v>
      </c>
      <c r="V945" s="27">
        <v>0</v>
      </c>
      <c r="W945" s="27">
        <v>0</v>
      </c>
      <c r="X945" t="s">
        <v>111</v>
      </c>
      <c r="Y945" t="s">
        <v>112</v>
      </c>
      <c r="Z945" s="27">
        <v>85</v>
      </c>
      <c r="AA945" s="27">
        <v>93</v>
      </c>
      <c r="AB945" s="27">
        <v>95</v>
      </c>
      <c r="AC945" s="27">
        <v>95</v>
      </c>
      <c r="AD945" s="27">
        <v>0</v>
      </c>
      <c r="AE945" s="27">
        <v>179.80826436712292</v>
      </c>
      <c r="AF945" s="27">
        <v>0</v>
      </c>
      <c r="AG945" s="27">
        <v>1</v>
      </c>
      <c r="AJ945" s="41">
        <f t="shared" si="139"/>
        <v>0</v>
      </c>
      <c r="AK945" s="41">
        <f t="shared" si="140"/>
        <v>179.80826436712292</v>
      </c>
      <c r="AL945" s="41">
        <f t="shared" si="141"/>
        <v>0</v>
      </c>
      <c r="AM945" s="27">
        <v>1</v>
      </c>
      <c r="AN945" s="27">
        <v>1</v>
      </c>
      <c r="AO945" s="27">
        <v>99</v>
      </c>
      <c r="AP945" s="27">
        <v>132</v>
      </c>
      <c r="AQ945" s="42">
        <f t="shared" si="142"/>
        <v>99</v>
      </c>
      <c r="AR945" s="42">
        <f t="shared" si="143"/>
        <v>278.80826436712289</v>
      </c>
      <c r="AS945" s="42">
        <f t="shared" si="144"/>
        <v>99</v>
      </c>
      <c r="AT945" s="42">
        <f t="shared" si="145"/>
        <v>132</v>
      </c>
      <c r="AU945" s="42">
        <f t="shared" si="146"/>
        <v>311.80826436712289</v>
      </c>
      <c r="AV945" s="42">
        <f t="shared" si="147"/>
        <v>132</v>
      </c>
      <c r="AW945">
        <v>2030</v>
      </c>
      <c r="AX945" t="s">
        <v>59</v>
      </c>
      <c r="AY945" s="30">
        <v>2.7397260273972601</v>
      </c>
      <c r="AZ945" t="s">
        <v>113</v>
      </c>
      <c r="BA945" s="111">
        <v>2</v>
      </c>
      <c r="BB945" s="111">
        <v>5</v>
      </c>
      <c r="BC945" s="121">
        <v>0</v>
      </c>
      <c r="BD945" s="114">
        <v>2022</v>
      </c>
      <c r="BE945" t="s">
        <v>289</v>
      </c>
    </row>
    <row r="946" spans="1:57" ht="12" customHeight="1" x14ac:dyDescent="0.2">
      <c r="A946">
        <v>53</v>
      </c>
      <c r="B946">
        <v>2023</v>
      </c>
      <c r="C946" t="s">
        <v>46</v>
      </c>
      <c r="D946" t="s">
        <v>104</v>
      </c>
      <c r="E946" t="s">
        <v>293</v>
      </c>
      <c r="F946" t="s">
        <v>291</v>
      </c>
      <c r="G946" t="s">
        <v>45</v>
      </c>
      <c r="H946" t="s">
        <v>294</v>
      </c>
      <c r="I946" t="s">
        <v>51</v>
      </c>
      <c r="K946" t="s">
        <v>294</v>
      </c>
      <c r="L946" s="27">
        <v>0</v>
      </c>
      <c r="M946" s="27">
        <v>0</v>
      </c>
      <c r="N946" s="27">
        <v>0</v>
      </c>
      <c r="O946" t="s">
        <v>109</v>
      </c>
      <c r="P946" t="s">
        <v>110</v>
      </c>
      <c r="Q946" s="27">
        <v>8500</v>
      </c>
      <c r="R946" s="27">
        <v>9300</v>
      </c>
      <c r="S946" s="27">
        <v>9500</v>
      </c>
      <c r="T946" s="27">
        <v>9500</v>
      </c>
      <c r="U946" s="27">
        <v>0</v>
      </c>
      <c r="V946" s="27">
        <v>0</v>
      </c>
      <c r="W946" s="27">
        <v>0</v>
      </c>
      <c r="X946" t="s">
        <v>111</v>
      </c>
      <c r="Y946" t="s">
        <v>112</v>
      </c>
      <c r="Z946" s="27">
        <v>85</v>
      </c>
      <c r="AA946" s="27">
        <v>93</v>
      </c>
      <c r="AB946" s="27">
        <v>95</v>
      </c>
      <c r="AC946" s="27">
        <v>95</v>
      </c>
      <c r="AD946" s="27">
        <v>0</v>
      </c>
      <c r="AE946" s="27">
        <v>177.02289637524032</v>
      </c>
      <c r="AF946" s="27">
        <v>0</v>
      </c>
      <c r="AG946" s="27">
        <v>1</v>
      </c>
      <c r="AJ946" s="41">
        <f t="shared" si="139"/>
        <v>0</v>
      </c>
      <c r="AK946" s="41">
        <f t="shared" si="140"/>
        <v>177.02289637524032</v>
      </c>
      <c r="AL946" s="41">
        <f t="shared" si="141"/>
        <v>0</v>
      </c>
      <c r="AM946" s="27">
        <v>1</v>
      </c>
      <c r="AN946" s="27">
        <v>1</v>
      </c>
      <c r="AO946" s="27">
        <v>99</v>
      </c>
      <c r="AP946" s="27">
        <v>132</v>
      </c>
      <c r="AQ946" s="42">
        <f t="shared" si="142"/>
        <v>99</v>
      </c>
      <c r="AR946" s="42">
        <f t="shared" si="143"/>
        <v>276.02289637524029</v>
      </c>
      <c r="AS946" s="42">
        <f t="shared" si="144"/>
        <v>99</v>
      </c>
      <c r="AT946" s="42">
        <f t="shared" si="145"/>
        <v>132</v>
      </c>
      <c r="AU946" s="42">
        <f t="shared" si="146"/>
        <v>309.02289637524029</v>
      </c>
      <c r="AV946" s="42">
        <f t="shared" si="147"/>
        <v>132</v>
      </c>
      <c r="AW946">
        <v>2035</v>
      </c>
      <c r="AX946" t="s">
        <v>59</v>
      </c>
      <c r="AY946" s="30">
        <v>2.7397260273972601</v>
      </c>
      <c r="AZ946" t="s">
        <v>113</v>
      </c>
      <c r="BA946" s="111">
        <v>2</v>
      </c>
      <c r="BB946" s="111">
        <v>5</v>
      </c>
      <c r="BC946" s="121">
        <v>0</v>
      </c>
      <c r="BD946" s="114">
        <v>2022</v>
      </c>
      <c r="BE946" t="s">
        <v>289</v>
      </c>
    </row>
    <row r="947" spans="1:57" ht="12" customHeight="1" x14ac:dyDescent="0.2">
      <c r="A947">
        <v>53</v>
      </c>
      <c r="B947">
        <v>2023</v>
      </c>
      <c r="C947" t="s">
        <v>46</v>
      </c>
      <c r="D947" t="s">
        <v>104</v>
      </c>
      <c r="E947" t="s">
        <v>293</v>
      </c>
      <c r="F947" t="s">
        <v>291</v>
      </c>
      <c r="G947" t="s">
        <v>45</v>
      </c>
      <c r="H947" t="s">
        <v>294</v>
      </c>
      <c r="I947" t="s">
        <v>51</v>
      </c>
      <c r="K947" t="s">
        <v>294</v>
      </c>
      <c r="L947" s="27">
        <v>0</v>
      </c>
      <c r="M947" s="27">
        <v>0</v>
      </c>
      <c r="N947" s="27">
        <v>0</v>
      </c>
      <c r="O947" t="s">
        <v>109</v>
      </c>
      <c r="P947" t="s">
        <v>110</v>
      </c>
      <c r="Q947" s="27">
        <v>8500</v>
      </c>
      <c r="R947" s="27">
        <v>9300</v>
      </c>
      <c r="S947" s="27">
        <v>9500</v>
      </c>
      <c r="T947" s="27">
        <v>9500</v>
      </c>
      <c r="U947" s="27">
        <v>0</v>
      </c>
      <c r="V947" s="27">
        <v>0</v>
      </c>
      <c r="W947" s="27">
        <v>0</v>
      </c>
      <c r="X947" t="s">
        <v>111</v>
      </c>
      <c r="Y947" t="s">
        <v>112</v>
      </c>
      <c r="Z947" s="27">
        <v>85</v>
      </c>
      <c r="AA947" s="27">
        <v>93</v>
      </c>
      <c r="AB947" s="27">
        <v>95</v>
      </c>
      <c r="AC947" s="27">
        <v>95</v>
      </c>
      <c r="AD947" s="27">
        <v>0</v>
      </c>
      <c r="AE947" s="27">
        <v>174.23752838335773</v>
      </c>
      <c r="AF947" s="27">
        <v>0</v>
      </c>
      <c r="AG947" s="27">
        <v>1</v>
      </c>
      <c r="AJ947" s="41">
        <f t="shared" si="139"/>
        <v>0</v>
      </c>
      <c r="AK947" s="41">
        <f t="shared" si="140"/>
        <v>174.23752838335773</v>
      </c>
      <c r="AL947" s="41">
        <f t="shared" si="141"/>
        <v>0</v>
      </c>
      <c r="AM947" s="27">
        <v>1</v>
      </c>
      <c r="AN947" s="27">
        <v>1</v>
      </c>
      <c r="AO947" s="27">
        <v>99</v>
      </c>
      <c r="AP947" s="27">
        <v>132</v>
      </c>
      <c r="AQ947" s="42">
        <f t="shared" si="142"/>
        <v>99</v>
      </c>
      <c r="AR947" s="42">
        <f t="shared" si="143"/>
        <v>273.2375283833577</v>
      </c>
      <c r="AS947" s="42">
        <f t="shared" si="144"/>
        <v>99</v>
      </c>
      <c r="AT947" s="42">
        <f t="shared" si="145"/>
        <v>132</v>
      </c>
      <c r="AU947" s="42">
        <f t="shared" si="146"/>
        <v>306.2375283833577</v>
      </c>
      <c r="AV947" s="42">
        <f t="shared" si="147"/>
        <v>132</v>
      </c>
      <c r="AW947">
        <v>2040</v>
      </c>
      <c r="AX947" t="s">
        <v>59</v>
      </c>
      <c r="AY947" s="30">
        <v>2.7397260273972601</v>
      </c>
      <c r="AZ947" t="s">
        <v>113</v>
      </c>
      <c r="BA947" s="111">
        <v>2</v>
      </c>
      <c r="BB947" s="111">
        <v>5</v>
      </c>
      <c r="BC947" s="121">
        <v>0</v>
      </c>
      <c r="BD947" s="114">
        <v>2022</v>
      </c>
      <c r="BE947" t="s">
        <v>289</v>
      </c>
    </row>
    <row r="948" spans="1:57" ht="12" customHeight="1" x14ac:dyDescent="0.2">
      <c r="A948">
        <v>53</v>
      </c>
      <c r="B948">
        <v>2023</v>
      </c>
      <c r="C948" t="s">
        <v>46</v>
      </c>
      <c r="D948" t="s">
        <v>104</v>
      </c>
      <c r="E948" t="s">
        <v>293</v>
      </c>
      <c r="F948" t="s">
        <v>291</v>
      </c>
      <c r="G948" t="s">
        <v>45</v>
      </c>
      <c r="H948" t="s">
        <v>294</v>
      </c>
      <c r="I948" t="s">
        <v>51</v>
      </c>
      <c r="K948" t="s">
        <v>294</v>
      </c>
      <c r="L948" s="27">
        <v>0</v>
      </c>
      <c r="M948" s="27">
        <v>0</v>
      </c>
      <c r="N948" s="27">
        <v>0</v>
      </c>
      <c r="O948" t="s">
        <v>109</v>
      </c>
      <c r="P948" t="s">
        <v>110</v>
      </c>
      <c r="Q948" s="27">
        <v>8500</v>
      </c>
      <c r="R948" s="27">
        <v>9300</v>
      </c>
      <c r="S948" s="27">
        <v>9500</v>
      </c>
      <c r="T948" s="27">
        <v>9500</v>
      </c>
      <c r="U948" s="27">
        <v>0</v>
      </c>
      <c r="V948" s="27">
        <v>0</v>
      </c>
      <c r="W948" s="27">
        <v>0</v>
      </c>
      <c r="X948" t="s">
        <v>111</v>
      </c>
      <c r="Y948" t="s">
        <v>112</v>
      </c>
      <c r="Z948" s="27">
        <v>85</v>
      </c>
      <c r="AA948" s="27">
        <v>93</v>
      </c>
      <c r="AB948" s="27">
        <v>95</v>
      </c>
      <c r="AC948" s="27">
        <v>95</v>
      </c>
      <c r="AD948" s="27">
        <v>0</v>
      </c>
      <c r="AE948" s="27">
        <v>171.58833666920307</v>
      </c>
      <c r="AF948" s="27">
        <v>0</v>
      </c>
      <c r="AG948" s="27">
        <v>1</v>
      </c>
      <c r="AJ948" s="41">
        <f t="shared" si="139"/>
        <v>0</v>
      </c>
      <c r="AK948" s="41">
        <f t="shared" si="140"/>
        <v>171.58833666920307</v>
      </c>
      <c r="AL948" s="41">
        <f t="shared" si="141"/>
        <v>0</v>
      </c>
      <c r="AM948" s="27">
        <v>1</v>
      </c>
      <c r="AN948" s="27">
        <v>1</v>
      </c>
      <c r="AO948" s="27">
        <v>99</v>
      </c>
      <c r="AP948" s="27">
        <v>132</v>
      </c>
      <c r="AQ948" s="42">
        <f t="shared" si="142"/>
        <v>99</v>
      </c>
      <c r="AR948" s="42">
        <f t="shared" si="143"/>
        <v>270.58833666920304</v>
      </c>
      <c r="AS948" s="42">
        <f t="shared" si="144"/>
        <v>99</v>
      </c>
      <c r="AT948" s="42">
        <f t="shared" si="145"/>
        <v>132</v>
      </c>
      <c r="AU948" s="42">
        <f t="shared" si="146"/>
        <v>303.58833666920304</v>
      </c>
      <c r="AV948" s="42">
        <f t="shared" si="147"/>
        <v>132</v>
      </c>
      <c r="AW948">
        <v>2045</v>
      </c>
      <c r="AX948" t="s">
        <v>59</v>
      </c>
      <c r="AY948" s="30">
        <v>2.7397260273972601</v>
      </c>
      <c r="AZ948" t="s">
        <v>113</v>
      </c>
      <c r="BA948" s="111">
        <v>2</v>
      </c>
      <c r="BB948" s="111">
        <v>5</v>
      </c>
      <c r="BC948" s="121">
        <v>0</v>
      </c>
      <c r="BD948" s="114">
        <v>2022</v>
      </c>
      <c r="BE948" t="s">
        <v>289</v>
      </c>
    </row>
    <row r="949" spans="1:57" ht="12" customHeight="1" x14ac:dyDescent="0.2">
      <c r="A949">
        <v>53</v>
      </c>
      <c r="B949">
        <v>2023</v>
      </c>
      <c r="C949" t="s">
        <v>46</v>
      </c>
      <c r="D949" t="s">
        <v>104</v>
      </c>
      <c r="E949" t="s">
        <v>293</v>
      </c>
      <c r="F949" t="s">
        <v>291</v>
      </c>
      <c r="G949" t="s">
        <v>45</v>
      </c>
      <c r="H949" t="s">
        <v>294</v>
      </c>
      <c r="I949" t="s">
        <v>51</v>
      </c>
      <c r="K949" t="s">
        <v>294</v>
      </c>
      <c r="L949" s="27">
        <v>0</v>
      </c>
      <c r="M949" s="27">
        <v>0</v>
      </c>
      <c r="N949" s="27">
        <v>0</v>
      </c>
      <c r="O949" t="s">
        <v>109</v>
      </c>
      <c r="P949" t="s">
        <v>110</v>
      </c>
      <c r="Q949" s="27">
        <v>8500</v>
      </c>
      <c r="R949" s="27">
        <v>9300</v>
      </c>
      <c r="S949" s="27">
        <v>9500</v>
      </c>
      <c r="T949" s="27">
        <v>9500</v>
      </c>
      <c r="U949" s="27">
        <v>0</v>
      </c>
      <c r="V949" s="27">
        <v>0</v>
      </c>
      <c r="W949" s="27">
        <v>0</v>
      </c>
      <c r="X949" t="s">
        <v>111</v>
      </c>
      <c r="Y949" t="s">
        <v>112</v>
      </c>
      <c r="Z949" s="27">
        <v>85</v>
      </c>
      <c r="AA949" s="27">
        <v>93</v>
      </c>
      <c r="AB949" s="27">
        <v>95</v>
      </c>
      <c r="AC949" s="27">
        <v>95</v>
      </c>
      <c r="AD949" s="27">
        <v>0</v>
      </c>
      <c r="AE949" s="27">
        <v>168.93914495504845</v>
      </c>
      <c r="AF949" s="27">
        <v>0</v>
      </c>
      <c r="AG949" s="27">
        <v>1</v>
      </c>
      <c r="AJ949" s="41">
        <f t="shared" si="139"/>
        <v>0</v>
      </c>
      <c r="AK949" s="41">
        <f t="shared" si="140"/>
        <v>168.93914495504845</v>
      </c>
      <c r="AL949" s="41">
        <f t="shared" si="141"/>
        <v>0</v>
      </c>
      <c r="AM949" s="27">
        <v>1</v>
      </c>
      <c r="AN949" s="27">
        <v>1</v>
      </c>
      <c r="AO949" s="27">
        <v>99</v>
      </c>
      <c r="AP949" s="27">
        <v>132</v>
      </c>
      <c r="AQ949" s="42">
        <f t="shared" si="142"/>
        <v>99</v>
      </c>
      <c r="AR949" s="42">
        <f t="shared" si="143"/>
        <v>267.93914495504845</v>
      </c>
      <c r="AS949" s="42">
        <f t="shared" si="144"/>
        <v>99</v>
      </c>
      <c r="AT949" s="42">
        <f t="shared" si="145"/>
        <v>132</v>
      </c>
      <c r="AU949" s="42">
        <f t="shared" si="146"/>
        <v>300.93914495504845</v>
      </c>
      <c r="AV949" s="42">
        <f t="shared" si="147"/>
        <v>132</v>
      </c>
      <c r="AW949">
        <v>2050</v>
      </c>
      <c r="AX949" t="s">
        <v>59</v>
      </c>
      <c r="AY949" s="30">
        <v>2.7397260273972601</v>
      </c>
      <c r="AZ949" t="s">
        <v>113</v>
      </c>
      <c r="BA949" s="111">
        <v>2</v>
      </c>
      <c r="BB949" s="111">
        <v>5</v>
      </c>
      <c r="BC949" s="121">
        <v>0</v>
      </c>
      <c r="BD949" s="114">
        <v>2022</v>
      </c>
      <c r="BE949" t="s">
        <v>289</v>
      </c>
    </row>
    <row r="950" spans="1:57" ht="12" customHeight="1" x14ac:dyDescent="0.2">
      <c r="A950">
        <v>53</v>
      </c>
      <c r="B950">
        <v>2023</v>
      </c>
      <c r="C950" t="s">
        <v>46</v>
      </c>
      <c r="D950" t="s">
        <v>104</v>
      </c>
      <c r="E950" t="s">
        <v>293</v>
      </c>
      <c r="F950" t="s">
        <v>291</v>
      </c>
      <c r="G950" t="s">
        <v>45</v>
      </c>
      <c r="H950" t="s">
        <v>294</v>
      </c>
      <c r="I950" t="s">
        <v>51</v>
      </c>
      <c r="K950" t="s">
        <v>294</v>
      </c>
      <c r="L950" s="27">
        <v>0</v>
      </c>
      <c r="M950" s="27">
        <v>0</v>
      </c>
      <c r="N950" s="27">
        <v>0</v>
      </c>
      <c r="O950" t="s">
        <v>109</v>
      </c>
      <c r="P950" t="s">
        <v>110</v>
      </c>
      <c r="Q950" s="27">
        <v>8500</v>
      </c>
      <c r="R950" s="27">
        <v>9300</v>
      </c>
      <c r="S950" s="27">
        <v>9500</v>
      </c>
      <c r="T950" s="27">
        <v>9500</v>
      </c>
      <c r="U950" s="27">
        <v>0</v>
      </c>
      <c r="V950" s="27">
        <v>0</v>
      </c>
      <c r="W950" s="27">
        <v>0</v>
      </c>
      <c r="X950" t="s">
        <v>111</v>
      </c>
      <c r="Y950" t="s">
        <v>112</v>
      </c>
      <c r="Z950" s="27">
        <v>85</v>
      </c>
      <c r="AA950" s="27">
        <v>93</v>
      </c>
      <c r="AB950" s="27">
        <v>95</v>
      </c>
      <c r="AC950" s="27">
        <v>95</v>
      </c>
      <c r="AD950" s="27">
        <v>0</v>
      </c>
      <c r="AE950" s="27">
        <v>184.47033092303627</v>
      </c>
      <c r="AF950" s="27">
        <v>0</v>
      </c>
      <c r="AG950" s="27">
        <v>1</v>
      </c>
      <c r="AJ950" s="41">
        <f t="shared" si="139"/>
        <v>0</v>
      </c>
      <c r="AK950" s="41">
        <f t="shared" si="140"/>
        <v>184.47033092303627</v>
      </c>
      <c r="AL950" s="41">
        <f t="shared" si="141"/>
        <v>0</v>
      </c>
      <c r="AM950" s="27">
        <v>1</v>
      </c>
      <c r="AN950" s="27">
        <v>1</v>
      </c>
      <c r="AO950" s="27">
        <v>99</v>
      </c>
      <c r="AP950" s="27">
        <v>132</v>
      </c>
      <c r="AQ950" s="42">
        <f t="shared" si="142"/>
        <v>99</v>
      </c>
      <c r="AR950" s="42">
        <f t="shared" si="143"/>
        <v>283.47033092303627</v>
      </c>
      <c r="AS950" s="42">
        <f t="shared" si="144"/>
        <v>99</v>
      </c>
      <c r="AT950" s="42">
        <f t="shared" si="145"/>
        <v>132</v>
      </c>
      <c r="AU950" s="42">
        <f t="shared" si="146"/>
        <v>316.47033092303627</v>
      </c>
      <c r="AV950" s="42">
        <f t="shared" si="147"/>
        <v>132</v>
      </c>
      <c r="AW950">
        <v>2023</v>
      </c>
      <c r="AX950" t="s">
        <v>60</v>
      </c>
      <c r="AY950" s="30">
        <v>2.7397260273972601</v>
      </c>
      <c r="AZ950" t="s">
        <v>113</v>
      </c>
      <c r="BA950" s="111">
        <v>2</v>
      </c>
      <c r="BB950" s="111">
        <v>5</v>
      </c>
      <c r="BC950" s="121">
        <v>0</v>
      </c>
      <c r="BD950" s="114">
        <v>2022</v>
      </c>
      <c r="BE950" t="s">
        <v>289</v>
      </c>
    </row>
    <row r="951" spans="1:57" ht="12" customHeight="1" x14ac:dyDescent="0.2">
      <c r="A951">
        <v>53</v>
      </c>
      <c r="B951">
        <v>2023</v>
      </c>
      <c r="C951" t="s">
        <v>46</v>
      </c>
      <c r="D951" t="s">
        <v>104</v>
      </c>
      <c r="E951" t="s">
        <v>293</v>
      </c>
      <c r="F951" t="s">
        <v>291</v>
      </c>
      <c r="G951" t="s">
        <v>45</v>
      </c>
      <c r="H951" t="s">
        <v>294</v>
      </c>
      <c r="I951" t="s">
        <v>51</v>
      </c>
      <c r="K951" t="s">
        <v>294</v>
      </c>
      <c r="L951" s="27">
        <v>0</v>
      </c>
      <c r="M951" s="27">
        <v>0</v>
      </c>
      <c r="N951" s="27">
        <v>0</v>
      </c>
      <c r="O951" t="s">
        <v>109</v>
      </c>
      <c r="P951" t="s">
        <v>110</v>
      </c>
      <c r="Q951" s="27">
        <v>8500</v>
      </c>
      <c r="R951" s="27">
        <v>9300</v>
      </c>
      <c r="S951" s="27">
        <v>9500</v>
      </c>
      <c r="T951" s="27">
        <v>9500</v>
      </c>
      <c r="U951" s="27">
        <v>0</v>
      </c>
      <c r="V951" s="27">
        <v>0</v>
      </c>
      <c r="W951" s="27">
        <v>0</v>
      </c>
      <c r="X951" t="s">
        <v>111</v>
      </c>
      <c r="Y951" t="s">
        <v>112</v>
      </c>
      <c r="Z951" s="27">
        <v>85</v>
      </c>
      <c r="AA951" s="27">
        <v>93</v>
      </c>
      <c r="AB951" s="27">
        <v>95</v>
      </c>
      <c r="AC951" s="27">
        <v>95</v>
      </c>
      <c r="AD951" s="27">
        <v>0</v>
      </c>
      <c r="AE951" s="27">
        <v>179.80826436712292</v>
      </c>
      <c r="AF951" s="27">
        <v>0</v>
      </c>
      <c r="AG951" s="27">
        <v>1</v>
      </c>
      <c r="AJ951" s="41">
        <f t="shared" si="139"/>
        <v>0</v>
      </c>
      <c r="AK951" s="41">
        <f t="shared" si="140"/>
        <v>179.80826436712292</v>
      </c>
      <c r="AL951" s="41">
        <f t="shared" si="141"/>
        <v>0</v>
      </c>
      <c r="AM951" s="27">
        <v>1</v>
      </c>
      <c r="AN951" s="27">
        <v>1</v>
      </c>
      <c r="AO951" s="27">
        <v>99</v>
      </c>
      <c r="AP951" s="27">
        <v>132</v>
      </c>
      <c r="AQ951" s="42">
        <f t="shared" si="142"/>
        <v>99</v>
      </c>
      <c r="AR951" s="42">
        <f t="shared" si="143"/>
        <v>278.80826436712289</v>
      </c>
      <c r="AS951" s="42">
        <f t="shared" si="144"/>
        <v>99</v>
      </c>
      <c r="AT951" s="42">
        <f t="shared" si="145"/>
        <v>132</v>
      </c>
      <c r="AU951" s="42">
        <f t="shared" si="146"/>
        <v>311.80826436712289</v>
      </c>
      <c r="AV951" s="42">
        <f t="shared" si="147"/>
        <v>132</v>
      </c>
      <c r="AW951">
        <v>2030</v>
      </c>
      <c r="AX951" t="s">
        <v>60</v>
      </c>
      <c r="AY951" s="30">
        <v>2.7397260273972601</v>
      </c>
      <c r="AZ951" t="s">
        <v>113</v>
      </c>
      <c r="BA951" s="111">
        <v>2</v>
      </c>
      <c r="BB951" s="111">
        <v>5</v>
      </c>
      <c r="BC951" s="121">
        <v>0</v>
      </c>
      <c r="BD951" s="114">
        <v>2022</v>
      </c>
      <c r="BE951" t="s">
        <v>289</v>
      </c>
    </row>
    <row r="952" spans="1:57" ht="12" customHeight="1" x14ac:dyDescent="0.2">
      <c r="A952">
        <v>53</v>
      </c>
      <c r="B952">
        <v>2023</v>
      </c>
      <c r="C952" t="s">
        <v>46</v>
      </c>
      <c r="D952" t="s">
        <v>104</v>
      </c>
      <c r="E952" t="s">
        <v>293</v>
      </c>
      <c r="F952" t="s">
        <v>291</v>
      </c>
      <c r="G952" t="s">
        <v>45</v>
      </c>
      <c r="H952" t="s">
        <v>294</v>
      </c>
      <c r="I952" t="s">
        <v>51</v>
      </c>
      <c r="K952" t="s">
        <v>294</v>
      </c>
      <c r="L952" s="27">
        <v>0</v>
      </c>
      <c r="M952" s="27">
        <v>0</v>
      </c>
      <c r="N952" s="27">
        <v>0</v>
      </c>
      <c r="O952" t="s">
        <v>109</v>
      </c>
      <c r="P952" t="s">
        <v>110</v>
      </c>
      <c r="Q952" s="27">
        <v>8500</v>
      </c>
      <c r="R952" s="27">
        <v>9300</v>
      </c>
      <c r="S952" s="27">
        <v>9500</v>
      </c>
      <c r="T952" s="27">
        <v>9500</v>
      </c>
      <c r="U952" s="27">
        <v>0</v>
      </c>
      <c r="V952" s="27">
        <v>0</v>
      </c>
      <c r="W952" s="27">
        <v>0</v>
      </c>
      <c r="X952" t="s">
        <v>111</v>
      </c>
      <c r="Y952" t="s">
        <v>112</v>
      </c>
      <c r="Z952" s="27">
        <v>85</v>
      </c>
      <c r="AA952" s="27">
        <v>93</v>
      </c>
      <c r="AB952" s="27">
        <v>95</v>
      </c>
      <c r="AC952" s="27">
        <v>95</v>
      </c>
      <c r="AD952" s="27">
        <v>0</v>
      </c>
      <c r="AE952" s="27">
        <v>177.02289637524032</v>
      </c>
      <c r="AF952" s="27">
        <v>0</v>
      </c>
      <c r="AG952" s="27">
        <v>1</v>
      </c>
      <c r="AJ952" s="41">
        <f t="shared" si="139"/>
        <v>0</v>
      </c>
      <c r="AK952" s="41">
        <f t="shared" si="140"/>
        <v>177.02289637524032</v>
      </c>
      <c r="AL952" s="41">
        <f t="shared" si="141"/>
        <v>0</v>
      </c>
      <c r="AM952" s="27">
        <v>1</v>
      </c>
      <c r="AN952" s="27">
        <v>1</v>
      </c>
      <c r="AO952" s="27">
        <v>99</v>
      </c>
      <c r="AP952" s="27">
        <v>132</v>
      </c>
      <c r="AQ952" s="42">
        <f t="shared" si="142"/>
        <v>99</v>
      </c>
      <c r="AR952" s="42">
        <f t="shared" si="143"/>
        <v>276.02289637524029</v>
      </c>
      <c r="AS952" s="42">
        <f t="shared" si="144"/>
        <v>99</v>
      </c>
      <c r="AT952" s="42">
        <f t="shared" si="145"/>
        <v>132</v>
      </c>
      <c r="AU952" s="42">
        <f t="shared" si="146"/>
        <v>309.02289637524029</v>
      </c>
      <c r="AV952" s="42">
        <f t="shared" si="147"/>
        <v>132</v>
      </c>
      <c r="AW952">
        <v>2035</v>
      </c>
      <c r="AX952" t="s">
        <v>60</v>
      </c>
      <c r="AY952" s="30">
        <v>2.7397260273972601</v>
      </c>
      <c r="AZ952" t="s">
        <v>113</v>
      </c>
      <c r="BA952" s="111">
        <v>2</v>
      </c>
      <c r="BB952" s="111">
        <v>5</v>
      </c>
      <c r="BC952" s="121">
        <v>0</v>
      </c>
      <c r="BD952" s="114">
        <v>2022</v>
      </c>
      <c r="BE952" t="s">
        <v>289</v>
      </c>
    </row>
    <row r="953" spans="1:57" ht="12" customHeight="1" x14ac:dyDescent="0.2">
      <c r="A953">
        <v>53</v>
      </c>
      <c r="B953">
        <v>2023</v>
      </c>
      <c r="C953" t="s">
        <v>46</v>
      </c>
      <c r="D953" t="s">
        <v>104</v>
      </c>
      <c r="E953" t="s">
        <v>293</v>
      </c>
      <c r="F953" t="s">
        <v>291</v>
      </c>
      <c r="G953" t="s">
        <v>45</v>
      </c>
      <c r="H953" t="s">
        <v>294</v>
      </c>
      <c r="I953" t="s">
        <v>51</v>
      </c>
      <c r="K953" t="s">
        <v>294</v>
      </c>
      <c r="L953" s="27">
        <v>0</v>
      </c>
      <c r="M953" s="27">
        <v>0</v>
      </c>
      <c r="N953" s="27">
        <v>0</v>
      </c>
      <c r="O953" t="s">
        <v>109</v>
      </c>
      <c r="P953" t="s">
        <v>110</v>
      </c>
      <c r="Q953" s="27">
        <v>8500</v>
      </c>
      <c r="R953" s="27">
        <v>9300</v>
      </c>
      <c r="S953" s="27">
        <v>9500</v>
      </c>
      <c r="T953" s="27">
        <v>9500</v>
      </c>
      <c r="U953" s="27">
        <v>0</v>
      </c>
      <c r="V953" s="27">
        <v>0</v>
      </c>
      <c r="W953" s="27">
        <v>0</v>
      </c>
      <c r="X953" t="s">
        <v>111</v>
      </c>
      <c r="Y953" t="s">
        <v>112</v>
      </c>
      <c r="Z953" s="27">
        <v>85</v>
      </c>
      <c r="AA953" s="27">
        <v>93</v>
      </c>
      <c r="AB953" s="27">
        <v>95</v>
      </c>
      <c r="AC953" s="27">
        <v>95</v>
      </c>
      <c r="AD953" s="27">
        <v>0</v>
      </c>
      <c r="AE953" s="27">
        <v>174.23752838335773</v>
      </c>
      <c r="AF953" s="27">
        <v>0</v>
      </c>
      <c r="AG953" s="27">
        <v>1</v>
      </c>
      <c r="AJ953" s="41">
        <f t="shared" si="139"/>
        <v>0</v>
      </c>
      <c r="AK953" s="41">
        <f t="shared" si="140"/>
        <v>174.23752838335773</v>
      </c>
      <c r="AL953" s="41">
        <f t="shared" si="141"/>
        <v>0</v>
      </c>
      <c r="AM953" s="27">
        <v>1</v>
      </c>
      <c r="AN953" s="27">
        <v>1</v>
      </c>
      <c r="AO953" s="27">
        <v>99</v>
      </c>
      <c r="AP953" s="27">
        <v>132</v>
      </c>
      <c r="AQ953" s="42">
        <f t="shared" si="142"/>
        <v>99</v>
      </c>
      <c r="AR953" s="42">
        <f t="shared" si="143"/>
        <v>273.2375283833577</v>
      </c>
      <c r="AS953" s="42">
        <f t="shared" si="144"/>
        <v>99</v>
      </c>
      <c r="AT953" s="42">
        <f t="shared" si="145"/>
        <v>132</v>
      </c>
      <c r="AU953" s="42">
        <f t="shared" si="146"/>
        <v>306.2375283833577</v>
      </c>
      <c r="AV953" s="42">
        <f t="shared" si="147"/>
        <v>132</v>
      </c>
      <c r="AW953">
        <v>2040</v>
      </c>
      <c r="AX953" t="s">
        <v>60</v>
      </c>
      <c r="AY953" s="30">
        <v>2.7397260273972601</v>
      </c>
      <c r="AZ953" t="s">
        <v>113</v>
      </c>
      <c r="BA953" s="111">
        <v>2</v>
      </c>
      <c r="BB953" s="111">
        <v>5</v>
      </c>
      <c r="BC953" s="121">
        <v>0</v>
      </c>
      <c r="BD953" s="114">
        <v>2022</v>
      </c>
      <c r="BE953" t="s">
        <v>289</v>
      </c>
    </row>
    <row r="954" spans="1:57" ht="12" customHeight="1" x14ac:dyDescent="0.2">
      <c r="A954">
        <v>53</v>
      </c>
      <c r="B954">
        <v>2023</v>
      </c>
      <c r="C954" t="s">
        <v>46</v>
      </c>
      <c r="D954" t="s">
        <v>104</v>
      </c>
      <c r="E954" t="s">
        <v>293</v>
      </c>
      <c r="F954" t="s">
        <v>291</v>
      </c>
      <c r="G954" t="s">
        <v>45</v>
      </c>
      <c r="H954" t="s">
        <v>294</v>
      </c>
      <c r="I954" t="s">
        <v>51</v>
      </c>
      <c r="K954" t="s">
        <v>294</v>
      </c>
      <c r="L954" s="27">
        <v>0</v>
      </c>
      <c r="M954" s="27">
        <v>0</v>
      </c>
      <c r="N954" s="27">
        <v>0</v>
      </c>
      <c r="O954" t="s">
        <v>109</v>
      </c>
      <c r="P954" t="s">
        <v>110</v>
      </c>
      <c r="Q954" s="27">
        <v>8500</v>
      </c>
      <c r="R954" s="27">
        <v>9300</v>
      </c>
      <c r="S954" s="27">
        <v>9500</v>
      </c>
      <c r="T954" s="27">
        <v>9500</v>
      </c>
      <c r="U954" s="27">
        <v>0</v>
      </c>
      <c r="V954" s="27">
        <v>0</v>
      </c>
      <c r="W954" s="27">
        <v>0</v>
      </c>
      <c r="X954" t="s">
        <v>111</v>
      </c>
      <c r="Y954" t="s">
        <v>112</v>
      </c>
      <c r="Z954" s="27">
        <v>85</v>
      </c>
      <c r="AA954" s="27">
        <v>93</v>
      </c>
      <c r="AB954" s="27">
        <v>95</v>
      </c>
      <c r="AC954" s="27">
        <v>95</v>
      </c>
      <c r="AD954" s="27">
        <v>0</v>
      </c>
      <c r="AE954" s="27">
        <v>171.58833666920307</v>
      </c>
      <c r="AF954" s="27">
        <v>0</v>
      </c>
      <c r="AG954" s="27">
        <v>1</v>
      </c>
      <c r="AJ954" s="41">
        <f t="shared" si="139"/>
        <v>0</v>
      </c>
      <c r="AK954" s="41">
        <f t="shared" si="140"/>
        <v>171.58833666920307</v>
      </c>
      <c r="AL954" s="41">
        <f t="shared" si="141"/>
        <v>0</v>
      </c>
      <c r="AM954" s="27">
        <v>1</v>
      </c>
      <c r="AN954" s="27">
        <v>1</v>
      </c>
      <c r="AO954" s="27">
        <v>99</v>
      </c>
      <c r="AP954" s="27">
        <v>132</v>
      </c>
      <c r="AQ954" s="42">
        <f t="shared" si="142"/>
        <v>99</v>
      </c>
      <c r="AR954" s="42">
        <f t="shared" si="143"/>
        <v>270.58833666920304</v>
      </c>
      <c r="AS954" s="42">
        <f t="shared" si="144"/>
        <v>99</v>
      </c>
      <c r="AT954" s="42">
        <f t="shared" si="145"/>
        <v>132</v>
      </c>
      <c r="AU954" s="42">
        <f t="shared" si="146"/>
        <v>303.58833666920304</v>
      </c>
      <c r="AV954" s="42">
        <f t="shared" si="147"/>
        <v>132</v>
      </c>
      <c r="AW954">
        <v>2045</v>
      </c>
      <c r="AX954" t="s">
        <v>60</v>
      </c>
      <c r="AY954" s="30">
        <v>2.7397260273972601</v>
      </c>
      <c r="AZ954" t="s">
        <v>113</v>
      </c>
      <c r="BA954" s="111">
        <v>2</v>
      </c>
      <c r="BB954" s="111">
        <v>5</v>
      </c>
      <c r="BC954" s="121">
        <v>0</v>
      </c>
      <c r="BD954" s="114">
        <v>2022</v>
      </c>
      <c r="BE954" t="s">
        <v>289</v>
      </c>
    </row>
    <row r="955" spans="1:57" ht="12" customHeight="1" x14ac:dyDescent="0.2">
      <c r="A955">
        <v>53</v>
      </c>
      <c r="B955">
        <v>2023</v>
      </c>
      <c r="C955" t="s">
        <v>46</v>
      </c>
      <c r="D955" t="s">
        <v>104</v>
      </c>
      <c r="E955" t="s">
        <v>293</v>
      </c>
      <c r="F955" t="s">
        <v>291</v>
      </c>
      <c r="G955" t="s">
        <v>45</v>
      </c>
      <c r="H955" t="s">
        <v>294</v>
      </c>
      <c r="I955" t="s">
        <v>51</v>
      </c>
      <c r="K955" t="s">
        <v>294</v>
      </c>
      <c r="L955" s="27">
        <v>0</v>
      </c>
      <c r="M955" s="27">
        <v>0</v>
      </c>
      <c r="N955" s="27">
        <v>0</v>
      </c>
      <c r="O955" t="s">
        <v>109</v>
      </c>
      <c r="P955" t="s">
        <v>110</v>
      </c>
      <c r="Q955" s="27">
        <v>8500</v>
      </c>
      <c r="R955" s="27">
        <v>9300</v>
      </c>
      <c r="S955" s="27">
        <v>9500</v>
      </c>
      <c r="T955" s="27">
        <v>9500</v>
      </c>
      <c r="U955" s="27">
        <v>0</v>
      </c>
      <c r="V955" s="27">
        <v>0</v>
      </c>
      <c r="W955" s="27">
        <v>0</v>
      </c>
      <c r="X955" t="s">
        <v>111</v>
      </c>
      <c r="Y955" t="s">
        <v>112</v>
      </c>
      <c r="Z955" s="27">
        <v>85</v>
      </c>
      <c r="AA955" s="27">
        <v>93</v>
      </c>
      <c r="AB955" s="27">
        <v>95</v>
      </c>
      <c r="AC955" s="27">
        <v>95</v>
      </c>
      <c r="AD955" s="27">
        <v>0</v>
      </c>
      <c r="AE955" s="27">
        <v>168.93914495504845</v>
      </c>
      <c r="AF955" s="27">
        <v>0</v>
      </c>
      <c r="AG955" s="27">
        <v>1</v>
      </c>
      <c r="AJ955" s="41">
        <f t="shared" si="139"/>
        <v>0</v>
      </c>
      <c r="AK955" s="41">
        <f t="shared" si="140"/>
        <v>168.93914495504845</v>
      </c>
      <c r="AL955" s="41">
        <f t="shared" si="141"/>
        <v>0</v>
      </c>
      <c r="AM955" s="27">
        <v>1</v>
      </c>
      <c r="AN955" s="27">
        <v>1</v>
      </c>
      <c r="AO955" s="27">
        <v>99</v>
      </c>
      <c r="AP955" s="27">
        <v>132</v>
      </c>
      <c r="AQ955" s="42">
        <f t="shared" si="142"/>
        <v>99</v>
      </c>
      <c r="AR955" s="42">
        <f t="shared" si="143"/>
        <v>267.93914495504845</v>
      </c>
      <c r="AS955" s="42">
        <f t="shared" si="144"/>
        <v>99</v>
      </c>
      <c r="AT955" s="42">
        <f t="shared" si="145"/>
        <v>132</v>
      </c>
      <c r="AU955" s="42">
        <f t="shared" si="146"/>
        <v>300.93914495504845</v>
      </c>
      <c r="AV955" s="42">
        <f t="shared" si="147"/>
        <v>132</v>
      </c>
      <c r="AW955">
        <v>2050</v>
      </c>
      <c r="AX955" t="s">
        <v>60</v>
      </c>
      <c r="AY955" s="30">
        <v>2.7397260273972601</v>
      </c>
      <c r="AZ955" t="s">
        <v>113</v>
      </c>
      <c r="BA955" s="111">
        <v>2</v>
      </c>
      <c r="BB955" s="111">
        <v>5</v>
      </c>
      <c r="BC955" s="121">
        <v>0</v>
      </c>
      <c r="BD955" s="114">
        <v>2022</v>
      </c>
      <c r="BE955" t="s">
        <v>289</v>
      </c>
    </row>
    <row r="956" spans="1:57" ht="12" customHeight="1" x14ac:dyDescent="0.2">
      <c r="A956">
        <v>54</v>
      </c>
      <c r="B956">
        <v>2023</v>
      </c>
      <c r="C956" t="s">
        <v>46</v>
      </c>
      <c r="D956" t="s">
        <v>295</v>
      </c>
      <c r="E956" t="s">
        <v>296</v>
      </c>
      <c r="F956" t="s">
        <v>297</v>
      </c>
      <c r="H956" t="s">
        <v>298</v>
      </c>
      <c r="I956" t="s">
        <v>88</v>
      </c>
      <c r="L956" s="27">
        <v>0</v>
      </c>
      <c r="M956" s="27">
        <v>0</v>
      </c>
      <c r="N956" s="27">
        <v>0</v>
      </c>
      <c r="O956" t="s">
        <v>299</v>
      </c>
      <c r="P956" t="s">
        <v>300</v>
      </c>
      <c r="Q956" s="27">
        <v>0.7</v>
      </c>
      <c r="R956" s="27">
        <v>0.5</v>
      </c>
      <c r="S956" s="27">
        <v>0.3</v>
      </c>
      <c r="T956" s="27">
        <v>0.3</v>
      </c>
      <c r="U956" s="27">
        <v>0</v>
      </c>
      <c r="V956" s="27">
        <v>0</v>
      </c>
      <c r="W956" s="27">
        <v>0</v>
      </c>
      <c r="X956" t="s">
        <v>301</v>
      </c>
      <c r="Y956" t="s">
        <v>55</v>
      </c>
      <c r="Z956" s="27">
        <v>0.68</v>
      </c>
      <c r="AA956" s="27">
        <v>0.68</v>
      </c>
      <c r="AB956" s="27">
        <v>0.65</v>
      </c>
      <c r="AC956" s="27">
        <v>0.65</v>
      </c>
      <c r="AD956" s="27">
        <v>20.170548547469302</v>
      </c>
      <c r="AE956" s="27">
        <v>64.385937499999997</v>
      </c>
      <c r="AF956" s="27">
        <v>116.49206370021338</v>
      </c>
      <c r="AG956" s="27">
        <v>12</v>
      </c>
      <c r="AH956" t="s">
        <v>465</v>
      </c>
      <c r="AI956" s="27" t="s">
        <v>450</v>
      </c>
      <c r="AJ956" s="41">
        <f t="shared" si="139"/>
        <v>242.04658256963162</v>
      </c>
      <c r="AK956" s="41">
        <f t="shared" si="140"/>
        <v>772.63124999999991</v>
      </c>
      <c r="AL956" s="41">
        <f t="shared" si="141"/>
        <v>1397.9047644025604</v>
      </c>
      <c r="AM956" s="27">
        <v>1.31</v>
      </c>
      <c r="AN956" s="27">
        <v>1.67</v>
      </c>
      <c r="AO956" s="27">
        <v>0</v>
      </c>
      <c r="AP956" s="27">
        <v>0</v>
      </c>
      <c r="AQ956" s="42">
        <f t="shared" si="142"/>
        <v>317.08102316621745</v>
      </c>
      <c r="AR956" s="42">
        <f t="shared" si="143"/>
        <v>1012.1469374999999</v>
      </c>
      <c r="AS956" s="42">
        <f t="shared" si="144"/>
        <v>1831.2552413673543</v>
      </c>
      <c r="AT956" s="42">
        <f t="shared" si="145"/>
        <v>404.21779289128477</v>
      </c>
      <c r="AU956" s="42">
        <f t="shared" si="146"/>
        <v>1290.2941874999997</v>
      </c>
      <c r="AV956" s="42">
        <f t="shared" si="147"/>
        <v>2334.500956552276</v>
      </c>
      <c r="AW956">
        <v>2023</v>
      </c>
      <c r="AX956" t="s">
        <v>56</v>
      </c>
      <c r="AY956" s="30">
        <v>10</v>
      </c>
      <c r="AZ956" t="s">
        <v>302</v>
      </c>
      <c r="BA956">
        <v>3</v>
      </c>
      <c r="BB956">
        <v>71</v>
      </c>
      <c r="BC956" s="121">
        <v>0</v>
      </c>
      <c r="BD956" s="100">
        <v>2023</v>
      </c>
      <c r="BE956" t="s">
        <v>303</v>
      </c>
    </row>
    <row r="957" spans="1:57" ht="12" customHeight="1" x14ac:dyDescent="0.2">
      <c r="A957">
        <v>54</v>
      </c>
      <c r="B957">
        <v>2023</v>
      </c>
      <c r="C957" t="s">
        <v>46</v>
      </c>
      <c r="D957" t="s">
        <v>295</v>
      </c>
      <c r="E957" t="s">
        <v>296</v>
      </c>
      <c r="F957" t="s">
        <v>297</v>
      </c>
      <c r="H957" t="s">
        <v>298</v>
      </c>
      <c r="I957" t="s">
        <v>88</v>
      </c>
      <c r="L957" s="27">
        <v>0</v>
      </c>
      <c r="M957" s="27">
        <v>0</v>
      </c>
      <c r="N957" s="27">
        <v>0</v>
      </c>
      <c r="O957" t="s">
        <v>299</v>
      </c>
      <c r="P957" t="s">
        <v>300</v>
      </c>
      <c r="Q957" s="27">
        <v>0.7</v>
      </c>
      <c r="R957" s="27">
        <v>0.5</v>
      </c>
      <c r="S957" s="27">
        <v>0.3</v>
      </c>
      <c r="T957" s="27">
        <v>0.3</v>
      </c>
      <c r="U957" s="27">
        <v>0</v>
      </c>
      <c r="V957" s="27">
        <v>0</v>
      </c>
      <c r="W957" s="27">
        <v>0</v>
      </c>
      <c r="X957" t="s">
        <v>301</v>
      </c>
      <c r="Y957" t="s">
        <v>55</v>
      </c>
      <c r="Z957" s="27">
        <v>0.68</v>
      </c>
      <c r="AA957" s="27">
        <v>0.68</v>
      </c>
      <c r="AB957" s="27">
        <v>0.65</v>
      </c>
      <c r="AC957" s="27">
        <v>0.65</v>
      </c>
      <c r="AD957" s="27">
        <v>21.890517803455054</v>
      </c>
      <c r="AE957" s="27">
        <v>69.87621124031007</v>
      </c>
      <c r="AF957" s="27">
        <v>126.42549548860366</v>
      </c>
      <c r="AG957" s="27">
        <v>12</v>
      </c>
      <c r="AH957" t="s">
        <v>465</v>
      </c>
      <c r="AI957" s="27" t="s">
        <v>450</v>
      </c>
      <c r="AJ957" s="41">
        <f t="shared" si="139"/>
        <v>262.68621364146065</v>
      </c>
      <c r="AK957" s="41">
        <f t="shared" si="140"/>
        <v>838.5145348837209</v>
      </c>
      <c r="AL957" s="41">
        <f t="shared" si="141"/>
        <v>1517.105945863244</v>
      </c>
      <c r="AM957" s="27">
        <v>1.31</v>
      </c>
      <c r="AN957" s="27">
        <v>1.67</v>
      </c>
      <c r="AO957" s="27">
        <v>0</v>
      </c>
      <c r="AP957" s="27">
        <v>0</v>
      </c>
      <c r="AQ957" s="42">
        <f t="shared" si="142"/>
        <v>344.11893987031345</v>
      </c>
      <c r="AR957" s="42">
        <f t="shared" si="143"/>
        <v>1098.4540406976744</v>
      </c>
      <c r="AS957" s="42">
        <f t="shared" si="144"/>
        <v>1987.4087890808496</v>
      </c>
      <c r="AT957" s="42">
        <f t="shared" si="145"/>
        <v>438.68597678123928</v>
      </c>
      <c r="AU957" s="42">
        <f t="shared" si="146"/>
        <v>1400.3192732558139</v>
      </c>
      <c r="AV957" s="42">
        <f t="shared" si="147"/>
        <v>2533.5669295916173</v>
      </c>
      <c r="AW957">
        <v>2030</v>
      </c>
      <c r="AX957" t="s">
        <v>56</v>
      </c>
      <c r="AY957" s="30">
        <v>10</v>
      </c>
      <c r="AZ957" t="s">
        <v>302</v>
      </c>
      <c r="BA957">
        <v>3</v>
      </c>
      <c r="BB957">
        <v>71</v>
      </c>
      <c r="BC957" s="121">
        <v>0</v>
      </c>
      <c r="BD957" s="100">
        <v>2023</v>
      </c>
      <c r="BE957" t="s">
        <v>303</v>
      </c>
    </row>
    <row r="958" spans="1:57" ht="12" customHeight="1" x14ac:dyDescent="0.2">
      <c r="A958">
        <v>54</v>
      </c>
      <c r="B958">
        <v>2023</v>
      </c>
      <c r="C958" t="s">
        <v>46</v>
      </c>
      <c r="D958" t="s">
        <v>295</v>
      </c>
      <c r="E958" t="s">
        <v>296</v>
      </c>
      <c r="F958" t="s">
        <v>297</v>
      </c>
      <c r="H958" t="s">
        <v>298</v>
      </c>
      <c r="I958" t="s">
        <v>88</v>
      </c>
      <c r="L958" s="27">
        <v>0</v>
      </c>
      <c r="M958" s="27">
        <v>0</v>
      </c>
      <c r="N958" s="27">
        <v>0</v>
      </c>
      <c r="O958" t="s">
        <v>299</v>
      </c>
      <c r="P958" t="s">
        <v>300</v>
      </c>
      <c r="Q958" s="27">
        <v>0.7</v>
      </c>
      <c r="R958" s="27">
        <v>0.5</v>
      </c>
      <c r="S958" s="27">
        <v>0.3</v>
      </c>
      <c r="T958" s="27">
        <v>0.3</v>
      </c>
      <c r="U958" s="27">
        <v>0</v>
      </c>
      <c r="V958" s="27">
        <v>0</v>
      </c>
      <c r="W958" s="27">
        <v>0</v>
      </c>
      <c r="X958" t="s">
        <v>301</v>
      </c>
      <c r="Y958" t="s">
        <v>55</v>
      </c>
      <c r="Z958" s="27">
        <v>0.68</v>
      </c>
      <c r="AA958" s="27">
        <v>0.68</v>
      </c>
      <c r="AB958" s="27">
        <v>0.65</v>
      </c>
      <c r="AC958" s="27">
        <v>0.65</v>
      </c>
      <c r="AD958" s="27">
        <v>22.203239486361557</v>
      </c>
      <c r="AE958" s="27">
        <v>70.874442829457365</v>
      </c>
      <c r="AF958" s="27">
        <v>128.23157399558372</v>
      </c>
      <c r="AG958" s="27">
        <v>12</v>
      </c>
      <c r="AH958" t="s">
        <v>465</v>
      </c>
      <c r="AI958" s="27" t="s">
        <v>450</v>
      </c>
      <c r="AJ958" s="41">
        <f t="shared" si="139"/>
        <v>266.4388738363387</v>
      </c>
      <c r="AK958" s="41">
        <f t="shared" si="140"/>
        <v>850.49331395348838</v>
      </c>
      <c r="AL958" s="41">
        <f t="shared" si="141"/>
        <v>1538.7788879470045</v>
      </c>
      <c r="AM958" s="27">
        <v>1.31</v>
      </c>
      <c r="AN958" s="27">
        <v>1.67</v>
      </c>
      <c r="AO958" s="27">
        <v>0</v>
      </c>
      <c r="AP958" s="27">
        <v>0</v>
      </c>
      <c r="AQ958" s="42">
        <f t="shared" si="142"/>
        <v>349.03492472560373</v>
      </c>
      <c r="AR958" s="42">
        <f t="shared" si="143"/>
        <v>1114.1462412790697</v>
      </c>
      <c r="AS958" s="42">
        <f t="shared" si="144"/>
        <v>2015.8003432105759</v>
      </c>
      <c r="AT958" s="42">
        <f t="shared" si="145"/>
        <v>444.9529193066856</v>
      </c>
      <c r="AU958" s="42">
        <f t="shared" si="146"/>
        <v>1420.3238343023256</v>
      </c>
      <c r="AV958" s="42">
        <f t="shared" si="147"/>
        <v>2569.7607428714973</v>
      </c>
      <c r="AW958">
        <v>2035</v>
      </c>
      <c r="AX958" t="s">
        <v>56</v>
      </c>
      <c r="AY958" s="30">
        <v>10</v>
      </c>
      <c r="AZ958" t="s">
        <v>302</v>
      </c>
      <c r="BA958">
        <v>3</v>
      </c>
      <c r="BB958">
        <v>71</v>
      </c>
      <c r="BC958" s="121">
        <v>0</v>
      </c>
      <c r="BD958" s="100">
        <v>2023</v>
      </c>
      <c r="BE958" t="s">
        <v>303</v>
      </c>
    </row>
    <row r="959" spans="1:57" ht="12" customHeight="1" x14ac:dyDescent="0.2">
      <c r="A959">
        <v>54</v>
      </c>
      <c r="B959">
        <v>2023</v>
      </c>
      <c r="C959" t="s">
        <v>46</v>
      </c>
      <c r="D959" t="s">
        <v>295</v>
      </c>
      <c r="E959" t="s">
        <v>296</v>
      </c>
      <c r="F959" t="s">
        <v>297</v>
      </c>
      <c r="H959" t="s">
        <v>298</v>
      </c>
      <c r="I959" t="s">
        <v>88</v>
      </c>
      <c r="L959" s="27">
        <v>0</v>
      </c>
      <c r="M959" s="27">
        <v>0</v>
      </c>
      <c r="N959" s="27">
        <v>0</v>
      </c>
      <c r="O959" t="s">
        <v>299</v>
      </c>
      <c r="P959" t="s">
        <v>300</v>
      </c>
      <c r="Q959" s="27">
        <v>0.7</v>
      </c>
      <c r="R959" s="27">
        <v>0.5</v>
      </c>
      <c r="S959" s="27">
        <v>0.3</v>
      </c>
      <c r="T959" s="27">
        <v>0.3</v>
      </c>
      <c r="U959" s="27">
        <v>0</v>
      </c>
      <c r="V959" s="27">
        <v>0</v>
      </c>
      <c r="W959" s="27">
        <v>0</v>
      </c>
      <c r="X959" t="s">
        <v>301</v>
      </c>
      <c r="Y959" t="s">
        <v>55</v>
      </c>
      <c r="Z959" s="27">
        <v>0.68</v>
      </c>
      <c r="AA959" s="27">
        <v>0.68</v>
      </c>
      <c r="AB959" s="27">
        <v>0.65</v>
      </c>
      <c r="AC959" s="27">
        <v>0.65</v>
      </c>
      <c r="AD959" s="27">
        <v>22.515961169268056</v>
      </c>
      <c r="AE959" s="27">
        <v>71.872674418604646</v>
      </c>
      <c r="AF959" s="27">
        <v>130.03765250256376</v>
      </c>
      <c r="AG959" s="27">
        <v>12</v>
      </c>
      <c r="AH959" t="s">
        <v>465</v>
      </c>
      <c r="AI959" s="27" t="s">
        <v>450</v>
      </c>
      <c r="AJ959" s="41">
        <f t="shared" si="139"/>
        <v>270.19153403121669</v>
      </c>
      <c r="AK959" s="41">
        <f t="shared" si="140"/>
        <v>862.47209302325575</v>
      </c>
      <c r="AL959" s="41">
        <f t="shared" si="141"/>
        <v>1560.451830030765</v>
      </c>
      <c r="AM959" s="27">
        <v>1.31</v>
      </c>
      <c r="AN959" s="27">
        <v>1.67</v>
      </c>
      <c r="AO959" s="27">
        <v>0</v>
      </c>
      <c r="AP959" s="27">
        <v>0</v>
      </c>
      <c r="AQ959" s="42">
        <f t="shared" si="142"/>
        <v>353.95090958089389</v>
      </c>
      <c r="AR959" s="42">
        <f t="shared" si="143"/>
        <v>1129.8384418604651</v>
      </c>
      <c r="AS959" s="42">
        <f t="shared" si="144"/>
        <v>2044.1918973403021</v>
      </c>
      <c r="AT959" s="42">
        <f t="shared" si="145"/>
        <v>451.21986183213187</v>
      </c>
      <c r="AU959" s="42">
        <f t="shared" si="146"/>
        <v>1440.3283953488371</v>
      </c>
      <c r="AV959" s="42">
        <f t="shared" si="147"/>
        <v>2605.9545561513773</v>
      </c>
      <c r="AW959">
        <v>2040</v>
      </c>
      <c r="AX959" t="s">
        <v>56</v>
      </c>
      <c r="AY959" s="30">
        <v>10</v>
      </c>
      <c r="AZ959" t="s">
        <v>302</v>
      </c>
      <c r="BA959">
        <v>3</v>
      </c>
      <c r="BB959">
        <v>71</v>
      </c>
      <c r="BC959" s="121">
        <v>0</v>
      </c>
      <c r="BD959" s="100">
        <v>2023</v>
      </c>
      <c r="BE959" t="s">
        <v>303</v>
      </c>
    </row>
    <row r="960" spans="1:57" ht="12" customHeight="1" x14ac:dyDescent="0.2">
      <c r="A960">
        <v>54</v>
      </c>
      <c r="B960">
        <v>2023</v>
      </c>
      <c r="C960" t="s">
        <v>46</v>
      </c>
      <c r="D960" t="s">
        <v>295</v>
      </c>
      <c r="E960" t="s">
        <v>296</v>
      </c>
      <c r="F960" t="s">
        <v>297</v>
      </c>
      <c r="H960" t="s">
        <v>298</v>
      </c>
      <c r="I960" t="s">
        <v>88</v>
      </c>
      <c r="L960" s="27">
        <v>0</v>
      </c>
      <c r="M960" s="27">
        <v>0</v>
      </c>
      <c r="N960" s="27">
        <v>0</v>
      </c>
      <c r="O960" t="s">
        <v>299</v>
      </c>
      <c r="P960" t="s">
        <v>300</v>
      </c>
      <c r="Q960" s="27">
        <v>0.7</v>
      </c>
      <c r="R960" s="27">
        <v>0.5</v>
      </c>
      <c r="S960" s="27">
        <v>0.3</v>
      </c>
      <c r="T960" s="27">
        <v>0.3</v>
      </c>
      <c r="U960" s="27">
        <v>0</v>
      </c>
      <c r="V960" s="27">
        <v>0</v>
      </c>
      <c r="W960" s="27">
        <v>0</v>
      </c>
      <c r="X960" t="s">
        <v>301</v>
      </c>
      <c r="Y960" t="s">
        <v>55</v>
      </c>
      <c r="Z960" s="27">
        <v>0.68</v>
      </c>
      <c r="AA960" s="27">
        <v>0.68</v>
      </c>
      <c r="AB960" s="27">
        <v>0.65</v>
      </c>
      <c r="AC960" s="27">
        <v>0.65</v>
      </c>
      <c r="AD960" s="27">
        <v>22.515961169268056</v>
      </c>
      <c r="AE960" s="27">
        <v>71.872674418604646</v>
      </c>
      <c r="AF960" s="27">
        <v>130.03765250256376</v>
      </c>
      <c r="AG960" s="27">
        <v>12</v>
      </c>
      <c r="AH960" t="s">
        <v>465</v>
      </c>
      <c r="AI960" s="27" t="s">
        <v>450</v>
      </c>
      <c r="AJ960" s="41">
        <f t="shared" si="139"/>
        <v>270.19153403121669</v>
      </c>
      <c r="AK960" s="41">
        <f t="shared" si="140"/>
        <v>862.47209302325575</v>
      </c>
      <c r="AL960" s="41">
        <f t="shared" si="141"/>
        <v>1560.451830030765</v>
      </c>
      <c r="AM960" s="27">
        <v>1.31</v>
      </c>
      <c r="AN960" s="27">
        <v>1.67</v>
      </c>
      <c r="AO960" s="27">
        <v>0</v>
      </c>
      <c r="AP960" s="27">
        <v>0</v>
      </c>
      <c r="AQ960" s="42">
        <f t="shared" si="142"/>
        <v>353.95090958089389</v>
      </c>
      <c r="AR960" s="42">
        <f t="shared" si="143"/>
        <v>1129.8384418604651</v>
      </c>
      <c r="AS960" s="42">
        <f t="shared" si="144"/>
        <v>2044.1918973403021</v>
      </c>
      <c r="AT960" s="42">
        <f t="shared" si="145"/>
        <v>451.21986183213187</v>
      </c>
      <c r="AU960" s="42">
        <f t="shared" si="146"/>
        <v>1440.3283953488371</v>
      </c>
      <c r="AV960" s="42">
        <f t="shared" si="147"/>
        <v>2605.9545561513773</v>
      </c>
      <c r="AW960">
        <v>2045</v>
      </c>
      <c r="AX960" t="s">
        <v>56</v>
      </c>
      <c r="AY960" s="30">
        <v>10</v>
      </c>
      <c r="AZ960" t="s">
        <v>302</v>
      </c>
      <c r="BA960">
        <v>3</v>
      </c>
      <c r="BB960">
        <v>71</v>
      </c>
      <c r="BC960" s="121">
        <v>0</v>
      </c>
      <c r="BD960" s="100">
        <v>2023</v>
      </c>
      <c r="BE960" t="s">
        <v>303</v>
      </c>
    </row>
    <row r="961" spans="1:57" ht="12" customHeight="1" x14ac:dyDescent="0.2">
      <c r="A961">
        <v>54</v>
      </c>
      <c r="B961">
        <v>2023</v>
      </c>
      <c r="C961" t="s">
        <v>46</v>
      </c>
      <c r="D961" t="s">
        <v>295</v>
      </c>
      <c r="E961" t="s">
        <v>296</v>
      </c>
      <c r="F961" t="s">
        <v>297</v>
      </c>
      <c r="H961" t="s">
        <v>298</v>
      </c>
      <c r="I961" t="s">
        <v>88</v>
      </c>
      <c r="L961" s="27">
        <v>0</v>
      </c>
      <c r="M961" s="27">
        <v>0</v>
      </c>
      <c r="N961" s="27">
        <v>0</v>
      </c>
      <c r="O961" t="s">
        <v>299</v>
      </c>
      <c r="P961" t="s">
        <v>300</v>
      </c>
      <c r="Q961" s="27">
        <v>0.7</v>
      </c>
      <c r="R961" s="27">
        <v>0.5</v>
      </c>
      <c r="S961" s="27">
        <v>0.3</v>
      </c>
      <c r="T961" s="27">
        <v>0.3</v>
      </c>
      <c r="U961" s="27">
        <v>0</v>
      </c>
      <c r="V961" s="27">
        <v>0</v>
      </c>
      <c r="W961" s="27">
        <v>0</v>
      </c>
      <c r="X961" t="s">
        <v>301</v>
      </c>
      <c r="Y961" t="s">
        <v>55</v>
      </c>
      <c r="Z961" s="27">
        <v>0.68</v>
      </c>
      <c r="AA961" s="27">
        <v>0.68</v>
      </c>
      <c r="AB961" s="27">
        <v>0.65</v>
      </c>
      <c r="AC961" s="27">
        <v>0.65</v>
      </c>
      <c r="AD961" s="27">
        <v>22.515961169268056</v>
      </c>
      <c r="AE961" s="27">
        <v>71.872674418604646</v>
      </c>
      <c r="AF961" s="27">
        <v>130.03765250256376</v>
      </c>
      <c r="AG961" s="27">
        <v>12</v>
      </c>
      <c r="AH961" t="s">
        <v>465</v>
      </c>
      <c r="AI961" s="27" t="s">
        <v>450</v>
      </c>
      <c r="AJ961" s="41">
        <f t="shared" si="139"/>
        <v>270.19153403121669</v>
      </c>
      <c r="AK961" s="41">
        <f t="shared" si="140"/>
        <v>862.47209302325575</v>
      </c>
      <c r="AL961" s="41">
        <f t="shared" si="141"/>
        <v>1560.451830030765</v>
      </c>
      <c r="AM961" s="27">
        <v>1.31</v>
      </c>
      <c r="AN961" s="27">
        <v>1.67</v>
      </c>
      <c r="AO961" s="27">
        <v>0</v>
      </c>
      <c r="AP961" s="27">
        <v>0</v>
      </c>
      <c r="AQ961" s="42">
        <f t="shared" si="142"/>
        <v>353.95090958089389</v>
      </c>
      <c r="AR961" s="42">
        <f t="shared" si="143"/>
        <v>1129.8384418604651</v>
      </c>
      <c r="AS961" s="42">
        <f t="shared" si="144"/>
        <v>2044.1918973403021</v>
      </c>
      <c r="AT961" s="42">
        <f t="shared" si="145"/>
        <v>451.21986183213187</v>
      </c>
      <c r="AU961" s="42">
        <f t="shared" si="146"/>
        <v>1440.3283953488371</v>
      </c>
      <c r="AV961" s="42">
        <f t="shared" si="147"/>
        <v>2605.9545561513773</v>
      </c>
      <c r="AW961">
        <v>2050</v>
      </c>
      <c r="AX961" t="s">
        <v>56</v>
      </c>
      <c r="AY961" s="30">
        <v>10</v>
      </c>
      <c r="AZ961" t="s">
        <v>302</v>
      </c>
      <c r="BA961">
        <v>3</v>
      </c>
      <c r="BB961">
        <v>71</v>
      </c>
      <c r="BC961" s="121">
        <v>0</v>
      </c>
      <c r="BD961" s="100">
        <v>2023</v>
      </c>
      <c r="BE961" t="s">
        <v>303</v>
      </c>
    </row>
    <row r="962" spans="1:57" ht="12" customHeight="1" x14ac:dyDescent="0.2">
      <c r="A962">
        <v>54</v>
      </c>
      <c r="B962">
        <v>2023</v>
      </c>
      <c r="C962" t="s">
        <v>46</v>
      </c>
      <c r="D962" t="s">
        <v>295</v>
      </c>
      <c r="E962" t="s">
        <v>296</v>
      </c>
      <c r="F962" t="s">
        <v>297</v>
      </c>
      <c r="H962" t="s">
        <v>298</v>
      </c>
      <c r="I962" t="s">
        <v>88</v>
      </c>
      <c r="L962" s="27">
        <v>0</v>
      </c>
      <c r="M962" s="27">
        <v>0</v>
      </c>
      <c r="N962" s="27">
        <v>0</v>
      </c>
      <c r="O962" t="s">
        <v>299</v>
      </c>
      <c r="P962" t="s">
        <v>300</v>
      </c>
      <c r="Q962" s="27">
        <v>0.7</v>
      </c>
      <c r="R962" s="27">
        <v>0.5</v>
      </c>
      <c r="S962" s="27">
        <v>0.3</v>
      </c>
      <c r="T962" s="27">
        <v>0.3</v>
      </c>
      <c r="U962" s="27">
        <v>0</v>
      </c>
      <c r="V962" s="27">
        <v>0</v>
      </c>
      <c r="W962" s="27">
        <v>0</v>
      </c>
      <c r="X962" t="s">
        <v>301</v>
      </c>
      <c r="Y962" t="s">
        <v>55</v>
      </c>
      <c r="Z962" s="27">
        <v>0.68</v>
      </c>
      <c r="AA962" s="27">
        <v>0.68</v>
      </c>
      <c r="AB962" s="27">
        <v>0.65</v>
      </c>
      <c r="AC962" s="27">
        <v>0.65</v>
      </c>
      <c r="AD962" s="27">
        <v>20.170548547469302</v>
      </c>
      <c r="AE962" s="27">
        <v>64.385937499999997</v>
      </c>
      <c r="AF962" s="27">
        <v>116.49206370021338</v>
      </c>
      <c r="AG962" s="27">
        <v>12</v>
      </c>
      <c r="AH962" t="s">
        <v>465</v>
      </c>
      <c r="AI962" s="27" t="s">
        <v>450</v>
      </c>
      <c r="AJ962" s="41">
        <f t="shared" ref="AJ962:AJ1025" si="148">(AD962+L962*$R962+U962*$AA962)*$AG962</f>
        <v>242.04658256963162</v>
      </c>
      <c r="AK962" s="41">
        <f t="shared" ref="AK962:AK1025" si="149">(AE962+M962*$R962+V962*$AA962)*$AG962</f>
        <v>772.63124999999991</v>
      </c>
      <c r="AL962" s="41">
        <f t="shared" ref="AL962:AL1025" si="150">(AF962+N962*$R962+W962*$AA962)*$AG962</f>
        <v>1397.9047644025604</v>
      </c>
      <c r="AM962" s="27">
        <v>1.31</v>
      </c>
      <c r="AN962" s="27">
        <v>1.67</v>
      </c>
      <c r="AO962" s="27">
        <v>0</v>
      </c>
      <c r="AP962" s="27">
        <v>0</v>
      </c>
      <c r="AQ962" s="42">
        <f t="shared" ref="AQ962:AQ1025" si="151">$AM962*AJ962+$AO962*$AG962</f>
        <v>317.08102316621745</v>
      </c>
      <c r="AR962" s="42">
        <f t="shared" ref="AR962:AR1025" si="152">$AM962*AK962+$AO962*$AG962</f>
        <v>1012.1469374999999</v>
      </c>
      <c r="AS962" s="42">
        <f t="shared" ref="AS962:AS1025" si="153">$AM962*AL962+$AO962*$AG962</f>
        <v>1831.2552413673543</v>
      </c>
      <c r="AT962" s="42">
        <f t="shared" ref="AT962:AT1025" si="154">$AN962*AJ962+$AP962*$AG962</f>
        <v>404.21779289128477</v>
      </c>
      <c r="AU962" s="42">
        <f t="shared" ref="AU962:AU1025" si="155">$AN962*AK962+$AP962*$AG962</f>
        <v>1290.2941874999997</v>
      </c>
      <c r="AV962" s="42">
        <f t="shared" ref="AV962:AV1025" si="156">$AN962*AL962+$AP962*$AG962</f>
        <v>2334.500956552276</v>
      </c>
      <c r="AW962">
        <v>2023</v>
      </c>
      <c r="AX962" t="s">
        <v>59</v>
      </c>
      <c r="AY962" s="30">
        <v>10</v>
      </c>
      <c r="AZ962" t="s">
        <v>302</v>
      </c>
      <c r="BA962">
        <v>3</v>
      </c>
      <c r="BB962">
        <v>71</v>
      </c>
      <c r="BC962" s="121">
        <v>0</v>
      </c>
      <c r="BD962" s="100">
        <v>2023</v>
      </c>
      <c r="BE962" t="s">
        <v>303</v>
      </c>
    </row>
    <row r="963" spans="1:57" ht="12" customHeight="1" x14ac:dyDescent="0.2">
      <c r="A963">
        <v>54</v>
      </c>
      <c r="B963">
        <v>2023</v>
      </c>
      <c r="C963" t="s">
        <v>46</v>
      </c>
      <c r="D963" t="s">
        <v>295</v>
      </c>
      <c r="E963" t="s">
        <v>296</v>
      </c>
      <c r="F963" t="s">
        <v>297</v>
      </c>
      <c r="H963" t="s">
        <v>298</v>
      </c>
      <c r="I963" t="s">
        <v>88</v>
      </c>
      <c r="L963" s="27">
        <v>0</v>
      </c>
      <c r="M963" s="27">
        <v>0</v>
      </c>
      <c r="N963" s="27">
        <v>0</v>
      </c>
      <c r="O963" t="s">
        <v>299</v>
      </c>
      <c r="P963" t="s">
        <v>300</v>
      </c>
      <c r="Q963" s="27">
        <v>0.7</v>
      </c>
      <c r="R963" s="27">
        <v>0.45500000000000002</v>
      </c>
      <c r="S963" s="27">
        <v>0.3</v>
      </c>
      <c r="T963" s="27">
        <v>0.3</v>
      </c>
      <c r="U963" s="27">
        <v>0</v>
      </c>
      <c r="V963" s="27">
        <v>0</v>
      </c>
      <c r="W963" s="27">
        <v>0</v>
      </c>
      <c r="X963" t="s">
        <v>301</v>
      </c>
      <c r="Y963" t="s">
        <v>55</v>
      </c>
      <c r="Z963" s="27">
        <v>0.68</v>
      </c>
      <c r="AA963" s="27">
        <v>0.67500000000000004</v>
      </c>
      <c r="AB963" s="27">
        <v>0.65</v>
      </c>
      <c r="AC963" s="27">
        <v>0.65</v>
      </c>
      <c r="AD963" s="27">
        <v>22.828682852174559</v>
      </c>
      <c r="AE963" s="27">
        <v>72.870906007751927</v>
      </c>
      <c r="AF963" s="27">
        <v>131.84373100954383</v>
      </c>
      <c r="AG963" s="27">
        <v>12</v>
      </c>
      <c r="AH963" t="s">
        <v>465</v>
      </c>
      <c r="AI963" s="27" t="s">
        <v>450</v>
      </c>
      <c r="AJ963" s="41">
        <f t="shared" si="148"/>
        <v>273.94419422609474</v>
      </c>
      <c r="AK963" s="41">
        <f t="shared" si="149"/>
        <v>874.45087209302312</v>
      </c>
      <c r="AL963" s="41">
        <f t="shared" si="150"/>
        <v>1582.124772114526</v>
      </c>
      <c r="AM963" s="27">
        <v>1.31</v>
      </c>
      <c r="AN963" s="27">
        <v>1.67</v>
      </c>
      <c r="AO963" s="27">
        <v>0</v>
      </c>
      <c r="AP963" s="27">
        <v>0</v>
      </c>
      <c r="AQ963" s="42">
        <f t="shared" si="151"/>
        <v>358.86689443618411</v>
      </c>
      <c r="AR963" s="42">
        <f t="shared" si="152"/>
        <v>1145.5306424418604</v>
      </c>
      <c r="AS963" s="42">
        <f t="shared" si="153"/>
        <v>2072.5834514700291</v>
      </c>
      <c r="AT963" s="42">
        <f t="shared" si="154"/>
        <v>457.48680435757819</v>
      </c>
      <c r="AU963" s="42">
        <f t="shared" si="155"/>
        <v>1460.3329563953484</v>
      </c>
      <c r="AV963" s="42">
        <f t="shared" si="156"/>
        <v>2642.1483694312583</v>
      </c>
      <c r="AW963">
        <v>2030</v>
      </c>
      <c r="AX963" t="s">
        <v>59</v>
      </c>
      <c r="AY963" s="30">
        <v>10</v>
      </c>
      <c r="AZ963" t="s">
        <v>302</v>
      </c>
      <c r="BA963">
        <v>3</v>
      </c>
      <c r="BB963">
        <v>71</v>
      </c>
      <c r="BC963" s="121">
        <v>0</v>
      </c>
      <c r="BD963" s="100">
        <v>2023</v>
      </c>
      <c r="BE963" t="s">
        <v>303</v>
      </c>
    </row>
    <row r="964" spans="1:57" ht="12" customHeight="1" x14ac:dyDescent="0.2">
      <c r="A964">
        <v>54</v>
      </c>
      <c r="B964">
        <v>2023</v>
      </c>
      <c r="C964" t="s">
        <v>46</v>
      </c>
      <c r="D964" t="s">
        <v>295</v>
      </c>
      <c r="E964" t="s">
        <v>296</v>
      </c>
      <c r="F964" t="s">
        <v>297</v>
      </c>
      <c r="H964" t="s">
        <v>298</v>
      </c>
      <c r="I964" t="s">
        <v>88</v>
      </c>
      <c r="L964" s="27">
        <v>0</v>
      </c>
      <c r="M964" s="27">
        <v>0</v>
      </c>
      <c r="N964" s="27">
        <v>0</v>
      </c>
      <c r="O964" t="s">
        <v>299</v>
      </c>
      <c r="P964" t="s">
        <v>300</v>
      </c>
      <c r="Q964" s="27">
        <v>0.7</v>
      </c>
      <c r="R964" s="27">
        <v>0.44500000000000001</v>
      </c>
      <c r="S964" s="27">
        <v>0.3</v>
      </c>
      <c r="T964" s="27">
        <v>0.3</v>
      </c>
      <c r="U964" s="27">
        <v>0</v>
      </c>
      <c r="V964" s="27">
        <v>0</v>
      </c>
      <c r="W964" s="27">
        <v>0</v>
      </c>
      <c r="X964" t="s">
        <v>301</v>
      </c>
      <c r="Y964" t="s">
        <v>55</v>
      </c>
      <c r="Z964" s="27">
        <v>0.68</v>
      </c>
      <c r="AA964" s="27">
        <v>0.6725000000000001</v>
      </c>
      <c r="AB964" s="27">
        <v>0.65</v>
      </c>
      <c r="AC964" s="27">
        <v>0.65</v>
      </c>
      <c r="AD964" s="27">
        <v>22.672322010721309</v>
      </c>
      <c r="AE964" s="27">
        <v>72.371790213178286</v>
      </c>
      <c r="AF964" s="27">
        <v>130.94069175605381</v>
      </c>
      <c r="AG964" s="27">
        <v>12</v>
      </c>
      <c r="AH964" t="s">
        <v>465</v>
      </c>
      <c r="AI964" s="27" t="s">
        <v>450</v>
      </c>
      <c r="AJ964" s="41">
        <f t="shared" si="148"/>
        <v>272.06786412865574</v>
      </c>
      <c r="AK964" s="41">
        <f t="shared" si="149"/>
        <v>868.46148255813944</v>
      </c>
      <c r="AL964" s="41">
        <f t="shared" si="150"/>
        <v>1571.2883010726457</v>
      </c>
      <c r="AM964" s="27">
        <v>1.31</v>
      </c>
      <c r="AN964" s="27">
        <v>1.67</v>
      </c>
      <c r="AO964" s="27">
        <v>0</v>
      </c>
      <c r="AP964" s="27">
        <v>0</v>
      </c>
      <c r="AQ964" s="42">
        <f t="shared" si="151"/>
        <v>356.40890200853903</v>
      </c>
      <c r="AR964" s="42">
        <f t="shared" si="152"/>
        <v>1137.6845421511628</v>
      </c>
      <c r="AS964" s="42">
        <f t="shared" si="153"/>
        <v>2058.3876744051659</v>
      </c>
      <c r="AT964" s="42">
        <f t="shared" si="154"/>
        <v>454.35333309485509</v>
      </c>
      <c r="AU964" s="42">
        <f t="shared" si="155"/>
        <v>1450.3306758720928</v>
      </c>
      <c r="AV964" s="42">
        <f t="shared" si="156"/>
        <v>2624.051462791318</v>
      </c>
      <c r="AW964">
        <v>2035</v>
      </c>
      <c r="AX964" t="s">
        <v>59</v>
      </c>
      <c r="AY964" s="30">
        <v>10</v>
      </c>
      <c r="AZ964" t="s">
        <v>302</v>
      </c>
      <c r="BA964">
        <v>3</v>
      </c>
      <c r="BB964">
        <v>71</v>
      </c>
      <c r="BC964" s="121">
        <v>0</v>
      </c>
      <c r="BD964" s="100">
        <v>2023</v>
      </c>
      <c r="BE964" t="s">
        <v>303</v>
      </c>
    </row>
    <row r="965" spans="1:57" ht="12" customHeight="1" x14ac:dyDescent="0.2">
      <c r="A965">
        <v>54</v>
      </c>
      <c r="B965">
        <v>2023</v>
      </c>
      <c r="C965" t="s">
        <v>46</v>
      </c>
      <c r="D965" t="s">
        <v>295</v>
      </c>
      <c r="E965" t="s">
        <v>296</v>
      </c>
      <c r="F965" t="s">
        <v>297</v>
      </c>
      <c r="H965" t="s">
        <v>298</v>
      </c>
      <c r="I965" t="s">
        <v>88</v>
      </c>
      <c r="L965" s="27">
        <v>0</v>
      </c>
      <c r="M965" s="27">
        <v>0</v>
      </c>
      <c r="N965" s="27">
        <v>0</v>
      </c>
      <c r="O965" t="s">
        <v>299</v>
      </c>
      <c r="P965" t="s">
        <v>300</v>
      </c>
      <c r="Q965" s="27">
        <v>0.7</v>
      </c>
      <c r="R965" s="27">
        <v>0.435</v>
      </c>
      <c r="S965" s="27">
        <v>0.3</v>
      </c>
      <c r="T965" s="27">
        <v>0.3</v>
      </c>
      <c r="U965" s="27">
        <v>0</v>
      </c>
      <c r="V965" s="27">
        <v>0</v>
      </c>
      <c r="W965" s="27">
        <v>0</v>
      </c>
      <c r="X965" t="s">
        <v>301</v>
      </c>
      <c r="Y965" t="s">
        <v>55</v>
      </c>
      <c r="Z965" s="27">
        <v>0.68</v>
      </c>
      <c r="AA965" s="27">
        <v>0.67</v>
      </c>
      <c r="AB965" s="27">
        <v>0.65</v>
      </c>
      <c r="AC965" s="27">
        <v>0.65</v>
      </c>
      <c r="AD965" s="27">
        <v>22.515961169268056</v>
      </c>
      <c r="AE965" s="27">
        <v>71.872674418604646</v>
      </c>
      <c r="AF965" s="27">
        <v>130.03765250256376</v>
      </c>
      <c r="AG965" s="27">
        <v>12</v>
      </c>
      <c r="AH965" t="s">
        <v>465</v>
      </c>
      <c r="AI965" s="27" t="s">
        <v>450</v>
      </c>
      <c r="AJ965" s="41">
        <f t="shared" si="148"/>
        <v>270.19153403121669</v>
      </c>
      <c r="AK965" s="41">
        <f t="shared" si="149"/>
        <v>862.47209302325575</v>
      </c>
      <c r="AL965" s="41">
        <f t="shared" si="150"/>
        <v>1560.451830030765</v>
      </c>
      <c r="AM965" s="27">
        <v>1.31</v>
      </c>
      <c r="AN965" s="27">
        <v>1.67</v>
      </c>
      <c r="AO965" s="27">
        <v>0</v>
      </c>
      <c r="AP965" s="27">
        <v>0</v>
      </c>
      <c r="AQ965" s="42">
        <f t="shared" si="151"/>
        <v>353.95090958089389</v>
      </c>
      <c r="AR965" s="42">
        <f t="shared" si="152"/>
        <v>1129.8384418604651</v>
      </c>
      <c r="AS965" s="42">
        <f t="shared" si="153"/>
        <v>2044.1918973403021</v>
      </c>
      <c r="AT965" s="42">
        <f t="shared" si="154"/>
        <v>451.21986183213187</v>
      </c>
      <c r="AU965" s="42">
        <f t="shared" si="155"/>
        <v>1440.3283953488371</v>
      </c>
      <c r="AV965" s="42">
        <f t="shared" si="156"/>
        <v>2605.9545561513773</v>
      </c>
      <c r="AW965">
        <v>2040</v>
      </c>
      <c r="AX965" t="s">
        <v>59</v>
      </c>
      <c r="AY965" s="30">
        <v>10</v>
      </c>
      <c r="AZ965" t="s">
        <v>302</v>
      </c>
      <c r="BA965">
        <v>3</v>
      </c>
      <c r="BB965">
        <v>71</v>
      </c>
      <c r="BC965" s="121">
        <v>0</v>
      </c>
      <c r="BD965" s="100">
        <v>2023</v>
      </c>
      <c r="BE965" t="s">
        <v>303</v>
      </c>
    </row>
    <row r="966" spans="1:57" ht="12" customHeight="1" x14ac:dyDescent="0.2">
      <c r="A966">
        <v>54</v>
      </c>
      <c r="B966">
        <v>2023</v>
      </c>
      <c r="C966" t="s">
        <v>46</v>
      </c>
      <c r="D966" t="s">
        <v>295</v>
      </c>
      <c r="E966" t="s">
        <v>296</v>
      </c>
      <c r="F966" t="s">
        <v>297</v>
      </c>
      <c r="H966" t="s">
        <v>298</v>
      </c>
      <c r="I966" t="s">
        <v>88</v>
      </c>
      <c r="L966" s="27">
        <v>0</v>
      </c>
      <c r="M966" s="27">
        <v>0</v>
      </c>
      <c r="N966" s="27">
        <v>0</v>
      </c>
      <c r="O966" t="s">
        <v>299</v>
      </c>
      <c r="P966" t="s">
        <v>300</v>
      </c>
      <c r="Q966" s="27">
        <v>0.7</v>
      </c>
      <c r="R966" s="27">
        <v>0.42749999999999999</v>
      </c>
      <c r="S966" s="27">
        <v>0.3</v>
      </c>
      <c r="T966" s="27">
        <v>0.3</v>
      </c>
      <c r="U966" s="27">
        <v>0</v>
      </c>
      <c r="V966" s="27">
        <v>0</v>
      </c>
      <c r="W966" s="27">
        <v>0</v>
      </c>
      <c r="X966" t="s">
        <v>301</v>
      </c>
      <c r="Y966" t="s">
        <v>55</v>
      </c>
      <c r="Z966" s="27">
        <v>0.68</v>
      </c>
      <c r="AA966" s="27">
        <v>0.66749999999999998</v>
      </c>
      <c r="AB966" s="27">
        <v>0.65</v>
      </c>
      <c r="AC966" s="27">
        <v>0.65</v>
      </c>
      <c r="AD966" s="27">
        <v>22.515961169268056</v>
      </c>
      <c r="AE966" s="27">
        <v>71.872674418604646</v>
      </c>
      <c r="AF966" s="27">
        <v>130.03765250256376</v>
      </c>
      <c r="AG966" s="27">
        <v>12</v>
      </c>
      <c r="AH966" t="s">
        <v>465</v>
      </c>
      <c r="AI966" s="27" t="s">
        <v>450</v>
      </c>
      <c r="AJ966" s="41">
        <f t="shared" si="148"/>
        <v>270.19153403121669</v>
      </c>
      <c r="AK966" s="41">
        <f t="shared" si="149"/>
        <v>862.47209302325575</v>
      </c>
      <c r="AL966" s="41">
        <f t="shared" si="150"/>
        <v>1560.451830030765</v>
      </c>
      <c r="AM966" s="27">
        <v>1.31</v>
      </c>
      <c r="AN966" s="27">
        <v>1.67</v>
      </c>
      <c r="AO966" s="27">
        <v>0</v>
      </c>
      <c r="AP966" s="27">
        <v>0</v>
      </c>
      <c r="AQ966" s="42">
        <f t="shared" si="151"/>
        <v>353.95090958089389</v>
      </c>
      <c r="AR966" s="42">
        <f t="shared" si="152"/>
        <v>1129.8384418604651</v>
      </c>
      <c r="AS966" s="42">
        <f t="shared" si="153"/>
        <v>2044.1918973403021</v>
      </c>
      <c r="AT966" s="42">
        <f t="shared" si="154"/>
        <v>451.21986183213187</v>
      </c>
      <c r="AU966" s="42">
        <f t="shared" si="155"/>
        <v>1440.3283953488371</v>
      </c>
      <c r="AV966" s="42">
        <f t="shared" si="156"/>
        <v>2605.9545561513773</v>
      </c>
      <c r="AW966">
        <v>2045</v>
      </c>
      <c r="AX966" t="s">
        <v>59</v>
      </c>
      <c r="AY966" s="30">
        <v>10</v>
      </c>
      <c r="AZ966" t="s">
        <v>302</v>
      </c>
      <c r="BA966">
        <v>3</v>
      </c>
      <c r="BB966">
        <v>71</v>
      </c>
      <c r="BC966" s="121">
        <v>0</v>
      </c>
      <c r="BD966" s="100">
        <v>2023</v>
      </c>
      <c r="BE966" t="s">
        <v>303</v>
      </c>
    </row>
    <row r="967" spans="1:57" ht="12" customHeight="1" x14ac:dyDescent="0.2">
      <c r="A967">
        <v>54</v>
      </c>
      <c r="B967">
        <v>2023</v>
      </c>
      <c r="C967" t="s">
        <v>46</v>
      </c>
      <c r="D967" t="s">
        <v>295</v>
      </c>
      <c r="E967" t="s">
        <v>296</v>
      </c>
      <c r="F967" t="s">
        <v>297</v>
      </c>
      <c r="H967" t="s">
        <v>298</v>
      </c>
      <c r="I967" t="s">
        <v>88</v>
      </c>
      <c r="L967" s="27">
        <v>0</v>
      </c>
      <c r="M967" s="27">
        <v>0</v>
      </c>
      <c r="N967" s="27">
        <v>0</v>
      </c>
      <c r="O967" t="s">
        <v>299</v>
      </c>
      <c r="P967" t="s">
        <v>300</v>
      </c>
      <c r="Q967" s="27">
        <v>0.7</v>
      </c>
      <c r="R967" s="27">
        <v>0.42000000000000004</v>
      </c>
      <c r="S967" s="27">
        <v>0.3</v>
      </c>
      <c r="T967" s="27">
        <v>0.3</v>
      </c>
      <c r="U967" s="27">
        <v>0</v>
      </c>
      <c r="V967" s="27">
        <v>0</v>
      </c>
      <c r="W967" s="27">
        <v>0</v>
      </c>
      <c r="X967" t="s">
        <v>301</v>
      </c>
      <c r="Y967" t="s">
        <v>55</v>
      </c>
      <c r="Z967" s="27">
        <v>0.68</v>
      </c>
      <c r="AA967" s="27">
        <v>0.66500000000000004</v>
      </c>
      <c r="AB967" s="27">
        <v>0.65</v>
      </c>
      <c r="AC967" s="27">
        <v>0.65</v>
      </c>
      <c r="AD967" s="27">
        <v>22.515961169268056</v>
      </c>
      <c r="AE967" s="27">
        <v>71.872674418604646</v>
      </c>
      <c r="AF967" s="27">
        <v>130.03765250256376</v>
      </c>
      <c r="AG967" s="27">
        <v>12</v>
      </c>
      <c r="AH967" t="s">
        <v>465</v>
      </c>
      <c r="AI967" s="27" t="s">
        <v>450</v>
      </c>
      <c r="AJ967" s="41">
        <f t="shared" si="148"/>
        <v>270.19153403121669</v>
      </c>
      <c r="AK967" s="41">
        <f t="shared" si="149"/>
        <v>862.47209302325575</v>
      </c>
      <c r="AL967" s="41">
        <f t="shared" si="150"/>
        <v>1560.451830030765</v>
      </c>
      <c r="AM967" s="27">
        <v>1.31</v>
      </c>
      <c r="AN967" s="27">
        <v>1.67</v>
      </c>
      <c r="AO967" s="27">
        <v>0</v>
      </c>
      <c r="AP967" s="27">
        <v>0</v>
      </c>
      <c r="AQ967" s="42">
        <f t="shared" si="151"/>
        <v>353.95090958089389</v>
      </c>
      <c r="AR967" s="42">
        <f t="shared" si="152"/>
        <v>1129.8384418604651</v>
      </c>
      <c r="AS967" s="42">
        <f t="shared" si="153"/>
        <v>2044.1918973403021</v>
      </c>
      <c r="AT967" s="42">
        <f t="shared" si="154"/>
        <v>451.21986183213187</v>
      </c>
      <c r="AU967" s="42">
        <f t="shared" si="155"/>
        <v>1440.3283953488371</v>
      </c>
      <c r="AV967" s="42">
        <f t="shared" si="156"/>
        <v>2605.9545561513773</v>
      </c>
      <c r="AW967">
        <v>2050</v>
      </c>
      <c r="AX967" t="s">
        <v>59</v>
      </c>
      <c r="AY967" s="30">
        <v>10</v>
      </c>
      <c r="AZ967" t="s">
        <v>302</v>
      </c>
      <c r="BA967">
        <v>3</v>
      </c>
      <c r="BB967">
        <v>71</v>
      </c>
      <c r="BC967" s="121">
        <v>0</v>
      </c>
      <c r="BD967" s="100">
        <v>2023</v>
      </c>
      <c r="BE967" t="s">
        <v>303</v>
      </c>
    </row>
    <row r="968" spans="1:57" ht="12" customHeight="1" x14ac:dyDescent="0.2">
      <c r="A968">
        <v>54</v>
      </c>
      <c r="B968">
        <v>2023</v>
      </c>
      <c r="C968" t="s">
        <v>46</v>
      </c>
      <c r="D968" t="s">
        <v>295</v>
      </c>
      <c r="E968" t="s">
        <v>296</v>
      </c>
      <c r="F968" t="s">
        <v>297</v>
      </c>
      <c r="H968" t="s">
        <v>298</v>
      </c>
      <c r="I968" t="s">
        <v>88</v>
      </c>
      <c r="L968" s="27">
        <v>0</v>
      </c>
      <c r="M968" s="27">
        <v>0</v>
      </c>
      <c r="N968" s="27">
        <v>0</v>
      </c>
      <c r="O968" t="s">
        <v>299</v>
      </c>
      <c r="P968" t="s">
        <v>300</v>
      </c>
      <c r="Q968" s="27">
        <v>0.7</v>
      </c>
      <c r="R968" s="27">
        <v>0.5</v>
      </c>
      <c r="S968" s="27">
        <v>0.3</v>
      </c>
      <c r="T968" s="27">
        <v>0.3</v>
      </c>
      <c r="U968" s="27">
        <v>0</v>
      </c>
      <c r="V968" s="27">
        <v>0</v>
      </c>
      <c r="W968" s="27">
        <v>0</v>
      </c>
      <c r="X968" t="s">
        <v>301</v>
      </c>
      <c r="Y968" t="s">
        <v>55</v>
      </c>
      <c r="Z968" s="27">
        <v>0.68</v>
      </c>
      <c r="AA968" s="27">
        <v>0.68</v>
      </c>
      <c r="AB968" s="27">
        <v>0.65</v>
      </c>
      <c r="AC968" s="27">
        <v>0.65</v>
      </c>
      <c r="AD968" s="27">
        <v>20.170548547469302</v>
      </c>
      <c r="AE968" s="27">
        <v>64.385937499999997</v>
      </c>
      <c r="AF968" s="27">
        <v>116.49206370021338</v>
      </c>
      <c r="AG968" s="27">
        <v>12</v>
      </c>
      <c r="AH968" t="s">
        <v>465</v>
      </c>
      <c r="AI968" s="27" t="s">
        <v>450</v>
      </c>
      <c r="AJ968" s="41">
        <f t="shared" si="148"/>
        <v>242.04658256963162</v>
      </c>
      <c r="AK968" s="41">
        <f t="shared" si="149"/>
        <v>772.63124999999991</v>
      </c>
      <c r="AL968" s="41">
        <f t="shared" si="150"/>
        <v>1397.9047644025604</v>
      </c>
      <c r="AM968" s="27">
        <v>1.31</v>
      </c>
      <c r="AN968" s="27">
        <v>1.67</v>
      </c>
      <c r="AO968" s="27">
        <v>0</v>
      </c>
      <c r="AP968" s="27">
        <v>0</v>
      </c>
      <c r="AQ968" s="42">
        <f t="shared" si="151"/>
        <v>317.08102316621745</v>
      </c>
      <c r="AR968" s="42">
        <f t="shared" si="152"/>
        <v>1012.1469374999999</v>
      </c>
      <c r="AS968" s="42">
        <f t="shared" si="153"/>
        <v>1831.2552413673543</v>
      </c>
      <c r="AT968" s="42">
        <f t="shared" si="154"/>
        <v>404.21779289128477</v>
      </c>
      <c r="AU968" s="42">
        <f t="shared" si="155"/>
        <v>1290.2941874999997</v>
      </c>
      <c r="AV968" s="42">
        <f t="shared" si="156"/>
        <v>2334.500956552276</v>
      </c>
      <c r="AW968">
        <v>2023</v>
      </c>
      <c r="AX968" t="s">
        <v>60</v>
      </c>
      <c r="AY968" s="30">
        <v>10</v>
      </c>
      <c r="AZ968" t="s">
        <v>302</v>
      </c>
      <c r="BA968">
        <v>3</v>
      </c>
      <c r="BB968">
        <v>71</v>
      </c>
      <c r="BC968" s="121">
        <v>0</v>
      </c>
      <c r="BD968" s="100">
        <v>2023</v>
      </c>
      <c r="BE968" t="s">
        <v>303</v>
      </c>
    </row>
    <row r="969" spans="1:57" ht="12" customHeight="1" x14ac:dyDescent="0.2">
      <c r="A969">
        <v>54</v>
      </c>
      <c r="B969">
        <v>2023</v>
      </c>
      <c r="C969" t="s">
        <v>46</v>
      </c>
      <c r="D969" t="s">
        <v>295</v>
      </c>
      <c r="E969" t="s">
        <v>296</v>
      </c>
      <c r="F969" t="s">
        <v>297</v>
      </c>
      <c r="H969" t="s">
        <v>298</v>
      </c>
      <c r="I969" t="s">
        <v>88</v>
      </c>
      <c r="L969" s="27">
        <v>0</v>
      </c>
      <c r="M969" s="27">
        <v>0</v>
      </c>
      <c r="N969" s="27">
        <v>0</v>
      </c>
      <c r="O969" t="s">
        <v>299</v>
      </c>
      <c r="P969" t="s">
        <v>300</v>
      </c>
      <c r="Q969" s="27">
        <v>0.7</v>
      </c>
      <c r="R969" s="27">
        <v>0.41000000000000003</v>
      </c>
      <c r="S969" s="27">
        <v>0.3</v>
      </c>
      <c r="T969" s="27">
        <v>0.3</v>
      </c>
      <c r="U969" s="27">
        <v>0</v>
      </c>
      <c r="V969" s="27">
        <v>0</v>
      </c>
      <c r="W969" s="27">
        <v>0</v>
      </c>
      <c r="X969" t="s">
        <v>301</v>
      </c>
      <c r="Y969" t="s">
        <v>55</v>
      </c>
      <c r="Z969" s="27">
        <v>0.68</v>
      </c>
      <c r="AA969" s="27">
        <v>0.67</v>
      </c>
      <c r="AB969" s="27">
        <v>0.65</v>
      </c>
      <c r="AC969" s="27">
        <v>0.65</v>
      </c>
      <c r="AD969" s="27">
        <v>23.766847900894064</v>
      </c>
      <c r="AE969" s="27">
        <v>75.865600775193798</v>
      </c>
      <c r="AF969" s="27">
        <v>137.26196653048399</v>
      </c>
      <c r="AG969" s="27">
        <v>12</v>
      </c>
      <c r="AH969" t="s">
        <v>465</v>
      </c>
      <c r="AI969" s="27" t="s">
        <v>450</v>
      </c>
      <c r="AJ969" s="41">
        <f t="shared" si="148"/>
        <v>285.20217481072876</v>
      </c>
      <c r="AK969" s="41">
        <f t="shared" si="149"/>
        <v>910.38720930232557</v>
      </c>
      <c r="AL969" s="41">
        <f t="shared" si="150"/>
        <v>1647.143598365808</v>
      </c>
      <c r="AM969" s="27">
        <v>1.31</v>
      </c>
      <c r="AN969" s="27">
        <v>1.67</v>
      </c>
      <c r="AO969" s="27">
        <v>0</v>
      </c>
      <c r="AP969" s="27">
        <v>0</v>
      </c>
      <c r="AQ969" s="42">
        <f t="shared" si="151"/>
        <v>373.61484900205471</v>
      </c>
      <c r="AR969" s="42">
        <f t="shared" si="152"/>
        <v>1192.6072441860465</v>
      </c>
      <c r="AS969" s="42">
        <f t="shared" si="153"/>
        <v>2157.7581138592086</v>
      </c>
      <c r="AT969" s="42">
        <f t="shared" si="154"/>
        <v>476.287631933917</v>
      </c>
      <c r="AU969" s="42">
        <f t="shared" si="155"/>
        <v>1520.3466395348837</v>
      </c>
      <c r="AV969" s="42">
        <f t="shared" si="156"/>
        <v>2750.7298092708993</v>
      </c>
      <c r="AW969">
        <v>2030</v>
      </c>
      <c r="AX969" t="s">
        <v>60</v>
      </c>
      <c r="AY969" s="30">
        <v>10</v>
      </c>
      <c r="AZ969" t="s">
        <v>302</v>
      </c>
      <c r="BA969">
        <v>3</v>
      </c>
      <c r="BB969">
        <v>71</v>
      </c>
      <c r="BC969" s="121">
        <v>0</v>
      </c>
      <c r="BD969" s="100">
        <v>2023</v>
      </c>
      <c r="BE969" t="s">
        <v>303</v>
      </c>
    </row>
    <row r="970" spans="1:57" ht="12" customHeight="1" x14ac:dyDescent="0.2">
      <c r="A970">
        <v>54</v>
      </c>
      <c r="B970">
        <v>2023</v>
      </c>
      <c r="C970" t="s">
        <v>46</v>
      </c>
      <c r="D970" t="s">
        <v>295</v>
      </c>
      <c r="E970" t="s">
        <v>296</v>
      </c>
      <c r="F970" t="s">
        <v>297</v>
      </c>
      <c r="H970" t="s">
        <v>298</v>
      </c>
      <c r="I970" t="s">
        <v>88</v>
      </c>
      <c r="L970" s="27">
        <v>0</v>
      </c>
      <c r="M970" s="27">
        <v>0</v>
      </c>
      <c r="N970" s="27">
        <v>0</v>
      </c>
      <c r="O970" t="s">
        <v>299</v>
      </c>
      <c r="P970" t="s">
        <v>300</v>
      </c>
      <c r="Q970" s="27">
        <v>0.7</v>
      </c>
      <c r="R970" s="27">
        <v>0.39</v>
      </c>
      <c r="S970" s="27">
        <v>0.3</v>
      </c>
      <c r="T970" s="27">
        <v>0.3</v>
      </c>
      <c r="U970" s="27">
        <v>0</v>
      </c>
      <c r="V970" s="27">
        <v>0</v>
      </c>
      <c r="W970" s="27">
        <v>0</v>
      </c>
      <c r="X970" t="s">
        <v>301</v>
      </c>
      <c r="Y970" t="s">
        <v>55</v>
      </c>
      <c r="Z970" s="27">
        <v>0.68</v>
      </c>
      <c r="AA970" s="27">
        <v>0.66500000000000004</v>
      </c>
      <c r="AB970" s="27">
        <v>0.65</v>
      </c>
      <c r="AC970" s="27">
        <v>0.65</v>
      </c>
      <c r="AD970" s="27">
        <v>23.141404535081062</v>
      </c>
      <c r="AE970" s="27">
        <v>73.869137596899222</v>
      </c>
      <c r="AF970" s="27">
        <v>133.64980951652387</v>
      </c>
      <c r="AG970" s="27">
        <v>12</v>
      </c>
      <c r="AH970" t="s">
        <v>465</v>
      </c>
      <c r="AI970" s="27" t="s">
        <v>450</v>
      </c>
      <c r="AJ970" s="41">
        <f t="shared" si="148"/>
        <v>277.69685442097273</v>
      </c>
      <c r="AK970" s="41">
        <f t="shared" si="149"/>
        <v>886.42965116279061</v>
      </c>
      <c r="AL970" s="41">
        <f t="shared" si="150"/>
        <v>1603.7977141982865</v>
      </c>
      <c r="AM970" s="27">
        <v>1.31</v>
      </c>
      <c r="AN970" s="27">
        <v>1.67</v>
      </c>
      <c r="AO970" s="27">
        <v>0</v>
      </c>
      <c r="AP970" s="27">
        <v>0</v>
      </c>
      <c r="AQ970" s="42">
        <f t="shared" si="151"/>
        <v>363.78287929147427</v>
      </c>
      <c r="AR970" s="42">
        <f t="shared" si="152"/>
        <v>1161.2228430232558</v>
      </c>
      <c r="AS970" s="42">
        <f t="shared" si="153"/>
        <v>2100.9750055997556</v>
      </c>
      <c r="AT970" s="42">
        <f t="shared" si="154"/>
        <v>463.75374688302446</v>
      </c>
      <c r="AU970" s="42">
        <f t="shared" si="155"/>
        <v>1480.3375174418602</v>
      </c>
      <c r="AV970" s="42">
        <f t="shared" si="156"/>
        <v>2678.3421827111383</v>
      </c>
      <c r="AW970">
        <v>2035</v>
      </c>
      <c r="AX970" t="s">
        <v>60</v>
      </c>
      <c r="AY970" s="30">
        <v>10</v>
      </c>
      <c r="AZ970" t="s">
        <v>302</v>
      </c>
      <c r="BA970">
        <v>3</v>
      </c>
      <c r="BB970">
        <v>71</v>
      </c>
      <c r="BC970" s="121">
        <v>0</v>
      </c>
      <c r="BD970" s="100">
        <v>2023</v>
      </c>
      <c r="BE970" t="s">
        <v>303</v>
      </c>
    </row>
    <row r="971" spans="1:57" ht="12" customHeight="1" x14ac:dyDescent="0.2">
      <c r="A971">
        <v>54</v>
      </c>
      <c r="B971">
        <v>2023</v>
      </c>
      <c r="C971" t="s">
        <v>46</v>
      </c>
      <c r="D971" t="s">
        <v>295</v>
      </c>
      <c r="E971" t="s">
        <v>296</v>
      </c>
      <c r="F971" t="s">
        <v>297</v>
      </c>
      <c r="H971" t="s">
        <v>298</v>
      </c>
      <c r="I971" t="s">
        <v>88</v>
      </c>
      <c r="L971" s="27">
        <v>0</v>
      </c>
      <c r="M971" s="27">
        <v>0</v>
      </c>
      <c r="N971" s="27">
        <v>0</v>
      </c>
      <c r="O971" t="s">
        <v>299</v>
      </c>
      <c r="P971" t="s">
        <v>300</v>
      </c>
      <c r="Q971" s="27">
        <v>0.7</v>
      </c>
      <c r="R971" s="27">
        <v>0.37</v>
      </c>
      <c r="S971" s="27">
        <v>0.3</v>
      </c>
      <c r="T971" s="27">
        <v>0.3</v>
      </c>
      <c r="U971" s="27">
        <v>0</v>
      </c>
      <c r="V971" s="27">
        <v>0</v>
      </c>
      <c r="W971" s="27">
        <v>0</v>
      </c>
      <c r="X971" t="s">
        <v>301</v>
      </c>
      <c r="Y971" t="s">
        <v>55</v>
      </c>
      <c r="Z971" s="27">
        <v>0.68</v>
      </c>
      <c r="AA971" s="27">
        <v>0.66</v>
      </c>
      <c r="AB971" s="27">
        <v>0.65</v>
      </c>
      <c r="AC971" s="27">
        <v>0.65</v>
      </c>
      <c r="AD971" s="27">
        <v>22.515961169268056</v>
      </c>
      <c r="AE971" s="27">
        <v>71.872674418604646</v>
      </c>
      <c r="AF971" s="27">
        <v>130.03765250256376</v>
      </c>
      <c r="AG971" s="27">
        <v>12</v>
      </c>
      <c r="AH971" t="s">
        <v>465</v>
      </c>
      <c r="AI971" s="27" t="s">
        <v>450</v>
      </c>
      <c r="AJ971" s="41">
        <f t="shared" si="148"/>
        <v>270.19153403121669</v>
      </c>
      <c r="AK971" s="41">
        <f t="shared" si="149"/>
        <v>862.47209302325575</v>
      </c>
      <c r="AL971" s="41">
        <f t="shared" si="150"/>
        <v>1560.451830030765</v>
      </c>
      <c r="AM971" s="27">
        <v>1.31</v>
      </c>
      <c r="AN971" s="27">
        <v>1.67</v>
      </c>
      <c r="AO971" s="27">
        <v>0</v>
      </c>
      <c r="AP971" s="27">
        <v>0</v>
      </c>
      <c r="AQ971" s="42">
        <f t="shared" si="151"/>
        <v>353.95090958089389</v>
      </c>
      <c r="AR971" s="42">
        <f t="shared" si="152"/>
        <v>1129.8384418604651</v>
      </c>
      <c r="AS971" s="42">
        <f t="shared" si="153"/>
        <v>2044.1918973403021</v>
      </c>
      <c r="AT971" s="42">
        <f t="shared" si="154"/>
        <v>451.21986183213187</v>
      </c>
      <c r="AU971" s="42">
        <f t="shared" si="155"/>
        <v>1440.3283953488371</v>
      </c>
      <c r="AV971" s="42">
        <f t="shared" si="156"/>
        <v>2605.9545561513773</v>
      </c>
      <c r="AW971">
        <v>2040</v>
      </c>
      <c r="AX971" t="s">
        <v>60</v>
      </c>
      <c r="AY971" s="30">
        <v>10</v>
      </c>
      <c r="AZ971" t="s">
        <v>302</v>
      </c>
      <c r="BA971">
        <v>3</v>
      </c>
      <c r="BB971">
        <v>71</v>
      </c>
      <c r="BC971" s="121">
        <v>0</v>
      </c>
      <c r="BD971" s="100">
        <v>2023</v>
      </c>
      <c r="BE971" t="s">
        <v>303</v>
      </c>
    </row>
    <row r="972" spans="1:57" ht="12" customHeight="1" x14ac:dyDescent="0.2">
      <c r="A972">
        <v>54</v>
      </c>
      <c r="B972">
        <v>2023</v>
      </c>
      <c r="C972" t="s">
        <v>46</v>
      </c>
      <c r="D972" t="s">
        <v>295</v>
      </c>
      <c r="E972" t="s">
        <v>296</v>
      </c>
      <c r="F972" t="s">
        <v>297</v>
      </c>
      <c r="H972" t="s">
        <v>298</v>
      </c>
      <c r="I972" t="s">
        <v>88</v>
      </c>
      <c r="L972" s="27">
        <v>0</v>
      </c>
      <c r="M972" s="27">
        <v>0</v>
      </c>
      <c r="N972" s="27">
        <v>0</v>
      </c>
      <c r="O972" t="s">
        <v>299</v>
      </c>
      <c r="P972" t="s">
        <v>300</v>
      </c>
      <c r="Q972" s="27">
        <v>0.7</v>
      </c>
      <c r="R972" s="27">
        <v>0.35499999999999998</v>
      </c>
      <c r="S972" s="27">
        <v>0.3</v>
      </c>
      <c r="T972" s="27">
        <v>0.3</v>
      </c>
      <c r="U972" s="27">
        <v>0</v>
      </c>
      <c r="V972" s="27">
        <v>0</v>
      </c>
      <c r="W972" s="27">
        <v>0</v>
      </c>
      <c r="X972" t="s">
        <v>301</v>
      </c>
      <c r="Y972" t="s">
        <v>55</v>
      </c>
      <c r="Z972" s="27">
        <v>0.68</v>
      </c>
      <c r="AA972" s="27">
        <v>0.65500000000000003</v>
      </c>
      <c r="AB972" s="27">
        <v>0.65</v>
      </c>
      <c r="AC972" s="27">
        <v>0.65</v>
      </c>
      <c r="AD972" s="27">
        <v>22.515961169268056</v>
      </c>
      <c r="AE972" s="27">
        <v>71.872674418604646</v>
      </c>
      <c r="AF972" s="27">
        <v>130.03765250256376</v>
      </c>
      <c r="AG972" s="27">
        <v>12</v>
      </c>
      <c r="AH972" t="s">
        <v>465</v>
      </c>
      <c r="AI972" s="27" t="s">
        <v>450</v>
      </c>
      <c r="AJ972" s="41">
        <f t="shared" si="148"/>
        <v>270.19153403121669</v>
      </c>
      <c r="AK972" s="41">
        <f t="shared" si="149"/>
        <v>862.47209302325575</v>
      </c>
      <c r="AL972" s="41">
        <f t="shared" si="150"/>
        <v>1560.451830030765</v>
      </c>
      <c r="AM972" s="27">
        <v>1.31</v>
      </c>
      <c r="AN972" s="27">
        <v>1.67</v>
      </c>
      <c r="AO972" s="27">
        <v>0</v>
      </c>
      <c r="AP972" s="27">
        <v>0</v>
      </c>
      <c r="AQ972" s="42">
        <f t="shared" si="151"/>
        <v>353.95090958089389</v>
      </c>
      <c r="AR972" s="42">
        <f t="shared" si="152"/>
        <v>1129.8384418604651</v>
      </c>
      <c r="AS972" s="42">
        <f t="shared" si="153"/>
        <v>2044.1918973403021</v>
      </c>
      <c r="AT972" s="42">
        <f t="shared" si="154"/>
        <v>451.21986183213187</v>
      </c>
      <c r="AU972" s="42">
        <f t="shared" si="155"/>
        <v>1440.3283953488371</v>
      </c>
      <c r="AV972" s="42">
        <f t="shared" si="156"/>
        <v>2605.9545561513773</v>
      </c>
      <c r="AW972">
        <v>2045</v>
      </c>
      <c r="AX972" t="s">
        <v>60</v>
      </c>
      <c r="AY972" s="30">
        <v>10</v>
      </c>
      <c r="AZ972" t="s">
        <v>302</v>
      </c>
      <c r="BA972">
        <v>3</v>
      </c>
      <c r="BB972">
        <v>71</v>
      </c>
      <c r="BC972" s="121">
        <v>0</v>
      </c>
      <c r="BD972" s="100">
        <v>2023</v>
      </c>
      <c r="BE972" t="s">
        <v>303</v>
      </c>
    </row>
    <row r="973" spans="1:57" ht="12" customHeight="1" x14ac:dyDescent="0.2">
      <c r="A973">
        <v>54</v>
      </c>
      <c r="B973">
        <v>2023</v>
      </c>
      <c r="C973" t="s">
        <v>46</v>
      </c>
      <c r="D973" t="s">
        <v>295</v>
      </c>
      <c r="E973" t="s">
        <v>296</v>
      </c>
      <c r="F973" t="s">
        <v>297</v>
      </c>
      <c r="H973" t="s">
        <v>298</v>
      </c>
      <c r="I973" t="s">
        <v>88</v>
      </c>
      <c r="L973" s="27">
        <v>0</v>
      </c>
      <c r="M973" s="27">
        <v>0</v>
      </c>
      <c r="N973" s="27">
        <v>0</v>
      </c>
      <c r="O973" t="s">
        <v>299</v>
      </c>
      <c r="P973" t="s">
        <v>300</v>
      </c>
      <c r="Q973" s="27">
        <v>0.7</v>
      </c>
      <c r="R973" s="27">
        <v>0.34</v>
      </c>
      <c r="S973" s="27">
        <v>0.3</v>
      </c>
      <c r="T973" s="27">
        <v>0.3</v>
      </c>
      <c r="U973" s="27">
        <v>0</v>
      </c>
      <c r="V973" s="27">
        <v>0</v>
      </c>
      <c r="W973" s="27">
        <v>0</v>
      </c>
      <c r="X973" t="s">
        <v>301</v>
      </c>
      <c r="Y973" t="s">
        <v>55</v>
      </c>
      <c r="Z973" s="27">
        <v>0.68</v>
      </c>
      <c r="AA973" s="27">
        <v>0.65</v>
      </c>
      <c r="AB973" s="27">
        <v>0.65</v>
      </c>
      <c r="AC973" s="27">
        <v>0.65</v>
      </c>
      <c r="AD973" s="27">
        <v>22.515961169268056</v>
      </c>
      <c r="AE973" s="27">
        <v>71.872674418604646</v>
      </c>
      <c r="AF973" s="27">
        <v>130.03765250256376</v>
      </c>
      <c r="AG973" s="27">
        <v>12</v>
      </c>
      <c r="AH973" t="s">
        <v>465</v>
      </c>
      <c r="AI973" s="27" t="s">
        <v>450</v>
      </c>
      <c r="AJ973" s="41">
        <f t="shared" si="148"/>
        <v>270.19153403121669</v>
      </c>
      <c r="AK973" s="41">
        <f t="shared" si="149"/>
        <v>862.47209302325575</v>
      </c>
      <c r="AL973" s="41">
        <f t="shared" si="150"/>
        <v>1560.451830030765</v>
      </c>
      <c r="AM973" s="27">
        <v>1.31</v>
      </c>
      <c r="AN973" s="27">
        <v>1.67</v>
      </c>
      <c r="AO973" s="27">
        <v>0</v>
      </c>
      <c r="AP973" s="27">
        <v>0</v>
      </c>
      <c r="AQ973" s="42">
        <f t="shared" si="151"/>
        <v>353.95090958089389</v>
      </c>
      <c r="AR973" s="42">
        <f t="shared" si="152"/>
        <v>1129.8384418604651</v>
      </c>
      <c r="AS973" s="42">
        <f t="shared" si="153"/>
        <v>2044.1918973403021</v>
      </c>
      <c r="AT973" s="42">
        <f t="shared" si="154"/>
        <v>451.21986183213187</v>
      </c>
      <c r="AU973" s="42">
        <f t="shared" si="155"/>
        <v>1440.3283953488371</v>
      </c>
      <c r="AV973" s="42">
        <f t="shared" si="156"/>
        <v>2605.9545561513773</v>
      </c>
      <c r="AW973">
        <v>2050</v>
      </c>
      <c r="AX973" t="s">
        <v>60</v>
      </c>
      <c r="AY973" s="30">
        <v>10</v>
      </c>
      <c r="AZ973" t="s">
        <v>302</v>
      </c>
      <c r="BA973">
        <v>3</v>
      </c>
      <c r="BB973">
        <v>71</v>
      </c>
      <c r="BC973" s="121">
        <v>0</v>
      </c>
      <c r="BD973" s="100">
        <v>2023</v>
      </c>
      <c r="BE973" t="s">
        <v>303</v>
      </c>
    </row>
    <row r="974" spans="1:57" ht="12" customHeight="1" x14ac:dyDescent="0.2">
      <c r="A974">
        <v>55</v>
      </c>
      <c r="B974">
        <v>2023</v>
      </c>
      <c r="C974" t="s">
        <v>46</v>
      </c>
      <c r="D974" t="s">
        <v>295</v>
      </c>
      <c r="E974" t="s">
        <v>296</v>
      </c>
      <c r="F974" t="s">
        <v>304</v>
      </c>
      <c r="H974" t="s">
        <v>305</v>
      </c>
      <c r="I974" t="s">
        <v>88</v>
      </c>
      <c r="L974" s="27">
        <v>0</v>
      </c>
      <c r="M974" s="27">
        <v>0</v>
      </c>
      <c r="N974" s="27">
        <v>0</v>
      </c>
      <c r="O974" t="s">
        <v>299</v>
      </c>
      <c r="P974" t="s">
        <v>300</v>
      </c>
      <c r="Q974" s="27">
        <v>0.28999999999999998</v>
      </c>
      <c r="R974" s="27">
        <v>0.25833333333333336</v>
      </c>
      <c r="S974" s="27">
        <v>0.24</v>
      </c>
      <c r="T974" s="27">
        <v>0.24</v>
      </c>
      <c r="U974" s="27">
        <v>0</v>
      </c>
      <c r="V974" s="27">
        <v>0</v>
      </c>
      <c r="W974" s="27">
        <v>0</v>
      </c>
      <c r="X974" t="s">
        <v>301</v>
      </c>
      <c r="Y974" t="s">
        <v>55</v>
      </c>
      <c r="Z974" s="27">
        <v>0.28999999999999998</v>
      </c>
      <c r="AA974" s="27">
        <v>0.20916666666666664</v>
      </c>
      <c r="AB974" s="27">
        <v>0.19</v>
      </c>
      <c r="AC974" s="27">
        <v>0.19</v>
      </c>
      <c r="AD974" s="27">
        <v>40.119118561040466</v>
      </c>
      <c r="AE974" s="27">
        <v>59.611249999999991</v>
      </c>
      <c r="AF974" s="27">
        <v>84.39426737967915</v>
      </c>
      <c r="AG974" s="27">
        <v>12</v>
      </c>
      <c r="AH974" t="s">
        <v>465</v>
      </c>
      <c r="AI974" s="27" t="s">
        <v>450</v>
      </c>
      <c r="AJ974" s="41">
        <f t="shared" si="148"/>
        <v>481.42942273248559</v>
      </c>
      <c r="AK974" s="41">
        <f t="shared" si="149"/>
        <v>715.33499999999992</v>
      </c>
      <c r="AL974" s="41">
        <f t="shared" si="150"/>
        <v>1012.7312085561498</v>
      </c>
      <c r="AM974" s="27">
        <v>1.31</v>
      </c>
      <c r="AN974" s="27">
        <v>1.67</v>
      </c>
      <c r="AO974" s="27">
        <v>0</v>
      </c>
      <c r="AP974" s="27">
        <v>0</v>
      </c>
      <c r="AQ974" s="42">
        <f t="shared" si="151"/>
        <v>630.67254377955612</v>
      </c>
      <c r="AR974" s="42">
        <f t="shared" si="152"/>
        <v>937.08884999999998</v>
      </c>
      <c r="AS974" s="42">
        <f t="shared" si="153"/>
        <v>1326.6778832085563</v>
      </c>
      <c r="AT974" s="42">
        <f t="shared" si="154"/>
        <v>803.98713596325092</v>
      </c>
      <c r="AU974" s="42">
        <f t="shared" si="155"/>
        <v>1194.6094499999999</v>
      </c>
      <c r="AV974" s="42">
        <f t="shared" si="156"/>
        <v>1691.2611182887701</v>
      </c>
      <c r="AW974">
        <v>2023</v>
      </c>
      <c r="AX974" t="s">
        <v>56</v>
      </c>
      <c r="AY974" s="30">
        <v>10</v>
      </c>
      <c r="AZ974" t="s">
        <v>302</v>
      </c>
      <c r="BA974">
        <v>3</v>
      </c>
      <c r="BB974">
        <v>93</v>
      </c>
      <c r="BC974" s="121">
        <v>0</v>
      </c>
      <c r="BD974" s="100">
        <v>2023</v>
      </c>
      <c r="BE974" t="s">
        <v>306</v>
      </c>
    </row>
    <row r="975" spans="1:57" ht="12" customHeight="1" x14ac:dyDescent="0.2">
      <c r="A975">
        <v>55</v>
      </c>
      <c r="B975">
        <v>2023</v>
      </c>
      <c r="C975" t="s">
        <v>46</v>
      </c>
      <c r="D975" t="s">
        <v>295</v>
      </c>
      <c r="E975" t="s">
        <v>296</v>
      </c>
      <c r="F975" t="s">
        <v>304</v>
      </c>
      <c r="H975" t="s">
        <v>305</v>
      </c>
      <c r="I975" t="s">
        <v>88</v>
      </c>
      <c r="L975" s="27">
        <v>0</v>
      </c>
      <c r="M975" s="27">
        <v>0</v>
      </c>
      <c r="N975" s="27">
        <v>0</v>
      </c>
      <c r="O975" t="s">
        <v>299</v>
      </c>
      <c r="P975" t="s">
        <v>300</v>
      </c>
      <c r="Q975" s="27">
        <v>0.28999999999999998</v>
      </c>
      <c r="R975" s="27">
        <v>0.25833333333333336</v>
      </c>
      <c r="S975" s="27">
        <v>0.24</v>
      </c>
      <c r="T975" s="27">
        <v>0.24</v>
      </c>
      <c r="U975" s="27">
        <v>0</v>
      </c>
      <c r="V975" s="27">
        <v>0</v>
      </c>
      <c r="W975" s="27">
        <v>0</v>
      </c>
      <c r="X975" t="s">
        <v>301</v>
      </c>
      <c r="Y975" t="s">
        <v>55</v>
      </c>
      <c r="Z975" s="27">
        <v>0.28999999999999998</v>
      </c>
      <c r="AA975" s="27">
        <v>0.20916666666666664</v>
      </c>
      <c r="AB975" s="27">
        <v>0.19</v>
      </c>
      <c r="AC975" s="27">
        <v>0.19</v>
      </c>
      <c r="AD975" s="27">
        <v>40.119118561040466</v>
      </c>
      <c r="AE975" s="27">
        <v>59.611249999999991</v>
      </c>
      <c r="AF975" s="27">
        <v>84.39426737967915</v>
      </c>
      <c r="AG975" s="27">
        <v>12</v>
      </c>
      <c r="AH975" t="s">
        <v>465</v>
      </c>
      <c r="AI975" s="27" t="s">
        <v>450</v>
      </c>
      <c r="AJ975" s="41">
        <f t="shared" si="148"/>
        <v>481.42942273248559</v>
      </c>
      <c r="AK975" s="41">
        <f t="shared" si="149"/>
        <v>715.33499999999992</v>
      </c>
      <c r="AL975" s="41">
        <f t="shared" si="150"/>
        <v>1012.7312085561498</v>
      </c>
      <c r="AM975" s="27">
        <v>1.31</v>
      </c>
      <c r="AN975" s="27">
        <v>1.67</v>
      </c>
      <c r="AO975" s="27">
        <v>0</v>
      </c>
      <c r="AP975" s="27">
        <v>0</v>
      </c>
      <c r="AQ975" s="42">
        <f t="shared" si="151"/>
        <v>630.67254377955612</v>
      </c>
      <c r="AR975" s="42">
        <f t="shared" si="152"/>
        <v>937.08884999999998</v>
      </c>
      <c r="AS975" s="42">
        <f t="shared" si="153"/>
        <v>1326.6778832085563</v>
      </c>
      <c r="AT975" s="42">
        <f t="shared" si="154"/>
        <v>803.98713596325092</v>
      </c>
      <c r="AU975" s="42">
        <f t="shared" si="155"/>
        <v>1194.6094499999999</v>
      </c>
      <c r="AV975" s="42">
        <f t="shared" si="156"/>
        <v>1691.2611182887701</v>
      </c>
      <c r="AW975">
        <v>2030</v>
      </c>
      <c r="AX975" t="s">
        <v>56</v>
      </c>
      <c r="AY975" s="30">
        <v>10</v>
      </c>
      <c r="AZ975" t="s">
        <v>302</v>
      </c>
      <c r="BA975">
        <v>3</v>
      </c>
      <c r="BB975">
        <v>93</v>
      </c>
      <c r="BC975" s="121">
        <v>0</v>
      </c>
      <c r="BD975" s="100">
        <v>2023</v>
      </c>
      <c r="BE975" t="s">
        <v>306</v>
      </c>
    </row>
    <row r="976" spans="1:57" ht="12" customHeight="1" x14ac:dyDescent="0.2">
      <c r="A976">
        <v>55</v>
      </c>
      <c r="B976">
        <v>2023</v>
      </c>
      <c r="C976" t="s">
        <v>46</v>
      </c>
      <c r="D976" t="s">
        <v>295</v>
      </c>
      <c r="E976" t="s">
        <v>296</v>
      </c>
      <c r="F976" t="s">
        <v>304</v>
      </c>
      <c r="H976" t="s">
        <v>305</v>
      </c>
      <c r="I976" t="s">
        <v>88</v>
      </c>
      <c r="L976" s="27">
        <v>0</v>
      </c>
      <c r="M976" s="27">
        <v>0</v>
      </c>
      <c r="N976" s="27">
        <v>0</v>
      </c>
      <c r="O976" t="s">
        <v>299</v>
      </c>
      <c r="P976" t="s">
        <v>300</v>
      </c>
      <c r="Q976" s="27">
        <v>0.28999999999999998</v>
      </c>
      <c r="R976" s="27">
        <v>0.25833333333333336</v>
      </c>
      <c r="S976" s="27">
        <v>0.24</v>
      </c>
      <c r="T976" s="27">
        <v>0.24</v>
      </c>
      <c r="U976" s="27">
        <v>0</v>
      </c>
      <c r="V976" s="27">
        <v>0</v>
      </c>
      <c r="W976" s="27">
        <v>0</v>
      </c>
      <c r="X976" t="s">
        <v>301</v>
      </c>
      <c r="Y976" t="s">
        <v>55</v>
      </c>
      <c r="Z976" s="27">
        <v>0.28999999999999998</v>
      </c>
      <c r="AA976" s="27">
        <v>0.20916666666666664</v>
      </c>
      <c r="AB976" s="27">
        <v>0.19</v>
      </c>
      <c r="AC976" s="27">
        <v>0.19</v>
      </c>
      <c r="AD976" s="27">
        <v>40.119118561040466</v>
      </c>
      <c r="AE976" s="27">
        <v>59.611249999999991</v>
      </c>
      <c r="AF976" s="27">
        <v>84.39426737967915</v>
      </c>
      <c r="AG976" s="27">
        <v>12</v>
      </c>
      <c r="AH976" t="s">
        <v>465</v>
      </c>
      <c r="AI976" s="27" t="s">
        <v>450</v>
      </c>
      <c r="AJ976" s="41">
        <f t="shared" si="148"/>
        <v>481.42942273248559</v>
      </c>
      <c r="AK976" s="41">
        <f t="shared" si="149"/>
        <v>715.33499999999992</v>
      </c>
      <c r="AL976" s="41">
        <f t="shared" si="150"/>
        <v>1012.7312085561498</v>
      </c>
      <c r="AM976" s="27">
        <v>1.31</v>
      </c>
      <c r="AN976" s="27">
        <v>1.67</v>
      </c>
      <c r="AO976" s="27">
        <v>0</v>
      </c>
      <c r="AP976" s="27">
        <v>0</v>
      </c>
      <c r="AQ976" s="42">
        <f t="shared" si="151"/>
        <v>630.67254377955612</v>
      </c>
      <c r="AR976" s="42">
        <f t="shared" si="152"/>
        <v>937.08884999999998</v>
      </c>
      <c r="AS976" s="42">
        <f t="shared" si="153"/>
        <v>1326.6778832085563</v>
      </c>
      <c r="AT976" s="42">
        <f t="shared" si="154"/>
        <v>803.98713596325092</v>
      </c>
      <c r="AU976" s="42">
        <f t="shared" si="155"/>
        <v>1194.6094499999999</v>
      </c>
      <c r="AV976" s="42">
        <f t="shared" si="156"/>
        <v>1691.2611182887701</v>
      </c>
      <c r="AW976">
        <v>2035</v>
      </c>
      <c r="AX976" t="s">
        <v>56</v>
      </c>
      <c r="AY976" s="30">
        <v>10</v>
      </c>
      <c r="AZ976" t="s">
        <v>302</v>
      </c>
      <c r="BA976">
        <v>3</v>
      </c>
      <c r="BB976">
        <v>93</v>
      </c>
      <c r="BC976" s="121">
        <v>0</v>
      </c>
      <c r="BD976" s="100">
        <v>2023</v>
      </c>
      <c r="BE976" t="s">
        <v>306</v>
      </c>
    </row>
    <row r="977" spans="1:57" ht="12" customHeight="1" x14ac:dyDescent="0.2">
      <c r="A977">
        <v>55</v>
      </c>
      <c r="B977">
        <v>2023</v>
      </c>
      <c r="C977" t="s">
        <v>46</v>
      </c>
      <c r="D977" t="s">
        <v>295</v>
      </c>
      <c r="E977" t="s">
        <v>296</v>
      </c>
      <c r="F977" t="s">
        <v>304</v>
      </c>
      <c r="H977" t="s">
        <v>305</v>
      </c>
      <c r="I977" t="s">
        <v>88</v>
      </c>
      <c r="L977" s="27">
        <v>0</v>
      </c>
      <c r="M977" s="27">
        <v>0</v>
      </c>
      <c r="N977" s="27">
        <v>0</v>
      </c>
      <c r="O977" t="s">
        <v>299</v>
      </c>
      <c r="P977" t="s">
        <v>300</v>
      </c>
      <c r="Q977" s="27">
        <v>0.28999999999999998</v>
      </c>
      <c r="R977" s="27">
        <v>0.25833333333333336</v>
      </c>
      <c r="S977" s="27">
        <v>0.24</v>
      </c>
      <c r="T977" s="27">
        <v>0.24</v>
      </c>
      <c r="U977" s="27">
        <v>0</v>
      </c>
      <c r="V977" s="27">
        <v>0</v>
      </c>
      <c r="W977" s="27">
        <v>0</v>
      </c>
      <c r="X977" t="s">
        <v>301</v>
      </c>
      <c r="Y977" t="s">
        <v>55</v>
      </c>
      <c r="Z977" s="27">
        <v>0.28999999999999998</v>
      </c>
      <c r="AA977" s="27">
        <v>0.20916666666666664</v>
      </c>
      <c r="AB977" s="27">
        <v>0.19</v>
      </c>
      <c r="AC977" s="27">
        <v>0.19</v>
      </c>
      <c r="AD977" s="27">
        <v>40.119118561040466</v>
      </c>
      <c r="AE977" s="27">
        <v>59.611249999999991</v>
      </c>
      <c r="AF977" s="27">
        <v>84.39426737967915</v>
      </c>
      <c r="AG977" s="27">
        <v>12</v>
      </c>
      <c r="AH977" t="s">
        <v>465</v>
      </c>
      <c r="AI977" s="27" t="s">
        <v>450</v>
      </c>
      <c r="AJ977" s="41">
        <f t="shared" si="148"/>
        <v>481.42942273248559</v>
      </c>
      <c r="AK977" s="41">
        <f t="shared" si="149"/>
        <v>715.33499999999992</v>
      </c>
      <c r="AL977" s="41">
        <f t="shared" si="150"/>
        <v>1012.7312085561498</v>
      </c>
      <c r="AM977" s="27">
        <v>1.31</v>
      </c>
      <c r="AN977" s="27">
        <v>1.67</v>
      </c>
      <c r="AO977" s="27">
        <v>0</v>
      </c>
      <c r="AP977" s="27">
        <v>0</v>
      </c>
      <c r="AQ977" s="42">
        <f t="shared" si="151"/>
        <v>630.67254377955612</v>
      </c>
      <c r="AR977" s="42">
        <f t="shared" si="152"/>
        <v>937.08884999999998</v>
      </c>
      <c r="AS977" s="42">
        <f t="shared" si="153"/>
        <v>1326.6778832085563</v>
      </c>
      <c r="AT977" s="42">
        <f t="shared" si="154"/>
        <v>803.98713596325092</v>
      </c>
      <c r="AU977" s="42">
        <f t="shared" si="155"/>
        <v>1194.6094499999999</v>
      </c>
      <c r="AV977" s="42">
        <f t="shared" si="156"/>
        <v>1691.2611182887701</v>
      </c>
      <c r="AW977">
        <v>2040</v>
      </c>
      <c r="AX977" t="s">
        <v>56</v>
      </c>
      <c r="AY977" s="30">
        <v>10</v>
      </c>
      <c r="AZ977" t="s">
        <v>302</v>
      </c>
      <c r="BA977">
        <v>3</v>
      </c>
      <c r="BB977">
        <v>93</v>
      </c>
      <c r="BC977" s="121">
        <v>0</v>
      </c>
      <c r="BD977" s="100">
        <v>2023</v>
      </c>
      <c r="BE977" t="s">
        <v>306</v>
      </c>
    </row>
    <row r="978" spans="1:57" ht="12" customHeight="1" x14ac:dyDescent="0.2">
      <c r="A978">
        <v>55</v>
      </c>
      <c r="B978">
        <v>2023</v>
      </c>
      <c r="C978" t="s">
        <v>46</v>
      </c>
      <c r="D978" t="s">
        <v>295</v>
      </c>
      <c r="E978" t="s">
        <v>296</v>
      </c>
      <c r="F978" t="s">
        <v>304</v>
      </c>
      <c r="H978" t="s">
        <v>305</v>
      </c>
      <c r="I978" t="s">
        <v>88</v>
      </c>
      <c r="L978" s="27">
        <v>0</v>
      </c>
      <c r="M978" s="27">
        <v>0</v>
      </c>
      <c r="N978" s="27">
        <v>0</v>
      </c>
      <c r="O978" t="s">
        <v>299</v>
      </c>
      <c r="P978" t="s">
        <v>300</v>
      </c>
      <c r="Q978" s="27">
        <v>0.28999999999999998</v>
      </c>
      <c r="R978" s="27">
        <v>0.25833333333333336</v>
      </c>
      <c r="S978" s="27">
        <v>0.24</v>
      </c>
      <c r="T978" s="27">
        <v>0.24</v>
      </c>
      <c r="U978" s="27">
        <v>0</v>
      </c>
      <c r="V978" s="27">
        <v>0</v>
      </c>
      <c r="W978" s="27">
        <v>0</v>
      </c>
      <c r="X978" t="s">
        <v>301</v>
      </c>
      <c r="Y978" t="s">
        <v>55</v>
      </c>
      <c r="Z978" s="27">
        <v>0.28999999999999998</v>
      </c>
      <c r="AA978" s="27">
        <v>0.20916666666666664</v>
      </c>
      <c r="AB978" s="27">
        <v>0.19</v>
      </c>
      <c r="AC978" s="27">
        <v>0.19</v>
      </c>
      <c r="AD978" s="27">
        <v>40.119118561040466</v>
      </c>
      <c r="AE978" s="27">
        <v>59.611249999999991</v>
      </c>
      <c r="AF978" s="27">
        <v>84.39426737967915</v>
      </c>
      <c r="AG978" s="27">
        <v>12</v>
      </c>
      <c r="AH978" t="s">
        <v>465</v>
      </c>
      <c r="AI978" s="27" t="s">
        <v>450</v>
      </c>
      <c r="AJ978" s="41">
        <f t="shared" si="148"/>
        <v>481.42942273248559</v>
      </c>
      <c r="AK978" s="41">
        <f t="shared" si="149"/>
        <v>715.33499999999992</v>
      </c>
      <c r="AL978" s="41">
        <f t="shared" si="150"/>
        <v>1012.7312085561498</v>
      </c>
      <c r="AM978" s="27">
        <v>1.31</v>
      </c>
      <c r="AN978" s="27">
        <v>1.67</v>
      </c>
      <c r="AO978" s="27">
        <v>0</v>
      </c>
      <c r="AP978" s="27">
        <v>0</v>
      </c>
      <c r="AQ978" s="42">
        <f t="shared" si="151"/>
        <v>630.67254377955612</v>
      </c>
      <c r="AR978" s="42">
        <f t="shared" si="152"/>
        <v>937.08884999999998</v>
      </c>
      <c r="AS978" s="42">
        <f t="shared" si="153"/>
        <v>1326.6778832085563</v>
      </c>
      <c r="AT978" s="42">
        <f t="shared" si="154"/>
        <v>803.98713596325092</v>
      </c>
      <c r="AU978" s="42">
        <f t="shared" si="155"/>
        <v>1194.6094499999999</v>
      </c>
      <c r="AV978" s="42">
        <f t="shared" si="156"/>
        <v>1691.2611182887701</v>
      </c>
      <c r="AW978">
        <v>2045</v>
      </c>
      <c r="AX978" t="s">
        <v>56</v>
      </c>
      <c r="AY978" s="30">
        <v>10</v>
      </c>
      <c r="AZ978" t="s">
        <v>302</v>
      </c>
      <c r="BA978">
        <v>3</v>
      </c>
      <c r="BB978">
        <v>93</v>
      </c>
      <c r="BC978" s="121">
        <v>0</v>
      </c>
      <c r="BD978" s="100">
        <v>2023</v>
      </c>
      <c r="BE978" t="s">
        <v>306</v>
      </c>
    </row>
    <row r="979" spans="1:57" ht="12" customHeight="1" x14ac:dyDescent="0.2">
      <c r="A979">
        <v>55</v>
      </c>
      <c r="B979">
        <v>2023</v>
      </c>
      <c r="C979" t="s">
        <v>46</v>
      </c>
      <c r="D979" t="s">
        <v>295</v>
      </c>
      <c r="E979" t="s">
        <v>296</v>
      </c>
      <c r="F979" t="s">
        <v>304</v>
      </c>
      <c r="H979" t="s">
        <v>305</v>
      </c>
      <c r="I979" t="s">
        <v>88</v>
      </c>
      <c r="L979" s="27">
        <v>0</v>
      </c>
      <c r="M979" s="27">
        <v>0</v>
      </c>
      <c r="N979" s="27">
        <v>0</v>
      </c>
      <c r="O979" t="s">
        <v>299</v>
      </c>
      <c r="P979" t="s">
        <v>300</v>
      </c>
      <c r="Q979" s="27">
        <v>0.28999999999999998</v>
      </c>
      <c r="R979" s="27">
        <v>0.25833333333333336</v>
      </c>
      <c r="S979" s="27">
        <v>0.24</v>
      </c>
      <c r="T979" s="27">
        <v>0.24</v>
      </c>
      <c r="U979" s="27">
        <v>0</v>
      </c>
      <c r="V979" s="27">
        <v>0</v>
      </c>
      <c r="W979" s="27">
        <v>0</v>
      </c>
      <c r="X979" t="s">
        <v>301</v>
      </c>
      <c r="Y979" t="s">
        <v>55</v>
      </c>
      <c r="Z979" s="27">
        <v>0.28999999999999998</v>
      </c>
      <c r="AA979" s="27">
        <v>0.20916666666666664</v>
      </c>
      <c r="AB979" s="27">
        <v>0.19</v>
      </c>
      <c r="AC979" s="27">
        <v>0.19</v>
      </c>
      <c r="AD979" s="27">
        <v>40.119118561040466</v>
      </c>
      <c r="AE979" s="27">
        <v>59.611249999999991</v>
      </c>
      <c r="AF979" s="27">
        <v>84.39426737967915</v>
      </c>
      <c r="AG979" s="27">
        <v>12</v>
      </c>
      <c r="AH979" t="s">
        <v>465</v>
      </c>
      <c r="AI979" s="27" t="s">
        <v>450</v>
      </c>
      <c r="AJ979" s="41">
        <f t="shared" si="148"/>
        <v>481.42942273248559</v>
      </c>
      <c r="AK979" s="41">
        <f t="shared" si="149"/>
        <v>715.33499999999992</v>
      </c>
      <c r="AL979" s="41">
        <f t="shared" si="150"/>
        <v>1012.7312085561498</v>
      </c>
      <c r="AM979" s="27">
        <v>1.31</v>
      </c>
      <c r="AN979" s="27">
        <v>1.67</v>
      </c>
      <c r="AO979" s="27">
        <v>0</v>
      </c>
      <c r="AP979" s="27">
        <v>0</v>
      </c>
      <c r="AQ979" s="42">
        <f t="shared" si="151"/>
        <v>630.67254377955612</v>
      </c>
      <c r="AR979" s="42">
        <f t="shared" si="152"/>
        <v>937.08884999999998</v>
      </c>
      <c r="AS979" s="42">
        <f t="shared" si="153"/>
        <v>1326.6778832085563</v>
      </c>
      <c r="AT979" s="42">
        <f t="shared" si="154"/>
        <v>803.98713596325092</v>
      </c>
      <c r="AU979" s="42">
        <f t="shared" si="155"/>
        <v>1194.6094499999999</v>
      </c>
      <c r="AV979" s="42">
        <f t="shared" si="156"/>
        <v>1691.2611182887701</v>
      </c>
      <c r="AW979">
        <v>2050</v>
      </c>
      <c r="AX979" t="s">
        <v>56</v>
      </c>
      <c r="AY979" s="30">
        <v>10</v>
      </c>
      <c r="AZ979" t="s">
        <v>302</v>
      </c>
      <c r="BA979">
        <v>3</v>
      </c>
      <c r="BB979">
        <v>93</v>
      </c>
      <c r="BC979" s="121">
        <v>0</v>
      </c>
      <c r="BD979" s="100">
        <v>2023</v>
      </c>
      <c r="BE979" t="s">
        <v>306</v>
      </c>
    </row>
    <row r="980" spans="1:57" ht="12" customHeight="1" x14ac:dyDescent="0.2">
      <c r="A980">
        <v>55</v>
      </c>
      <c r="B980">
        <v>2023</v>
      </c>
      <c r="C980" t="s">
        <v>46</v>
      </c>
      <c r="D980" t="s">
        <v>295</v>
      </c>
      <c r="E980" t="s">
        <v>296</v>
      </c>
      <c r="F980" t="s">
        <v>304</v>
      </c>
      <c r="H980" t="s">
        <v>305</v>
      </c>
      <c r="I980" t="s">
        <v>88</v>
      </c>
      <c r="L980" s="27">
        <v>0</v>
      </c>
      <c r="M980" s="27">
        <v>0</v>
      </c>
      <c r="N980" s="27">
        <v>0</v>
      </c>
      <c r="O980" t="s">
        <v>299</v>
      </c>
      <c r="P980" t="s">
        <v>300</v>
      </c>
      <c r="Q980" s="27">
        <v>0.28999999999999998</v>
      </c>
      <c r="R980" s="27">
        <v>0.25833333333333336</v>
      </c>
      <c r="S980" s="27">
        <v>0.24</v>
      </c>
      <c r="T980" s="27">
        <v>0.2</v>
      </c>
      <c r="U980" s="27">
        <v>0</v>
      </c>
      <c r="V980" s="27">
        <v>0</v>
      </c>
      <c r="W980" s="27">
        <v>0</v>
      </c>
      <c r="X980" t="s">
        <v>301</v>
      </c>
      <c r="Y980" t="s">
        <v>55</v>
      </c>
      <c r="Z980" s="27">
        <v>0.28999999999999998</v>
      </c>
      <c r="AA980" s="27">
        <v>0.20916666666666664</v>
      </c>
      <c r="AB980" s="27">
        <v>0.19</v>
      </c>
      <c r="AC980" s="27">
        <v>0.19</v>
      </c>
      <c r="AD980" s="27">
        <v>40.119118561040466</v>
      </c>
      <c r="AE980" s="27">
        <v>59.611249999999991</v>
      </c>
      <c r="AF980" s="27">
        <v>84.39426737967915</v>
      </c>
      <c r="AG980" s="27">
        <v>12</v>
      </c>
      <c r="AH980" t="s">
        <v>465</v>
      </c>
      <c r="AI980" s="27" t="s">
        <v>450</v>
      </c>
      <c r="AJ980" s="41">
        <f t="shared" si="148"/>
        <v>481.42942273248559</v>
      </c>
      <c r="AK980" s="41">
        <f t="shared" si="149"/>
        <v>715.33499999999992</v>
      </c>
      <c r="AL980" s="41">
        <f t="shared" si="150"/>
        <v>1012.7312085561498</v>
      </c>
      <c r="AM980" s="27">
        <v>1.31</v>
      </c>
      <c r="AN980" s="27">
        <v>1.67</v>
      </c>
      <c r="AO980" s="27">
        <v>0</v>
      </c>
      <c r="AP980" s="27">
        <v>0</v>
      </c>
      <c r="AQ980" s="42">
        <f t="shared" si="151"/>
        <v>630.67254377955612</v>
      </c>
      <c r="AR980" s="42">
        <f t="shared" si="152"/>
        <v>937.08884999999998</v>
      </c>
      <c r="AS980" s="42">
        <f t="shared" si="153"/>
        <v>1326.6778832085563</v>
      </c>
      <c r="AT980" s="42">
        <f t="shared" si="154"/>
        <v>803.98713596325092</v>
      </c>
      <c r="AU980" s="42">
        <f t="shared" si="155"/>
        <v>1194.6094499999999</v>
      </c>
      <c r="AV980" s="42">
        <f t="shared" si="156"/>
        <v>1691.2611182887701</v>
      </c>
      <c r="AW980">
        <v>2023</v>
      </c>
      <c r="AX980" t="s">
        <v>59</v>
      </c>
      <c r="AY980" s="30">
        <v>10</v>
      </c>
      <c r="AZ980" t="s">
        <v>302</v>
      </c>
      <c r="BA980">
        <v>3</v>
      </c>
      <c r="BB980">
        <v>93</v>
      </c>
      <c r="BC980" s="121">
        <v>0</v>
      </c>
      <c r="BD980" s="100">
        <v>2023</v>
      </c>
      <c r="BE980" t="s">
        <v>306</v>
      </c>
    </row>
    <row r="981" spans="1:57" ht="12" customHeight="1" x14ac:dyDescent="0.2">
      <c r="A981">
        <v>55</v>
      </c>
      <c r="B981">
        <v>2023</v>
      </c>
      <c r="C981" t="s">
        <v>46</v>
      </c>
      <c r="D981" t="s">
        <v>295</v>
      </c>
      <c r="E981" t="s">
        <v>296</v>
      </c>
      <c r="F981" t="s">
        <v>304</v>
      </c>
      <c r="H981" t="s">
        <v>305</v>
      </c>
      <c r="I981" t="s">
        <v>88</v>
      </c>
      <c r="L981" s="27">
        <v>0</v>
      </c>
      <c r="M981" s="27">
        <v>0</v>
      </c>
      <c r="N981" s="27">
        <v>0</v>
      </c>
      <c r="O981" t="s">
        <v>299</v>
      </c>
      <c r="P981" t="s">
        <v>300</v>
      </c>
      <c r="Q981" s="27">
        <v>0.28999999999999998</v>
      </c>
      <c r="R981" s="27">
        <v>0.24916666666666668</v>
      </c>
      <c r="S981" s="27">
        <v>0.24</v>
      </c>
      <c r="T981" s="27">
        <v>0.24</v>
      </c>
      <c r="U981" s="27">
        <v>0</v>
      </c>
      <c r="V981" s="27">
        <v>0</v>
      </c>
      <c r="W981" s="27">
        <v>0</v>
      </c>
      <c r="X981" t="s">
        <v>301</v>
      </c>
      <c r="Y981" t="s">
        <v>55</v>
      </c>
      <c r="Z981" s="27">
        <v>0.28999999999999998</v>
      </c>
      <c r="AA981" s="27">
        <v>0.20416666666666664</v>
      </c>
      <c r="AB981" s="27">
        <v>0.19</v>
      </c>
      <c r="AC981" s="27">
        <v>0.19</v>
      </c>
      <c r="AD981" s="27">
        <v>41.829623615968544</v>
      </c>
      <c r="AE981" s="27">
        <v>62.152814922480616</v>
      </c>
      <c r="AF981" s="27">
        <v>87.992472578037564</v>
      </c>
      <c r="AG981" s="27">
        <v>12</v>
      </c>
      <c r="AH981" t="s">
        <v>465</v>
      </c>
      <c r="AI981" s="27" t="s">
        <v>450</v>
      </c>
      <c r="AJ981" s="41">
        <f t="shared" si="148"/>
        <v>501.95548339162252</v>
      </c>
      <c r="AK981" s="41">
        <f t="shared" si="149"/>
        <v>745.83377906976739</v>
      </c>
      <c r="AL981" s="41">
        <f t="shared" si="150"/>
        <v>1055.9096709364508</v>
      </c>
      <c r="AM981" s="27">
        <v>1.31</v>
      </c>
      <c r="AN981" s="27">
        <v>1.67</v>
      </c>
      <c r="AO981" s="27">
        <v>0</v>
      </c>
      <c r="AP981" s="27">
        <v>0</v>
      </c>
      <c r="AQ981" s="42">
        <f t="shared" si="151"/>
        <v>657.56168324302553</v>
      </c>
      <c r="AR981" s="42">
        <f t="shared" si="152"/>
        <v>977.04225058139536</v>
      </c>
      <c r="AS981" s="42">
        <f t="shared" si="153"/>
        <v>1383.2416689267507</v>
      </c>
      <c r="AT981" s="42">
        <f t="shared" si="154"/>
        <v>838.26565726400963</v>
      </c>
      <c r="AU981" s="42">
        <f t="shared" si="155"/>
        <v>1245.5424110465115</v>
      </c>
      <c r="AV981" s="42">
        <f t="shared" si="156"/>
        <v>1763.3691504638728</v>
      </c>
      <c r="AW981">
        <v>2030</v>
      </c>
      <c r="AX981" t="s">
        <v>59</v>
      </c>
      <c r="AY981" s="30">
        <v>10</v>
      </c>
      <c r="AZ981" t="s">
        <v>302</v>
      </c>
      <c r="BA981">
        <v>3</v>
      </c>
      <c r="BB981">
        <v>93</v>
      </c>
      <c r="BC981" s="121">
        <v>0</v>
      </c>
      <c r="BD981" s="100">
        <v>2023</v>
      </c>
      <c r="BE981" t="s">
        <v>306</v>
      </c>
    </row>
    <row r="982" spans="1:57" ht="12" customHeight="1" x14ac:dyDescent="0.2">
      <c r="A982">
        <v>55</v>
      </c>
      <c r="B982">
        <v>2023</v>
      </c>
      <c r="C982" t="s">
        <v>46</v>
      </c>
      <c r="D982" t="s">
        <v>295</v>
      </c>
      <c r="E982" t="s">
        <v>296</v>
      </c>
      <c r="F982" t="s">
        <v>304</v>
      </c>
      <c r="H982" t="s">
        <v>305</v>
      </c>
      <c r="I982" t="s">
        <v>88</v>
      </c>
      <c r="L982" s="27">
        <v>0</v>
      </c>
      <c r="M982" s="27">
        <v>0</v>
      </c>
      <c r="N982" s="27">
        <v>0</v>
      </c>
      <c r="O982" t="s">
        <v>299</v>
      </c>
      <c r="P982" t="s">
        <v>300</v>
      </c>
      <c r="Q982" s="27">
        <v>0.28999999999999998</v>
      </c>
      <c r="R982" s="27">
        <v>0.2441666666666667</v>
      </c>
      <c r="S982" s="27">
        <v>0.23499999999999999</v>
      </c>
      <c r="T982" s="27">
        <v>0.23499999999999999</v>
      </c>
      <c r="U982" s="27">
        <v>0</v>
      </c>
      <c r="V982" s="27">
        <v>0</v>
      </c>
      <c r="W982" s="27">
        <v>0</v>
      </c>
      <c r="X982" t="s">
        <v>301</v>
      </c>
      <c r="Y982" t="s">
        <v>55</v>
      </c>
      <c r="Z982" s="27">
        <v>0.28999999999999998</v>
      </c>
      <c r="AA982" s="27">
        <v>0.20166666666666663</v>
      </c>
      <c r="AB982" s="27">
        <v>0.19</v>
      </c>
      <c r="AC982" s="27">
        <v>0.19</v>
      </c>
      <c r="AD982" s="27">
        <v>41.985124075507464</v>
      </c>
      <c r="AE982" s="27">
        <v>62.38386627906975</v>
      </c>
      <c r="AF982" s="27">
        <v>88.319582141524691</v>
      </c>
      <c r="AG982" s="27">
        <v>12</v>
      </c>
      <c r="AH982" t="s">
        <v>465</v>
      </c>
      <c r="AI982" s="27" t="s">
        <v>450</v>
      </c>
      <c r="AJ982" s="41">
        <f t="shared" si="148"/>
        <v>503.8214889060896</v>
      </c>
      <c r="AK982" s="41">
        <f t="shared" si="149"/>
        <v>748.60639534883694</v>
      </c>
      <c r="AL982" s="41">
        <f t="shared" si="150"/>
        <v>1059.8349856982964</v>
      </c>
      <c r="AM982" s="27">
        <v>1.31</v>
      </c>
      <c r="AN982" s="27">
        <v>1.67</v>
      </c>
      <c r="AO982" s="27">
        <v>0</v>
      </c>
      <c r="AP982" s="27">
        <v>0</v>
      </c>
      <c r="AQ982" s="42">
        <f t="shared" si="151"/>
        <v>660.00615046697737</v>
      </c>
      <c r="AR982" s="42">
        <f t="shared" si="152"/>
        <v>980.67437790697647</v>
      </c>
      <c r="AS982" s="42">
        <f t="shared" si="153"/>
        <v>1388.3838312647683</v>
      </c>
      <c r="AT982" s="42">
        <f t="shared" si="154"/>
        <v>841.38188647316963</v>
      </c>
      <c r="AU982" s="42">
        <f t="shared" si="155"/>
        <v>1250.1726802325577</v>
      </c>
      <c r="AV982" s="42">
        <f t="shared" si="156"/>
        <v>1769.9244261161548</v>
      </c>
      <c r="AW982">
        <v>2035</v>
      </c>
      <c r="AX982" t="s">
        <v>59</v>
      </c>
      <c r="AY982" s="30">
        <v>10</v>
      </c>
      <c r="AZ982" t="s">
        <v>302</v>
      </c>
      <c r="BA982">
        <v>3</v>
      </c>
      <c r="BB982">
        <v>93</v>
      </c>
      <c r="BC982" s="121">
        <v>0</v>
      </c>
      <c r="BD982" s="100">
        <v>2023</v>
      </c>
      <c r="BE982" t="s">
        <v>306</v>
      </c>
    </row>
    <row r="983" spans="1:57" ht="12" customHeight="1" x14ac:dyDescent="0.2">
      <c r="A983">
        <v>55</v>
      </c>
      <c r="B983">
        <v>2023</v>
      </c>
      <c r="C983" t="s">
        <v>46</v>
      </c>
      <c r="D983" t="s">
        <v>295</v>
      </c>
      <c r="E983" t="s">
        <v>296</v>
      </c>
      <c r="F983" t="s">
        <v>304</v>
      </c>
      <c r="H983" t="s">
        <v>305</v>
      </c>
      <c r="I983" t="s">
        <v>88</v>
      </c>
      <c r="L983" s="27">
        <v>0</v>
      </c>
      <c r="M983" s="27">
        <v>0</v>
      </c>
      <c r="N983" s="27">
        <v>0</v>
      </c>
      <c r="O983" t="s">
        <v>299</v>
      </c>
      <c r="P983" t="s">
        <v>300</v>
      </c>
      <c r="Q983" s="27">
        <v>0.28999999999999998</v>
      </c>
      <c r="R983" s="27">
        <v>0.23916666666666669</v>
      </c>
      <c r="S983" s="27">
        <v>0.22999999999999998</v>
      </c>
      <c r="T983" s="27">
        <v>0.22999999999999998</v>
      </c>
      <c r="U983" s="27">
        <v>0</v>
      </c>
      <c r="V983" s="27">
        <v>0</v>
      </c>
      <c r="W983" s="27">
        <v>0</v>
      </c>
      <c r="X983" t="s">
        <v>301</v>
      </c>
      <c r="Y983" t="s">
        <v>55</v>
      </c>
      <c r="Z983" s="27">
        <v>0.28999999999999998</v>
      </c>
      <c r="AA983" s="27">
        <v>0.19916666666666663</v>
      </c>
      <c r="AB983" s="27">
        <v>0.185</v>
      </c>
      <c r="AC983" s="27">
        <v>0.185</v>
      </c>
      <c r="AD983" s="27">
        <v>42.140624535046385</v>
      </c>
      <c r="AE983" s="27">
        <v>62.614917635658898</v>
      </c>
      <c r="AF983" s="27">
        <v>88.646691705011818</v>
      </c>
      <c r="AG983" s="27">
        <v>12</v>
      </c>
      <c r="AH983" t="s">
        <v>465</v>
      </c>
      <c r="AI983" s="27" t="s">
        <v>450</v>
      </c>
      <c r="AJ983" s="41">
        <f t="shared" si="148"/>
        <v>505.68749442055662</v>
      </c>
      <c r="AK983" s="41">
        <f t="shared" si="149"/>
        <v>751.37901162790672</v>
      </c>
      <c r="AL983" s="41">
        <f t="shared" si="150"/>
        <v>1063.7603004601419</v>
      </c>
      <c r="AM983" s="27">
        <v>1.31</v>
      </c>
      <c r="AN983" s="27">
        <v>1.67</v>
      </c>
      <c r="AO983" s="27">
        <v>0</v>
      </c>
      <c r="AP983" s="27">
        <v>0</v>
      </c>
      <c r="AQ983" s="42">
        <f t="shared" si="151"/>
        <v>662.45061769092922</v>
      </c>
      <c r="AR983" s="42">
        <f t="shared" si="152"/>
        <v>984.30650523255781</v>
      </c>
      <c r="AS983" s="42">
        <f t="shared" si="153"/>
        <v>1393.525993602786</v>
      </c>
      <c r="AT983" s="42">
        <f t="shared" si="154"/>
        <v>844.49811568232951</v>
      </c>
      <c r="AU983" s="42">
        <f t="shared" si="155"/>
        <v>1254.8029494186042</v>
      </c>
      <c r="AV983" s="42">
        <f t="shared" si="156"/>
        <v>1776.4797017684371</v>
      </c>
      <c r="AW983">
        <v>2040</v>
      </c>
      <c r="AX983" t="s">
        <v>59</v>
      </c>
      <c r="AY983" s="30">
        <v>10</v>
      </c>
      <c r="AZ983" t="s">
        <v>302</v>
      </c>
      <c r="BA983">
        <v>3</v>
      </c>
      <c r="BB983">
        <v>93</v>
      </c>
      <c r="BC983" s="121">
        <v>0</v>
      </c>
      <c r="BD983" s="100">
        <v>2023</v>
      </c>
      <c r="BE983" t="s">
        <v>306</v>
      </c>
    </row>
    <row r="984" spans="1:57" ht="12" customHeight="1" x14ac:dyDescent="0.2">
      <c r="A984">
        <v>55</v>
      </c>
      <c r="B984">
        <v>2023</v>
      </c>
      <c r="C984" t="s">
        <v>46</v>
      </c>
      <c r="D984" t="s">
        <v>295</v>
      </c>
      <c r="E984" t="s">
        <v>296</v>
      </c>
      <c r="F984" t="s">
        <v>304</v>
      </c>
      <c r="H984" t="s">
        <v>305</v>
      </c>
      <c r="I984" t="s">
        <v>88</v>
      </c>
      <c r="L984" s="27">
        <v>0</v>
      </c>
      <c r="M984" s="27">
        <v>0</v>
      </c>
      <c r="N984" s="27">
        <v>0</v>
      </c>
      <c r="O984" t="s">
        <v>299</v>
      </c>
      <c r="P984" t="s">
        <v>300</v>
      </c>
      <c r="Q984" s="27">
        <v>0.28999999999999998</v>
      </c>
      <c r="R984" s="27">
        <v>0.23416666666666669</v>
      </c>
      <c r="S984" s="27">
        <v>0.22499999999999998</v>
      </c>
      <c r="T984" s="27">
        <v>0.22499999999999998</v>
      </c>
      <c r="U984" s="27">
        <v>0</v>
      </c>
      <c r="V984" s="27">
        <v>0</v>
      </c>
      <c r="W984" s="27">
        <v>0</v>
      </c>
      <c r="X984" t="s">
        <v>301</v>
      </c>
      <c r="Y984" t="s">
        <v>55</v>
      </c>
      <c r="Z984" s="27">
        <v>0.28999999999999998</v>
      </c>
      <c r="AA984" s="27">
        <v>0.19666666666666663</v>
      </c>
      <c r="AB984" s="27">
        <v>0.185</v>
      </c>
      <c r="AC984" s="27">
        <v>0.185</v>
      </c>
      <c r="AD984" s="27">
        <v>42.296124994585298</v>
      </c>
      <c r="AE984" s="27">
        <v>62.845968992248046</v>
      </c>
      <c r="AF984" s="27">
        <v>88.973801268498946</v>
      </c>
      <c r="AG984" s="27">
        <v>12</v>
      </c>
      <c r="AH984" t="s">
        <v>465</v>
      </c>
      <c r="AI984" s="27" t="s">
        <v>450</v>
      </c>
      <c r="AJ984" s="41">
        <f t="shared" si="148"/>
        <v>507.55349993502358</v>
      </c>
      <c r="AK984" s="41">
        <f t="shared" si="149"/>
        <v>754.1516279069765</v>
      </c>
      <c r="AL984" s="41">
        <f t="shared" si="150"/>
        <v>1067.6856152219873</v>
      </c>
      <c r="AM984" s="27">
        <v>1.31</v>
      </c>
      <c r="AN984" s="27">
        <v>1.67</v>
      </c>
      <c r="AO984" s="27">
        <v>0</v>
      </c>
      <c r="AP984" s="27">
        <v>0</v>
      </c>
      <c r="AQ984" s="42">
        <f t="shared" si="151"/>
        <v>664.89508491488095</v>
      </c>
      <c r="AR984" s="42">
        <f t="shared" si="152"/>
        <v>987.93863255813926</v>
      </c>
      <c r="AS984" s="42">
        <f t="shared" si="153"/>
        <v>1398.6681559408034</v>
      </c>
      <c r="AT984" s="42">
        <f t="shared" si="154"/>
        <v>847.6143448914894</v>
      </c>
      <c r="AU984" s="42">
        <f t="shared" si="155"/>
        <v>1259.4332186046506</v>
      </c>
      <c r="AV984" s="42">
        <f t="shared" si="156"/>
        <v>1783.0349774207186</v>
      </c>
      <c r="AW984">
        <v>2045</v>
      </c>
      <c r="AX984" t="s">
        <v>59</v>
      </c>
      <c r="AY984" s="30">
        <v>10</v>
      </c>
      <c r="AZ984" t="s">
        <v>302</v>
      </c>
      <c r="BA984">
        <v>3</v>
      </c>
      <c r="BB984">
        <v>93</v>
      </c>
      <c r="BC984" s="121">
        <v>0</v>
      </c>
      <c r="BD984" s="100">
        <v>2023</v>
      </c>
      <c r="BE984" t="s">
        <v>306</v>
      </c>
    </row>
    <row r="985" spans="1:57" ht="12" customHeight="1" x14ac:dyDescent="0.2">
      <c r="A985">
        <v>55</v>
      </c>
      <c r="B985">
        <v>2023</v>
      </c>
      <c r="C985" t="s">
        <v>46</v>
      </c>
      <c r="D985" t="s">
        <v>295</v>
      </c>
      <c r="E985" t="s">
        <v>296</v>
      </c>
      <c r="F985" t="s">
        <v>304</v>
      </c>
      <c r="H985" t="s">
        <v>305</v>
      </c>
      <c r="I985" t="s">
        <v>88</v>
      </c>
      <c r="L985" s="27">
        <v>0</v>
      </c>
      <c r="M985" s="27">
        <v>0</v>
      </c>
      <c r="N985" s="27">
        <v>0</v>
      </c>
      <c r="O985" t="s">
        <v>299</v>
      </c>
      <c r="P985" t="s">
        <v>300</v>
      </c>
      <c r="Q985" s="27">
        <v>0.28999999999999998</v>
      </c>
      <c r="R985" s="27">
        <v>0.22916666666666669</v>
      </c>
      <c r="S985" s="27">
        <v>0.22</v>
      </c>
      <c r="T985" s="27">
        <v>0.22</v>
      </c>
      <c r="U985" s="27">
        <v>0</v>
      </c>
      <c r="V985" s="27">
        <v>0</v>
      </c>
      <c r="W985" s="27">
        <v>0</v>
      </c>
      <c r="X985" t="s">
        <v>301</v>
      </c>
      <c r="Y985" t="s">
        <v>55</v>
      </c>
      <c r="Z985" s="27">
        <v>0.28999999999999998</v>
      </c>
      <c r="AA985" s="27">
        <v>0.19416666666666663</v>
      </c>
      <c r="AB985" s="27">
        <v>0.185</v>
      </c>
      <c r="AC985" s="27">
        <v>0.185</v>
      </c>
      <c r="AD985" s="27">
        <v>42.451625454124212</v>
      </c>
      <c r="AE985" s="27">
        <v>63.077020348837195</v>
      </c>
      <c r="AF985" s="27">
        <v>89.300910831986073</v>
      </c>
      <c r="AG985" s="27">
        <v>12</v>
      </c>
      <c r="AH985" t="s">
        <v>465</v>
      </c>
      <c r="AI985" s="27" t="s">
        <v>450</v>
      </c>
      <c r="AJ985" s="41">
        <f t="shared" si="148"/>
        <v>509.41950544949054</v>
      </c>
      <c r="AK985" s="41">
        <f t="shared" si="149"/>
        <v>756.92424418604628</v>
      </c>
      <c r="AL985" s="41">
        <f t="shared" si="150"/>
        <v>1071.6109299838329</v>
      </c>
      <c r="AM985" s="27">
        <v>1.31</v>
      </c>
      <c r="AN985" s="27">
        <v>1.67</v>
      </c>
      <c r="AO985" s="27">
        <v>0</v>
      </c>
      <c r="AP985" s="27">
        <v>0</v>
      </c>
      <c r="AQ985" s="42">
        <f t="shared" si="151"/>
        <v>667.33955213883269</v>
      </c>
      <c r="AR985" s="42">
        <f t="shared" si="152"/>
        <v>991.57075988372071</v>
      </c>
      <c r="AS985" s="42">
        <f t="shared" si="153"/>
        <v>1403.8103182788211</v>
      </c>
      <c r="AT985" s="42">
        <f t="shared" si="154"/>
        <v>850.73057410064916</v>
      </c>
      <c r="AU985" s="42">
        <f t="shared" si="155"/>
        <v>1264.0634877906973</v>
      </c>
      <c r="AV985" s="42">
        <f t="shared" si="156"/>
        <v>1789.5902530730009</v>
      </c>
      <c r="AW985">
        <v>2050</v>
      </c>
      <c r="AX985" t="s">
        <v>59</v>
      </c>
      <c r="AY985" s="30">
        <v>10</v>
      </c>
      <c r="AZ985" t="s">
        <v>302</v>
      </c>
      <c r="BA985">
        <v>3</v>
      </c>
      <c r="BB985">
        <v>93</v>
      </c>
      <c r="BC985" s="121">
        <v>0</v>
      </c>
      <c r="BD985" s="100">
        <v>2023</v>
      </c>
      <c r="BE985" t="s">
        <v>306</v>
      </c>
    </row>
    <row r="986" spans="1:57" ht="12" customHeight="1" x14ac:dyDescent="0.2">
      <c r="A986">
        <v>55</v>
      </c>
      <c r="B986">
        <v>2023</v>
      </c>
      <c r="C986" t="s">
        <v>46</v>
      </c>
      <c r="D986" t="s">
        <v>295</v>
      </c>
      <c r="E986" t="s">
        <v>296</v>
      </c>
      <c r="F986" t="s">
        <v>304</v>
      </c>
      <c r="H986" t="s">
        <v>305</v>
      </c>
      <c r="I986" t="s">
        <v>88</v>
      </c>
      <c r="L986" s="27">
        <v>0</v>
      </c>
      <c r="M986" s="27">
        <v>0</v>
      </c>
      <c r="N986" s="27">
        <v>0</v>
      </c>
      <c r="O986" t="s">
        <v>299</v>
      </c>
      <c r="P986" t="s">
        <v>300</v>
      </c>
      <c r="Q986" s="27">
        <v>0.28999999999999998</v>
      </c>
      <c r="R986" s="27">
        <v>0.25833333333333336</v>
      </c>
      <c r="S986" s="27">
        <v>0.24</v>
      </c>
      <c r="T986" s="27">
        <v>0.24</v>
      </c>
      <c r="U986" s="27">
        <v>0</v>
      </c>
      <c r="V986" s="27">
        <v>0</v>
      </c>
      <c r="W986" s="27">
        <v>0</v>
      </c>
      <c r="X986" t="s">
        <v>301</v>
      </c>
      <c r="Y986" t="s">
        <v>55</v>
      </c>
      <c r="Z986" s="27">
        <v>0.28999999999999998</v>
      </c>
      <c r="AA986" s="27">
        <v>0.20916666666666664</v>
      </c>
      <c r="AB986" s="27">
        <v>0.19</v>
      </c>
      <c r="AC986" s="27">
        <v>0.19</v>
      </c>
      <c r="AD986" s="27">
        <v>40.119118561040466</v>
      </c>
      <c r="AE986" s="27">
        <v>59.611249999999991</v>
      </c>
      <c r="AF986" s="27">
        <v>84.39426737967915</v>
      </c>
      <c r="AG986" s="27">
        <v>12</v>
      </c>
      <c r="AH986" t="s">
        <v>465</v>
      </c>
      <c r="AI986" s="27" t="s">
        <v>450</v>
      </c>
      <c r="AJ986" s="41">
        <f t="shared" si="148"/>
        <v>481.42942273248559</v>
      </c>
      <c r="AK986" s="41">
        <f t="shared" si="149"/>
        <v>715.33499999999992</v>
      </c>
      <c r="AL986" s="41">
        <f t="shared" si="150"/>
        <v>1012.7312085561498</v>
      </c>
      <c r="AM986" s="27">
        <v>1.31</v>
      </c>
      <c r="AN986" s="27">
        <v>1.67</v>
      </c>
      <c r="AO986" s="27">
        <v>0</v>
      </c>
      <c r="AP986" s="27">
        <v>0</v>
      </c>
      <c r="AQ986" s="42">
        <f t="shared" si="151"/>
        <v>630.67254377955612</v>
      </c>
      <c r="AR986" s="42">
        <f t="shared" si="152"/>
        <v>937.08884999999998</v>
      </c>
      <c r="AS986" s="42">
        <f t="shared" si="153"/>
        <v>1326.6778832085563</v>
      </c>
      <c r="AT986" s="42">
        <f t="shared" si="154"/>
        <v>803.98713596325092</v>
      </c>
      <c r="AU986" s="42">
        <f t="shared" si="155"/>
        <v>1194.6094499999999</v>
      </c>
      <c r="AV986" s="42">
        <f t="shared" si="156"/>
        <v>1691.2611182887701</v>
      </c>
      <c r="AW986">
        <v>2023</v>
      </c>
      <c r="AX986" t="s">
        <v>60</v>
      </c>
      <c r="AY986" s="30">
        <v>10</v>
      </c>
      <c r="AZ986" t="s">
        <v>302</v>
      </c>
      <c r="BA986">
        <v>3</v>
      </c>
      <c r="BB986">
        <v>93</v>
      </c>
      <c r="BC986" s="121">
        <v>0</v>
      </c>
      <c r="BD986" s="100">
        <v>2023</v>
      </c>
      <c r="BE986" t="s">
        <v>306</v>
      </c>
    </row>
    <row r="987" spans="1:57" ht="12" customHeight="1" x14ac:dyDescent="0.2">
      <c r="A987">
        <v>55</v>
      </c>
      <c r="B987">
        <v>2023</v>
      </c>
      <c r="C987" t="s">
        <v>46</v>
      </c>
      <c r="D987" t="s">
        <v>295</v>
      </c>
      <c r="E987" t="s">
        <v>296</v>
      </c>
      <c r="F987" t="s">
        <v>304</v>
      </c>
      <c r="H987" t="s">
        <v>305</v>
      </c>
      <c r="I987" t="s">
        <v>88</v>
      </c>
      <c r="L987" s="27">
        <v>0</v>
      </c>
      <c r="M987" s="27">
        <v>0</v>
      </c>
      <c r="N987" s="27">
        <v>0</v>
      </c>
      <c r="O987" t="s">
        <v>299</v>
      </c>
      <c r="P987" t="s">
        <v>300</v>
      </c>
      <c r="Q987" s="27">
        <v>0.28999999999999998</v>
      </c>
      <c r="R987" s="27">
        <v>0.24</v>
      </c>
      <c r="S987" s="27">
        <v>0.24</v>
      </c>
      <c r="T987" s="27">
        <v>0.24</v>
      </c>
      <c r="U987" s="27">
        <v>0</v>
      </c>
      <c r="V987" s="27">
        <v>0</v>
      </c>
      <c r="W987" s="27">
        <v>0</v>
      </c>
      <c r="X987" t="s">
        <v>301</v>
      </c>
      <c r="Y987" t="s">
        <v>55</v>
      </c>
      <c r="Z987" s="27">
        <v>0.28999999999999998</v>
      </c>
      <c r="AA987" s="27">
        <v>0.19916666666666663</v>
      </c>
      <c r="AB987" s="27">
        <v>0.19</v>
      </c>
      <c r="AC987" s="27">
        <v>0.19</v>
      </c>
      <c r="AD987" s="27">
        <v>43.540128670896628</v>
      </c>
      <c r="AE987" s="27">
        <v>64.694379844961233</v>
      </c>
      <c r="AF987" s="27">
        <v>91.590677776395964</v>
      </c>
      <c r="AG987" s="27">
        <v>12</v>
      </c>
      <c r="AH987" t="s">
        <v>465</v>
      </c>
      <c r="AI987" s="27" t="s">
        <v>450</v>
      </c>
      <c r="AJ987" s="41">
        <f t="shared" si="148"/>
        <v>522.48154405075957</v>
      </c>
      <c r="AK987" s="41">
        <f t="shared" si="149"/>
        <v>776.33255813953474</v>
      </c>
      <c r="AL987" s="41">
        <f t="shared" si="150"/>
        <v>1099.0881333167515</v>
      </c>
      <c r="AM987" s="27">
        <v>1.31</v>
      </c>
      <c r="AN987" s="27">
        <v>1.67</v>
      </c>
      <c r="AO987" s="27">
        <v>0</v>
      </c>
      <c r="AP987" s="27">
        <v>0</v>
      </c>
      <c r="AQ987" s="42">
        <f t="shared" si="151"/>
        <v>684.45082270649505</v>
      </c>
      <c r="AR987" s="42">
        <f t="shared" si="152"/>
        <v>1016.9956511627905</v>
      </c>
      <c r="AS987" s="42">
        <f t="shared" si="153"/>
        <v>1439.8054546449446</v>
      </c>
      <c r="AT987" s="42">
        <f t="shared" si="154"/>
        <v>872.54417856476846</v>
      </c>
      <c r="AU987" s="42">
        <f t="shared" si="155"/>
        <v>1296.475372093023</v>
      </c>
      <c r="AV987" s="42">
        <f t="shared" si="156"/>
        <v>1835.4771826389749</v>
      </c>
      <c r="AW987">
        <v>2030</v>
      </c>
      <c r="AX987" t="s">
        <v>60</v>
      </c>
      <c r="AY987" s="30">
        <v>10</v>
      </c>
      <c r="AZ987" t="s">
        <v>302</v>
      </c>
      <c r="BA987">
        <v>3</v>
      </c>
      <c r="BB987">
        <v>93</v>
      </c>
      <c r="BC987" s="121">
        <v>0</v>
      </c>
      <c r="BD987" s="100">
        <v>2023</v>
      </c>
      <c r="BE987" t="s">
        <v>306</v>
      </c>
    </row>
    <row r="988" spans="1:57" ht="12" customHeight="1" x14ac:dyDescent="0.2">
      <c r="A988">
        <v>55</v>
      </c>
      <c r="B988">
        <v>2023</v>
      </c>
      <c r="C988" t="s">
        <v>46</v>
      </c>
      <c r="D988" t="s">
        <v>295</v>
      </c>
      <c r="E988" t="s">
        <v>296</v>
      </c>
      <c r="F988" t="s">
        <v>304</v>
      </c>
      <c r="H988" t="s">
        <v>305</v>
      </c>
      <c r="I988" t="s">
        <v>88</v>
      </c>
      <c r="L988" s="27">
        <v>0</v>
      </c>
      <c r="M988" s="27">
        <v>0</v>
      </c>
      <c r="N988" s="27">
        <v>0</v>
      </c>
      <c r="O988" t="s">
        <v>299</v>
      </c>
      <c r="P988" t="s">
        <v>300</v>
      </c>
      <c r="Q988" s="27">
        <v>0.28999999999999998</v>
      </c>
      <c r="R988" s="27">
        <v>0.23</v>
      </c>
      <c r="S988" s="27">
        <v>0.23</v>
      </c>
      <c r="T988" s="27">
        <v>0.23</v>
      </c>
      <c r="U988" s="27">
        <v>0</v>
      </c>
      <c r="V988" s="27">
        <v>0</v>
      </c>
      <c r="W988" s="27">
        <v>0</v>
      </c>
      <c r="X988" t="s">
        <v>301</v>
      </c>
      <c r="Y988" t="s">
        <v>55</v>
      </c>
      <c r="Z988" s="27">
        <v>0.28999999999999998</v>
      </c>
      <c r="AA988" s="27">
        <v>0.19416666666666663</v>
      </c>
      <c r="AB988" s="27">
        <v>0.19</v>
      </c>
      <c r="AC988" s="27">
        <v>0.19</v>
      </c>
      <c r="AD988" s="27">
        <v>43.851129589974462</v>
      </c>
      <c r="AE988" s="27">
        <v>65.156482558139516</v>
      </c>
      <c r="AF988" s="27">
        <v>92.244896903370233</v>
      </c>
      <c r="AG988" s="27">
        <v>12</v>
      </c>
      <c r="AH988" t="s">
        <v>465</v>
      </c>
      <c r="AI988" s="27" t="s">
        <v>450</v>
      </c>
      <c r="AJ988" s="41">
        <f t="shared" si="148"/>
        <v>526.21355507969361</v>
      </c>
      <c r="AK988" s="41">
        <f t="shared" si="149"/>
        <v>781.87779069767419</v>
      </c>
      <c r="AL988" s="41">
        <f t="shared" si="150"/>
        <v>1106.9387628404429</v>
      </c>
      <c r="AM988" s="27">
        <v>1.31</v>
      </c>
      <c r="AN988" s="27">
        <v>1.67</v>
      </c>
      <c r="AO988" s="27">
        <v>0</v>
      </c>
      <c r="AP988" s="27">
        <v>0</v>
      </c>
      <c r="AQ988" s="42">
        <f t="shared" si="151"/>
        <v>689.33975715439863</v>
      </c>
      <c r="AR988" s="42">
        <f t="shared" si="152"/>
        <v>1024.2599058139533</v>
      </c>
      <c r="AS988" s="42">
        <f t="shared" si="153"/>
        <v>1450.0897793209804</v>
      </c>
      <c r="AT988" s="42">
        <f t="shared" si="154"/>
        <v>878.77663698308834</v>
      </c>
      <c r="AU988" s="42">
        <f t="shared" si="155"/>
        <v>1305.7359104651159</v>
      </c>
      <c r="AV988" s="42">
        <f t="shared" si="156"/>
        <v>1848.5877339435397</v>
      </c>
      <c r="AW988">
        <v>2035</v>
      </c>
      <c r="AX988" t="s">
        <v>60</v>
      </c>
      <c r="AY988" s="30">
        <v>10</v>
      </c>
      <c r="AZ988" t="s">
        <v>302</v>
      </c>
      <c r="BA988">
        <v>3</v>
      </c>
      <c r="BB988">
        <v>93</v>
      </c>
      <c r="BC988" s="121">
        <v>0</v>
      </c>
      <c r="BD988" s="100">
        <v>2023</v>
      </c>
      <c r="BE988" t="s">
        <v>306</v>
      </c>
    </row>
    <row r="989" spans="1:57" ht="12" customHeight="1" x14ac:dyDescent="0.2">
      <c r="A989">
        <v>55</v>
      </c>
      <c r="B989">
        <v>2023</v>
      </c>
      <c r="C989" t="s">
        <v>46</v>
      </c>
      <c r="D989" t="s">
        <v>295</v>
      </c>
      <c r="E989" t="s">
        <v>296</v>
      </c>
      <c r="F989" t="s">
        <v>304</v>
      </c>
      <c r="H989" t="s">
        <v>305</v>
      </c>
      <c r="I989" t="s">
        <v>88</v>
      </c>
      <c r="L989" s="27">
        <v>0</v>
      </c>
      <c r="M989" s="27">
        <v>0</v>
      </c>
      <c r="N989" s="27">
        <v>0</v>
      </c>
      <c r="O989" t="s">
        <v>299</v>
      </c>
      <c r="P989" t="s">
        <v>300</v>
      </c>
      <c r="Q989" s="27">
        <v>0.28999999999999998</v>
      </c>
      <c r="R989" s="27">
        <v>0.22</v>
      </c>
      <c r="S989" s="27">
        <v>0.22</v>
      </c>
      <c r="T989" s="27">
        <v>0.22</v>
      </c>
      <c r="U989" s="27">
        <v>0</v>
      </c>
      <c r="V989" s="27">
        <v>0</v>
      </c>
      <c r="W989" s="27">
        <v>0</v>
      </c>
      <c r="X989" t="s">
        <v>301</v>
      </c>
      <c r="Y989" t="s">
        <v>55</v>
      </c>
      <c r="Z989" s="27">
        <v>0.28999999999999998</v>
      </c>
      <c r="AA989" s="27">
        <v>0.18916666666666662</v>
      </c>
      <c r="AB989" s="27">
        <v>0.18</v>
      </c>
      <c r="AC989" s="27">
        <v>0.18</v>
      </c>
      <c r="AD989" s="27">
        <v>44.162130509052297</v>
      </c>
      <c r="AE989" s="27">
        <v>65.618585271317812</v>
      </c>
      <c r="AF989" s="27">
        <v>92.899116030344487</v>
      </c>
      <c r="AG989" s="27">
        <v>12</v>
      </c>
      <c r="AH989" t="s">
        <v>465</v>
      </c>
      <c r="AI989" s="27" t="s">
        <v>450</v>
      </c>
      <c r="AJ989" s="41">
        <f t="shared" si="148"/>
        <v>529.94556610862753</v>
      </c>
      <c r="AK989" s="41">
        <f t="shared" si="149"/>
        <v>787.42302325581375</v>
      </c>
      <c r="AL989" s="41">
        <f t="shared" si="150"/>
        <v>1114.7893923641338</v>
      </c>
      <c r="AM989" s="27">
        <v>1.31</v>
      </c>
      <c r="AN989" s="27">
        <v>1.67</v>
      </c>
      <c r="AO989" s="27">
        <v>0</v>
      </c>
      <c r="AP989" s="27">
        <v>0</v>
      </c>
      <c r="AQ989" s="42">
        <f t="shared" si="151"/>
        <v>694.22869160230209</v>
      </c>
      <c r="AR989" s="42">
        <f t="shared" si="152"/>
        <v>1031.524160465116</v>
      </c>
      <c r="AS989" s="42">
        <f t="shared" si="153"/>
        <v>1460.3741039970155</v>
      </c>
      <c r="AT989" s="42">
        <f t="shared" si="154"/>
        <v>885.00909540140799</v>
      </c>
      <c r="AU989" s="42">
        <f t="shared" si="155"/>
        <v>1314.9964488372088</v>
      </c>
      <c r="AV989" s="42">
        <f t="shared" si="156"/>
        <v>1861.6982852481035</v>
      </c>
      <c r="AW989">
        <v>2040</v>
      </c>
      <c r="AX989" t="s">
        <v>60</v>
      </c>
      <c r="AY989" s="30">
        <v>10</v>
      </c>
      <c r="AZ989" t="s">
        <v>302</v>
      </c>
      <c r="BA989">
        <v>3</v>
      </c>
      <c r="BB989">
        <v>93</v>
      </c>
      <c r="BC989" s="121">
        <v>0</v>
      </c>
      <c r="BD989" s="100">
        <v>2023</v>
      </c>
      <c r="BE989" t="s">
        <v>306</v>
      </c>
    </row>
    <row r="990" spans="1:57" ht="12" customHeight="1" x14ac:dyDescent="0.2">
      <c r="A990">
        <v>55</v>
      </c>
      <c r="B990">
        <v>2023</v>
      </c>
      <c r="C990" t="s">
        <v>46</v>
      </c>
      <c r="D990" t="s">
        <v>295</v>
      </c>
      <c r="E990" t="s">
        <v>296</v>
      </c>
      <c r="F990" t="s">
        <v>304</v>
      </c>
      <c r="H990" t="s">
        <v>305</v>
      </c>
      <c r="I990" t="s">
        <v>88</v>
      </c>
      <c r="L990" s="27">
        <v>0</v>
      </c>
      <c r="M990" s="27">
        <v>0</v>
      </c>
      <c r="N990" s="27">
        <v>0</v>
      </c>
      <c r="O990" t="s">
        <v>299</v>
      </c>
      <c r="P990" t="s">
        <v>300</v>
      </c>
      <c r="Q990" s="27">
        <v>0.28999999999999998</v>
      </c>
      <c r="R990" s="27">
        <v>0.21000000000000002</v>
      </c>
      <c r="S990" s="27">
        <v>0.21</v>
      </c>
      <c r="T990" s="27">
        <v>0.21</v>
      </c>
      <c r="U990" s="27">
        <v>0</v>
      </c>
      <c r="V990" s="27">
        <v>0</v>
      </c>
      <c r="W990" s="27">
        <v>0</v>
      </c>
      <c r="X990" t="s">
        <v>301</v>
      </c>
      <c r="Y990" t="s">
        <v>55</v>
      </c>
      <c r="Z990" s="27">
        <v>0.28999999999999998</v>
      </c>
      <c r="AA990" s="27">
        <v>0.18416666666666662</v>
      </c>
      <c r="AB990" s="27">
        <v>0.18</v>
      </c>
      <c r="AC990" s="27">
        <v>0.18</v>
      </c>
      <c r="AD990" s="27">
        <v>44.473131428130131</v>
      </c>
      <c r="AE990" s="27">
        <v>66.080687984496109</v>
      </c>
      <c r="AF990" s="27">
        <v>93.553335157318742</v>
      </c>
      <c r="AG990" s="27">
        <v>12</v>
      </c>
      <c r="AH990" t="s">
        <v>465</v>
      </c>
      <c r="AI990" s="27" t="s">
        <v>450</v>
      </c>
      <c r="AJ990" s="41">
        <f t="shared" si="148"/>
        <v>533.67757713756157</v>
      </c>
      <c r="AK990" s="41">
        <f t="shared" si="149"/>
        <v>792.96825581395331</v>
      </c>
      <c r="AL990" s="41">
        <f t="shared" si="150"/>
        <v>1122.6400218878248</v>
      </c>
      <c r="AM990" s="27">
        <v>1.31</v>
      </c>
      <c r="AN990" s="27">
        <v>1.67</v>
      </c>
      <c r="AO990" s="27">
        <v>0</v>
      </c>
      <c r="AP990" s="27">
        <v>0</v>
      </c>
      <c r="AQ990" s="42">
        <f t="shared" si="151"/>
        <v>699.11762605020567</v>
      </c>
      <c r="AR990" s="42">
        <f t="shared" si="152"/>
        <v>1038.7884151162789</v>
      </c>
      <c r="AS990" s="42">
        <f t="shared" si="153"/>
        <v>1470.6584286730506</v>
      </c>
      <c r="AT990" s="42">
        <f t="shared" si="154"/>
        <v>891.24155381972776</v>
      </c>
      <c r="AU990" s="42">
        <f t="shared" si="155"/>
        <v>1324.256987209302</v>
      </c>
      <c r="AV990" s="42">
        <f t="shared" si="156"/>
        <v>1874.8088365526673</v>
      </c>
      <c r="AW990">
        <v>2045</v>
      </c>
      <c r="AX990" t="s">
        <v>60</v>
      </c>
      <c r="AY990" s="30">
        <v>10</v>
      </c>
      <c r="AZ990" t="s">
        <v>302</v>
      </c>
      <c r="BA990">
        <v>3</v>
      </c>
      <c r="BB990">
        <v>93</v>
      </c>
      <c r="BC990" s="121">
        <v>0</v>
      </c>
      <c r="BD990" s="100">
        <v>2023</v>
      </c>
      <c r="BE990" t="s">
        <v>306</v>
      </c>
    </row>
    <row r="991" spans="1:57" ht="12" customHeight="1" x14ac:dyDescent="0.2">
      <c r="A991">
        <v>55</v>
      </c>
      <c r="B991">
        <v>2023</v>
      </c>
      <c r="C991" t="s">
        <v>46</v>
      </c>
      <c r="D991" t="s">
        <v>295</v>
      </c>
      <c r="E991" t="s">
        <v>296</v>
      </c>
      <c r="F991" t="s">
        <v>304</v>
      </c>
      <c r="H991" t="s">
        <v>305</v>
      </c>
      <c r="I991" t="s">
        <v>88</v>
      </c>
      <c r="L991" s="27">
        <v>0</v>
      </c>
      <c r="M991" s="27">
        <v>0</v>
      </c>
      <c r="N991" s="27">
        <v>0</v>
      </c>
      <c r="O991" t="s">
        <v>299</v>
      </c>
      <c r="P991" t="s">
        <v>300</v>
      </c>
      <c r="Q991" s="27">
        <v>0.28999999999999998</v>
      </c>
      <c r="R991" s="27">
        <v>0.2</v>
      </c>
      <c r="S991" s="27">
        <v>0.2</v>
      </c>
      <c r="T991" s="27">
        <v>0.2</v>
      </c>
      <c r="U991" s="27">
        <v>0</v>
      </c>
      <c r="V991" s="27">
        <v>0</v>
      </c>
      <c r="W991" s="27">
        <v>0</v>
      </c>
      <c r="X991" t="s">
        <v>301</v>
      </c>
      <c r="Y991" t="s">
        <v>55</v>
      </c>
      <c r="Z991" s="27">
        <v>0.28999999999999998</v>
      </c>
      <c r="AA991" s="27">
        <v>0.17916666666666661</v>
      </c>
      <c r="AB991" s="27">
        <v>0.18</v>
      </c>
      <c r="AC991" s="27">
        <v>0.18</v>
      </c>
      <c r="AD991" s="27">
        <v>44.784132347207958</v>
      </c>
      <c r="AE991" s="27">
        <v>66.542790697674405</v>
      </c>
      <c r="AF991" s="27">
        <v>94.207554284292996</v>
      </c>
      <c r="AG991" s="27">
        <v>12</v>
      </c>
      <c r="AH991" t="s">
        <v>465</v>
      </c>
      <c r="AI991" s="27" t="s">
        <v>450</v>
      </c>
      <c r="AJ991" s="41">
        <f t="shared" si="148"/>
        <v>537.4095881664955</v>
      </c>
      <c r="AK991" s="41">
        <f t="shared" si="149"/>
        <v>798.51348837209287</v>
      </c>
      <c r="AL991" s="41">
        <f t="shared" si="150"/>
        <v>1130.490651411516</v>
      </c>
      <c r="AM991" s="27">
        <v>1.31</v>
      </c>
      <c r="AN991" s="27">
        <v>1.67</v>
      </c>
      <c r="AO991" s="27">
        <v>0</v>
      </c>
      <c r="AP991" s="27">
        <v>0</v>
      </c>
      <c r="AQ991" s="42">
        <f t="shared" si="151"/>
        <v>704.00656049810914</v>
      </c>
      <c r="AR991" s="42">
        <f t="shared" si="152"/>
        <v>1046.0526697674418</v>
      </c>
      <c r="AS991" s="42">
        <f t="shared" si="153"/>
        <v>1480.9427533490859</v>
      </c>
      <c r="AT991" s="42">
        <f t="shared" si="154"/>
        <v>897.47401223804741</v>
      </c>
      <c r="AU991" s="42">
        <f t="shared" si="155"/>
        <v>1333.5175255813949</v>
      </c>
      <c r="AV991" s="42">
        <f t="shared" si="156"/>
        <v>1887.9193878572316</v>
      </c>
      <c r="AW991">
        <v>2050</v>
      </c>
      <c r="AX991" t="s">
        <v>60</v>
      </c>
      <c r="AY991" s="30">
        <v>10</v>
      </c>
      <c r="AZ991" t="s">
        <v>302</v>
      </c>
      <c r="BA991">
        <v>3</v>
      </c>
      <c r="BB991">
        <v>93</v>
      </c>
      <c r="BC991" s="121">
        <v>0</v>
      </c>
      <c r="BD991" s="100">
        <v>2023</v>
      </c>
      <c r="BE991" t="s">
        <v>306</v>
      </c>
    </row>
    <row r="992" spans="1:57" ht="12" customHeight="1" x14ac:dyDescent="0.2">
      <c r="A992">
        <v>56</v>
      </c>
      <c r="B992">
        <v>2023</v>
      </c>
      <c r="C992" t="s">
        <v>46</v>
      </c>
      <c r="D992" t="s">
        <v>295</v>
      </c>
      <c r="E992" t="s">
        <v>296</v>
      </c>
      <c r="F992" t="s">
        <v>307</v>
      </c>
      <c r="H992" t="s">
        <v>308</v>
      </c>
      <c r="I992" t="s">
        <v>88</v>
      </c>
      <c r="L992" s="27">
        <v>0</v>
      </c>
      <c r="M992" s="27">
        <v>0</v>
      </c>
      <c r="N992" s="27">
        <v>0</v>
      </c>
      <c r="O992" t="s">
        <v>299</v>
      </c>
      <c r="P992" t="s">
        <v>300</v>
      </c>
      <c r="Q992" s="27">
        <v>0.75</v>
      </c>
      <c r="R992" s="27">
        <v>0.3214935064935065</v>
      </c>
      <c r="S992" s="27">
        <v>0.26</v>
      </c>
      <c r="T992" s="27">
        <v>0.26</v>
      </c>
      <c r="U992" s="27">
        <v>0</v>
      </c>
      <c r="V992" s="27">
        <v>0</v>
      </c>
      <c r="W992" s="27">
        <v>0</v>
      </c>
      <c r="X992" t="s">
        <v>301</v>
      </c>
      <c r="Y992" t="s">
        <v>55</v>
      </c>
      <c r="Z992" s="27">
        <v>0.65</v>
      </c>
      <c r="AA992" s="27">
        <v>0.28564102564102534</v>
      </c>
      <c r="AB992" s="27">
        <v>0.16</v>
      </c>
      <c r="AC992" s="27">
        <v>0.16</v>
      </c>
      <c r="AD992" s="27">
        <v>24.693333333333335</v>
      </c>
      <c r="AE992" s="27">
        <v>43.034248993715131</v>
      </c>
      <c r="AF992" s="27">
        <v>98.042553191489361</v>
      </c>
      <c r="AG992" s="27">
        <v>12</v>
      </c>
      <c r="AH992" t="s">
        <v>465</v>
      </c>
      <c r="AI992" s="27" t="s">
        <v>450</v>
      </c>
      <c r="AJ992" s="41">
        <f t="shared" si="148"/>
        <v>296.32000000000005</v>
      </c>
      <c r="AK992" s="41">
        <f t="shared" si="149"/>
        <v>516.4109879245816</v>
      </c>
      <c r="AL992" s="41">
        <f t="shared" si="150"/>
        <v>1176.5106382978724</v>
      </c>
      <c r="AM992" s="27">
        <v>1.31</v>
      </c>
      <c r="AN992" s="27">
        <v>1.67</v>
      </c>
      <c r="AO992" s="27">
        <v>0</v>
      </c>
      <c r="AP992" s="27">
        <v>0</v>
      </c>
      <c r="AQ992" s="42">
        <f t="shared" si="151"/>
        <v>388.17920000000009</v>
      </c>
      <c r="AR992" s="42">
        <f t="shared" si="152"/>
        <v>676.49839418120189</v>
      </c>
      <c r="AS992" s="42">
        <f t="shared" si="153"/>
        <v>1541.228936170213</v>
      </c>
      <c r="AT992" s="42">
        <f t="shared" si="154"/>
        <v>494.85440000000006</v>
      </c>
      <c r="AU992" s="42">
        <f t="shared" si="155"/>
        <v>862.4063498340513</v>
      </c>
      <c r="AV992" s="42">
        <f t="shared" si="156"/>
        <v>1964.7727659574468</v>
      </c>
      <c r="AW992">
        <v>2023</v>
      </c>
      <c r="AX992" t="s">
        <v>56</v>
      </c>
      <c r="AY992" s="30">
        <v>10</v>
      </c>
      <c r="AZ992" t="s">
        <v>302</v>
      </c>
      <c r="BA992">
        <v>3</v>
      </c>
      <c r="BB992">
        <v>67</v>
      </c>
      <c r="BC992" s="121">
        <v>0</v>
      </c>
      <c r="BD992" s="100">
        <v>2023</v>
      </c>
      <c r="BE992" t="s">
        <v>306</v>
      </c>
    </row>
    <row r="993" spans="1:57" ht="12" customHeight="1" x14ac:dyDescent="0.2">
      <c r="A993">
        <v>56</v>
      </c>
      <c r="B993">
        <v>2023</v>
      </c>
      <c r="C993" t="s">
        <v>46</v>
      </c>
      <c r="D993" t="s">
        <v>295</v>
      </c>
      <c r="E993" t="s">
        <v>296</v>
      </c>
      <c r="F993" t="s">
        <v>307</v>
      </c>
      <c r="H993" t="s">
        <v>308</v>
      </c>
      <c r="I993" t="s">
        <v>88</v>
      </c>
      <c r="L993" s="27">
        <v>0</v>
      </c>
      <c r="M993" s="27">
        <v>0</v>
      </c>
      <c r="N993" s="27">
        <v>0</v>
      </c>
      <c r="O993" t="s">
        <v>299</v>
      </c>
      <c r="P993" t="s">
        <v>300</v>
      </c>
      <c r="Q993" s="27">
        <v>0.75</v>
      </c>
      <c r="R993" s="27">
        <v>0.3214935064935065</v>
      </c>
      <c r="S993" s="27">
        <v>0.26</v>
      </c>
      <c r="T993" s="27">
        <v>0.26</v>
      </c>
      <c r="U993" s="27">
        <v>0</v>
      </c>
      <c r="V993" s="27">
        <v>0</v>
      </c>
      <c r="W993" s="27">
        <v>0</v>
      </c>
      <c r="X993" t="s">
        <v>301</v>
      </c>
      <c r="Y993" t="s">
        <v>55</v>
      </c>
      <c r="Z993" s="27">
        <v>0.65</v>
      </c>
      <c r="AA993" s="27">
        <v>0.28564102564102534</v>
      </c>
      <c r="AB993" s="27">
        <v>0.16</v>
      </c>
      <c r="AC993" s="27">
        <v>0.16</v>
      </c>
      <c r="AD993" s="27">
        <v>26.798966408268733</v>
      </c>
      <c r="AE993" s="27">
        <v>46.703836117210216</v>
      </c>
      <c r="AF993" s="27">
        <v>106.40277090549232</v>
      </c>
      <c r="AG993" s="27">
        <v>12</v>
      </c>
      <c r="AH993" t="s">
        <v>465</v>
      </c>
      <c r="AI993" s="27" t="s">
        <v>450</v>
      </c>
      <c r="AJ993" s="41">
        <f t="shared" si="148"/>
        <v>321.58759689922476</v>
      </c>
      <c r="AK993" s="41">
        <f t="shared" si="149"/>
        <v>560.44603340652259</v>
      </c>
      <c r="AL993" s="41">
        <f t="shared" si="150"/>
        <v>1276.8332508659078</v>
      </c>
      <c r="AM993" s="27">
        <v>1.31</v>
      </c>
      <c r="AN993" s="27">
        <v>1.67</v>
      </c>
      <c r="AO993" s="27">
        <v>0</v>
      </c>
      <c r="AP993" s="27">
        <v>0</v>
      </c>
      <c r="AQ993" s="42">
        <f t="shared" si="151"/>
        <v>421.27975193798449</v>
      </c>
      <c r="AR993" s="42">
        <f t="shared" si="152"/>
        <v>734.18430376254457</v>
      </c>
      <c r="AS993" s="42">
        <f t="shared" si="153"/>
        <v>1672.6515586343392</v>
      </c>
      <c r="AT993" s="42">
        <f t="shared" si="154"/>
        <v>537.05128682170528</v>
      </c>
      <c r="AU993" s="42">
        <f t="shared" si="155"/>
        <v>935.94487578889266</v>
      </c>
      <c r="AV993" s="42">
        <f t="shared" si="156"/>
        <v>2132.3115289460657</v>
      </c>
      <c r="AW993">
        <v>2030</v>
      </c>
      <c r="AX993" t="s">
        <v>56</v>
      </c>
      <c r="AY993" s="30">
        <v>10</v>
      </c>
      <c r="AZ993" t="s">
        <v>302</v>
      </c>
      <c r="BA993">
        <v>3</v>
      </c>
      <c r="BB993">
        <v>67</v>
      </c>
      <c r="BC993" s="121">
        <v>0</v>
      </c>
      <c r="BD993" s="100">
        <v>2023</v>
      </c>
      <c r="BE993" t="s">
        <v>306</v>
      </c>
    </row>
    <row r="994" spans="1:57" ht="12" customHeight="1" x14ac:dyDescent="0.2">
      <c r="A994">
        <v>56</v>
      </c>
      <c r="B994">
        <v>2023</v>
      </c>
      <c r="C994" t="s">
        <v>46</v>
      </c>
      <c r="D994" t="s">
        <v>295</v>
      </c>
      <c r="E994" t="s">
        <v>296</v>
      </c>
      <c r="F994" t="s">
        <v>307</v>
      </c>
      <c r="H994" t="s">
        <v>308</v>
      </c>
      <c r="I994" t="s">
        <v>88</v>
      </c>
      <c r="L994" s="27">
        <v>0</v>
      </c>
      <c r="M994" s="27">
        <v>0</v>
      </c>
      <c r="N994" s="27">
        <v>0</v>
      </c>
      <c r="O994" t="s">
        <v>299</v>
      </c>
      <c r="P994" t="s">
        <v>300</v>
      </c>
      <c r="Q994" s="27">
        <v>0.75</v>
      </c>
      <c r="R994" s="27">
        <v>0.3214935064935065</v>
      </c>
      <c r="S994" s="27">
        <v>0.26</v>
      </c>
      <c r="T994" s="27">
        <v>0.26</v>
      </c>
      <c r="U994" s="27">
        <v>0</v>
      </c>
      <c r="V994" s="27">
        <v>0</v>
      </c>
      <c r="W994" s="27">
        <v>0</v>
      </c>
      <c r="X994" t="s">
        <v>301</v>
      </c>
      <c r="Y994" t="s">
        <v>55</v>
      </c>
      <c r="Z994" s="27">
        <v>0.65</v>
      </c>
      <c r="AA994" s="27">
        <v>0.28564102564102534</v>
      </c>
      <c r="AB994" s="27">
        <v>0.16</v>
      </c>
      <c r="AC994" s="27">
        <v>0.16</v>
      </c>
      <c r="AD994" s="27">
        <v>27.181808785529718</v>
      </c>
      <c r="AE994" s="27">
        <v>47.37103377602751</v>
      </c>
      <c r="AF994" s="27">
        <v>107.9228104898565</v>
      </c>
      <c r="AG994" s="27">
        <v>12</v>
      </c>
      <c r="AH994" t="s">
        <v>465</v>
      </c>
      <c r="AI994" s="27" t="s">
        <v>450</v>
      </c>
      <c r="AJ994" s="41">
        <f t="shared" si="148"/>
        <v>326.18170542635664</v>
      </c>
      <c r="AK994" s="41">
        <f t="shared" si="149"/>
        <v>568.45240531233014</v>
      </c>
      <c r="AL994" s="41">
        <f t="shared" si="150"/>
        <v>1295.0737258782781</v>
      </c>
      <c r="AM994" s="27">
        <v>1.31</v>
      </c>
      <c r="AN994" s="27">
        <v>1.67</v>
      </c>
      <c r="AO994" s="27">
        <v>0</v>
      </c>
      <c r="AP994" s="27">
        <v>0</v>
      </c>
      <c r="AQ994" s="42">
        <f t="shared" si="151"/>
        <v>427.29803410852725</v>
      </c>
      <c r="AR994" s="42">
        <f t="shared" si="152"/>
        <v>744.67265095915252</v>
      </c>
      <c r="AS994" s="42">
        <f t="shared" si="153"/>
        <v>1696.5465809005443</v>
      </c>
      <c r="AT994" s="42">
        <f t="shared" si="154"/>
        <v>544.72344806201556</v>
      </c>
      <c r="AU994" s="42">
        <f t="shared" si="155"/>
        <v>949.31551687159129</v>
      </c>
      <c r="AV994" s="42">
        <f t="shared" si="156"/>
        <v>2162.7731222167245</v>
      </c>
      <c r="AW994">
        <v>2035</v>
      </c>
      <c r="AX994" t="s">
        <v>56</v>
      </c>
      <c r="AY994" s="30">
        <v>10</v>
      </c>
      <c r="AZ994" t="s">
        <v>302</v>
      </c>
      <c r="BA994">
        <v>3</v>
      </c>
      <c r="BB994">
        <v>67</v>
      </c>
      <c r="BC994" s="121">
        <v>0</v>
      </c>
      <c r="BD994" s="100">
        <v>2023</v>
      </c>
      <c r="BE994" t="s">
        <v>306</v>
      </c>
    </row>
    <row r="995" spans="1:57" ht="12" customHeight="1" x14ac:dyDescent="0.2">
      <c r="A995">
        <v>56</v>
      </c>
      <c r="B995">
        <v>2023</v>
      </c>
      <c r="C995" t="s">
        <v>46</v>
      </c>
      <c r="D995" t="s">
        <v>295</v>
      </c>
      <c r="E995" t="s">
        <v>296</v>
      </c>
      <c r="F995" t="s">
        <v>307</v>
      </c>
      <c r="H995" t="s">
        <v>308</v>
      </c>
      <c r="I995" t="s">
        <v>88</v>
      </c>
      <c r="L995" s="27">
        <v>0</v>
      </c>
      <c r="M995" s="27">
        <v>0</v>
      </c>
      <c r="N995" s="27">
        <v>0</v>
      </c>
      <c r="O995" t="s">
        <v>299</v>
      </c>
      <c r="P995" t="s">
        <v>300</v>
      </c>
      <c r="Q995" s="27">
        <v>0.75</v>
      </c>
      <c r="R995" s="27">
        <v>0.3214935064935065</v>
      </c>
      <c r="S995" s="27">
        <v>0.26</v>
      </c>
      <c r="T995" s="27">
        <v>0.26</v>
      </c>
      <c r="U995" s="27">
        <v>0</v>
      </c>
      <c r="V995" s="27">
        <v>0</v>
      </c>
      <c r="W995" s="27">
        <v>0</v>
      </c>
      <c r="X995" t="s">
        <v>301</v>
      </c>
      <c r="Y995" t="s">
        <v>55</v>
      </c>
      <c r="Z995" s="27">
        <v>0.65</v>
      </c>
      <c r="AA995" s="27">
        <v>0.28564102564102534</v>
      </c>
      <c r="AB995" s="27">
        <v>0.16</v>
      </c>
      <c r="AC995" s="27">
        <v>0.16</v>
      </c>
      <c r="AD995" s="27">
        <v>27.5646511627907</v>
      </c>
      <c r="AE995" s="27">
        <v>48.038231434844796</v>
      </c>
      <c r="AF995" s="27">
        <v>109.44285007422069</v>
      </c>
      <c r="AG995" s="27">
        <v>12</v>
      </c>
      <c r="AH995" t="s">
        <v>465</v>
      </c>
      <c r="AI995" s="27" t="s">
        <v>450</v>
      </c>
      <c r="AJ995" s="41">
        <f t="shared" si="148"/>
        <v>330.77581395348841</v>
      </c>
      <c r="AK995" s="41">
        <f t="shared" si="149"/>
        <v>576.45877721813758</v>
      </c>
      <c r="AL995" s="41">
        <f t="shared" si="150"/>
        <v>1313.3142008906482</v>
      </c>
      <c r="AM995" s="27">
        <v>1.31</v>
      </c>
      <c r="AN995" s="27">
        <v>1.67</v>
      </c>
      <c r="AO995" s="27">
        <v>0</v>
      </c>
      <c r="AP995" s="27">
        <v>0</v>
      </c>
      <c r="AQ995" s="42">
        <f t="shared" si="151"/>
        <v>433.31631627906984</v>
      </c>
      <c r="AR995" s="42">
        <f t="shared" si="152"/>
        <v>755.16099815576024</v>
      </c>
      <c r="AS995" s="42">
        <f t="shared" si="153"/>
        <v>1720.4416031667492</v>
      </c>
      <c r="AT995" s="42">
        <f t="shared" si="154"/>
        <v>552.39560930232562</v>
      </c>
      <c r="AU995" s="42">
        <f t="shared" si="155"/>
        <v>962.68615795428968</v>
      </c>
      <c r="AV995" s="42">
        <f t="shared" si="156"/>
        <v>2193.2347154873823</v>
      </c>
      <c r="AW995">
        <v>2040</v>
      </c>
      <c r="AX995" t="s">
        <v>56</v>
      </c>
      <c r="AY995" s="30">
        <v>10</v>
      </c>
      <c r="AZ995" t="s">
        <v>302</v>
      </c>
      <c r="BA995">
        <v>3</v>
      </c>
      <c r="BB995">
        <v>67</v>
      </c>
      <c r="BC995" s="121">
        <v>0</v>
      </c>
      <c r="BD995" s="100">
        <v>2023</v>
      </c>
      <c r="BE995" t="s">
        <v>306</v>
      </c>
    </row>
    <row r="996" spans="1:57" ht="12" customHeight="1" x14ac:dyDescent="0.2">
      <c r="A996">
        <v>56</v>
      </c>
      <c r="B996">
        <v>2023</v>
      </c>
      <c r="C996" t="s">
        <v>46</v>
      </c>
      <c r="D996" t="s">
        <v>295</v>
      </c>
      <c r="E996" t="s">
        <v>296</v>
      </c>
      <c r="F996" t="s">
        <v>307</v>
      </c>
      <c r="H996" t="s">
        <v>308</v>
      </c>
      <c r="I996" t="s">
        <v>88</v>
      </c>
      <c r="L996" s="27">
        <v>0</v>
      </c>
      <c r="M996" s="27">
        <v>0</v>
      </c>
      <c r="N996" s="27">
        <v>0</v>
      </c>
      <c r="O996" t="s">
        <v>299</v>
      </c>
      <c r="P996" t="s">
        <v>300</v>
      </c>
      <c r="Q996" s="27">
        <v>0.75</v>
      </c>
      <c r="R996" s="27">
        <v>0.3214935064935065</v>
      </c>
      <c r="S996" s="27">
        <v>0.26</v>
      </c>
      <c r="T996" s="27">
        <v>0.26</v>
      </c>
      <c r="U996" s="27">
        <v>0</v>
      </c>
      <c r="V996" s="27">
        <v>0</v>
      </c>
      <c r="W996" s="27">
        <v>0</v>
      </c>
      <c r="X996" t="s">
        <v>301</v>
      </c>
      <c r="Y996" t="s">
        <v>55</v>
      </c>
      <c r="Z996" s="27">
        <v>0.65</v>
      </c>
      <c r="AA996" s="27">
        <v>0.28564102564102534</v>
      </c>
      <c r="AB996" s="27">
        <v>0.16</v>
      </c>
      <c r="AC996" s="27">
        <v>0.16</v>
      </c>
      <c r="AD996" s="27">
        <v>27.5646511627907</v>
      </c>
      <c r="AE996" s="27">
        <v>48.038231434844796</v>
      </c>
      <c r="AF996" s="27">
        <v>109.44285007422069</v>
      </c>
      <c r="AG996" s="27">
        <v>12</v>
      </c>
      <c r="AH996" t="s">
        <v>465</v>
      </c>
      <c r="AI996" s="27" t="s">
        <v>450</v>
      </c>
      <c r="AJ996" s="41">
        <f t="shared" si="148"/>
        <v>330.77581395348841</v>
      </c>
      <c r="AK996" s="41">
        <f t="shared" si="149"/>
        <v>576.45877721813758</v>
      </c>
      <c r="AL996" s="41">
        <f t="shared" si="150"/>
        <v>1313.3142008906482</v>
      </c>
      <c r="AM996" s="27">
        <v>1.31</v>
      </c>
      <c r="AN996" s="27">
        <v>1.67</v>
      </c>
      <c r="AO996" s="27">
        <v>0</v>
      </c>
      <c r="AP996" s="27">
        <v>0</v>
      </c>
      <c r="AQ996" s="42">
        <f t="shared" si="151"/>
        <v>433.31631627906984</v>
      </c>
      <c r="AR996" s="42">
        <f t="shared" si="152"/>
        <v>755.16099815576024</v>
      </c>
      <c r="AS996" s="42">
        <f t="shared" si="153"/>
        <v>1720.4416031667492</v>
      </c>
      <c r="AT996" s="42">
        <f t="shared" si="154"/>
        <v>552.39560930232562</v>
      </c>
      <c r="AU996" s="42">
        <f t="shared" si="155"/>
        <v>962.68615795428968</v>
      </c>
      <c r="AV996" s="42">
        <f t="shared" si="156"/>
        <v>2193.2347154873823</v>
      </c>
      <c r="AW996">
        <v>2045</v>
      </c>
      <c r="AX996" t="s">
        <v>56</v>
      </c>
      <c r="AY996" s="30">
        <v>10</v>
      </c>
      <c r="AZ996" t="s">
        <v>302</v>
      </c>
      <c r="BA996">
        <v>3</v>
      </c>
      <c r="BB996">
        <v>67</v>
      </c>
      <c r="BC996" s="121">
        <v>0</v>
      </c>
      <c r="BD996" s="100">
        <v>2023</v>
      </c>
      <c r="BE996" t="s">
        <v>306</v>
      </c>
    </row>
    <row r="997" spans="1:57" ht="12" customHeight="1" x14ac:dyDescent="0.2">
      <c r="A997">
        <v>56</v>
      </c>
      <c r="B997">
        <v>2023</v>
      </c>
      <c r="C997" t="s">
        <v>46</v>
      </c>
      <c r="D997" t="s">
        <v>295</v>
      </c>
      <c r="E997" t="s">
        <v>296</v>
      </c>
      <c r="F997" t="s">
        <v>307</v>
      </c>
      <c r="H997" t="s">
        <v>308</v>
      </c>
      <c r="I997" t="s">
        <v>88</v>
      </c>
      <c r="L997" s="27">
        <v>0</v>
      </c>
      <c r="M997" s="27">
        <v>0</v>
      </c>
      <c r="N997" s="27">
        <v>0</v>
      </c>
      <c r="O997" t="s">
        <v>299</v>
      </c>
      <c r="P997" t="s">
        <v>300</v>
      </c>
      <c r="Q997" s="27">
        <v>0.75</v>
      </c>
      <c r="R997" s="27">
        <v>0.3214935064935065</v>
      </c>
      <c r="S997" s="27">
        <v>0.26</v>
      </c>
      <c r="T997" s="27">
        <v>0.26</v>
      </c>
      <c r="U997" s="27">
        <v>0</v>
      </c>
      <c r="V997" s="27">
        <v>0</v>
      </c>
      <c r="W997" s="27">
        <v>0</v>
      </c>
      <c r="X997" t="s">
        <v>301</v>
      </c>
      <c r="Y997" t="s">
        <v>55</v>
      </c>
      <c r="Z997" s="27">
        <v>0.65</v>
      </c>
      <c r="AA997" s="27">
        <v>0.28564102564102534</v>
      </c>
      <c r="AB997" s="27">
        <v>0.16</v>
      </c>
      <c r="AC997" s="27">
        <v>0.16</v>
      </c>
      <c r="AD997" s="27">
        <v>27.5646511627907</v>
      </c>
      <c r="AE997" s="27">
        <v>48.038231434844796</v>
      </c>
      <c r="AF997" s="27">
        <v>109.44285007422069</v>
      </c>
      <c r="AG997" s="27">
        <v>12</v>
      </c>
      <c r="AH997" t="s">
        <v>465</v>
      </c>
      <c r="AI997" s="27" t="s">
        <v>450</v>
      </c>
      <c r="AJ997" s="41">
        <f t="shared" si="148"/>
        <v>330.77581395348841</v>
      </c>
      <c r="AK997" s="41">
        <f t="shared" si="149"/>
        <v>576.45877721813758</v>
      </c>
      <c r="AL997" s="41">
        <f t="shared" si="150"/>
        <v>1313.3142008906482</v>
      </c>
      <c r="AM997" s="27">
        <v>1.31</v>
      </c>
      <c r="AN997" s="27">
        <v>1.67</v>
      </c>
      <c r="AO997" s="27">
        <v>0</v>
      </c>
      <c r="AP997" s="27">
        <v>0</v>
      </c>
      <c r="AQ997" s="42">
        <f t="shared" si="151"/>
        <v>433.31631627906984</v>
      </c>
      <c r="AR997" s="42">
        <f t="shared" si="152"/>
        <v>755.16099815576024</v>
      </c>
      <c r="AS997" s="42">
        <f t="shared" si="153"/>
        <v>1720.4416031667492</v>
      </c>
      <c r="AT997" s="42">
        <f t="shared" si="154"/>
        <v>552.39560930232562</v>
      </c>
      <c r="AU997" s="42">
        <f t="shared" si="155"/>
        <v>962.68615795428968</v>
      </c>
      <c r="AV997" s="42">
        <f t="shared" si="156"/>
        <v>2193.2347154873823</v>
      </c>
      <c r="AW997">
        <v>2050</v>
      </c>
      <c r="AX997" t="s">
        <v>56</v>
      </c>
      <c r="AY997" s="30">
        <v>10</v>
      </c>
      <c r="AZ997" t="s">
        <v>302</v>
      </c>
      <c r="BA997">
        <v>3</v>
      </c>
      <c r="BB997">
        <v>67</v>
      </c>
      <c r="BC997" s="121">
        <v>0</v>
      </c>
      <c r="BD997" s="100">
        <v>2023</v>
      </c>
      <c r="BE997" t="s">
        <v>306</v>
      </c>
    </row>
    <row r="998" spans="1:57" ht="12" customHeight="1" x14ac:dyDescent="0.2">
      <c r="A998">
        <v>56</v>
      </c>
      <c r="B998">
        <v>2023</v>
      </c>
      <c r="C998" t="s">
        <v>46</v>
      </c>
      <c r="D998" t="s">
        <v>295</v>
      </c>
      <c r="E998" t="s">
        <v>296</v>
      </c>
      <c r="F998" t="s">
        <v>307</v>
      </c>
      <c r="H998" t="s">
        <v>308</v>
      </c>
      <c r="I998" t="s">
        <v>88</v>
      </c>
      <c r="L998" s="27">
        <v>0</v>
      </c>
      <c r="M998" s="27">
        <v>0</v>
      </c>
      <c r="N998" s="27">
        <v>0</v>
      </c>
      <c r="O998" t="s">
        <v>299</v>
      </c>
      <c r="P998" t="s">
        <v>300</v>
      </c>
      <c r="Q998" s="27">
        <v>0.75</v>
      </c>
      <c r="R998" s="27">
        <v>0.3214935064935065</v>
      </c>
      <c r="S998" s="27">
        <v>0.26</v>
      </c>
      <c r="T998" s="27">
        <v>0.24000000000000002</v>
      </c>
      <c r="U998" s="27">
        <v>0</v>
      </c>
      <c r="V998" s="27">
        <v>0</v>
      </c>
      <c r="W998" s="27">
        <v>0</v>
      </c>
      <c r="X998" t="s">
        <v>301</v>
      </c>
      <c r="Y998" t="s">
        <v>55</v>
      </c>
      <c r="Z998" s="27">
        <v>0.65</v>
      </c>
      <c r="AA998" s="27">
        <v>0.28564102564102534</v>
      </c>
      <c r="AB998" s="27">
        <v>0.16</v>
      </c>
      <c r="AC998" s="27">
        <v>0.16</v>
      </c>
      <c r="AD998" s="27">
        <v>24.693333333333335</v>
      </c>
      <c r="AE998" s="27">
        <v>43.034248993715131</v>
      </c>
      <c r="AF998" s="27">
        <v>98.042553191489361</v>
      </c>
      <c r="AG998" s="27">
        <v>12</v>
      </c>
      <c r="AH998" t="s">
        <v>465</v>
      </c>
      <c r="AI998" s="27" t="s">
        <v>450</v>
      </c>
      <c r="AJ998" s="41">
        <f t="shared" si="148"/>
        <v>296.32000000000005</v>
      </c>
      <c r="AK998" s="41">
        <f t="shared" si="149"/>
        <v>516.4109879245816</v>
      </c>
      <c r="AL998" s="41">
        <f t="shared" si="150"/>
        <v>1176.5106382978724</v>
      </c>
      <c r="AM998" s="27">
        <v>1.31</v>
      </c>
      <c r="AN998" s="27">
        <v>1.67</v>
      </c>
      <c r="AO998" s="27">
        <v>0</v>
      </c>
      <c r="AP998" s="27">
        <v>0</v>
      </c>
      <c r="AQ998" s="42">
        <f t="shared" si="151"/>
        <v>388.17920000000009</v>
      </c>
      <c r="AR998" s="42">
        <f t="shared" si="152"/>
        <v>676.49839418120189</v>
      </c>
      <c r="AS998" s="42">
        <f t="shared" si="153"/>
        <v>1541.228936170213</v>
      </c>
      <c r="AT998" s="42">
        <f t="shared" si="154"/>
        <v>494.85440000000006</v>
      </c>
      <c r="AU998" s="42">
        <f t="shared" si="155"/>
        <v>862.4063498340513</v>
      </c>
      <c r="AV998" s="42">
        <f t="shared" si="156"/>
        <v>1964.7727659574468</v>
      </c>
      <c r="AW998">
        <v>2023</v>
      </c>
      <c r="AX998" t="s">
        <v>59</v>
      </c>
      <c r="AY998" s="30">
        <v>10</v>
      </c>
      <c r="AZ998" t="s">
        <v>302</v>
      </c>
      <c r="BA998">
        <v>3</v>
      </c>
      <c r="BB998">
        <v>67</v>
      </c>
      <c r="BC998" s="121">
        <v>0</v>
      </c>
      <c r="BD998" s="100">
        <v>2023</v>
      </c>
      <c r="BE998" t="s">
        <v>306</v>
      </c>
    </row>
    <row r="999" spans="1:57" ht="12" customHeight="1" x14ac:dyDescent="0.2">
      <c r="A999">
        <v>56</v>
      </c>
      <c r="B999">
        <v>2023</v>
      </c>
      <c r="C999" t="s">
        <v>46</v>
      </c>
      <c r="D999" t="s">
        <v>295</v>
      </c>
      <c r="E999" t="s">
        <v>296</v>
      </c>
      <c r="F999" t="s">
        <v>307</v>
      </c>
      <c r="H999" t="s">
        <v>308</v>
      </c>
      <c r="I999" t="s">
        <v>88</v>
      </c>
      <c r="L999" s="27">
        <v>0</v>
      </c>
      <c r="M999" s="27">
        <v>0</v>
      </c>
      <c r="N999" s="27">
        <v>0</v>
      </c>
      <c r="O999" t="s">
        <v>299</v>
      </c>
      <c r="P999" t="s">
        <v>300</v>
      </c>
      <c r="Q999" s="27">
        <v>0.75</v>
      </c>
      <c r="R999" s="27">
        <v>0.31074675324675327</v>
      </c>
      <c r="S999" s="27">
        <v>0.27</v>
      </c>
      <c r="T999" s="27">
        <v>0.27</v>
      </c>
      <c r="U999" s="27">
        <v>0</v>
      </c>
      <c r="V999" s="27">
        <v>0</v>
      </c>
      <c r="W999" s="27">
        <v>0</v>
      </c>
      <c r="X999" t="s">
        <v>301</v>
      </c>
      <c r="Y999" t="s">
        <v>55</v>
      </c>
      <c r="Z999" s="27">
        <v>0.65</v>
      </c>
      <c r="AA999" s="27">
        <v>0.28282051282051268</v>
      </c>
      <c r="AB999" s="27">
        <v>0.16</v>
      </c>
      <c r="AC999" s="27">
        <v>0.16</v>
      </c>
      <c r="AD999" s="27">
        <v>27.947493540051681</v>
      </c>
      <c r="AE999" s="27">
        <v>48.70542909366209</v>
      </c>
      <c r="AF999" s="27">
        <v>110.96288965858486</v>
      </c>
      <c r="AG999" s="27">
        <v>12</v>
      </c>
      <c r="AH999" t="s">
        <v>465</v>
      </c>
      <c r="AI999" s="27" t="s">
        <v>450</v>
      </c>
      <c r="AJ999" s="41">
        <f t="shared" si="148"/>
        <v>335.36992248062018</v>
      </c>
      <c r="AK999" s="41">
        <f t="shared" si="149"/>
        <v>584.46514912394514</v>
      </c>
      <c r="AL999" s="41">
        <f t="shared" si="150"/>
        <v>1331.5546759030183</v>
      </c>
      <c r="AM999" s="27">
        <v>1.31</v>
      </c>
      <c r="AN999" s="27">
        <v>1.67</v>
      </c>
      <c r="AO999" s="27">
        <v>0</v>
      </c>
      <c r="AP999" s="27">
        <v>0</v>
      </c>
      <c r="AQ999" s="42">
        <f t="shared" si="151"/>
        <v>439.33459844961243</v>
      </c>
      <c r="AR999" s="42">
        <f t="shared" si="152"/>
        <v>765.64934535236819</v>
      </c>
      <c r="AS999" s="42">
        <f t="shared" si="153"/>
        <v>1744.336625432954</v>
      </c>
      <c r="AT999" s="42">
        <f t="shared" si="154"/>
        <v>560.06777054263569</v>
      </c>
      <c r="AU999" s="42">
        <f t="shared" si="155"/>
        <v>976.05679903698831</v>
      </c>
      <c r="AV999" s="42">
        <f t="shared" si="156"/>
        <v>2223.6963087580402</v>
      </c>
      <c r="AW999">
        <v>2030</v>
      </c>
      <c r="AX999" t="s">
        <v>59</v>
      </c>
      <c r="AY999" s="30">
        <v>10</v>
      </c>
      <c r="AZ999" t="s">
        <v>302</v>
      </c>
      <c r="BA999">
        <v>3</v>
      </c>
      <c r="BB999">
        <v>67</v>
      </c>
      <c r="BC999" s="121">
        <v>0</v>
      </c>
      <c r="BD999" s="100">
        <v>2023</v>
      </c>
      <c r="BE999" t="s">
        <v>306</v>
      </c>
    </row>
    <row r="1000" spans="1:57" ht="12" customHeight="1" x14ac:dyDescent="0.2">
      <c r="A1000">
        <v>56</v>
      </c>
      <c r="B1000">
        <v>2023</v>
      </c>
      <c r="C1000" t="s">
        <v>46</v>
      </c>
      <c r="D1000" t="s">
        <v>295</v>
      </c>
      <c r="E1000" t="s">
        <v>296</v>
      </c>
      <c r="F1000" t="s">
        <v>307</v>
      </c>
      <c r="H1000" t="s">
        <v>308</v>
      </c>
      <c r="I1000" t="s">
        <v>88</v>
      </c>
      <c r="L1000" s="27">
        <v>0</v>
      </c>
      <c r="M1000" s="27">
        <v>0</v>
      </c>
      <c r="N1000" s="27">
        <v>0</v>
      </c>
      <c r="O1000" t="s">
        <v>299</v>
      </c>
      <c r="P1000" t="s">
        <v>300</v>
      </c>
      <c r="Q1000" s="27">
        <v>0.75</v>
      </c>
      <c r="R1000" s="27">
        <v>0.30574675324675327</v>
      </c>
      <c r="S1000" s="27">
        <v>0.26500000000000001</v>
      </c>
      <c r="T1000" s="27">
        <v>0.26500000000000001</v>
      </c>
      <c r="U1000" s="27">
        <v>0</v>
      </c>
      <c r="V1000" s="27">
        <v>0</v>
      </c>
      <c r="W1000" s="27">
        <v>0</v>
      </c>
      <c r="X1000" t="s">
        <v>301</v>
      </c>
      <c r="Y1000" t="s">
        <v>55</v>
      </c>
      <c r="Z1000" s="27">
        <v>0.65</v>
      </c>
      <c r="AA1000" s="27">
        <v>0.28032051282051268</v>
      </c>
      <c r="AB1000" s="27">
        <v>0.16</v>
      </c>
      <c r="AC1000" s="27">
        <v>0.16</v>
      </c>
      <c r="AD1000" s="27">
        <v>27.756072351421189</v>
      </c>
      <c r="AE1000" s="27">
        <v>48.371830264253447</v>
      </c>
      <c r="AF1000" s="27">
        <v>110.20286986640278</v>
      </c>
      <c r="AG1000" s="27">
        <v>12</v>
      </c>
      <c r="AH1000" t="s">
        <v>465</v>
      </c>
      <c r="AI1000" s="27" t="s">
        <v>450</v>
      </c>
      <c r="AJ1000" s="41">
        <f t="shared" si="148"/>
        <v>333.07286821705429</v>
      </c>
      <c r="AK1000" s="41">
        <f t="shared" si="149"/>
        <v>580.46196317104136</v>
      </c>
      <c r="AL1000" s="41">
        <f t="shared" si="150"/>
        <v>1322.4344383968332</v>
      </c>
      <c r="AM1000" s="27">
        <v>1.31</v>
      </c>
      <c r="AN1000" s="27">
        <v>1.67</v>
      </c>
      <c r="AO1000" s="27">
        <v>0</v>
      </c>
      <c r="AP1000" s="27">
        <v>0</v>
      </c>
      <c r="AQ1000" s="42">
        <f t="shared" si="151"/>
        <v>436.32545736434116</v>
      </c>
      <c r="AR1000" s="42">
        <f t="shared" si="152"/>
        <v>760.40517175406421</v>
      </c>
      <c r="AS1000" s="42">
        <f t="shared" si="153"/>
        <v>1732.3891142998516</v>
      </c>
      <c r="AT1000" s="42">
        <f t="shared" si="154"/>
        <v>556.23168992248065</v>
      </c>
      <c r="AU1000" s="42">
        <f t="shared" si="155"/>
        <v>969.37147849563905</v>
      </c>
      <c r="AV1000" s="42">
        <f t="shared" si="156"/>
        <v>2208.4655121227115</v>
      </c>
      <c r="AW1000">
        <v>2035</v>
      </c>
      <c r="AX1000" t="s">
        <v>59</v>
      </c>
      <c r="AY1000" s="30">
        <v>10</v>
      </c>
      <c r="AZ1000" t="s">
        <v>302</v>
      </c>
      <c r="BA1000">
        <v>3</v>
      </c>
      <c r="BB1000">
        <v>67</v>
      </c>
      <c r="BC1000" s="121">
        <v>0</v>
      </c>
      <c r="BD1000" s="100">
        <v>2023</v>
      </c>
      <c r="BE1000" t="s">
        <v>306</v>
      </c>
    </row>
    <row r="1001" spans="1:57" ht="12" customHeight="1" x14ac:dyDescent="0.2">
      <c r="A1001">
        <v>56</v>
      </c>
      <c r="B1001">
        <v>2023</v>
      </c>
      <c r="C1001" t="s">
        <v>46</v>
      </c>
      <c r="D1001" t="s">
        <v>295</v>
      </c>
      <c r="E1001" t="s">
        <v>296</v>
      </c>
      <c r="F1001" t="s">
        <v>307</v>
      </c>
      <c r="H1001" t="s">
        <v>308</v>
      </c>
      <c r="I1001" t="s">
        <v>88</v>
      </c>
      <c r="L1001" s="27">
        <v>0</v>
      </c>
      <c r="M1001" s="27">
        <v>0</v>
      </c>
      <c r="N1001" s="27">
        <v>0</v>
      </c>
      <c r="O1001" t="s">
        <v>299</v>
      </c>
      <c r="P1001" t="s">
        <v>300</v>
      </c>
      <c r="Q1001" s="27">
        <v>0.75</v>
      </c>
      <c r="R1001" s="27">
        <v>0.30074675324675326</v>
      </c>
      <c r="S1001" s="27">
        <v>0.26</v>
      </c>
      <c r="T1001" s="27">
        <v>0.26</v>
      </c>
      <c r="U1001" s="27">
        <v>0</v>
      </c>
      <c r="V1001" s="27">
        <v>0</v>
      </c>
      <c r="W1001" s="27">
        <v>0</v>
      </c>
      <c r="X1001" t="s">
        <v>301</v>
      </c>
      <c r="Y1001" t="s">
        <v>55</v>
      </c>
      <c r="Z1001" s="27">
        <v>0.65</v>
      </c>
      <c r="AA1001" s="27">
        <v>0.27782051282051268</v>
      </c>
      <c r="AB1001" s="27">
        <v>0.16</v>
      </c>
      <c r="AC1001" s="27">
        <v>0.16</v>
      </c>
      <c r="AD1001" s="27">
        <v>27.5646511627907</v>
      </c>
      <c r="AE1001" s="27">
        <v>48.038231434844796</v>
      </c>
      <c r="AF1001" s="27">
        <v>109.44285007422069</v>
      </c>
      <c r="AG1001" s="27">
        <v>12</v>
      </c>
      <c r="AH1001" t="s">
        <v>465</v>
      </c>
      <c r="AI1001" s="27" t="s">
        <v>450</v>
      </c>
      <c r="AJ1001" s="41">
        <f t="shared" si="148"/>
        <v>330.77581395348841</v>
      </c>
      <c r="AK1001" s="41">
        <f t="shared" si="149"/>
        <v>576.45877721813758</v>
      </c>
      <c r="AL1001" s="41">
        <f t="shared" si="150"/>
        <v>1313.3142008906482</v>
      </c>
      <c r="AM1001" s="27">
        <v>1.31</v>
      </c>
      <c r="AN1001" s="27">
        <v>1.67</v>
      </c>
      <c r="AO1001" s="27">
        <v>0</v>
      </c>
      <c r="AP1001" s="27">
        <v>0</v>
      </c>
      <c r="AQ1001" s="42">
        <f t="shared" si="151"/>
        <v>433.31631627906984</v>
      </c>
      <c r="AR1001" s="42">
        <f t="shared" si="152"/>
        <v>755.16099815576024</v>
      </c>
      <c r="AS1001" s="42">
        <f t="shared" si="153"/>
        <v>1720.4416031667492</v>
      </c>
      <c r="AT1001" s="42">
        <f t="shared" si="154"/>
        <v>552.39560930232562</v>
      </c>
      <c r="AU1001" s="42">
        <f t="shared" si="155"/>
        <v>962.68615795428968</v>
      </c>
      <c r="AV1001" s="42">
        <f t="shared" si="156"/>
        <v>2193.2347154873823</v>
      </c>
      <c r="AW1001">
        <v>2040</v>
      </c>
      <c r="AX1001" t="s">
        <v>59</v>
      </c>
      <c r="AY1001" s="30">
        <v>10</v>
      </c>
      <c r="AZ1001" t="s">
        <v>302</v>
      </c>
      <c r="BA1001">
        <v>3</v>
      </c>
      <c r="BB1001">
        <v>67</v>
      </c>
      <c r="BC1001" s="121">
        <v>0</v>
      </c>
      <c r="BD1001" s="100">
        <v>2023</v>
      </c>
      <c r="BE1001" t="s">
        <v>306</v>
      </c>
    </row>
    <row r="1002" spans="1:57" ht="12" customHeight="1" x14ac:dyDescent="0.2">
      <c r="A1002">
        <v>56</v>
      </c>
      <c r="B1002">
        <v>2023</v>
      </c>
      <c r="C1002" t="s">
        <v>46</v>
      </c>
      <c r="D1002" t="s">
        <v>295</v>
      </c>
      <c r="E1002" t="s">
        <v>296</v>
      </c>
      <c r="F1002" t="s">
        <v>307</v>
      </c>
      <c r="H1002" t="s">
        <v>308</v>
      </c>
      <c r="I1002" t="s">
        <v>88</v>
      </c>
      <c r="L1002" s="27">
        <v>0</v>
      </c>
      <c r="M1002" s="27">
        <v>0</v>
      </c>
      <c r="N1002" s="27">
        <v>0</v>
      </c>
      <c r="O1002" t="s">
        <v>299</v>
      </c>
      <c r="P1002" t="s">
        <v>300</v>
      </c>
      <c r="Q1002" s="27">
        <v>0.75</v>
      </c>
      <c r="R1002" s="27">
        <v>0.29574675324675326</v>
      </c>
      <c r="S1002" s="27">
        <v>0.255</v>
      </c>
      <c r="T1002" s="27">
        <v>0.255</v>
      </c>
      <c r="U1002" s="27">
        <v>0</v>
      </c>
      <c r="V1002" s="27">
        <v>0</v>
      </c>
      <c r="W1002" s="27">
        <v>0</v>
      </c>
      <c r="X1002" t="s">
        <v>301</v>
      </c>
      <c r="Y1002" t="s">
        <v>55</v>
      </c>
      <c r="Z1002" s="27">
        <v>0.65</v>
      </c>
      <c r="AA1002" s="27">
        <v>0.27532051282051268</v>
      </c>
      <c r="AB1002" s="27">
        <v>0.16</v>
      </c>
      <c r="AC1002" s="27">
        <v>0.16</v>
      </c>
      <c r="AD1002" s="27">
        <v>27.5646511627907</v>
      </c>
      <c r="AE1002" s="27">
        <v>48.038231434844796</v>
      </c>
      <c r="AF1002" s="27">
        <v>109.44285007422069</v>
      </c>
      <c r="AG1002" s="27">
        <v>12</v>
      </c>
      <c r="AH1002" t="s">
        <v>465</v>
      </c>
      <c r="AI1002" s="27" t="s">
        <v>450</v>
      </c>
      <c r="AJ1002" s="41">
        <f t="shared" si="148"/>
        <v>330.77581395348841</v>
      </c>
      <c r="AK1002" s="41">
        <f t="shared" si="149"/>
        <v>576.45877721813758</v>
      </c>
      <c r="AL1002" s="41">
        <f t="shared" si="150"/>
        <v>1313.3142008906482</v>
      </c>
      <c r="AM1002" s="27">
        <v>1.31</v>
      </c>
      <c r="AN1002" s="27">
        <v>1.67</v>
      </c>
      <c r="AO1002" s="27">
        <v>0</v>
      </c>
      <c r="AP1002" s="27">
        <v>0</v>
      </c>
      <c r="AQ1002" s="42">
        <f t="shared" si="151"/>
        <v>433.31631627906984</v>
      </c>
      <c r="AR1002" s="42">
        <f t="shared" si="152"/>
        <v>755.16099815576024</v>
      </c>
      <c r="AS1002" s="42">
        <f t="shared" si="153"/>
        <v>1720.4416031667492</v>
      </c>
      <c r="AT1002" s="42">
        <f t="shared" si="154"/>
        <v>552.39560930232562</v>
      </c>
      <c r="AU1002" s="42">
        <f t="shared" si="155"/>
        <v>962.68615795428968</v>
      </c>
      <c r="AV1002" s="42">
        <f t="shared" si="156"/>
        <v>2193.2347154873823</v>
      </c>
      <c r="AW1002">
        <v>2045</v>
      </c>
      <c r="AX1002" t="s">
        <v>59</v>
      </c>
      <c r="AY1002" s="30">
        <v>10</v>
      </c>
      <c r="AZ1002" t="s">
        <v>302</v>
      </c>
      <c r="BA1002">
        <v>3</v>
      </c>
      <c r="BB1002">
        <v>67</v>
      </c>
      <c r="BC1002" s="121">
        <v>0</v>
      </c>
      <c r="BD1002" s="100">
        <v>2023</v>
      </c>
      <c r="BE1002" t="s">
        <v>306</v>
      </c>
    </row>
    <row r="1003" spans="1:57" ht="12" customHeight="1" x14ac:dyDescent="0.2">
      <c r="A1003">
        <v>56</v>
      </c>
      <c r="B1003">
        <v>2023</v>
      </c>
      <c r="C1003" t="s">
        <v>46</v>
      </c>
      <c r="D1003" t="s">
        <v>295</v>
      </c>
      <c r="E1003" t="s">
        <v>296</v>
      </c>
      <c r="F1003" t="s">
        <v>307</v>
      </c>
      <c r="H1003" t="s">
        <v>308</v>
      </c>
      <c r="I1003" t="s">
        <v>88</v>
      </c>
      <c r="L1003" s="27">
        <v>0</v>
      </c>
      <c r="M1003" s="27">
        <v>0</v>
      </c>
      <c r="N1003" s="27">
        <v>0</v>
      </c>
      <c r="O1003" t="s">
        <v>299</v>
      </c>
      <c r="P1003" t="s">
        <v>300</v>
      </c>
      <c r="Q1003" s="27">
        <v>0.75</v>
      </c>
      <c r="R1003" s="27">
        <v>0.29074675324675325</v>
      </c>
      <c r="S1003" s="27">
        <v>0.25</v>
      </c>
      <c r="T1003" s="27">
        <v>0.25</v>
      </c>
      <c r="U1003" s="27">
        <v>0</v>
      </c>
      <c r="V1003" s="27">
        <v>0</v>
      </c>
      <c r="W1003" s="27">
        <v>0</v>
      </c>
      <c r="X1003" t="s">
        <v>301</v>
      </c>
      <c r="Y1003" t="s">
        <v>55</v>
      </c>
      <c r="Z1003" s="27">
        <v>0.65</v>
      </c>
      <c r="AA1003" s="27">
        <v>0.27282051282051267</v>
      </c>
      <c r="AB1003" s="27">
        <v>0.16</v>
      </c>
      <c r="AC1003" s="27">
        <v>0.16</v>
      </c>
      <c r="AD1003" s="27">
        <v>27.5646511627907</v>
      </c>
      <c r="AE1003" s="27">
        <v>48.038231434844796</v>
      </c>
      <c r="AF1003" s="27">
        <v>109.44285007422069</v>
      </c>
      <c r="AG1003" s="27">
        <v>12</v>
      </c>
      <c r="AH1003" t="s">
        <v>465</v>
      </c>
      <c r="AI1003" s="27" t="s">
        <v>450</v>
      </c>
      <c r="AJ1003" s="41">
        <f t="shared" si="148"/>
        <v>330.77581395348841</v>
      </c>
      <c r="AK1003" s="41">
        <f t="shared" si="149"/>
        <v>576.45877721813758</v>
      </c>
      <c r="AL1003" s="41">
        <f t="shared" si="150"/>
        <v>1313.3142008906482</v>
      </c>
      <c r="AM1003" s="27">
        <v>1.31</v>
      </c>
      <c r="AN1003" s="27">
        <v>1.67</v>
      </c>
      <c r="AO1003" s="27">
        <v>0</v>
      </c>
      <c r="AP1003" s="27">
        <v>0</v>
      </c>
      <c r="AQ1003" s="42">
        <f t="shared" si="151"/>
        <v>433.31631627906984</v>
      </c>
      <c r="AR1003" s="42">
        <f t="shared" si="152"/>
        <v>755.16099815576024</v>
      </c>
      <c r="AS1003" s="42">
        <f t="shared" si="153"/>
        <v>1720.4416031667492</v>
      </c>
      <c r="AT1003" s="42">
        <f t="shared" si="154"/>
        <v>552.39560930232562</v>
      </c>
      <c r="AU1003" s="42">
        <f t="shared" si="155"/>
        <v>962.68615795428968</v>
      </c>
      <c r="AV1003" s="42">
        <f t="shared" si="156"/>
        <v>2193.2347154873823</v>
      </c>
      <c r="AW1003">
        <v>2050</v>
      </c>
      <c r="AX1003" t="s">
        <v>59</v>
      </c>
      <c r="AY1003" s="30">
        <v>10</v>
      </c>
      <c r="AZ1003" t="s">
        <v>302</v>
      </c>
      <c r="BA1003">
        <v>3</v>
      </c>
      <c r="BB1003">
        <v>67</v>
      </c>
      <c r="BC1003" s="121">
        <v>0</v>
      </c>
      <c r="BD1003" s="100">
        <v>2023</v>
      </c>
      <c r="BE1003" t="s">
        <v>306</v>
      </c>
    </row>
    <row r="1004" spans="1:57" ht="12" customHeight="1" x14ac:dyDescent="0.2">
      <c r="A1004">
        <v>56</v>
      </c>
      <c r="B1004">
        <v>2023</v>
      </c>
      <c r="C1004" t="s">
        <v>46</v>
      </c>
      <c r="D1004" t="s">
        <v>295</v>
      </c>
      <c r="E1004" t="s">
        <v>296</v>
      </c>
      <c r="F1004" t="s">
        <v>307</v>
      </c>
      <c r="H1004" t="s">
        <v>308</v>
      </c>
      <c r="I1004" t="s">
        <v>88</v>
      </c>
      <c r="L1004" s="27">
        <v>0</v>
      </c>
      <c r="M1004" s="27">
        <v>0</v>
      </c>
      <c r="N1004" s="27">
        <v>0</v>
      </c>
      <c r="O1004" t="s">
        <v>299</v>
      </c>
      <c r="P1004" t="s">
        <v>300</v>
      </c>
      <c r="Q1004" s="27">
        <v>0.75</v>
      </c>
      <c r="R1004" s="27">
        <v>0.3214935064935065</v>
      </c>
      <c r="S1004" s="27">
        <v>0.26</v>
      </c>
      <c r="T1004" s="27">
        <v>0.26</v>
      </c>
      <c r="U1004" s="27">
        <v>0</v>
      </c>
      <c r="V1004" s="27">
        <v>0</v>
      </c>
      <c r="W1004" s="27">
        <v>0</v>
      </c>
      <c r="X1004" t="s">
        <v>301</v>
      </c>
      <c r="Y1004" t="s">
        <v>55</v>
      </c>
      <c r="Z1004" s="27">
        <v>0.65</v>
      </c>
      <c r="AA1004" s="27">
        <v>0.28564102564102534</v>
      </c>
      <c r="AB1004" s="27">
        <v>0.16</v>
      </c>
      <c r="AC1004" s="27">
        <v>0.16</v>
      </c>
      <c r="AD1004" s="27">
        <v>24.693333333333335</v>
      </c>
      <c r="AE1004" s="27">
        <v>43.034248993715131</v>
      </c>
      <c r="AF1004" s="27">
        <v>98.042553191489361</v>
      </c>
      <c r="AG1004" s="27">
        <v>12</v>
      </c>
      <c r="AH1004" t="s">
        <v>465</v>
      </c>
      <c r="AI1004" s="27" t="s">
        <v>450</v>
      </c>
      <c r="AJ1004" s="41">
        <f t="shared" si="148"/>
        <v>296.32000000000005</v>
      </c>
      <c r="AK1004" s="41">
        <f t="shared" si="149"/>
        <v>516.4109879245816</v>
      </c>
      <c r="AL1004" s="41">
        <f t="shared" si="150"/>
        <v>1176.5106382978724</v>
      </c>
      <c r="AM1004" s="27">
        <v>1.31</v>
      </c>
      <c r="AN1004" s="27">
        <v>1.67</v>
      </c>
      <c r="AO1004" s="27">
        <v>0</v>
      </c>
      <c r="AP1004" s="27">
        <v>0</v>
      </c>
      <c r="AQ1004" s="42">
        <f t="shared" si="151"/>
        <v>388.17920000000009</v>
      </c>
      <c r="AR1004" s="42">
        <f t="shared" si="152"/>
        <v>676.49839418120189</v>
      </c>
      <c r="AS1004" s="42">
        <f t="shared" si="153"/>
        <v>1541.228936170213</v>
      </c>
      <c r="AT1004" s="42">
        <f t="shared" si="154"/>
        <v>494.85440000000006</v>
      </c>
      <c r="AU1004" s="42">
        <f t="shared" si="155"/>
        <v>862.4063498340513</v>
      </c>
      <c r="AV1004" s="42">
        <f t="shared" si="156"/>
        <v>1964.7727659574468</v>
      </c>
      <c r="AW1004">
        <v>2023</v>
      </c>
      <c r="AX1004" t="s">
        <v>60</v>
      </c>
      <c r="AY1004" s="30">
        <v>10</v>
      </c>
      <c r="AZ1004" t="s">
        <v>302</v>
      </c>
      <c r="BA1004">
        <v>3</v>
      </c>
      <c r="BB1004">
        <v>67</v>
      </c>
      <c r="BC1004" s="121">
        <v>0</v>
      </c>
      <c r="BD1004" s="100">
        <v>2023</v>
      </c>
      <c r="BE1004" t="s">
        <v>306</v>
      </c>
    </row>
    <row r="1005" spans="1:57" ht="12" customHeight="1" x14ac:dyDescent="0.2">
      <c r="A1005">
        <v>56</v>
      </c>
      <c r="B1005">
        <v>2023</v>
      </c>
      <c r="C1005" t="s">
        <v>46</v>
      </c>
      <c r="D1005" t="s">
        <v>295</v>
      </c>
      <c r="E1005" t="s">
        <v>296</v>
      </c>
      <c r="F1005" t="s">
        <v>307</v>
      </c>
      <c r="H1005" t="s">
        <v>308</v>
      </c>
      <c r="I1005" t="s">
        <v>88</v>
      </c>
      <c r="L1005" s="27">
        <v>0</v>
      </c>
      <c r="M1005" s="27">
        <v>0</v>
      </c>
      <c r="N1005" s="27">
        <v>0</v>
      </c>
      <c r="O1005" t="s">
        <v>299</v>
      </c>
      <c r="P1005" t="s">
        <v>300</v>
      </c>
      <c r="Q1005" s="27">
        <v>0.75</v>
      </c>
      <c r="R1005" s="27">
        <v>0.3</v>
      </c>
      <c r="S1005" s="27">
        <v>0.27999999999999997</v>
      </c>
      <c r="T1005" s="27">
        <v>0.27999999999999997</v>
      </c>
      <c r="U1005" s="27">
        <v>0</v>
      </c>
      <c r="V1005" s="27">
        <v>0</v>
      </c>
      <c r="W1005" s="27">
        <v>0</v>
      </c>
      <c r="X1005" t="s">
        <v>301</v>
      </c>
      <c r="Y1005" t="s">
        <v>55</v>
      </c>
      <c r="Z1005" s="27">
        <v>0.65</v>
      </c>
      <c r="AA1005" s="27">
        <v>0.28000000000000003</v>
      </c>
      <c r="AB1005" s="27">
        <v>0.16</v>
      </c>
      <c r="AC1005" s="27">
        <v>0.16</v>
      </c>
      <c r="AD1005" s="27">
        <v>29.09602067183463</v>
      </c>
      <c r="AE1005" s="27">
        <v>50.707022070113958</v>
      </c>
      <c r="AF1005" s="27">
        <v>115.5230084116774</v>
      </c>
      <c r="AG1005" s="27">
        <v>12</v>
      </c>
      <c r="AH1005" t="s">
        <v>465</v>
      </c>
      <c r="AI1005" s="27" t="s">
        <v>450</v>
      </c>
      <c r="AJ1005" s="41">
        <f t="shared" si="148"/>
        <v>349.15224806201559</v>
      </c>
      <c r="AK1005" s="41">
        <f t="shared" si="149"/>
        <v>608.48426484136746</v>
      </c>
      <c r="AL1005" s="41">
        <f t="shared" si="150"/>
        <v>1386.2761009401288</v>
      </c>
      <c r="AM1005" s="27">
        <v>1.31</v>
      </c>
      <c r="AN1005" s="27">
        <v>1.67</v>
      </c>
      <c r="AO1005" s="27">
        <v>0</v>
      </c>
      <c r="AP1005" s="27">
        <v>0</v>
      </c>
      <c r="AQ1005" s="42">
        <f t="shared" si="151"/>
        <v>457.38944496124043</v>
      </c>
      <c r="AR1005" s="42">
        <f t="shared" si="152"/>
        <v>797.11438694219146</v>
      </c>
      <c r="AS1005" s="42">
        <f t="shared" si="153"/>
        <v>1816.0216922315687</v>
      </c>
      <c r="AT1005" s="42">
        <f t="shared" si="154"/>
        <v>583.08425426356598</v>
      </c>
      <c r="AU1005" s="42">
        <f t="shared" si="155"/>
        <v>1016.1687222850836</v>
      </c>
      <c r="AV1005" s="42">
        <f t="shared" si="156"/>
        <v>2315.0810885700148</v>
      </c>
      <c r="AW1005">
        <v>2030</v>
      </c>
      <c r="AX1005" t="s">
        <v>60</v>
      </c>
      <c r="AY1005" s="30">
        <v>10</v>
      </c>
      <c r="AZ1005" t="s">
        <v>302</v>
      </c>
      <c r="BA1005">
        <v>3</v>
      </c>
      <c r="BB1005">
        <v>67</v>
      </c>
      <c r="BC1005" s="121">
        <v>0</v>
      </c>
      <c r="BD1005" s="100">
        <v>2023</v>
      </c>
      <c r="BE1005" t="s">
        <v>306</v>
      </c>
    </row>
    <row r="1006" spans="1:57" ht="12" customHeight="1" x14ac:dyDescent="0.2">
      <c r="A1006">
        <v>56</v>
      </c>
      <c r="B1006">
        <v>2023</v>
      </c>
      <c r="C1006" t="s">
        <v>46</v>
      </c>
      <c r="D1006" t="s">
        <v>295</v>
      </c>
      <c r="E1006" t="s">
        <v>296</v>
      </c>
      <c r="F1006" t="s">
        <v>307</v>
      </c>
      <c r="H1006" t="s">
        <v>308</v>
      </c>
      <c r="I1006" t="s">
        <v>88</v>
      </c>
      <c r="L1006" s="27">
        <v>0</v>
      </c>
      <c r="M1006" s="27">
        <v>0</v>
      </c>
      <c r="N1006" s="27">
        <v>0</v>
      </c>
      <c r="O1006" t="s">
        <v>299</v>
      </c>
      <c r="P1006" t="s">
        <v>300</v>
      </c>
      <c r="Q1006" s="27">
        <v>0.75</v>
      </c>
      <c r="R1006" s="27">
        <v>0.28999999999999998</v>
      </c>
      <c r="S1006" s="27">
        <v>0.26999999999999996</v>
      </c>
      <c r="T1006" s="27">
        <v>0.26999999999999996</v>
      </c>
      <c r="U1006" s="27">
        <v>0</v>
      </c>
      <c r="V1006" s="27">
        <v>0</v>
      </c>
      <c r="W1006" s="27">
        <v>0</v>
      </c>
      <c r="X1006" t="s">
        <v>301</v>
      </c>
      <c r="Y1006" t="s">
        <v>55</v>
      </c>
      <c r="Z1006" s="27">
        <v>0.65</v>
      </c>
      <c r="AA1006" s="27">
        <v>0.27500000000000002</v>
      </c>
      <c r="AB1006" s="27">
        <v>0.16</v>
      </c>
      <c r="AC1006" s="27">
        <v>0.16</v>
      </c>
      <c r="AD1006" s="27">
        <v>28.330335917312663</v>
      </c>
      <c r="AE1006" s="27">
        <v>49.372626752479377</v>
      </c>
      <c r="AF1006" s="27">
        <v>112.48292924294904</v>
      </c>
      <c r="AG1006" s="27">
        <v>12</v>
      </c>
      <c r="AH1006" t="s">
        <v>465</v>
      </c>
      <c r="AI1006" s="27" t="s">
        <v>450</v>
      </c>
      <c r="AJ1006" s="41">
        <f t="shared" si="148"/>
        <v>339.96403100775194</v>
      </c>
      <c r="AK1006" s="41">
        <f t="shared" si="149"/>
        <v>592.47152102975247</v>
      </c>
      <c r="AL1006" s="41">
        <f t="shared" si="150"/>
        <v>1349.7951509153886</v>
      </c>
      <c r="AM1006" s="27">
        <v>1.31</v>
      </c>
      <c r="AN1006" s="27">
        <v>1.67</v>
      </c>
      <c r="AO1006" s="27">
        <v>0</v>
      </c>
      <c r="AP1006" s="27">
        <v>0</v>
      </c>
      <c r="AQ1006" s="42">
        <f t="shared" si="151"/>
        <v>445.35288062015508</v>
      </c>
      <c r="AR1006" s="42">
        <f t="shared" si="152"/>
        <v>776.13769254897579</v>
      </c>
      <c r="AS1006" s="42">
        <f t="shared" si="153"/>
        <v>1768.2316476991591</v>
      </c>
      <c r="AT1006" s="42">
        <f t="shared" si="154"/>
        <v>567.73993178294575</v>
      </c>
      <c r="AU1006" s="42">
        <f t="shared" si="155"/>
        <v>989.42744011968659</v>
      </c>
      <c r="AV1006" s="42">
        <f t="shared" si="156"/>
        <v>2254.157902028699</v>
      </c>
      <c r="AW1006">
        <v>2035</v>
      </c>
      <c r="AX1006" t="s">
        <v>60</v>
      </c>
      <c r="AY1006" s="30">
        <v>10</v>
      </c>
      <c r="AZ1006" t="s">
        <v>302</v>
      </c>
      <c r="BA1006">
        <v>3</v>
      </c>
      <c r="BB1006">
        <v>67</v>
      </c>
      <c r="BC1006" s="121">
        <v>0</v>
      </c>
      <c r="BD1006" s="100">
        <v>2023</v>
      </c>
      <c r="BE1006" t="s">
        <v>306</v>
      </c>
    </row>
    <row r="1007" spans="1:57" ht="12" customHeight="1" x14ac:dyDescent="0.2">
      <c r="A1007">
        <v>56</v>
      </c>
      <c r="B1007">
        <v>2023</v>
      </c>
      <c r="C1007" t="s">
        <v>46</v>
      </c>
      <c r="D1007" t="s">
        <v>295</v>
      </c>
      <c r="E1007" t="s">
        <v>296</v>
      </c>
      <c r="F1007" t="s">
        <v>307</v>
      </c>
      <c r="H1007" t="s">
        <v>308</v>
      </c>
      <c r="I1007" t="s">
        <v>88</v>
      </c>
      <c r="L1007" s="27">
        <v>0</v>
      </c>
      <c r="M1007" s="27">
        <v>0</v>
      </c>
      <c r="N1007" s="27">
        <v>0</v>
      </c>
      <c r="O1007" t="s">
        <v>299</v>
      </c>
      <c r="P1007" t="s">
        <v>300</v>
      </c>
      <c r="Q1007" s="27">
        <v>0.75</v>
      </c>
      <c r="R1007" s="27">
        <v>0.28000000000000003</v>
      </c>
      <c r="S1007" s="27">
        <v>0.26</v>
      </c>
      <c r="T1007" s="27">
        <v>0.26</v>
      </c>
      <c r="U1007" s="27">
        <v>0</v>
      </c>
      <c r="V1007" s="27">
        <v>0</v>
      </c>
      <c r="W1007" s="27">
        <v>0</v>
      </c>
      <c r="X1007" t="s">
        <v>301</v>
      </c>
      <c r="Y1007" t="s">
        <v>55</v>
      </c>
      <c r="Z1007" s="27">
        <v>0.65</v>
      </c>
      <c r="AA1007" s="27">
        <v>0.27</v>
      </c>
      <c r="AB1007" s="27">
        <v>0.16</v>
      </c>
      <c r="AC1007" s="27">
        <v>0.16</v>
      </c>
      <c r="AD1007" s="27">
        <v>27.5646511627907</v>
      </c>
      <c r="AE1007" s="27">
        <v>48.038231434844796</v>
      </c>
      <c r="AF1007" s="27">
        <v>109.44285007422069</v>
      </c>
      <c r="AG1007" s="27">
        <v>12</v>
      </c>
      <c r="AH1007" t="s">
        <v>465</v>
      </c>
      <c r="AI1007" s="27" t="s">
        <v>450</v>
      </c>
      <c r="AJ1007" s="41">
        <f t="shared" si="148"/>
        <v>330.77581395348841</v>
      </c>
      <c r="AK1007" s="41">
        <f t="shared" si="149"/>
        <v>576.45877721813758</v>
      </c>
      <c r="AL1007" s="41">
        <f t="shared" si="150"/>
        <v>1313.3142008906482</v>
      </c>
      <c r="AM1007" s="27">
        <v>1.31</v>
      </c>
      <c r="AN1007" s="27">
        <v>1.67</v>
      </c>
      <c r="AO1007" s="27">
        <v>0</v>
      </c>
      <c r="AP1007" s="27">
        <v>0</v>
      </c>
      <c r="AQ1007" s="42">
        <f t="shared" si="151"/>
        <v>433.31631627906984</v>
      </c>
      <c r="AR1007" s="42">
        <f t="shared" si="152"/>
        <v>755.16099815576024</v>
      </c>
      <c r="AS1007" s="42">
        <f t="shared" si="153"/>
        <v>1720.4416031667492</v>
      </c>
      <c r="AT1007" s="42">
        <f t="shared" si="154"/>
        <v>552.39560930232562</v>
      </c>
      <c r="AU1007" s="42">
        <f t="shared" si="155"/>
        <v>962.68615795428968</v>
      </c>
      <c r="AV1007" s="42">
        <f t="shared" si="156"/>
        <v>2193.2347154873823</v>
      </c>
      <c r="AW1007">
        <v>2040</v>
      </c>
      <c r="AX1007" t="s">
        <v>60</v>
      </c>
      <c r="AY1007" s="30">
        <v>10</v>
      </c>
      <c r="AZ1007" t="s">
        <v>302</v>
      </c>
      <c r="BA1007">
        <v>3</v>
      </c>
      <c r="BB1007">
        <v>67</v>
      </c>
      <c r="BC1007" s="121">
        <v>0</v>
      </c>
      <c r="BD1007" s="100">
        <v>2023</v>
      </c>
      <c r="BE1007" t="s">
        <v>306</v>
      </c>
    </row>
    <row r="1008" spans="1:57" ht="12" customHeight="1" x14ac:dyDescent="0.2">
      <c r="A1008">
        <v>56</v>
      </c>
      <c r="B1008">
        <v>2023</v>
      </c>
      <c r="C1008" t="s">
        <v>46</v>
      </c>
      <c r="D1008" t="s">
        <v>295</v>
      </c>
      <c r="E1008" t="s">
        <v>296</v>
      </c>
      <c r="F1008" t="s">
        <v>307</v>
      </c>
      <c r="H1008" t="s">
        <v>308</v>
      </c>
      <c r="I1008" t="s">
        <v>88</v>
      </c>
      <c r="L1008" s="27">
        <v>0</v>
      </c>
      <c r="M1008" s="27">
        <v>0</v>
      </c>
      <c r="N1008" s="27">
        <v>0</v>
      </c>
      <c r="O1008" t="s">
        <v>299</v>
      </c>
      <c r="P1008" t="s">
        <v>300</v>
      </c>
      <c r="Q1008" s="27">
        <v>0.75</v>
      </c>
      <c r="R1008" s="27">
        <v>0.27</v>
      </c>
      <c r="S1008" s="27">
        <v>0.25</v>
      </c>
      <c r="T1008" s="27">
        <v>0.25</v>
      </c>
      <c r="U1008" s="27">
        <v>0</v>
      </c>
      <c r="V1008" s="27">
        <v>0</v>
      </c>
      <c r="W1008" s="27">
        <v>0</v>
      </c>
      <c r="X1008" t="s">
        <v>301</v>
      </c>
      <c r="Y1008" t="s">
        <v>55</v>
      </c>
      <c r="Z1008" s="27">
        <v>0.65</v>
      </c>
      <c r="AA1008" s="27">
        <v>0.26500000000000001</v>
      </c>
      <c r="AB1008" s="27">
        <v>0.16</v>
      </c>
      <c r="AC1008" s="27">
        <v>0.16</v>
      </c>
      <c r="AD1008" s="27">
        <v>27.5646511627907</v>
      </c>
      <c r="AE1008" s="27">
        <v>48.038231434844796</v>
      </c>
      <c r="AF1008" s="27">
        <v>109.44285007422069</v>
      </c>
      <c r="AG1008" s="27">
        <v>12</v>
      </c>
      <c r="AH1008" t="s">
        <v>465</v>
      </c>
      <c r="AI1008" s="27" t="s">
        <v>450</v>
      </c>
      <c r="AJ1008" s="41">
        <f t="shared" si="148"/>
        <v>330.77581395348841</v>
      </c>
      <c r="AK1008" s="41">
        <f t="shared" si="149"/>
        <v>576.45877721813758</v>
      </c>
      <c r="AL1008" s="41">
        <f t="shared" si="150"/>
        <v>1313.3142008906482</v>
      </c>
      <c r="AM1008" s="27">
        <v>1.31</v>
      </c>
      <c r="AN1008" s="27">
        <v>1.67</v>
      </c>
      <c r="AO1008" s="27">
        <v>0</v>
      </c>
      <c r="AP1008" s="27">
        <v>0</v>
      </c>
      <c r="AQ1008" s="42">
        <f t="shared" si="151"/>
        <v>433.31631627906984</v>
      </c>
      <c r="AR1008" s="42">
        <f t="shared" si="152"/>
        <v>755.16099815576024</v>
      </c>
      <c r="AS1008" s="42">
        <f t="shared" si="153"/>
        <v>1720.4416031667492</v>
      </c>
      <c r="AT1008" s="42">
        <f t="shared" si="154"/>
        <v>552.39560930232562</v>
      </c>
      <c r="AU1008" s="42">
        <f t="shared" si="155"/>
        <v>962.68615795428968</v>
      </c>
      <c r="AV1008" s="42">
        <f t="shared" si="156"/>
        <v>2193.2347154873823</v>
      </c>
      <c r="AW1008">
        <v>2045</v>
      </c>
      <c r="AX1008" t="s">
        <v>60</v>
      </c>
      <c r="AY1008" s="30">
        <v>10</v>
      </c>
      <c r="AZ1008" t="s">
        <v>302</v>
      </c>
      <c r="BA1008">
        <v>3</v>
      </c>
      <c r="BB1008">
        <v>67</v>
      </c>
      <c r="BC1008" s="121">
        <v>0</v>
      </c>
      <c r="BD1008" s="100">
        <v>2023</v>
      </c>
      <c r="BE1008" t="s">
        <v>306</v>
      </c>
    </row>
    <row r="1009" spans="1:57" ht="12" customHeight="1" x14ac:dyDescent="0.2">
      <c r="A1009">
        <v>56</v>
      </c>
      <c r="B1009">
        <v>2023</v>
      </c>
      <c r="C1009" t="s">
        <v>46</v>
      </c>
      <c r="D1009" t="s">
        <v>295</v>
      </c>
      <c r="E1009" t="s">
        <v>296</v>
      </c>
      <c r="F1009" t="s">
        <v>307</v>
      </c>
      <c r="H1009" t="s">
        <v>308</v>
      </c>
      <c r="I1009" t="s">
        <v>88</v>
      </c>
      <c r="L1009" s="27">
        <v>0</v>
      </c>
      <c r="M1009" s="27">
        <v>0</v>
      </c>
      <c r="N1009" s="27">
        <v>0</v>
      </c>
      <c r="O1009" t="s">
        <v>299</v>
      </c>
      <c r="P1009" t="s">
        <v>300</v>
      </c>
      <c r="Q1009" s="27">
        <v>0.75</v>
      </c>
      <c r="R1009" s="27">
        <v>0.26</v>
      </c>
      <c r="S1009" s="27">
        <v>0.24000000000000002</v>
      </c>
      <c r="T1009" s="27">
        <v>0.24000000000000002</v>
      </c>
      <c r="U1009" s="27">
        <v>0</v>
      </c>
      <c r="V1009" s="27">
        <v>0</v>
      </c>
      <c r="W1009" s="27">
        <v>0</v>
      </c>
      <c r="X1009" t="s">
        <v>301</v>
      </c>
      <c r="Y1009" t="s">
        <v>55</v>
      </c>
      <c r="Z1009" s="27">
        <v>0.65</v>
      </c>
      <c r="AA1009" s="27">
        <v>0.26</v>
      </c>
      <c r="AB1009" s="27">
        <v>0.16</v>
      </c>
      <c r="AC1009" s="27">
        <v>0.16</v>
      </c>
      <c r="AD1009" s="27">
        <v>27.5646511627907</v>
      </c>
      <c r="AE1009" s="27">
        <v>48.038231434844796</v>
      </c>
      <c r="AF1009" s="27">
        <v>109.44285007422069</v>
      </c>
      <c r="AG1009" s="27">
        <v>12</v>
      </c>
      <c r="AH1009" t="s">
        <v>465</v>
      </c>
      <c r="AI1009" s="27" t="s">
        <v>450</v>
      </c>
      <c r="AJ1009" s="41">
        <f t="shared" si="148"/>
        <v>330.77581395348841</v>
      </c>
      <c r="AK1009" s="41">
        <f t="shared" si="149"/>
        <v>576.45877721813758</v>
      </c>
      <c r="AL1009" s="41">
        <f t="shared" si="150"/>
        <v>1313.3142008906482</v>
      </c>
      <c r="AM1009" s="27">
        <v>1.31</v>
      </c>
      <c r="AN1009" s="27">
        <v>1.67</v>
      </c>
      <c r="AO1009" s="27">
        <v>0</v>
      </c>
      <c r="AP1009" s="27">
        <v>0</v>
      </c>
      <c r="AQ1009" s="42">
        <f t="shared" si="151"/>
        <v>433.31631627906984</v>
      </c>
      <c r="AR1009" s="42">
        <f t="shared" si="152"/>
        <v>755.16099815576024</v>
      </c>
      <c r="AS1009" s="42">
        <f t="shared" si="153"/>
        <v>1720.4416031667492</v>
      </c>
      <c r="AT1009" s="42">
        <f t="shared" si="154"/>
        <v>552.39560930232562</v>
      </c>
      <c r="AU1009" s="42">
        <f t="shared" si="155"/>
        <v>962.68615795428968</v>
      </c>
      <c r="AV1009" s="42">
        <f t="shared" si="156"/>
        <v>2193.2347154873823</v>
      </c>
      <c r="AW1009">
        <v>2050</v>
      </c>
      <c r="AX1009" t="s">
        <v>60</v>
      </c>
      <c r="AY1009" s="30">
        <v>10</v>
      </c>
      <c r="AZ1009" t="s">
        <v>302</v>
      </c>
      <c r="BA1009">
        <v>3</v>
      </c>
      <c r="BB1009">
        <v>67</v>
      </c>
      <c r="BC1009" s="121">
        <v>0</v>
      </c>
      <c r="BD1009" s="100">
        <v>2023</v>
      </c>
      <c r="BE1009" t="s">
        <v>306</v>
      </c>
    </row>
    <row r="1010" spans="1:57" ht="12" customHeight="1" x14ac:dyDescent="0.2">
      <c r="A1010">
        <v>57</v>
      </c>
      <c r="B1010">
        <v>2023</v>
      </c>
      <c r="C1010" t="s">
        <v>46</v>
      </c>
      <c r="D1010" t="s">
        <v>295</v>
      </c>
      <c r="E1010" t="s">
        <v>296</v>
      </c>
      <c r="F1010" t="s">
        <v>309</v>
      </c>
      <c r="H1010" t="s">
        <v>310</v>
      </c>
      <c r="I1010" s="26" t="s">
        <v>88</v>
      </c>
      <c r="L1010" s="27">
        <v>0</v>
      </c>
      <c r="M1010" s="27">
        <v>0</v>
      </c>
      <c r="N1010" s="27">
        <v>0</v>
      </c>
      <c r="O1010" s="29" t="s">
        <v>299</v>
      </c>
      <c r="P1010" s="100" t="s">
        <v>300</v>
      </c>
      <c r="Q1010" s="27">
        <v>0.32</v>
      </c>
      <c r="R1010" s="27">
        <v>0.25</v>
      </c>
      <c r="S1010" s="27">
        <v>0.15</v>
      </c>
      <c r="T1010" s="27">
        <v>0.15</v>
      </c>
      <c r="U1010" s="27">
        <v>0</v>
      </c>
      <c r="V1010" s="27">
        <v>0</v>
      </c>
      <c r="W1010" s="27">
        <v>0</v>
      </c>
      <c r="X1010" s="29" t="s">
        <v>301</v>
      </c>
      <c r="Y1010" s="29" t="s">
        <v>55</v>
      </c>
      <c r="Z1010" s="27">
        <v>0.65</v>
      </c>
      <c r="AA1010" s="27">
        <v>0.28564102564102534</v>
      </c>
      <c r="AB1010" s="27">
        <v>0.16</v>
      </c>
      <c r="AC1010" s="27">
        <v>0.16</v>
      </c>
      <c r="AD1010" s="27">
        <v>73.747593643673355</v>
      </c>
      <c r="AE1010" s="27">
        <v>111.357385976855</v>
      </c>
      <c r="AF1010" s="27">
        <v>127.5566103744432</v>
      </c>
      <c r="AG1010" s="27">
        <v>12</v>
      </c>
      <c r="AH1010" t="s">
        <v>465</v>
      </c>
      <c r="AI1010" s="27" t="s">
        <v>450</v>
      </c>
      <c r="AJ1010" s="41">
        <f t="shared" si="148"/>
        <v>884.97112372408026</v>
      </c>
      <c r="AK1010" s="41">
        <f t="shared" si="149"/>
        <v>1336.2886317222601</v>
      </c>
      <c r="AL1010" s="41">
        <f t="shared" si="150"/>
        <v>1530.6793244933183</v>
      </c>
      <c r="AM1010" s="27">
        <v>1.31</v>
      </c>
      <c r="AN1010" s="27">
        <v>1.67</v>
      </c>
      <c r="AO1010" s="27">
        <v>0</v>
      </c>
      <c r="AP1010" s="27">
        <v>0</v>
      </c>
      <c r="AQ1010" s="42">
        <f t="shared" si="151"/>
        <v>1159.3121720785452</v>
      </c>
      <c r="AR1010" s="42">
        <f t="shared" si="152"/>
        <v>1750.5381075561609</v>
      </c>
      <c r="AS1010" s="42">
        <f t="shared" si="153"/>
        <v>2005.1899150862471</v>
      </c>
      <c r="AT1010" s="42">
        <f t="shared" si="154"/>
        <v>1477.9017766192139</v>
      </c>
      <c r="AU1010" s="42">
        <f t="shared" si="155"/>
        <v>2231.6020149761744</v>
      </c>
      <c r="AV1010" s="42">
        <f t="shared" si="156"/>
        <v>2556.2344719038415</v>
      </c>
      <c r="AW1010">
        <v>2023</v>
      </c>
      <c r="AX1010" t="s">
        <v>56</v>
      </c>
      <c r="AY1010" s="30">
        <v>10</v>
      </c>
      <c r="AZ1010" s="28" t="s">
        <v>302</v>
      </c>
      <c r="BA1010" s="28">
        <v>2</v>
      </c>
      <c r="BB1010" s="28">
        <v>15</v>
      </c>
      <c r="BC1010" s="121">
        <v>0</v>
      </c>
      <c r="BD1010" s="127">
        <v>2023</v>
      </c>
      <c r="BE1010" s="28" t="s">
        <v>311</v>
      </c>
    </row>
    <row r="1011" spans="1:57" ht="12" customHeight="1" x14ac:dyDescent="0.2">
      <c r="A1011">
        <v>57</v>
      </c>
      <c r="B1011">
        <v>2023</v>
      </c>
      <c r="C1011" t="s">
        <v>46</v>
      </c>
      <c r="D1011" t="s">
        <v>295</v>
      </c>
      <c r="E1011" t="s">
        <v>296</v>
      </c>
      <c r="F1011" t="s">
        <v>309</v>
      </c>
      <c r="H1011" t="s">
        <v>310</v>
      </c>
      <c r="I1011" t="s">
        <v>88</v>
      </c>
      <c r="L1011" s="27">
        <v>0</v>
      </c>
      <c r="M1011" s="27">
        <v>0</v>
      </c>
      <c r="N1011" s="27">
        <v>0</v>
      </c>
      <c r="O1011" s="29" t="s">
        <v>299</v>
      </c>
      <c r="P1011" t="s">
        <v>300</v>
      </c>
      <c r="Q1011" s="27">
        <v>0.32</v>
      </c>
      <c r="R1011" s="27">
        <v>0.25</v>
      </c>
      <c r="S1011" s="27">
        <v>0.15</v>
      </c>
      <c r="T1011" s="27">
        <v>0.15</v>
      </c>
      <c r="U1011" s="27">
        <v>0</v>
      </c>
      <c r="V1011" s="27">
        <v>0</v>
      </c>
      <c r="W1011" s="27">
        <v>0</v>
      </c>
      <c r="X1011" s="29" t="s">
        <v>301</v>
      </c>
      <c r="Y1011" s="29" t="s">
        <v>55</v>
      </c>
      <c r="Z1011" s="27">
        <v>0.65</v>
      </c>
      <c r="AA1011" s="27">
        <v>0.28564102564102534</v>
      </c>
      <c r="AB1011" s="27">
        <v>0.16</v>
      </c>
      <c r="AC1011" s="27">
        <v>0.16</v>
      </c>
      <c r="AD1011" s="27">
        <v>80.036148140420693</v>
      </c>
      <c r="AE1011" s="27">
        <v>120.85297702914495</v>
      </c>
      <c r="AF1011" s="27">
        <v>138.43353063893059</v>
      </c>
      <c r="AG1011" s="27">
        <v>12</v>
      </c>
      <c r="AH1011" t="s">
        <v>465</v>
      </c>
      <c r="AI1011" s="27" t="s">
        <v>450</v>
      </c>
      <c r="AJ1011" s="41">
        <f t="shared" si="148"/>
        <v>960.43377768504831</v>
      </c>
      <c r="AK1011" s="41">
        <f t="shared" si="149"/>
        <v>1450.2357243497395</v>
      </c>
      <c r="AL1011" s="41">
        <f t="shared" si="150"/>
        <v>1661.202367667167</v>
      </c>
      <c r="AM1011" s="27">
        <v>1.31</v>
      </c>
      <c r="AN1011" s="27">
        <v>1.67</v>
      </c>
      <c r="AO1011" s="27">
        <v>0</v>
      </c>
      <c r="AP1011" s="27">
        <v>0</v>
      </c>
      <c r="AQ1011" s="42">
        <f t="shared" si="151"/>
        <v>1258.1682487674134</v>
      </c>
      <c r="AR1011" s="42">
        <f t="shared" si="152"/>
        <v>1899.8087988981588</v>
      </c>
      <c r="AS1011" s="42">
        <f t="shared" si="153"/>
        <v>2176.1751016439889</v>
      </c>
      <c r="AT1011" s="42">
        <f t="shared" si="154"/>
        <v>1603.9244087340305</v>
      </c>
      <c r="AU1011" s="42">
        <f t="shared" si="155"/>
        <v>2421.8936596640647</v>
      </c>
      <c r="AV1011" s="42">
        <f t="shared" si="156"/>
        <v>2774.2079540041686</v>
      </c>
      <c r="AW1011">
        <v>2030</v>
      </c>
      <c r="AX1011" t="s">
        <v>56</v>
      </c>
      <c r="AY1011" s="30">
        <v>10</v>
      </c>
      <c r="AZ1011" s="30" t="s">
        <v>302</v>
      </c>
      <c r="BA1011" s="30">
        <v>2</v>
      </c>
      <c r="BB1011" s="30">
        <v>15</v>
      </c>
      <c r="BC1011" s="121">
        <v>0</v>
      </c>
      <c r="BD1011" s="100">
        <v>2023</v>
      </c>
      <c r="BE1011" s="28" t="s">
        <v>311</v>
      </c>
    </row>
    <row r="1012" spans="1:57" ht="12" customHeight="1" x14ac:dyDescent="0.2">
      <c r="A1012">
        <v>57</v>
      </c>
      <c r="B1012">
        <v>2023</v>
      </c>
      <c r="C1012" t="s">
        <v>46</v>
      </c>
      <c r="D1012" t="s">
        <v>295</v>
      </c>
      <c r="E1012" t="s">
        <v>296</v>
      </c>
      <c r="F1012" t="s">
        <v>309</v>
      </c>
      <c r="H1012" t="s">
        <v>310</v>
      </c>
      <c r="I1012" t="s">
        <v>88</v>
      </c>
      <c r="L1012" s="27">
        <v>0</v>
      </c>
      <c r="M1012" s="27">
        <v>0</v>
      </c>
      <c r="N1012" s="27">
        <v>0</v>
      </c>
      <c r="O1012" s="29" t="s">
        <v>299</v>
      </c>
      <c r="P1012" t="s">
        <v>300</v>
      </c>
      <c r="Q1012" s="27">
        <v>0.32</v>
      </c>
      <c r="R1012" s="27">
        <v>0.25</v>
      </c>
      <c r="S1012" s="27">
        <v>0.15</v>
      </c>
      <c r="T1012" s="27">
        <v>0.15</v>
      </c>
      <c r="U1012" s="27">
        <v>0</v>
      </c>
      <c r="V1012" s="27">
        <v>0</v>
      </c>
      <c r="W1012" s="27">
        <v>0</v>
      </c>
      <c r="X1012" s="29" t="s">
        <v>301</v>
      </c>
      <c r="Y1012" s="29" t="s">
        <v>55</v>
      </c>
      <c r="Z1012" s="27">
        <v>0.65</v>
      </c>
      <c r="AA1012" s="27">
        <v>0.28564102564102534</v>
      </c>
      <c r="AB1012" s="27">
        <v>0.16</v>
      </c>
      <c r="AC1012" s="27">
        <v>0.16</v>
      </c>
      <c r="AD1012" s="27">
        <v>81.179521685283845</v>
      </c>
      <c r="AE1012" s="27">
        <v>122.57944812956131</v>
      </c>
      <c r="AF1012" s="27">
        <v>140.41115250520104</v>
      </c>
      <c r="AG1012" s="27">
        <v>12</v>
      </c>
      <c r="AH1012" t="s">
        <v>465</v>
      </c>
      <c r="AI1012" s="27" t="s">
        <v>450</v>
      </c>
      <c r="AJ1012" s="41">
        <f t="shared" si="148"/>
        <v>974.15426022340614</v>
      </c>
      <c r="AK1012" s="41">
        <f t="shared" si="149"/>
        <v>1470.9533775547357</v>
      </c>
      <c r="AL1012" s="41">
        <f t="shared" si="150"/>
        <v>1684.9338300624127</v>
      </c>
      <c r="AM1012" s="27">
        <v>1.31</v>
      </c>
      <c r="AN1012" s="27">
        <v>1.67</v>
      </c>
      <c r="AO1012" s="27">
        <v>0</v>
      </c>
      <c r="AP1012" s="27">
        <v>0</v>
      </c>
      <c r="AQ1012" s="42">
        <f t="shared" si="151"/>
        <v>1276.1420808926621</v>
      </c>
      <c r="AR1012" s="42">
        <f t="shared" si="152"/>
        <v>1926.9489245967038</v>
      </c>
      <c r="AS1012" s="42">
        <f t="shared" si="153"/>
        <v>2207.2633173817608</v>
      </c>
      <c r="AT1012" s="42">
        <f t="shared" si="154"/>
        <v>1626.8376145730881</v>
      </c>
      <c r="AU1012" s="42">
        <f t="shared" si="155"/>
        <v>2456.4921405164087</v>
      </c>
      <c r="AV1012" s="42">
        <f t="shared" si="156"/>
        <v>2813.8394962042289</v>
      </c>
      <c r="AW1012">
        <v>2035</v>
      </c>
      <c r="AX1012" t="s">
        <v>56</v>
      </c>
      <c r="AY1012" s="30">
        <v>10</v>
      </c>
      <c r="AZ1012" s="30" t="s">
        <v>302</v>
      </c>
      <c r="BA1012">
        <v>2</v>
      </c>
      <c r="BB1012">
        <v>15</v>
      </c>
      <c r="BC1012" s="121">
        <v>0</v>
      </c>
      <c r="BD1012" s="100">
        <v>2023</v>
      </c>
      <c r="BE1012" s="28" t="s">
        <v>311</v>
      </c>
    </row>
    <row r="1013" spans="1:57" ht="12" customHeight="1" x14ac:dyDescent="0.2">
      <c r="A1013">
        <v>57</v>
      </c>
      <c r="B1013">
        <v>2023</v>
      </c>
      <c r="C1013" t="s">
        <v>46</v>
      </c>
      <c r="D1013" t="s">
        <v>295</v>
      </c>
      <c r="E1013" t="s">
        <v>296</v>
      </c>
      <c r="F1013" t="s">
        <v>309</v>
      </c>
      <c r="H1013" t="s">
        <v>310</v>
      </c>
      <c r="I1013" t="s">
        <v>88</v>
      </c>
      <c r="L1013" s="27">
        <v>0</v>
      </c>
      <c r="M1013" s="27">
        <v>0</v>
      </c>
      <c r="N1013" s="27">
        <v>0</v>
      </c>
      <c r="O1013" s="29" t="s">
        <v>299</v>
      </c>
      <c r="P1013" t="s">
        <v>300</v>
      </c>
      <c r="Q1013" s="27">
        <v>0.32</v>
      </c>
      <c r="R1013" s="27">
        <v>0.25</v>
      </c>
      <c r="S1013" s="27">
        <v>0.15</v>
      </c>
      <c r="T1013" s="27">
        <v>0.15</v>
      </c>
      <c r="U1013" s="27">
        <v>0</v>
      </c>
      <c r="V1013" s="27">
        <v>0</v>
      </c>
      <c r="W1013" s="27">
        <v>0</v>
      </c>
      <c r="X1013" s="29" t="s">
        <v>301</v>
      </c>
      <c r="Y1013" s="29" t="s">
        <v>55</v>
      </c>
      <c r="Z1013" s="27">
        <v>0.65</v>
      </c>
      <c r="AA1013" s="27">
        <v>0.28564102564102534</v>
      </c>
      <c r="AB1013" s="27">
        <v>0.16</v>
      </c>
      <c r="AC1013" s="27">
        <v>0.16</v>
      </c>
      <c r="AD1013" s="27">
        <v>82.322895230146997</v>
      </c>
      <c r="AE1013" s="27">
        <v>124.30591922997768</v>
      </c>
      <c r="AF1013" s="27">
        <v>142.38877437147147</v>
      </c>
      <c r="AG1013" s="27">
        <v>12</v>
      </c>
      <c r="AH1013" t="s">
        <v>465</v>
      </c>
      <c r="AI1013" s="27" t="s">
        <v>450</v>
      </c>
      <c r="AJ1013" s="41">
        <f t="shared" si="148"/>
        <v>987.87474276176397</v>
      </c>
      <c r="AK1013" s="41">
        <f t="shared" si="149"/>
        <v>1491.671030759732</v>
      </c>
      <c r="AL1013" s="41">
        <f t="shared" si="150"/>
        <v>1708.6652924576576</v>
      </c>
      <c r="AM1013" s="27">
        <v>1.31</v>
      </c>
      <c r="AN1013" s="27">
        <v>1.67</v>
      </c>
      <c r="AO1013" s="27">
        <v>0</v>
      </c>
      <c r="AP1013" s="27">
        <v>0</v>
      </c>
      <c r="AQ1013" s="42">
        <f t="shared" si="151"/>
        <v>1294.1159130179108</v>
      </c>
      <c r="AR1013" s="42">
        <f t="shared" si="152"/>
        <v>1954.0890502952491</v>
      </c>
      <c r="AS1013" s="42">
        <f t="shared" si="153"/>
        <v>2238.3515331195317</v>
      </c>
      <c r="AT1013" s="42">
        <f t="shared" si="154"/>
        <v>1649.7508204121457</v>
      </c>
      <c r="AU1013" s="42">
        <f t="shared" si="155"/>
        <v>2491.0906213687526</v>
      </c>
      <c r="AV1013" s="42">
        <f t="shared" si="156"/>
        <v>2853.4710384042883</v>
      </c>
      <c r="AW1013">
        <v>2040</v>
      </c>
      <c r="AX1013" t="s">
        <v>56</v>
      </c>
      <c r="AY1013" s="30">
        <v>10</v>
      </c>
      <c r="AZ1013" s="30" t="s">
        <v>302</v>
      </c>
      <c r="BA1013">
        <v>2</v>
      </c>
      <c r="BB1013">
        <v>15</v>
      </c>
      <c r="BC1013" s="121">
        <v>0</v>
      </c>
      <c r="BD1013" s="100">
        <v>2023</v>
      </c>
      <c r="BE1013" s="28" t="s">
        <v>311</v>
      </c>
    </row>
    <row r="1014" spans="1:57" ht="12" customHeight="1" x14ac:dyDescent="0.2">
      <c r="A1014">
        <v>57</v>
      </c>
      <c r="B1014">
        <v>2023</v>
      </c>
      <c r="C1014" t="s">
        <v>46</v>
      </c>
      <c r="D1014" t="s">
        <v>295</v>
      </c>
      <c r="E1014" t="s">
        <v>296</v>
      </c>
      <c r="F1014" t="s">
        <v>309</v>
      </c>
      <c r="H1014" t="s">
        <v>310</v>
      </c>
      <c r="I1014" t="s">
        <v>88</v>
      </c>
      <c r="L1014" s="27">
        <v>0</v>
      </c>
      <c r="M1014" s="27">
        <v>0</v>
      </c>
      <c r="N1014" s="27">
        <v>0</v>
      </c>
      <c r="O1014" s="29" t="s">
        <v>299</v>
      </c>
      <c r="P1014" t="s">
        <v>300</v>
      </c>
      <c r="Q1014" s="27">
        <v>0.32</v>
      </c>
      <c r="R1014" s="27">
        <v>0.25</v>
      </c>
      <c r="S1014" s="27">
        <v>0.15</v>
      </c>
      <c r="T1014" s="27">
        <v>0.15</v>
      </c>
      <c r="U1014" s="27">
        <v>0</v>
      </c>
      <c r="V1014" s="27">
        <v>0</v>
      </c>
      <c r="W1014" s="27">
        <v>0</v>
      </c>
      <c r="X1014" s="29" t="s">
        <v>301</v>
      </c>
      <c r="Y1014" s="29" t="s">
        <v>55</v>
      </c>
      <c r="Z1014" s="27">
        <v>0.65</v>
      </c>
      <c r="AA1014" s="27">
        <v>0.28564102564102534</v>
      </c>
      <c r="AB1014" s="27">
        <v>0.16</v>
      </c>
      <c r="AC1014" s="27">
        <v>0.16</v>
      </c>
      <c r="AD1014" s="27">
        <v>82.322895230146997</v>
      </c>
      <c r="AE1014" s="27">
        <v>124.30591922997768</v>
      </c>
      <c r="AF1014" s="27">
        <v>142.38877437147147</v>
      </c>
      <c r="AG1014" s="27">
        <v>12</v>
      </c>
      <c r="AH1014" t="s">
        <v>465</v>
      </c>
      <c r="AI1014" s="27" t="s">
        <v>450</v>
      </c>
      <c r="AJ1014" s="41">
        <f t="shared" si="148"/>
        <v>987.87474276176397</v>
      </c>
      <c r="AK1014" s="41">
        <f t="shared" si="149"/>
        <v>1491.671030759732</v>
      </c>
      <c r="AL1014" s="41">
        <f t="shared" si="150"/>
        <v>1708.6652924576576</v>
      </c>
      <c r="AM1014" s="27">
        <v>1.31</v>
      </c>
      <c r="AN1014" s="27">
        <v>1.67</v>
      </c>
      <c r="AO1014" s="27">
        <v>0</v>
      </c>
      <c r="AP1014" s="27">
        <v>0</v>
      </c>
      <c r="AQ1014" s="42">
        <f t="shared" si="151"/>
        <v>1294.1159130179108</v>
      </c>
      <c r="AR1014" s="42">
        <f t="shared" si="152"/>
        <v>1954.0890502952491</v>
      </c>
      <c r="AS1014" s="42">
        <f t="shared" si="153"/>
        <v>2238.3515331195317</v>
      </c>
      <c r="AT1014" s="42">
        <f t="shared" si="154"/>
        <v>1649.7508204121457</v>
      </c>
      <c r="AU1014" s="42">
        <f t="shared" si="155"/>
        <v>2491.0906213687526</v>
      </c>
      <c r="AV1014" s="42">
        <f t="shared" si="156"/>
        <v>2853.4710384042883</v>
      </c>
      <c r="AW1014">
        <v>2045</v>
      </c>
      <c r="AX1014" t="s">
        <v>56</v>
      </c>
      <c r="AY1014" s="30">
        <v>10</v>
      </c>
      <c r="AZ1014" s="30" t="s">
        <v>302</v>
      </c>
      <c r="BA1014">
        <v>2</v>
      </c>
      <c r="BB1014">
        <v>15</v>
      </c>
      <c r="BC1014" s="121">
        <v>0</v>
      </c>
      <c r="BD1014" s="100">
        <v>2023</v>
      </c>
      <c r="BE1014" s="28" t="s">
        <v>311</v>
      </c>
    </row>
    <row r="1015" spans="1:57" ht="12" customHeight="1" x14ac:dyDescent="0.2">
      <c r="A1015">
        <v>57</v>
      </c>
      <c r="B1015">
        <v>2023</v>
      </c>
      <c r="C1015" t="s">
        <v>46</v>
      </c>
      <c r="D1015" t="s">
        <v>295</v>
      </c>
      <c r="E1015" t="s">
        <v>296</v>
      </c>
      <c r="F1015" t="s">
        <v>309</v>
      </c>
      <c r="H1015" t="s">
        <v>310</v>
      </c>
      <c r="I1015" t="s">
        <v>88</v>
      </c>
      <c r="L1015" s="27">
        <v>0</v>
      </c>
      <c r="M1015" s="27">
        <v>0</v>
      </c>
      <c r="N1015" s="27">
        <v>0</v>
      </c>
      <c r="O1015" s="29" t="s">
        <v>299</v>
      </c>
      <c r="P1015" t="s">
        <v>300</v>
      </c>
      <c r="Q1015" s="27">
        <v>0.32</v>
      </c>
      <c r="R1015" s="27">
        <v>0.25</v>
      </c>
      <c r="S1015" s="27">
        <v>0.15</v>
      </c>
      <c r="T1015" s="27">
        <v>0.15</v>
      </c>
      <c r="U1015" s="27">
        <v>0</v>
      </c>
      <c r="V1015" s="27">
        <v>0</v>
      </c>
      <c r="W1015" s="27">
        <v>0</v>
      </c>
      <c r="X1015" s="29" t="s">
        <v>301</v>
      </c>
      <c r="Y1015" s="29" t="s">
        <v>55</v>
      </c>
      <c r="Z1015" s="27">
        <v>0.65</v>
      </c>
      <c r="AA1015" s="27">
        <v>0.28564102564102534</v>
      </c>
      <c r="AB1015" s="27">
        <v>0.16</v>
      </c>
      <c r="AC1015" s="27">
        <v>0.16</v>
      </c>
      <c r="AD1015" s="27">
        <v>82.322895230146997</v>
      </c>
      <c r="AE1015" s="27">
        <v>124.30591922997768</v>
      </c>
      <c r="AF1015" s="27">
        <v>142.38877437147147</v>
      </c>
      <c r="AG1015" s="27">
        <v>12</v>
      </c>
      <c r="AH1015" t="s">
        <v>465</v>
      </c>
      <c r="AI1015" s="27" t="s">
        <v>450</v>
      </c>
      <c r="AJ1015" s="41">
        <f t="shared" si="148"/>
        <v>987.87474276176397</v>
      </c>
      <c r="AK1015" s="41">
        <f t="shared" si="149"/>
        <v>1491.671030759732</v>
      </c>
      <c r="AL1015" s="41">
        <f t="shared" si="150"/>
        <v>1708.6652924576576</v>
      </c>
      <c r="AM1015" s="27">
        <v>1.31</v>
      </c>
      <c r="AN1015" s="27">
        <v>1.67</v>
      </c>
      <c r="AO1015" s="27">
        <v>0</v>
      </c>
      <c r="AP1015" s="27">
        <v>0</v>
      </c>
      <c r="AQ1015" s="42">
        <f t="shared" si="151"/>
        <v>1294.1159130179108</v>
      </c>
      <c r="AR1015" s="42">
        <f t="shared" si="152"/>
        <v>1954.0890502952491</v>
      </c>
      <c r="AS1015" s="42">
        <f t="shared" si="153"/>
        <v>2238.3515331195317</v>
      </c>
      <c r="AT1015" s="42">
        <f t="shared" si="154"/>
        <v>1649.7508204121457</v>
      </c>
      <c r="AU1015" s="42">
        <f t="shared" si="155"/>
        <v>2491.0906213687526</v>
      </c>
      <c r="AV1015" s="42">
        <f t="shared" si="156"/>
        <v>2853.4710384042883</v>
      </c>
      <c r="AW1015">
        <v>2050</v>
      </c>
      <c r="AX1015" t="s">
        <v>56</v>
      </c>
      <c r="AY1015" s="30">
        <v>10</v>
      </c>
      <c r="AZ1015" s="30" t="s">
        <v>302</v>
      </c>
      <c r="BA1015">
        <v>2</v>
      </c>
      <c r="BB1015">
        <v>15</v>
      </c>
      <c r="BC1015" s="121">
        <v>0</v>
      </c>
      <c r="BD1015" s="100">
        <v>2023</v>
      </c>
      <c r="BE1015" s="28" t="s">
        <v>311</v>
      </c>
    </row>
    <row r="1016" spans="1:57" ht="12" customHeight="1" x14ac:dyDescent="0.2">
      <c r="A1016">
        <v>57</v>
      </c>
      <c r="B1016">
        <v>2023</v>
      </c>
      <c r="C1016" t="s">
        <v>46</v>
      </c>
      <c r="D1016" t="s">
        <v>295</v>
      </c>
      <c r="E1016" t="s">
        <v>296</v>
      </c>
      <c r="F1016" t="s">
        <v>309</v>
      </c>
      <c r="H1016" t="s">
        <v>310</v>
      </c>
      <c r="I1016" t="s">
        <v>88</v>
      </c>
      <c r="L1016" s="27">
        <v>0</v>
      </c>
      <c r="M1016" s="27">
        <v>0</v>
      </c>
      <c r="N1016" s="27">
        <v>0</v>
      </c>
      <c r="O1016" s="29" t="s">
        <v>299</v>
      </c>
      <c r="P1016" t="s">
        <v>300</v>
      </c>
      <c r="Q1016" s="27">
        <v>0.32</v>
      </c>
      <c r="R1016" s="27">
        <v>0.25</v>
      </c>
      <c r="S1016" s="27">
        <v>0.15</v>
      </c>
      <c r="T1016" s="27">
        <v>0.15</v>
      </c>
      <c r="U1016" s="27">
        <v>0</v>
      </c>
      <c r="V1016" s="27">
        <v>0</v>
      </c>
      <c r="W1016" s="27">
        <v>0</v>
      </c>
      <c r="X1016" s="29" t="s">
        <v>301</v>
      </c>
      <c r="Y1016" s="29" t="s">
        <v>55</v>
      </c>
      <c r="Z1016" s="27">
        <v>0.65</v>
      </c>
      <c r="AA1016" s="27">
        <v>0.28564102564102534</v>
      </c>
      <c r="AB1016" s="27">
        <v>0.16</v>
      </c>
      <c r="AC1016" s="27">
        <v>0.16</v>
      </c>
      <c r="AD1016" s="27">
        <v>73.747593643673355</v>
      </c>
      <c r="AE1016" s="27">
        <v>111.357385976855</v>
      </c>
      <c r="AF1016" s="27">
        <v>127.5566103744432</v>
      </c>
      <c r="AG1016" s="27">
        <v>12</v>
      </c>
      <c r="AH1016" t="s">
        <v>465</v>
      </c>
      <c r="AI1016" s="27" t="s">
        <v>450</v>
      </c>
      <c r="AJ1016" s="41">
        <f t="shared" si="148"/>
        <v>884.97112372408026</v>
      </c>
      <c r="AK1016" s="41">
        <f t="shared" si="149"/>
        <v>1336.2886317222601</v>
      </c>
      <c r="AL1016" s="41">
        <f t="shared" si="150"/>
        <v>1530.6793244933183</v>
      </c>
      <c r="AM1016" s="27">
        <v>1.31</v>
      </c>
      <c r="AN1016" s="27">
        <v>1.67</v>
      </c>
      <c r="AO1016" s="27">
        <v>0</v>
      </c>
      <c r="AP1016" s="27">
        <v>0</v>
      </c>
      <c r="AQ1016" s="42">
        <f t="shared" si="151"/>
        <v>1159.3121720785452</v>
      </c>
      <c r="AR1016" s="42">
        <f t="shared" si="152"/>
        <v>1750.5381075561609</v>
      </c>
      <c r="AS1016" s="42">
        <f t="shared" si="153"/>
        <v>2005.1899150862471</v>
      </c>
      <c r="AT1016" s="42">
        <f t="shared" si="154"/>
        <v>1477.9017766192139</v>
      </c>
      <c r="AU1016" s="42">
        <f t="shared" si="155"/>
        <v>2231.6020149761744</v>
      </c>
      <c r="AV1016" s="42">
        <f t="shared" si="156"/>
        <v>2556.2344719038415</v>
      </c>
      <c r="AW1016">
        <v>2023</v>
      </c>
      <c r="AX1016" t="s">
        <v>59</v>
      </c>
      <c r="AY1016" s="30">
        <v>10</v>
      </c>
      <c r="AZ1016" s="30" t="s">
        <v>302</v>
      </c>
      <c r="BA1016">
        <v>2</v>
      </c>
      <c r="BB1016">
        <v>15</v>
      </c>
      <c r="BC1016" s="121">
        <v>0</v>
      </c>
      <c r="BD1016" s="100">
        <v>2023</v>
      </c>
      <c r="BE1016" s="28" t="s">
        <v>311</v>
      </c>
    </row>
    <row r="1017" spans="1:57" ht="12" customHeight="1" x14ac:dyDescent="0.2">
      <c r="A1017">
        <v>57</v>
      </c>
      <c r="B1017">
        <v>2023</v>
      </c>
      <c r="C1017" t="s">
        <v>46</v>
      </c>
      <c r="D1017" t="s">
        <v>295</v>
      </c>
      <c r="E1017" t="s">
        <v>296</v>
      </c>
      <c r="F1017" t="s">
        <v>309</v>
      </c>
      <c r="H1017" t="s">
        <v>310</v>
      </c>
      <c r="I1017" t="s">
        <v>88</v>
      </c>
      <c r="L1017" s="27">
        <v>0</v>
      </c>
      <c r="M1017" s="27">
        <v>0</v>
      </c>
      <c r="N1017" s="27">
        <v>0</v>
      </c>
      <c r="O1017" s="29" t="s">
        <v>299</v>
      </c>
      <c r="P1017" t="s">
        <v>300</v>
      </c>
      <c r="Q1017" s="27">
        <v>0.32</v>
      </c>
      <c r="R1017" s="27">
        <v>0.22999999999999998</v>
      </c>
      <c r="S1017" s="27">
        <v>0.13500000000000001</v>
      </c>
      <c r="T1017" s="27">
        <v>0.13500000000000001</v>
      </c>
      <c r="U1017" s="27">
        <v>0</v>
      </c>
      <c r="V1017" s="27">
        <v>0</v>
      </c>
      <c r="W1017" s="27">
        <v>0</v>
      </c>
      <c r="X1017" s="29" t="s">
        <v>301</v>
      </c>
      <c r="Y1017" s="29" t="s">
        <v>55</v>
      </c>
      <c r="Z1017" s="27">
        <v>0.65</v>
      </c>
      <c r="AA1017" s="27">
        <v>0.28282051282051268</v>
      </c>
      <c r="AB1017" s="27">
        <v>0.16</v>
      </c>
      <c r="AC1017" s="27">
        <v>0.16</v>
      </c>
      <c r="AD1017" s="27">
        <v>83.46626877501015</v>
      </c>
      <c r="AE1017" s="27">
        <v>126.03239033039404</v>
      </c>
      <c r="AF1017" s="27">
        <v>144.36639623774192</v>
      </c>
      <c r="AG1017" s="27">
        <v>12</v>
      </c>
      <c r="AH1017" t="s">
        <v>465</v>
      </c>
      <c r="AI1017" s="27" t="s">
        <v>450</v>
      </c>
      <c r="AJ1017" s="41">
        <f t="shared" si="148"/>
        <v>1001.5952253001218</v>
      </c>
      <c r="AK1017" s="41">
        <f t="shared" si="149"/>
        <v>1512.3886839647284</v>
      </c>
      <c r="AL1017" s="41">
        <f t="shared" si="150"/>
        <v>1732.3967548529031</v>
      </c>
      <c r="AM1017" s="27">
        <v>1.31</v>
      </c>
      <c r="AN1017" s="27">
        <v>1.67</v>
      </c>
      <c r="AO1017" s="27">
        <v>0</v>
      </c>
      <c r="AP1017" s="27">
        <v>0</v>
      </c>
      <c r="AQ1017" s="42">
        <f t="shared" si="151"/>
        <v>1312.0897451431597</v>
      </c>
      <c r="AR1017" s="42">
        <f t="shared" si="152"/>
        <v>1981.2291759937943</v>
      </c>
      <c r="AS1017" s="42">
        <f t="shared" si="153"/>
        <v>2269.4397488573031</v>
      </c>
      <c r="AT1017" s="42">
        <f t="shared" si="154"/>
        <v>1672.6640262512033</v>
      </c>
      <c r="AU1017" s="42">
        <f t="shared" si="155"/>
        <v>2525.6891022210966</v>
      </c>
      <c r="AV1017" s="42">
        <f t="shared" si="156"/>
        <v>2893.1025806043481</v>
      </c>
      <c r="AW1017">
        <v>2030</v>
      </c>
      <c r="AX1017" t="s">
        <v>59</v>
      </c>
      <c r="AY1017" s="30">
        <v>10</v>
      </c>
      <c r="AZ1017" s="30" t="s">
        <v>302</v>
      </c>
      <c r="BA1017">
        <v>2</v>
      </c>
      <c r="BB1017">
        <v>15</v>
      </c>
      <c r="BC1017" s="121">
        <v>0</v>
      </c>
      <c r="BD1017" s="100">
        <v>2023</v>
      </c>
      <c r="BE1017" s="28" t="s">
        <v>311</v>
      </c>
    </row>
    <row r="1018" spans="1:57" ht="12" customHeight="1" x14ac:dyDescent="0.2">
      <c r="A1018">
        <v>57</v>
      </c>
      <c r="B1018">
        <v>2023</v>
      </c>
      <c r="C1018" t="s">
        <v>46</v>
      </c>
      <c r="D1018" t="s">
        <v>295</v>
      </c>
      <c r="E1018" t="s">
        <v>296</v>
      </c>
      <c r="F1018" t="s">
        <v>309</v>
      </c>
      <c r="H1018" t="s">
        <v>310</v>
      </c>
      <c r="I1018" t="s">
        <v>88</v>
      </c>
      <c r="L1018" s="27">
        <v>0</v>
      </c>
      <c r="M1018" s="27">
        <v>0</v>
      </c>
      <c r="N1018" s="27">
        <v>0</v>
      </c>
      <c r="O1018" s="29" t="s">
        <v>299</v>
      </c>
      <c r="P1018" t="s">
        <v>300</v>
      </c>
      <c r="Q1018" s="27">
        <v>0.32</v>
      </c>
      <c r="R1018" s="27">
        <v>0.2225</v>
      </c>
      <c r="S1018" s="27">
        <v>0.13500000000000001</v>
      </c>
      <c r="T1018" s="27">
        <v>0.13500000000000001</v>
      </c>
      <c r="U1018" s="27">
        <v>0</v>
      </c>
      <c r="V1018" s="27">
        <v>0</v>
      </c>
      <c r="W1018" s="27">
        <v>0</v>
      </c>
      <c r="X1018" s="29" t="s">
        <v>301</v>
      </c>
      <c r="Y1018" s="29" t="s">
        <v>55</v>
      </c>
      <c r="Z1018" s="27">
        <v>0.65</v>
      </c>
      <c r="AA1018" s="27">
        <v>0.28032051282051268</v>
      </c>
      <c r="AB1018" s="27">
        <v>0.16</v>
      </c>
      <c r="AC1018" s="27">
        <v>0.16</v>
      </c>
      <c r="AD1018" s="27">
        <v>82.894582002578574</v>
      </c>
      <c r="AE1018" s="27">
        <v>125.16915478018585</v>
      </c>
      <c r="AF1018" s="27">
        <v>143.3775853046067</v>
      </c>
      <c r="AG1018" s="27">
        <v>12</v>
      </c>
      <c r="AH1018" t="s">
        <v>465</v>
      </c>
      <c r="AI1018" s="27" t="s">
        <v>450</v>
      </c>
      <c r="AJ1018" s="41">
        <f t="shared" si="148"/>
        <v>994.73498403094288</v>
      </c>
      <c r="AK1018" s="41">
        <f t="shared" si="149"/>
        <v>1502.0298573622301</v>
      </c>
      <c r="AL1018" s="41">
        <f t="shared" si="150"/>
        <v>1720.5310236552805</v>
      </c>
      <c r="AM1018" s="27">
        <v>1.31</v>
      </c>
      <c r="AN1018" s="27">
        <v>1.67</v>
      </c>
      <c r="AO1018" s="27">
        <v>0</v>
      </c>
      <c r="AP1018" s="27">
        <v>0</v>
      </c>
      <c r="AQ1018" s="42">
        <f t="shared" si="151"/>
        <v>1303.1028290805352</v>
      </c>
      <c r="AR1018" s="42">
        <f t="shared" si="152"/>
        <v>1967.6591131445216</v>
      </c>
      <c r="AS1018" s="42">
        <f t="shared" si="153"/>
        <v>2253.8956409884177</v>
      </c>
      <c r="AT1018" s="42">
        <f t="shared" si="154"/>
        <v>1661.2074233316746</v>
      </c>
      <c r="AU1018" s="42">
        <f t="shared" si="155"/>
        <v>2508.3898617949244</v>
      </c>
      <c r="AV1018" s="42">
        <f t="shared" si="156"/>
        <v>2873.2868095043182</v>
      </c>
      <c r="AW1018">
        <v>2035</v>
      </c>
      <c r="AX1018" t="s">
        <v>59</v>
      </c>
      <c r="AY1018" s="30">
        <v>10</v>
      </c>
      <c r="AZ1018" s="30" t="s">
        <v>302</v>
      </c>
      <c r="BA1018">
        <v>2</v>
      </c>
      <c r="BB1018">
        <v>15</v>
      </c>
      <c r="BC1018" s="121">
        <v>0</v>
      </c>
      <c r="BD1018" s="100">
        <v>2023</v>
      </c>
      <c r="BE1018" s="28" t="s">
        <v>311</v>
      </c>
    </row>
    <row r="1019" spans="1:57" ht="12" customHeight="1" x14ac:dyDescent="0.2">
      <c r="A1019">
        <v>57</v>
      </c>
      <c r="B1019">
        <v>2023</v>
      </c>
      <c r="C1019" t="s">
        <v>46</v>
      </c>
      <c r="D1019" t="s">
        <v>295</v>
      </c>
      <c r="E1019" t="s">
        <v>296</v>
      </c>
      <c r="F1019" t="s">
        <v>309</v>
      </c>
      <c r="H1019" t="s">
        <v>310</v>
      </c>
      <c r="I1019" t="s">
        <v>88</v>
      </c>
      <c r="L1019" s="27">
        <v>0</v>
      </c>
      <c r="M1019" s="27">
        <v>0</v>
      </c>
      <c r="N1019" s="27">
        <v>0</v>
      </c>
      <c r="O1019" s="29" t="s">
        <v>299</v>
      </c>
      <c r="P1019" t="s">
        <v>300</v>
      </c>
      <c r="Q1019" s="27">
        <v>0.32</v>
      </c>
      <c r="R1019" s="27">
        <v>0.215</v>
      </c>
      <c r="S1019" s="27">
        <v>0.13500000000000001</v>
      </c>
      <c r="T1019" s="27">
        <v>0.13500000000000001</v>
      </c>
      <c r="U1019" s="27">
        <v>0</v>
      </c>
      <c r="V1019" s="27">
        <v>0</v>
      </c>
      <c r="W1019" s="27">
        <v>0</v>
      </c>
      <c r="X1019" s="29" t="s">
        <v>301</v>
      </c>
      <c r="Y1019" s="29" t="s">
        <v>55</v>
      </c>
      <c r="Z1019" s="27">
        <v>0.65</v>
      </c>
      <c r="AA1019" s="27">
        <v>0.27782051282051268</v>
      </c>
      <c r="AB1019" s="27">
        <v>0.16</v>
      </c>
      <c r="AC1019" s="27">
        <v>0.16</v>
      </c>
      <c r="AD1019" s="27">
        <v>82.322895230146997</v>
      </c>
      <c r="AE1019" s="27">
        <v>124.30591922997768</v>
      </c>
      <c r="AF1019" s="27">
        <v>142.38877437147147</v>
      </c>
      <c r="AG1019" s="27">
        <v>12</v>
      </c>
      <c r="AH1019" t="s">
        <v>465</v>
      </c>
      <c r="AI1019" s="27" t="s">
        <v>450</v>
      </c>
      <c r="AJ1019" s="41">
        <f t="shared" si="148"/>
        <v>987.87474276176397</v>
      </c>
      <c r="AK1019" s="41">
        <f t="shared" si="149"/>
        <v>1491.671030759732</v>
      </c>
      <c r="AL1019" s="41">
        <f t="shared" si="150"/>
        <v>1708.6652924576576</v>
      </c>
      <c r="AM1019" s="27">
        <v>1.31</v>
      </c>
      <c r="AN1019" s="27">
        <v>1.67</v>
      </c>
      <c r="AO1019" s="27">
        <v>0</v>
      </c>
      <c r="AP1019" s="27">
        <v>0</v>
      </c>
      <c r="AQ1019" s="42">
        <f t="shared" si="151"/>
        <v>1294.1159130179108</v>
      </c>
      <c r="AR1019" s="42">
        <f t="shared" si="152"/>
        <v>1954.0890502952491</v>
      </c>
      <c r="AS1019" s="42">
        <f t="shared" si="153"/>
        <v>2238.3515331195317</v>
      </c>
      <c r="AT1019" s="42">
        <f t="shared" si="154"/>
        <v>1649.7508204121457</v>
      </c>
      <c r="AU1019" s="42">
        <f t="shared" si="155"/>
        <v>2491.0906213687526</v>
      </c>
      <c r="AV1019" s="42">
        <f t="shared" si="156"/>
        <v>2853.4710384042883</v>
      </c>
      <c r="AW1019">
        <v>2040</v>
      </c>
      <c r="AX1019" t="s">
        <v>59</v>
      </c>
      <c r="AY1019" s="30">
        <v>10</v>
      </c>
      <c r="AZ1019" s="30" t="s">
        <v>302</v>
      </c>
      <c r="BA1019">
        <v>2</v>
      </c>
      <c r="BB1019">
        <v>15</v>
      </c>
      <c r="BC1019" s="121">
        <v>0</v>
      </c>
      <c r="BD1019" s="100">
        <v>2023</v>
      </c>
      <c r="BE1019" s="28" t="s">
        <v>311</v>
      </c>
    </row>
    <row r="1020" spans="1:57" ht="12" customHeight="1" x14ac:dyDescent="0.2">
      <c r="A1020">
        <v>57</v>
      </c>
      <c r="B1020">
        <v>2023</v>
      </c>
      <c r="C1020" t="s">
        <v>46</v>
      </c>
      <c r="D1020" t="s">
        <v>295</v>
      </c>
      <c r="E1020" t="s">
        <v>296</v>
      </c>
      <c r="F1020" t="s">
        <v>309</v>
      </c>
      <c r="H1020" t="s">
        <v>310</v>
      </c>
      <c r="I1020" t="s">
        <v>88</v>
      </c>
      <c r="L1020" s="27">
        <v>0</v>
      </c>
      <c r="M1020" s="27">
        <v>0</v>
      </c>
      <c r="N1020" s="27">
        <v>0</v>
      </c>
      <c r="O1020" s="29" t="s">
        <v>299</v>
      </c>
      <c r="P1020" t="s">
        <v>300</v>
      </c>
      <c r="Q1020" s="27">
        <v>0.32</v>
      </c>
      <c r="R1020" s="27">
        <v>0.20749999999999999</v>
      </c>
      <c r="S1020" s="27">
        <v>0.13500000000000001</v>
      </c>
      <c r="T1020" s="27">
        <v>0.13500000000000001</v>
      </c>
      <c r="U1020" s="27">
        <v>0</v>
      </c>
      <c r="V1020" s="27">
        <v>0</v>
      </c>
      <c r="W1020" s="27">
        <v>0</v>
      </c>
      <c r="X1020" s="29" t="s">
        <v>301</v>
      </c>
      <c r="Y1020" s="29" t="s">
        <v>55</v>
      </c>
      <c r="Z1020" s="27">
        <v>0.65</v>
      </c>
      <c r="AA1020" s="27">
        <v>0.27532051282051268</v>
      </c>
      <c r="AB1020" s="27">
        <v>0.16</v>
      </c>
      <c r="AC1020" s="27">
        <v>0.16</v>
      </c>
      <c r="AD1020" s="27">
        <v>82.322895230146997</v>
      </c>
      <c r="AE1020" s="27">
        <v>124.30591922997768</v>
      </c>
      <c r="AF1020" s="27">
        <v>142.38877437147147</v>
      </c>
      <c r="AG1020" s="27">
        <v>12</v>
      </c>
      <c r="AH1020" t="s">
        <v>465</v>
      </c>
      <c r="AI1020" s="27" t="s">
        <v>450</v>
      </c>
      <c r="AJ1020" s="41">
        <f t="shared" si="148"/>
        <v>987.87474276176397</v>
      </c>
      <c r="AK1020" s="41">
        <f t="shared" si="149"/>
        <v>1491.671030759732</v>
      </c>
      <c r="AL1020" s="41">
        <f t="shared" si="150"/>
        <v>1708.6652924576576</v>
      </c>
      <c r="AM1020" s="27">
        <v>1.31</v>
      </c>
      <c r="AN1020" s="27">
        <v>1.67</v>
      </c>
      <c r="AO1020" s="27">
        <v>0</v>
      </c>
      <c r="AP1020" s="27">
        <v>0</v>
      </c>
      <c r="AQ1020" s="42">
        <f t="shared" si="151"/>
        <v>1294.1159130179108</v>
      </c>
      <c r="AR1020" s="42">
        <f t="shared" si="152"/>
        <v>1954.0890502952491</v>
      </c>
      <c r="AS1020" s="42">
        <f t="shared" si="153"/>
        <v>2238.3515331195317</v>
      </c>
      <c r="AT1020" s="42">
        <f t="shared" si="154"/>
        <v>1649.7508204121457</v>
      </c>
      <c r="AU1020" s="42">
        <f t="shared" si="155"/>
        <v>2491.0906213687526</v>
      </c>
      <c r="AV1020" s="42">
        <f t="shared" si="156"/>
        <v>2853.4710384042883</v>
      </c>
      <c r="AW1020">
        <v>2045</v>
      </c>
      <c r="AX1020" t="s">
        <v>59</v>
      </c>
      <c r="AY1020" s="30">
        <v>10</v>
      </c>
      <c r="AZ1020" s="30" t="s">
        <v>302</v>
      </c>
      <c r="BA1020">
        <v>2</v>
      </c>
      <c r="BB1020">
        <v>15</v>
      </c>
      <c r="BC1020" s="121">
        <v>0</v>
      </c>
      <c r="BD1020" s="100">
        <v>2023</v>
      </c>
      <c r="BE1020" s="28" t="s">
        <v>311</v>
      </c>
    </row>
    <row r="1021" spans="1:57" ht="12" customHeight="1" x14ac:dyDescent="0.2">
      <c r="A1021">
        <v>57</v>
      </c>
      <c r="B1021">
        <v>2023</v>
      </c>
      <c r="C1021" t="s">
        <v>46</v>
      </c>
      <c r="D1021" t="s">
        <v>295</v>
      </c>
      <c r="E1021" t="s">
        <v>296</v>
      </c>
      <c r="F1021" t="s">
        <v>309</v>
      </c>
      <c r="H1021" t="s">
        <v>310</v>
      </c>
      <c r="I1021" t="s">
        <v>88</v>
      </c>
      <c r="L1021" s="27">
        <v>0</v>
      </c>
      <c r="M1021" s="27">
        <v>0</v>
      </c>
      <c r="N1021" s="27">
        <v>0</v>
      </c>
      <c r="O1021" s="29" t="s">
        <v>299</v>
      </c>
      <c r="P1021" t="s">
        <v>300</v>
      </c>
      <c r="Q1021" s="27">
        <v>0.32</v>
      </c>
      <c r="R1021" s="27">
        <v>0.2</v>
      </c>
      <c r="S1021" s="27">
        <v>0.13500000000000001</v>
      </c>
      <c r="T1021" s="27">
        <v>0.13500000000000001</v>
      </c>
      <c r="U1021" s="27">
        <v>0</v>
      </c>
      <c r="V1021" s="27">
        <v>0</v>
      </c>
      <c r="W1021" s="27">
        <v>0</v>
      </c>
      <c r="X1021" s="29" t="s">
        <v>301</v>
      </c>
      <c r="Y1021" s="29" t="s">
        <v>55</v>
      </c>
      <c r="Z1021" s="27">
        <v>0.65</v>
      </c>
      <c r="AA1021" s="27">
        <v>0.27282051282051267</v>
      </c>
      <c r="AB1021" s="27">
        <v>0.16</v>
      </c>
      <c r="AC1021" s="27">
        <v>0.16</v>
      </c>
      <c r="AD1021" s="27">
        <v>82.322895230146997</v>
      </c>
      <c r="AE1021" s="27">
        <v>124.30591922997768</v>
      </c>
      <c r="AF1021" s="27">
        <v>142.38877437147147</v>
      </c>
      <c r="AG1021" s="27">
        <v>12</v>
      </c>
      <c r="AH1021" t="s">
        <v>465</v>
      </c>
      <c r="AI1021" s="27" t="s">
        <v>450</v>
      </c>
      <c r="AJ1021" s="41">
        <f t="shared" si="148"/>
        <v>987.87474276176397</v>
      </c>
      <c r="AK1021" s="41">
        <f t="shared" si="149"/>
        <v>1491.671030759732</v>
      </c>
      <c r="AL1021" s="41">
        <f t="shared" si="150"/>
        <v>1708.6652924576576</v>
      </c>
      <c r="AM1021" s="27">
        <v>1.31</v>
      </c>
      <c r="AN1021" s="27">
        <v>1.67</v>
      </c>
      <c r="AO1021" s="27">
        <v>0</v>
      </c>
      <c r="AP1021" s="27">
        <v>0</v>
      </c>
      <c r="AQ1021" s="42">
        <f t="shared" si="151"/>
        <v>1294.1159130179108</v>
      </c>
      <c r="AR1021" s="42">
        <f t="shared" si="152"/>
        <v>1954.0890502952491</v>
      </c>
      <c r="AS1021" s="42">
        <f t="shared" si="153"/>
        <v>2238.3515331195317</v>
      </c>
      <c r="AT1021" s="42">
        <f t="shared" si="154"/>
        <v>1649.7508204121457</v>
      </c>
      <c r="AU1021" s="42">
        <f t="shared" si="155"/>
        <v>2491.0906213687526</v>
      </c>
      <c r="AV1021" s="42">
        <f t="shared" si="156"/>
        <v>2853.4710384042883</v>
      </c>
      <c r="AW1021">
        <v>2050</v>
      </c>
      <c r="AX1021" t="s">
        <v>59</v>
      </c>
      <c r="AY1021" s="30">
        <v>10</v>
      </c>
      <c r="AZ1021" s="30" t="s">
        <v>302</v>
      </c>
      <c r="BA1021">
        <v>2</v>
      </c>
      <c r="BB1021">
        <v>15</v>
      </c>
      <c r="BC1021" s="121">
        <v>0</v>
      </c>
      <c r="BD1021" s="100">
        <v>2023</v>
      </c>
      <c r="BE1021" s="28" t="s">
        <v>311</v>
      </c>
    </row>
    <row r="1022" spans="1:57" ht="12" customHeight="1" x14ac:dyDescent="0.2">
      <c r="A1022">
        <v>57</v>
      </c>
      <c r="B1022">
        <v>2023</v>
      </c>
      <c r="C1022" t="s">
        <v>46</v>
      </c>
      <c r="D1022" t="s">
        <v>295</v>
      </c>
      <c r="E1022" t="s">
        <v>296</v>
      </c>
      <c r="F1022" t="s">
        <v>309</v>
      </c>
      <c r="H1022" t="s">
        <v>310</v>
      </c>
      <c r="I1022" t="s">
        <v>88</v>
      </c>
      <c r="L1022" s="27">
        <v>0</v>
      </c>
      <c r="M1022" s="27">
        <v>0</v>
      </c>
      <c r="N1022" s="27">
        <v>0</v>
      </c>
      <c r="O1022" s="29" t="s">
        <v>299</v>
      </c>
      <c r="P1022" t="s">
        <v>300</v>
      </c>
      <c r="Q1022" s="27">
        <v>0.32</v>
      </c>
      <c r="R1022" s="27">
        <v>0.25</v>
      </c>
      <c r="S1022" s="27">
        <v>0.15</v>
      </c>
      <c r="T1022" s="27">
        <v>0.15</v>
      </c>
      <c r="U1022" s="27">
        <v>0</v>
      </c>
      <c r="V1022" s="27">
        <v>0</v>
      </c>
      <c r="W1022" s="27">
        <v>0</v>
      </c>
      <c r="X1022" s="29" t="s">
        <v>301</v>
      </c>
      <c r="Y1022" s="29" t="s">
        <v>55</v>
      </c>
      <c r="Z1022" s="27">
        <v>0.65</v>
      </c>
      <c r="AA1022" s="27">
        <v>0.28564102564102534</v>
      </c>
      <c r="AB1022" s="27">
        <v>0.16</v>
      </c>
      <c r="AC1022" s="27">
        <v>0.16</v>
      </c>
      <c r="AD1022" s="27">
        <v>73.747593643673355</v>
      </c>
      <c r="AE1022" s="27">
        <v>111.357385976855</v>
      </c>
      <c r="AF1022" s="27">
        <v>127.5566103744432</v>
      </c>
      <c r="AG1022" s="27">
        <v>12</v>
      </c>
      <c r="AH1022" t="s">
        <v>465</v>
      </c>
      <c r="AI1022" s="27" t="s">
        <v>450</v>
      </c>
      <c r="AJ1022" s="41">
        <f t="shared" si="148"/>
        <v>884.97112372408026</v>
      </c>
      <c r="AK1022" s="41">
        <f t="shared" si="149"/>
        <v>1336.2886317222601</v>
      </c>
      <c r="AL1022" s="41">
        <f t="shared" si="150"/>
        <v>1530.6793244933183</v>
      </c>
      <c r="AM1022" s="27">
        <v>1.31</v>
      </c>
      <c r="AN1022" s="27">
        <v>1.67</v>
      </c>
      <c r="AO1022" s="27">
        <v>0</v>
      </c>
      <c r="AP1022" s="27">
        <v>0</v>
      </c>
      <c r="AQ1022" s="42">
        <f t="shared" si="151"/>
        <v>1159.3121720785452</v>
      </c>
      <c r="AR1022" s="42">
        <f t="shared" si="152"/>
        <v>1750.5381075561609</v>
      </c>
      <c r="AS1022" s="42">
        <f t="shared" si="153"/>
        <v>2005.1899150862471</v>
      </c>
      <c r="AT1022" s="42">
        <f t="shared" si="154"/>
        <v>1477.9017766192139</v>
      </c>
      <c r="AU1022" s="42">
        <f t="shared" si="155"/>
        <v>2231.6020149761744</v>
      </c>
      <c r="AV1022" s="42">
        <f t="shared" si="156"/>
        <v>2556.2344719038415</v>
      </c>
      <c r="AW1022">
        <v>2023</v>
      </c>
      <c r="AX1022" t="s">
        <v>60</v>
      </c>
      <c r="AY1022" s="30">
        <v>10</v>
      </c>
      <c r="AZ1022" s="30" t="s">
        <v>302</v>
      </c>
      <c r="BA1022">
        <v>2</v>
      </c>
      <c r="BB1022">
        <v>15</v>
      </c>
      <c r="BC1022" s="121">
        <v>0</v>
      </c>
      <c r="BD1022" s="100">
        <v>2023</v>
      </c>
      <c r="BE1022" s="28" t="s">
        <v>311</v>
      </c>
    </row>
    <row r="1023" spans="1:57" ht="12" customHeight="1" x14ac:dyDescent="0.2">
      <c r="A1023">
        <v>57</v>
      </c>
      <c r="B1023">
        <v>2023</v>
      </c>
      <c r="C1023" t="s">
        <v>46</v>
      </c>
      <c r="D1023" t="s">
        <v>295</v>
      </c>
      <c r="E1023" t="s">
        <v>296</v>
      </c>
      <c r="F1023" t="s">
        <v>309</v>
      </c>
      <c r="H1023" t="s">
        <v>310</v>
      </c>
      <c r="I1023" t="s">
        <v>88</v>
      </c>
      <c r="L1023" s="27">
        <v>0</v>
      </c>
      <c r="M1023" s="27">
        <v>0</v>
      </c>
      <c r="N1023" s="27">
        <v>0</v>
      </c>
      <c r="O1023" s="29" t="s">
        <v>299</v>
      </c>
      <c r="P1023" t="s">
        <v>300</v>
      </c>
      <c r="Q1023" s="27">
        <v>0.32</v>
      </c>
      <c r="R1023" s="27">
        <v>0.21</v>
      </c>
      <c r="S1023" s="27">
        <v>0.12</v>
      </c>
      <c r="T1023" s="27">
        <v>0.12</v>
      </c>
      <c r="U1023" s="27">
        <v>0</v>
      </c>
      <c r="V1023" s="27">
        <v>0</v>
      </c>
      <c r="W1023" s="27">
        <v>0</v>
      </c>
      <c r="X1023" s="29" t="s">
        <v>301</v>
      </c>
      <c r="Y1023" s="29" t="s">
        <v>55</v>
      </c>
      <c r="Z1023" s="27">
        <v>0.65</v>
      </c>
      <c r="AA1023" s="27">
        <v>0.28000000000000003</v>
      </c>
      <c r="AB1023" s="27">
        <v>0.16</v>
      </c>
      <c r="AC1023" s="27">
        <v>0.16</v>
      </c>
      <c r="AD1023" s="27">
        <v>86.896389409599621</v>
      </c>
      <c r="AE1023" s="27">
        <v>131.21180363164311</v>
      </c>
      <c r="AF1023" s="27">
        <v>150.29926183655323</v>
      </c>
      <c r="AG1023" s="27">
        <v>12</v>
      </c>
      <c r="AH1023" t="s">
        <v>465</v>
      </c>
      <c r="AI1023" s="27" t="s">
        <v>450</v>
      </c>
      <c r="AJ1023" s="41">
        <f t="shared" si="148"/>
        <v>1042.7566729151954</v>
      </c>
      <c r="AK1023" s="41">
        <f t="shared" si="149"/>
        <v>1574.5416435797174</v>
      </c>
      <c r="AL1023" s="41">
        <f t="shared" si="150"/>
        <v>1803.5911420386387</v>
      </c>
      <c r="AM1023" s="27">
        <v>1.31</v>
      </c>
      <c r="AN1023" s="27">
        <v>1.67</v>
      </c>
      <c r="AO1023" s="27">
        <v>0</v>
      </c>
      <c r="AP1023" s="27">
        <v>0</v>
      </c>
      <c r="AQ1023" s="42">
        <f t="shared" si="151"/>
        <v>1366.011241518906</v>
      </c>
      <c r="AR1023" s="42">
        <f t="shared" si="152"/>
        <v>2062.6495530894299</v>
      </c>
      <c r="AS1023" s="42">
        <f t="shared" si="153"/>
        <v>2362.7043960706169</v>
      </c>
      <c r="AT1023" s="42">
        <f t="shared" si="154"/>
        <v>1741.4036437683762</v>
      </c>
      <c r="AU1023" s="42">
        <f t="shared" si="155"/>
        <v>2629.4845447781281</v>
      </c>
      <c r="AV1023" s="42">
        <f t="shared" si="156"/>
        <v>3011.9972072045266</v>
      </c>
      <c r="AW1023">
        <v>2030</v>
      </c>
      <c r="AX1023" t="s">
        <v>60</v>
      </c>
      <c r="AY1023" s="30">
        <v>10</v>
      </c>
      <c r="AZ1023" s="30" t="s">
        <v>302</v>
      </c>
      <c r="BA1023">
        <v>2</v>
      </c>
      <c r="BB1023">
        <v>15</v>
      </c>
      <c r="BC1023" s="121">
        <v>0</v>
      </c>
      <c r="BD1023" s="100">
        <v>2023</v>
      </c>
      <c r="BE1023" s="28" t="s">
        <v>311</v>
      </c>
    </row>
    <row r="1024" spans="1:57" ht="12" customHeight="1" x14ac:dyDescent="0.2">
      <c r="A1024">
        <v>57</v>
      </c>
      <c r="B1024">
        <v>2023</v>
      </c>
      <c r="C1024" t="s">
        <v>46</v>
      </c>
      <c r="D1024" t="s">
        <v>295</v>
      </c>
      <c r="E1024" t="s">
        <v>296</v>
      </c>
      <c r="F1024" t="s">
        <v>309</v>
      </c>
      <c r="H1024" t="s">
        <v>310</v>
      </c>
      <c r="I1024" t="s">
        <v>88</v>
      </c>
      <c r="L1024" s="27">
        <v>0</v>
      </c>
      <c r="M1024" s="27">
        <v>0</v>
      </c>
      <c r="N1024" s="27">
        <v>0</v>
      </c>
      <c r="O1024" s="29" t="s">
        <v>299</v>
      </c>
      <c r="P1024" t="s">
        <v>300</v>
      </c>
      <c r="Q1024" s="27">
        <v>0.32</v>
      </c>
      <c r="R1024" s="27">
        <v>0.19500000000000001</v>
      </c>
      <c r="S1024" s="27">
        <v>0.12</v>
      </c>
      <c r="T1024" s="27">
        <v>0.12</v>
      </c>
      <c r="U1024" s="27">
        <v>0</v>
      </c>
      <c r="V1024" s="27">
        <v>0</v>
      </c>
      <c r="W1024" s="27">
        <v>0</v>
      </c>
      <c r="X1024" s="29" t="s">
        <v>301</v>
      </c>
      <c r="Y1024" s="29" t="s">
        <v>55</v>
      </c>
      <c r="Z1024" s="27">
        <v>0.65</v>
      </c>
      <c r="AA1024" s="27">
        <v>0.27500000000000002</v>
      </c>
      <c r="AB1024" s="27">
        <v>0.16</v>
      </c>
      <c r="AC1024" s="27">
        <v>0.16</v>
      </c>
      <c r="AD1024" s="27">
        <v>84.609642319873302</v>
      </c>
      <c r="AE1024" s="27">
        <v>127.75886143081038</v>
      </c>
      <c r="AF1024" s="27">
        <v>146.34401810401235</v>
      </c>
      <c r="AG1024" s="27">
        <v>12</v>
      </c>
      <c r="AH1024" t="s">
        <v>465</v>
      </c>
      <c r="AI1024" s="27" t="s">
        <v>450</v>
      </c>
      <c r="AJ1024" s="41">
        <f t="shared" si="148"/>
        <v>1015.3157078384796</v>
      </c>
      <c r="AK1024" s="41">
        <f t="shared" si="149"/>
        <v>1533.1063371697246</v>
      </c>
      <c r="AL1024" s="41">
        <f t="shared" si="150"/>
        <v>1756.1282172481483</v>
      </c>
      <c r="AM1024" s="27">
        <v>1.31</v>
      </c>
      <c r="AN1024" s="27">
        <v>1.67</v>
      </c>
      <c r="AO1024" s="27">
        <v>0</v>
      </c>
      <c r="AP1024" s="27">
        <v>0</v>
      </c>
      <c r="AQ1024" s="42">
        <f t="shared" si="151"/>
        <v>1330.0635772684084</v>
      </c>
      <c r="AR1024" s="42">
        <f t="shared" si="152"/>
        <v>2008.3693016923394</v>
      </c>
      <c r="AS1024" s="42">
        <f t="shared" si="153"/>
        <v>2300.5279645950745</v>
      </c>
      <c r="AT1024" s="42">
        <f t="shared" si="154"/>
        <v>1695.5772320902608</v>
      </c>
      <c r="AU1024" s="42">
        <f t="shared" si="155"/>
        <v>2560.2875830734401</v>
      </c>
      <c r="AV1024" s="42">
        <f t="shared" si="156"/>
        <v>2932.7341228044074</v>
      </c>
      <c r="AW1024">
        <v>2035</v>
      </c>
      <c r="AX1024" t="s">
        <v>60</v>
      </c>
      <c r="AY1024" s="30">
        <v>10</v>
      </c>
      <c r="AZ1024" s="30" t="s">
        <v>302</v>
      </c>
      <c r="BA1024">
        <v>2</v>
      </c>
      <c r="BB1024">
        <v>15</v>
      </c>
      <c r="BC1024" s="121">
        <v>0</v>
      </c>
      <c r="BD1024" s="100">
        <v>2023</v>
      </c>
      <c r="BE1024" s="28" t="s">
        <v>311</v>
      </c>
    </row>
    <row r="1025" spans="1:57" ht="12" customHeight="1" x14ac:dyDescent="0.2">
      <c r="A1025">
        <v>57</v>
      </c>
      <c r="B1025">
        <v>2023</v>
      </c>
      <c r="C1025" t="s">
        <v>46</v>
      </c>
      <c r="D1025" t="s">
        <v>295</v>
      </c>
      <c r="E1025" t="s">
        <v>296</v>
      </c>
      <c r="F1025" t="s">
        <v>309</v>
      </c>
      <c r="H1025" t="s">
        <v>310</v>
      </c>
      <c r="I1025" t="s">
        <v>88</v>
      </c>
      <c r="L1025" s="27">
        <v>0</v>
      </c>
      <c r="M1025" s="27">
        <v>0</v>
      </c>
      <c r="N1025" s="27">
        <v>0</v>
      </c>
      <c r="O1025" s="29" t="s">
        <v>299</v>
      </c>
      <c r="P1025" t="s">
        <v>300</v>
      </c>
      <c r="Q1025" s="27">
        <v>0.32</v>
      </c>
      <c r="R1025" s="27">
        <v>0.18</v>
      </c>
      <c r="S1025" s="27">
        <v>0.12</v>
      </c>
      <c r="T1025" s="27">
        <v>0.12</v>
      </c>
      <c r="U1025" s="27">
        <v>0</v>
      </c>
      <c r="V1025" s="27">
        <v>0</v>
      </c>
      <c r="W1025" s="27">
        <v>0</v>
      </c>
      <c r="X1025" s="29" t="s">
        <v>301</v>
      </c>
      <c r="Y1025" s="29" t="s">
        <v>55</v>
      </c>
      <c r="Z1025" s="27">
        <v>0.65</v>
      </c>
      <c r="AA1025" s="27">
        <v>0.27</v>
      </c>
      <c r="AB1025" s="27">
        <v>0.16</v>
      </c>
      <c r="AC1025" s="27">
        <v>0.16</v>
      </c>
      <c r="AD1025" s="27">
        <v>82.322895230146997</v>
      </c>
      <c r="AE1025" s="27">
        <v>124.30591922997768</v>
      </c>
      <c r="AF1025" s="27">
        <v>142.38877437147147</v>
      </c>
      <c r="AG1025" s="27">
        <v>12</v>
      </c>
      <c r="AH1025" t="s">
        <v>465</v>
      </c>
      <c r="AI1025" s="27" t="s">
        <v>450</v>
      </c>
      <c r="AJ1025" s="41">
        <f t="shared" si="148"/>
        <v>987.87474276176397</v>
      </c>
      <c r="AK1025" s="41">
        <f t="shared" si="149"/>
        <v>1491.671030759732</v>
      </c>
      <c r="AL1025" s="41">
        <f t="shared" si="150"/>
        <v>1708.6652924576576</v>
      </c>
      <c r="AM1025" s="27">
        <v>1.31</v>
      </c>
      <c r="AN1025" s="27">
        <v>1.67</v>
      </c>
      <c r="AO1025" s="27">
        <v>0</v>
      </c>
      <c r="AP1025" s="27">
        <v>0</v>
      </c>
      <c r="AQ1025" s="42">
        <f t="shared" si="151"/>
        <v>1294.1159130179108</v>
      </c>
      <c r="AR1025" s="42">
        <f t="shared" si="152"/>
        <v>1954.0890502952491</v>
      </c>
      <c r="AS1025" s="42">
        <f t="shared" si="153"/>
        <v>2238.3515331195317</v>
      </c>
      <c r="AT1025" s="42">
        <f t="shared" si="154"/>
        <v>1649.7508204121457</v>
      </c>
      <c r="AU1025" s="42">
        <f t="shared" si="155"/>
        <v>2491.0906213687526</v>
      </c>
      <c r="AV1025" s="42">
        <f t="shared" si="156"/>
        <v>2853.4710384042883</v>
      </c>
      <c r="AW1025">
        <v>2040</v>
      </c>
      <c r="AX1025" t="s">
        <v>60</v>
      </c>
      <c r="AY1025" s="30">
        <v>10</v>
      </c>
      <c r="AZ1025" s="30" t="s">
        <v>302</v>
      </c>
      <c r="BA1025">
        <v>2</v>
      </c>
      <c r="BB1025">
        <v>15</v>
      </c>
      <c r="BC1025" s="121">
        <v>0</v>
      </c>
      <c r="BD1025" s="100">
        <v>2023</v>
      </c>
      <c r="BE1025" s="28" t="s">
        <v>311</v>
      </c>
    </row>
    <row r="1026" spans="1:57" ht="12" customHeight="1" x14ac:dyDescent="0.2">
      <c r="A1026">
        <v>57</v>
      </c>
      <c r="B1026">
        <v>2023</v>
      </c>
      <c r="C1026" t="s">
        <v>46</v>
      </c>
      <c r="D1026" t="s">
        <v>295</v>
      </c>
      <c r="E1026" t="s">
        <v>296</v>
      </c>
      <c r="F1026" t="s">
        <v>309</v>
      </c>
      <c r="H1026" t="s">
        <v>310</v>
      </c>
      <c r="I1026" t="s">
        <v>88</v>
      </c>
      <c r="L1026" s="27">
        <v>0</v>
      </c>
      <c r="M1026" s="27">
        <v>0</v>
      </c>
      <c r="N1026" s="27">
        <v>0</v>
      </c>
      <c r="O1026" s="29" t="s">
        <v>299</v>
      </c>
      <c r="P1026" t="s">
        <v>300</v>
      </c>
      <c r="Q1026" s="27">
        <v>0.32</v>
      </c>
      <c r="R1026" s="27">
        <v>0.16499999999999998</v>
      </c>
      <c r="S1026" s="27">
        <v>0.12</v>
      </c>
      <c r="T1026" s="27">
        <v>0.12</v>
      </c>
      <c r="U1026" s="27">
        <v>0</v>
      </c>
      <c r="V1026" s="27">
        <v>0</v>
      </c>
      <c r="W1026" s="27">
        <v>0</v>
      </c>
      <c r="X1026" s="29" t="s">
        <v>301</v>
      </c>
      <c r="Y1026" s="29" t="s">
        <v>55</v>
      </c>
      <c r="Z1026" s="27">
        <v>0.65</v>
      </c>
      <c r="AA1026" s="27">
        <v>0.26500000000000001</v>
      </c>
      <c r="AB1026" s="27">
        <v>0.16</v>
      </c>
      <c r="AC1026" s="27">
        <v>0.16</v>
      </c>
      <c r="AD1026" s="27">
        <v>82.322895230146997</v>
      </c>
      <c r="AE1026" s="27">
        <v>124.30591922997768</v>
      </c>
      <c r="AF1026" s="27">
        <v>142.38877437147147</v>
      </c>
      <c r="AG1026" s="27">
        <v>12</v>
      </c>
      <c r="AH1026" t="s">
        <v>465</v>
      </c>
      <c r="AI1026" s="27" t="s">
        <v>450</v>
      </c>
      <c r="AJ1026" s="41">
        <f t="shared" ref="AJ1026:AJ1089" si="157">(AD1026+L1026*$R1026+U1026*$AA1026)*$AG1026</f>
        <v>987.87474276176397</v>
      </c>
      <c r="AK1026" s="41">
        <f t="shared" ref="AK1026:AK1089" si="158">(AE1026+M1026*$R1026+V1026*$AA1026)*$AG1026</f>
        <v>1491.671030759732</v>
      </c>
      <c r="AL1026" s="41">
        <f t="shared" ref="AL1026:AL1089" si="159">(AF1026+N1026*$R1026+W1026*$AA1026)*$AG1026</f>
        <v>1708.6652924576576</v>
      </c>
      <c r="AM1026" s="27">
        <v>1.31</v>
      </c>
      <c r="AN1026" s="27">
        <v>1.67</v>
      </c>
      <c r="AO1026" s="27">
        <v>0</v>
      </c>
      <c r="AP1026" s="27">
        <v>0</v>
      </c>
      <c r="AQ1026" s="42">
        <f t="shared" ref="AQ1026:AQ1089" si="160">$AM1026*AJ1026+$AO1026*$AG1026</f>
        <v>1294.1159130179108</v>
      </c>
      <c r="AR1026" s="42">
        <f t="shared" ref="AR1026:AR1089" si="161">$AM1026*AK1026+$AO1026*$AG1026</f>
        <v>1954.0890502952491</v>
      </c>
      <c r="AS1026" s="42">
        <f t="shared" ref="AS1026:AS1089" si="162">$AM1026*AL1026+$AO1026*$AG1026</f>
        <v>2238.3515331195317</v>
      </c>
      <c r="AT1026" s="42">
        <f t="shared" ref="AT1026:AT1089" si="163">$AN1026*AJ1026+$AP1026*$AG1026</f>
        <v>1649.7508204121457</v>
      </c>
      <c r="AU1026" s="42">
        <f t="shared" ref="AU1026:AU1089" si="164">$AN1026*AK1026+$AP1026*$AG1026</f>
        <v>2491.0906213687526</v>
      </c>
      <c r="AV1026" s="42">
        <f t="shared" ref="AV1026:AV1089" si="165">$AN1026*AL1026+$AP1026*$AG1026</f>
        <v>2853.4710384042883</v>
      </c>
      <c r="AW1026">
        <v>2045</v>
      </c>
      <c r="AX1026" t="s">
        <v>60</v>
      </c>
      <c r="AY1026" s="30">
        <v>10</v>
      </c>
      <c r="AZ1026" s="30" t="s">
        <v>302</v>
      </c>
      <c r="BA1026">
        <v>2</v>
      </c>
      <c r="BB1026">
        <v>15</v>
      </c>
      <c r="BC1026" s="121">
        <v>0</v>
      </c>
      <c r="BD1026" s="100">
        <v>2023</v>
      </c>
      <c r="BE1026" s="28" t="s">
        <v>311</v>
      </c>
    </row>
    <row r="1027" spans="1:57" ht="12" customHeight="1" x14ac:dyDescent="0.2">
      <c r="A1027">
        <v>57</v>
      </c>
      <c r="B1027">
        <v>2023</v>
      </c>
      <c r="C1027" t="s">
        <v>46</v>
      </c>
      <c r="D1027" t="s">
        <v>295</v>
      </c>
      <c r="E1027" t="s">
        <v>296</v>
      </c>
      <c r="F1027" t="s">
        <v>309</v>
      </c>
      <c r="H1027" t="s">
        <v>310</v>
      </c>
      <c r="I1027" t="s">
        <v>88</v>
      </c>
      <c r="L1027" s="27">
        <v>0</v>
      </c>
      <c r="M1027" s="27">
        <v>0</v>
      </c>
      <c r="N1027" s="27">
        <v>0</v>
      </c>
      <c r="O1027" s="29" t="s">
        <v>299</v>
      </c>
      <c r="P1027" t="s">
        <v>300</v>
      </c>
      <c r="Q1027" s="27">
        <v>0.32</v>
      </c>
      <c r="R1027" s="27">
        <v>0.15</v>
      </c>
      <c r="S1027" s="27">
        <v>0.12</v>
      </c>
      <c r="T1027" s="27">
        <v>0.12</v>
      </c>
      <c r="U1027" s="27">
        <v>0</v>
      </c>
      <c r="V1027" s="27">
        <v>0</v>
      </c>
      <c r="W1027" s="27">
        <v>0</v>
      </c>
      <c r="X1027" s="29" t="s">
        <v>301</v>
      </c>
      <c r="Y1027" s="29" t="s">
        <v>55</v>
      </c>
      <c r="Z1027" s="27">
        <v>0.65</v>
      </c>
      <c r="AA1027" s="27">
        <v>0.26</v>
      </c>
      <c r="AB1027" s="27">
        <v>0.16</v>
      </c>
      <c r="AC1027" s="27">
        <v>0.16</v>
      </c>
      <c r="AD1027" s="27">
        <v>82.322895230146997</v>
      </c>
      <c r="AE1027" s="27">
        <v>124.30591922997768</v>
      </c>
      <c r="AF1027" s="27">
        <v>142.38877437147147</v>
      </c>
      <c r="AG1027" s="27">
        <v>12</v>
      </c>
      <c r="AH1027" t="s">
        <v>465</v>
      </c>
      <c r="AI1027" s="27" t="s">
        <v>450</v>
      </c>
      <c r="AJ1027" s="41">
        <f t="shared" si="157"/>
        <v>987.87474276176397</v>
      </c>
      <c r="AK1027" s="41">
        <f t="shared" si="158"/>
        <v>1491.671030759732</v>
      </c>
      <c r="AL1027" s="41">
        <f t="shared" si="159"/>
        <v>1708.6652924576576</v>
      </c>
      <c r="AM1027" s="27">
        <v>1.31</v>
      </c>
      <c r="AN1027" s="27">
        <v>1.67</v>
      </c>
      <c r="AO1027" s="27">
        <v>0</v>
      </c>
      <c r="AP1027" s="27">
        <v>0</v>
      </c>
      <c r="AQ1027" s="42">
        <f t="shared" si="160"/>
        <v>1294.1159130179108</v>
      </c>
      <c r="AR1027" s="42">
        <f t="shared" si="161"/>
        <v>1954.0890502952491</v>
      </c>
      <c r="AS1027" s="42">
        <f t="shared" si="162"/>
        <v>2238.3515331195317</v>
      </c>
      <c r="AT1027" s="42">
        <f t="shared" si="163"/>
        <v>1649.7508204121457</v>
      </c>
      <c r="AU1027" s="42">
        <f t="shared" si="164"/>
        <v>2491.0906213687526</v>
      </c>
      <c r="AV1027" s="42">
        <f t="shared" si="165"/>
        <v>2853.4710384042883</v>
      </c>
      <c r="AW1027">
        <v>2050</v>
      </c>
      <c r="AX1027" t="s">
        <v>60</v>
      </c>
      <c r="AY1027" s="30">
        <v>10</v>
      </c>
      <c r="AZ1027" s="30" t="s">
        <v>302</v>
      </c>
      <c r="BA1027">
        <v>2</v>
      </c>
      <c r="BB1027">
        <v>15</v>
      </c>
      <c r="BC1027" s="121">
        <v>0</v>
      </c>
      <c r="BD1027" s="100">
        <v>2023</v>
      </c>
      <c r="BE1027" s="28" t="s">
        <v>311</v>
      </c>
    </row>
    <row r="1028" spans="1:57" ht="12" customHeight="1" x14ac:dyDescent="0.2">
      <c r="A1028">
        <v>58</v>
      </c>
      <c r="B1028">
        <v>2023</v>
      </c>
      <c r="C1028" t="s">
        <v>46</v>
      </c>
      <c r="D1028" t="s">
        <v>295</v>
      </c>
      <c r="E1028" t="s">
        <v>296</v>
      </c>
      <c r="F1028" t="s">
        <v>312</v>
      </c>
      <c r="H1028" t="s">
        <v>313</v>
      </c>
      <c r="I1028" s="26" t="s">
        <v>88</v>
      </c>
      <c r="L1028" s="27">
        <v>0</v>
      </c>
      <c r="M1028" s="27">
        <v>0</v>
      </c>
      <c r="N1028" s="27">
        <v>0</v>
      </c>
      <c r="O1028" s="29" t="s">
        <v>314</v>
      </c>
      <c r="P1028" s="100" t="s">
        <v>55</v>
      </c>
      <c r="Q1028" s="27">
        <v>1.9999999999999962E-2</v>
      </c>
      <c r="R1028" s="27">
        <v>0.21911111111111123</v>
      </c>
      <c r="S1028" s="27">
        <v>0.52</v>
      </c>
      <c r="T1028" s="27">
        <v>0.52</v>
      </c>
      <c r="U1028" s="27">
        <v>0</v>
      </c>
      <c r="V1028" s="27">
        <v>0</v>
      </c>
      <c r="W1028" s="27">
        <v>0</v>
      </c>
      <c r="X1028" s="29" t="s">
        <v>315</v>
      </c>
      <c r="Y1028" s="29" t="s">
        <v>55</v>
      </c>
      <c r="Z1028" s="27">
        <v>9.9999999999998979E-3</v>
      </c>
      <c r="AA1028" s="27">
        <v>0.30178770949720657</v>
      </c>
      <c r="AB1028" s="27">
        <v>0.68</v>
      </c>
      <c r="AC1028" s="27">
        <v>0.68</v>
      </c>
      <c r="AD1028" s="27">
        <v>13.247999999999999</v>
      </c>
      <c r="AE1028" s="27">
        <v>48.663428571428575</v>
      </c>
      <c r="AF1028" s="27">
        <v>53.333333333333336</v>
      </c>
      <c r="AG1028" s="27">
        <v>12</v>
      </c>
      <c r="AH1028" t="s">
        <v>465</v>
      </c>
      <c r="AI1028" s="27" t="s">
        <v>450</v>
      </c>
      <c r="AJ1028" s="41">
        <f t="shared" si="157"/>
        <v>158.976</v>
      </c>
      <c r="AK1028" s="41">
        <f t="shared" si="158"/>
        <v>583.96114285714293</v>
      </c>
      <c r="AL1028" s="41">
        <f t="shared" si="159"/>
        <v>640</v>
      </c>
      <c r="AM1028" s="27">
        <v>1</v>
      </c>
      <c r="AN1028" s="27">
        <v>1</v>
      </c>
      <c r="AO1028" s="27">
        <v>1.4833333333333334</v>
      </c>
      <c r="AP1028" s="27">
        <v>1.5733333333333335</v>
      </c>
      <c r="AQ1028" s="42">
        <f t="shared" si="160"/>
        <v>176.77600000000001</v>
      </c>
      <c r="AR1028" s="42">
        <f t="shared" si="161"/>
        <v>601.76114285714289</v>
      </c>
      <c r="AS1028" s="42">
        <f t="shared" si="162"/>
        <v>657.8</v>
      </c>
      <c r="AT1028" s="42">
        <f t="shared" si="163"/>
        <v>177.85599999999999</v>
      </c>
      <c r="AU1028" s="42">
        <f t="shared" si="164"/>
        <v>602.84114285714293</v>
      </c>
      <c r="AV1028" s="42">
        <f t="shared" si="165"/>
        <v>658.88</v>
      </c>
      <c r="AW1028">
        <v>2023</v>
      </c>
      <c r="AX1028" t="s">
        <v>56</v>
      </c>
      <c r="AY1028" s="30">
        <v>10</v>
      </c>
      <c r="AZ1028" s="28" t="s">
        <v>302</v>
      </c>
      <c r="BA1028" s="28">
        <v>3</v>
      </c>
      <c r="BB1028" s="28">
        <v>189</v>
      </c>
      <c r="BC1028" s="121">
        <v>0</v>
      </c>
      <c r="BD1028" s="127">
        <v>2023</v>
      </c>
      <c r="BE1028" s="28" t="s">
        <v>316</v>
      </c>
    </row>
    <row r="1029" spans="1:57" ht="12" customHeight="1" x14ac:dyDescent="0.2">
      <c r="A1029">
        <v>58</v>
      </c>
      <c r="B1029">
        <v>2023</v>
      </c>
      <c r="C1029" t="s">
        <v>46</v>
      </c>
      <c r="D1029" t="s">
        <v>295</v>
      </c>
      <c r="E1029" t="s">
        <v>296</v>
      </c>
      <c r="F1029" t="s">
        <v>312</v>
      </c>
      <c r="H1029" t="s">
        <v>313</v>
      </c>
      <c r="I1029" t="s">
        <v>88</v>
      </c>
      <c r="L1029" s="27">
        <v>0</v>
      </c>
      <c r="M1029" s="27">
        <v>0</v>
      </c>
      <c r="N1029" s="27">
        <v>0</v>
      </c>
      <c r="O1029" s="29" t="s">
        <v>314</v>
      </c>
      <c r="P1029" t="s">
        <v>55</v>
      </c>
      <c r="Q1029" s="27">
        <v>1.9999999999999962E-2</v>
      </c>
      <c r="R1029" s="27">
        <v>0.21911111111111123</v>
      </c>
      <c r="S1029" s="27">
        <v>0.52</v>
      </c>
      <c r="T1029" s="27">
        <v>0.52</v>
      </c>
      <c r="U1029" s="27">
        <v>0</v>
      </c>
      <c r="V1029" s="27">
        <v>0</v>
      </c>
      <c r="W1029" s="27">
        <v>0</v>
      </c>
      <c r="X1029" s="29" t="s">
        <v>315</v>
      </c>
      <c r="Y1029" s="29" t="s">
        <v>55</v>
      </c>
      <c r="Z1029" s="27">
        <v>9.9999999999998979E-3</v>
      </c>
      <c r="AA1029" s="27">
        <v>0.30178770949720657</v>
      </c>
      <c r="AB1029" s="27">
        <v>0.68</v>
      </c>
      <c r="AC1029" s="27">
        <v>0.68</v>
      </c>
      <c r="AD1029" s="27">
        <v>13.247999999999999</v>
      </c>
      <c r="AE1029" s="27">
        <v>48.663428571428575</v>
      </c>
      <c r="AF1029" s="27">
        <v>53.333333333333336</v>
      </c>
      <c r="AG1029" s="27">
        <v>12</v>
      </c>
      <c r="AH1029" t="s">
        <v>465</v>
      </c>
      <c r="AI1029" s="27" t="s">
        <v>450</v>
      </c>
      <c r="AJ1029" s="41">
        <f t="shared" si="157"/>
        <v>158.976</v>
      </c>
      <c r="AK1029" s="41">
        <f t="shared" si="158"/>
        <v>583.96114285714293</v>
      </c>
      <c r="AL1029" s="41">
        <f t="shared" si="159"/>
        <v>640</v>
      </c>
      <c r="AM1029" s="27">
        <v>1</v>
      </c>
      <c r="AN1029" s="27">
        <v>1</v>
      </c>
      <c r="AO1029" s="27">
        <v>1.4833333333333334</v>
      </c>
      <c r="AP1029" s="27">
        <v>1.5733333333333335</v>
      </c>
      <c r="AQ1029" s="42">
        <f t="shared" si="160"/>
        <v>176.77600000000001</v>
      </c>
      <c r="AR1029" s="42">
        <f t="shared" si="161"/>
        <v>601.76114285714289</v>
      </c>
      <c r="AS1029" s="42">
        <f t="shared" si="162"/>
        <v>657.8</v>
      </c>
      <c r="AT1029" s="42">
        <f t="shared" si="163"/>
        <v>177.85599999999999</v>
      </c>
      <c r="AU1029" s="42">
        <f t="shared" si="164"/>
        <v>602.84114285714293</v>
      </c>
      <c r="AV1029" s="42">
        <f t="shared" si="165"/>
        <v>658.88</v>
      </c>
      <c r="AW1029">
        <v>2030</v>
      </c>
      <c r="AX1029" t="s">
        <v>56</v>
      </c>
      <c r="AY1029" s="30">
        <v>10</v>
      </c>
      <c r="AZ1029" s="30" t="s">
        <v>302</v>
      </c>
      <c r="BA1029" s="30">
        <v>3</v>
      </c>
      <c r="BB1029" s="30">
        <v>189</v>
      </c>
      <c r="BC1029" s="121">
        <v>0</v>
      </c>
      <c r="BD1029" s="100">
        <v>2023</v>
      </c>
      <c r="BE1029" s="28" t="s">
        <v>316</v>
      </c>
    </row>
    <row r="1030" spans="1:57" ht="12" customHeight="1" x14ac:dyDescent="0.2">
      <c r="A1030">
        <v>58</v>
      </c>
      <c r="B1030">
        <v>2023</v>
      </c>
      <c r="C1030" t="s">
        <v>46</v>
      </c>
      <c r="D1030" t="s">
        <v>295</v>
      </c>
      <c r="E1030" t="s">
        <v>296</v>
      </c>
      <c r="F1030" t="s">
        <v>312</v>
      </c>
      <c r="H1030" t="s">
        <v>313</v>
      </c>
      <c r="I1030" t="s">
        <v>88</v>
      </c>
      <c r="L1030" s="27">
        <v>0</v>
      </c>
      <c r="M1030" s="27">
        <v>0</v>
      </c>
      <c r="N1030" s="27">
        <v>0</v>
      </c>
      <c r="O1030" s="29" t="s">
        <v>314</v>
      </c>
      <c r="P1030" t="s">
        <v>55</v>
      </c>
      <c r="Q1030" s="27">
        <v>1.9999999999999962E-2</v>
      </c>
      <c r="R1030" s="27">
        <v>0.21911111111111123</v>
      </c>
      <c r="S1030" s="27">
        <v>0.52</v>
      </c>
      <c r="T1030" s="27">
        <v>0.52</v>
      </c>
      <c r="U1030" s="27">
        <v>0</v>
      </c>
      <c r="V1030" s="27">
        <v>0</v>
      </c>
      <c r="W1030" s="27">
        <v>0</v>
      </c>
      <c r="X1030" s="29" t="s">
        <v>315</v>
      </c>
      <c r="Y1030" s="29" t="s">
        <v>55</v>
      </c>
      <c r="Z1030" s="27">
        <v>9.9999999999998979E-3</v>
      </c>
      <c r="AA1030" s="27">
        <v>0.30178770949720657</v>
      </c>
      <c r="AB1030" s="27">
        <v>0.68</v>
      </c>
      <c r="AC1030" s="27">
        <v>0.68</v>
      </c>
      <c r="AD1030" s="27">
        <v>13.247999999999999</v>
      </c>
      <c r="AE1030" s="27">
        <v>48.663428571428575</v>
      </c>
      <c r="AF1030" s="27">
        <v>53.333333333333336</v>
      </c>
      <c r="AG1030" s="27">
        <v>12</v>
      </c>
      <c r="AH1030" t="s">
        <v>465</v>
      </c>
      <c r="AI1030" s="27" t="s">
        <v>450</v>
      </c>
      <c r="AJ1030" s="41">
        <f t="shared" si="157"/>
        <v>158.976</v>
      </c>
      <c r="AK1030" s="41">
        <f t="shared" si="158"/>
        <v>583.96114285714293</v>
      </c>
      <c r="AL1030" s="41">
        <f t="shared" si="159"/>
        <v>640</v>
      </c>
      <c r="AM1030" s="27">
        <v>1</v>
      </c>
      <c r="AN1030" s="27">
        <v>1</v>
      </c>
      <c r="AO1030" s="27">
        <v>1.4833333333333334</v>
      </c>
      <c r="AP1030" s="27">
        <v>1.5733333333333335</v>
      </c>
      <c r="AQ1030" s="42">
        <f t="shared" si="160"/>
        <v>176.77600000000001</v>
      </c>
      <c r="AR1030" s="42">
        <f t="shared" si="161"/>
        <v>601.76114285714289</v>
      </c>
      <c r="AS1030" s="42">
        <f t="shared" si="162"/>
        <v>657.8</v>
      </c>
      <c r="AT1030" s="42">
        <f t="shared" si="163"/>
        <v>177.85599999999999</v>
      </c>
      <c r="AU1030" s="42">
        <f t="shared" si="164"/>
        <v>602.84114285714293</v>
      </c>
      <c r="AV1030" s="42">
        <f t="shared" si="165"/>
        <v>658.88</v>
      </c>
      <c r="AW1030">
        <v>2035</v>
      </c>
      <c r="AX1030" t="s">
        <v>56</v>
      </c>
      <c r="AY1030" s="30">
        <v>10</v>
      </c>
      <c r="AZ1030" s="30" t="s">
        <v>302</v>
      </c>
      <c r="BA1030">
        <v>3</v>
      </c>
      <c r="BB1030">
        <v>189</v>
      </c>
      <c r="BC1030" s="121">
        <v>0</v>
      </c>
      <c r="BD1030" s="100">
        <v>2023</v>
      </c>
      <c r="BE1030" s="28" t="s">
        <v>316</v>
      </c>
    </row>
    <row r="1031" spans="1:57" ht="12" customHeight="1" x14ac:dyDescent="0.2">
      <c r="A1031">
        <v>58</v>
      </c>
      <c r="B1031">
        <v>2023</v>
      </c>
      <c r="C1031" t="s">
        <v>46</v>
      </c>
      <c r="D1031" t="s">
        <v>295</v>
      </c>
      <c r="E1031" t="s">
        <v>296</v>
      </c>
      <c r="F1031" t="s">
        <v>312</v>
      </c>
      <c r="H1031" t="s">
        <v>313</v>
      </c>
      <c r="I1031" t="s">
        <v>88</v>
      </c>
      <c r="L1031" s="27">
        <v>0</v>
      </c>
      <c r="M1031" s="27">
        <v>0</v>
      </c>
      <c r="N1031" s="27">
        <v>0</v>
      </c>
      <c r="O1031" s="29" t="s">
        <v>314</v>
      </c>
      <c r="P1031" t="s">
        <v>55</v>
      </c>
      <c r="Q1031" s="27">
        <v>1.9999999999999962E-2</v>
      </c>
      <c r="R1031" s="27">
        <v>0.21911111111111123</v>
      </c>
      <c r="S1031" s="27">
        <v>0.52</v>
      </c>
      <c r="T1031" s="27">
        <v>0.52</v>
      </c>
      <c r="U1031" s="27">
        <v>0</v>
      </c>
      <c r="V1031" s="27">
        <v>0</v>
      </c>
      <c r="W1031" s="27">
        <v>0</v>
      </c>
      <c r="X1031" s="29" t="s">
        <v>315</v>
      </c>
      <c r="Y1031" s="29" t="s">
        <v>55</v>
      </c>
      <c r="Z1031" s="27">
        <v>9.9999999999998979E-3</v>
      </c>
      <c r="AA1031" s="27">
        <v>0.30178770949720657</v>
      </c>
      <c r="AB1031" s="27">
        <v>0.68</v>
      </c>
      <c r="AC1031" s="27">
        <v>0.68</v>
      </c>
      <c r="AD1031" s="27">
        <v>13.247999999999999</v>
      </c>
      <c r="AE1031" s="27">
        <v>48.663428571428575</v>
      </c>
      <c r="AF1031" s="27">
        <v>53.333333333333336</v>
      </c>
      <c r="AG1031" s="27">
        <v>12</v>
      </c>
      <c r="AH1031" t="s">
        <v>465</v>
      </c>
      <c r="AI1031" s="27" t="s">
        <v>450</v>
      </c>
      <c r="AJ1031" s="41">
        <f t="shared" si="157"/>
        <v>158.976</v>
      </c>
      <c r="AK1031" s="41">
        <f t="shared" si="158"/>
        <v>583.96114285714293</v>
      </c>
      <c r="AL1031" s="41">
        <f t="shared" si="159"/>
        <v>640</v>
      </c>
      <c r="AM1031" s="27">
        <v>1</v>
      </c>
      <c r="AN1031" s="27">
        <v>1</v>
      </c>
      <c r="AO1031" s="27">
        <v>1.4833333333333334</v>
      </c>
      <c r="AP1031" s="27">
        <v>1.5733333333333335</v>
      </c>
      <c r="AQ1031" s="42">
        <f t="shared" si="160"/>
        <v>176.77600000000001</v>
      </c>
      <c r="AR1031" s="42">
        <f t="shared" si="161"/>
        <v>601.76114285714289</v>
      </c>
      <c r="AS1031" s="42">
        <f t="shared" si="162"/>
        <v>657.8</v>
      </c>
      <c r="AT1031" s="42">
        <f t="shared" si="163"/>
        <v>177.85599999999999</v>
      </c>
      <c r="AU1031" s="42">
        <f t="shared" si="164"/>
        <v>602.84114285714293</v>
      </c>
      <c r="AV1031" s="42">
        <f t="shared" si="165"/>
        <v>658.88</v>
      </c>
      <c r="AW1031">
        <v>2040</v>
      </c>
      <c r="AX1031" t="s">
        <v>56</v>
      </c>
      <c r="AY1031" s="30">
        <v>10</v>
      </c>
      <c r="AZ1031" s="30" t="s">
        <v>302</v>
      </c>
      <c r="BA1031">
        <v>3</v>
      </c>
      <c r="BB1031">
        <v>189</v>
      </c>
      <c r="BC1031" s="121">
        <v>0</v>
      </c>
      <c r="BD1031" s="100">
        <v>2023</v>
      </c>
      <c r="BE1031" s="28" t="s">
        <v>316</v>
      </c>
    </row>
    <row r="1032" spans="1:57" ht="12" customHeight="1" x14ac:dyDescent="0.2">
      <c r="A1032">
        <v>58</v>
      </c>
      <c r="B1032">
        <v>2023</v>
      </c>
      <c r="C1032" t="s">
        <v>46</v>
      </c>
      <c r="D1032" t="s">
        <v>295</v>
      </c>
      <c r="E1032" t="s">
        <v>296</v>
      </c>
      <c r="F1032" t="s">
        <v>312</v>
      </c>
      <c r="H1032" t="s">
        <v>313</v>
      </c>
      <c r="I1032" t="s">
        <v>88</v>
      </c>
      <c r="L1032" s="27">
        <v>0</v>
      </c>
      <c r="M1032" s="27">
        <v>0</v>
      </c>
      <c r="N1032" s="27">
        <v>0</v>
      </c>
      <c r="O1032" s="29" t="s">
        <v>314</v>
      </c>
      <c r="P1032" t="s">
        <v>55</v>
      </c>
      <c r="Q1032" s="27">
        <v>1.9999999999999962E-2</v>
      </c>
      <c r="R1032" s="27">
        <v>0.21911111111111123</v>
      </c>
      <c r="S1032" s="27">
        <v>0.52</v>
      </c>
      <c r="T1032" s="27">
        <v>0.52</v>
      </c>
      <c r="U1032" s="27">
        <v>0</v>
      </c>
      <c r="V1032" s="27">
        <v>0</v>
      </c>
      <c r="W1032" s="27">
        <v>0</v>
      </c>
      <c r="X1032" s="29" t="s">
        <v>315</v>
      </c>
      <c r="Y1032" s="29" t="s">
        <v>55</v>
      </c>
      <c r="Z1032" s="27">
        <v>9.9999999999998979E-3</v>
      </c>
      <c r="AA1032" s="27">
        <v>0.30178770949720657</v>
      </c>
      <c r="AB1032" s="27">
        <v>0.68</v>
      </c>
      <c r="AC1032" s="27">
        <v>0.68</v>
      </c>
      <c r="AD1032" s="27">
        <v>13.247999999999999</v>
      </c>
      <c r="AE1032" s="27">
        <v>48.663428571428575</v>
      </c>
      <c r="AF1032" s="27">
        <v>53.333333333333336</v>
      </c>
      <c r="AG1032" s="27">
        <v>12</v>
      </c>
      <c r="AH1032" t="s">
        <v>465</v>
      </c>
      <c r="AI1032" s="27" t="s">
        <v>450</v>
      </c>
      <c r="AJ1032" s="41">
        <f t="shared" si="157"/>
        <v>158.976</v>
      </c>
      <c r="AK1032" s="41">
        <f t="shared" si="158"/>
        <v>583.96114285714293</v>
      </c>
      <c r="AL1032" s="41">
        <f t="shared" si="159"/>
        <v>640</v>
      </c>
      <c r="AM1032" s="27">
        <v>1</v>
      </c>
      <c r="AN1032" s="27">
        <v>1</v>
      </c>
      <c r="AO1032" s="27">
        <v>1.4833333333333334</v>
      </c>
      <c r="AP1032" s="27">
        <v>1.5733333333333335</v>
      </c>
      <c r="AQ1032" s="42">
        <f t="shared" si="160"/>
        <v>176.77600000000001</v>
      </c>
      <c r="AR1032" s="42">
        <f t="shared" si="161"/>
        <v>601.76114285714289</v>
      </c>
      <c r="AS1032" s="42">
        <f t="shared" si="162"/>
        <v>657.8</v>
      </c>
      <c r="AT1032" s="42">
        <f t="shared" si="163"/>
        <v>177.85599999999999</v>
      </c>
      <c r="AU1032" s="42">
        <f t="shared" si="164"/>
        <v>602.84114285714293</v>
      </c>
      <c r="AV1032" s="42">
        <f t="shared" si="165"/>
        <v>658.88</v>
      </c>
      <c r="AW1032">
        <v>2045</v>
      </c>
      <c r="AX1032" t="s">
        <v>56</v>
      </c>
      <c r="AY1032" s="30">
        <v>10</v>
      </c>
      <c r="AZ1032" s="30" t="s">
        <v>302</v>
      </c>
      <c r="BA1032">
        <v>3</v>
      </c>
      <c r="BB1032">
        <v>189</v>
      </c>
      <c r="BC1032" s="121">
        <v>0</v>
      </c>
      <c r="BD1032" s="100">
        <v>2023</v>
      </c>
      <c r="BE1032" s="28" t="s">
        <v>316</v>
      </c>
    </row>
    <row r="1033" spans="1:57" ht="12" customHeight="1" x14ac:dyDescent="0.2">
      <c r="A1033">
        <v>58</v>
      </c>
      <c r="B1033">
        <v>2023</v>
      </c>
      <c r="C1033" t="s">
        <v>46</v>
      </c>
      <c r="D1033" t="s">
        <v>295</v>
      </c>
      <c r="E1033" t="s">
        <v>296</v>
      </c>
      <c r="F1033" t="s">
        <v>312</v>
      </c>
      <c r="H1033" t="s">
        <v>313</v>
      </c>
      <c r="I1033" t="s">
        <v>88</v>
      </c>
      <c r="L1033" s="27">
        <v>0</v>
      </c>
      <c r="M1033" s="27">
        <v>0</v>
      </c>
      <c r="N1033" s="27">
        <v>0</v>
      </c>
      <c r="O1033" s="29" t="s">
        <v>314</v>
      </c>
      <c r="P1033" t="s">
        <v>55</v>
      </c>
      <c r="Q1033" s="27">
        <v>1.9999999999999962E-2</v>
      </c>
      <c r="R1033" s="27">
        <v>0.21911111111111123</v>
      </c>
      <c r="S1033" s="27">
        <v>0.52</v>
      </c>
      <c r="T1033" s="27">
        <v>0.52</v>
      </c>
      <c r="U1033" s="27">
        <v>0</v>
      </c>
      <c r="V1033" s="27">
        <v>0</v>
      </c>
      <c r="W1033" s="27">
        <v>0</v>
      </c>
      <c r="X1033" s="29" t="s">
        <v>315</v>
      </c>
      <c r="Y1033" s="29" t="s">
        <v>55</v>
      </c>
      <c r="Z1033" s="27">
        <v>9.9999999999998979E-3</v>
      </c>
      <c r="AA1033" s="27">
        <v>0.30178770949720657</v>
      </c>
      <c r="AB1033" s="27">
        <v>0.68</v>
      </c>
      <c r="AC1033" s="27">
        <v>0.68</v>
      </c>
      <c r="AD1033" s="27">
        <v>13.247999999999999</v>
      </c>
      <c r="AE1033" s="27">
        <v>48.663428571428575</v>
      </c>
      <c r="AF1033" s="27">
        <v>53.333333333333336</v>
      </c>
      <c r="AG1033" s="27">
        <v>12</v>
      </c>
      <c r="AH1033" t="s">
        <v>465</v>
      </c>
      <c r="AI1033" s="27" t="s">
        <v>450</v>
      </c>
      <c r="AJ1033" s="41">
        <f t="shared" si="157"/>
        <v>158.976</v>
      </c>
      <c r="AK1033" s="41">
        <f t="shared" si="158"/>
        <v>583.96114285714293</v>
      </c>
      <c r="AL1033" s="41">
        <f t="shared" si="159"/>
        <v>640</v>
      </c>
      <c r="AM1033" s="27">
        <v>1</v>
      </c>
      <c r="AN1033" s="27">
        <v>1</v>
      </c>
      <c r="AO1033" s="27">
        <v>1.4833333333333334</v>
      </c>
      <c r="AP1033" s="27">
        <v>1.5733333333333335</v>
      </c>
      <c r="AQ1033" s="42">
        <f t="shared" si="160"/>
        <v>176.77600000000001</v>
      </c>
      <c r="AR1033" s="42">
        <f t="shared" si="161"/>
        <v>601.76114285714289</v>
      </c>
      <c r="AS1033" s="42">
        <f t="shared" si="162"/>
        <v>657.8</v>
      </c>
      <c r="AT1033" s="42">
        <f t="shared" si="163"/>
        <v>177.85599999999999</v>
      </c>
      <c r="AU1033" s="42">
        <f t="shared" si="164"/>
        <v>602.84114285714293</v>
      </c>
      <c r="AV1033" s="42">
        <f t="shared" si="165"/>
        <v>658.88</v>
      </c>
      <c r="AW1033">
        <v>2050</v>
      </c>
      <c r="AX1033" t="s">
        <v>56</v>
      </c>
      <c r="AY1033" s="30">
        <v>10</v>
      </c>
      <c r="AZ1033" s="30" t="s">
        <v>302</v>
      </c>
      <c r="BA1033">
        <v>3</v>
      </c>
      <c r="BB1033">
        <v>189</v>
      </c>
      <c r="BC1033" s="121">
        <v>0</v>
      </c>
      <c r="BD1033" s="100">
        <v>2023</v>
      </c>
      <c r="BE1033" s="28" t="s">
        <v>316</v>
      </c>
    </row>
    <row r="1034" spans="1:57" ht="12" customHeight="1" x14ac:dyDescent="0.2">
      <c r="A1034">
        <v>58</v>
      </c>
      <c r="B1034">
        <v>2023</v>
      </c>
      <c r="C1034" t="s">
        <v>46</v>
      </c>
      <c r="D1034" t="s">
        <v>295</v>
      </c>
      <c r="E1034" t="s">
        <v>296</v>
      </c>
      <c r="F1034" t="s">
        <v>312</v>
      </c>
      <c r="H1034" t="s">
        <v>313</v>
      </c>
      <c r="I1034" t="s">
        <v>88</v>
      </c>
      <c r="L1034" s="27">
        <v>0</v>
      </c>
      <c r="M1034" s="27">
        <v>0</v>
      </c>
      <c r="N1034" s="27">
        <v>0</v>
      </c>
      <c r="O1034" s="29" t="s">
        <v>314</v>
      </c>
      <c r="P1034" t="s">
        <v>55</v>
      </c>
      <c r="Q1034" s="27">
        <v>1.9999999999999962E-2</v>
      </c>
      <c r="R1034" s="27">
        <v>0.21911111111111123</v>
      </c>
      <c r="S1034" s="27">
        <v>0.52</v>
      </c>
      <c r="T1034" s="27">
        <v>0.52</v>
      </c>
      <c r="U1034" s="27">
        <v>0</v>
      </c>
      <c r="V1034" s="27">
        <v>0</v>
      </c>
      <c r="W1034" s="27">
        <v>0</v>
      </c>
      <c r="X1034" s="29" t="s">
        <v>315</v>
      </c>
      <c r="Y1034" s="29" t="s">
        <v>55</v>
      </c>
      <c r="Z1034" s="27">
        <v>9.9999999999998979E-3</v>
      </c>
      <c r="AA1034" s="27">
        <v>0.30178770949720657</v>
      </c>
      <c r="AB1034" s="27">
        <v>0.68</v>
      </c>
      <c r="AC1034" s="27">
        <v>0.68</v>
      </c>
      <c r="AD1034" s="27">
        <v>13.247999999999999</v>
      </c>
      <c r="AE1034" s="27">
        <v>48.663428571428575</v>
      </c>
      <c r="AF1034" s="27">
        <v>53.333333333333336</v>
      </c>
      <c r="AG1034" s="27">
        <v>12</v>
      </c>
      <c r="AH1034" t="s">
        <v>465</v>
      </c>
      <c r="AI1034" s="27" t="s">
        <v>450</v>
      </c>
      <c r="AJ1034" s="41">
        <f t="shared" si="157"/>
        <v>158.976</v>
      </c>
      <c r="AK1034" s="41">
        <f t="shared" si="158"/>
        <v>583.96114285714293</v>
      </c>
      <c r="AL1034" s="41">
        <f t="shared" si="159"/>
        <v>640</v>
      </c>
      <c r="AM1034" s="27">
        <v>1</v>
      </c>
      <c r="AN1034" s="27">
        <v>1</v>
      </c>
      <c r="AO1034" s="27">
        <v>1.4833333333333334</v>
      </c>
      <c r="AP1034" s="27">
        <v>1.5733333333333335</v>
      </c>
      <c r="AQ1034" s="42">
        <f t="shared" si="160"/>
        <v>176.77600000000001</v>
      </c>
      <c r="AR1034" s="42">
        <f t="shared" si="161"/>
        <v>601.76114285714289</v>
      </c>
      <c r="AS1034" s="42">
        <f t="shared" si="162"/>
        <v>657.8</v>
      </c>
      <c r="AT1034" s="42">
        <f t="shared" si="163"/>
        <v>177.85599999999999</v>
      </c>
      <c r="AU1034" s="42">
        <f t="shared" si="164"/>
        <v>602.84114285714293</v>
      </c>
      <c r="AV1034" s="42">
        <f t="shared" si="165"/>
        <v>658.88</v>
      </c>
      <c r="AW1034">
        <v>2023</v>
      </c>
      <c r="AX1034" t="s">
        <v>59</v>
      </c>
      <c r="AY1034" s="30">
        <v>10</v>
      </c>
      <c r="AZ1034" s="30" t="s">
        <v>302</v>
      </c>
      <c r="BA1034">
        <v>3</v>
      </c>
      <c r="BB1034">
        <v>189</v>
      </c>
      <c r="BC1034" s="121">
        <v>0</v>
      </c>
      <c r="BD1034" s="100">
        <v>2023</v>
      </c>
      <c r="BE1034" s="28" t="s">
        <v>316</v>
      </c>
    </row>
    <row r="1035" spans="1:57" ht="12" customHeight="1" x14ac:dyDescent="0.2">
      <c r="A1035">
        <v>58</v>
      </c>
      <c r="B1035">
        <v>2023</v>
      </c>
      <c r="C1035" t="s">
        <v>46</v>
      </c>
      <c r="D1035" t="s">
        <v>295</v>
      </c>
      <c r="E1035" t="s">
        <v>296</v>
      </c>
      <c r="F1035" t="s">
        <v>312</v>
      </c>
      <c r="H1035" t="s">
        <v>313</v>
      </c>
      <c r="I1035" t="s">
        <v>88</v>
      </c>
      <c r="L1035" s="27">
        <v>0</v>
      </c>
      <c r="M1035" s="27">
        <v>0</v>
      </c>
      <c r="N1035" s="27">
        <v>0</v>
      </c>
      <c r="O1035" s="29" t="s">
        <v>314</v>
      </c>
      <c r="P1035" t="s">
        <v>55</v>
      </c>
      <c r="Q1035" s="27">
        <v>1.9999999999999962E-2</v>
      </c>
      <c r="R1035" s="27">
        <v>0.22411111111111123</v>
      </c>
      <c r="S1035" s="27">
        <v>0.52</v>
      </c>
      <c r="T1035" s="27">
        <v>0.52</v>
      </c>
      <c r="U1035" s="27">
        <v>0</v>
      </c>
      <c r="V1035" s="27">
        <v>0</v>
      </c>
      <c r="W1035" s="27">
        <v>0</v>
      </c>
      <c r="X1035" s="29" t="s">
        <v>315</v>
      </c>
      <c r="Y1035" s="29" t="s">
        <v>55</v>
      </c>
      <c r="Z1035" s="27">
        <v>9.9999999999998979E-3</v>
      </c>
      <c r="AA1035" s="27">
        <v>0.30678770949720657</v>
      </c>
      <c r="AB1035" s="27">
        <v>0.68</v>
      </c>
      <c r="AC1035" s="27">
        <v>0.68</v>
      </c>
      <c r="AD1035" s="27">
        <v>13.247999999999999</v>
      </c>
      <c r="AE1035" s="27">
        <v>48.663428571428575</v>
      </c>
      <c r="AF1035" s="27">
        <v>53.333333333333336</v>
      </c>
      <c r="AG1035" s="27">
        <v>12</v>
      </c>
      <c r="AH1035" t="s">
        <v>465</v>
      </c>
      <c r="AI1035" s="27" t="s">
        <v>450</v>
      </c>
      <c r="AJ1035" s="41">
        <f t="shared" si="157"/>
        <v>158.976</v>
      </c>
      <c r="AK1035" s="41">
        <f t="shared" si="158"/>
        <v>583.96114285714293</v>
      </c>
      <c r="AL1035" s="41">
        <f t="shared" si="159"/>
        <v>640</v>
      </c>
      <c r="AM1035" s="27">
        <v>1</v>
      </c>
      <c r="AN1035" s="27">
        <v>1</v>
      </c>
      <c r="AO1035" s="27">
        <v>1.4833333333333334</v>
      </c>
      <c r="AP1035" s="27">
        <v>1.5733333333333335</v>
      </c>
      <c r="AQ1035" s="42">
        <f t="shared" si="160"/>
        <v>176.77600000000001</v>
      </c>
      <c r="AR1035" s="42">
        <f t="shared" si="161"/>
        <v>601.76114285714289</v>
      </c>
      <c r="AS1035" s="42">
        <f t="shared" si="162"/>
        <v>657.8</v>
      </c>
      <c r="AT1035" s="42">
        <f t="shared" si="163"/>
        <v>177.85599999999999</v>
      </c>
      <c r="AU1035" s="42">
        <f t="shared" si="164"/>
        <v>602.84114285714293</v>
      </c>
      <c r="AV1035" s="42">
        <f t="shared" si="165"/>
        <v>658.88</v>
      </c>
      <c r="AW1035">
        <v>2030</v>
      </c>
      <c r="AX1035" t="s">
        <v>59</v>
      </c>
      <c r="AY1035" s="30">
        <v>10</v>
      </c>
      <c r="AZ1035" s="30" t="s">
        <v>302</v>
      </c>
      <c r="BA1035">
        <v>3</v>
      </c>
      <c r="BB1035">
        <v>189</v>
      </c>
      <c r="BC1035" s="121">
        <v>0</v>
      </c>
      <c r="BD1035" s="100">
        <v>2023</v>
      </c>
      <c r="BE1035" s="28" t="s">
        <v>316</v>
      </c>
    </row>
    <row r="1036" spans="1:57" ht="12" customHeight="1" x14ac:dyDescent="0.2">
      <c r="A1036">
        <v>58</v>
      </c>
      <c r="B1036">
        <v>2023</v>
      </c>
      <c r="C1036" t="s">
        <v>46</v>
      </c>
      <c r="D1036" t="s">
        <v>295</v>
      </c>
      <c r="E1036" t="s">
        <v>296</v>
      </c>
      <c r="F1036" t="s">
        <v>312</v>
      </c>
      <c r="H1036" t="s">
        <v>313</v>
      </c>
      <c r="I1036" t="s">
        <v>88</v>
      </c>
      <c r="L1036" s="27">
        <v>0</v>
      </c>
      <c r="M1036" s="27">
        <v>0</v>
      </c>
      <c r="N1036" s="27">
        <v>0</v>
      </c>
      <c r="O1036" s="29" t="s">
        <v>314</v>
      </c>
      <c r="P1036" t="s">
        <v>55</v>
      </c>
      <c r="Q1036" s="27">
        <v>1.9999999999999962E-2</v>
      </c>
      <c r="R1036" s="27">
        <v>0.23411111111111121</v>
      </c>
      <c r="S1036" s="27">
        <v>0.52</v>
      </c>
      <c r="T1036" s="27">
        <v>0.52</v>
      </c>
      <c r="U1036" s="27">
        <v>0</v>
      </c>
      <c r="V1036" s="27">
        <v>0</v>
      </c>
      <c r="W1036" s="27">
        <v>0</v>
      </c>
      <c r="X1036" s="29" t="s">
        <v>315</v>
      </c>
      <c r="Y1036" s="29" t="s">
        <v>55</v>
      </c>
      <c r="Z1036" s="27">
        <v>9.9999999999998979E-3</v>
      </c>
      <c r="AA1036" s="27">
        <v>0.31678770949720658</v>
      </c>
      <c r="AB1036" s="27">
        <v>0.68</v>
      </c>
      <c r="AC1036" s="27">
        <v>0.68</v>
      </c>
      <c r="AD1036" s="27">
        <v>13.247999999999999</v>
      </c>
      <c r="AE1036" s="27">
        <v>48.663428571428575</v>
      </c>
      <c r="AF1036" s="27">
        <v>53.333333333333336</v>
      </c>
      <c r="AG1036" s="27">
        <v>12</v>
      </c>
      <c r="AH1036" t="s">
        <v>465</v>
      </c>
      <c r="AI1036" s="27" t="s">
        <v>450</v>
      </c>
      <c r="AJ1036" s="41">
        <f t="shared" si="157"/>
        <v>158.976</v>
      </c>
      <c r="AK1036" s="41">
        <f t="shared" si="158"/>
        <v>583.96114285714293</v>
      </c>
      <c r="AL1036" s="41">
        <f t="shared" si="159"/>
        <v>640</v>
      </c>
      <c r="AM1036" s="27">
        <v>1</v>
      </c>
      <c r="AN1036" s="27">
        <v>1</v>
      </c>
      <c r="AO1036" s="27">
        <v>1.4833333333333334</v>
      </c>
      <c r="AP1036" s="27">
        <v>1.5733333333333335</v>
      </c>
      <c r="AQ1036" s="42">
        <f t="shared" si="160"/>
        <v>176.77600000000001</v>
      </c>
      <c r="AR1036" s="42">
        <f t="shared" si="161"/>
        <v>601.76114285714289</v>
      </c>
      <c r="AS1036" s="42">
        <f t="shared" si="162"/>
        <v>657.8</v>
      </c>
      <c r="AT1036" s="42">
        <f t="shared" si="163"/>
        <v>177.85599999999999</v>
      </c>
      <c r="AU1036" s="42">
        <f t="shared" si="164"/>
        <v>602.84114285714293</v>
      </c>
      <c r="AV1036" s="42">
        <f t="shared" si="165"/>
        <v>658.88</v>
      </c>
      <c r="AW1036">
        <v>2035</v>
      </c>
      <c r="AX1036" t="s">
        <v>59</v>
      </c>
      <c r="AY1036" s="30">
        <v>10</v>
      </c>
      <c r="AZ1036" s="30" t="s">
        <v>302</v>
      </c>
      <c r="BA1036">
        <v>3</v>
      </c>
      <c r="BB1036">
        <v>189</v>
      </c>
      <c r="BC1036" s="121">
        <v>0</v>
      </c>
      <c r="BD1036" s="100">
        <v>2023</v>
      </c>
      <c r="BE1036" s="28" t="s">
        <v>316</v>
      </c>
    </row>
    <row r="1037" spans="1:57" ht="12" customHeight="1" x14ac:dyDescent="0.2">
      <c r="A1037">
        <v>58</v>
      </c>
      <c r="B1037">
        <v>2023</v>
      </c>
      <c r="C1037" t="s">
        <v>46</v>
      </c>
      <c r="D1037" t="s">
        <v>295</v>
      </c>
      <c r="E1037" t="s">
        <v>296</v>
      </c>
      <c r="F1037" t="s">
        <v>312</v>
      </c>
      <c r="H1037" t="s">
        <v>313</v>
      </c>
      <c r="I1037" t="s">
        <v>88</v>
      </c>
      <c r="L1037" s="27">
        <v>0</v>
      </c>
      <c r="M1037" s="27">
        <v>0</v>
      </c>
      <c r="N1037" s="27">
        <v>0</v>
      </c>
      <c r="O1037" s="29" t="s">
        <v>314</v>
      </c>
      <c r="P1037" t="s">
        <v>55</v>
      </c>
      <c r="Q1037" s="27">
        <v>1.9999999999999962E-2</v>
      </c>
      <c r="R1037" s="27">
        <v>0.23411111111111121</v>
      </c>
      <c r="S1037" s="27">
        <v>0.52</v>
      </c>
      <c r="T1037" s="27">
        <v>0.52</v>
      </c>
      <c r="U1037" s="27">
        <v>0</v>
      </c>
      <c r="V1037" s="27">
        <v>0</v>
      </c>
      <c r="W1037" s="27">
        <v>0</v>
      </c>
      <c r="X1037" s="29" t="s">
        <v>315</v>
      </c>
      <c r="Y1037" s="29" t="s">
        <v>55</v>
      </c>
      <c r="Z1037" s="27">
        <v>9.9999999999998979E-3</v>
      </c>
      <c r="AA1037" s="27">
        <v>0.31678770949720658</v>
      </c>
      <c r="AB1037" s="27">
        <v>0.68</v>
      </c>
      <c r="AC1037" s="27">
        <v>0.68</v>
      </c>
      <c r="AD1037" s="27">
        <v>13.247999999999999</v>
      </c>
      <c r="AE1037" s="27">
        <v>48.663428571428575</v>
      </c>
      <c r="AF1037" s="27">
        <v>53.333333333333336</v>
      </c>
      <c r="AG1037" s="27">
        <v>12</v>
      </c>
      <c r="AH1037" t="s">
        <v>465</v>
      </c>
      <c r="AI1037" s="27" t="s">
        <v>450</v>
      </c>
      <c r="AJ1037" s="41">
        <f t="shared" si="157"/>
        <v>158.976</v>
      </c>
      <c r="AK1037" s="41">
        <f t="shared" si="158"/>
        <v>583.96114285714293</v>
      </c>
      <c r="AL1037" s="41">
        <f t="shared" si="159"/>
        <v>640</v>
      </c>
      <c r="AM1037" s="27">
        <v>1</v>
      </c>
      <c r="AN1037" s="27">
        <v>1</v>
      </c>
      <c r="AO1037" s="27">
        <v>1.4833333333333334</v>
      </c>
      <c r="AP1037" s="27">
        <v>1.5733333333333335</v>
      </c>
      <c r="AQ1037" s="42">
        <f t="shared" si="160"/>
        <v>176.77600000000001</v>
      </c>
      <c r="AR1037" s="42">
        <f t="shared" si="161"/>
        <v>601.76114285714289</v>
      </c>
      <c r="AS1037" s="42">
        <f t="shared" si="162"/>
        <v>657.8</v>
      </c>
      <c r="AT1037" s="42">
        <f t="shared" si="163"/>
        <v>177.85599999999999</v>
      </c>
      <c r="AU1037" s="42">
        <f t="shared" si="164"/>
        <v>602.84114285714293</v>
      </c>
      <c r="AV1037" s="42">
        <f t="shared" si="165"/>
        <v>658.88</v>
      </c>
      <c r="AW1037">
        <v>2040</v>
      </c>
      <c r="AX1037" t="s">
        <v>59</v>
      </c>
      <c r="AY1037" s="30">
        <v>10</v>
      </c>
      <c r="AZ1037" s="30" t="s">
        <v>302</v>
      </c>
      <c r="BA1037">
        <v>3</v>
      </c>
      <c r="BB1037">
        <v>189</v>
      </c>
      <c r="BC1037" s="121">
        <v>0</v>
      </c>
      <c r="BD1037" s="100">
        <v>2023</v>
      </c>
      <c r="BE1037" s="28" t="s">
        <v>316</v>
      </c>
    </row>
    <row r="1038" spans="1:57" ht="12" customHeight="1" x14ac:dyDescent="0.2">
      <c r="A1038">
        <v>58</v>
      </c>
      <c r="B1038">
        <v>2023</v>
      </c>
      <c r="C1038" t="s">
        <v>46</v>
      </c>
      <c r="D1038" t="s">
        <v>295</v>
      </c>
      <c r="E1038" t="s">
        <v>296</v>
      </c>
      <c r="F1038" t="s">
        <v>312</v>
      </c>
      <c r="H1038" t="s">
        <v>313</v>
      </c>
      <c r="I1038" t="s">
        <v>88</v>
      </c>
      <c r="L1038" s="27">
        <v>0</v>
      </c>
      <c r="M1038" s="27">
        <v>0</v>
      </c>
      <c r="N1038" s="27">
        <v>0</v>
      </c>
      <c r="O1038" s="29" t="s">
        <v>314</v>
      </c>
      <c r="P1038" t="s">
        <v>55</v>
      </c>
      <c r="Q1038" s="27">
        <v>1.9999999999999962E-2</v>
      </c>
      <c r="R1038" s="27">
        <v>0.23911111111111122</v>
      </c>
      <c r="S1038" s="27">
        <v>0.52</v>
      </c>
      <c r="T1038" s="27">
        <v>0.52</v>
      </c>
      <c r="U1038" s="27">
        <v>0</v>
      </c>
      <c r="V1038" s="27">
        <v>0</v>
      </c>
      <c r="W1038" s="27">
        <v>0</v>
      </c>
      <c r="X1038" s="29" t="s">
        <v>315</v>
      </c>
      <c r="Y1038" s="29" t="s">
        <v>55</v>
      </c>
      <c r="Z1038" s="27">
        <v>9.9999999999998979E-3</v>
      </c>
      <c r="AA1038" s="27">
        <v>0.32178770949720659</v>
      </c>
      <c r="AB1038" s="27">
        <v>0.68</v>
      </c>
      <c r="AC1038" s="27">
        <v>0.68</v>
      </c>
      <c r="AD1038" s="27">
        <v>13.247999999999999</v>
      </c>
      <c r="AE1038" s="27">
        <v>48.663428571428575</v>
      </c>
      <c r="AF1038" s="27">
        <v>53.333333333333336</v>
      </c>
      <c r="AG1038" s="27">
        <v>12</v>
      </c>
      <c r="AH1038" t="s">
        <v>465</v>
      </c>
      <c r="AI1038" s="27" t="s">
        <v>450</v>
      </c>
      <c r="AJ1038" s="41">
        <f t="shared" si="157"/>
        <v>158.976</v>
      </c>
      <c r="AK1038" s="41">
        <f t="shared" si="158"/>
        <v>583.96114285714293</v>
      </c>
      <c r="AL1038" s="41">
        <f t="shared" si="159"/>
        <v>640</v>
      </c>
      <c r="AM1038" s="27">
        <v>1</v>
      </c>
      <c r="AN1038" s="27">
        <v>1</v>
      </c>
      <c r="AO1038" s="27">
        <v>1.4833333333333334</v>
      </c>
      <c r="AP1038" s="27">
        <v>1.5733333333333335</v>
      </c>
      <c r="AQ1038" s="42">
        <f t="shared" si="160"/>
        <v>176.77600000000001</v>
      </c>
      <c r="AR1038" s="42">
        <f t="shared" si="161"/>
        <v>601.76114285714289</v>
      </c>
      <c r="AS1038" s="42">
        <f t="shared" si="162"/>
        <v>657.8</v>
      </c>
      <c r="AT1038" s="42">
        <f t="shared" si="163"/>
        <v>177.85599999999999</v>
      </c>
      <c r="AU1038" s="42">
        <f t="shared" si="164"/>
        <v>602.84114285714293</v>
      </c>
      <c r="AV1038" s="42">
        <f t="shared" si="165"/>
        <v>658.88</v>
      </c>
      <c r="AW1038">
        <v>2045</v>
      </c>
      <c r="AX1038" t="s">
        <v>59</v>
      </c>
      <c r="AY1038" s="30">
        <v>10</v>
      </c>
      <c r="AZ1038" s="30" t="s">
        <v>302</v>
      </c>
      <c r="BA1038">
        <v>3</v>
      </c>
      <c r="BB1038">
        <v>189</v>
      </c>
      <c r="BC1038" s="121">
        <v>0</v>
      </c>
      <c r="BD1038" s="100">
        <v>2023</v>
      </c>
      <c r="BE1038" s="28" t="s">
        <v>316</v>
      </c>
    </row>
    <row r="1039" spans="1:57" ht="12" customHeight="1" x14ac:dyDescent="0.2">
      <c r="A1039">
        <v>58</v>
      </c>
      <c r="B1039">
        <v>2023</v>
      </c>
      <c r="C1039" t="s">
        <v>46</v>
      </c>
      <c r="D1039" t="s">
        <v>295</v>
      </c>
      <c r="E1039" t="s">
        <v>296</v>
      </c>
      <c r="F1039" t="s">
        <v>312</v>
      </c>
      <c r="H1039" t="s">
        <v>313</v>
      </c>
      <c r="I1039" t="s">
        <v>88</v>
      </c>
      <c r="L1039" s="27">
        <v>0</v>
      </c>
      <c r="M1039" s="27">
        <v>0</v>
      </c>
      <c r="N1039" s="27">
        <v>0</v>
      </c>
      <c r="O1039" s="29" t="s">
        <v>314</v>
      </c>
      <c r="P1039" t="s">
        <v>55</v>
      </c>
      <c r="Q1039" s="27">
        <v>1.9999999999999962E-2</v>
      </c>
      <c r="R1039" s="27">
        <v>0.24411111111111122</v>
      </c>
      <c r="S1039" s="27">
        <v>0.52</v>
      </c>
      <c r="T1039" s="27">
        <v>0.52</v>
      </c>
      <c r="U1039" s="27">
        <v>0</v>
      </c>
      <c r="V1039" s="27">
        <v>0</v>
      </c>
      <c r="W1039" s="27">
        <v>0</v>
      </c>
      <c r="X1039" s="29" t="s">
        <v>315</v>
      </c>
      <c r="Y1039" s="29" t="s">
        <v>55</v>
      </c>
      <c r="Z1039" s="27">
        <v>9.9999999999998979E-3</v>
      </c>
      <c r="AA1039" s="27">
        <v>0.32678770949720659</v>
      </c>
      <c r="AB1039" s="27">
        <v>0.68</v>
      </c>
      <c r="AC1039" s="27">
        <v>0.68</v>
      </c>
      <c r="AD1039" s="27">
        <v>13.247999999999999</v>
      </c>
      <c r="AE1039" s="27">
        <v>48.663428571428575</v>
      </c>
      <c r="AF1039" s="27">
        <v>53.333333333333336</v>
      </c>
      <c r="AG1039" s="27">
        <v>12</v>
      </c>
      <c r="AH1039" t="s">
        <v>465</v>
      </c>
      <c r="AI1039" s="27" t="s">
        <v>450</v>
      </c>
      <c r="AJ1039" s="41">
        <f t="shared" si="157"/>
        <v>158.976</v>
      </c>
      <c r="AK1039" s="41">
        <f t="shared" si="158"/>
        <v>583.96114285714293</v>
      </c>
      <c r="AL1039" s="41">
        <f t="shared" si="159"/>
        <v>640</v>
      </c>
      <c r="AM1039" s="27">
        <v>1</v>
      </c>
      <c r="AN1039" s="27">
        <v>1</v>
      </c>
      <c r="AO1039" s="27">
        <v>1.4833333333333334</v>
      </c>
      <c r="AP1039" s="27">
        <v>1.5733333333333335</v>
      </c>
      <c r="AQ1039" s="42">
        <f t="shared" si="160"/>
        <v>176.77600000000001</v>
      </c>
      <c r="AR1039" s="42">
        <f t="shared" si="161"/>
        <v>601.76114285714289</v>
      </c>
      <c r="AS1039" s="42">
        <f t="shared" si="162"/>
        <v>657.8</v>
      </c>
      <c r="AT1039" s="42">
        <f t="shared" si="163"/>
        <v>177.85599999999999</v>
      </c>
      <c r="AU1039" s="42">
        <f t="shared" si="164"/>
        <v>602.84114285714293</v>
      </c>
      <c r="AV1039" s="42">
        <f t="shared" si="165"/>
        <v>658.88</v>
      </c>
      <c r="AW1039">
        <v>2050</v>
      </c>
      <c r="AX1039" t="s">
        <v>59</v>
      </c>
      <c r="AY1039" s="30">
        <v>10</v>
      </c>
      <c r="AZ1039" s="30" t="s">
        <v>302</v>
      </c>
      <c r="BA1039">
        <v>3</v>
      </c>
      <c r="BB1039">
        <v>189</v>
      </c>
      <c r="BC1039" s="121">
        <v>0</v>
      </c>
      <c r="BD1039" s="100">
        <v>2023</v>
      </c>
      <c r="BE1039" s="28" t="s">
        <v>316</v>
      </c>
    </row>
    <row r="1040" spans="1:57" ht="12" customHeight="1" x14ac:dyDescent="0.2">
      <c r="A1040">
        <v>58</v>
      </c>
      <c r="B1040">
        <v>2023</v>
      </c>
      <c r="C1040" t="s">
        <v>46</v>
      </c>
      <c r="D1040" t="s">
        <v>295</v>
      </c>
      <c r="E1040" t="s">
        <v>296</v>
      </c>
      <c r="F1040" t="s">
        <v>312</v>
      </c>
      <c r="H1040" t="s">
        <v>313</v>
      </c>
      <c r="I1040" t="s">
        <v>88</v>
      </c>
      <c r="L1040" s="27">
        <v>0</v>
      </c>
      <c r="M1040" s="27">
        <v>0</v>
      </c>
      <c r="N1040" s="27">
        <v>0</v>
      </c>
      <c r="O1040" s="29" t="s">
        <v>314</v>
      </c>
      <c r="P1040" t="s">
        <v>55</v>
      </c>
      <c r="Q1040" s="27">
        <v>1.9999999999999962E-2</v>
      </c>
      <c r="R1040" s="27">
        <v>0.21911111111111123</v>
      </c>
      <c r="S1040" s="27">
        <v>0.52</v>
      </c>
      <c r="T1040" s="27">
        <v>0.52</v>
      </c>
      <c r="U1040" s="27">
        <v>0</v>
      </c>
      <c r="V1040" s="27">
        <v>0</v>
      </c>
      <c r="W1040" s="27">
        <v>0</v>
      </c>
      <c r="X1040" s="29" t="s">
        <v>315</v>
      </c>
      <c r="Y1040" s="29" t="s">
        <v>55</v>
      </c>
      <c r="Z1040" s="27">
        <v>9.9999999999998979E-3</v>
      </c>
      <c r="AA1040" s="27">
        <v>0.30178770949720657</v>
      </c>
      <c r="AB1040" s="27">
        <v>0.68</v>
      </c>
      <c r="AC1040" s="27">
        <v>0.68</v>
      </c>
      <c r="AD1040" s="27">
        <v>13.247999999999999</v>
      </c>
      <c r="AE1040" s="27">
        <v>48.663428571428575</v>
      </c>
      <c r="AF1040" s="27">
        <v>53.333333333333336</v>
      </c>
      <c r="AG1040" s="27">
        <v>12</v>
      </c>
      <c r="AH1040" t="s">
        <v>465</v>
      </c>
      <c r="AI1040" s="27" t="s">
        <v>450</v>
      </c>
      <c r="AJ1040" s="41">
        <f t="shared" si="157"/>
        <v>158.976</v>
      </c>
      <c r="AK1040" s="41">
        <f t="shared" si="158"/>
        <v>583.96114285714293</v>
      </c>
      <c r="AL1040" s="41">
        <f t="shared" si="159"/>
        <v>640</v>
      </c>
      <c r="AM1040" s="27">
        <v>1</v>
      </c>
      <c r="AN1040" s="27">
        <v>1</v>
      </c>
      <c r="AO1040" s="27">
        <v>1.4833333333333334</v>
      </c>
      <c r="AP1040" s="27">
        <v>1.5733333333333335</v>
      </c>
      <c r="AQ1040" s="42">
        <f t="shared" si="160"/>
        <v>176.77600000000001</v>
      </c>
      <c r="AR1040" s="42">
        <f t="shared" si="161"/>
        <v>601.76114285714289</v>
      </c>
      <c r="AS1040" s="42">
        <f t="shared" si="162"/>
        <v>657.8</v>
      </c>
      <c r="AT1040" s="42">
        <f t="shared" si="163"/>
        <v>177.85599999999999</v>
      </c>
      <c r="AU1040" s="42">
        <f t="shared" si="164"/>
        <v>602.84114285714293</v>
      </c>
      <c r="AV1040" s="42">
        <f t="shared" si="165"/>
        <v>658.88</v>
      </c>
      <c r="AW1040">
        <v>2023</v>
      </c>
      <c r="AX1040" t="s">
        <v>60</v>
      </c>
      <c r="AY1040" s="30">
        <v>10</v>
      </c>
      <c r="AZ1040" s="30" t="s">
        <v>302</v>
      </c>
      <c r="BA1040">
        <v>3</v>
      </c>
      <c r="BB1040">
        <v>189</v>
      </c>
      <c r="BC1040" s="121">
        <v>0</v>
      </c>
      <c r="BD1040" s="100">
        <v>2023</v>
      </c>
      <c r="BE1040" s="28" t="s">
        <v>316</v>
      </c>
    </row>
    <row r="1041" spans="1:57" ht="12" customHeight="1" x14ac:dyDescent="0.2">
      <c r="A1041">
        <v>58</v>
      </c>
      <c r="B1041">
        <v>2023</v>
      </c>
      <c r="C1041" t="s">
        <v>46</v>
      </c>
      <c r="D1041" t="s">
        <v>295</v>
      </c>
      <c r="E1041" t="s">
        <v>296</v>
      </c>
      <c r="F1041" t="s">
        <v>312</v>
      </c>
      <c r="H1041" t="s">
        <v>313</v>
      </c>
      <c r="I1041" t="s">
        <v>88</v>
      </c>
      <c r="L1041" s="27">
        <v>0</v>
      </c>
      <c r="M1041" s="27">
        <v>0</v>
      </c>
      <c r="N1041" s="27">
        <v>0</v>
      </c>
      <c r="O1041" s="29" t="s">
        <v>314</v>
      </c>
      <c r="P1041" t="s">
        <v>55</v>
      </c>
      <c r="Q1041" s="27">
        <v>1.9999999999999962E-2</v>
      </c>
      <c r="R1041" s="27">
        <v>0.22911111111111124</v>
      </c>
      <c r="S1041" s="27">
        <v>0.52</v>
      </c>
      <c r="T1041" s="27">
        <v>0.52</v>
      </c>
      <c r="U1041" s="27">
        <v>0</v>
      </c>
      <c r="V1041" s="27">
        <v>0</v>
      </c>
      <c r="W1041" s="27">
        <v>0</v>
      </c>
      <c r="X1041" s="29" t="s">
        <v>315</v>
      </c>
      <c r="Y1041" s="29" t="s">
        <v>55</v>
      </c>
      <c r="Z1041" s="27">
        <v>9.9999999999998979E-3</v>
      </c>
      <c r="AA1041" s="27">
        <v>0.31178770949720658</v>
      </c>
      <c r="AB1041" s="27">
        <v>0.68</v>
      </c>
      <c r="AC1041" s="27">
        <v>0.68</v>
      </c>
      <c r="AD1041" s="27">
        <v>13.247999999999999</v>
      </c>
      <c r="AE1041" s="27">
        <v>48.663428571428575</v>
      </c>
      <c r="AF1041" s="27">
        <v>53.333333333333336</v>
      </c>
      <c r="AG1041" s="27">
        <v>12</v>
      </c>
      <c r="AH1041" t="s">
        <v>465</v>
      </c>
      <c r="AI1041" s="27" t="s">
        <v>450</v>
      </c>
      <c r="AJ1041" s="41">
        <f t="shared" si="157"/>
        <v>158.976</v>
      </c>
      <c r="AK1041" s="41">
        <f t="shared" si="158"/>
        <v>583.96114285714293</v>
      </c>
      <c r="AL1041" s="41">
        <f t="shared" si="159"/>
        <v>640</v>
      </c>
      <c r="AM1041" s="27">
        <v>1</v>
      </c>
      <c r="AN1041" s="27">
        <v>1</v>
      </c>
      <c r="AO1041" s="27">
        <v>1.4833333333333334</v>
      </c>
      <c r="AP1041" s="27">
        <v>1.5733333333333335</v>
      </c>
      <c r="AQ1041" s="42">
        <f t="shared" si="160"/>
        <v>176.77600000000001</v>
      </c>
      <c r="AR1041" s="42">
        <f t="shared" si="161"/>
        <v>601.76114285714289</v>
      </c>
      <c r="AS1041" s="42">
        <f t="shared" si="162"/>
        <v>657.8</v>
      </c>
      <c r="AT1041" s="42">
        <f t="shared" si="163"/>
        <v>177.85599999999999</v>
      </c>
      <c r="AU1041" s="42">
        <f t="shared" si="164"/>
        <v>602.84114285714293</v>
      </c>
      <c r="AV1041" s="42">
        <f t="shared" si="165"/>
        <v>658.88</v>
      </c>
      <c r="AW1041">
        <v>2030</v>
      </c>
      <c r="AX1041" t="s">
        <v>60</v>
      </c>
      <c r="AY1041" s="30">
        <v>10</v>
      </c>
      <c r="AZ1041" s="30" t="s">
        <v>302</v>
      </c>
      <c r="BA1041">
        <v>3</v>
      </c>
      <c r="BB1041">
        <v>189</v>
      </c>
      <c r="BC1041" s="121">
        <v>0</v>
      </c>
      <c r="BD1041" s="100">
        <v>2023</v>
      </c>
      <c r="BE1041" s="28" t="s">
        <v>316</v>
      </c>
    </row>
    <row r="1042" spans="1:57" ht="12" customHeight="1" x14ac:dyDescent="0.2">
      <c r="A1042">
        <v>58</v>
      </c>
      <c r="B1042">
        <v>2023</v>
      </c>
      <c r="C1042" t="s">
        <v>46</v>
      </c>
      <c r="D1042" t="s">
        <v>295</v>
      </c>
      <c r="E1042" t="s">
        <v>296</v>
      </c>
      <c r="F1042" t="s">
        <v>312</v>
      </c>
      <c r="H1042" t="s">
        <v>313</v>
      </c>
      <c r="I1042" t="s">
        <v>88</v>
      </c>
      <c r="L1042" s="27">
        <v>0</v>
      </c>
      <c r="M1042" s="27">
        <v>0</v>
      </c>
      <c r="N1042" s="27">
        <v>0</v>
      </c>
      <c r="O1042" s="29" t="s">
        <v>314</v>
      </c>
      <c r="P1042" t="s">
        <v>55</v>
      </c>
      <c r="Q1042" s="27">
        <v>1.9999999999999962E-2</v>
      </c>
      <c r="R1042" s="27">
        <v>0.24911111111111123</v>
      </c>
      <c r="S1042" s="27">
        <v>0.52</v>
      </c>
      <c r="T1042" s="27">
        <v>0.52</v>
      </c>
      <c r="U1042" s="27">
        <v>0</v>
      </c>
      <c r="V1042" s="27">
        <v>0</v>
      </c>
      <c r="W1042" s="27">
        <v>0</v>
      </c>
      <c r="X1042" s="29" t="s">
        <v>315</v>
      </c>
      <c r="Y1042" s="29" t="s">
        <v>55</v>
      </c>
      <c r="Z1042" s="27">
        <v>9.9999999999998979E-3</v>
      </c>
      <c r="AA1042" s="27">
        <v>0.3317877094972066</v>
      </c>
      <c r="AB1042" s="27">
        <v>0.68</v>
      </c>
      <c r="AC1042" s="27">
        <v>0.68</v>
      </c>
      <c r="AD1042" s="27">
        <v>13.247999999999999</v>
      </c>
      <c r="AE1042" s="27">
        <v>48.663428571428575</v>
      </c>
      <c r="AF1042" s="27">
        <v>53.333333333333336</v>
      </c>
      <c r="AG1042" s="27">
        <v>12</v>
      </c>
      <c r="AH1042" t="s">
        <v>465</v>
      </c>
      <c r="AI1042" s="27" t="s">
        <v>450</v>
      </c>
      <c r="AJ1042" s="41">
        <f t="shared" si="157"/>
        <v>158.976</v>
      </c>
      <c r="AK1042" s="41">
        <f t="shared" si="158"/>
        <v>583.96114285714293</v>
      </c>
      <c r="AL1042" s="41">
        <f t="shared" si="159"/>
        <v>640</v>
      </c>
      <c r="AM1042" s="27">
        <v>1</v>
      </c>
      <c r="AN1042" s="27">
        <v>1</v>
      </c>
      <c r="AO1042" s="27">
        <v>1.4833333333333334</v>
      </c>
      <c r="AP1042" s="27">
        <v>1.5733333333333335</v>
      </c>
      <c r="AQ1042" s="42">
        <f t="shared" si="160"/>
        <v>176.77600000000001</v>
      </c>
      <c r="AR1042" s="42">
        <f t="shared" si="161"/>
        <v>601.76114285714289</v>
      </c>
      <c r="AS1042" s="42">
        <f t="shared" si="162"/>
        <v>657.8</v>
      </c>
      <c r="AT1042" s="42">
        <f t="shared" si="163"/>
        <v>177.85599999999999</v>
      </c>
      <c r="AU1042" s="42">
        <f t="shared" si="164"/>
        <v>602.84114285714293</v>
      </c>
      <c r="AV1042" s="42">
        <f t="shared" si="165"/>
        <v>658.88</v>
      </c>
      <c r="AW1042">
        <v>2035</v>
      </c>
      <c r="AX1042" t="s">
        <v>60</v>
      </c>
      <c r="AY1042" s="30">
        <v>10</v>
      </c>
      <c r="AZ1042" s="30" t="s">
        <v>302</v>
      </c>
      <c r="BA1042">
        <v>3</v>
      </c>
      <c r="BB1042">
        <v>189</v>
      </c>
      <c r="BC1042" s="121">
        <v>0</v>
      </c>
      <c r="BD1042" s="100">
        <v>2023</v>
      </c>
      <c r="BE1042" s="28" t="s">
        <v>316</v>
      </c>
    </row>
    <row r="1043" spans="1:57" ht="12" customHeight="1" x14ac:dyDescent="0.2">
      <c r="A1043">
        <v>58</v>
      </c>
      <c r="B1043">
        <v>2023</v>
      </c>
      <c r="C1043" t="s">
        <v>46</v>
      </c>
      <c r="D1043" t="s">
        <v>295</v>
      </c>
      <c r="E1043" t="s">
        <v>296</v>
      </c>
      <c r="F1043" t="s">
        <v>312</v>
      </c>
      <c r="H1043" t="s">
        <v>313</v>
      </c>
      <c r="I1043" t="s">
        <v>88</v>
      </c>
      <c r="L1043" s="27">
        <v>0</v>
      </c>
      <c r="M1043" s="27">
        <v>0</v>
      </c>
      <c r="N1043" s="27">
        <v>0</v>
      </c>
      <c r="O1043" s="29" t="s">
        <v>314</v>
      </c>
      <c r="P1043" t="s">
        <v>55</v>
      </c>
      <c r="Q1043" s="27">
        <v>1.9999999999999962E-2</v>
      </c>
      <c r="R1043" s="27">
        <v>0.24911111111111123</v>
      </c>
      <c r="S1043" s="27">
        <v>0.52</v>
      </c>
      <c r="T1043" s="27">
        <v>0.52</v>
      </c>
      <c r="U1043" s="27">
        <v>0</v>
      </c>
      <c r="V1043" s="27">
        <v>0</v>
      </c>
      <c r="W1043" s="27">
        <v>0</v>
      </c>
      <c r="X1043" s="29" t="s">
        <v>315</v>
      </c>
      <c r="Y1043" s="29" t="s">
        <v>55</v>
      </c>
      <c r="Z1043" s="27">
        <v>9.9999999999998979E-3</v>
      </c>
      <c r="AA1043" s="27">
        <v>0.3317877094972066</v>
      </c>
      <c r="AB1043" s="27">
        <v>0.68</v>
      </c>
      <c r="AC1043" s="27">
        <v>0.68</v>
      </c>
      <c r="AD1043" s="27">
        <v>13.247999999999999</v>
      </c>
      <c r="AE1043" s="27">
        <v>48.663428571428575</v>
      </c>
      <c r="AF1043" s="27">
        <v>53.333333333333336</v>
      </c>
      <c r="AG1043" s="27">
        <v>12</v>
      </c>
      <c r="AH1043" t="s">
        <v>465</v>
      </c>
      <c r="AI1043" s="27" t="s">
        <v>450</v>
      </c>
      <c r="AJ1043" s="41">
        <f t="shared" si="157"/>
        <v>158.976</v>
      </c>
      <c r="AK1043" s="41">
        <f t="shared" si="158"/>
        <v>583.96114285714293</v>
      </c>
      <c r="AL1043" s="41">
        <f t="shared" si="159"/>
        <v>640</v>
      </c>
      <c r="AM1043" s="27">
        <v>1</v>
      </c>
      <c r="AN1043" s="27">
        <v>1</v>
      </c>
      <c r="AO1043" s="27">
        <v>1.4833333333333334</v>
      </c>
      <c r="AP1043" s="27">
        <v>1.5733333333333335</v>
      </c>
      <c r="AQ1043" s="42">
        <f t="shared" si="160"/>
        <v>176.77600000000001</v>
      </c>
      <c r="AR1043" s="42">
        <f t="shared" si="161"/>
        <v>601.76114285714289</v>
      </c>
      <c r="AS1043" s="42">
        <f t="shared" si="162"/>
        <v>657.8</v>
      </c>
      <c r="AT1043" s="42">
        <f t="shared" si="163"/>
        <v>177.85599999999999</v>
      </c>
      <c r="AU1043" s="42">
        <f t="shared" si="164"/>
        <v>602.84114285714293</v>
      </c>
      <c r="AV1043" s="42">
        <f t="shared" si="165"/>
        <v>658.88</v>
      </c>
      <c r="AW1043">
        <v>2040</v>
      </c>
      <c r="AX1043" t="s">
        <v>60</v>
      </c>
      <c r="AY1043" s="30">
        <v>10</v>
      </c>
      <c r="AZ1043" s="30" t="s">
        <v>302</v>
      </c>
      <c r="BA1043">
        <v>3</v>
      </c>
      <c r="BB1043">
        <v>189</v>
      </c>
      <c r="BC1043" s="121">
        <v>0</v>
      </c>
      <c r="BD1043" s="100">
        <v>2023</v>
      </c>
      <c r="BE1043" s="28" t="s">
        <v>316</v>
      </c>
    </row>
    <row r="1044" spans="1:57" ht="12" customHeight="1" x14ac:dyDescent="0.2">
      <c r="A1044">
        <v>58</v>
      </c>
      <c r="B1044">
        <v>2023</v>
      </c>
      <c r="C1044" t="s">
        <v>46</v>
      </c>
      <c r="D1044" t="s">
        <v>295</v>
      </c>
      <c r="E1044" t="s">
        <v>296</v>
      </c>
      <c r="F1044" t="s">
        <v>312</v>
      </c>
      <c r="H1044" t="s">
        <v>313</v>
      </c>
      <c r="I1044" t="s">
        <v>88</v>
      </c>
      <c r="L1044" s="27">
        <v>0</v>
      </c>
      <c r="M1044" s="27">
        <v>0</v>
      </c>
      <c r="N1044" s="27">
        <v>0</v>
      </c>
      <c r="O1044" s="29" t="s">
        <v>314</v>
      </c>
      <c r="P1044" t="s">
        <v>55</v>
      </c>
      <c r="Q1044" s="27">
        <v>1.9999999999999962E-2</v>
      </c>
      <c r="R1044" s="27">
        <v>0.25911111111111124</v>
      </c>
      <c r="S1044" s="27">
        <v>0.52</v>
      </c>
      <c r="T1044" s="27">
        <v>0.52</v>
      </c>
      <c r="U1044" s="27">
        <v>0</v>
      </c>
      <c r="V1044" s="27">
        <v>0</v>
      </c>
      <c r="W1044" s="27">
        <v>0</v>
      </c>
      <c r="X1044" s="29" t="s">
        <v>315</v>
      </c>
      <c r="Y1044" s="29" t="s">
        <v>55</v>
      </c>
      <c r="Z1044" s="27">
        <v>9.9999999999998979E-3</v>
      </c>
      <c r="AA1044" s="27">
        <v>0.34178770949720655</v>
      </c>
      <c r="AB1044" s="27">
        <v>0.68</v>
      </c>
      <c r="AC1044" s="27">
        <v>0.68</v>
      </c>
      <c r="AD1044" s="27">
        <v>13.247999999999999</v>
      </c>
      <c r="AE1044" s="27">
        <v>48.663428571428575</v>
      </c>
      <c r="AF1044" s="27">
        <v>53.333333333333336</v>
      </c>
      <c r="AG1044" s="27">
        <v>12</v>
      </c>
      <c r="AH1044" t="s">
        <v>465</v>
      </c>
      <c r="AI1044" s="27" t="s">
        <v>450</v>
      </c>
      <c r="AJ1044" s="41">
        <f t="shared" si="157"/>
        <v>158.976</v>
      </c>
      <c r="AK1044" s="41">
        <f t="shared" si="158"/>
        <v>583.96114285714293</v>
      </c>
      <c r="AL1044" s="41">
        <f t="shared" si="159"/>
        <v>640</v>
      </c>
      <c r="AM1044" s="27">
        <v>1</v>
      </c>
      <c r="AN1044" s="27">
        <v>1</v>
      </c>
      <c r="AO1044" s="27">
        <v>1.4833333333333334</v>
      </c>
      <c r="AP1044" s="27">
        <v>1.5733333333333335</v>
      </c>
      <c r="AQ1044" s="42">
        <f t="shared" si="160"/>
        <v>176.77600000000001</v>
      </c>
      <c r="AR1044" s="42">
        <f t="shared" si="161"/>
        <v>601.76114285714289</v>
      </c>
      <c r="AS1044" s="42">
        <f t="shared" si="162"/>
        <v>657.8</v>
      </c>
      <c r="AT1044" s="42">
        <f t="shared" si="163"/>
        <v>177.85599999999999</v>
      </c>
      <c r="AU1044" s="42">
        <f t="shared" si="164"/>
        <v>602.84114285714293</v>
      </c>
      <c r="AV1044" s="42">
        <f t="shared" si="165"/>
        <v>658.88</v>
      </c>
      <c r="AW1044">
        <v>2045</v>
      </c>
      <c r="AX1044" t="s">
        <v>60</v>
      </c>
      <c r="AY1044" s="30">
        <v>10</v>
      </c>
      <c r="AZ1044" s="30" t="s">
        <v>302</v>
      </c>
      <c r="BA1044">
        <v>3</v>
      </c>
      <c r="BB1044">
        <v>189</v>
      </c>
      <c r="BC1044" s="121">
        <v>0</v>
      </c>
      <c r="BD1044" s="100">
        <v>2023</v>
      </c>
      <c r="BE1044" s="28" t="s">
        <v>316</v>
      </c>
    </row>
    <row r="1045" spans="1:57" ht="12" customHeight="1" x14ac:dyDescent="0.2">
      <c r="A1045">
        <v>58</v>
      </c>
      <c r="B1045">
        <v>2023</v>
      </c>
      <c r="C1045" t="s">
        <v>46</v>
      </c>
      <c r="D1045" t="s">
        <v>295</v>
      </c>
      <c r="E1045" t="s">
        <v>296</v>
      </c>
      <c r="F1045" t="s">
        <v>312</v>
      </c>
      <c r="H1045" t="s">
        <v>313</v>
      </c>
      <c r="I1045" t="s">
        <v>88</v>
      </c>
      <c r="L1045" s="27">
        <v>0</v>
      </c>
      <c r="M1045" s="27">
        <v>0</v>
      </c>
      <c r="N1045" s="27">
        <v>0</v>
      </c>
      <c r="O1045" s="29" t="s">
        <v>314</v>
      </c>
      <c r="P1045" t="s">
        <v>55</v>
      </c>
      <c r="Q1045" s="27">
        <v>1.9999999999999962E-2</v>
      </c>
      <c r="R1045" s="27">
        <v>0.26911111111111125</v>
      </c>
      <c r="S1045" s="27">
        <v>0.52</v>
      </c>
      <c r="T1045" s="27">
        <v>0.52</v>
      </c>
      <c r="U1045" s="27">
        <v>0</v>
      </c>
      <c r="V1045" s="27">
        <v>0</v>
      </c>
      <c r="W1045" s="27">
        <v>0</v>
      </c>
      <c r="X1045" s="29" t="s">
        <v>315</v>
      </c>
      <c r="Y1045" s="29" t="s">
        <v>55</v>
      </c>
      <c r="Z1045" s="27">
        <v>9.9999999999998979E-3</v>
      </c>
      <c r="AA1045" s="27">
        <v>0.35178770949720656</v>
      </c>
      <c r="AB1045" s="27">
        <v>0.68</v>
      </c>
      <c r="AC1045" s="27">
        <v>0.68</v>
      </c>
      <c r="AD1045" s="27">
        <v>13.247999999999999</v>
      </c>
      <c r="AE1045" s="27">
        <v>48.663428571428575</v>
      </c>
      <c r="AF1045" s="27">
        <v>53.333333333333336</v>
      </c>
      <c r="AG1045" s="27">
        <v>12</v>
      </c>
      <c r="AH1045" t="s">
        <v>465</v>
      </c>
      <c r="AI1045" s="27" t="s">
        <v>450</v>
      </c>
      <c r="AJ1045" s="41">
        <f t="shared" si="157"/>
        <v>158.976</v>
      </c>
      <c r="AK1045" s="41">
        <f t="shared" si="158"/>
        <v>583.96114285714293</v>
      </c>
      <c r="AL1045" s="41">
        <f t="shared" si="159"/>
        <v>640</v>
      </c>
      <c r="AM1045" s="27">
        <v>1</v>
      </c>
      <c r="AN1045" s="27">
        <v>1</v>
      </c>
      <c r="AO1045" s="27">
        <v>1.4833333333333334</v>
      </c>
      <c r="AP1045" s="27">
        <v>1.5733333333333335</v>
      </c>
      <c r="AQ1045" s="42">
        <f t="shared" si="160"/>
        <v>176.77600000000001</v>
      </c>
      <c r="AR1045" s="42">
        <f t="shared" si="161"/>
        <v>601.76114285714289</v>
      </c>
      <c r="AS1045" s="42">
        <f t="shared" si="162"/>
        <v>657.8</v>
      </c>
      <c r="AT1045" s="42">
        <f t="shared" si="163"/>
        <v>177.85599999999999</v>
      </c>
      <c r="AU1045" s="42">
        <f t="shared" si="164"/>
        <v>602.84114285714293</v>
      </c>
      <c r="AV1045" s="42">
        <f t="shared" si="165"/>
        <v>658.88</v>
      </c>
      <c r="AW1045">
        <v>2050</v>
      </c>
      <c r="AX1045" t="s">
        <v>60</v>
      </c>
      <c r="AY1045" s="30">
        <v>10</v>
      </c>
      <c r="AZ1045" s="30" t="s">
        <v>302</v>
      </c>
      <c r="BA1045">
        <v>3</v>
      </c>
      <c r="BB1045">
        <v>189</v>
      </c>
      <c r="BC1045" s="121">
        <v>0</v>
      </c>
      <c r="BD1045" s="100">
        <v>2023</v>
      </c>
      <c r="BE1045" s="28" t="s">
        <v>316</v>
      </c>
    </row>
    <row r="1046" spans="1:57" ht="12" customHeight="1" x14ac:dyDescent="0.2">
      <c r="A1046">
        <v>59</v>
      </c>
      <c r="B1046">
        <v>2023</v>
      </c>
      <c r="C1046" t="s">
        <v>46</v>
      </c>
      <c r="D1046" t="s">
        <v>44</v>
      </c>
      <c r="E1046" t="s">
        <v>318</v>
      </c>
      <c r="F1046" t="s">
        <v>159</v>
      </c>
      <c r="G1046" t="s">
        <v>157</v>
      </c>
      <c r="H1046" t="s">
        <v>319</v>
      </c>
      <c r="I1046" t="s">
        <v>51</v>
      </c>
      <c r="K1046" t="s">
        <v>317</v>
      </c>
      <c r="L1046" s="27">
        <v>2.6130210000000001E-2</v>
      </c>
      <c r="M1046" s="27">
        <v>2.6672000000000001E-2</v>
      </c>
      <c r="N1046" s="27">
        <v>3.9337999999999998E-2</v>
      </c>
      <c r="O1046" t="s">
        <v>153</v>
      </c>
      <c r="P1046" t="s">
        <v>320</v>
      </c>
      <c r="Q1046" s="27">
        <v>202000</v>
      </c>
      <c r="R1046" s="27">
        <v>800000</v>
      </c>
      <c r="S1046" s="27">
        <v>800000</v>
      </c>
      <c r="T1046" s="27">
        <v>2499000</v>
      </c>
      <c r="U1046" s="27">
        <v>1.012513E-8</v>
      </c>
      <c r="V1046" s="27">
        <v>743.21720000000005</v>
      </c>
      <c r="W1046" s="27">
        <v>657.24794699999995</v>
      </c>
      <c r="X1046" t="s">
        <v>206</v>
      </c>
      <c r="Y1046" t="s">
        <v>91</v>
      </c>
      <c r="Z1046" s="27">
        <v>80</v>
      </c>
      <c r="AA1046" s="27">
        <v>85</v>
      </c>
      <c r="AB1046" s="27">
        <v>99</v>
      </c>
      <c r="AC1046" s="27">
        <v>95</v>
      </c>
      <c r="AD1046" s="27">
        <v>1.046046E-8</v>
      </c>
      <c r="AE1046" s="27">
        <v>784.46649600000001</v>
      </c>
      <c r="AF1046" s="27">
        <v>714.01484100000005</v>
      </c>
      <c r="AG1046" s="27">
        <v>1</v>
      </c>
      <c r="AJ1046" s="41">
        <f t="shared" si="157"/>
        <v>20904.168000871097</v>
      </c>
      <c r="AK1046" s="41">
        <f t="shared" si="158"/>
        <v>85295.528496000014</v>
      </c>
      <c r="AL1046" s="41">
        <f t="shared" si="159"/>
        <v>88050.490335999988</v>
      </c>
      <c r="AM1046" s="27">
        <v>1</v>
      </c>
      <c r="AN1046" s="27">
        <v>1</v>
      </c>
      <c r="AO1046" s="27">
        <v>12560</v>
      </c>
      <c r="AP1046" s="27">
        <v>12560</v>
      </c>
      <c r="AQ1046" s="42">
        <f t="shared" si="160"/>
        <v>33464.168000871097</v>
      </c>
      <c r="AR1046" s="42">
        <f t="shared" si="161"/>
        <v>97855.528496000014</v>
      </c>
      <c r="AS1046" s="42">
        <f t="shared" si="162"/>
        <v>100610.49033599999</v>
      </c>
      <c r="AT1046" s="42">
        <f t="shared" si="163"/>
        <v>33464.168000871097</v>
      </c>
      <c r="AU1046" s="42">
        <f t="shared" si="164"/>
        <v>97855.528496000014</v>
      </c>
      <c r="AV1046" s="42">
        <f t="shared" si="165"/>
        <v>100610.49033599999</v>
      </c>
      <c r="AW1046">
        <v>2023</v>
      </c>
      <c r="AX1046" t="s">
        <v>56</v>
      </c>
      <c r="AY1046" s="30">
        <v>21</v>
      </c>
      <c r="AZ1046" t="s">
        <v>321</v>
      </c>
      <c r="BA1046">
        <v>2</v>
      </c>
      <c r="BB1046">
        <v>35</v>
      </c>
      <c r="BC1046" s="27">
        <v>0.65680000000000005</v>
      </c>
      <c r="BD1046" s="100">
        <v>2023</v>
      </c>
    </row>
    <row r="1047" spans="1:57" ht="12" customHeight="1" x14ac:dyDescent="0.2">
      <c r="A1047">
        <v>59</v>
      </c>
      <c r="B1047">
        <v>2023</v>
      </c>
      <c r="C1047" t="s">
        <v>46</v>
      </c>
      <c r="D1047" t="s">
        <v>44</v>
      </c>
      <c r="E1047" t="s">
        <v>318</v>
      </c>
      <c r="F1047" t="s">
        <v>159</v>
      </c>
      <c r="G1047" t="s">
        <v>157</v>
      </c>
      <c r="H1047" t="s">
        <v>319</v>
      </c>
      <c r="I1047" t="s">
        <v>51</v>
      </c>
      <c r="K1047" t="s">
        <v>317</v>
      </c>
      <c r="L1047" s="27">
        <v>2.6130210000000001E-2</v>
      </c>
      <c r="M1047" s="27">
        <v>2.6672000000000001E-2</v>
      </c>
      <c r="N1047" s="27">
        <v>3.9337999999999998E-2</v>
      </c>
      <c r="O1047" t="s">
        <v>153</v>
      </c>
      <c r="P1047" t="s">
        <v>320</v>
      </c>
      <c r="Q1047" s="27">
        <v>202000</v>
      </c>
      <c r="R1047" s="27">
        <v>800000</v>
      </c>
      <c r="S1047" s="27">
        <v>800000</v>
      </c>
      <c r="T1047" s="27">
        <v>2499000</v>
      </c>
      <c r="U1047" s="27">
        <v>1.012513E-8</v>
      </c>
      <c r="V1047" s="27">
        <v>743.21720000000005</v>
      </c>
      <c r="W1047" s="27">
        <v>657.24794699999995</v>
      </c>
      <c r="X1047" t="s">
        <v>206</v>
      </c>
      <c r="Y1047" t="s">
        <v>91</v>
      </c>
      <c r="Z1047" s="27">
        <v>80</v>
      </c>
      <c r="AA1047" s="27">
        <v>85</v>
      </c>
      <c r="AB1047" s="27">
        <v>99</v>
      </c>
      <c r="AC1047" s="27">
        <v>95</v>
      </c>
      <c r="AD1047" s="27">
        <v>1.046046E-8</v>
      </c>
      <c r="AE1047" s="27">
        <v>784.46649600000001</v>
      </c>
      <c r="AF1047" s="27">
        <v>714.01484100000005</v>
      </c>
      <c r="AG1047" s="27">
        <v>1</v>
      </c>
      <c r="AJ1047" s="41">
        <f t="shared" si="157"/>
        <v>20904.168000871097</v>
      </c>
      <c r="AK1047" s="41">
        <f t="shared" si="158"/>
        <v>85295.528496000014</v>
      </c>
      <c r="AL1047" s="41">
        <f t="shared" si="159"/>
        <v>88050.490335999988</v>
      </c>
      <c r="AM1047" s="27">
        <v>1</v>
      </c>
      <c r="AN1047" s="27">
        <v>1</v>
      </c>
      <c r="AO1047" s="27">
        <v>12560</v>
      </c>
      <c r="AP1047" s="27">
        <v>12560</v>
      </c>
      <c r="AQ1047" s="42">
        <f t="shared" si="160"/>
        <v>33464.168000871097</v>
      </c>
      <c r="AR1047" s="42">
        <f t="shared" si="161"/>
        <v>97855.528496000014</v>
      </c>
      <c r="AS1047" s="42">
        <f t="shared" si="162"/>
        <v>100610.49033599999</v>
      </c>
      <c r="AT1047" s="42">
        <f t="shared" si="163"/>
        <v>33464.168000871097</v>
      </c>
      <c r="AU1047" s="42">
        <f t="shared" si="164"/>
        <v>97855.528496000014</v>
      </c>
      <c r="AV1047" s="42">
        <f t="shared" si="165"/>
        <v>100610.49033599999</v>
      </c>
      <c r="AW1047">
        <v>2030</v>
      </c>
      <c r="AX1047" t="s">
        <v>56</v>
      </c>
      <c r="AY1047" s="30">
        <v>21</v>
      </c>
      <c r="AZ1047" t="s">
        <v>321</v>
      </c>
      <c r="BA1047">
        <v>2</v>
      </c>
      <c r="BB1047">
        <v>35</v>
      </c>
      <c r="BC1047" s="27">
        <v>0.65680000000000005</v>
      </c>
      <c r="BD1047" s="100">
        <v>2023</v>
      </c>
    </row>
    <row r="1048" spans="1:57" ht="12" customHeight="1" x14ac:dyDescent="0.2">
      <c r="A1048">
        <v>59</v>
      </c>
      <c r="B1048">
        <v>2023</v>
      </c>
      <c r="C1048" t="s">
        <v>46</v>
      </c>
      <c r="D1048" t="s">
        <v>44</v>
      </c>
      <c r="E1048" t="s">
        <v>318</v>
      </c>
      <c r="F1048" t="s">
        <v>159</v>
      </c>
      <c r="G1048" t="s">
        <v>157</v>
      </c>
      <c r="H1048" t="s">
        <v>319</v>
      </c>
      <c r="I1048" t="s">
        <v>51</v>
      </c>
      <c r="K1048" t="s">
        <v>317</v>
      </c>
      <c r="L1048" s="27">
        <v>2.6130210000000001E-2</v>
      </c>
      <c r="M1048" s="27">
        <v>2.6672000000000001E-2</v>
      </c>
      <c r="N1048" s="27">
        <v>3.9337999999999998E-2</v>
      </c>
      <c r="O1048" t="s">
        <v>153</v>
      </c>
      <c r="P1048" t="s">
        <v>320</v>
      </c>
      <c r="Q1048" s="27">
        <v>202000</v>
      </c>
      <c r="R1048" s="27">
        <v>800000</v>
      </c>
      <c r="S1048" s="27">
        <v>800000</v>
      </c>
      <c r="T1048" s="27">
        <v>2499000</v>
      </c>
      <c r="U1048" s="27">
        <v>1.012513E-8</v>
      </c>
      <c r="V1048" s="27">
        <v>743.21720000000005</v>
      </c>
      <c r="W1048" s="27">
        <v>657.24794699999995</v>
      </c>
      <c r="X1048" t="s">
        <v>206</v>
      </c>
      <c r="Y1048" t="s">
        <v>91</v>
      </c>
      <c r="Z1048" s="27">
        <v>80</v>
      </c>
      <c r="AA1048" s="27">
        <v>85</v>
      </c>
      <c r="AB1048" s="27">
        <v>99</v>
      </c>
      <c r="AC1048" s="27">
        <v>95</v>
      </c>
      <c r="AD1048" s="27">
        <v>1.046046E-8</v>
      </c>
      <c r="AE1048" s="27">
        <v>784.46649600000001</v>
      </c>
      <c r="AF1048" s="27">
        <v>714.01484100000005</v>
      </c>
      <c r="AG1048" s="27">
        <v>1</v>
      </c>
      <c r="AJ1048" s="41">
        <f t="shared" si="157"/>
        <v>20904.168000871097</v>
      </c>
      <c r="AK1048" s="41">
        <f t="shared" si="158"/>
        <v>85295.528496000014</v>
      </c>
      <c r="AL1048" s="41">
        <f t="shared" si="159"/>
        <v>88050.490335999988</v>
      </c>
      <c r="AM1048" s="27">
        <v>1</v>
      </c>
      <c r="AN1048" s="27">
        <v>1</v>
      </c>
      <c r="AO1048" s="27">
        <v>12560</v>
      </c>
      <c r="AP1048" s="27">
        <v>12560</v>
      </c>
      <c r="AQ1048" s="42">
        <f t="shared" si="160"/>
        <v>33464.168000871097</v>
      </c>
      <c r="AR1048" s="42">
        <f t="shared" si="161"/>
        <v>97855.528496000014</v>
      </c>
      <c r="AS1048" s="42">
        <f t="shared" si="162"/>
        <v>100610.49033599999</v>
      </c>
      <c r="AT1048" s="42">
        <f t="shared" si="163"/>
        <v>33464.168000871097</v>
      </c>
      <c r="AU1048" s="42">
        <f t="shared" si="164"/>
        <v>97855.528496000014</v>
      </c>
      <c r="AV1048" s="42">
        <f t="shared" si="165"/>
        <v>100610.49033599999</v>
      </c>
      <c r="AW1048">
        <v>2035</v>
      </c>
      <c r="AX1048" t="s">
        <v>56</v>
      </c>
      <c r="AY1048" s="30">
        <v>21</v>
      </c>
      <c r="AZ1048" t="s">
        <v>321</v>
      </c>
      <c r="BA1048">
        <v>2</v>
      </c>
      <c r="BB1048">
        <v>35</v>
      </c>
      <c r="BC1048" s="27">
        <v>0.65680000000000005</v>
      </c>
      <c r="BD1048" s="100">
        <v>2023</v>
      </c>
    </row>
    <row r="1049" spans="1:57" ht="12" customHeight="1" x14ac:dyDescent="0.2">
      <c r="A1049">
        <v>59</v>
      </c>
      <c r="B1049">
        <v>2023</v>
      </c>
      <c r="C1049" t="s">
        <v>46</v>
      </c>
      <c r="D1049" t="s">
        <v>44</v>
      </c>
      <c r="E1049" t="s">
        <v>318</v>
      </c>
      <c r="F1049" t="s">
        <v>159</v>
      </c>
      <c r="G1049" t="s">
        <v>157</v>
      </c>
      <c r="H1049" t="s">
        <v>319</v>
      </c>
      <c r="I1049" t="s">
        <v>51</v>
      </c>
      <c r="K1049" t="s">
        <v>317</v>
      </c>
      <c r="L1049" s="27">
        <v>2.6130210000000001E-2</v>
      </c>
      <c r="M1049" s="27">
        <v>2.6672000000000001E-2</v>
      </c>
      <c r="N1049" s="27">
        <v>3.9337999999999998E-2</v>
      </c>
      <c r="O1049" t="s">
        <v>153</v>
      </c>
      <c r="P1049" t="s">
        <v>320</v>
      </c>
      <c r="Q1049" s="27">
        <v>202000</v>
      </c>
      <c r="R1049" s="27">
        <v>800000</v>
      </c>
      <c r="S1049" s="27">
        <v>800000</v>
      </c>
      <c r="T1049" s="27">
        <v>2499000</v>
      </c>
      <c r="U1049" s="27">
        <v>1.012513E-8</v>
      </c>
      <c r="V1049" s="27">
        <v>743.21720000000005</v>
      </c>
      <c r="W1049" s="27">
        <v>657.24794699999995</v>
      </c>
      <c r="X1049" t="s">
        <v>206</v>
      </c>
      <c r="Y1049" t="s">
        <v>91</v>
      </c>
      <c r="Z1049" s="27">
        <v>80</v>
      </c>
      <c r="AA1049" s="27">
        <v>85</v>
      </c>
      <c r="AB1049" s="27">
        <v>99</v>
      </c>
      <c r="AC1049" s="27">
        <v>95</v>
      </c>
      <c r="AD1049" s="27">
        <v>1.046046E-8</v>
      </c>
      <c r="AE1049" s="27">
        <v>784.46649600000001</v>
      </c>
      <c r="AF1049" s="27">
        <v>714.01484100000005</v>
      </c>
      <c r="AG1049" s="27">
        <v>1</v>
      </c>
      <c r="AJ1049" s="41">
        <f t="shared" si="157"/>
        <v>20904.168000871097</v>
      </c>
      <c r="AK1049" s="41">
        <f t="shared" si="158"/>
        <v>85295.528496000014</v>
      </c>
      <c r="AL1049" s="41">
        <f t="shared" si="159"/>
        <v>88050.490335999988</v>
      </c>
      <c r="AM1049" s="27">
        <v>1</v>
      </c>
      <c r="AN1049" s="27">
        <v>1</v>
      </c>
      <c r="AO1049" s="27">
        <v>12560</v>
      </c>
      <c r="AP1049" s="27">
        <v>12560</v>
      </c>
      <c r="AQ1049" s="42">
        <f t="shared" si="160"/>
        <v>33464.168000871097</v>
      </c>
      <c r="AR1049" s="42">
        <f t="shared" si="161"/>
        <v>97855.528496000014</v>
      </c>
      <c r="AS1049" s="42">
        <f t="shared" si="162"/>
        <v>100610.49033599999</v>
      </c>
      <c r="AT1049" s="42">
        <f t="shared" si="163"/>
        <v>33464.168000871097</v>
      </c>
      <c r="AU1049" s="42">
        <f t="shared" si="164"/>
        <v>97855.528496000014</v>
      </c>
      <c r="AV1049" s="42">
        <f t="shared" si="165"/>
        <v>100610.49033599999</v>
      </c>
      <c r="AW1049">
        <v>2040</v>
      </c>
      <c r="AX1049" t="s">
        <v>56</v>
      </c>
      <c r="AY1049" s="30">
        <v>21</v>
      </c>
      <c r="AZ1049" t="s">
        <v>321</v>
      </c>
      <c r="BA1049">
        <v>2</v>
      </c>
      <c r="BB1049">
        <v>35</v>
      </c>
      <c r="BC1049" s="27">
        <v>0.65680000000000005</v>
      </c>
      <c r="BD1049" s="100">
        <v>2023</v>
      </c>
    </row>
    <row r="1050" spans="1:57" ht="12" customHeight="1" x14ac:dyDescent="0.2">
      <c r="A1050">
        <v>59</v>
      </c>
      <c r="B1050">
        <v>2023</v>
      </c>
      <c r="C1050" t="s">
        <v>46</v>
      </c>
      <c r="D1050" t="s">
        <v>44</v>
      </c>
      <c r="E1050" t="s">
        <v>318</v>
      </c>
      <c r="F1050" t="s">
        <v>159</v>
      </c>
      <c r="G1050" t="s">
        <v>157</v>
      </c>
      <c r="H1050" t="s">
        <v>319</v>
      </c>
      <c r="I1050" t="s">
        <v>51</v>
      </c>
      <c r="K1050" t="s">
        <v>317</v>
      </c>
      <c r="L1050" s="27">
        <v>2.6130210000000001E-2</v>
      </c>
      <c r="M1050" s="27">
        <v>2.6672000000000001E-2</v>
      </c>
      <c r="N1050" s="27">
        <v>3.9337999999999998E-2</v>
      </c>
      <c r="O1050" t="s">
        <v>153</v>
      </c>
      <c r="P1050" t="s">
        <v>320</v>
      </c>
      <c r="Q1050" s="27">
        <v>202000</v>
      </c>
      <c r="R1050" s="27">
        <v>800000</v>
      </c>
      <c r="S1050" s="27">
        <v>800000</v>
      </c>
      <c r="T1050" s="27">
        <v>2499000</v>
      </c>
      <c r="U1050" s="27">
        <v>1.012513E-8</v>
      </c>
      <c r="V1050" s="27">
        <v>743.21720000000005</v>
      </c>
      <c r="W1050" s="27">
        <v>657.24794699999995</v>
      </c>
      <c r="X1050" t="s">
        <v>206</v>
      </c>
      <c r="Y1050" t="s">
        <v>91</v>
      </c>
      <c r="Z1050" s="27">
        <v>80</v>
      </c>
      <c r="AA1050" s="27">
        <v>85</v>
      </c>
      <c r="AB1050" s="27">
        <v>99</v>
      </c>
      <c r="AC1050" s="27">
        <v>95</v>
      </c>
      <c r="AD1050" s="27">
        <v>1.046046E-8</v>
      </c>
      <c r="AE1050" s="27">
        <v>784.46649600000001</v>
      </c>
      <c r="AF1050" s="27">
        <v>714.01484100000005</v>
      </c>
      <c r="AG1050" s="27">
        <v>1</v>
      </c>
      <c r="AJ1050" s="41">
        <f t="shared" si="157"/>
        <v>20904.168000871097</v>
      </c>
      <c r="AK1050" s="41">
        <f t="shared" si="158"/>
        <v>85295.528496000014</v>
      </c>
      <c r="AL1050" s="41">
        <f t="shared" si="159"/>
        <v>88050.490335999988</v>
      </c>
      <c r="AM1050" s="27">
        <v>1</v>
      </c>
      <c r="AN1050" s="27">
        <v>1</v>
      </c>
      <c r="AO1050" s="27">
        <v>12560</v>
      </c>
      <c r="AP1050" s="27">
        <v>12560</v>
      </c>
      <c r="AQ1050" s="42">
        <f t="shared" si="160"/>
        <v>33464.168000871097</v>
      </c>
      <c r="AR1050" s="42">
        <f t="shared" si="161"/>
        <v>97855.528496000014</v>
      </c>
      <c r="AS1050" s="42">
        <f t="shared" si="162"/>
        <v>100610.49033599999</v>
      </c>
      <c r="AT1050" s="42">
        <f t="shared" si="163"/>
        <v>33464.168000871097</v>
      </c>
      <c r="AU1050" s="42">
        <f t="shared" si="164"/>
        <v>97855.528496000014</v>
      </c>
      <c r="AV1050" s="42">
        <f t="shared" si="165"/>
        <v>100610.49033599999</v>
      </c>
      <c r="AW1050">
        <v>2045</v>
      </c>
      <c r="AX1050" t="s">
        <v>56</v>
      </c>
      <c r="AY1050" s="30">
        <v>21</v>
      </c>
      <c r="AZ1050" t="s">
        <v>321</v>
      </c>
      <c r="BA1050">
        <v>2</v>
      </c>
      <c r="BB1050">
        <v>35</v>
      </c>
      <c r="BC1050" s="27">
        <v>0.65680000000000005</v>
      </c>
      <c r="BD1050" s="100">
        <v>2023</v>
      </c>
    </row>
    <row r="1051" spans="1:57" ht="12" customHeight="1" x14ac:dyDescent="0.2">
      <c r="A1051">
        <v>59</v>
      </c>
      <c r="B1051">
        <v>2023</v>
      </c>
      <c r="C1051" t="s">
        <v>46</v>
      </c>
      <c r="D1051" t="s">
        <v>44</v>
      </c>
      <c r="E1051" t="s">
        <v>318</v>
      </c>
      <c r="F1051" t="s">
        <v>159</v>
      </c>
      <c r="G1051" t="s">
        <v>157</v>
      </c>
      <c r="H1051" t="s">
        <v>319</v>
      </c>
      <c r="I1051" t="s">
        <v>51</v>
      </c>
      <c r="K1051" t="s">
        <v>317</v>
      </c>
      <c r="L1051" s="27">
        <v>2.6130210000000001E-2</v>
      </c>
      <c r="M1051" s="27">
        <v>2.6672000000000001E-2</v>
      </c>
      <c r="N1051" s="27">
        <v>3.9337999999999998E-2</v>
      </c>
      <c r="O1051" t="s">
        <v>153</v>
      </c>
      <c r="P1051" t="s">
        <v>320</v>
      </c>
      <c r="Q1051" s="27">
        <v>202000</v>
      </c>
      <c r="R1051" s="27">
        <v>800000</v>
      </c>
      <c r="S1051" s="27">
        <v>800000</v>
      </c>
      <c r="T1051" s="27">
        <v>2499000</v>
      </c>
      <c r="U1051" s="27">
        <v>1.012513E-8</v>
      </c>
      <c r="V1051" s="27">
        <v>743.21720000000005</v>
      </c>
      <c r="W1051" s="27">
        <v>657.24794699999995</v>
      </c>
      <c r="X1051" t="s">
        <v>206</v>
      </c>
      <c r="Y1051" t="s">
        <v>91</v>
      </c>
      <c r="Z1051" s="27">
        <v>80</v>
      </c>
      <c r="AA1051" s="27">
        <v>85</v>
      </c>
      <c r="AB1051" s="27">
        <v>99</v>
      </c>
      <c r="AC1051" s="27">
        <v>95</v>
      </c>
      <c r="AD1051" s="27">
        <v>1.046046E-8</v>
      </c>
      <c r="AE1051" s="27">
        <v>784.46649600000001</v>
      </c>
      <c r="AF1051" s="27">
        <v>714.01484100000005</v>
      </c>
      <c r="AG1051" s="27">
        <v>1</v>
      </c>
      <c r="AJ1051" s="41">
        <f t="shared" si="157"/>
        <v>20904.168000871097</v>
      </c>
      <c r="AK1051" s="41">
        <f t="shared" si="158"/>
        <v>85295.528496000014</v>
      </c>
      <c r="AL1051" s="41">
        <f t="shared" si="159"/>
        <v>88050.490335999988</v>
      </c>
      <c r="AM1051" s="27">
        <v>1</v>
      </c>
      <c r="AN1051" s="27">
        <v>1</v>
      </c>
      <c r="AO1051" s="27">
        <v>12560</v>
      </c>
      <c r="AP1051" s="27">
        <v>12560</v>
      </c>
      <c r="AQ1051" s="42">
        <f t="shared" si="160"/>
        <v>33464.168000871097</v>
      </c>
      <c r="AR1051" s="42">
        <f t="shared" si="161"/>
        <v>97855.528496000014</v>
      </c>
      <c r="AS1051" s="42">
        <f t="shared" si="162"/>
        <v>100610.49033599999</v>
      </c>
      <c r="AT1051" s="42">
        <f t="shared" si="163"/>
        <v>33464.168000871097</v>
      </c>
      <c r="AU1051" s="42">
        <f t="shared" si="164"/>
        <v>97855.528496000014</v>
      </c>
      <c r="AV1051" s="42">
        <f t="shared" si="165"/>
        <v>100610.49033599999</v>
      </c>
      <c r="AW1051">
        <v>2050</v>
      </c>
      <c r="AX1051" t="s">
        <v>56</v>
      </c>
      <c r="AY1051" s="30">
        <v>21</v>
      </c>
      <c r="AZ1051" t="s">
        <v>321</v>
      </c>
      <c r="BA1051">
        <v>2</v>
      </c>
      <c r="BB1051">
        <v>35</v>
      </c>
      <c r="BC1051" s="27">
        <v>0.65680000000000005</v>
      </c>
      <c r="BD1051" s="100">
        <v>2023</v>
      </c>
    </row>
    <row r="1052" spans="1:57" ht="12" customHeight="1" x14ac:dyDescent="0.2">
      <c r="A1052">
        <v>59</v>
      </c>
      <c r="B1052">
        <v>2023</v>
      </c>
      <c r="C1052" t="s">
        <v>46</v>
      </c>
      <c r="D1052" t="s">
        <v>44</v>
      </c>
      <c r="E1052" t="s">
        <v>318</v>
      </c>
      <c r="F1052" t="s">
        <v>159</v>
      </c>
      <c r="G1052" t="s">
        <v>157</v>
      </c>
      <c r="H1052" t="s">
        <v>319</v>
      </c>
      <c r="I1052" t="s">
        <v>51</v>
      </c>
      <c r="K1052" t="s">
        <v>317</v>
      </c>
      <c r="L1052" s="27">
        <v>2.6130210000000001E-2</v>
      </c>
      <c r="M1052" s="27">
        <v>2.6672000000000001E-2</v>
      </c>
      <c r="N1052" s="27">
        <v>3.9337999999999998E-2</v>
      </c>
      <c r="O1052" t="s">
        <v>153</v>
      </c>
      <c r="P1052" t="s">
        <v>320</v>
      </c>
      <c r="Q1052" s="27">
        <v>202000</v>
      </c>
      <c r="R1052" s="27">
        <v>800000</v>
      </c>
      <c r="S1052" s="27">
        <v>800000</v>
      </c>
      <c r="T1052" s="27">
        <v>2499000</v>
      </c>
      <c r="U1052" s="27">
        <v>1.012513E-8</v>
      </c>
      <c r="V1052" s="27">
        <v>743.21720000000005</v>
      </c>
      <c r="W1052" s="27">
        <v>657.24794699999995</v>
      </c>
      <c r="X1052" t="s">
        <v>206</v>
      </c>
      <c r="Y1052" t="s">
        <v>91</v>
      </c>
      <c r="Z1052" s="27">
        <v>80</v>
      </c>
      <c r="AA1052" s="27">
        <v>85</v>
      </c>
      <c r="AB1052" s="27">
        <v>99</v>
      </c>
      <c r="AC1052" s="27">
        <v>95</v>
      </c>
      <c r="AD1052" s="27">
        <v>1.046046E-8</v>
      </c>
      <c r="AE1052" s="27">
        <v>784.46649600000001</v>
      </c>
      <c r="AF1052" s="27">
        <v>714.01484100000005</v>
      </c>
      <c r="AG1052" s="27">
        <v>1</v>
      </c>
      <c r="AJ1052" s="41">
        <f t="shared" si="157"/>
        <v>20904.168000871097</v>
      </c>
      <c r="AK1052" s="41">
        <f t="shared" si="158"/>
        <v>85295.528496000014</v>
      </c>
      <c r="AL1052" s="41">
        <f t="shared" si="159"/>
        <v>88050.490335999988</v>
      </c>
      <c r="AM1052" s="27">
        <v>1</v>
      </c>
      <c r="AN1052" s="27">
        <v>1</v>
      </c>
      <c r="AO1052" s="27">
        <v>12560</v>
      </c>
      <c r="AP1052" s="27">
        <v>12560</v>
      </c>
      <c r="AQ1052" s="42">
        <f t="shared" si="160"/>
        <v>33464.168000871097</v>
      </c>
      <c r="AR1052" s="42">
        <f t="shared" si="161"/>
        <v>97855.528496000014</v>
      </c>
      <c r="AS1052" s="42">
        <f t="shared" si="162"/>
        <v>100610.49033599999</v>
      </c>
      <c r="AT1052" s="42">
        <f t="shared" si="163"/>
        <v>33464.168000871097</v>
      </c>
      <c r="AU1052" s="42">
        <f t="shared" si="164"/>
        <v>97855.528496000014</v>
      </c>
      <c r="AV1052" s="42">
        <f t="shared" si="165"/>
        <v>100610.49033599999</v>
      </c>
      <c r="AW1052">
        <v>2023</v>
      </c>
      <c r="AX1052" t="s">
        <v>59</v>
      </c>
      <c r="AY1052" s="30">
        <v>21</v>
      </c>
      <c r="AZ1052" t="s">
        <v>321</v>
      </c>
      <c r="BA1052">
        <v>2</v>
      </c>
      <c r="BB1052">
        <v>35</v>
      </c>
      <c r="BC1052" s="27">
        <v>0.65680000000000005</v>
      </c>
      <c r="BD1052" s="100">
        <v>2023</v>
      </c>
    </row>
    <row r="1053" spans="1:57" ht="12" customHeight="1" x14ac:dyDescent="0.2">
      <c r="A1053">
        <v>59</v>
      </c>
      <c r="B1053">
        <v>2023</v>
      </c>
      <c r="C1053" t="s">
        <v>46</v>
      </c>
      <c r="D1053" t="s">
        <v>44</v>
      </c>
      <c r="E1053" t="s">
        <v>318</v>
      </c>
      <c r="F1053" t="s">
        <v>159</v>
      </c>
      <c r="G1053" t="s">
        <v>157</v>
      </c>
      <c r="H1053" t="s">
        <v>319</v>
      </c>
      <c r="I1053" t="s">
        <v>51</v>
      </c>
      <c r="K1053" t="s">
        <v>317</v>
      </c>
      <c r="L1053" s="27">
        <v>2.6130210000000001E-2</v>
      </c>
      <c r="M1053" s="27">
        <v>2.6672000000000001E-2</v>
      </c>
      <c r="N1053" s="27">
        <v>3.9337999999999998E-2</v>
      </c>
      <c r="O1053" t="s">
        <v>153</v>
      </c>
      <c r="P1053" t="s">
        <v>320</v>
      </c>
      <c r="Q1053" s="27">
        <v>202000</v>
      </c>
      <c r="R1053" s="27">
        <v>800000</v>
      </c>
      <c r="S1053" s="27">
        <v>800000</v>
      </c>
      <c r="T1053" s="27">
        <v>2499000</v>
      </c>
      <c r="U1053" s="27">
        <v>1.012513E-8</v>
      </c>
      <c r="V1053" s="27">
        <v>743.21720000000005</v>
      </c>
      <c r="W1053" s="27">
        <v>657.24794699999995</v>
      </c>
      <c r="X1053" t="s">
        <v>206</v>
      </c>
      <c r="Y1053" t="s">
        <v>91</v>
      </c>
      <c r="Z1053" s="27">
        <v>80</v>
      </c>
      <c r="AA1053" s="27">
        <v>89</v>
      </c>
      <c r="AB1053" s="27">
        <v>99</v>
      </c>
      <c r="AC1053" s="27">
        <v>95</v>
      </c>
      <c r="AD1053" s="27">
        <v>1.046046E-8</v>
      </c>
      <c r="AE1053" s="27">
        <v>784.46649600000001</v>
      </c>
      <c r="AF1053" s="27">
        <v>714.01484100000005</v>
      </c>
      <c r="AG1053" s="27">
        <v>1</v>
      </c>
      <c r="AJ1053" s="41">
        <f t="shared" si="157"/>
        <v>20904.168000911599</v>
      </c>
      <c r="AK1053" s="41">
        <f t="shared" si="158"/>
        <v>88268.39729600001</v>
      </c>
      <c r="AL1053" s="41">
        <f t="shared" si="159"/>
        <v>90679.482124000002</v>
      </c>
      <c r="AM1053" s="27">
        <v>1</v>
      </c>
      <c r="AN1053" s="27">
        <v>1</v>
      </c>
      <c r="AO1053" s="27">
        <v>12560</v>
      </c>
      <c r="AP1053" s="27">
        <v>12560</v>
      </c>
      <c r="AQ1053" s="42">
        <f t="shared" si="160"/>
        <v>33464.168000911595</v>
      </c>
      <c r="AR1053" s="42">
        <f t="shared" si="161"/>
        <v>100828.39729600001</v>
      </c>
      <c r="AS1053" s="42">
        <f t="shared" si="162"/>
        <v>103239.482124</v>
      </c>
      <c r="AT1053" s="42">
        <f t="shared" si="163"/>
        <v>33464.168000911595</v>
      </c>
      <c r="AU1053" s="42">
        <f t="shared" si="164"/>
        <v>100828.39729600001</v>
      </c>
      <c r="AV1053" s="42">
        <f t="shared" si="165"/>
        <v>103239.482124</v>
      </c>
      <c r="AW1053">
        <v>2030</v>
      </c>
      <c r="AX1053" t="s">
        <v>59</v>
      </c>
      <c r="AY1053" s="30">
        <v>21</v>
      </c>
      <c r="AZ1053" t="s">
        <v>321</v>
      </c>
      <c r="BA1053">
        <v>2</v>
      </c>
      <c r="BB1053">
        <v>35</v>
      </c>
      <c r="BC1053" s="27">
        <v>0.65680000000000005</v>
      </c>
      <c r="BD1053" s="100">
        <v>2023</v>
      </c>
    </row>
    <row r="1054" spans="1:57" ht="12" customHeight="1" x14ac:dyDescent="0.2">
      <c r="A1054">
        <v>59</v>
      </c>
      <c r="B1054">
        <v>2023</v>
      </c>
      <c r="C1054" t="s">
        <v>46</v>
      </c>
      <c r="D1054" t="s">
        <v>44</v>
      </c>
      <c r="E1054" t="s">
        <v>318</v>
      </c>
      <c r="F1054" t="s">
        <v>159</v>
      </c>
      <c r="G1054" t="s">
        <v>157</v>
      </c>
      <c r="H1054" t="s">
        <v>319</v>
      </c>
      <c r="I1054" t="s">
        <v>51</v>
      </c>
      <c r="K1054" t="s">
        <v>317</v>
      </c>
      <c r="L1054" s="27">
        <v>2.6130210000000001E-2</v>
      </c>
      <c r="M1054" s="27">
        <v>2.6672000000000001E-2</v>
      </c>
      <c r="N1054" s="27">
        <v>3.9337999999999998E-2</v>
      </c>
      <c r="O1054" t="s">
        <v>153</v>
      </c>
      <c r="P1054" t="s">
        <v>320</v>
      </c>
      <c r="Q1054" s="27">
        <v>202000</v>
      </c>
      <c r="R1054" s="27">
        <v>800000</v>
      </c>
      <c r="S1054" s="27">
        <v>800000</v>
      </c>
      <c r="T1054" s="27">
        <v>2499000</v>
      </c>
      <c r="U1054" s="27">
        <v>1.012513E-8</v>
      </c>
      <c r="V1054" s="27">
        <v>743.21720000000005</v>
      </c>
      <c r="W1054" s="27">
        <v>657.24794699999995</v>
      </c>
      <c r="X1054" t="s">
        <v>206</v>
      </c>
      <c r="Y1054" t="s">
        <v>91</v>
      </c>
      <c r="Z1054" s="27">
        <v>80</v>
      </c>
      <c r="AA1054" s="27">
        <v>89.5</v>
      </c>
      <c r="AB1054" s="27">
        <v>99</v>
      </c>
      <c r="AC1054" s="27">
        <v>95</v>
      </c>
      <c r="AD1054" s="27">
        <v>1.046046E-8</v>
      </c>
      <c r="AE1054" s="27">
        <v>784.46649600000001</v>
      </c>
      <c r="AF1054" s="27">
        <v>714.01484100000005</v>
      </c>
      <c r="AG1054" s="27">
        <v>1</v>
      </c>
      <c r="AJ1054" s="41">
        <f t="shared" si="157"/>
        <v>20904.168000916659</v>
      </c>
      <c r="AK1054" s="41">
        <f t="shared" si="158"/>
        <v>88640.005896000002</v>
      </c>
      <c r="AL1054" s="41">
        <f t="shared" si="159"/>
        <v>91008.106097499985</v>
      </c>
      <c r="AM1054" s="27">
        <v>1</v>
      </c>
      <c r="AN1054" s="27">
        <v>1</v>
      </c>
      <c r="AO1054" s="27">
        <v>12560</v>
      </c>
      <c r="AP1054" s="27">
        <v>12560</v>
      </c>
      <c r="AQ1054" s="42">
        <f t="shared" si="160"/>
        <v>33464.168000916659</v>
      </c>
      <c r="AR1054" s="42">
        <f t="shared" si="161"/>
        <v>101200.005896</v>
      </c>
      <c r="AS1054" s="42">
        <f t="shared" si="162"/>
        <v>103568.10609749999</v>
      </c>
      <c r="AT1054" s="42">
        <f t="shared" si="163"/>
        <v>33464.168000916659</v>
      </c>
      <c r="AU1054" s="42">
        <f t="shared" si="164"/>
        <v>101200.005896</v>
      </c>
      <c r="AV1054" s="42">
        <f t="shared" si="165"/>
        <v>103568.10609749999</v>
      </c>
      <c r="AW1054">
        <v>2035</v>
      </c>
      <c r="AX1054" t="s">
        <v>59</v>
      </c>
      <c r="AY1054" s="30">
        <v>21</v>
      </c>
      <c r="AZ1054" t="s">
        <v>321</v>
      </c>
      <c r="BA1054">
        <v>2</v>
      </c>
      <c r="BB1054">
        <v>35</v>
      </c>
      <c r="BC1054" s="27">
        <v>0.65680000000000005</v>
      </c>
      <c r="BD1054" s="100">
        <v>2023</v>
      </c>
    </row>
    <row r="1055" spans="1:57" ht="12" customHeight="1" x14ac:dyDescent="0.2">
      <c r="A1055">
        <v>59</v>
      </c>
      <c r="B1055">
        <v>2023</v>
      </c>
      <c r="C1055" t="s">
        <v>46</v>
      </c>
      <c r="D1055" t="s">
        <v>44</v>
      </c>
      <c r="E1055" t="s">
        <v>318</v>
      </c>
      <c r="F1055" t="s">
        <v>159</v>
      </c>
      <c r="G1055" t="s">
        <v>157</v>
      </c>
      <c r="H1055" t="s">
        <v>319</v>
      </c>
      <c r="I1055" t="s">
        <v>51</v>
      </c>
      <c r="K1055" t="s">
        <v>317</v>
      </c>
      <c r="L1055" s="27">
        <v>2.6130210000000001E-2</v>
      </c>
      <c r="M1055" s="27">
        <v>2.6672000000000001E-2</v>
      </c>
      <c r="N1055" s="27">
        <v>3.9337999999999998E-2</v>
      </c>
      <c r="O1055" t="s">
        <v>153</v>
      </c>
      <c r="P1055" t="s">
        <v>320</v>
      </c>
      <c r="Q1055" s="27">
        <v>202000</v>
      </c>
      <c r="R1055" s="27">
        <v>800000</v>
      </c>
      <c r="S1055" s="27">
        <v>800000</v>
      </c>
      <c r="T1055" s="27">
        <v>2499000</v>
      </c>
      <c r="U1055" s="27">
        <v>1.012513E-8</v>
      </c>
      <c r="V1055" s="27">
        <v>743.21720000000005</v>
      </c>
      <c r="W1055" s="27">
        <v>657.24794699999995</v>
      </c>
      <c r="X1055" t="s">
        <v>206</v>
      </c>
      <c r="Y1055" t="s">
        <v>91</v>
      </c>
      <c r="Z1055" s="27">
        <v>80</v>
      </c>
      <c r="AA1055" s="27">
        <v>90</v>
      </c>
      <c r="AB1055" s="27">
        <v>99</v>
      </c>
      <c r="AC1055" s="27">
        <v>95</v>
      </c>
      <c r="AD1055" s="27">
        <v>1.046046E-8</v>
      </c>
      <c r="AE1055" s="27">
        <v>784.46649600000001</v>
      </c>
      <c r="AF1055" s="27">
        <v>714.01484100000005</v>
      </c>
      <c r="AG1055" s="27">
        <v>1</v>
      </c>
      <c r="AJ1055" s="41">
        <f t="shared" si="157"/>
        <v>20904.168000921723</v>
      </c>
      <c r="AK1055" s="41">
        <f t="shared" si="158"/>
        <v>89011.614496000009</v>
      </c>
      <c r="AL1055" s="41">
        <f t="shared" si="159"/>
        <v>91336.730070999998</v>
      </c>
      <c r="AM1055" s="27">
        <v>1</v>
      </c>
      <c r="AN1055" s="27">
        <v>1</v>
      </c>
      <c r="AO1055" s="27">
        <v>12560</v>
      </c>
      <c r="AP1055" s="27">
        <v>12560</v>
      </c>
      <c r="AQ1055" s="42">
        <f t="shared" si="160"/>
        <v>33464.168000921723</v>
      </c>
      <c r="AR1055" s="42">
        <f t="shared" si="161"/>
        <v>101571.61449600001</v>
      </c>
      <c r="AS1055" s="42">
        <f t="shared" si="162"/>
        <v>103896.730071</v>
      </c>
      <c r="AT1055" s="42">
        <f t="shared" si="163"/>
        <v>33464.168000921723</v>
      </c>
      <c r="AU1055" s="42">
        <f t="shared" si="164"/>
        <v>101571.61449600001</v>
      </c>
      <c r="AV1055" s="42">
        <f t="shared" si="165"/>
        <v>103896.730071</v>
      </c>
      <c r="AW1055">
        <v>2040</v>
      </c>
      <c r="AX1055" t="s">
        <v>59</v>
      </c>
      <c r="AY1055" s="30">
        <v>21</v>
      </c>
      <c r="AZ1055" t="s">
        <v>321</v>
      </c>
      <c r="BA1055">
        <v>2</v>
      </c>
      <c r="BB1055">
        <v>35</v>
      </c>
      <c r="BC1055" s="27">
        <v>0.65680000000000005</v>
      </c>
      <c r="BD1055" s="100">
        <v>2023</v>
      </c>
    </row>
    <row r="1056" spans="1:57" ht="12" customHeight="1" x14ac:dyDescent="0.2">
      <c r="A1056">
        <v>59</v>
      </c>
      <c r="B1056">
        <v>2023</v>
      </c>
      <c r="C1056" t="s">
        <v>46</v>
      </c>
      <c r="D1056" t="s">
        <v>44</v>
      </c>
      <c r="E1056" t="s">
        <v>318</v>
      </c>
      <c r="F1056" t="s">
        <v>159</v>
      </c>
      <c r="G1056" t="s">
        <v>157</v>
      </c>
      <c r="H1056" t="s">
        <v>319</v>
      </c>
      <c r="I1056" t="s">
        <v>51</v>
      </c>
      <c r="K1056" t="s">
        <v>317</v>
      </c>
      <c r="L1056" s="27">
        <v>2.6130210000000001E-2</v>
      </c>
      <c r="M1056" s="27">
        <v>2.6672000000000001E-2</v>
      </c>
      <c r="N1056" s="27">
        <v>3.9337999999999998E-2</v>
      </c>
      <c r="O1056" t="s">
        <v>153</v>
      </c>
      <c r="P1056" t="s">
        <v>320</v>
      </c>
      <c r="Q1056" s="27">
        <v>202000</v>
      </c>
      <c r="R1056" s="27">
        <v>800000</v>
      </c>
      <c r="S1056" s="27">
        <v>800000</v>
      </c>
      <c r="T1056" s="27">
        <v>2499000</v>
      </c>
      <c r="U1056" s="27">
        <v>1.012513E-8</v>
      </c>
      <c r="V1056" s="27">
        <v>743.21720000000005</v>
      </c>
      <c r="W1056" s="27">
        <v>657.24794699999995</v>
      </c>
      <c r="X1056" t="s">
        <v>206</v>
      </c>
      <c r="Y1056" t="s">
        <v>91</v>
      </c>
      <c r="Z1056" s="27">
        <v>80</v>
      </c>
      <c r="AA1056" s="27">
        <v>90</v>
      </c>
      <c r="AB1056" s="27">
        <v>99</v>
      </c>
      <c r="AC1056" s="27">
        <v>95</v>
      </c>
      <c r="AD1056" s="27">
        <v>1.046046E-8</v>
      </c>
      <c r="AE1056" s="27">
        <v>784.46649600000001</v>
      </c>
      <c r="AF1056" s="27">
        <v>714.01484100000005</v>
      </c>
      <c r="AG1056" s="27">
        <v>1</v>
      </c>
      <c r="AJ1056" s="41">
        <f t="shared" si="157"/>
        <v>20904.168000921723</v>
      </c>
      <c r="AK1056" s="41">
        <f t="shared" si="158"/>
        <v>89011.614496000009</v>
      </c>
      <c r="AL1056" s="41">
        <f t="shared" si="159"/>
        <v>91336.730070999998</v>
      </c>
      <c r="AM1056" s="27">
        <v>1</v>
      </c>
      <c r="AN1056" s="27">
        <v>1</v>
      </c>
      <c r="AO1056" s="27">
        <v>12560</v>
      </c>
      <c r="AP1056" s="27">
        <v>12560</v>
      </c>
      <c r="AQ1056" s="42">
        <f t="shared" si="160"/>
        <v>33464.168000921723</v>
      </c>
      <c r="AR1056" s="42">
        <f t="shared" si="161"/>
        <v>101571.61449600001</v>
      </c>
      <c r="AS1056" s="42">
        <f t="shared" si="162"/>
        <v>103896.730071</v>
      </c>
      <c r="AT1056" s="42">
        <f t="shared" si="163"/>
        <v>33464.168000921723</v>
      </c>
      <c r="AU1056" s="42">
        <f t="shared" si="164"/>
        <v>101571.61449600001</v>
      </c>
      <c r="AV1056" s="42">
        <f t="shared" si="165"/>
        <v>103896.730071</v>
      </c>
      <c r="AW1056">
        <v>2045</v>
      </c>
      <c r="AX1056" t="s">
        <v>59</v>
      </c>
      <c r="AY1056" s="30">
        <v>21</v>
      </c>
      <c r="AZ1056" t="s">
        <v>321</v>
      </c>
      <c r="BA1056">
        <v>2</v>
      </c>
      <c r="BB1056">
        <v>35</v>
      </c>
      <c r="BC1056" s="27">
        <v>0.65680000000000005</v>
      </c>
      <c r="BD1056" s="100">
        <v>2023</v>
      </c>
    </row>
    <row r="1057" spans="1:56" ht="12" customHeight="1" x14ac:dyDescent="0.2">
      <c r="A1057">
        <v>59</v>
      </c>
      <c r="B1057">
        <v>2023</v>
      </c>
      <c r="C1057" t="s">
        <v>46</v>
      </c>
      <c r="D1057" t="s">
        <v>44</v>
      </c>
      <c r="E1057" t="s">
        <v>318</v>
      </c>
      <c r="F1057" t="s">
        <v>159</v>
      </c>
      <c r="G1057" t="s">
        <v>157</v>
      </c>
      <c r="H1057" t="s">
        <v>319</v>
      </c>
      <c r="I1057" t="s">
        <v>51</v>
      </c>
      <c r="K1057" t="s">
        <v>317</v>
      </c>
      <c r="L1057" s="27">
        <v>2.6130210000000001E-2</v>
      </c>
      <c r="M1057" s="27">
        <v>2.6672000000000001E-2</v>
      </c>
      <c r="N1057" s="27">
        <v>3.9337999999999998E-2</v>
      </c>
      <c r="O1057" t="s">
        <v>153</v>
      </c>
      <c r="P1057" t="s">
        <v>320</v>
      </c>
      <c r="Q1057" s="27">
        <v>202000</v>
      </c>
      <c r="R1057" s="27">
        <v>800000</v>
      </c>
      <c r="S1057" s="27">
        <v>800000</v>
      </c>
      <c r="T1057" s="27">
        <v>2499000</v>
      </c>
      <c r="U1057" s="27">
        <v>1.012513E-8</v>
      </c>
      <c r="V1057" s="27">
        <v>743.21720000000005</v>
      </c>
      <c r="W1057" s="27">
        <v>657.24794699999995</v>
      </c>
      <c r="X1057" t="s">
        <v>206</v>
      </c>
      <c r="Y1057" t="s">
        <v>91</v>
      </c>
      <c r="Z1057" s="27">
        <v>80</v>
      </c>
      <c r="AA1057" s="27">
        <v>90</v>
      </c>
      <c r="AB1057" s="27">
        <v>99</v>
      </c>
      <c r="AC1057" s="27">
        <v>95</v>
      </c>
      <c r="AD1057" s="27">
        <v>1.046046E-8</v>
      </c>
      <c r="AE1057" s="27">
        <v>784.46649600000001</v>
      </c>
      <c r="AF1057" s="27">
        <v>714.01484100000005</v>
      </c>
      <c r="AG1057" s="27">
        <v>1</v>
      </c>
      <c r="AJ1057" s="41">
        <f t="shared" si="157"/>
        <v>20904.168000921723</v>
      </c>
      <c r="AK1057" s="41">
        <f t="shared" si="158"/>
        <v>89011.614496000009</v>
      </c>
      <c r="AL1057" s="41">
        <f t="shared" si="159"/>
        <v>91336.730070999998</v>
      </c>
      <c r="AM1057" s="27">
        <v>1</v>
      </c>
      <c r="AN1057" s="27">
        <v>1</v>
      </c>
      <c r="AO1057" s="27">
        <v>12560</v>
      </c>
      <c r="AP1057" s="27">
        <v>12560</v>
      </c>
      <c r="AQ1057" s="42">
        <f t="shared" si="160"/>
        <v>33464.168000921723</v>
      </c>
      <c r="AR1057" s="42">
        <f t="shared" si="161"/>
        <v>101571.61449600001</v>
      </c>
      <c r="AS1057" s="42">
        <f t="shared" si="162"/>
        <v>103896.730071</v>
      </c>
      <c r="AT1057" s="42">
        <f t="shared" si="163"/>
        <v>33464.168000921723</v>
      </c>
      <c r="AU1057" s="42">
        <f t="shared" si="164"/>
        <v>101571.61449600001</v>
      </c>
      <c r="AV1057" s="42">
        <f t="shared" si="165"/>
        <v>103896.730071</v>
      </c>
      <c r="AW1057">
        <v>2050</v>
      </c>
      <c r="AX1057" t="s">
        <v>59</v>
      </c>
      <c r="AY1057" s="30">
        <v>21</v>
      </c>
      <c r="AZ1057" t="s">
        <v>321</v>
      </c>
      <c r="BA1057">
        <v>2</v>
      </c>
      <c r="BB1057">
        <v>35</v>
      </c>
      <c r="BC1057" s="27">
        <v>0.65680000000000005</v>
      </c>
      <c r="BD1057" s="100">
        <v>2023</v>
      </c>
    </row>
    <row r="1058" spans="1:56" ht="12" customHeight="1" x14ac:dyDescent="0.2">
      <c r="A1058">
        <v>59</v>
      </c>
      <c r="B1058">
        <v>2023</v>
      </c>
      <c r="C1058" t="s">
        <v>46</v>
      </c>
      <c r="D1058" t="s">
        <v>44</v>
      </c>
      <c r="E1058" t="s">
        <v>318</v>
      </c>
      <c r="F1058" t="s">
        <v>159</v>
      </c>
      <c r="G1058" t="s">
        <v>157</v>
      </c>
      <c r="H1058" t="s">
        <v>319</v>
      </c>
      <c r="I1058" t="s">
        <v>51</v>
      </c>
      <c r="K1058" t="s">
        <v>317</v>
      </c>
      <c r="L1058" s="27">
        <v>2.6130210000000001E-2</v>
      </c>
      <c r="M1058" s="27">
        <v>2.6672000000000001E-2</v>
      </c>
      <c r="N1058" s="27">
        <v>3.9337999999999998E-2</v>
      </c>
      <c r="O1058" t="s">
        <v>153</v>
      </c>
      <c r="P1058" t="s">
        <v>320</v>
      </c>
      <c r="Q1058" s="27">
        <v>202000</v>
      </c>
      <c r="R1058" s="27">
        <v>800000</v>
      </c>
      <c r="S1058" s="27">
        <v>800000</v>
      </c>
      <c r="T1058" s="27">
        <v>2499000</v>
      </c>
      <c r="U1058" s="27">
        <v>1.012513E-8</v>
      </c>
      <c r="V1058" s="27">
        <v>743.21720000000005</v>
      </c>
      <c r="W1058" s="27">
        <v>657.24794699999995</v>
      </c>
      <c r="X1058" t="s">
        <v>206</v>
      </c>
      <c r="Y1058" t="s">
        <v>91</v>
      </c>
      <c r="Z1058" s="27">
        <v>80</v>
      </c>
      <c r="AA1058" s="27">
        <v>85</v>
      </c>
      <c r="AB1058" s="27">
        <v>99</v>
      </c>
      <c r="AC1058" s="27">
        <v>95</v>
      </c>
      <c r="AD1058" s="27">
        <v>1.046046E-8</v>
      </c>
      <c r="AE1058" s="27">
        <v>784.46649600000001</v>
      </c>
      <c r="AF1058" s="27">
        <v>714.01484100000005</v>
      </c>
      <c r="AG1058" s="27">
        <v>1</v>
      </c>
      <c r="AJ1058" s="41">
        <f t="shared" si="157"/>
        <v>20904.168000871097</v>
      </c>
      <c r="AK1058" s="41">
        <f t="shared" si="158"/>
        <v>85295.528496000014</v>
      </c>
      <c r="AL1058" s="41">
        <f t="shared" si="159"/>
        <v>88050.490335999988</v>
      </c>
      <c r="AM1058" s="27">
        <v>1</v>
      </c>
      <c r="AN1058" s="27">
        <v>1</v>
      </c>
      <c r="AO1058" s="27">
        <v>12560</v>
      </c>
      <c r="AP1058" s="27">
        <v>12560</v>
      </c>
      <c r="AQ1058" s="42">
        <f t="shared" si="160"/>
        <v>33464.168000871097</v>
      </c>
      <c r="AR1058" s="42">
        <f t="shared" si="161"/>
        <v>97855.528496000014</v>
      </c>
      <c r="AS1058" s="42">
        <f t="shared" si="162"/>
        <v>100610.49033599999</v>
      </c>
      <c r="AT1058" s="42">
        <f t="shared" si="163"/>
        <v>33464.168000871097</v>
      </c>
      <c r="AU1058" s="42">
        <f t="shared" si="164"/>
        <v>97855.528496000014</v>
      </c>
      <c r="AV1058" s="42">
        <f t="shared" si="165"/>
        <v>100610.49033599999</v>
      </c>
      <c r="AW1058">
        <v>2023</v>
      </c>
      <c r="AX1058" t="s">
        <v>60</v>
      </c>
      <c r="AY1058" s="30">
        <v>21</v>
      </c>
      <c r="AZ1058" t="s">
        <v>321</v>
      </c>
      <c r="BA1058">
        <v>2</v>
      </c>
      <c r="BB1058">
        <v>35</v>
      </c>
      <c r="BC1058" s="27">
        <v>0.65680000000000005</v>
      </c>
      <c r="BD1058" s="100">
        <v>2023</v>
      </c>
    </row>
    <row r="1059" spans="1:56" ht="12" customHeight="1" x14ac:dyDescent="0.2">
      <c r="A1059">
        <v>59</v>
      </c>
      <c r="B1059">
        <v>2023</v>
      </c>
      <c r="C1059" t="s">
        <v>46</v>
      </c>
      <c r="D1059" t="s">
        <v>44</v>
      </c>
      <c r="E1059" t="s">
        <v>318</v>
      </c>
      <c r="F1059" t="s">
        <v>159</v>
      </c>
      <c r="G1059" t="s">
        <v>157</v>
      </c>
      <c r="H1059" t="s">
        <v>319</v>
      </c>
      <c r="I1059" t="s">
        <v>51</v>
      </c>
      <c r="K1059" t="s">
        <v>317</v>
      </c>
      <c r="L1059" s="27">
        <v>2.6130210000000001E-2</v>
      </c>
      <c r="M1059" s="27">
        <v>2.6672000000000001E-2</v>
      </c>
      <c r="N1059" s="27">
        <v>3.9337999999999998E-2</v>
      </c>
      <c r="O1059" t="s">
        <v>153</v>
      </c>
      <c r="P1059" t="s">
        <v>320</v>
      </c>
      <c r="Q1059" s="27">
        <v>202000</v>
      </c>
      <c r="R1059" s="27">
        <v>800000</v>
      </c>
      <c r="S1059" s="27">
        <v>800000</v>
      </c>
      <c r="T1059" s="27">
        <v>2499000</v>
      </c>
      <c r="U1059" s="27">
        <v>1.012513E-8</v>
      </c>
      <c r="V1059" s="27">
        <v>743.21720000000005</v>
      </c>
      <c r="W1059" s="27">
        <v>657.24794699999995</v>
      </c>
      <c r="X1059" t="s">
        <v>206</v>
      </c>
      <c r="Y1059" t="s">
        <v>91</v>
      </c>
      <c r="Z1059" s="27">
        <v>80</v>
      </c>
      <c r="AA1059" s="27">
        <v>93</v>
      </c>
      <c r="AB1059" s="27">
        <v>99</v>
      </c>
      <c r="AC1059" s="27">
        <v>95</v>
      </c>
      <c r="AD1059" s="27">
        <v>1.046046E-8</v>
      </c>
      <c r="AE1059" s="27">
        <v>784.46649600000001</v>
      </c>
      <c r="AF1059" s="27">
        <v>714.01484100000005</v>
      </c>
      <c r="AG1059" s="27">
        <v>1</v>
      </c>
      <c r="AJ1059" s="41">
        <f t="shared" si="157"/>
        <v>20904.168000952097</v>
      </c>
      <c r="AK1059" s="41">
        <f t="shared" si="158"/>
        <v>91241.266096000007</v>
      </c>
      <c r="AL1059" s="41">
        <f t="shared" si="159"/>
        <v>93308.473911999987</v>
      </c>
      <c r="AM1059" s="27">
        <v>1</v>
      </c>
      <c r="AN1059" s="27">
        <v>1</v>
      </c>
      <c r="AO1059" s="27">
        <v>12560</v>
      </c>
      <c r="AP1059" s="27">
        <v>12560</v>
      </c>
      <c r="AQ1059" s="42">
        <f t="shared" si="160"/>
        <v>33464.168000952093</v>
      </c>
      <c r="AR1059" s="42">
        <f t="shared" si="161"/>
        <v>103801.26609600001</v>
      </c>
      <c r="AS1059" s="42">
        <f t="shared" si="162"/>
        <v>105868.47391199999</v>
      </c>
      <c r="AT1059" s="42">
        <f t="shared" si="163"/>
        <v>33464.168000952093</v>
      </c>
      <c r="AU1059" s="42">
        <f t="shared" si="164"/>
        <v>103801.26609600001</v>
      </c>
      <c r="AV1059" s="42">
        <f t="shared" si="165"/>
        <v>105868.47391199999</v>
      </c>
      <c r="AW1059">
        <v>2030</v>
      </c>
      <c r="AX1059" t="s">
        <v>60</v>
      </c>
      <c r="AY1059" s="30">
        <v>21</v>
      </c>
      <c r="AZ1059" t="s">
        <v>321</v>
      </c>
      <c r="BA1059">
        <v>2</v>
      </c>
      <c r="BB1059">
        <v>35</v>
      </c>
      <c r="BC1059" s="27">
        <v>0.65680000000000005</v>
      </c>
      <c r="BD1059" s="100">
        <v>2023</v>
      </c>
    </row>
    <row r="1060" spans="1:56" ht="12" customHeight="1" x14ac:dyDescent="0.2">
      <c r="A1060">
        <v>59</v>
      </c>
      <c r="B1060">
        <v>2023</v>
      </c>
      <c r="C1060" t="s">
        <v>46</v>
      </c>
      <c r="D1060" t="s">
        <v>44</v>
      </c>
      <c r="E1060" t="s">
        <v>318</v>
      </c>
      <c r="F1060" t="s">
        <v>159</v>
      </c>
      <c r="G1060" t="s">
        <v>157</v>
      </c>
      <c r="H1060" t="s">
        <v>319</v>
      </c>
      <c r="I1060" t="s">
        <v>51</v>
      </c>
      <c r="K1060" t="s">
        <v>317</v>
      </c>
      <c r="L1060" s="27">
        <v>2.6130210000000001E-2</v>
      </c>
      <c r="M1060" s="27">
        <v>2.6672000000000001E-2</v>
      </c>
      <c r="N1060" s="27">
        <v>3.9337999999999998E-2</v>
      </c>
      <c r="O1060" t="s">
        <v>153</v>
      </c>
      <c r="P1060" t="s">
        <v>320</v>
      </c>
      <c r="Q1060" s="27">
        <v>202000</v>
      </c>
      <c r="R1060" s="27">
        <v>800000</v>
      </c>
      <c r="S1060" s="27">
        <v>800000</v>
      </c>
      <c r="T1060" s="27">
        <v>2499000</v>
      </c>
      <c r="U1060" s="27">
        <v>1.012513E-8</v>
      </c>
      <c r="V1060" s="27">
        <v>743.21720000000005</v>
      </c>
      <c r="W1060" s="27">
        <v>657.24794699999995</v>
      </c>
      <c r="X1060" t="s">
        <v>206</v>
      </c>
      <c r="Y1060" t="s">
        <v>91</v>
      </c>
      <c r="Z1060" s="27">
        <v>80</v>
      </c>
      <c r="AA1060" s="27">
        <v>94</v>
      </c>
      <c r="AB1060" s="27">
        <v>99</v>
      </c>
      <c r="AC1060" s="27">
        <v>95</v>
      </c>
      <c r="AD1060" s="27">
        <v>1.046046E-8</v>
      </c>
      <c r="AE1060" s="27">
        <v>784.46649600000001</v>
      </c>
      <c r="AF1060" s="27">
        <v>714.01484100000005</v>
      </c>
      <c r="AG1060" s="27">
        <v>1</v>
      </c>
      <c r="AJ1060" s="41">
        <f t="shared" si="157"/>
        <v>20904.168000962221</v>
      </c>
      <c r="AK1060" s="41">
        <f t="shared" si="158"/>
        <v>91984.483296000006</v>
      </c>
      <c r="AL1060" s="41">
        <f t="shared" si="159"/>
        <v>93965.721858999983</v>
      </c>
      <c r="AM1060" s="27">
        <v>1</v>
      </c>
      <c r="AN1060" s="27">
        <v>1</v>
      </c>
      <c r="AO1060" s="27">
        <v>12560</v>
      </c>
      <c r="AP1060" s="27">
        <v>12560</v>
      </c>
      <c r="AQ1060" s="42">
        <f t="shared" si="160"/>
        <v>33464.168000962221</v>
      </c>
      <c r="AR1060" s="42">
        <f t="shared" si="161"/>
        <v>104544.48329600001</v>
      </c>
      <c r="AS1060" s="42">
        <f t="shared" si="162"/>
        <v>106525.72185899998</v>
      </c>
      <c r="AT1060" s="42">
        <f t="shared" si="163"/>
        <v>33464.168000962221</v>
      </c>
      <c r="AU1060" s="42">
        <f t="shared" si="164"/>
        <v>104544.48329600001</v>
      </c>
      <c r="AV1060" s="42">
        <f t="shared" si="165"/>
        <v>106525.72185899998</v>
      </c>
      <c r="AW1060">
        <v>2035</v>
      </c>
      <c r="AX1060" t="s">
        <v>60</v>
      </c>
      <c r="AY1060" s="30">
        <v>21</v>
      </c>
      <c r="AZ1060" t="s">
        <v>321</v>
      </c>
      <c r="BA1060">
        <v>2</v>
      </c>
      <c r="BB1060">
        <v>35</v>
      </c>
      <c r="BC1060" s="27">
        <v>0.65680000000000005</v>
      </c>
      <c r="BD1060" s="100">
        <v>2023</v>
      </c>
    </row>
    <row r="1061" spans="1:56" ht="12" customHeight="1" x14ac:dyDescent="0.2">
      <c r="A1061">
        <v>59</v>
      </c>
      <c r="B1061">
        <v>2023</v>
      </c>
      <c r="C1061" t="s">
        <v>46</v>
      </c>
      <c r="D1061" t="s">
        <v>44</v>
      </c>
      <c r="E1061" t="s">
        <v>318</v>
      </c>
      <c r="F1061" t="s">
        <v>159</v>
      </c>
      <c r="G1061" t="s">
        <v>157</v>
      </c>
      <c r="H1061" t="s">
        <v>319</v>
      </c>
      <c r="I1061" t="s">
        <v>51</v>
      </c>
      <c r="K1061" t="s">
        <v>317</v>
      </c>
      <c r="L1061" s="27">
        <v>2.6130210000000001E-2</v>
      </c>
      <c r="M1061" s="27">
        <v>2.6672000000000001E-2</v>
      </c>
      <c r="N1061" s="27">
        <v>3.9337999999999998E-2</v>
      </c>
      <c r="O1061" t="s">
        <v>153</v>
      </c>
      <c r="P1061" t="s">
        <v>320</v>
      </c>
      <c r="Q1061" s="27">
        <v>202000</v>
      </c>
      <c r="R1061" s="27">
        <v>800000</v>
      </c>
      <c r="S1061" s="27">
        <v>800000</v>
      </c>
      <c r="T1061" s="27">
        <v>2499000</v>
      </c>
      <c r="U1061" s="27">
        <v>1.012513E-8</v>
      </c>
      <c r="V1061" s="27">
        <v>743.21720000000005</v>
      </c>
      <c r="W1061" s="27">
        <v>657.24794699999995</v>
      </c>
      <c r="X1061" t="s">
        <v>206</v>
      </c>
      <c r="Y1061" t="s">
        <v>91</v>
      </c>
      <c r="Z1061" s="27">
        <v>80</v>
      </c>
      <c r="AA1061" s="27">
        <v>95</v>
      </c>
      <c r="AB1061" s="27">
        <v>99</v>
      </c>
      <c r="AC1061" s="27">
        <v>95</v>
      </c>
      <c r="AD1061" s="27">
        <v>1.046046E-8</v>
      </c>
      <c r="AE1061" s="27">
        <v>784.46649600000001</v>
      </c>
      <c r="AF1061" s="27">
        <v>714.01484100000005</v>
      </c>
      <c r="AG1061" s="27">
        <v>1</v>
      </c>
      <c r="AJ1061" s="41">
        <f t="shared" si="157"/>
        <v>20904.16800097235</v>
      </c>
      <c r="AK1061" s="41">
        <f t="shared" si="158"/>
        <v>92727.700496000005</v>
      </c>
      <c r="AL1061" s="41">
        <f t="shared" si="159"/>
        <v>94622.969805999994</v>
      </c>
      <c r="AM1061" s="27">
        <v>1</v>
      </c>
      <c r="AN1061" s="27">
        <v>1</v>
      </c>
      <c r="AO1061" s="27">
        <v>12560</v>
      </c>
      <c r="AP1061" s="27">
        <v>12560</v>
      </c>
      <c r="AQ1061" s="42">
        <f t="shared" si="160"/>
        <v>33464.16800097235</v>
      </c>
      <c r="AR1061" s="42">
        <f t="shared" si="161"/>
        <v>105287.700496</v>
      </c>
      <c r="AS1061" s="42">
        <f t="shared" si="162"/>
        <v>107182.96980599999</v>
      </c>
      <c r="AT1061" s="42">
        <f t="shared" si="163"/>
        <v>33464.16800097235</v>
      </c>
      <c r="AU1061" s="42">
        <f t="shared" si="164"/>
        <v>105287.700496</v>
      </c>
      <c r="AV1061" s="42">
        <f t="shared" si="165"/>
        <v>107182.96980599999</v>
      </c>
      <c r="AW1061">
        <v>2040</v>
      </c>
      <c r="AX1061" t="s">
        <v>60</v>
      </c>
      <c r="AY1061" s="30">
        <v>21</v>
      </c>
      <c r="AZ1061" t="s">
        <v>321</v>
      </c>
      <c r="BA1061">
        <v>2</v>
      </c>
      <c r="BB1061">
        <v>35</v>
      </c>
      <c r="BC1061" s="27">
        <v>0.65680000000000005</v>
      </c>
      <c r="BD1061" s="100">
        <v>2023</v>
      </c>
    </row>
    <row r="1062" spans="1:56" ht="12" customHeight="1" x14ac:dyDescent="0.2">
      <c r="A1062">
        <v>59</v>
      </c>
      <c r="B1062">
        <v>2023</v>
      </c>
      <c r="C1062" t="s">
        <v>46</v>
      </c>
      <c r="D1062" t="s">
        <v>44</v>
      </c>
      <c r="E1062" t="s">
        <v>318</v>
      </c>
      <c r="F1062" t="s">
        <v>159</v>
      </c>
      <c r="G1062" t="s">
        <v>157</v>
      </c>
      <c r="H1062" t="s">
        <v>319</v>
      </c>
      <c r="I1062" t="s">
        <v>51</v>
      </c>
      <c r="K1062" t="s">
        <v>317</v>
      </c>
      <c r="L1062" s="27">
        <v>2.6130210000000001E-2</v>
      </c>
      <c r="M1062" s="27">
        <v>2.6672000000000001E-2</v>
      </c>
      <c r="N1062" s="27">
        <v>3.9337999999999998E-2</v>
      </c>
      <c r="O1062" t="s">
        <v>153</v>
      </c>
      <c r="P1062" t="s">
        <v>320</v>
      </c>
      <c r="Q1062" s="27">
        <v>202000</v>
      </c>
      <c r="R1062" s="27">
        <v>800000</v>
      </c>
      <c r="S1062" s="27">
        <v>800000</v>
      </c>
      <c r="T1062" s="27">
        <v>2499000</v>
      </c>
      <c r="U1062" s="27">
        <v>1.012513E-8</v>
      </c>
      <c r="V1062" s="27">
        <v>743.21720000000005</v>
      </c>
      <c r="W1062" s="27">
        <v>657.24794699999995</v>
      </c>
      <c r="X1062" t="s">
        <v>206</v>
      </c>
      <c r="Y1062" t="s">
        <v>91</v>
      </c>
      <c r="Z1062" s="27">
        <v>80</v>
      </c>
      <c r="AA1062" s="27">
        <v>95</v>
      </c>
      <c r="AB1062" s="27">
        <v>99</v>
      </c>
      <c r="AC1062" s="27">
        <v>95</v>
      </c>
      <c r="AD1062" s="27">
        <v>1.046046E-8</v>
      </c>
      <c r="AE1062" s="27">
        <v>784.46649600000001</v>
      </c>
      <c r="AF1062" s="27">
        <v>714.01484100000005</v>
      </c>
      <c r="AG1062" s="27">
        <v>1</v>
      </c>
      <c r="AJ1062" s="41">
        <f t="shared" si="157"/>
        <v>20904.16800097235</v>
      </c>
      <c r="AK1062" s="41">
        <f t="shared" si="158"/>
        <v>92727.700496000005</v>
      </c>
      <c r="AL1062" s="41">
        <f t="shared" si="159"/>
        <v>94622.969805999994</v>
      </c>
      <c r="AM1062" s="27">
        <v>1</v>
      </c>
      <c r="AN1062" s="27">
        <v>1</v>
      </c>
      <c r="AO1062" s="27">
        <v>12560</v>
      </c>
      <c r="AP1062" s="27">
        <v>12560</v>
      </c>
      <c r="AQ1062" s="42">
        <f t="shared" si="160"/>
        <v>33464.16800097235</v>
      </c>
      <c r="AR1062" s="42">
        <f t="shared" si="161"/>
        <v>105287.700496</v>
      </c>
      <c r="AS1062" s="42">
        <f t="shared" si="162"/>
        <v>107182.96980599999</v>
      </c>
      <c r="AT1062" s="42">
        <f t="shared" si="163"/>
        <v>33464.16800097235</v>
      </c>
      <c r="AU1062" s="42">
        <f t="shared" si="164"/>
        <v>105287.700496</v>
      </c>
      <c r="AV1062" s="42">
        <f t="shared" si="165"/>
        <v>107182.96980599999</v>
      </c>
      <c r="AW1062">
        <v>2045</v>
      </c>
      <c r="AX1062" t="s">
        <v>60</v>
      </c>
      <c r="AY1062" s="30">
        <v>21</v>
      </c>
      <c r="AZ1062" t="s">
        <v>321</v>
      </c>
      <c r="BA1062">
        <v>2</v>
      </c>
      <c r="BB1062">
        <v>35</v>
      </c>
      <c r="BC1062" s="27">
        <v>0.65680000000000005</v>
      </c>
      <c r="BD1062" s="100">
        <v>2023</v>
      </c>
    </row>
    <row r="1063" spans="1:56" ht="12" customHeight="1" x14ac:dyDescent="0.2">
      <c r="A1063">
        <v>59</v>
      </c>
      <c r="B1063">
        <v>2023</v>
      </c>
      <c r="C1063" t="s">
        <v>46</v>
      </c>
      <c r="D1063" t="s">
        <v>44</v>
      </c>
      <c r="E1063" t="s">
        <v>318</v>
      </c>
      <c r="F1063" t="s">
        <v>159</v>
      </c>
      <c r="G1063" t="s">
        <v>322</v>
      </c>
      <c r="H1063" t="s">
        <v>319</v>
      </c>
      <c r="I1063" t="s">
        <v>51</v>
      </c>
      <c r="K1063" t="s">
        <v>317</v>
      </c>
      <c r="L1063" s="27">
        <v>2.6130210000000001E-2</v>
      </c>
      <c r="M1063" s="27">
        <v>2.6672000000000001E-2</v>
      </c>
      <c r="N1063" s="27">
        <v>3.9337999999999998E-2</v>
      </c>
      <c r="O1063" t="s">
        <v>153</v>
      </c>
      <c r="P1063" t="s">
        <v>320</v>
      </c>
      <c r="Q1063" s="27">
        <v>202000</v>
      </c>
      <c r="R1063" s="27">
        <v>800000</v>
      </c>
      <c r="S1063" s="27">
        <v>800000</v>
      </c>
      <c r="T1063" s="27">
        <v>2499000</v>
      </c>
      <c r="U1063" s="27">
        <v>1.012513E-8</v>
      </c>
      <c r="V1063" s="27">
        <v>743.21720000000005</v>
      </c>
      <c r="W1063" s="27">
        <v>657.24794699999995</v>
      </c>
      <c r="X1063" t="s">
        <v>206</v>
      </c>
      <c r="Y1063" t="s">
        <v>91</v>
      </c>
      <c r="Z1063" s="27">
        <v>80</v>
      </c>
      <c r="AA1063" s="27">
        <v>95</v>
      </c>
      <c r="AB1063" s="27">
        <v>99</v>
      </c>
      <c r="AC1063" s="27">
        <v>95</v>
      </c>
      <c r="AD1063" s="27">
        <v>1.046046E-8</v>
      </c>
      <c r="AE1063" s="27">
        <v>784.46649600000001</v>
      </c>
      <c r="AF1063" s="27">
        <v>714.01484100000005</v>
      </c>
      <c r="AG1063" s="27">
        <v>1</v>
      </c>
      <c r="AJ1063" s="41">
        <f t="shared" si="157"/>
        <v>20904.16800097235</v>
      </c>
      <c r="AK1063" s="41">
        <f t="shared" si="158"/>
        <v>92727.700496000005</v>
      </c>
      <c r="AL1063" s="41">
        <f t="shared" si="159"/>
        <v>94622.969805999994</v>
      </c>
      <c r="AM1063" s="27">
        <v>1</v>
      </c>
      <c r="AN1063" s="27">
        <v>1</v>
      </c>
      <c r="AO1063" s="27">
        <v>12560</v>
      </c>
      <c r="AP1063" s="27">
        <v>12560</v>
      </c>
      <c r="AQ1063" s="42">
        <f t="shared" si="160"/>
        <v>33464.16800097235</v>
      </c>
      <c r="AR1063" s="42">
        <f t="shared" si="161"/>
        <v>105287.700496</v>
      </c>
      <c r="AS1063" s="42">
        <f t="shared" si="162"/>
        <v>107182.96980599999</v>
      </c>
      <c r="AT1063" s="42">
        <f t="shared" si="163"/>
        <v>33464.16800097235</v>
      </c>
      <c r="AU1063" s="42">
        <f t="shared" si="164"/>
        <v>105287.700496</v>
      </c>
      <c r="AV1063" s="42">
        <f t="shared" si="165"/>
        <v>107182.96980599999</v>
      </c>
      <c r="AW1063">
        <v>2050</v>
      </c>
      <c r="AX1063" t="s">
        <v>60</v>
      </c>
      <c r="AY1063" s="30">
        <v>21</v>
      </c>
      <c r="AZ1063" t="s">
        <v>321</v>
      </c>
      <c r="BA1063">
        <v>2</v>
      </c>
      <c r="BB1063">
        <v>35</v>
      </c>
      <c r="BC1063" s="27">
        <v>0.65680000000000005</v>
      </c>
      <c r="BD1063" s="100">
        <v>2023</v>
      </c>
    </row>
    <row r="1064" spans="1:56" ht="12" customHeight="1" x14ac:dyDescent="0.2">
      <c r="A1064">
        <v>60</v>
      </c>
      <c r="B1064">
        <v>2023</v>
      </c>
      <c r="C1064" t="s">
        <v>46</v>
      </c>
      <c r="D1064" t="s">
        <v>323</v>
      </c>
      <c r="E1064" t="s">
        <v>325</v>
      </c>
      <c r="F1064" t="s">
        <v>326</v>
      </c>
      <c r="G1064" t="s">
        <v>45</v>
      </c>
      <c r="H1064" t="s">
        <v>327</v>
      </c>
      <c r="I1064" t="s">
        <v>51</v>
      </c>
      <c r="K1064" t="s">
        <v>1037</v>
      </c>
      <c r="L1064" s="27">
        <v>46.28</v>
      </c>
      <c r="M1064" s="27">
        <v>76.052631000000005</v>
      </c>
      <c r="N1064" s="27">
        <v>102.11111099999999</v>
      </c>
      <c r="O1064" t="s">
        <v>204</v>
      </c>
      <c r="P1064" t="s">
        <v>205</v>
      </c>
      <c r="Q1064" s="27">
        <v>6</v>
      </c>
      <c r="R1064" s="27">
        <v>118</v>
      </c>
      <c r="S1064" s="27">
        <v>118</v>
      </c>
      <c r="T1064" s="27">
        <v>120</v>
      </c>
      <c r="U1064" s="27">
        <v>0</v>
      </c>
      <c r="V1064" s="27">
        <v>0</v>
      </c>
      <c r="W1064" s="27">
        <v>0</v>
      </c>
      <c r="X1064" t="s">
        <v>206</v>
      </c>
      <c r="Y1064" t="s">
        <v>91</v>
      </c>
      <c r="Z1064" s="27">
        <v>98</v>
      </c>
      <c r="AA1064" s="27">
        <v>98</v>
      </c>
      <c r="AB1064" s="27">
        <v>98</v>
      </c>
      <c r="AC1064" s="27">
        <v>98</v>
      </c>
      <c r="AD1064" s="27">
        <v>276.38999799999999</v>
      </c>
      <c r="AE1064" s="27">
        <v>803.67421400000001</v>
      </c>
      <c r="AF1064" s="27">
        <v>2826.6566819999998</v>
      </c>
      <c r="AG1064" s="27">
        <v>1</v>
      </c>
      <c r="AJ1064" s="41">
        <f t="shared" si="157"/>
        <v>5737.4299979999996</v>
      </c>
      <c r="AK1064" s="41">
        <f t="shared" si="158"/>
        <v>9777.884672000002</v>
      </c>
      <c r="AL1064" s="41">
        <f t="shared" si="159"/>
        <v>14875.767779999998</v>
      </c>
      <c r="AM1064" s="27">
        <v>1</v>
      </c>
      <c r="AN1064" s="27">
        <v>1</v>
      </c>
      <c r="AO1064" s="27">
        <v>940</v>
      </c>
      <c r="AP1064" s="27">
        <v>1280</v>
      </c>
      <c r="AQ1064" s="42">
        <f t="shared" si="160"/>
        <v>6677.4299979999996</v>
      </c>
      <c r="AR1064" s="42">
        <f t="shared" si="161"/>
        <v>10717.884672000002</v>
      </c>
      <c r="AS1064" s="42">
        <f t="shared" si="162"/>
        <v>15815.767779999998</v>
      </c>
      <c r="AT1064" s="42">
        <f t="shared" si="163"/>
        <v>7017.4299979999996</v>
      </c>
      <c r="AU1064" s="42">
        <f t="shared" si="164"/>
        <v>11057.884672000002</v>
      </c>
      <c r="AV1064" s="42">
        <f t="shared" si="165"/>
        <v>16155.767779999998</v>
      </c>
      <c r="AW1064">
        <v>2023</v>
      </c>
      <c r="AX1064" t="s">
        <v>56</v>
      </c>
      <c r="AY1064" s="30">
        <v>12</v>
      </c>
      <c r="AZ1064" t="s">
        <v>321</v>
      </c>
      <c r="BA1064">
        <v>2</v>
      </c>
      <c r="BB1064">
        <v>159</v>
      </c>
      <c r="BC1064" s="27">
        <v>0.25</v>
      </c>
      <c r="BD1064" s="100">
        <v>2023</v>
      </c>
    </row>
    <row r="1065" spans="1:56" ht="12" customHeight="1" x14ac:dyDescent="0.2">
      <c r="A1065">
        <v>60</v>
      </c>
      <c r="B1065">
        <v>2023</v>
      </c>
      <c r="C1065" t="s">
        <v>46</v>
      </c>
      <c r="D1065" t="s">
        <v>323</v>
      </c>
      <c r="E1065" t="s">
        <v>325</v>
      </c>
      <c r="F1065" t="s">
        <v>326</v>
      </c>
      <c r="G1065" t="s">
        <v>45</v>
      </c>
      <c r="H1065" t="s">
        <v>327</v>
      </c>
      <c r="I1065" t="s">
        <v>51</v>
      </c>
      <c r="K1065" t="s">
        <v>1037</v>
      </c>
      <c r="L1065" s="27">
        <v>46.28</v>
      </c>
      <c r="M1065" s="27">
        <v>76.052631000000005</v>
      </c>
      <c r="N1065" s="27">
        <v>102.11111099999999</v>
      </c>
      <c r="O1065" t="s">
        <v>204</v>
      </c>
      <c r="P1065" t="s">
        <v>205</v>
      </c>
      <c r="Q1065" s="27">
        <v>6</v>
      </c>
      <c r="R1065" s="27">
        <v>118</v>
      </c>
      <c r="S1065" s="27">
        <v>118</v>
      </c>
      <c r="T1065" s="27">
        <v>120</v>
      </c>
      <c r="U1065" s="27">
        <v>0</v>
      </c>
      <c r="V1065" s="27">
        <v>0</v>
      </c>
      <c r="W1065" s="27">
        <v>0</v>
      </c>
      <c r="X1065" t="s">
        <v>206</v>
      </c>
      <c r="Y1065" t="s">
        <v>91</v>
      </c>
      <c r="Z1065" s="27">
        <v>98</v>
      </c>
      <c r="AA1065" s="27">
        <v>98</v>
      </c>
      <c r="AB1065" s="27">
        <v>98</v>
      </c>
      <c r="AC1065" s="27">
        <v>98</v>
      </c>
      <c r="AD1065" s="27">
        <v>276.38999799999999</v>
      </c>
      <c r="AE1065" s="27">
        <v>803.67421400000001</v>
      </c>
      <c r="AF1065" s="27">
        <v>2826.6566819999998</v>
      </c>
      <c r="AG1065" s="27">
        <v>1</v>
      </c>
      <c r="AJ1065" s="41">
        <f t="shared" si="157"/>
        <v>5737.4299979999996</v>
      </c>
      <c r="AK1065" s="41">
        <f t="shared" si="158"/>
        <v>9777.884672000002</v>
      </c>
      <c r="AL1065" s="41">
        <f t="shared" si="159"/>
        <v>14875.767779999998</v>
      </c>
      <c r="AM1065" s="27">
        <v>1</v>
      </c>
      <c r="AN1065" s="27">
        <v>1</v>
      </c>
      <c r="AO1065" s="27">
        <v>940</v>
      </c>
      <c r="AP1065" s="27">
        <v>1280</v>
      </c>
      <c r="AQ1065" s="42">
        <f t="shared" si="160"/>
        <v>6677.4299979999996</v>
      </c>
      <c r="AR1065" s="42">
        <f t="shared" si="161"/>
        <v>10717.884672000002</v>
      </c>
      <c r="AS1065" s="42">
        <f t="shared" si="162"/>
        <v>15815.767779999998</v>
      </c>
      <c r="AT1065" s="42">
        <f t="shared" si="163"/>
        <v>7017.4299979999996</v>
      </c>
      <c r="AU1065" s="42">
        <f t="shared" si="164"/>
        <v>11057.884672000002</v>
      </c>
      <c r="AV1065" s="42">
        <f t="shared" si="165"/>
        <v>16155.767779999998</v>
      </c>
      <c r="AW1065">
        <v>2030</v>
      </c>
      <c r="AX1065" t="s">
        <v>56</v>
      </c>
      <c r="AY1065" s="30">
        <v>12</v>
      </c>
      <c r="AZ1065" t="s">
        <v>321</v>
      </c>
      <c r="BA1065">
        <v>2</v>
      </c>
      <c r="BB1065">
        <v>159</v>
      </c>
      <c r="BC1065" s="27">
        <v>0.25</v>
      </c>
      <c r="BD1065" s="100">
        <v>2023</v>
      </c>
    </row>
    <row r="1066" spans="1:56" ht="12" customHeight="1" x14ac:dyDescent="0.2">
      <c r="A1066">
        <v>60</v>
      </c>
      <c r="B1066">
        <v>2023</v>
      </c>
      <c r="C1066" t="s">
        <v>46</v>
      </c>
      <c r="D1066" t="s">
        <v>323</v>
      </c>
      <c r="E1066" t="s">
        <v>325</v>
      </c>
      <c r="F1066" t="s">
        <v>326</v>
      </c>
      <c r="G1066" t="s">
        <v>45</v>
      </c>
      <c r="H1066" t="s">
        <v>327</v>
      </c>
      <c r="I1066" t="s">
        <v>51</v>
      </c>
      <c r="K1066" t="s">
        <v>1037</v>
      </c>
      <c r="L1066" s="27">
        <v>46.28</v>
      </c>
      <c r="M1066" s="27">
        <v>76.052631000000005</v>
      </c>
      <c r="N1066" s="27">
        <v>102.11111099999999</v>
      </c>
      <c r="O1066" t="s">
        <v>204</v>
      </c>
      <c r="P1066" t="s">
        <v>205</v>
      </c>
      <c r="Q1066" s="27">
        <v>6</v>
      </c>
      <c r="R1066" s="27">
        <v>118</v>
      </c>
      <c r="S1066" s="27">
        <v>118</v>
      </c>
      <c r="T1066" s="27">
        <v>120</v>
      </c>
      <c r="U1066" s="27">
        <v>0</v>
      </c>
      <c r="V1066" s="27">
        <v>0</v>
      </c>
      <c r="W1066" s="27">
        <v>0</v>
      </c>
      <c r="X1066" t="s">
        <v>206</v>
      </c>
      <c r="Y1066" t="s">
        <v>91</v>
      </c>
      <c r="Z1066" s="27">
        <v>98</v>
      </c>
      <c r="AA1066" s="27">
        <v>98</v>
      </c>
      <c r="AB1066" s="27">
        <v>98</v>
      </c>
      <c r="AC1066" s="27">
        <v>98</v>
      </c>
      <c r="AD1066" s="27">
        <v>276.38999799999999</v>
      </c>
      <c r="AE1066" s="27">
        <v>803.67421400000001</v>
      </c>
      <c r="AF1066" s="27">
        <v>2826.6566819999998</v>
      </c>
      <c r="AG1066" s="27">
        <v>1</v>
      </c>
      <c r="AJ1066" s="41">
        <f t="shared" si="157"/>
        <v>5737.4299979999996</v>
      </c>
      <c r="AK1066" s="41">
        <f t="shared" si="158"/>
        <v>9777.884672000002</v>
      </c>
      <c r="AL1066" s="41">
        <f t="shared" si="159"/>
        <v>14875.767779999998</v>
      </c>
      <c r="AM1066" s="27">
        <v>1</v>
      </c>
      <c r="AN1066" s="27">
        <v>1</v>
      </c>
      <c r="AO1066" s="27">
        <v>940</v>
      </c>
      <c r="AP1066" s="27">
        <v>1280</v>
      </c>
      <c r="AQ1066" s="42">
        <f t="shared" si="160"/>
        <v>6677.4299979999996</v>
      </c>
      <c r="AR1066" s="42">
        <f t="shared" si="161"/>
        <v>10717.884672000002</v>
      </c>
      <c r="AS1066" s="42">
        <f t="shared" si="162"/>
        <v>15815.767779999998</v>
      </c>
      <c r="AT1066" s="42">
        <f t="shared" si="163"/>
        <v>7017.4299979999996</v>
      </c>
      <c r="AU1066" s="42">
        <f t="shared" si="164"/>
        <v>11057.884672000002</v>
      </c>
      <c r="AV1066" s="42">
        <f t="shared" si="165"/>
        <v>16155.767779999998</v>
      </c>
      <c r="AW1066">
        <v>2035</v>
      </c>
      <c r="AX1066" t="s">
        <v>56</v>
      </c>
      <c r="AY1066" s="30">
        <v>12</v>
      </c>
      <c r="AZ1066" t="s">
        <v>321</v>
      </c>
      <c r="BA1066">
        <v>2</v>
      </c>
      <c r="BB1066">
        <v>159</v>
      </c>
      <c r="BC1066" s="27">
        <v>0.25</v>
      </c>
      <c r="BD1066" s="100">
        <v>2023</v>
      </c>
    </row>
    <row r="1067" spans="1:56" ht="12" customHeight="1" x14ac:dyDescent="0.2">
      <c r="A1067">
        <v>60</v>
      </c>
      <c r="B1067">
        <v>2023</v>
      </c>
      <c r="C1067" t="s">
        <v>46</v>
      </c>
      <c r="D1067" t="s">
        <v>323</v>
      </c>
      <c r="E1067" t="s">
        <v>325</v>
      </c>
      <c r="F1067" t="s">
        <v>326</v>
      </c>
      <c r="G1067" t="s">
        <v>45</v>
      </c>
      <c r="H1067" t="s">
        <v>327</v>
      </c>
      <c r="I1067" t="s">
        <v>51</v>
      </c>
      <c r="K1067" t="s">
        <v>1037</v>
      </c>
      <c r="L1067" s="27">
        <v>46.28</v>
      </c>
      <c r="M1067" s="27">
        <v>76.052631000000005</v>
      </c>
      <c r="N1067" s="27">
        <v>102.11111099999999</v>
      </c>
      <c r="O1067" t="s">
        <v>204</v>
      </c>
      <c r="P1067" t="s">
        <v>205</v>
      </c>
      <c r="Q1067" s="27">
        <v>6</v>
      </c>
      <c r="R1067" s="27">
        <v>118</v>
      </c>
      <c r="S1067" s="27">
        <v>118</v>
      </c>
      <c r="T1067" s="27">
        <v>120</v>
      </c>
      <c r="U1067" s="27">
        <v>0</v>
      </c>
      <c r="V1067" s="27">
        <v>0</v>
      </c>
      <c r="W1067" s="27">
        <v>0</v>
      </c>
      <c r="X1067" t="s">
        <v>206</v>
      </c>
      <c r="Y1067" t="s">
        <v>91</v>
      </c>
      <c r="Z1067" s="27">
        <v>98</v>
      </c>
      <c r="AA1067" s="27">
        <v>98</v>
      </c>
      <c r="AB1067" s="27">
        <v>98</v>
      </c>
      <c r="AC1067" s="27">
        <v>98</v>
      </c>
      <c r="AD1067" s="27">
        <v>276.38999799999999</v>
      </c>
      <c r="AE1067" s="27">
        <v>803.67421400000001</v>
      </c>
      <c r="AF1067" s="27">
        <v>2826.6566819999998</v>
      </c>
      <c r="AG1067" s="27">
        <v>1</v>
      </c>
      <c r="AJ1067" s="41">
        <f t="shared" si="157"/>
        <v>5737.4299979999996</v>
      </c>
      <c r="AK1067" s="41">
        <f t="shared" si="158"/>
        <v>9777.884672000002</v>
      </c>
      <c r="AL1067" s="41">
        <f t="shared" si="159"/>
        <v>14875.767779999998</v>
      </c>
      <c r="AM1067" s="27">
        <v>1</v>
      </c>
      <c r="AN1067" s="27">
        <v>1</v>
      </c>
      <c r="AO1067" s="27">
        <v>940</v>
      </c>
      <c r="AP1067" s="27">
        <v>1280</v>
      </c>
      <c r="AQ1067" s="42">
        <f t="shared" si="160"/>
        <v>6677.4299979999996</v>
      </c>
      <c r="AR1067" s="42">
        <f t="shared" si="161"/>
        <v>10717.884672000002</v>
      </c>
      <c r="AS1067" s="42">
        <f t="shared" si="162"/>
        <v>15815.767779999998</v>
      </c>
      <c r="AT1067" s="42">
        <f t="shared" si="163"/>
        <v>7017.4299979999996</v>
      </c>
      <c r="AU1067" s="42">
        <f t="shared" si="164"/>
        <v>11057.884672000002</v>
      </c>
      <c r="AV1067" s="42">
        <f t="shared" si="165"/>
        <v>16155.767779999998</v>
      </c>
      <c r="AW1067">
        <v>2040</v>
      </c>
      <c r="AX1067" t="s">
        <v>56</v>
      </c>
      <c r="AY1067" s="30">
        <v>12</v>
      </c>
      <c r="AZ1067" t="s">
        <v>321</v>
      </c>
      <c r="BA1067">
        <v>2</v>
      </c>
      <c r="BB1067">
        <v>159</v>
      </c>
      <c r="BC1067" s="27">
        <v>0.25</v>
      </c>
      <c r="BD1067" s="100">
        <v>2023</v>
      </c>
    </row>
    <row r="1068" spans="1:56" ht="12" customHeight="1" x14ac:dyDescent="0.2">
      <c r="A1068">
        <v>60</v>
      </c>
      <c r="B1068">
        <v>2023</v>
      </c>
      <c r="C1068" t="s">
        <v>46</v>
      </c>
      <c r="D1068" t="s">
        <v>323</v>
      </c>
      <c r="E1068" t="s">
        <v>325</v>
      </c>
      <c r="F1068" t="s">
        <v>326</v>
      </c>
      <c r="G1068" t="s">
        <v>45</v>
      </c>
      <c r="H1068" t="s">
        <v>327</v>
      </c>
      <c r="I1068" t="s">
        <v>51</v>
      </c>
      <c r="K1068" t="s">
        <v>1037</v>
      </c>
      <c r="L1068" s="27">
        <v>46.28</v>
      </c>
      <c r="M1068" s="27">
        <v>76.052631000000005</v>
      </c>
      <c r="N1068" s="27">
        <v>102.11111099999999</v>
      </c>
      <c r="O1068" t="s">
        <v>204</v>
      </c>
      <c r="P1068" t="s">
        <v>205</v>
      </c>
      <c r="Q1068" s="27">
        <v>6</v>
      </c>
      <c r="R1068" s="27">
        <v>118</v>
      </c>
      <c r="S1068" s="27">
        <v>118</v>
      </c>
      <c r="T1068" s="27">
        <v>120</v>
      </c>
      <c r="U1068" s="27">
        <v>0</v>
      </c>
      <c r="V1068" s="27">
        <v>0</v>
      </c>
      <c r="W1068" s="27">
        <v>0</v>
      </c>
      <c r="X1068" t="s">
        <v>206</v>
      </c>
      <c r="Y1068" t="s">
        <v>91</v>
      </c>
      <c r="Z1068" s="27">
        <v>98</v>
      </c>
      <c r="AA1068" s="27">
        <v>98</v>
      </c>
      <c r="AB1068" s="27">
        <v>98</v>
      </c>
      <c r="AC1068" s="27">
        <v>98</v>
      </c>
      <c r="AD1068" s="27">
        <v>276.38999799999999</v>
      </c>
      <c r="AE1068" s="27">
        <v>803.67421400000001</v>
      </c>
      <c r="AF1068" s="27">
        <v>2826.6566819999998</v>
      </c>
      <c r="AG1068" s="27">
        <v>1</v>
      </c>
      <c r="AJ1068" s="41">
        <f t="shared" si="157"/>
        <v>5737.4299979999996</v>
      </c>
      <c r="AK1068" s="41">
        <f t="shared" si="158"/>
        <v>9777.884672000002</v>
      </c>
      <c r="AL1068" s="41">
        <f t="shared" si="159"/>
        <v>14875.767779999998</v>
      </c>
      <c r="AM1068" s="27">
        <v>1</v>
      </c>
      <c r="AN1068" s="27">
        <v>1</v>
      </c>
      <c r="AO1068" s="27">
        <v>940</v>
      </c>
      <c r="AP1068" s="27">
        <v>1280</v>
      </c>
      <c r="AQ1068" s="42">
        <f t="shared" si="160"/>
        <v>6677.4299979999996</v>
      </c>
      <c r="AR1068" s="42">
        <f t="shared" si="161"/>
        <v>10717.884672000002</v>
      </c>
      <c r="AS1068" s="42">
        <f t="shared" si="162"/>
        <v>15815.767779999998</v>
      </c>
      <c r="AT1068" s="42">
        <f t="shared" si="163"/>
        <v>7017.4299979999996</v>
      </c>
      <c r="AU1068" s="42">
        <f t="shared" si="164"/>
        <v>11057.884672000002</v>
      </c>
      <c r="AV1068" s="42">
        <f t="shared" si="165"/>
        <v>16155.767779999998</v>
      </c>
      <c r="AW1068">
        <v>2045</v>
      </c>
      <c r="AX1068" t="s">
        <v>56</v>
      </c>
      <c r="AY1068" s="30">
        <v>12</v>
      </c>
      <c r="AZ1068" t="s">
        <v>321</v>
      </c>
      <c r="BA1068">
        <v>2</v>
      </c>
      <c r="BB1068">
        <v>159</v>
      </c>
      <c r="BC1068" s="27">
        <v>0.25</v>
      </c>
      <c r="BD1068" s="100">
        <v>2023</v>
      </c>
    </row>
    <row r="1069" spans="1:56" ht="12" customHeight="1" x14ac:dyDescent="0.2">
      <c r="A1069">
        <v>60</v>
      </c>
      <c r="B1069">
        <v>2023</v>
      </c>
      <c r="C1069" t="s">
        <v>46</v>
      </c>
      <c r="D1069" t="s">
        <v>323</v>
      </c>
      <c r="E1069" t="s">
        <v>325</v>
      </c>
      <c r="F1069" t="s">
        <v>326</v>
      </c>
      <c r="G1069" t="s">
        <v>45</v>
      </c>
      <c r="H1069" t="s">
        <v>327</v>
      </c>
      <c r="I1069" t="s">
        <v>51</v>
      </c>
      <c r="K1069" t="s">
        <v>1037</v>
      </c>
      <c r="L1069" s="27">
        <v>46.28</v>
      </c>
      <c r="M1069" s="27">
        <v>76.052631000000005</v>
      </c>
      <c r="N1069" s="27">
        <v>102.11111099999999</v>
      </c>
      <c r="O1069" t="s">
        <v>204</v>
      </c>
      <c r="P1069" t="s">
        <v>205</v>
      </c>
      <c r="Q1069" s="27">
        <v>6</v>
      </c>
      <c r="R1069" s="27">
        <v>118</v>
      </c>
      <c r="S1069" s="27">
        <v>118</v>
      </c>
      <c r="T1069" s="27">
        <v>120</v>
      </c>
      <c r="U1069" s="27">
        <v>0</v>
      </c>
      <c r="V1069" s="27">
        <v>0</v>
      </c>
      <c r="W1069" s="27">
        <v>0</v>
      </c>
      <c r="X1069" t="s">
        <v>206</v>
      </c>
      <c r="Y1069" t="s">
        <v>91</v>
      </c>
      <c r="Z1069" s="27">
        <v>98</v>
      </c>
      <c r="AA1069" s="27">
        <v>98</v>
      </c>
      <c r="AB1069" s="27">
        <v>98</v>
      </c>
      <c r="AC1069" s="27">
        <v>98</v>
      </c>
      <c r="AD1069" s="27">
        <v>276.38999799999999</v>
      </c>
      <c r="AE1069" s="27">
        <v>803.67421400000001</v>
      </c>
      <c r="AF1069" s="27">
        <v>2826.6566819999998</v>
      </c>
      <c r="AG1069" s="27">
        <v>1</v>
      </c>
      <c r="AJ1069" s="41">
        <f t="shared" si="157"/>
        <v>5737.4299979999996</v>
      </c>
      <c r="AK1069" s="41">
        <f t="shared" si="158"/>
        <v>9777.884672000002</v>
      </c>
      <c r="AL1069" s="41">
        <f t="shared" si="159"/>
        <v>14875.767779999998</v>
      </c>
      <c r="AM1069" s="27">
        <v>1</v>
      </c>
      <c r="AN1069" s="27">
        <v>1</v>
      </c>
      <c r="AO1069" s="27">
        <v>940</v>
      </c>
      <c r="AP1069" s="27">
        <v>1280</v>
      </c>
      <c r="AQ1069" s="42">
        <f t="shared" si="160"/>
        <v>6677.4299979999996</v>
      </c>
      <c r="AR1069" s="42">
        <f t="shared" si="161"/>
        <v>10717.884672000002</v>
      </c>
      <c r="AS1069" s="42">
        <f t="shared" si="162"/>
        <v>15815.767779999998</v>
      </c>
      <c r="AT1069" s="42">
        <f t="shared" si="163"/>
        <v>7017.4299979999996</v>
      </c>
      <c r="AU1069" s="42">
        <f t="shared" si="164"/>
        <v>11057.884672000002</v>
      </c>
      <c r="AV1069" s="42">
        <f t="shared" si="165"/>
        <v>16155.767779999998</v>
      </c>
      <c r="AW1069">
        <v>2050</v>
      </c>
      <c r="AX1069" t="s">
        <v>56</v>
      </c>
      <c r="AY1069" s="30">
        <v>12</v>
      </c>
      <c r="AZ1069" t="s">
        <v>321</v>
      </c>
      <c r="BA1069">
        <v>2</v>
      </c>
      <c r="BB1069">
        <v>159</v>
      </c>
      <c r="BC1069" s="27">
        <v>0.25</v>
      </c>
      <c r="BD1069" s="100">
        <v>2023</v>
      </c>
    </row>
    <row r="1070" spans="1:56" ht="12" customHeight="1" x14ac:dyDescent="0.2">
      <c r="A1070">
        <v>60</v>
      </c>
      <c r="B1070">
        <v>2023</v>
      </c>
      <c r="C1070" t="s">
        <v>46</v>
      </c>
      <c r="D1070" t="s">
        <v>323</v>
      </c>
      <c r="E1070" t="s">
        <v>325</v>
      </c>
      <c r="F1070" t="s">
        <v>326</v>
      </c>
      <c r="G1070" t="s">
        <v>45</v>
      </c>
      <c r="H1070" t="s">
        <v>327</v>
      </c>
      <c r="I1070" t="s">
        <v>51</v>
      </c>
      <c r="K1070" t="s">
        <v>1037</v>
      </c>
      <c r="L1070" s="27">
        <v>46.28</v>
      </c>
      <c r="M1070" s="27">
        <v>76.052631000000005</v>
      </c>
      <c r="N1070" s="27">
        <v>102.11111099999999</v>
      </c>
      <c r="O1070" t="s">
        <v>204</v>
      </c>
      <c r="P1070" t="s">
        <v>205</v>
      </c>
      <c r="Q1070" s="27">
        <v>6</v>
      </c>
      <c r="R1070" s="27">
        <v>118</v>
      </c>
      <c r="S1070" s="27">
        <v>118</v>
      </c>
      <c r="T1070" s="27">
        <v>120</v>
      </c>
      <c r="U1070" s="27">
        <v>0</v>
      </c>
      <c r="V1070" s="27">
        <v>0</v>
      </c>
      <c r="W1070" s="27">
        <v>0</v>
      </c>
      <c r="X1070" t="s">
        <v>206</v>
      </c>
      <c r="Y1070" t="s">
        <v>91</v>
      </c>
      <c r="Z1070" s="27">
        <v>98</v>
      </c>
      <c r="AA1070" s="27">
        <v>98</v>
      </c>
      <c r="AB1070" s="27">
        <v>98</v>
      </c>
      <c r="AC1070" s="27">
        <v>98</v>
      </c>
      <c r="AD1070" s="27">
        <v>276.38999799999999</v>
      </c>
      <c r="AE1070" s="27">
        <v>803.67421400000001</v>
      </c>
      <c r="AF1070" s="27">
        <v>2826.6566819999998</v>
      </c>
      <c r="AG1070" s="27">
        <v>1</v>
      </c>
      <c r="AJ1070" s="41">
        <f t="shared" si="157"/>
        <v>5737.4299979999996</v>
      </c>
      <c r="AK1070" s="41">
        <f t="shared" si="158"/>
        <v>9777.884672000002</v>
      </c>
      <c r="AL1070" s="41">
        <f t="shared" si="159"/>
        <v>14875.767779999998</v>
      </c>
      <c r="AM1070" s="27">
        <v>1</v>
      </c>
      <c r="AN1070" s="27">
        <v>1</v>
      </c>
      <c r="AO1070" s="27">
        <v>940</v>
      </c>
      <c r="AP1070" s="27">
        <v>1280</v>
      </c>
      <c r="AQ1070" s="42">
        <f t="shared" si="160"/>
        <v>6677.4299979999996</v>
      </c>
      <c r="AR1070" s="42">
        <f t="shared" si="161"/>
        <v>10717.884672000002</v>
      </c>
      <c r="AS1070" s="42">
        <f t="shared" si="162"/>
        <v>15815.767779999998</v>
      </c>
      <c r="AT1070" s="42">
        <f t="shared" si="163"/>
        <v>7017.4299979999996</v>
      </c>
      <c r="AU1070" s="42">
        <f t="shared" si="164"/>
        <v>11057.884672000002</v>
      </c>
      <c r="AV1070" s="42">
        <f t="shared" si="165"/>
        <v>16155.767779999998</v>
      </c>
      <c r="AW1070">
        <v>2023</v>
      </c>
      <c r="AX1070" t="s">
        <v>59</v>
      </c>
      <c r="AY1070" s="30">
        <v>12</v>
      </c>
      <c r="AZ1070" t="s">
        <v>321</v>
      </c>
      <c r="BA1070">
        <v>2</v>
      </c>
      <c r="BB1070">
        <v>159</v>
      </c>
      <c r="BC1070" s="27">
        <v>0.25</v>
      </c>
      <c r="BD1070" s="100">
        <v>2023</v>
      </c>
    </row>
    <row r="1071" spans="1:56" ht="12" customHeight="1" x14ac:dyDescent="0.2">
      <c r="A1071">
        <v>60</v>
      </c>
      <c r="B1071">
        <v>2023</v>
      </c>
      <c r="C1071" t="s">
        <v>46</v>
      </c>
      <c r="D1071" t="s">
        <v>323</v>
      </c>
      <c r="E1071" t="s">
        <v>325</v>
      </c>
      <c r="F1071" t="s">
        <v>326</v>
      </c>
      <c r="G1071" t="s">
        <v>45</v>
      </c>
      <c r="H1071" t="s">
        <v>327</v>
      </c>
      <c r="I1071" t="s">
        <v>51</v>
      </c>
      <c r="K1071" t="s">
        <v>1037</v>
      </c>
      <c r="L1071" s="27">
        <v>46.28</v>
      </c>
      <c r="M1071" s="27">
        <v>76.052631000000005</v>
      </c>
      <c r="N1071" s="27">
        <v>102.11111099999999</v>
      </c>
      <c r="O1071" t="s">
        <v>204</v>
      </c>
      <c r="P1071" t="s">
        <v>205</v>
      </c>
      <c r="Q1071" s="27">
        <v>6</v>
      </c>
      <c r="R1071" s="27">
        <v>118</v>
      </c>
      <c r="S1071" s="27">
        <v>118</v>
      </c>
      <c r="T1071" s="27">
        <v>120</v>
      </c>
      <c r="U1071" s="27">
        <v>0</v>
      </c>
      <c r="V1071" s="27">
        <v>0</v>
      </c>
      <c r="W1071" s="27">
        <v>0</v>
      </c>
      <c r="X1071" t="s">
        <v>206</v>
      </c>
      <c r="Y1071" t="s">
        <v>91</v>
      </c>
      <c r="Z1071" s="27">
        <v>98</v>
      </c>
      <c r="AA1071" s="27">
        <v>98</v>
      </c>
      <c r="AB1071" s="27">
        <v>98</v>
      </c>
      <c r="AC1071" s="27">
        <v>98</v>
      </c>
      <c r="AD1071" s="27">
        <v>276.38999799999999</v>
      </c>
      <c r="AE1071" s="27">
        <v>803.67421400000001</v>
      </c>
      <c r="AF1071" s="27">
        <v>2826.6566819999998</v>
      </c>
      <c r="AG1071" s="27">
        <v>1</v>
      </c>
      <c r="AJ1071" s="41">
        <f t="shared" si="157"/>
        <v>5737.4299979999996</v>
      </c>
      <c r="AK1071" s="41">
        <f t="shared" si="158"/>
        <v>9777.884672000002</v>
      </c>
      <c r="AL1071" s="41">
        <f t="shared" si="159"/>
        <v>14875.767779999998</v>
      </c>
      <c r="AM1071" s="27">
        <v>1</v>
      </c>
      <c r="AN1071" s="27">
        <v>1</v>
      </c>
      <c r="AO1071" s="27">
        <v>940</v>
      </c>
      <c r="AP1071" s="27">
        <v>1280</v>
      </c>
      <c r="AQ1071" s="42">
        <f t="shared" si="160"/>
        <v>6677.4299979999996</v>
      </c>
      <c r="AR1071" s="42">
        <f t="shared" si="161"/>
        <v>10717.884672000002</v>
      </c>
      <c r="AS1071" s="42">
        <f t="shared" si="162"/>
        <v>15815.767779999998</v>
      </c>
      <c r="AT1071" s="42">
        <f t="shared" si="163"/>
        <v>7017.4299979999996</v>
      </c>
      <c r="AU1071" s="42">
        <f t="shared" si="164"/>
        <v>11057.884672000002</v>
      </c>
      <c r="AV1071" s="42">
        <f t="shared" si="165"/>
        <v>16155.767779999998</v>
      </c>
      <c r="AW1071">
        <v>2030</v>
      </c>
      <c r="AX1071" t="s">
        <v>59</v>
      </c>
      <c r="AY1071" s="30">
        <v>12</v>
      </c>
      <c r="AZ1071" t="s">
        <v>321</v>
      </c>
      <c r="BA1071">
        <v>2</v>
      </c>
      <c r="BB1071">
        <v>159</v>
      </c>
      <c r="BC1071" s="27">
        <v>0.25</v>
      </c>
      <c r="BD1071" s="100">
        <v>2023</v>
      </c>
    </row>
    <row r="1072" spans="1:56" ht="12" customHeight="1" x14ac:dyDescent="0.2">
      <c r="A1072">
        <v>60</v>
      </c>
      <c r="B1072">
        <v>2023</v>
      </c>
      <c r="C1072" t="s">
        <v>46</v>
      </c>
      <c r="D1072" t="s">
        <v>323</v>
      </c>
      <c r="E1072" t="s">
        <v>325</v>
      </c>
      <c r="F1072" t="s">
        <v>326</v>
      </c>
      <c r="G1072" t="s">
        <v>45</v>
      </c>
      <c r="H1072" t="s">
        <v>327</v>
      </c>
      <c r="I1072" t="s">
        <v>51</v>
      </c>
      <c r="K1072" t="s">
        <v>1037</v>
      </c>
      <c r="L1072" s="27">
        <v>46.28</v>
      </c>
      <c r="M1072" s="27">
        <v>76.052631000000005</v>
      </c>
      <c r="N1072" s="27">
        <v>102.11111099999999</v>
      </c>
      <c r="O1072" t="s">
        <v>204</v>
      </c>
      <c r="P1072" t="s">
        <v>205</v>
      </c>
      <c r="Q1072" s="27">
        <v>6</v>
      </c>
      <c r="R1072" s="27">
        <v>118</v>
      </c>
      <c r="S1072" s="27">
        <v>118</v>
      </c>
      <c r="T1072" s="27">
        <v>120</v>
      </c>
      <c r="U1072" s="27">
        <v>0</v>
      </c>
      <c r="V1072" s="27">
        <v>0</v>
      </c>
      <c r="W1072" s="27">
        <v>0</v>
      </c>
      <c r="X1072" t="s">
        <v>206</v>
      </c>
      <c r="Y1072" t="s">
        <v>91</v>
      </c>
      <c r="Z1072" s="27">
        <v>98</v>
      </c>
      <c r="AA1072" s="27">
        <v>98</v>
      </c>
      <c r="AB1072" s="27">
        <v>98</v>
      </c>
      <c r="AC1072" s="27">
        <v>98</v>
      </c>
      <c r="AD1072" s="27">
        <v>276.38999799999999</v>
      </c>
      <c r="AE1072" s="27">
        <v>803.67421400000001</v>
      </c>
      <c r="AF1072" s="27">
        <v>2826.6566819999998</v>
      </c>
      <c r="AG1072" s="27">
        <v>1</v>
      </c>
      <c r="AJ1072" s="41">
        <f t="shared" si="157"/>
        <v>5737.4299979999996</v>
      </c>
      <c r="AK1072" s="41">
        <f t="shared" si="158"/>
        <v>9777.884672000002</v>
      </c>
      <c r="AL1072" s="41">
        <f t="shared" si="159"/>
        <v>14875.767779999998</v>
      </c>
      <c r="AM1072" s="27">
        <v>1</v>
      </c>
      <c r="AN1072" s="27">
        <v>1</v>
      </c>
      <c r="AO1072" s="27">
        <v>940</v>
      </c>
      <c r="AP1072" s="27">
        <v>1280</v>
      </c>
      <c r="AQ1072" s="42">
        <f t="shared" si="160"/>
        <v>6677.4299979999996</v>
      </c>
      <c r="AR1072" s="42">
        <f t="shared" si="161"/>
        <v>10717.884672000002</v>
      </c>
      <c r="AS1072" s="42">
        <f t="shared" si="162"/>
        <v>15815.767779999998</v>
      </c>
      <c r="AT1072" s="42">
        <f t="shared" si="163"/>
        <v>7017.4299979999996</v>
      </c>
      <c r="AU1072" s="42">
        <f t="shared" si="164"/>
        <v>11057.884672000002</v>
      </c>
      <c r="AV1072" s="42">
        <f t="shared" si="165"/>
        <v>16155.767779999998</v>
      </c>
      <c r="AW1072">
        <v>2035</v>
      </c>
      <c r="AX1072" t="s">
        <v>59</v>
      </c>
      <c r="AY1072" s="30">
        <v>12</v>
      </c>
      <c r="AZ1072" t="s">
        <v>321</v>
      </c>
      <c r="BA1072">
        <v>2</v>
      </c>
      <c r="BB1072">
        <v>159</v>
      </c>
      <c r="BC1072" s="27">
        <v>0.25</v>
      </c>
      <c r="BD1072" s="100">
        <v>2023</v>
      </c>
    </row>
    <row r="1073" spans="1:57" ht="12" customHeight="1" x14ac:dyDescent="0.2">
      <c r="A1073">
        <v>60</v>
      </c>
      <c r="B1073">
        <v>2023</v>
      </c>
      <c r="C1073" t="s">
        <v>46</v>
      </c>
      <c r="D1073" t="s">
        <v>323</v>
      </c>
      <c r="E1073" t="s">
        <v>325</v>
      </c>
      <c r="F1073" t="s">
        <v>326</v>
      </c>
      <c r="G1073" t="s">
        <v>45</v>
      </c>
      <c r="H1073" t="s">
        <v>327</v>
      </c>
      <c r="I1073" t="s">
        <v>51</v>
      </c>
      <c r="K1073" t="s">
        <v>1037</v>
      </c>
      <c r="L1073" s="27">
        <v>46.28</v>
      </c>
      <c r="M1073" s="27">
        <v>76.052631000000005</v>
      </c>
      <c r="N1073" s="27">
        <v>102.11111099999999</v>
      </c>
      <c r="O1073" t="s">
        <v>204</v>
      </c>
      <c r="P1073" t="s">
        <v>205</v>
      </c>
      <c r="Q1073" s="27">
        <v>6</v>
      </c>
      <c r="R1073" s="27">
        <v>118</v>
      </c>
      <c r="S1073" s="27">
        <v>118</v>
      </c>
      <c r="T1073" s="27">
        <v>120</v>
      </c>
      <c r="U1073" s="27">
        <v>0</v>
      </c>
      <c r="V1073" s="27">
        <v>0</v>
      </c>
      <c r="W1073" s="27">
        <v>0</v>
      </c>
      <c r="X1073" t="s">
        <v>206</v>
      </c>
      <c r="Y1073" t="s">
        <v>91</v>
      </c>
      <c r="Z1073" s="27">
        <v>98</v>
      </c>
      <c r="AA1073" s="27">
        <v>98</v>
      </c>
      <c r="AB1073" s="27">
        <v>98</v>
      </c>
      <c r="AC1073" s="27">
        <v>98</v>
      </c>
      <c r="AD1073" s="27">
        <v>276.38999799999999</v>
      </c>
      <c r="AE1073" s="27">
        <v>803.67421400000001</v>
      </c>
      <c r="AF1073" s="27">
        <v>2826.6566819999998</v>
      </c>
      <c r="AG1073" s="27">
        <v>1</v>
      </c>
      <c r="AJ1073" s="41">
        <f t="shared" si="157"/>
        <v>5737.4299979999996</v>
      </c>
      <c r="AK1073" s="41">
        <f t="shared" si="158"/>
        <v>9777.884672000002</v>
      </c>
      <c r="AL1073" s="41">
        <f t="shared" si="159"/>
        <v>14875.767779999998</v>
      </c>
      <c r="AM1073" s="27">
        <v>1</v>
      </c>
      <c r="AN1073" s="27">
        <v>1</v>
      </c>
      <c r="AO1073" s="27">
        <v>940</v>
      </c>
      <c r="AP1073" s="27">
        <v>1280</v>
      </c>
      <c r="AQ1073" s="42">
        <f t="shared" si="160"/>
        <v>6677.4299979999996</v>
      </c>
      <c r="AR1073" s="42">
        <f t="shared" si="161"/>
        <v>10717.884672000002</v>
      </c>
      <c r="AS1073" s="42">
        <f t="shared" si="162"/>
        <v>15815.767779999998</v>
      </c>
      <c r="AT1073" s="42">
        <f t="shared" si="163"/>
        <v>7017.4299979999996</v>
      </c>
      <c r="AU1073" s="42">
        <f t="shared" si="164"/>
        <v>11057.884672000002</v>
      </c>
      <c r="AV1073" s="42">
        <f t="shared" si="165"/>
        <v>16155.767779999998</v>
      </c>
      <c r="AW1073">
        <v>2040</v>
      </c>
      <c r="AX1073" t="s">
        <v>59</v>
      </c>
      <c r="AY1073" s="30">
        <v>12</v>
      </c>
      <c r="AZ1073" t="s">
        <v>321</v>
      </c>
      <c r="BA1073">
        <v>2</v>
      </c>
      <c r="BB1073">
        <v>159</v>
      </c>
      <c r="BC1073" s="27">
        <v>0.25</v>
      </c>
      <c r="BD1073" s="100">
        <v>2023</v>
      </c>
    </row>
    <row r="1074" spans="1:57" ht="12" customHeight="1" x14ac:dyDescent="0.2">
      <c r="A1074">
        <v>60</v>
      </c>
      <c r="B1074">
        <v>2023</v>
      </c>
      <c r="C1074" t="s">
        <v>46</v>
      </c>
      <c r="D1074" t="s">
        <v>323</v>
      </c>
      <c r="E1074" t="s">
        <v>325</v>
      </c>
      <c r="F1074" t="s">
        <v>326</v>
      </c>
      <c r="G1074" t="s">
        <v>45</v>
      </c>
      <c r="H1074" t="s">
        <v>327</v>
      </c>
      <c r="I1074" t="s">
        <v>51</v>
      </c>
      <c r="K1074" t="s">
        <v>1037</v>
      </c>
      <c r="L1074" s="27">
        <v>46.28</v>
      </c>
      <c r="M1074" s="27">
        <v>76.052631000000005</v>
      </c>
      <c r="N1074" s="27">
        <v>102.11111099999999</v>
      </c>
      <c r="O1074" t="s">
        <v>204</v>
      </c>
      <c r="P1074" t="s">
        <v>205</v>
      </c>
      <c r="Q1074" s="27">
        <v>6</v>
      </c>
      <c r="R1074" s="27">
        <v>118</v>
      </c>
      <c r="S1074" s="27">
        <v>118</v>
      </c>
      <c r="T1074" s="27">
        <v>120</v>
      </c>
      <c r="U1074" s="27">
        <v>0</v>
      </c>
      <c r="V1074" s="27">
        <v>0</v>
      </c>
      <c r="W1074" s="27">
        <v>0</v>
      </c>
      <c r="X1074" t="s">
        <v>206</v>
      </c>
      <c r="Y1074" t="s">
        <v>91</v>
      </c>
      <c r="Z1074" s="27">
        <v>98</v>
      </c>
      <c r="AA1074" s="27">
        <v>98</v>
      </c>
      <c r="AB1074" s="27">
        <v>98</v>
      </c>
      <c r="AC1074" s="27">
        <v>98</v>
      </c>
      <c r="AD1074" s="27">
        <v>276.38999799999999</v>
      </c>
      <c r="AE1074" s="27">
        <v>803.67421400000001</v>
      </c>
      <c r="AF1074" s="27">
        <v>2826.6566819999998</v>
      </c>
      <c r="AG1074" s="27">
        <v>1</v>
      </c>
      <c r="AJ1074" s="41">
        <f t="shared" si="157"/>
        <v>5737.4299979999996</v>
      </c>
      <c r="AK1074" s="41">
        <f t="shared" si="158"/>
        <v>9777.884672000002</v>
      </c>
      <c r="AL1074" s="41">
        <f t="shared" si="159"/>
        <v>14875.767779999998</v>
      </c>
      <c r="AM1074" s="27">
        <v>1</v>
      </c>
      <c r="AN1074" s="27">
        <v>1</v>
      </c>
      <c r="AO1074" s="27">
        <v>940</v>
      </c>
      <c r="AP1074" s="27">
        <v>1280</v>
      </c>
      <c r="AQ1074" s="42">
        <f t="shared" si="160"/>
        <v>6677.4299979999996</v>
      </c>
      <c r="AR1074" s="42">
        <f t="shared" si="161"/>
        <v>10717.884672000002</v>
      </c>
      <c r="AS1074" s="42">
        <f t="shared" si="162"/>
        <v>15815.767779999998</v>
      </c>
      <c r="AT1074" s="42">
        <f t="shared" si="163"/>
        <v>7017.4299979999996</v>
      </c>
      <c r="AU1074" s="42">
        <f t="shared" si="164"/>
        <v>11057.884672000002</v>
      </c>
      <c r="AV1074" s="42">
        <f t="shared" si="165"/>
        <v>16155.767779999998</v>
      </c>
      <c r="AW1074">
        <v>2045</v>
      </c>
      <c r="AX1074" t="s">
        <v>59</v>
      </c>
      <c r="AY1074" s="30">
        <v>12</v>
      </c>
      <c r="AZ1074" t="s">
        <v>321</v>
      </c>
      <c r="BA1074">
        <v>2</v>
      </c>
      <c r="BB1074">
        <v>159</v>
      </c>
      <c r="BC1074" s="27">
        <v>0.25</v>
      </c>
      <c r="BD1074" s="100">
        <v>2023</v>
      </c>
    </row>
    <row r="1075" spans="1:57" ht="12" customHeight="1" x14ac:dyDescent="0.2">
      <c r="A1075">
        <v>60</v>
      </c>
      <c r="B1075">
        <v>2023</v>
      </c>
      <c r="C1075" t="s">
        <v>46</v>
      </c>
      <c r="D1075" t="s">
        <v>323</v>
      </c>
      <c r="E1075" t="s">
        <v>325</v>
      </c>
      <c r="F1075" t="s">
        <v>326</v>
      </c>
      <c r="G1075" t="s">
        <v>45</v>
      </c>
      <c r="H1075" t="s">
        <v>327</v>
      </c>
      <c r="I1075" t="s">
        <v>51</v>
      </c>
      <c r="K1075" t="s">
        <v>1037</v>
      </c>
      <c r="L1075" s="27">
        <v>46.28</v>
      </c>
      <c r="M1075" s="27">
        <v>76.052631000000005</v>
      </c>
      <c r="N1075" s="27">
        <v>102.11111099999999</v>
      </c>
      <c r="O1075" t="s">
        <v>204</v>
      </c>
      <c r="P1075" t="s">
        <v>205</v>
      </c>
      <c r="Q1075" s="27">
        <v>6</v>
      </c>
      <c r="R1075" s="27">
        <v>118</v>
      </c>
      <c r="S1075" s="27">
        <v>118</v>
      </c>
      <c r="T1075" s="27">
        <v>120</v>
      </c>
      <c r="U1075" s="27">
        <v>0</v>
      </c>
      <c r="V1075" s="27">
        <v>0</v>
      </c>
      <c r="W1075" s="27">
        <v>0</v>
      </c>
      <c r="X1075" t="s">
        <v>206</v>
      </c>
      <c r="Y1075" t="s">
        <v>91</v>
      </c>
      <c r="Z1075" s="27">
        <v>98</v>
      </c>
      <c r="AA1075" s="27">
        <v>98</v>
      </c>
      <c r="AB1075" s="27">
        <v>98</v>
      </c>
      <c r="AC1075" s="27">
        <v>98</v>
      </c>
      <c r="AD1075" s="27">
        <v>276.38999799999999</v>
      </c>
      <c r="AE1075" s="27">
        <v>803.67421400000001</v>
      </c>
      <c r="AF1075" s="27">
        <v>2826.6566819999998</v>
      </c>
      <c r="AG1075" s="27">
        <v>1</v>
      </c>
      <c r="AJ1075" s="41">
        <f t="shared" si="157"/>
        <v>5737.4299979999996</v>
      </c>
      <c r="AK1075" s="41">
        <f t="shared" si="158"/>
        <v>9777.884672000002</v>
      </c>
      <c r="AL1075" s="41">
        <f t="shared" si="159"/>
        <v>14875.767779999998</v>
      </c>
      <c r="AM1075" s="27">
        <v>1</v>
      </c>
      <c r="AN1075" s="27">
        <v>1</v>
      </c>
      <c r="AO1075" s="27">
        <v>940</v>
      </c>
      <c r="AP1075" s="27">
        <v>1280</v>
      </c>
      <c r="AQ1075" s="42">
        <f t="shared" si="160"/>
        <v>6677.4299979999996</v>
      </c>
      <c r="AR1075" s="42">
        <f t="shared" si="161"/>
        <v>10717.884672000002</v>
      </c>
      <c r="AS1075" s="42">
        <f t="shared" si="162"/>
        <v>15815.767779999998</v>
      </c>
      <c r="AT1075" s="42">
        <f t="shared" si="163"/>
        <v>7017.4299979999996</v>
      </c>
      <c r="AU1075" s="42">
        <f t="shared" si="164"/>
        <v>11057.884672000002</v>
      </c>
      <c r="AV1075" s="42">
        <f t="shared" si="165"/>
        <v>16155.767779999998</v>
      </c>
      <c r="AW1075">
        <v>2050</v>
      </c>
      <c r="AX1075" t="s">
        <v>59</v>
      </c>
      <c r="AY1075" s="30">
        <v>12</v>
      </c>
      <c r="AZ1075" t="s">
        <v>321</v>
      </c>
      <c r="BA1075">
        <v>2</v>
      </c>
      <c r="BB1075">
        <v>159</v>
      </c>
      <c r="BC1075" s="27">
        <v>0.25</v>
      </c>
      <c r="BD1075" s="100">
        <v>2023</v>
      </c>
    </row>
    <row r="1076" spans="1:57" ht="12" customHeight="1" x14ac:dyDescent="0.2">
      <c r="A1076">
        <v>60</v>
      </c>
      <c r="B1076">
        <v>2023</v>
      </c>
      <c r="C1076" t="s">
        <v>46</v>
      </c>
      <c r="D1076" t="s">
        <v>323</v>
      </c>
      <c r="E1076" t="s">
        <v>325</v>
      </c>
      <c r="F1076" t="s">
        <v>326</v>
      </c>
      <c r="G1076" t="s">
        <v>45</v>
      </c>
      <c r="H1076" t="s">
        <v>327</v>
      </c>
      <c r="I1076" t="s">
        <v>51</v>
      </c>
      <c r="K1076" t="s">
        <v>1037</v>
      </c>
      <c r="L1076" s="27">
        <v>46.28</v>
      </c>
      <c r="M1076" s="27">
        <v>76.052631000000005</v>
      </c>
      <c r="N1076" s="27">
        <v>102.11111099999999</v>
      </c>
      <c r="O1076" t="s">
        <v>204</v>
      </c>
      <c r="P1076" t="s">
        <v>205</v>
      </c>
      <c r="Q1076" s="27">
        <v>6</v>
      </c>
      <c r="R1076" s="27">
        <v>118</v>
      </c>
      <c r="S1076" s="27">
        <v>118</v>
      </c>
      <c r="T1076" s="27">
        <v>120</v>
      </c>
      <c r="U1076" s="27">
        <v>0</v>
      </c>
      <c r="V1076" s="27">
        <v>0</v>
      </c>
      <c r="W1076" s="27">
        <v>0</v>
      </c>
      <c r="X1076" t="s">
        <v>206</v>
      </c>
      <c r="Y1076" t="s">
        <v>91</v>
      </c>
      <c r="Z1076" s="27">
        <v>98</v>
      </c>
      <c r="AA1076" s="27">
        <v>98</v>
      </c>
      <c r="AB1076" s="27">
        <v>98</v>
      </c>
      <c r="AC1076" s="27">
        <v>98</v>
      </c>
      <c r="AD1076" s="27">
        <v>276.38999799999999</v>
      </c>
      <c r="AE1076" s="27">
        <v>803.67421400000001</v>
      </c>
      <c r="AF1076" s="27">
        <v>2826.6566819999998</v>
      </c>
      <c r="AG1076" s="27">
        <v>1</v>
      </c>
      <c r="AJ1076" s="41">
        <f t="shared" si="157"/>
        <v>5737.4299979999996</v>
      </c>
      <c r="AK1076" s="41">
        <f t="shared" si="158"/>
        <v>9777.884672000002</v>
      </c>
      <c r="AL1076" s="41">
        <f t="shared" si="159"/>
        <v>14875.767779999998</v>
      </c>
      <c r="AM1076" s="27">
        <v>1</v>
      </c>
      <c r="AN1076" s="27">
        <v>1</v>
      </c>
      <c r="AO1076" s="27">
        <v>940</v>
      </c>
      <c r="AP1076" s="27">
        <v>1280</v>
      </c>
      <c r="AQ1076" s="42">
        <f t="shared" si="160"/>
        <v>6677.4299979999996</v>
      </c>
      <c r="AR1076" s="42">
        <f t="shared" si="161"/>
        <v>10717.884672000002</v>
      </c>
      <c r="AS1076" s="42">
        <f t="shared" si="162"/>
        <v>15815.767779999998</v>
      </c>
      <c r="AT1076" s="42">
        <f t="shared" si="163"/>
        <v>7017.4299979999996</v>
      </c>
      <c r="AU1076" s="42">
        <f t="shared" si="164"/>
        <v>11057.884672000002</v>
      </c>
      <c r="AV1076" s="42">
        <f t="shared" si="165"/>
        <v>16155.767779999998</v>
      </c>
      <c r="AW1076">
        <v>2023</v>
      </c>
      <c r="AX1076" t="s">
        <v>60</v>
      </c>
      <c r="AY1076" s="30">
        <v>12</v>
      </c>
      <c r="AZ1076" t="s">
        <v>321</v>
      </c>
      <c r="BA1076">
        <v>2</v>
      </c>
      <c r="BB1076">
        <v>159</v>
      </c>
      <c r="BC1076" s="27">
        <v>0.25</v>
      </c>
      <c r="BD1076" s="100">
        <v>2023</v>
      </c>
    </row>
    <row r="1077" spans="1:57" ht="12" customHeight="1" x14ac:dyDescent="0.2">
      <c r="A1077">
        <v>60</v>
      </c>
      <c r="B1077">
        <v>2023</v>
      </c>
      <c r="C1077" t="s">
        <v>46</v>
      </c>
      <c r="D1077" t="s">
        <v>323</v>
      </c>
      <c r="E1077" t="s">
        <v>325</v>
      </c>
      <c r="F1077" t="s">
        <v>326</v>
      </c>
      <c r="G1077" t="s">
        <v>45</v>
      </c>
      <c r="H1077" t="s">
        <v>327</v>
      </c>
      <c r="I1077" t="s">
        <v>51</v>
      </c>
      <c r="K1077" t="s">
        <v>1037</v>
      </c>
      <c r="L1077" s="27">
        <v>46.28</v>
      </c>
      <c r="M1077" s="27">
        <v>76.052631000000005</v>
      </c>
      <c r="N1077" s="27">
        <v>102.11111099999999</v>
      </c>
      <c r="O1077" t="s">
        <v>204</v>
      </c>
      <c r="P1077" t="s">
        <v>205</v>
      </c>
      <c r="Q1077" s="27">
        <v>6</v>
      </c>
      <c r="R1077" s="27">
        <v>118</v>
      </c>
      <c r="S1077" s="27">
        <v>118</v>
      </c>
      <c r="T1077" s="27">
        <v>120</v>
      </c>
      <c r="U1077" s="27">
        <v>0</v>
      </c>
      <c r="V1077" s="27">
        <v>0</v>
      </c>
      <c r="W1077" s="27">
        <v>0</v>
      </c>
      <c r="X1077" t="s">
        <v>206</v>
      </c>
      <c r="Y1077" t="s">
        <v>91</v>
      </c>
      <c r="Z1077" s="27">
        <v>98</v>
      </c>
      <c r="AA1077" s="27">
        <v>98</v>
      </c>
      <c r="AB1077" s="27">
        <v>98</v>
      </c>
      <c r="AC1077" s="27">
        <v>98</v>
      </c>
      <c r="AD1077" s="27">
        <v>276.38999799999999</v>
      </c>
      <c r="AE1077" s="27">
        <v>803.67421400000001</v>
      </c>
      <c r="AF1077" s="27">
        <v>2826.6566819999998</v>
      </c>
      <c r="AG1077" s="27">
        <v>1</v>
      </c>
      <c r="AJ1077" s="41">
        <f t="shared" si="157"/>
        <v>5737.4299979999996</v>
      </c>
      <c r="AK1077" s="41">
        <f t="shared" si="158"/>
        <v>9777.884672000002</v>
      </c>
      <c r="AL1077" s="41">
        <f t="shared" si="159"/>
        <v>14875.767779999998</v>
      </c>
      <c r="AM1077" s="27">
        <v>1</v>
      </c>
      <c r="AN1077" s="27">
        <v>1</v>
      </c>
      <c r="AO1077" s="27">
        <v>940</v>
      </c>
      <c r="AP1077" s="27">
        <v>1280</v>
      </c>
      <c r="AQ1077" s="42">
        <f t="shared" si="160"/>
        <v>6677.4299979999996</v>
      </c>
      <c r="AR1077" s="42">
        <f t="shared" si="161"/>
        <v>10717.884672000002</v>
      </c>
      <c r="AS1077" s="42">
        <f t="shared" si="162"/>
        <v>15815.767779999998</v>
      </c>
      <c r="AT1077" s="42">
        <f t="shared" si="163"/>
        <v>7017.4299979999996</v>
      </c>
      <c r="AU1077" s="42">
        <f t="shared" si="164"/>
        <v>11057.884672000002</v>
      </c>
      <c r="AV1077" s="42">
        <f t="shared" si="165"/>
        <v>16155.767779999998</v>
      </c>
      <c r="AW1077">
        <v>2030</v>
      </c>
      <c r="AX1077" t="s">
        <v>60</v>
      </c>
      <c r="AY1077" s="30">
        <v>12</v>
      </c>
      <c r="AZ1077" t="s">
        <v>321</v>
      </c>
      <c r="BA1077">
        <v>2</v>
      </c>
      <c r="BB1077">
        <v>159</v>
      </c>
      <c r="BC1077" s="27">
        <v>0.25</v>
      </c>
      <c r="BD1077" s="100">
        <v>2023</v>
      </c>
    </row>
    <row r="1078" spans="1:57" ht="12" customHeight="1" x14ac:dyDescent="0.2">
      <c r="A1078">
        <v>60</v>
      </c>
      <c r="B1078">
        <v>2023</v>
      </c>
      <c r="C1078" t="s">
        <v>46</v>
      </c>
      <c r="D1078" t="s">
        <v>323</v>
      </c>
      <c r="E1078" t="s">
        <v>325</v>
      </c>
      <c r="F1078" t="s">
        <v>326</v>
      </c>
      <c r="G1078" t="s">
        <v>45</v>
      </c>
      <c r="H1078" t="s">
        <v>327</v>
      </c>
      <c r="I1078" t="s">
        <v>51</v>
      </c>
      <c r="K1078" t="s">
        <v>1037</v>
      </c>
      <c r="L1078" s="27">
        <v>46.28</v>
      </c>
      <c r="M1078" s="27">
        <v>76.052631000000005</v>
      </c>
      <c r="N1078" s="27">
        <v>102.11111099999999</v>
      </c>
      <c r="O1078" t="s">
        <v>204</v>
      </c>
      <c r="P1078" t="s">
        <v>205</v>
      </c>
      <c r="Q1078" s="27">
        <v>6</v>
      </c>
      <c r="R1078" s="27">
        <v>118</v>
      </c>
      <c r="S1078" s="27">
        <v>118</v>
      </c>
      <c r="T1078" s="27">
        <v>120</v>
      </c>
      <c r="U1078" s="27">
        <v>0</v>
      </c>
      <c r="V1078" s="27">
        <v>0</v>
      </c>
      <c r="W1078" s="27">
        <v>0</v>
      </c>
      <c r="X1078" t="s">
        <v>206</v>
      </c>
      <c r="Y1078" t="s">
        <v>91</v>
      </c>
      <c r="Z1078" s="27">
        <v>98</v>
      </c>
      <c r="AA1078" s="27">
        <v>98</v>
      </c>
      <c r="AB1078" s="27">
        <v>98</v>
      </c>
      <c r="AC1078" s="27">
        <v>98</v>
      </c>
      <c r="AD1078" s="27">
        <v>276.38999799999999</v>
      </c>
      <c r="AE1078" s="27">
        <v>803.67421400000001</v>
      </c>
      <c r="AF1078" s="27">
        <v>2826.6566819999998</v>
      </c>
      <c r="AG1078" s="27">
        <v>1</v>
      </c>
      <c r="AJ1078" s="41">
        <f t="shared" si="157"/>
        <v>5737.4299979999996</v>
      </c>
      <c r="AK1078" s="41">
        <f t="shared" si="158"/>
        <v>9777.884672000002</v>
      </c>
      <c r="AL1078" s="41">
        <f t="shared" si="159"/>
        <v>14875.767779999998</v>
      </c>
      <c r="AM1078" s="27">
        <v>1</v>
      </c>
      <c r="AN1078" s="27">
        <v>1</v>
      </c>
      <c r="AO1078" s="27">
        <v>940</v>
      </c>
      <c r="AP1078" s="27">
        <v>1280</v>
      </c>
      <c r="AQ1078" s="42">
        <f t="shared" si="160"/>
        <v>6677.4299979999996</v>
      </c>
      <c r="AR1078" s="42">
        <f t="shared" si="161"/>
        <v>10717.884672000002</v>
      </c>
      <c r="AS1078" s="42">
        <f t="shared" si="162"/>
        <v>15815.767779999998</v>
      </c>
      <c r="AT1078" s="42">
        <f t="shared" si="163"/>
        <v>7017.4299979999996</v>
      </c>
      <c r="AU1078" s="42">
        <f t="shared" si="164"/>
        <v>11057.884672000002</v>
      </c>
      <c r="AV1078" s="42">
        <f t="shared" si="165"/>
        <v>16155.767779999998</v>
      </c>
      <c r="AW1078">
        <v>2035</v>
      </c>
      <c r="AX1078" t="s">
        <v>60</v>
      </c>
      <c r="AY1078" s="30">
        <v>12</v>
      </c>
      <c r="AZ1078" t="s">
        <v>321</v>
      </c>
      <c r="BA1078">
        <v>2</v>
      </c>
      <c r="BB1078">
        <v>159</v>
      </c>
      <c r="BC1078" s="27">
        <v>0.25</v>
      </c>
      <c r="BD1078" s="100">
        <v>2023</v>
      </c>
    </row>
    <row r="1079" spans="1:57" ht="12" customHeight="1" x14ac:dyDescent="0.2">
      <c r="A1079">
        <v>60</v>
      </c>
      <c r="B1079">
        <v>2023</v>
      </c>
      <c r="C1079" t="s">
        <v>46</v>
      </c>
      <c r="D1079" t="s">
        <v>323</v>
      </c>
      <c r="E1079" t="s">
        <v>325</v>
      </c>
      <c r="F1079" t="s">
        <v>326</v>
      </c>
      <c r="G1079" t="s">
        <v>45</v>
      </c>
      <c r="H1079" t="s">
        <v>327</v>
      </c>
      <c r="I1079" t="s">
        <v>51</v>
      </c>
      <c r="K1079" t="s">
        <v>1037</v>
      </c>
      <c r="L1079" s="27">
        <v>46.28</v>
      </c>
      <c r="M1079" s="27">
        <v>76.052631000000005</v>
      </c>
      <c r="N1079" s="27">
        <v>102.11111099999999</v>
      </c>
      <c r="O1079" t="s">
        <v>204</v>
      </c>
      <c r="P1079" t="s">
        <v>205</v>
      </c>
      <c r="Q1079" s="27">
        <v>6</v>
      </c>
      <c r="R1079" s="27">
        <v>118</v>
      </c>
      <c r="S1079" s="27">
        <v>118</v>
      </c>
      <c r="T1079" s="27">
        <v>120</v>
      </c>
      <c r="U1079" s="27">
        <v>0</v>
      </c>
      <c r="V1079" s="27">
        <v>0</v>
      </c>
      <c r="W1079" s="27">
        <v>0</v>
      </c>
      <c r="X1079" t="s">
        <v>206</v>
      </c>
      <c r="Y1079" t="s">
        <v>91</v>
      </c>
      <c r="Z1079" s="27">
        <v>98</v>
      </c>
      <c r="AA1079" s="27">
        <v>98</v>
      </c>
      <c r="AB1079" s="27">
        <v>98</v>
      </c>
      <c r="AC1079" s="27">
        <v>98</v>
      </c>
      <c r="AD1079" s="27">
        <v>276.38999799999999</v>
      </c>
      <c r="AE1079" s="27">
        <v>803.67421400000001</v>
      </c>
      <c r="AF1079" s="27">
        <v>2826.6566819999998</v>
      </c>
      <c r="AG1079" s="27">
        <v>1</v>
      </c>
      <c r="AJ1079" s="41">
        <f t="shared" si="157"/>
        <v>5737.4299979999996</v>
      </c>
      <c r="AK1079" s="41">
        <f t="shared" si="158"/>
        <v>9777.884672000002</v>
      </c>
      <c r="AL1079" s="41">
        <f t="shared" si="159"/>
        <v>14875.767779999998</v>
      </c>
      <c r="AM1079" s="27">
        <v>1</v>
      </c>
      <c r="AN1079" s="27">
        <v>1</v>
      </c>
      <c r="AO1079" s="27">
        <v>940</v>
      </c>
      <c r="AP1079" s="27">
        <v>1280</v>
      </c>
      <c r="AQ1079" s="42">
        <f t="shared" si="160"/>
        <v>6677.4299979999996</v>
      </c>
      <c r="AR1079" s="42">
        <f t="shared" si="161"/>
        <v>10717.884672000002</v>
      </c>
      <c r="AS1079" s="42">
        <f t="shared" si="162"/>
        <v>15815.767779999998</v>
      </c>
      <c r="AT1079" s="42">
        <f t="shared" si="163"/>
        <v>7017.4299979999996</v>
      </c>
      <c r="AU1079" s="42">
        <f t="shared" si="164"/>
        <v>11057.884672000002</v>
      </c>
      <c r="AV1079" s="42">
        <f t="shared" si="165"/>
        <v>16155.767779999998</v>
      </c>
      <c r="AW1079">
        <v>2040</v>
      </c>
      <c r="AX1079" t="s">
        <v>60</v>
      </c>
      <c r="AY1079" s="30">
        <v>12</v>
      </c>
      <c r="AZ1079" t="s">
        <v>321</v>
      </c>
      <c r="BA1079">
        <v>2</v>
      </c>
      <c r="BB1079">
        <v>159</v>
      </c>
      <c r="BC1079" s="27">
        <v>0.25</v>
      </c>
      <c r="BD1079" s="100">
        <v>2023</v>
      </c>
    </row>
    <row r="1080" spans="1:57" ht="12" customHeight="1" x14ac:dyDescent="0.2">
      <c r="A1080">
        <v>60</v>
      </c>
      <c r="B1080">
        <v>2023</v>
      </c>
      <c r="C1080" t="s">
        <v>46</v>
      </c>
      <c r="D1080" t="s">
        <v>323</v>
      </c>
      <c r="E1080" t="s">
        <v>325</v>
      </c>
      <c r="F1080" t="s">
        <v>326</v>
      </c>
      <c r="G1080" t="s">
        <v>45</v>
      </c>
      <c r="H1080" t="s">
        <v>327</v>
      </c>
      <c r="I1080" t="s">
        <v>51</v>
      </c>
      <c r="K1080" t="s">
        <v>1037</v>
      </c>
      <c r="L1080" s="27">
        <v>46.28</v>
      </c>
      <c r="M1080" s="27">
        <v>76.052631000000005</v>
      </c>
      <c r="N1080" s="27">
        <v>102.11111099999999</v>
      </c>
      <c r="O1080" t="s">
        <v>204</v>
      </c>
      <c r="P1080" t="s">
        <v>205</v>
      </c>
      <c r="Q1080" s="27">
        <v>6</v>
      </c>
      <c r="R1080" s="27">
        <v>118</v>
      </c>
      <c r="S1080" s="27">
        <v>118</v>
      </c>
      <c r="T1080" s="27">
        <v>120</v>
      </c>
      <c r="U1080" s="27">
        <v>0</v>
      </c>
      <c r="V1080" s="27">
        <v>0</v>
      </c>
      <c r="W1080" s="27">
        <v>0</v>
      </c>
      <c r="X1080" t="s">
        <v>206</v>
      </c>
      <c r="Y1080" t="s">
        <v>91</v>
      </c>
      <c r="Z1080" s="27">
        <v>98</v>
      </c>
      <c r="AA1080" s="27">
        <v>98</v>
      </c>
      <c r="AB1080" s="27">
        <v>98</v>
      </c>
      <c r="AC1080" s="27">
        <v>98</v>
      </c>
      <c r="AD1080" s="27">
        <v>276.38999799999999</v>
      </c>
      <c r="AE1080" s="27">
        <v>803.67421400000001</v>
      </c>
      <c r="AF1080" s="27">
        <v>2826.6566819999998</v>
      </c>
      <c r="AG1080" s="27">
        <v>1</v>
      </c>
      <c r="AJ1080" s="41">
        <f t="shared" si="157"/>
        <v>5737.4299979999996</v>
      </c>
      <c r="AK1080" s="41">
        <f t="shared" si="158"/>
        <v>9777.884672000002</v>
      </c>
      <c r="AL1080" s="41">
        <f t="shared" si="159"/>
        <v>14875.767779999998</v>
      </c>
      <c r="AM1080" s="27">
        <v>1</v>
      </c>
      <c r="AN1080" s="27">
        <v>1</v>
      </c>
      <c r="AO1080" s="27">
        <v>940</v>
      </c>
      <c r="AP1080" s="27">
        <v>1280</v>
      </c>
      <c r="AQ1080" s="42">
        <f t="shared" si="160"/>
        <v>6677.4299979999996</v>
      </c>
      <c r="AR1080" s="42">
        <f t="shared" si="161"/>
        <v>10717.884672000002</v>
      </c>
      <c r="AS1080" s="42">
        <f t="shared" si="162"/>
        <v>15815.767779999998</v>
      </c>
      <c r="AT1080" s="42">
        <f t="shared" si="163"/>
        <v>7017.4299979999996</v>
      </c>
      <c r="AU1080" s="42">
        <f t="shared" si="164"/>
        <v>11057.884672000002</v>
      </c>
      <c r="AV1080" s="42">
        <f t="shared" si="165"/>
        <v>16155.767779999998</v>
      </c>
      <c r="AW1080">
        <v>2045</v>
      </c>
      <c r="AX1080" t="s">
        <v>60</v>
      </c>
      <c r="AY1080" s="30">
        <v>12</v>
      </c>
      <c r="AZ1080" t="s">
        <v>321</v>
      </c>
      <c r="BA1080">
        <v>2</v>
      </c>
      <c r="BB1080">
        <v>159</v>
      </c>
      <c r="BC1080" s="27">
        <v>0.25</v>
      </c>
      <c r="BD1080" s="100">
        <v>2023</v>
      </c>
    </row>
    <row r="1081" spans="1:57" ht="12" customHeight="1" x14ac:dyDescent="0.2">
      <c r="A1081">
        <v>60</v>
      </c>
      <c r="B1081">
        <v>2023</v>
      </c>
      <c r="C1081" t="s">
        <v>46</v>
      </c>
      <c r="D1081" t="s">
        <v>323</v>
      </c>
      <c r="E1081" t="s">
        <v>325</v>
      </c>
      <c r="F1081" t="s">
        <v>326</v>
      </c>
      <c r="G1081" t="s">
        <v>45</v>
      </c>
      <c r="H1081" t="s">
        <v>327</v>
      </c>
      <c r="I1081" t="s">
        <v>51</v>
      </c>
      <c r="K1081" t="s">
        <v>1037</v>
      </c>
      <c r="L1081" s="27">
        <v>46.28</v>
      </c>
      <c r="M1081" s="27">
        <v>76.052631000000005</v>
      </c>
      <c r="N1081" s="27">
        <v>102.11111099999999</v>
      </c>
      <c r="O1081" t="s">
        <v>204</v>
      </c>
      <c r="P1081" t="s">
        <v>205</v>
      </c>
      <c r="Q1081" s="27">
        <v>6</v>
      </c>
      <c r="R1081" s="27">
        <v>118</v>
      </c>
      <c r="S1081" s="27">
        <v>118</v>
      </c>
      <c r="T1081" s="27">
        <v>120</v>
      </c>
      <c r="U1081" s="27">
        <v>0</v>
      </c>
      <c r="V1081" s="27">
        <v>0</v>
      </c>
      <c r="W1081" s="27">
        <v>0</v>
      </c>
      <c r="X1081" t="s">
        <v>206</v>
      </c>
      <c r="Y1081" t="s">
        <v>91</v>
      </c>
      <c r="Z1081" s="27">
        <v>98</v>
      </c>
      <c r="AA1081" s="27">
        <v>98</v>
      </c>
      <c r="AB1081" s="27">
        <v>98</v>
      </c>
      <c r="AC1081" s="27">
        <v>98</v>
      </c>
      <c r="AD1081" s="27">
        <v>276.38999799999999</v>
      </c>
      <c r="AE1081" s="27">
        <v>803.67421400000001</v>
      </c>
      <c r="AF1081" s="27">
        <v>2826.6566819999998</v>
      </c>
      <c r="AG1081" s="27">
        <v>1</v>
      </c>
      <c r="AJ1081" s="41">
        <f t="shared" si="157"/>
        <v>5737.4299979999996</v>
      </c>
      <c r="AK1081" s="41">
        <f t="shared" si="158"/>
        <v>9777.884672000002</v>
      </c>
      <c r="AL1081" s="41">
        <f t="shared" si="159"/>
        <v>14875.767779999998</v>
      </c>
      <c r="AM1081" s="27">
        <v>1</v>
      </c>
      <c r="AN1081" s="27">
        <v>1</v>
      </c>
      <c r="AO1081" s="27">
        <v>940</v>
      </c>
      <c r="AP1081" s="27">
        <v>1280</v>
      </c>
      <c r="AQ1081" s="42">
        <f t="shared" si="160"/>
        <v>6677.4299979999996</v>
      </c>
      <c r="AR1081" s="42">
        <f t="shared" si="161"/>
        <v>10717.884672000002</v>
      </c>
      <c r="AS1081" s="42">
        <f t="shared" si="162"/>
        <v>15815.767779999998</v>
      </c>
      <c r="AT1081" s="42">
        <f t="shared" si="163"/>
        <v>7017.4299979999996</v>
      </c>
      <c r="AU1081" s="42">
        <f t="shared" si="164"/>
        <v>11057.884672000002</v>
      </c>
      <c r="AV1081" s="42">
        <f t="shared" si="165"/>
        <v>16155.767779999998</v>
      </c>
      <c r="AW1081">
        <v>2050</v>
      </c>
      <c r="AX1081" t="s">
        <v>60</v>
      </c>
      <c r="AY1081" s="30">
        <v>12</v>
      </c>
      <c r="AZ1081" t="s">
        <v>321</v>
      </c>
      <c r="BA1081">
        <v>2</v>
      </c>
      <c r="BB1081">
        <v>159</v>
      </c>
      <c r="BC1081" s="27">
        <v>0.25</v>
      </c>
      <c r="BD1081" s="100">
        <v>2023</v>
      </c>
    </row>
    <row r="1082" spans="1:57" ht="12" customHeight="1" x14ac:dyDescent="0.2">
      <c r="A1082">
        <v>61</v>
      </c>
      <c r="B1082">
        <v>2023</v>
      </c>
      <c r="C1082" t="s">
        <v>46</v>
      </c>
      <c r="D1082" t="s">
        <v>138</v>
      </c>
      <c r="E1082" t="s">
        <v>329</v>
      </c>
      <c r="F1082" t="s">
        <v>330</v>
      </c>
      <c r="G1082" t="s">
        <v>99</v>
      </c>
      <c r="H1082" t="s">
        <v>331</v>
      </c>
      <c r="I1082" t="s">
        <v>51</v>
      </c>
      <c r="K1082" t="s">
        <v>328</v>
      </c>
      <c r="L1082" s="27">
        <v>64.536000000000001</v>
      </c>
      <c r="M1082" s="27">
        <v>80.67</v>
      </c>
      <c r="N1082" s="27">
        <v>96.804000000000002</v>
      </c>
      <c r="O1082" t="s">
        <v>217</v>
      </c>
      <c r="P1082" t="s">
        <v>218</v>
      </c>
      <c r="Q1082" s="27">
        <v>7.03</v>
      </c>
      <c r="R1082" s="27">
        <v>49</v>
      </c>
      <c r="S1082" s="27">
        <v>49</v>
      </c>
      <c r="T1082" s="27">
        <v>49</v>
      </c>
      <c r="U1082" s="27">
        <v>-15.064</v>
      </c>
      <c r="V1082" s="27">
        <v>-18.829999999999998</v>
      </c>
      <c r="W1082" s="27">
        <v>-22.595999999999997</v>
      </c>
      <c r="X1082" t="s">
        <v>332</v>
      </c>
      <c r="Y1082" t="s">
        <v>333</v>
      </c>
      <c r="Z1082" s="27">
        <v>37</v>
      </c>
      <c r="AA1082" s="27">
        <v>98.91836734693878</v>
      </c>
      <c r="AB1082" s="27">
        <v>83.877551020408163</v>
      </c>
      <c r="AC1082" s="27">
        <v>123</v>
      </c>
      <c r="AD1082" s="27">
        <v>2192.4560000000001</v>
      </c>
      <c r="AE1082" s="27">
        <v>2740.57</v>
      </c>
      <c r="AF1082" s="27">
        <v>3288.6840000000002</v>
      </c>
      <c r="AG1082" s="27">
        <v>1</v>
      </c>
      <c r="AJ1082" s="41">
        <f t="shared" si="157"/>
        <v>3864.6137142857142</v>
      </c>
      <c r="AK1082" s="41">
        <f t="shared" si="158"/>
        <v>4830.767142857143</v>
      </c>
      <c r="AL1082" s="41">
        <f t="shared" si="159"/>
        <v>5796.9205714285717</v>
      </c>
      <c r="AM1082" s="27">
        <v>1</v>
      </c>
      <c r="AN1082" s="27">
        <v>1</v>
      </c>
      <c r="AO1082" s="27">
        <v>950</v>
      </c>
      <c r="AP1082" s="27">
        <v>950</v>
      </c>
      <c r="AQ1082" s="42">
        <f t="shared" si="160"/>
        <v>4814.6137142857142</v>
      </c>
      <c r="AR1082" s="42">
        <f t="shared" si="161"/>
        <v>5780.767142857143</v>
      </c>
      <c r="AS1082" s="42">
        <f t="shared" si="162"/>
        <v>6746.9205714285717</v>
      </c>
      <c r="AT1082" s="42">
        <f t="shared" si="163"/>
        <v>4814.6137142857142</v>
      </c>
      <c r="AU1082" s="42">
        <f t="shared" si="164"/>
        <v>5780.767142857143</v>
      </c>
      <c r="AV1082" s="42">
        <f t="shared" si="165"/>
        <v>6746.9205714285717</v>
      </c>
      <c r="AW1082">
        <v>2023</v>
      </c>
      <c r="AX1082" t="s">
        <v>56</v>
      </c>
      <c r="AY1082" s="30">
        <v>11</v>
      </c>
      <c r="AZ1082" t="s">
        <v>334</v>
      </c>
      <c r="BA1082">
        <v>2</v>
      </c>
      <c r="BB1082">
        <v>16</v>
      </c>
      <c r="BC1082" s="27">
        <v>0.77990000000000004</v>
      </c>
      <c r="BD1082" s="100">
        <v>2014</v>
      </c>
      <c r="BE1082" t="s">
        <v>1038</v>
      </c>
    </row>
    <row r="1083" spans="1:57" ht="12" customHeight="1" x14ac:dyDescent="0.2">
      <c r="A1083">
        <v>61</v>
      </c>
      <c r="B1083">
        <v>2023</v>
      </c>
      <c r="C1083" t="s">
        <v>46</v>
      </c>
      <c r="D1083" t="s">
        <v>138</v>
      </c>
      <c r="E1083" t="s">
        <v>329</v>
      </c>
      <c r="F1083" t="s">
        <v>330</v>
      </c>
      <c r="G1083" t="s">
        <v>99</v>
      </c>
      <c r="H1083" t="s">
        <v>331</v>
      </c>
      <c r="I1083" t="s">
        <v>51</v>
      </c>
      <c r="K1083" t="s">
        <v>328</v>
      </c>
      <c r="L1083" s="27">
        <v>64.536000000000001</v>
      </c>
      <c r="M1083" s="27">
        <v>80.67</v>
      </c>
      <c r="N1083" s="27">
        <v>96.804000000000002</v>
      </c>
      <c r="O1083" t="s">
        <v>217</v>
      </c>
      <c r="P1083" t="s">
        <v>218</v>
      </c>
      <c r="Q1083" s="27">
        <v>7.03</v>
      </c>
      <c r="R1083" s="27">
        <v>49</v>
      </c>
      <c r="S1083" s="27">
        <v>49</v>
      </c>
      <c r="T1083" s="27">
        <v>49</v>
      </c>
      <c r="U1083" s="27">
        <v>-15.064</v>
      </c>
      <c r="V1083" s="27">
        <v>-18.829999999999998</v>
      </c>
      <c r="W1083" s="27">
        <v>-22.595999999999997</v>
      </c>
      <c r="X1083" t="s">
        <v>332</v>
      </c>
      <c r="Y1083" t="s">
        <v>333</v>
      </c>
      <c r="Z1083" s="27">
        <v>37</v>
      </c>
      <c r="AA1083" s="27">
        <v>98.91836734693878</v>
      </c>
      <c r="AB1083" s="27">
        <v>83.877551020408163</v>
      </c>
      <c r="AC1083" s="27">
        <v>123</v>
      </c>
      <c r="AD1083" s="27">
        <v>2192.4560000000001</v>
      </c>
      <c r="AE1083" s="27">
        <v>2740.57</v>
      </c>
      <c r="AF1083" s="27">
        <v>3288.6840000000002</v>
      </c>
      <c r="AG1083" s="27">
        <v>1</v>
      </c>
      <c r="AJ1083" s="41">
        <f t="shared" si="157"/>
        <v>3864.6137142857142</v>
      </c>
      <c r="AK1083" s="41">
        <f t="shared" si="158"/>
        <v>4830.767142857143</v>
      </c>
      <c r="AL1083" s="41">
        <f t="shared" si="159"/>
        <v>5796.9205714285717</v>
      </c>
      <c r="AM1083" s="27">
        <v>1</v>
      </c>
      <c r="AN1083" s="27">
        <v>1</v>
      </c>
      <c r="AO1083" s="27">
        <v>950</v>
      </c>
      <c r="AP1083" s="27">
        <v>950</v>
      </c>
      <c r="AQ1083" s="42">
        <f t="shared" si="160"/>
        <v>4814.6137142857142</v>
      </c>
      <c r="AR1083" s="42">
        <f t="shared" si="161"/>
        <v>5780.767142857143</v>
      </c>
      <c r="AS1083" s="42">
        <f t="shared" si="162"/>
        <v>6746.9205714285717</v>
      </c>
      <c r="AT1083" s="42">
        <f t="shared" si="163"/>
        <v>4814.6137142857142</v>
      </c>
      <c r="AU1083" s="42">
        <f t="shared" si="164"/>
        <v>5780.767142857143</v>
      </c>
      <c r="AV1083" s="42">
        <f t="shared" si="165"/>
        <v>6746.9205714285717</v>
      </c>
      <c r="AW1083">
        <v>2030</v>
      </c>
      <c r="AX1083" t="s">
        <v>56</v>
      </c>
      <c r="AY1083" s="30">
        <v>11</v>
      </c>
      <c r="AZ1083" t="s">
        <v>334</v>
      </c>
      <c r="BA1083">
        <v>2</v>
      </c>
      <c r="BB1083">
        <v>16</v>
      </c>
      <c r="BC1083" s="27">
        <v>0.77990000000000004</v>
      </c>
      <c r="BD1083" s="100">
        <v>2014</v>
      </c>
      <c r="BE1083" t="s">
        <v>1038</v>
      </c>
    </row>
    <row r="1084" spans="1:57" ht="12" customHeight="1" x14ac:dyDescent="0.2">
      <c r="A1084">
        <v>61</v>
      </c>
      <c r="B1084">
        <v>2023</v>
      </c>
      <c r="C1084" t="s">
        <v>46</v>
      </c>
      <c r="D1084" t="s">
        <v>138</v>
      </c>
      <c r="E1084" t="s">
        <v>329</v>
      </c>
      <c r="F1084" t="s">
        <v>330</v>
      </c>
      <c r="G1084" t="s">
        <v>99</v>
      </c>
      <c r="H1084" t="s">
        <v>331</v>
      </c>
      <c r="I1084" t="s">
        <v>51</v>
      </c>
      <c r="K1084" t="s">
        <v>328</v>
      </c>
      <c r="L1084" s="27">
        <v>64.536000000000001</v>
      </c>
      <c r="M1084" s="27">
        <v>80.67</v>
      </c>
      <c r="N1084" s="27">
        <v>96.804000000000002</v>
      </c>
      <c r="O1084" t="s">
        <v>217</v>
      </c>
      <c r="P1084" t="s">
        <v>218</v>
      </c>
      <c r="Q1084" s="27">
        <v>7.03</v>
      </c>
      <c r="R1084" s="27">
        <v>49</v>
      </c>
      <c r="S1084" s="27">
        <v>49</v>
      </c>
      <c r="T1084" s="27">
        <v>49</v>
      </c>
      <c r="U1084" s="27">
        <v>-15.064</v>
      </c>
      <c r="V1084" s="27">
        <v>-18.829999999999998</v>
      </c>
      <c r="W1084" s="27">
        <v>-22.595999999999997</v>
      </c>
      <c r="X1084" t="s">
        <v>332</v>
      </c>
      <c r="Y1084" t="s">
        <v>333</v>
      </c>
      <c r="Z1084" s="27">
        <v>37</v>
      </c>
      <c r="AA1084" s="27">
        <v>98.91836734693878</v>
      </c>
      <c r="AB1084" s="27">
        <v>83.877551020408163</v>
      </c>
      <c r="AC1084" s="27">
        <v>123</v>
      </c>
      <c r="AD1084" s="27">
        <v>2192.4560000000001</v>
      </c>
      <c r="AE1084" s="27">
        <v>2740.57</v>
      </c>
      <c r="AF1084" s="27">
        <v>3288.6840000000002</v>
      </c>
      <c r="AG1084" s="27">
        <v>1</v>
      </c>
      <c r="AJ1084" s="41">
        <f t="shared" si="157"/>
        <v>3864.6137142857142</v>
      </c>
      <c r="AK1084" s="41">
        <f t="shared" si="158"/>
        <v>4830.767142857143</v>
      </c>
      <c r="AL1084" s="41">
        <f t="shared" si="159"/>
        <v>5796.9205714285717</v>
      </c>
      <c r="AM1084" s="27">
        <v>1</v>
      </c>
      <c r="AN1084" s="27">
        <v>1</v>
      </c>
      <c r="AO1084" s="27">
        <v>950</v>
      </c>
      <c r="AP1084" s="27">
        <v>950</v>
      </c>
      <c r="AQ1084" s="42">
        <f t="shared" si="160"/>
        <v>4814.6137142857142</v>
      </c>
      <c r="AR1084" s="42">
        <f t="shared" si="161"/>
        <v>5780.767142857143</v>
      </c>
      <c r="AS1084" s="42">
        <f t="shared" si="162"/>
        <v>6746.9205714285717</v>
      </c>
      <c r="AT1084" s="42">
        <f t="shared" si="163"/>
        <v>4814.6137142857142</v>
      </c>
      <c r="AU1084" s="42">
        <f t="shared" si="164"/>
        <v>5780.767142857143</v>
      </c>
      <c r="AV1084" s="42">
        <f t="shared" si="165"/>
        <v>6746.9205714285717</v>
      </c>
      <c r="AW1084">
        <v>2035</v>
      </c>
      <c r="AX1084" t="s">
        <v>56</v>
      </c>
      <c r="AY1084" s="30">
        <v>11</v>
      </c>
      <c r="AZ1084" t="s">
        <v>334</v>
      </c>
      <c r="BA1084">
        <v>2</v>
      </c>
      <c r="BB1084">
        <v>16</v>
      </c>
      <c r="BC1084" s="27">
        <v>0.77990000000000004</v>
      </c>
      <c r="BD1084" s="100">
        <v>2014</v>
      </c>
      <c r="BE1084" t="s">
        <v>1038</v>
      </c>
    </row>
    <row r="1085" spans="1:57" ht="12" customHeight="1" x14ac:dyDescent="0.2">
      <c r="A1085">
        <v>61</v>
      </c>
      <c r="B1085">
        <v>2023</v>
      </c>
      <c r="C1085" t="s">
        <v>46</v>
      </c>
      <c r="D1085" t="s">
        <v>138</v>
      </c>
      <c r="E1085" t="s">
        <v>329</v>
      </c>
      <c r="F1085" t="s">
        <v>330</v>
      </c>
      <c r="G1085" t="s">
        <v>99</v>
      </c>
      <c r="H1085" t="s">
        <v>331</v>
      </c>
      <c r="I1085" t="s">
        <v>51</v>
      </c>
      <c r="K1085" t="s">
        <v>328</v>
      </c>
      <c r="L1085" s="27">
        <v>64.536000000000001</v>
      </c>
      <c r="M1085" s="27">
        <v>80.67</v>
      </c>
      <c r="N1085" s="27">
        <v>96.804000000000002</v>
      </c>
      <c r="O1085" t="s">
        <v>217</v>
      </c>
      <c r="P1085" t="s">
        <v>218</v>
      </c>
      <c r="Q1085" s="27">
        <v>7.03</v>
      </c>
      <c r="R1085" s="27">
        <v>49</v>
      </c>
      <c r="S1085" s="27">
        <v>49</v>
      </c>
      <c r="T1085" s="27">
        <v>49</v>
      </c>
      <c r="U1085" s="27">
        <v>-15.064</v>
      </c>
      <c r="V1085" s="27">
        <v>-18.829999999999998</v>
      </c>
      <c r="W1085" s="27">
        <v>-22.595999999999997</v>
      </c>
      <c r="X1085" t="s">
        <v>332</v>
      </c>
      <c r="Y1085" t="s">
        <v>333</v>
      </c>
      <c r="Z1085" s="27">
        <v>37</v>
      </c>
      <c r="AA1085" s="27">
        <v>98.91836734693878</v>
      </c>
      <c r="AB1085" s="27">
        <v>83.877551020408163</v>
      </c>
      <c r="AC1085" s="27">
        <v>123</v>
      </c>
      <c r="AD1085" s="27">
        <v>2192.4560000000001</v>
      </c>
      <c r="AE1085" s="27">
        <v>2740.57</v>
      </c>
      <c r="AF1085" s="27">
        <v>3288.6840000000002</v>
      </c>
      <c r="AG1085" s="27">
        <v>1</v>
      </c>
      <c r="AJ1085" s="41">
        <f t="shared" si="157"/>
        <v>3864.6137142857142</v>
      </c>
      <c r="AK1085" s="41">
        <f t="shared" si="158"/>
        <v>4830.767142857143</v>
      </c>
      <c r="AL1085" s="41">
        <f t="shared" si="159"/>
        <v>5796.9205714285717</v>
      </c>
      <c r="AM1085" s="27">
        <v>1</v>
      </c>
      <c r="AN1085" s="27">
        <v>1</v>
      </c>
      <c r="AO1085" s="27">
        <v>950</v>
      </c>
      <c r="AP1085" s="27">
        <v>950</v>
      </c>
      <c r="AQ1085" s="42">
        <f t="shared" si="160"/>
        <v>4814.6137142857142</v>
      </c>
      <c r="AR1085" s="42">
        <f t="shared" si="161"/>
        <v>5780.767142857143</v>
      </c>
      <c r="AS1085" s="42">
        <f t="shared" si="162"/>
        <v>6746.9205714285717</v>
      </c>
      <c r="AT1085" s="42">
        <f t="shared" si="163"/>
        <v>4814.6137142857142</v>
      </c>
      <c r="AU1085" s="42">
        <f t="shared" si="164"/>
        <v>5780.767142857143</v>
      </c>
      <c r="AV1085" s="42">
        <f t="shared" si="165"/>
        <v>6746.9205714285717</v>
      </c>
      <c r="AW1085">
        <v>2040</v>
      </c>
      <c r="AX1085" t="s">
        <v>56</v>
      </c>
      <c r="AY1085" s="30">
        <v>11</v>
      </c>
      <c r="AZ1085" t="s">
        <v>334</v>
      </c>
      <c r="BA1085">
        <v>2</v>
      </c>
      <c r="BB1085">
        <v>16</v>
      </c>
      <c r="BC1085" s="27">
        <v>0.77990000000000004</v>
      </c>
      <c r="BD1085" s="100">
        <v>2014</v>
      </c>
      <c r="BE1085" t="s">
        <v>1038</v>
      </c>
    </row>
    <row r="1086" spans="1:57" ht="12" customHeight="1" x14ac:dyDescent="0.2">
      <c r="A1086">
        <v>61</v>
      </c>
      <c r="B1086">
        <v>2023</v>
      </c>
      <c r="C1086" t="s">
        <v>46</v>
      </c>
      <c r="D1086" t="s">
        <v>138</v>
      </c>
      <c r="E1086" t="s">
        <v>329</v>
      </c>
      <c r="F1086" t="s">
        <v>330</v>
      </c>
      <c r="G1086" t="s">
        <v>99</v>
      </c>
      <c r="H1086" t="s">
        <v>331</v>
      </c>
      <c r="I1086" t="s">
        <v>51</v>
      </c>
      <c r="K1086" t="s">
        <v>328</v>
      </c>
      <c r="L1086" s="27">
        <v>64.536000000000001</v>
      </c>
      <c r="M1086" s="27">
        <v>80.67</v>
      </c>
      <c r="N1086" s="27">
        <v>96.804000000000002</v>
      </c>
      <c r="O1086" t="s">
        <v>217</v>
      </c>
      <c r="P1086" t="s">
        <v>218</v>
      </c>
      <c r="Q1086" s="27">
        <v>7.03</v>
      </c>
      <c r="R1086" s="27">
        <v>49</v>
      </c>
      <c r="S1086" s="27">
        <v>49</v>
      </c>
      <c r="T1086" s="27">
        <v>49</v>
      </c>
      <c r="U1086" s="27">
        <v>-15.064</v>
      </c>
      <c r="V1086" s="27">
        <v>-18.829999999999998</v>
      </c>
      <c r="W1086" s="27">
        <v>-22.595999999999997</v>
      </c>
      <c r="X1086" t="s">
        <v>332</v>
      </c>
      <c r="Y1086" t="s">
        <v>333</v>
      </c>
      <c r="Z1086" s="27">
        <v>37</v>
      </c>
      <c r="AA1086" s="27">
        <v>98.91836734693878</v>
      </c>
      <c r="AB1086" s="27">
        <v>83.877551020408163</v>
      </c>
      <c r="AC1086" s="27">
        <v>123</v>
      </c>
      <c r="AD1086" s="27">
        <v>2192.4560000000001</v>
      </c>
      <c r="AE1086" s="27">
        <v>2740.57</v>
      </c>
      <c r="AF1086" s="27">
        <v>3288.6840000000002</v>
      </c>
      <c r="AG1086" s="27">
        <v>1</v>
      </c>
      <c r="AJ1086" s="41">
        <f t="shared" si="157"/>
        <v>3864.6137142857142</v>
      </c>
      <c r="AK1086" s="41">
        <f t="shared" si="158"/>
        <v>4830.767142857143</v>
      </c>
      <c r="AL1086" s="41">
        <f t="shared" si="159"/>
        <v>5796.9205714285717</v>
      </c>
      <c r="AM1086" s="27">
        <v>1</v>
      </c>
      <c r="AN1086" s="27">
        <v>1</v>
      </c>
      <c r="AO1086" s="27">
        <v>950</v>
      </c>
      <c r="AP1086" s="27">
        <v>950</v>
      </c>
      <c r="AQ1086" s="42">
        <f t="shared" si="160"/>
        <v>4814.6137142857142</v>
      </c>
      <c r="AR1086" s="42">
        <f t="shared" si="161"/>
        <v>5780.767142857143</v>
      </c>
      <c r="AS1086" s="42">
        <f t="shared" si="162"/>
        <v>6746.9205714285717</v>
      </c>
      <c r="AT1086" s="42">
        <f t="shared" si="163"/>
        <v>4814.6137142857142</v>
      </c>
      <c r="AU1086" s="42">
        <f t="shared" si="164"/>
        <v>5780.767142857143</v>
      </c>
      <c r="AV1086" s="42">
        <f t="shared" si="165"/>
        <v>6746.9205714285717</v>
      </c>
      <c r="AW1086">
        <v>2045</v>
      </c>
      <c r="AX1086" t="s">
        <v>56</v>
      </c>
      <c r="AY1086" s="30">
        <v>11</v>
      </c>
      <c r="AZ1086" t="s">
        <v>334</v>
      </c>
      <c r="BA1086">
        <v>2</v>
      </c>
      <c r="BB1086">
        <v>16</v>
      </c>
      <c r="BC1086" s="27">
        <v>0.77990000000000004</v>
      </c>
      <c r="BD1086" s="100">
        <v>2014</v>
      </c>
      <c r="BE1086" t="s">
        <v>1038</v>
      </c>
    </row>
    <row r="1087" spans="1:57" ht="12" customHeight="1" x14ac:dyDescent="0.2">
      <c r="A1087">
        <v>61</v>
      </c>
      <c r="B1087">
        <v>2023</v>
      </c>
      <c r="C1087" t="s">
        <v>46</v>
      </c>
      <c r="D1087" t="s">
        <v>138</v>
      </c>
      <c r="E1087" t="s">
        <v>329</v>
      </c>
      <c r="F1087" t="s">
        <v>330</v>
      </c>
      <c r="G1087" t="s">
        <v>99</v>
      </c>
      <c r="H1087" t="s">
        <v>331</v>
      </c>
      <c r="I1087" t="s">
        <v>51</v>
      </c>
      <c r="K1087" t="s">
        <v>328</v>
      </c>
      <c r="L1087" s="27">
        <v>64.536000000000001</v>
      </c>
      <c r="M1087" s="27">
        <v>80.67</v>
      </c>
      <c r="N1087" s="27">
        <v>96.804000000000002</v>
      </c>
      <c r="O1087" t="s">
        <v>217</v>
      </c>
      <c r="P1087" t="s">
        <v>218</v>
      </c>
      <c r="Q1087" s="27">
        <v>7.03</v>
      </c>
      <c r="R1087" s="27">
        <v>49</v>
      </c>
      <c r="S1087" s="27">
        <v>49</v>
      </c>
      <c r="T1087" s="27">
        <v>49</v>
      </c>
      <c r="U1087" s="27">
        <v>-15.064</v>
      </c>
      <c r="V1087" s="27">
        <v>-18.829999999999998</v>
      </c>
      <c r="W1087" s="27">
        <v>-22.595999999999997</v>
      </c>
      <c r="X1087" t="s">
        <v>332</v>
      </c>
      <c r="Y1087" t="s">
        <v>333</v>
      </c>
      <c r="Z1087" s="27">
        <v>37</v>
      </c>
      <c r="AA1087" s="27">
        <v>98.91836734693878</v>
      </c>
      <c r="AB1087" s="27">
        <v>83.877551020408163</v>
      </c>
      <c r="AC1087" s="27">
        <v>123</v>
      </c>
      <c r="AD1087" s="27">
        <v>2192.4560000000001</v>
      </c>
      <c r="AE1087" s="27">
        <v>2740.57</v>
      </c>
      <c r="AF1087" s="27">
        <v>3288.6840000000002</v>
      </c>
      <c r="AG1087" s="27">
        <v>1</v>
      </c>
      <c r="AJ1087" s="41">
        <f t="shared" si="157"/>
        <v>3864.6137142857142</v>
      </c>
      <c r="AK1087" s="41">
        <f t="shared" si="158"/>
        <v>4830.767142857143</v>
      </c>
      <c r="AL1087" s="41">
        <f t="shared" si="159"/>
        <v>5796.9205714285717</v>
      </c>
      <c r="AM1087" s="27">
        <v>1</v>
      </c>
      <c r="AN1087" s="27">
        <v>1</v>
      </c>
      <c r="AO1087" s="27">
        <v>950</v>
      </c>
      <c r="AP1087" s="27">
        <v>950</v>
      </c>
      <c r="AQ1087" s="42">
        <f t="shared" si="160"/>
        <v>4814.6137142857142</v>
      </c>
      <c r="AR1087" s="42">
        <f t="shared" si="161"/>
        <v>5780.767142857143</v>
      </c>
      <c r="AS1087" s="42">
        <f t="shared" si="162"/>
        <v>6746.9205714285717</v>
      </c>
      <c r="AT1087" s="42">
        <f t="shared" si="163"/>
        <v>4814.6137142857142</v>
      </c>
      <c r="AU1087" s="42">
        <f t="shared" si="164"/>
        <v>5780.767142857143</v>
      </c>
      <c r="AV1087" s="42">
        <f t="shared" si="165"/>
        <v>6746.9205714285717</v>
      </c>
      <c r="AW1087">
        <v>2050</v>
      </c>
      <c r="AX1087" t="s">
        <v>56</v>
      </c>
      <c r="AY1087" s="30">
        <v>11</v>
      </c>
      <c r="AZ1087" t="s">
        <v>334</v>
      </c>
      <c r="BA1087">
        <v>2</v>
      </c>
      <c r="BB1087">
        <v>16</v>
      </c>
      <c r="BC1087" s="27">
        <v>0.77990000000000004</v>
      </c>
      <c r="BD1087" s="100">
        <v>2014</v>
      </c>
      <c r="BE1087" t="s">
        <v>1038</v>
      </c>
    </row>
    <row r="1088" spans="1:57" ht="12" customHeight="1" x14ac:dyDescent="0.2">
      <c r="A1088">
        <v>61</v>
      </c>
      <c r="B1088">
        <v>2023</v>
      </c>
      <c r="C1088" t="s">
        <v>46</v>
      </c>
      <c r="D1088" t="s">
        <v>138</v>
      </c>
      <c r="E1088" t="s">
        <v>329</v>
      </c>
      <c r="F1088" t="s">
        <v>330</v>
      </c>
      <c r="G1088" t="s">
        <v>99</v>
      </c>
      <c r="H1088" t="s">
        <v>331</v>
      </c>
      <c r="I1088" t="s">
        <v>51</v>
      </c>
      <c r="K1088" t="s">
        <v>328</v>
      </c>
      <c r="L1088" s="27">
        <v>64.536000000000001</v>
      </c>
      <c r="M1088" s="27">
        <v>80.67</v>
      </c>
      <c r="N1088" s="27">
        <v>96.804000000000002</v>
      </c>
      <c r="O1088" t="s">
        <v>217</v>
      </c>
      <c r="P1088" t="s">
        <v>218</v>
      </c>
      <c r="Q1088" s="27">
        <v>7.03</v>
      </c>
      <c r="R1088" s="27">
        <v>49</v>
      </c>
      <c r="S1088" s="27">
        <v>49</v>
      </c>
      <c r="T1088" s="27">
        <v>49</v>
      </c>
      <c r="U1088" s="27">
        <v>-15.064</v>
      </c>
      <c r="V1088" s="27">
        <v>-18.829999999999998</v>
      </c>
      <c r="W1088" s="27">
        <v>-22.595999999999997</v>
      </c>
      <c r="X1088" t="s">
        <v>332</v>
      </c>
      <c r="Y1088" t="s">
        <v>333</v>
      </c>
      <c r="Z1088" s="27">
        <v>37</v>
      </c>
      <c r="AA1088" s="27">
        <v>98.91836734693878</v>
      </c>
      <c r="AB1088" s="27">
        <v>83.877551020408163</v>
      </c>
      <c r="AC1088" s="27">
        <v>123</v>
      </c>
      <c r="AD1088" s="27">
        <v>2192.4560000000001</v>
      </c>
      <c r="AE1088" s="27">
        <v>2740.57</v>
      </c>
      <c r="AF1088" s="27">
        <v>3288.6840000000002</v>
      </c>
      <c r="AG1088" s="27">
        <v>1</v>
      </c>
      <c r="AJ1088" s="41">
        <f t="shared" si="157"/>
        <v>3864.6137142857142</v>
      </c>
      <c r="AK1088" s="41">
        <f t="shared" si="158"/>
        <v>4830.767142857143</v>
      </c>
      <c r="AL1088" s="41">
        <f t="shared" si="159"/>
        <v>5796.9205714285717</v>
      </c>
      <c r="AM1088" s="27">
        <v>1</v>
      </c>
      <c r="AN1088" s="27">
        <v>1</v>
      </c>
      <c r="AO1088" s="27">
        <v>950</v>
      </c>
      <c r="AP1088" s="27">
        <v>950</v>
      </c>
      <c r="AQ1088" s="42">
        <f t="shared" si="160"/>
        <v>4814.6137142857142</v>
      </c>
      <c r="AR1088" s="42">
        <f t="shared" si="161"/>
        <v>5780.767142857143</v>
      </c>
      <c r="AS1088" s="42">
        <f t="shared" si="162"/>
        <v>6746.9205714285717</v>
      </c>
      <c r="AT1088" s="42">
        <f t="shared" si="163"/>
        <v>4814.6137142857142</v>
      </c>
      <c r="AU1088" s="42">
        <f t="shared" si="164"/>
        <v>5780.767142857143</v>
      </c>
      <c r="AV1088" s="42">
        <f t="shared" si="165"/>
        <v>6746.9205714285717</v>
      </c>
      <c r="AW1088">
        <v>2023</v>
      </c>
      <c r="AX1088" t="s">
        <v>59</v>
      </c>
      <c r="AY1088" s="30">
        <v>11</v>
      </c>
      <c r="AZ1088" t="s">
        <v>334</v>
      </c>
      <c r="BA1088">
        <v>2</v>
      </c>
      <c r="BB1088">
        <v>16</v>
      </c>
      <c r="BC1088" s="27">
        <v>0.77990000000000004</v>
      </c>
      <c r="BD1088" s="100">
        <v>2014</v>
      </c>
      <c r="BE1088" t="s">
        <v>1038</v>
      </c>
    </row>
    <row r="1089" spans="1:57" ht="12" customHeight="1" x14ac:dyDescent="0.2">
      <c r="A1089">
        <v>61</v>
      </c>
      <c r="B1089">
        <v>2023</v>
      </c>
      <c r="C1089" t="s">
        <v>46</v>
      </c>
      <c r="D1089" t="s">
        <v>138</v>
      </c>
      <c r="E1089" t="s">
        <v>329</v>
      </c>
      <c r="F1089" t="s">
        <v>330</v>
      </c>
      <c r="G1089" t="s">
        <v>99</v>
      </c>
      <c r="H1089" t="s">
        <v>331</v>
      </c>
      <c r="I1089" t="s">
        <v>51</v>
      </c>
      <c r="K1089" t="s">
        <v>328</v>
      </c>
      <c r="L1089" s="27">
        <v>64.536000000000001</v>
      </c>
      <c r="M1089" s="27">
        <v>80.67</v>
      </c>
      <c r="N1089" s="27">
        <v>96.804000000000002</v>
      </c>
      <c r="O1089" t="s">
        <v>217</v>
      </c>
      <c r="P1089" t="s">
        <v>218</v>
      </c>
      <c r="Q1089" s="27">
        <v>7.03</v>
      </c>
      <c r="R1089" s="27">
        <v>49</v>
      </c>
      <c r="S1089" s="27">
        <v>49</v>
      </c>
      <c r="T1089" s="27">
        <v>49</v>
      </c>
      <c r="U1089" s="27">
        <v>-15.064</v>
      </c>
      <c r="V1089" s="27">
        <v>-18.829999999999998</v>
      </c>
      <c r="W1089" s="27">
        <v>-22.595999999999997</v>
      </c>
      <c r="X1089" t="s">
        <v>332</v>
      </c>
      <c r="Y1089" t="s">
        <v>333</v>
      </c>
      <c r="Z1089" s="27">
        <v>37</v>
      </c>
      <c r="AA1089" s="27">
        <v>93.972448979591832</v>
      </c>
      <c r="AB1089" s="27">
        <v>79.683673469387756</v>
      </c>
      <c r="AC1089" s="27">
        <v>123</v>
      </c>
      <c r="AD1089" s="27">
        <v>2192.4560000000001</v>
      </c>
      <c r="AE1089" s="27">
        <v>2740.57</v>
      </c>
      <c r="AF1089" s="27">
        <v>3288.6840000000002</v>
      </c>
      <c r="AG1089" s="27">
        <v>1</v>
      </c>
      <c r="AJ1089" s="41">
        <f t="shared" si="157"/>
        <v>3939.1190285714292</v>
      </c>
      <c r="AK1089" s="41">
        <f t="shared" si="158"/>
        <v>4923.8987857142856</v>
      </c>
      <c r="AL1089" s="41">
        <f t="shared" si="159"/>
        <v>5908.6785428571438</v>
      </c>
      <c r="AM1089" s="27">
        <v>1</v>
      </c>
      <c r="AN1089" s="27">
        <v>1</v>
      </c>
      <c r="AO1089" s="27">
        <v>950</v>
      </c>
      <c r="AP1089" s="27">
        <v>950</v>
      </c>
      <c r="AQ1089" s="42">
        <f t="shared" si="160"/>
        <v>4889.1190285714292</v>
      </c>
      <c r="AR1089" s="42">
        <f t="shared" si="161"/>
        <v>5873.8987857142856</v>
      </c>
      <c r="AS1089" s="42">
        <f t="shared" si="162"/>
        <v>6858.6785428571438</v>
      </c>
      <c r="AT1089" s="42">
        <f t="shared" si="163"/>
        <v>4889.1190285714292</v>
      </c>
      <c r="AU1089" s="42">
        <f t="shared" si="164"/>
        <v>5873.8987857142856</v>
      </c>
      <c r="AV1089" s="42">
        <f t="shared" si="165"/>
        <v>6858.6785428571438</v>
      </c>
      <c r="AW1089">
        <v>2030</v>
      </c>
      <c r="AX1089" t="s">
        <v>59</v>
      </c>
      <c r="AY1089" s="30">
        <v>11</v>
      </c>
      <c r="AZ1089" t="s">
        <v>334</v>
      </c>
      <c r="BA1089">
        <v>2</v>
      </c>
      <c r="BB1089">
        <v>16</v>
      </c>
      <c r="BC1089" s="27">
        <v>0.77990000000000004</v>
      </c>
      <c r="BD1089" s="100">
        <v>2014</v>
      </c>
      <c r="BE1089" t="s">
        <v>1038</v>
      </c>
    </row>
    <row r="1090" spans="1:57" ht="12" customHeight="1" x14ac:dyDescent="0.2">
      <c r="A1090">
        <v>61</v>
      </c>
      <c r="B1090">
        <v>2023</v>
      </c>
      <c r="C1090" t="s">
        <v>46</v>
      </c>
      <c r="D1090" t="s">
        <v>138</v>
      </c>
      <c r="E1090" t="s">
        <v>329</v>
      </c>
      <c r="F1090" t="s">
        <v>330</v>
      </c>
      <c r="G1090" t="s">
        <v>99</v>
      </c>
      <c r="H1090" t="s">
        <v>331</v>
      </c>
      <c r="I1090" t="s">
        <v>51</v>
      </c>
      <c r="K1090" t="s">
        <v>328</v>
      </c>
      <c r="L1090" s="27">
        <v>64.536000000000001</v>
      </c>
      <c r="M1090" s="27">
        <v>80.67</v>
      </c>
      <c r="N1090" s="27">
        <v>96.804000000000002</v>
      </c>
      <c r="O1090" t="s">
        <v>217</v>
      </c>
      <c r="P1090" t="s">
        <v>218</v>
      </c>
      <c r="Q1090" s="27">
        <v>7.03</v>
      </c>
      <c r="R1090" s="27">
        <v>49</v>
      </c>
      <c r="S1090" s="27">
        <v>49</v>
      </c>
      <c r="T1090" s="27">
        <v>49</v>
      </c>
      <c r="U1090" s="27">
        <v>-15.064</v>
      </c>
      <c r="V1090" s="27">
        <v>-18.829999999999998</v>
      </c>
      <c r="W1090" s="27">
        <v>-22.595999999999997</v>
      </c>
      <c r="X1090" t="s">
        <v>332</v>
      </c>
      <c r="Y1090" t="s">
        <v>333</v>
      </c>
      <c r="Z1090" s="27">
        <v>37</v>
      </c>
      <c r="AA1090" s="27">
        <v>91.746785714285721</v>
      </c>
      <c r="AB1090" s="27">
        <v>77.796428571428578</v>
      </c>
      <c r="AC1090" s="27">
        <v>123</v>
      </c>
      <c r="AD1090" s="27">
        <v>2192.4560000000001</v>
      </c>
      <c r="AE1090" s="27">
        <v>2740.57</v>
      </c>
      <c r="AF1090" s="27">
        <v>3288.6840000000002</v>
      </c>
      <c r="AG1090" s="27">
        <v>1</v>
      </c>
      <c r="AJ1090" s="41">
        <f t="shared" ref="AJ1090:AJ1153" si="166">(AD1090+L1090*$R1090+U1090*$AA1090)*$AG1090</f>
        <v>3972.64642</v>
      </c>
      <c r="AK1090" s="41">
        <f t="shared" ref="AK1090:AK1153" si="167">(AE1090+M1090*$R1090+V1090*$AA1090)*$AG1090</f>
        <v>4965.8080249999994</v>
      </c>
      <c r="AL1090" s="41">
        <f t="shared" ref="AL1090:AL1153" si="168">(AF1090+N1090*$R1090+W1090*$AA1090)*$AG1090</f>
        <v>5958.9696299999996</v>
      </c>
      <c r="AM1090" s="27">
        <v>1</v>
      </c>
      <c r="AN1090" s="27">
        <v>1</v>
      </c>
      <c r="AO1090" s="27">
        <v>950</v>
      </c>
      <c r="AP1090" s="27">
        <v>950</v>
      </c>
      <c r="AQ1090" s="42">
        <f t="shared" ref="AQ1090:AQ1153" si="169">$AM1090*AJ1090+$AO1090*$AG1090</f>
        <v>4922.64642</v>
      </c>
      <c r="AR1090" s="42">
        <f t="shared" ref="AR1090:AR1153" si="170">$AM1090*AK1090+$AO1090*$AG1090</f>
        <v>5915.8080249999994</v>
      </c>
      <c r="AS1090" s="42">
        <f t="shared" ref="AS1090:AS1153" si="171">$AM1090*AL1090+$AO1090*$AG1090</f>
        <v>6908.9696299999996</v>
      </c>
      <c r="AT1090" s="42">
        <f t="shared" ref="AT1090:AT1153" si="172">$AN1090*AJ1090+$AP1090*$AG1090</f>
        <v>4922.64642</v>
      </c>
      <c r="AU1090" s="42">
        <f t="shared" ref="AU1090:AU1153" si="173">$AN1090*AK1090+$AP1090*$AG1090</f>
        <v>5915.8080249999994</v>
      </c>
      <c r="AV1090" s="42">
        <f t="shared" ref="AV1090:AV1153" si="174">$AN1090*AL1090+$AP1090*$AG1090</f>
        <v>6908.9696299999996</v>
      </c>
      <c r="AW1090">
        <v>2035</v>
      </c>
      <c r="AX1090" t="s">
        <v>59</v>
      </c>
      <c r="AY1090" s="30">
        <v>11</v>
      </c>
      <c r="AZ1090" t="s">
        <v>334</v>
      </c>
      <c r="BA1090">
        <v>2</v>
      </c>
      <c r="BB1090">
        <v>16</v>
      </c>
      <c r="BC1090" s="27">
        <v>0.77990000000000004</v>
      </c>
      <c r="BD1090" s="100">
        <v>2014</v>
      </c>
      <c r="BE1090" t="s">
        <v>1038</v>
      </c>
    </row>
    <row r="1091" spans="1:57" ht="12" customHeight="1" x14ac:dyDescent="0.2">
      <c r="A1091">
        <v>61</v>
      </c>
      <c r="B1091">
        <v>2023</v>
      </c>
      <c r="C1091" t="s">
        <v>46</v>
      </c>
      <c r="D1091" t="s">
        <v>138</v>
      </c>
      <c r="E1091" t="s">
        <v>329</v>
      </c>
      <c r="F1091" t="s">
        <v>330</v>
      </c>
      <c r="G1091" t="s">
        <v>99</v>
      </c>
      <c r="H1091" t="s">
        <v>331</v>
      </c>
      <c r="I1091" t="s">
        <v>51</v>
      </c>
      <c r="K1091" t="s">
        <v>328</v>
      </c>
      <c r="L1091" s="27">
        <v>64.536000000000001</v>
      </c>
      <c r="M1091" s="27">
        <v>80.67</v>
      </c>
      <c r="N1091" s="27">
        <v>96.804000000000002</v>
      </c>
      <c r="O1091" t="s">
        <v>217</v>
      </c>
      <c r="P1091" t="s">
        <v>218</v>
      </c>
      <c r="Q1091" s="27">
        <v>7.03</v>
      </c>
      <c r="R1091" s="27">
        <v>49</v>
      </c>
      <c r="S1091" s="27">
        <v>49</v>
      </c>
      <c r="T1091" s="27">
        <v>49</v>
      </c>
      <c r="U1091" s="27">
        <v>-15.064</v>
      </c>
      <c r="V1091" s="27">
        <v>-18.829999999999998</v>
      </c>
      <c r="W1091" s="27">
        <v>-22.595999999999997</v>
      </c>
      <c r="X1091" t="s">
        <v>332</v>
      </c>
      <c r="Y1091" t="s">
        <v>333</v>
      </c>
      <c r="Z1091" s="27">
        <v>37</v>
      </c>
      <c r="AA1091" s="27">
        <v>89.521122448979597</v>
      </c>
      <c r="AB1091" s="27">
        <v>75.909183673469386</v>
      </c>
      <c r="AC1091" s="27">
        <v>123</v>
      </c>
      <c r="AD1091" s="27">
        <v>2192.4560000000001</v>
      </c>
      <c r="AE1091" s="27">
        <v>2740.57</v>
      </c>
      <c r="AF1091" s="27">
        <v>3288.6840000000002</v>
      </c>
      <c r="AG1091" s="27">
        <v>1</v>
      </c>
      <c r="AJ1091" s="41">
        <f t="shared" si="166"/>
        <v>4006.1738114285718</v>
      </c>
      <c r="AK1091" s="41">
        <f t="shared" si="167"/>
        <v>5007.717264285714</v>
      </c>
      <c r="AL1091" s="41">
        <f t="shared" si="168"/>
        <v>6009.2607171428572</v>
      </c>
      <c r="AM1091" s="27">
        <v>1</v>
      </c>
      <c r="AN1091" s="27">
        <v>1</v>
      </c>
      <c r="AO1091" s="27">
        <v>950</v>
      </c>
      <c r="AP1091" s="27">
        <v>950</v>
      </c>
      <c r="AQ1091" s="42">
        <f t="shared" si="169"/>
        <v>4956.1738114285718</v>
      </c>
      <c r="AR1091" s="42">
        <f t="shared" si="170"/>
        <v>5957.717264285714</v>
      </c>
      <c r="AS1091" s="42">
        <f t="shared" si="171"/>
        <v>6959.2607171428572</v>
      </c>
      <c r="AT1091" s="42">
        <f t="shared" si="172"/>
        <v>4956.1738114285718</v>
      </c>
      <c r="AU1091" s="42">
        <f t="shared" si="173"/>
        <v>5957.717264285714</v>
      </c>
      <c r="AV1091" s="42">
        <f t="shared" si="174"/>
        <v>6959.2607171428572</v>
      </c>
      <c r="AW1091">
        <v>2040</v>
      </c>
      <c r="AX1091" t="s">
        <v>59</v>
      </c>
      <c r="AY1091" s="30">
        <v>11</v>
      </c>
      <c r="AZ1091" t="s">
        <v>334</v>
      </c>
      <c r="BA1091">
        <v>2</v>
      </c>
      <c r="BB1091">
        <v>16</v>
      </c>
      <c r="BC1091" s="27">
        <v>0.77990000000000004</v>
      </c>
      <c r="BD1091" s="100">
        <v>2014</v>
      </c>
      <c r="BE1091" t="s">
        <v>1038</v>
      </c>
    </row>
    <row r="1092" spans="1:57" ht="12" customHeight="1" x14ac:dyDescent="0.2">
      <c r="A1092">
        <v>61</v>
      </c>
      <c r="B1092">
        <v>2023</v>
      </c>
      <c r="C1092" t="s">
        <v>46</v>
      </c>
      <c r="D1092" t="s">
        <v>138</v>
      </c>
      <c r="E1092" t="s">
        <v>329</v>
      </c>
      <c r="F1092" t="s">
        <v>330</v>
      </c>
      <c r="G1092" t="s">
        <v>99</v>
      </c>
      <c r="H1092" t="s">
        <v>331</v>
      </c>
      <c r="I1092" t="s">
        <v>51</v>
      </c>
      <c r="K1092" t="s">
        <v>328</v>
      </c>
      <c r="L1092" s="27">
        <v>64.536000000000001</v>
      </c>
      <c r="M1092" s="27">
        <v>80.67</v>
      </c>
      <c r="N1092" s="27">
        <v>96.804000000000002</v>
      </c>
      <c r="O1092" t="s">
        <v>217</v>
      </c>
      <c r="P1092" t="s">
        <v>218</v>
      </c>
      <c r="Q1092" s="27">
        <v>7.03</v>
      </c>
      <c r="R1092" s="27">
        <v>49</v>
      </c>
      <c r="S1092" s="27">
        <v>49</v>
      </c>
      <c r="T1092" s="27">
        <v>49</v>
      </c>
      <c r="U1092" s="27">
        <v>-15.064</v>
      </c>
      <c r="V1092" s="27">
        <v>-18.829999999999998</v>
      </c>
      <c r="W1092" s="27">
        <v>-22.595999999999997</v>
      </c>
      <c r="X1092" t="s">
        <v>332</v>
      </c>
      <c r="Y1092" t="s">
        <v>333</v>
      </c>
      <c r="Z1092" s="27">
        <v>37</v>
      </c>
      <c r="AA1092" s="27">
        <v>87.518025510204097</v>
      </c>
      <c r="AB1092" s="27">
        <v>74.210663265306124</v>
      </c>
      <c r="AC1092" s="27">
        <v>123</v>
      </c>
      <c r="AD1092" s="27">
        <v>2192.4560000000001</v>
      </c>
      <c r="AE1092" s="27">
        <v>2740.57</v>
      </c>
      <c r="AF1092" s="27">
        <v>3288.6840000000002</v>
      </c>
      <c r="AG1092" s="27">
        <v>1</v>
      </c>
      <c r="AJ1092" s="41">
        <f t="shared" si="166"/>
        <v>4036.3484637142856</v>
      </c>
      <c r="AK1092" s="41">
        <f t="shared" si="167"/>
        <v>5045.4355796428572</v>
      </c>
      <c r="AL1092" s="41">
        <f t="shared" si="168"/>
        <v>6054.5226955714279</v>
      </c>
      <c r="AM1092" s="27">
        <v>1</v>
      </c>
      <c r="AN1092" s="27">
        <v>1</v>
      </c>
      <c r="AO1092" s="27">
        <v>950</v>
      </c>
      <c r="AP1092" s="27">
        <v>950</v>
      </c>
      <c r="AQ1092" s="42">
        <f t="shared" si="169"/>
        <v>4986.3484637142856</v>
      </c>
      <c r="AR1092" s="42">
        <f t="shared" si="170"/>
        <v>5995.4355796428572</v>
      </c>
      <c r="AS1092" s="42">
        <f t="shared" si="171"/>
        <v>7004.5226955714279</v>
      </c>
      <c r="AT1092" s="42">
        <f t="shared" si="172"/>
        <v>4986.3484637142856</v>
      </c>
      <c r="AU1092" s="42">
        <f t="shared" si="173"/>
        <v>5995.4355796428572</v>
      </c>
      <c r="AV1092" s="42">
        <f t="shared" si="174"/>
        <v>7004.5226955714279</v>
      </c>
      <c r="AW1092">
        <v>2045</v>
      </c>
      <c r="AX1092" t="s">
        <v>59</v>
      </c>
      <c r="AY1092" s="30">
        <v>11</v>
      </c>
      <c r="AZ1092" t="s">
        <v>334</v>
      </c>
      <c r="BA1092">
        <v>2</v>
      </c>
      <c r="BB1092">
        <v>16</v>
      </c>
      <c r="BC1092" s="27">
        <v>0.77990000000000004</v>
      </c>
      <c r="BD1092" s="100">
        <v>2014</v>
      </c>
      <c r="BE1092" t="s">
        <v>1038</v>
      </c>
    </row>
    <row r="1093" spans="1:57" ht="12" customHeight="1" x14ac:dyDescent="0.2">
      <c r="A1093">
        <v>61</v>
      </c>
      <c r="B1093">
        <v>2023</v>
      </c>
      <c r="C1093" t="s">
        <v>46</v>
      </c>
      <c r="D1093" t="s">
        <v>138</v>
      </c>
      <c r="E1093" t="s">
        <v>329</v>
      </c>
      <c r="F1093" t="s">
        <v>330</v>
      </c>
      <c r="G1093" t="s">
        <v>99</v>
      </c>
      <c r="H1093" t="s">
        <v>331</v>
      </c>
      <c r="I1093" t="s">
        <v>51</v>
      </c>
      <c r="K1093" t="s">
        <v>328</v>
      </c>
      <c r="L1093" s="27">
        <v>64.536000000000001</v>
      </c>
      <c r="M1093" s="27">
        <v>80.67</v>
      </c>
      <c r="N1093" s="27">
        <v>96.804000000000002</v>
      </c>
      <c r="O1093" t="s">
        <v>217</v>
      </c>
      <c r="P1093" t="s">
        <v>218</v>
      </c>
      <c r="Q1093" s="27">
        <v>7.03</v>
      </c>
      <c r="R1093" s="27">
        <v>49</v>
      </c>
      <c r="S1093" s="27">
        <v>49</v>
      </c>
      <c r="T1093" s="27">
        <v>49</v>
      </c>
      <c r="U1093" s="27">
        <v>-15.064</v>
      </c>
      <c r="V1093" s="27">
        <v>-18.829999999999998</v>
      </c>
      <c r="W1093" s="27">
        <v>-22.595999999999997</v>
      </c>
      <c r="X1093" t="s">
        <v>332</v>
      </c>
      <c r="Y1093" t="s">
        <v>333</v>
      </c>
      <c r="Z1093" s="27">
        <v>37</v>
      </c>
      <c r="AA1093" s="27">
        <v>85.514928571428584</v>
      </c>
      <c r="AB1093" s="27">
        <v>72.512142857142862</v>
      </c>
      <c r="AC1093" s="27">
        <v>123</v>
      </c>
      <c r="AD1093" s="27">
        <v>2192.4560000000001</v>
      </c>
      <c r="AE1093" s="27">
        <v>2740.57</v>
      </c>
      <c r="AF1093" s="27">
        <v>3288.6840000000002</v>
      </c>
      <c r="AG1093" s="27">
        <v>1</v>
      </c>
      <c r="AJ1093" s="41">
        <f t="shared" si="166"/>
        <v>4066.5231160000003</v>
      </c>
      <c r="AK1093" s="41">
        <f t="shared" si="167"/>
        <v>5083.1538949999995</v>
      </c>
      <c r="AL1093" s="41">
        <f t="shared" si="168"/>
        <v>6099.7846740000005</v>
      </c>
      <c r="AM1093" s="27">
        <v>1</v>
      </c>
      <c r="AN1093" s="27">
        <v>1</v>
      </c>
      <c r="AO1093" s="27">
        <v>950</v>
      </c>
      <c r="AP1093" s="27">
        <v>950</v>
      </c>
      <c r="AQ1093" s="42">
        <f t="shared" si="169"/>
        <v>5016.5231160000003</v>
      </c>
      <c r="AR1093" s="42">
        <f t="shared" si="170"/>
        <v>6033.1538949999995</v>
      </c>
      <c r="AS1093" s="42">
        <f t="shared" si="171"/>
        <v>7049.7846740000005</v>
      </c>
      <c r="AT1093" s="42">
        <f t="shared" si="172"/>
        <v>5016.5231160000003</v>
      </c>
      <c r="AU1093" s="42">
        <f t="shared" si="173"/>
        <v>6033.1538949999995</v>
      </c>
      <c r="AV1093" s="42">
        <f t="shared" si="174"/>
        <v>7049.7846740000005</v>
      </c>
      <c r="AW1093">
        <v>2050</v>
      </c>
      <c r="AX1093" t="s">
        <v>59</v>
      </c>
      <c r="AY1093" s="30">
        <v>11</v>
      </c>
      <c r="AZ1093" t="s">
        <v>334</v>
      </c>
      <c r="BA1093">
        <v>2</v>
      </c>
      <c r="BB1093">
        <v>16</v>
      </c>
      <c r="BC1093" s="27">
        <v>0.77990000000000004</v>
      </c>
      <c r="BD1093" s="100">
        <v>2014</v>
      </c>
      <c r="BE1093" t="s">
        <v>1038</v>
      </c>
    </row>
    <row r="1094" spans="1:57" ht="12" customHeight="1" x14ac:dyDescent="0.2">
      <c r="A1094">
        <v>61</v>
      </c>
      <c r="B1094">
        <v>2023</v>
      </c>
      <c r="C1094" t="s">
        <v>46</v>
      </c>
      <c r="D1094" t="s">
        <v>138</v>
      </c>
      <c r="E1094" t="s">
        <v>329</v>
      </c>
      <c r="F1094" t="s">
        <v>330</v>
      </c>
      <c r="G1094" t="s">
        <v>99</v>
      </c>
      <c r="H1094" t="s">
        <v>331</v>
      </c>
      <c r="I1094" t="s">
        <v>51</v>
      </c>
      <c r="K1094" t="s">
        <v>328</v>
      </c>
      <c r="L1094" s="27">
        <v>64.536000000000001</v>
      </c>
      <c r="M1094" s="27">
        <v>80.67</v>
      </c>
      <c r="N1094" s="27">
        <v>96.804000000000002</v>
      </c>
      <c r="O1094" t="s">
        <v>217</v>
      </c>
      <c r="P1094" t="s">
        <v>218</v>
      </c>
      <c r="Q1094" s="27">
        <v>7.03</v>
      </c>
      <c r="R1094" s="27">
        <v>49</v>
      </c>
      <c r="S1094" s="27">
        <v>49</v>
      </c>
      <c r="T1094" s="27">
        <v>49</v>
      </c>
      <c r="U1094" s="27">
        <v>-15.064</v>
      </c>
      <c r="V1094" s="27">
        <v>-18.829999999999998</v>
      </c>
      <c r="W1094" s="27">
        <v>-22.595999999999997</v>
      </c>
      <c r="X1094" t="s">
        <v>332</v>
      </c>
      <c r="Y1094" t="s">
        <v>333</v>
      </c>
      <c r="Z1094" s="27">
        <v>37</v>
      </c>
      <c r="AA1094" s="27">
        <v>98.91836734693878</v>
      </c>
      <c r="AB1094" s="27">
        <v>83.877551020408163</v>
      </c>
      <c r="AC1094" s="27">
        <v>123</v>
      </c>
      <c r="AD1094" s="27">
        <v>2192.4560000000001</v>
      </c>
      <c r="AE1094" s="27">
        <v>2740.57</v>
      </c>
      <c r="AF1094" s="27">
        <v>3288.6840000000002</v>
      </c>
      <c r="AG1094" s="27">
        <v>1</v>
      </c>
      <c r="AJ1094" s="41">
        <f t="shared" si="166"/>
        <v>3864.6137142857142</v>
      </c>
      <c r="AK1094" s="41">
        <f t="shared" si="167"/>
        <v>4830.767142857143</v>
      </c>
      <c r="AL1094" s="41">
        <f t="shared" si="168"/>
        <v>5796.9205714285717</v>
      </c>
      <c r="AM1094" s="27">
        <v>1</v>
      </c>
      <c r="AN1094" s="27">
        <v>1</v>
      </c>
      <c r="AO1094" s="27">
        <v>950</v>
      </c>
      <c r="AP1094" s="27">
        <v>950</v>
      </c>
      <c r="AQ1094" s="42">
        <f t="shared" si="169"/>
        <v>4814.6137142857142</v>
      </c>
      <c r="AR1094" s="42">
        <f t="shared" si="170"/>
        <v>5780.767142857143</v>
      </c>
      <c r="AS1094" s="42">
        <f t="shared" si="171"/>
        <v>6746.9205714285717</v>
      </c>
      <c r="AT1094" s="42">
        <f t="shared" si="172"/>
        <v>4814.6137142857142</v>
      </c>
      <c r="AU1094" s="42">
        <f t="shared" si="173"/>
        <v>5780.767142857143</v>
      </c>
      <c r="AV1094" s="42">
        <f t="shared" si="174"/>
        <v>6746.9205714285717</v>
      </c>
      <c r="AW1094">
        <v>2023</v>
      </c>
      <c r="AX1094" t="s">
        <v>60</v>
      </c>
      <c r="AY1094" s="30">
        <v>11</v>
      </c>
      <c r="AZ1094" t="s">
        <v>334</v>
      </c>
      <c r="BA1094">
        <v>2</v>
      </c>
      <c r="BB1094">
        <v>16</v>
      </c>
      <c r="BC1094" s="27">
        <v>0.77990000000000004</v>
      </c>
      <c r="BD1094" s="100">
        <v>2014</v>
      </c>
      <c r="BE1094" t="s">
        <v>1038</v>
      </c>
    </row>
    <row r="1095" spans="1:57" ht="12" customHeight="1" x14ac:dyDescent="0.2">
      <c r="A1095">
        <v>61</v>
      </c>
      <c r="B1095">
        <v>2023</v>
      </c>
      <c r="C1095" t="s">
        <v>46</v>
      </c>
      <c r="D1095" t="s">
        <v>138</v>
      </c>
      <c r="E1095" t="s">
        <v>329</v>
      </c>
      <c r="F1095" t="s">
        <v>330</v>
      </c>
      <c r="G1095" t="s">
        <v>99</v>
      </c>
      <c r="H1095" t="s">
        <v>331</v>
      </c>
      <c r="I1095" t="s">
        <v>51</v>
      </c>
      <c r="K1095" t="s">
        <v>328</v>
      </c>
      <c r="L1095" s="27">
        <v>64.536000000000001</v>
      </c>
      <c r="M1095" s="27">
        <v>80.67</v>
      </c>
      <c r="N1095" s="27">
        <v>96.804000000000002</v>
      </c>
      <c r="O1095" t="s">
        <v>217</v>
      </c>
      <c r="P1095" t="s">
        <v>218</v>
      </c>
      <c r="Q1095" s="27">
        <v>7.03</v>
      </c>
      <c r="R1095" s="27">
        <v>49</v>
      </c>
      <c r="S1095" s="27">
        <v>49</v>
      </c>
      <c r="T1095" s="27">
        <v>49</v>
      </c>
      <c r="U1095" s="27">
        <v>-15.064</v>
      </c>
      <c r="V1095" s="27">
        <v>-18.829999999999998</v>
      </c>
      <c r="W1095" s="27">
        <v>-22.595999999999997</v>
      </c>
      <c r="X1095" t="s">
        <v>332</v>
      </c>
      <c r="Y1095" t="s">
        <v>333</v>
      </c>
      <c r="Z1095" s="27">
        <v>37</v>
      </c>
      <c r="AA1095" s="27">
        <v>89.026530612244898</v>
      </c>
      <c r="AB1095" s="27">
        <v>75.489795918367349</v>
      </c>
      <c r="AC1095" s="27">
        <v>123</v>
      </c>
      <c r="AD1095" s="27">
        <v>2192.4560000000001</v>
      </c>
      <c r="AE1095" s="27">
        <v>2740.57</v>
      </c>
      <c r="AF1095" s="27">
        <v>3288.6840000000002</v>
      </c>
      <c r="AG1095" s="27">
        <v>1</v>
      </c>
      <c r="AJ1095" s="41">
        <f t="shared" si="166"/>
        <v>4013.6243428571433</v>
      </c>
      <c r="AK1095" s="41">
        <f t="shared" si="167"/>
        <v>5017.0304285714283</v>
      </c>
      <c r="AL1095" s="41">
        <f t="shared" si="168"/>
        <v>6020.436514285715</v>
      </c>
      <c r="AM1095" s="27">
        <v>1</v>
      </c>
      <c r="AN1095" s="27">
        <v>1</v>
      </c>
      <c r="AO1095" s="27">
        <v>950</v>
      </c>
      <c r="AP1095" s="27">
        <v>950</v>
      </c>
      <c r="AQ1095" s="42">
        <f t="shared" si="169"/>
        <v>4963.6243428571433</v>
      </c>
      <c r="AR1095" s="42">
        <f t="shared" si="170"/>
        <v>5967.0304285714283</v>
      </c>
      <c r="AS1095" s="42">
        <f t="shared" si="171"/>
        <v>6970.436514285715</v>
      </c>
      <c r="AT1095" s="42">
        <f t="shared" si="172"/>
        <v>4963.6243428571433</v>
      </c>
      <c r="AU1095" s="42">
        <f t="shared" si="173"/>
        <v>5967.0304285714283</v>
      </c>
      <c r="AV1095" s="42">
        <f t="shared" si="174"/>
        <v>6970.436514285715</v>
      </c>
      <c r="AW1095">
        <v>2030</v>
      </c>
      <c r="AX1095" t="s">
        <v>60</v>
      </c>
      <c r="AY1095" s="30">
        <v>11</v>
      </c>
      <c r="AZ1095" t="s">
        <v>334</v>
      </c>
      <c r="BA1095">
        <v>2</v>
      </c>
      <c r="BB1095">
        <v>16</v>
      </c>
      <c r="BC1095" s="27">
        <v>0.77990000000000004</v>
      </c>
      <c r="BD1095" s="100">
        <v>2014</v>
      </c>
      <c r="BE1095" t="s">
        <v>1038</v>
      </c>
    </row>
    <row r="1096" spans="1:57" ht="12" customHeight="1" x14ac:dyDescent="0.2">
      <c r="A1096">
        <v>61</v>
      </c>
      <c r="B1096">
        <v>2023</v>
      </c>
      <c r="C1096" t="s">
        <v>46</v>
      </c>
      <c r="D1096" t="s">
        <v>138</v>
      </c>
      <c r="E1096" t="s">
        <v>329</v>
      </c>
      <c r="F1096" t="s">
        <v>330</v>
      </c>
      <c r="G1096" t="s">
        <v>99</v>
      </c>
      <c r="H1096" t="s">
        <v>331</v>
      </c>
      <c r="I1096" t="s">
        <v>51</v>
      </c>
      <c r="K1096" t="s">
        <v>328</v>
      </c>
      <c r="L1096" s="27">
        <v>64.536000000000001</v>
      </c>
      <c r="M1096" s="27">
        <v>80.67</v>
      </c>
      <c r="N1096" s="27">
        <v>96.804000000000002</v>
      </c>
      <c r="O1096" t="s">
        <v>217</v>
      </c>
      <c r="P1096" t="s">
        <v>218</v>
      </c>
      <c r="Q1096" s="27">
        <v>7.03</v>
      </c>
      <c r="R1096" s="27">
        <v>49</v>
      </c>
      <c r="S1096" s="27">
        <v>49</v>
      </c>
      <c r="T1096" s="27">
        <v>49</v>
      </c>
      <c r="U1096" s="27">
        <v>-15.064</v>
      </c>
      <c r="V1096" s="27">
        <v>-18.829999999999998</v>
      </c>
      <c r="W1096" s="27">
        <v>-22.595999999999997</v>
      </c>
      <c r="X1096" t="s">
        <v>332</v>
      </c>
      <c r="Y1096" t="s">
        <v>333</v>
      </c>
      <c r="Z1096" s="27">
        <v>37</v>
      </c>
      <c r="AA1096" s="27">
        <v>84.575204081632648</v>
      </c>
      <c r="AB1096" s="27">
        <v>71.715306122448979</v>
      </c>
      <c r="AC1096" s="27">
        <v>123</v>
      </c>
      <c r="AD1096" s="27">
        <v>2192.4560000000001</v>
      </c>
      <c r="AE1096" s="27">
        <v>2740.57</v>
      </c>
      <c r="AF1096" s="27">
        <v>3288.6840000000002</v>
      </c>
      <c r="AG1096" s="27">
        <v>1</v>
      </c>
      <c r="AJ1096" s="41">
        <f t="shared" si="166"/>
        <v>4080.6791257142859</v>
      </c>
      <c r="AK1096" s="41">
        <f t="shared" si="167"/>
        <v>5100.8489071428576</v>
      </c>
      <c r="AL1096" s="41">
        <f t="shared" si="168"/>
        <v>6121.0186885714284</v>
      </c>
      <c r="AM1096" s="27">
        <v>1</v>
      </c>
      <c r="AN1096" s="27">
        <v>1</v>
      </c>
      <c r="AO1096" s="27">
        <v>950</v>
      </c>
      <c r="AP1096" s="27">
        <v>950</v>
      </c>
      <c r="AQ1096" s="42">
        <f t="shared" si="169"/>
        <v>5030.6791257142859</v>
      </c>
      <c r="AR1096" s="42">
        <f t="shared" si="170"/>
        <v>6050.8489071428576</v>
      </c>
      <c r="AS1096" s="42">
        <f t="shared" si="171"/>
        <v>7071.0186885714284</v>
      </c>
      <c r="AT1096" s="42">
        <f t="shared" si="172"/>
        <v>5030.6791257142859</v>
      </c>
      <c r="AU1096" s="42">
        <f t="shared" si="173"/>
        <v>6050.8489071428576</v>
      </c>
      <c r="AV1096" s="42">
        <f t="shared" si="174"/>
        <v>7071.0186885714284</v>
      </c>
      <c r="AW1096">
        <v>2035</v>
      </c>
      <c r="AX1096" t="s">
        <v>60</v>
      </c>
      <c r="AY1096" s="30">
        <v>11</v>
      </c>
      <c r="AZ1096" t="s">
        <v>334</v>
      </c>
      <c r="BA1096">
        <v>2</v>
      </c>
      <c r="BB1096">
        <v>16</v>
      </c>
      <c r="BC1096" s="27">
        <v>0.77990000000000004</v>
      </c>
      <c r="BD1096" s="100">
        <v>2014</v>
      </c>
      <c r="BE1096" t="s">
        <v>1038</v>
      </c>
    </row>
    <row r="1097" spans="1:57" ht="12" customHeight="1" x14ac:dyDescent="0.2">
      <c r="A1097">
        <v>61</v>
      </c>
      <c r="B1097">
        <v>2023</v>
      </c>
      <c r="C1097" t="s">
        <v>46</v>
      </c>
      <c r="D1097" t="s">
        <v>138</v>
      </c>
      <c r="E1097" t="s">
        <v>329</v>
      </c>
      <c r="F1097" t="s">
        <v>330</v>
      </c>
      <c r="G1097" t="s">
        <v>99</v>
      </c>
      <c r="H1097" t="s">
        <v>331</v>
      </c>
      <c r="I1097" t="s">
        <v>51</v>
      </c>
      <c r="K1097" t="s">
        <v>328</v>
      </c>
      <c r="L1097" s="27">
        <v>64.536000000000001</v>
      </c>
      <c r="M1097" s="27">
        <v>80.67</v>
      </c>
      <c r="N1097" s="27">
        <v>96.804000000000002</v>
      </c>
      <c r="O1097" t="s">
        <v>217</v>
      </c>
      <c r="P1097" t="s">
        <v>218</v>
      </c>
      <c r="Q1097" s="27">
        <v>7.03</v>
      </c>
      <c r="R1097" s="27">
        <v>49</v>
      </c>
      <c r="S1097" s="27">
        <v>49</v>
      </c>
      <c r="T1097" s="27">
        <v>49</v>
      </c>
      <c r="U1097" s="27">
        <v>-15.064</v>
      </c>
      <c r="V1097" s="27">
        <v>-18.829999999999998</v>
      </c>
      <c r="W1097" s="27">
        <v>-22.595999999999997</v>
      </c>
      <c r="X1097" t="s">
        <v>332</v>
      </c>
      <c r="Y1097" t="s">
        <v>333</v>
      </c>
      <c r="Z1097" s="27">
        <v>37</v>
      </c>
      <c r="AA1097" s="27">
        <v>80.123877551020414</v>
      </c>
      <c r="AB1097" s="27">
        <v>67.940816326530609</v>
      </c>
      <c r="AC1097" s="27">
        <v>123</v>
      </c>
      <c r="AD1097" s="27">
        <v>2192.4560000000001</v>
      </c>
      <c r="AE1097" s="27">
        <v>2740.57</v>
      </c>
      <c r="AF1097" s="27">
        <v>3288.6840000000002</v>
      </c>
      <c r="AG1097" s="27">
        <v>1</v>
      </c>
      <c r="AJ1097" s="41">
        <f t="shared" si="166"/>
        <v>4147.7339085714284</v>
      </c>
      <c r="AK1097" s="41">
        <f t="shared" si="167"/>
        <v>5184.667385714285</v>
      </c>
      <c r="AL1097" s="41">
        <f t="shared" si="168"/>
        <v>6221.6008628571426</v>
      </c>
      <c r="AM1097" s="27">
        <v>1</v>
      </c>
      <c r="AN1097" s="27">
        <v>1</v>
      </c>
      <c r="AO1097" s="27">
        <v>950</v>
      </c>
      <c r="AP1097" s="27">
        <v>950</v>
      </c>
      <c r="AQ1097" s="42">
        <f t="shared" si="169"/>
        <v>5097.7339085714284</v>
      </c>
      <c r="AR1097" s="42">
        <f t="shared" si="170"/>
        <v>6134.667385714285</v>
      </c>
      <c r="AS1097" s="42">
        <f t="shared" si="171"/>
        <v>7171.6008628571426</v>
      </c>
      <c r="AT1097" s="42">
        <f t="shared" si="172"/>
        <v>5097.7339085714284</v>
      </c>
      <c r="AU1097" s="42">
        <f t="shared" si="173"/>
        <v>6134.667385714285</v>
      </c>
      <c r="AV1097" s="42">
        <f t="shared" si="174"/>
        <v>7171.6008628571426</v>
      </c>
      <c r="AW1097">
        <v>2040</v>
      </c>
      <c r="AX1097" t="s">
        <v>60</v>
      </c>
      <c r="AY1097" s="30">
        <v>11</v>
      </c>
      <c r="AZ1097" t="s">
        <v>334</v>
      </c>
      <c r="BA1097">
        <v>2</v>
      </c>
      <c r="BB1097">
        <v>16</v>
      </c>
      <c r="BC1097" s="27">
        <v>0.77990000000000004</v>
      </c>
      <c r="BD1097" s="100">
        <v>2014</v>
      </c>
      <c r="BE1097" t="s">
        <v>1038</v>
      </c>
    </row>
    <row r="1098" spans="1:57" ht="12" customHeight="1" x14ac:dyDescent="0.2">
      <c r="A1098">
        <v>61</v>
      </c>
      <c r="B1098">
        <v>2023</v>
      </c>
      <c r="C1098" t="s">
        <v>46</v>
      </c>
      <c r="D1098" t="s">
        <v>138</v>
      </c>
      <c r="E1098" t="s">
        <v>329</v>
      </c>
      <c r="F1098" t="s">
        <v>330</v>
      </c>
      <c r="G1098" t="s">
        <v>99</v>
      </c>
      <c r="H1098" t="s">
        <v>331</v>
      </c>
      <c r="I1098" t="s">
        <v>51</v>
      </c>
      <c r="K1098" t="s">
        <v>328</v>
      </c>
      <c r="L1098" s="27">
        <v>64.536000000000001</v>
      </c>
      <c r="M1098" s="27">
        <v>80.67</v>
      </c>
      <c r="N1098" s="27">
        <v>96.804000000000002</v>
      </c>
      <c r="O1098" t="s">
        <v>217</v>
      </c>
      <c r="P1098" t="s">
        <v>218</v>
      </c>
      <c r="Q1098" s="27">
        <v>7.03</v>
      </c>
      <c r="R1098" s="27">
        <v>49</v>
      </c>
      <c r="S1098" s="27">
        <v>49</v>
      </c>
      <c r="T1098" s="27">
        <v>49</v>
      </c>
      <c r="U1098" s="27">
        <v>-15.064</v>
      </c>
      <c r="V1098" s="27">
        <v>-18.829999999999998</v>
      </c>
      <c r="W1098" s="27">
        <v>-22.595999999999997</v>
      </c>
      <c r="X1098" t="s">
        <v>332</v>
      </c>
      <c r="Y1098" t="s">
        <v>333</v>
      </c>
      <c r="Z1098" s="27">
        <v>37</v>
      </c>
      <c r="AA1098" s="27">
        <v>76.117683673469401</v>
      </c>
      <c r="AB1098" s="27">
        <v>64.543775510204085</v>
      </c>
      <c r="AC1098" s="27">
        <v>123</v>
      </c>
      <c r="AD1098" s="27">
        <v>2192.4560000000001</v>
      </c>
      <c r="AE1098" s="27">
        <v>2740.57</v>
      </c>
      <c r="AF1098" s="27">
        <v>3288.6840000000002</v>
      </c>
      <c r="AG1098" s="27">
        <v>1</v>
      </c>
      <c r="AJ1098" s="41">
        <f t="shared" si="166"/>
        <v>4208.0832131428569</v>
      </c>
      <c r="AK1098" s="41">
        <f t="shared" si="167"/>
        <v>5260.1040164285714</v>
      </c>
      <c r="AL1098" s="41">
        <f t="shared" si="168"/>
        <v>6312.1248197142859</v>
      </c>
      <c r="AM1098" s="27">
        <v>1</v>
      </c>
      <c r="AN1098" s="27">
        <v>1</v>
      </c>
      <c r="AO1098" s="27">
        <v>950</v>
      </c>
      <c r="AP1098" s="27">
        <v>950</v>
      </c>
      <c r="AQ1098" s="42">
        <f t="shared" si="169"/>
        <v>5158.0832131428569</v>
      </c>
      <c r="AR1098" s="42">
        <f t="shared" si="170"/>
        <v>6210.1040164285714</v>
      </c>
      <c r="AS1098" s="42">
        <f t="shared" si="171"/>
        <v>7262.1248197142859</v>
      </c>
      <c r="AT1098" s="42">
        <f t="shared" si="172"/>
        <v>5158.0832131428569</v>
      </c>
      <c r="AU1098" s="42">
        <f t="shared" si="173"/>
        <v>6210.1040164285714</v>
      </c>
      <c r="AV1098" s="42">
        <f t="shared" si="174"/>
        <v>7262.1248197142859</v>
      </c>
      <c r="AW1098">
        <v>2045</v>
      </c>
      <c r="AX1098" t="s">
        <v>60</v>
      </c>
      <c r="AY1098" s="30">
        <v>11</v>
      </c>
      <c r="AZ1098" t="s">
        <v>334</v>
      </c>
      <c r="BA1098">
        <v>2</v>
      </c>
      <c r="BB1098">
        <v>16</v>
      </c>
      <c r="BC1098" s="27">
        <v>0.77990000000000004</v>
      </c>
      <c r="BD1098" s="100">
        <v>2014</v>
      </c>
      <c r="BE1098" t="s">
        <v>1038</v>
      </c>
    </row>
    <row r="1099" spans="1:57" ht="12" customHeight="1" x14ac:dyDescent="0.2">
      <c r="A1099">
        <v>61</v>
      </c>
      <c r="B1099">
        <v>2023</v>
      </c>
      <c r="C1099" t="s">
        <v>46</v>
      </c>
      <c r="D1099" t="s">
        <v>138</v>
      </c>
      <c r="E1099" t="s">
        <v>329</v>
      </c>
      <c r="F1099" t="s">
        <v>330</v>
      </c>
      <c r="G1099" t="s">
        <v>99</v>
      </c>
      <c r="H1099" t="s">
        <v>331</v>
      </c>
      <c r="I1099" t="s">
        <v>51</v>
      </c>
      <c r="K1099" t="s">
        <v>328</v>
      </c>
      <c r="L1099" s="27">
        <v>64.536000000000001</v>
      </c>
      <c r="M1099" s="27">
        <v>80.67</v>
      </c>
      <c r="N1099" s="27">
        <v>96.804000000000002</v>
      </c>
      <c r="O1099" t="s">
        <v>217</v>
      </c>
      <c r="P1099" t="s">
        <v>218</v>
      </c>
      <c r="Q1099" s="27">
        <v>7.03</v>
      </c>
      <c r="R1099" s="27">
        <v>49</v>
      </c>
      <c r="S1099" s="27">
        <v>49</v>
      </c>
      <c r="T1099" s="27">
        <v>49</v>
      </c>
      <c r="U1099" s="27">
        <v>-15.064</v>
      </c>
      <c r="V1099" s="27">
        <v>-18.829999999999998</v>
      </c>
      <c r="W1099" s="27">
        <v>-22.595999999999997</v>
      </c>
      <c r="X1099" t="s">
        <v>332</v>
      </c>
      <c r="Y1099" t="s">
        <v>333</v>
      </c>
      <c r="Z1099" s="27">
        <v>37</v>
      </c>
      <c r="AA1099" s="27">
        <v>72.111489795918374</v>
      </c>
      <c r="AB1099" s="27">
        <v>61.146734693877555</v>
      </c>
      <c r="AC1099" s="27">
        <v>123</v>
      </c>
      <c r="AD1099" s="27">
        <v>2192.4560000000001</v>
      </c>
      <c r="AE1099" s="27">
        <v>2740.57</v>
      </c>
      <c r="AF1099" s="27">
        <v>3288.6840000000002</v>
      </c>
      <c r="AG1099" s="27">
        <v>1</v>
      </c>
      <c r="AJ1099" s="41">
        <f t="shared" si="166"/>
        <v>4268.4325177142855</v>
      </c>
      <c r="AK1099" s="41">
        <f t="shared" si="167"/>
        <v>5335.5406471428569</v>
      </c>
      <c r="AL1099" s="41">
        <f t="shared" si="168"/>
        <v>6402.6487765714282</v>
      </c>
      <c r="AM1099" s="27">
        <v>1</v>
      </c>
      <c r="AN1099" s="27">
        <v>1</v>
      </c>
      <c r="AO1099" s="27">
        <v>950</v>
      </c>
      <c r="AP1099" s="27">
        <v>950</v>
      </c>
      <c r="AQ1099" s="42">
        <f t="shared" si="169"/>
        <v>5218.4325177142855</v>
      </c>
      <c r="AR1099" s="42">
        <f t="shared" si="170"/>
        <v>6285.5406471428569</v>
      </c>
      <c r="AS1099" s="42">
        <f t="shared" si="171"/>
        <v>7352.6487765714282</v>
      </c>
      <c r="AT1099" s="42">
        <f t="shared" si="172"/>
        <v>5218.4325177142855</v>
      </c>
      <c r="AU1099" s="42">
        <f t="shared" si="173"/>
        <v>6285.5406471428569</v>
      </c>
      <c r="AV1099" s="42">
        <f t="shared" si="174"/>
        <v>7352.6487765714282</v>
      </c>
      <c r="AW1099">
        <v>2050</v>
      </c>
      <c r="AX1099" t="s">
        <v>60</v>
      </c>
      <c r="AY1099" s="30">
        <v>11</v>
      </c>
      <c r="AZ1099" t="s">
        <v>334</v>
      </c>
      <c r="BA1099">
        <v>2</v>
      </c>
      <c r="BB1099">
        <v>16</v>
      </c>
      <c r="BC1099" s="27">
        <v>0.77990000000000004</v>
      </c>
      <c r="BD1099" s="100">
        <v>2014</v>
      </c>
      <c r="BE1099" t="s">
        <v>1038</v>
      </c>
    </row>
    <row r="1100" spans="1:57" ht="12" customHeight="1" x14ac:dyDescent="0.2">
      <c r="A1100">
        <v>62</v>
      </c>
      <c r="B1100">
        <v>2023</v>
      </c>
      <c r="C1100" t="s">
        <v>46</v>
      </c>
      <c r="D1100" t="s">
        <v>138</v>
      </c>
      <c r="E1100" t="s">
        <v>329</v>
      </c>
      <c r="F1100" t="s">
        <v>336</v>
      </c>
      <c r="G1100" t="s">
        <v>99</v>
      </c>
      <c r="H1100" t="s">
        <v>337</v>
      </c>
      <c r="I1100" t="s">
        <v>51</v>
      </c>
      <c r="K1100" t="s">
        <v>336</v>
      </c>
      <c r="L1100" s="27">
        <v>35.824000000000005</v>
      </c>
      <c r="M1100" s="27">
        <v>44.78</v>
      </c>
      <c r="N1100" s="27">
        <v>53.735999999999997</v>
      </c>
      <c r="O1100" t="s">
        <v>217</v>
      </c>
      <c r="P1100" t="s">
        <v>218</v>
      </c>
      <c r="Q1100" s="27">
        <v>7.03</v>
      </c>
      <c r="R1100" s="27">
        <v>46</v>
      </c>
      <c r="S1100" s="27">
        <v>46</v>
      </c>
      <c r="T1100" s="27">
        <v>49</v>
      </c>
      <c r="U1100" s="27">
        <v>-12.330640000000001</v>
      </c>
      <c r="V1100" s="27">
        <v>-15.4133</v>
      </c>
      <c r="W1100" s="27">
        <v>-18.49596</v>
      </c>
      <c r="X1100" t="s">
        <v>332</v>
      </c>
      <c r="Y1100" t="s">
        <v>333</v>
      </c>
      <c r="Z1100" s="27">
        <v>22.55</v>
      </c>
      <c r="AA1100" s="27">
        <v>29.358695652173914</v>
      </c>
      <c r="AB1100" s="27">
        <v>17.615217391304348</v>
      </c>
      <c r="AC1100" s="27">
        <v>77.47</v>
      </c>
      <c r="AD1100" s="27">
        <v>1932.6168808</v>
      </c>
      <c r="AE1100" s="27">
        <v>2415.7711009999998</v>
      </c>
      <c r="AF1100" s="27">
        <v>2898.9253211999999</v>
      </c>
      <c r="AG1100" s="27">
        <v>1</v>
      </c>
      <c r="AJ1100" s="41">
        <f t="shared" si="166"/>
        <v>3218.5093738434784</v>
      </c>
      <c r="AK1100" s="41">
        <f t="shared" si="167"/>
        <v>4023.1367173043473</v>
      </c>
      <c r="AL1100" s="41">
        <f t="shared" si="168"/>
        <v>4827.7640607652174</v>
      </c>
      <c r="AM1100" s="27">
        <v>1</v>
      </c>
      <c r="AN1100" s="27">
        <v>1</v>
      </c>
      <c r="AO1100" s="27">
        <v>863</v>
      </c>
      <c r="AP1100" s="27">
        <v>863</v>
      </c>
      <c r="AQ1100" s="42">
        <f t="shared" si="169"/>
        <v>4081.5093738434784</v>
      </c>
      <c r="AR1100" s="42">
        <f t="shared" si="170"/>
        <v>4886.1367173043473</v>
      </c>
      <c r="AS1100" s="42">
        <f t="shared" si="171"/>
        <v>5690.7640607652174</v>
      </c>
      <c r="AT1100" s="42">
        <f t="shared" si="172"/>
        <v>4081.5093738434784</v>
      </c>
      <c r="AU1100" s="42">
        <f t="shared" si="173"/>
        <v>4886.1367173043473</v>
      </c>
      <c r="AV1100" s="42">
        <f t="shared" si="174"/>
        <v>5690.7640607652174</v>
      </c>
      <c r="AW1100">
        <v>2023</v>
      </c>
      <c r="AX1100" t="s">
        <v>56</v>
      </c>
      <c r="AY1100" s="30">
        <v>11</v>
      </c>
      <c r="AZ1100" t="s">
        <v>334</v>
      </c>
      <c r="BA1100">
        <v>2</v>
      </c>
      <c r="BB1100">
        <v>16</v>
      </c>
      <c r="BC1100" s="27">
        <v>0.79759999999999998</v>
      </c>
      <c r="BD1100" s="100">
        <v>2014</v>
      </c>
      <c r="BE1100" t="s">
        <v>1038</v>
      </c>
    </row>
    <row r="1101" spans="1:57" ht="12" customHeight="1" x14ac:dyDescent="0.2">
      <c r="A1101">
        <v>62</v>
      </c>
      <c r="B1101">
        <v>2023</v>
      </c>
      <c r="C1101" t="s">
        <v>46</v>
      </c>
      <c r="D1101" t="s">
        <v>138</v>
      </c>
      <c r="E1101" t="s">
        <v>329</v>
      </c>
      <c r="F1101" t="s">
        <v>336</v>
      </c>
      <c r="G1101" t="s">
        <v>99</v>
      </c>
      <c r="H1101" t="s">
        <v>337</v>
      </c>
      <c r="I1101" t="s">
        <v>51</v>
      </c>
      <c r="K1101" t="s">
        <v>336</v>
      </c>
      <c r="L1101" s="27">
        <v>35.824000000000005</v>
      </c>
      <c r="M1101" s="27">
        <v>44.78</v>
      </c>
      <c r="N1101" s="27">
        <v>53.735999999999997</v>
      </c>
      <c r="O1101" t="s">
        <v>217</v>
      </c>
      <c r="P1101" t="s">
        <v>218</v>
      </c>
      <c r="Q1101" s="27">
        <v>7.03</v>
      </c>
      <c r="R1101" s="27">
        <v>46</v>
      </c>
      <c r="S1101" s="27">
        <v>46</v>
      </c>
      <c r="T1101" s="27">
        <v>49</v>
      </c>
      <c r="U1101" s="27">
        <v>-12.330640000000001</v>
      </c>
      <c r="V1101" s="27">
        <v>-15.4133</v>
      </c>
      <c r="W1101" s="27">
        <v>-18.49596</v>
      </c>
      <c r="X1101" t="s">
        <v>332</v>
      </c>
      <c r="Y1101" t="s">
        <v>333</v>
      </c>
      <c r="Z1101" s="27">
        <v>22.55</v>
      </c>
      <c r="AA1101" s="27">
        <v>29.358695652173914</v>
      </c>
      <c r="AB1101" s="27">
        <v>17.615217391304348</v>
      </c>
      <c r="AC1101" s="27">
        <v>77.47</v>
      </c>
      <c r="AD1101" s="27">
        <v>1932.6168808</v>
      </c>
      <c r="AE1101" s="27">
        <v>2415.7711009999998</v>
      </c>
      <c r="AF1101" s="27">
        <v>2898.9253211999999</v>
      </c>
      <c r="AG1101" s="27">
        <v>1</v>
      </c>
      <c r="AJ1101" s="41">
        <f t="shared" si="166"/>
        <v>3218.5093738434784</v>
      </c>
      <c r="AK1101" s="41">
        <f t="shared" si="167"/>
        <v>4023.1367173043473</v>
      </c>
      <c r="AL1101" s="41">
        <f t="shared" si="168"/>
        <v>4827.7640607652174</v>
      </c>
      <c r="AM1101" s="27">
        <v>1</v>
      </c>
      <c r="AN1101" s="27">
        <v>1</v>
      </c>
      <c r="AO1101" s="27">
        <v>863</v>
      </c>
      <c r="AP1101" s="27">
        <v>863</v>
      </c>
      <c r="AQ1101" s="42">
        <f t="shared" si="169"/>
        <v>4081.5093738434784</v>
      </c>
      <c r="AR1101" s="42">
        <f t="shared" si="170"/>
        <v>4886.1367173043473</v>
      </c>
      <c r="AS1101" s="42">
        <f t="shared" si="171"/>
        <v>5690.7640607652174</v>
      </c>
      <c r="AT1101" s="42">
        <f t="shared" si="172"/>
        <v>4081.5093738434784</v>
      </c>
      <c r="AU1101" s="42">
        <f t="shared" si="173"/>
        <v>4886.1367173043473</v>
      </c>
      <c r="AV1101" s="42">
        <f t="shared" si="174"/>
        <v>5690.7640607652174</v>
      </c>
      <c r="AW1101">
        <v>2030</v>
      </c>
      <c r="AX1101" t="s">
        <v>56</v>
      </c>
      <c r="AY1101" s="30">
        <v>11</v>
      </c>
      <c r="AZ1101" t="s">
        <v>334</v>
      </c>
      <c r="BA1101">
        <v>2</v>
      </c>
      <c r="BB1101">
        <v>16</v>
      </c>
      <c r="BC1101" s="27">
        <v>0.79759999999999998</v>
      </c>
      <c r="BD1101" s="100">
        <v>2014</v>
      </c>
      <c r="BE1101" t="s">
        <v>1038</v>
      </c>
    </row>
    <row r="1102" spans="1:57" ht="12" customHeight="1" x14ac:dyDescent="0.2">
      <c r="A1102">
        <v>62</v>
      </c>
      <c r="B1102">
        <v>2023</v>
      </c>
      <c r="C1102" t="s">
        <v>46</v>
      </c>
      <c r="D1102" t="s">
        <v>138</v>
      </c>
      <c r="E1102" t="s">
        <v>329</v>
      </c>
      <c r="F1102" t="s">
        <v>336</v>
      </c>
      <c r="G1102" t="s">
        <v>99</v>
      </c>
      <c r="H1102" t="s">
        <v>337</v>
      </c>
      <c r="I1102" t="s">
        <v>51</v>
      </c>
      <c r="K1102" t="s">
        <v>336</v>
      </c>
      <c r="L1102" s="27">
        <v>35.824000000000005</v>
      </c>
      <c r="M1102" s="27">
        <v>44.78</v>
      </c>
      <c r="N1102" s="27">
        <v>53.735999999999997</v>
      </c>
      <c r="O1102" t="s">
        <v>217</v>
      </c>
      <c r="P1102" t="s">
        <v>218</v>
      </c>
      <c r="Q1102" s="27">
        <v>7.03</v>
      </c>
      <c r="R1102" s="27">
        <v>46</v>
      </c>
      <c r="S1102" s="27">
        <v>46</v>
      </c>
      <c r="T1102" s="27">
        <v>49</v>
      </c>
      <c r="U1102" s="27">
        <v>-12.330640000000001</v>
      </c>
      <c r="V1102" s="27">
        <v>-15.4133</v>
      </c>
      <c r="W1102" s="27">
        <v>-18.49596</v>
      </c>
      <c r="X1102" t="s">
        <v>332</v>
      </c>
      <c r="Y1102" t="s">
        <v>333</v>
      </c>
      <c r="Z1102" s="27">
        <v>22.55</v>
      </c>
      <c r="AA1102" s="27">
        <v>29.358695652173914</v>
      </c>
      <c r="AB1102" s="27">
        <v>17.615217391304348</v>
      </c>
      <c r="AC1102" s="27">
        <v>77.47</v>
      </c>
      <c r="AD1102" s="27">
        <v>1932.6168808</v>
      </c>
      <c r="AE1102" s="27">
        <v>2415.7711009999998</v>
      </c>
      <c r="AF1102" s="27">
        <v>2898.9253211999999</v>
      </c>
      <c r="AG1102" s="27">
        <v>1</v>
      </c>
      <c r="AJ1102" s="41">
        <f t="shared" si="166"/>
        <v>3218.5093738434784</v>
      </c>
      <c r="AK1102" s="41">
        <f t="shared" si="167"/>
        <v>4023.1367173043473</v>
      </c>
      <c r="AL1102" s="41">
        <f t="shared" si="168"/>
        <v>4827.7640607652174</v>
      </c>
      <c r="AM1102" s="27">
        <v>1</v>
      </c>
      <c r="AN1102" s="27">
        <v>1</v>
      </c>
      <c r="AO1102" s="27">
        <v>863</v>
      </c>
      <c r="AP1102" s="27">
        <v>863</v>
      </c>
      <c r="AQ1102" s="42">
        <f t="shared" si="169"/>
        <v>4081.5093738434784</v>
      </c>
      <c r="AR1102" s="42">
        <f t="shared" si="170"/>
        <v>4886.1367173043473</v>
      </c>
      <c r="AS1102" s="42">
        <f t="shared" si="171"/>
        <v>5690.7640607652174</v>
      </c>
      <c r="AT1102" s="42">
        <f t="shared" si="172"/>
        <v>4081.5093738434784</v>
      </c>
      <c r="AU1102" s="42">
        <f t="shared" si="173"/>
        <v>4886.1367173043473</v>
      </c>
      <c r="AV1102" s="42">
        <f t="shared" si="174"/>
        <v>5690.7640607652174</v>
      </c>
      <c r="AW1102">
        <v>2035</v>
      </c>
      <c r="AX1102" t="s">
        <v>56</v>
      </c>
      <c r="AY1102" s="30">
        <v>11</v>
      </c>
      <c r="AZ1102" t="s">
        <v>334</v>
      </c>
      <c r="BA1102">
        <v>2</v>
      </c>
      <c r="BB1102">
        <v>16</v>
      </c>
      <c r="BC1102" s="27">
        <v>0.79759999999999998</v>
      </c>
      <c r="BD1102" s="100">
        <v>2014</v>
      </c>
      <c r="BE1102" t="s">
        <v>1038</v>
      </c>
    </row>
    <row r="1103" spans="1:57" ht="12" customHeight="1" x14ac:dyDescent="0.2">
      <c r="A1103">
        <v>62</v>
      </c>
      <c r="B1103">
        <v>2023</v>
      </c>
      <c r="C1103" t="s">
        <v>46</v>
      </c>
      <c r="D1103" t="s">
        <v>138</v>
      </c>
      <c r="E1103" t="s">
        <v>329</v>
      </c>
      <c r="F1103" t="s">
        <v>336</v>
      </c>
      <c r="G1103" t="s">
        <v>99</v>
      </c>
      <c r="H1103" t="s">
        <v>337</v>
      </c>
      <c r="I1103" t="s">
        <v>51</v>
      </c>
      <c r="K1103" t="s">
        <v>336</v>
      </c>
      <c r="L1103" s="27">
        <v>35.824000000000005</v>
      </c>
      <c r="M1103" s="27">
        <v>44.78</v>
      </c>
      <c r="N1103" s="27">
        <v>53.735999999999997</v>
      </c>
      <c r="O1103" t="s">
        <v>217</v>
      </c>
      <c r="P1103" t="s">
        <v>218</v>
      </c>
      <c r="Q1103" s="27">
        <v>7.03</v>
      </c>
      <c r="R1103" s="27">
        <v>46</v>
      </c>
      <c r="S1103" s="27">
        <v>46</v>
      </c>
      <c r="T1103" s="27">
        <v>49</v>
      </c>
      <c r="U1103" s="27">
        <v>-12.330640000000001</v>
      </c>
      <c r="V1103" s="27">
        <v>-15.4133</v>
      </c>
      <c r="W1103" s="27">
        <v>-18.49596</v>
      </c>
      <c r="X1103" t="s">
        <v>332</v>
      </c>
      <c r="Y1103" t="s">
        <v>333</v>
      </c>
      <c r="Z1103" s="27">
        <v>22.55</v>
      </c>
      <c r="AA1103" s="27">
        <v>29.358695652173914</v>
      </c>
      <c r="AB1103" s="27">
        <v>17.615217391304348</v>
      </c>
      <c r="AC1103" s="27">
        <v>77.47</v>
      </c>
      <c r="AD1103" s="27">
        <v>1932.6168808</v>
      </c>
      <c r="AE1103" s="27">
        <v>2415.7711009999998</v>
      </c>
      <c r="AF1103" s="27">
        <v>2898.9253211999999</v>
      </c>
      <c r="AG1103" s="27">
        <v>1</v>
      </c>
      <c r="AJ1103" s="41">
        <f t="shared" si="166"/>
        <v>3218.5093738434784</v>
      </c>
      <c r="AK1103" s="41">
        <f t="shared" si="167"/>
        <v>4023.1367173043473</v>
      </c>
      <c r="AL1103" s="41">
        <f t="shared" si="168"/>
        <v>4827.7640607652174</v>
      </c>
      <c r="AM1103" s="27">
        <v>1</v>
      </c>
      <c r="AN1103" s="27">
        <v>1</v>
      </c>
      <c r="AO1103" s="27">
        <v>863</v>
      </c>
      <c r="AP1103" s="27">
        <v>863</v>
      </c>
      <c r="AQ1103" s="42">
        <f t="shared" si="169"/>
        <v>4081.5093738434784</v>
      </c>
      <c r="AR1103" s="42">
        <f t="shared" si="170"/>
        <v>4886.1367173043473</v>
      </c>
      <c r="AS1103" s="42">
        <f t="shared" si="171"/>
        <v>5690.7640607652174</v>
      </c>
      <c r="AT1103" s="42">
        <f t="shared" si="172"/>
        <v>4081.5093738434784</v>
      </c>
      <c r="AU1103" s="42">
        <f t="shared" si="173"/>
        <v>4886.1367173043473</v>
      </c>
      <c r="AV1103" s="42">
        <f t="shared" si="174"/>
        <v>5690.7640607652174</v>
      </c>
      <c r="AW1103">
        <v>2040</v>
      </c>
      <c r="AX1103" t="s">
        <v>56</v>
      </c>
      <c r="AY1103" s="30">
        <v>11</v>
      </c>
      <c r="AZ1103" t="s">
        <v>334</v>
      </c>
      <c r="BA1103">
        <v>2</v>
      </c>
      <c r="BB1103">
        <v>16</v>
      </c>
      <c r="BC1103" s="27">
        <v>0.79759999999999998</v>
      </c>
      <c r="BD1103" s="100">
        <v>2014</v>
      </c>
      <c r="BE1103" t="s">
        <v>1038</v>
      </c>
    </row>
    <row r="1104" spans="1:57" ht="12" customHeight="1" x14ac:dyDescent="0.2">
      <c r="A1104">
        <v>62</v>
      </c>
      <c r="B1104">
        <v>2023</v>
      </c>
      <c r="C1104" t="s">
        <v>46</v>
      </c>
      <c r="D1104" t="s">
        <v>138</v>
      </c>
      <c r="E1104" t="s">
        <v>329</v>
      </c>
      <c r="F1104" t="s">
        <v>336</v>
      </c>
      <c r="G1104" t="s">
        <v>99</v>
      </c>
      <c r="H1104" t="s">
        <v>337</v>
      </c>
      <c r="I1104" t="s">
        <v>51</v>
      </c>
      <c r="K1104" t="s">
        <v>336</v>
      </c>
      <c r="L1104" s="27">
        <v>35.824000000000005</v>
      </c>
      <c r="M1104" s="27">
        <v>44.78</v>
      </c>
      <c r="N1104" s="27">
        <v>53.735999999999997</v>
      </c>
      <c r="O1104" t="s">
        <v>217</v>
      </c>
      <c r="P1104" t="s">
        <v>218</v>
      </c>
      <c r="Q1104" s="27">
        <v>7.03</v>
      </c>
      <c r="R1104" s="27">
        <v>46</v>
      </c>
      <c r="S1104" s="27">
        <v>46</v>
      </c>
      <c r="T1104" s="27">
        <v>49</v>
      </c>
      <c r="U1104" s="27">
        <v>-12.330640000000001</v>
      </c>
      <c r="V1104" s="27">
        <v>-15.4133</v>
      </c>
      <c r="W1104" s="27">
        <v>-18.49596</v>
      </c>
      <c r="X1104" t="s">
        <v>332</v>
      </c>
      <c r="Y1104" t="s">
        <v>333</v>
      </c>
      <c r="Z1104" s="27">
        <v>22.55</v>
      </c>
      <c r="AA1104" s="27">
        <v>29.358695652173914</v>
      </c>
      <c r="AB1104" s="27">
        <v>17.615217391304348</v>
      </c>
      <c r="AC1104" s="27">
        <v>77.47</v>
      </c>
      <c r="AD1104" s="27">
        <v>1932.6168808</v>
      </c>
      <c r="AE1104" s="27">
        <v>2415.7711009999998</v>
      </c>
      <c r="AF1104" s="27">
        <v>2898.9253211999999</v>
      </c>
      <c r="AG1104" s="27">
        <v>1</v>
      </c>
      <c r="AJ1104" s="41">
        <f t="shared" si="166"/>
        <v>3218.5093738434784</v>
      </c>
      <c r="AK1104" s="41">
        <f t="shared" si="167"/>
        <v>4023.1367173043473</v>
      </c>
      <c r="AL1104" s="41">
        <f t="shared" si="168"/>
        <v>4827.7640607652174</v>
      </c>
      <c r="AM1104" s="27">
        <v>1</v>
      </c>
      <c r="AN1104" s="27">
        <v>1</v>
      </c>
      <c r="AO1104" s="27">
        <v>863</v>
      </c>
      <c r="AP1104" s="27">
        <v>863</v>
      </c>
      <c r="AQ1104" s="42">
        <f t="shared" si="169"/>
        <v>4081.5093738434784</v>
      </c>
      <c r="AR1104" s="42">
        <f t="shared" si="170"/>
        <v>4886.1367173043473</v>
      </c>
      <c r="AS1104" s="42">
        <f t="shared" si="171"/>
        <v>5690.7640607652174</v>
      </c>
      <c r="AT1104" s="42">
        <f t="shared" si="172"/>
        <v>4081.5093738434784</v>
      </c>
      <c r="AU1104" s="42">
        <f t="shared" si="173"/>
        <v>4886.1367173043473</v>
      </c>
      <c r="AV1104" s="42">
        <f t="shared" si="174"/>
        <v>5690.7640607652174</v>
      </c>
      <c r="AW1104">
        <v>2045</v>
      </c>
      <c r="AX1104" t="s">
        <v>56</v>
      </c>
      <c r="AY1104" s="30">
        <v>11</v>
      </c>
      <c r="AZ1104" t="s">
        <v>334</v>
      </c>
      <c r="BA1104">
        <v>2</v>
      </c>
      <c r="BB1104">
        <v>16</v>
      </c>
      <c r="BC1104" s="27">
        <v>0.79759999999999998</v>
      </c>
      <c r="BD1104" s="100">
        <v>2014</v>
      </c>
      <c r="BE1104" t="s">
        <v>1038</v>
      </c>
    </row>
    <row r="1105" spans="1:57" ht="12" customHeight="1" x14ac:dyDescent="0.2">
      <c r="A1105">
        <v>62</v>
      </c>
      <c r="B1105">
        <v>2023</v>
      </c>
      <c r="C1105" t="s">
        <v>46</v>
      </c>
      <c r="D1105" t="s">
        <v>138</v>
      </c>
      <c r="E1105" t="s">
        <v>329</v>
      </c>
      <c r="F1105" t="s">
        <v>336</v>
      </c>
      <c r="G1105" t="s">
        <v>99</v>
      </c>
      <c r="H1105" t="s">
        <v>337</v>
      </c>
      <c r="I1105" t="s">
        <v>51</v>
      </c>
      <c r="K1105" t="s">
        <v>336</v>
      </c>
      <c r="L1105" s="27">
        <v>35.824000000000005</v>
      </c>
      <c r="M1105" s="27">
        <v>44.78</v>
      </c>
      <c r="N1105" s="27">
        <v>53.735999999999997</v>
      </c>
      <c r="O1105" t="s">
        <v>217</v>
      </c>
      <c r="P1105" t="s">
        <v>218</v>
      </c>
      <c r="Q1105" s="27">
        <v>7.03</v>
      </c>
      <c r="R1105" s="27">
        <v>46</v>
      </c>
      <c r="S1105" s="27">
        <v>46</v>
      </c>
      <c r="T1105" s="27">
        <v>49</v>
      </c>
      <c r="U1105" s="27">
        <v>-12.330640000000001</v>
      </c>
      <c r="V1105" s="27">
        <v>-15.4133</v>
      </c>
      <c r="W1105" s="27">
        <v>-18.49596</v>
      </c>
      <c r="X1105" t="s">
        <v>332</v>
      </c>
      <c r="Y1105" t="s">
        <v>333</v>
      </c>
      <c r="Z1105" s="27">
        <v>22.55</v>
      </c>
      <c r="AA1105" s="27">
        <v>29.358695652173914</v>
      </c>
      <c r="AB1105" s="27">
        <v>17.615217391304348</v>
      </c>
      <c r="AC1105" s="27">
        <v>77.47</v>
      </c>
      <c r="AD1105" s="27">
        <v>1932.6168808</v>
      </c>
      <c r="AE1105" s="27">
        <v>2415.7711009999998</v>
      </c>
      <c r="AF1105" s="27">
        <v>2898.9253211999999</v>
      </c>
      <c r="AG1105" s="27">
        <v>1</v>
      </c>
      <c r="AJ1105" s="41">
        <f t="shared" si="166"/>
        <v>3218.5093738434784</v>
      </c>
      <c r="AK1105" s="41">
        <f t="shared" si="167"/>
        <v>4023.1367173043473</v>
      </c>
      <c r="AL1105" s="41">
        <f t="shared" si="168"/>
        <v>4827.7640607652174</v>
      </c>
      <c r="AM1105" s="27">
        <v>1</v>
      </c>
      <c r="AN1105" s="27">
        <v>1</v>
      </c>
      <c r="AO1105" s="27">
        <v>863</v>
      </c>
      <c r="AP1105" s="27">
        <v>863</v>
      </c>
      <c r="AQ1105" s="42">
        <f t="shared" si="169"/>
        <v>4081.5093738434784</v>
      </c>
      <c r="AR1105" s="42">
        <f t="shared" si="170"/>
        <v>4886.1367173043473</v>
      </c>
      <c r="AS1105" s="42">
        <f t="shared" si="171"/>
        <v>5690.7640607652174</v>
      </c>
      <c r="AT1105" s="42">
        <f t="shared" si="172"/>
        <v>4081.5093738434784</v>
      </c>
      <c r="AU1105" s="42">
        <f t="shared" si="173"/>
        <v>4886.1367173043473</v>
      </c>
      <c r="AV1105" s="42">
        <f t="shared" si="174"/>
        <v>5690.7640607652174</v>
      </c>
      <c r="AW1105">
        <v>2050</v>
      </c>
      <c r="AX1105" t="s">
        <v>56</v>
      </c>
      <c r="AY1105" s="30">
        <v>11</v>
      </c>
      <c r="AZ1105" t="s">
        <v>334</v>
      </c>
      <c r="BA1105">
        <v>2</v>
      </c>
      <c r="BB1105">
        <v>16</v>
      </c>
      <c r="BC1105" s="27">
        <v>0.79759999999999998</v>
      </c>
      <c r="BD1105" s="100">
        <v>2014</v>
      </c>
      <c r="BE1105" t="s">
        <v>1038</v>
      </c>
    </row>
    <row r="1106" spans="1:57" ht="12" customHeight="1" x14ac:dyDescent="0.2">
      <c r="A1106">
        <v>62</v>
      </c>
      <c r="B1106">
        <v>2023</v>
      </c>
      <c r="C1106" t="s">
        <v>46</v>
      </c>
      <c r="D1106" t="s">
        <v>138</v>
      </c>
      <c r="E1106" t="s">
        <v>329</v>
      </c>
      <c r="F1106" t="s">
        <v>336</v>
      </c>
      <c r="G1106" t="s">
        <v>99</v>
      </c>
      <c r="H1106" t="s">
        <v>337</v>
      </c>
      <c r="I1106" t="s">
        <v>51</v>
      </c>
      <c r="K1106" t="s">
        <v>336</v>
      </c>
      <c r="L1106" s="27">
        <v>35.824000000000005</v>
      </c>
      <c r="M1106" s="27">
        <v>44.78</v>
      </c>
      <c r="N1106" s="27">
        <v>53.735999999999997</v>
      </c>
      <c r="O1106" t="s">
        <v>217</v>
      </c>
      <c r="P1106" t="s">
        <v>218</v>
      </c>
      <c r="Q1106" s="27">
        <v>7.03</v>
      </c>
      <c r="R1106" s="27">
        <v>46</v>
      </c>
      <c r="S1106" s="27">
        <v>46</v>
      </c>
      <c r="T1106" s="27">
        <v>49</v>
      </c>
      <c r="U1106" s="27">
        <v>-12.330640000000001</v>
      </c>
      <c r="V1106" s="27">
        <v>-15.4133</v>
      </c>
      <c r="W1106" s="27">
        <v>-18.49596</v>
      </c>
      <c r="X1106" t="s">
        <v>332</v>
      </c>
      <c r="Y1106" t="s">
        <v>333</v>
      </c>
      <c r="Z1106" s="27">
        <v>22.55</v>
      </c>
      <c r="AA1106" s="27">
        <v>29.358695652173914</v>
      </c>
      <c r="AB1106" s="27">
        <v>17.615217391304348</v>
      </c>
      <c r="AC1106" s="27">
        <v>77.47</v>
      </c>
      <c r="AD1106" s="27">
        <v>1932.6168808</v>
      </c>
      <c r="AE1106" s="27">
        <v>2415.7711009999998</v>
      </c>
      <c r="AF1106" s="27">
        <v>2898.9253211999999</v>
      </c>
      <c r="AG1106" s="27">
        <v>1</v>
      </c>
      <c r="AJ1106" s="41">
        <f t="shared" si="166"/>
        <v>3218.5093738434784</v>
      </c>
      <c r="AK1106" s="41">
        <f t="shared" si="167"/>
        <v>4023.1367173043473</v>
      </c>
      <c r="AL1106" s="41">
        <f t="shared" si="168"/>
        <v>4827.7640607652174</v>
      </c>
      <c r="AM1106" s="27">
        <v>1</v>
      </c>
      <c r="AN1106" s="27">
        <v>1</v>
      </c>
      <c r="AO1106" s="27">
        <v>863</v>
      </c>
      <c r="AP1106" s="27">
        <v>863</v>
      </c>
      <c r="AQ1106" s="42">
        <f t="shared" si="169"/>
        <v>4081.5093738434784</v>
      </c>
      <c r="AR1106" s="42">
        <f t="shared" si="170"/>
        <v>4886.1367173043473</v>
      </c>
      <c r="AS1106" s="42">
        <f t="shared" si="171"/>
        <v>5690.7640607652174</v>
      </c>
      <c r="AT1106" s="42">
        <f t="shared" si="172"/>
        <v>4081.5093738434784</v>
      </c>
      <c r="AU1106" s="42">
        <f t="shared" si="173"/>
        <v>4886.1367173043473</v>
      </c>
      <c r="AV1106" s="42">
        <f t="shared" si="174"/>
        <v>5690.7640607652174</v>
      </c>
      <c r="AW1106">
        <v>2023</v>
      </c>
      <c r="AX1106" t="s">
        <v>59</v>
      </c>
      <c r="AY1106" s="30">
        <v>11</v>
      </c>
      <c r="AZ1106" t="s">
        <v>334</v>
      </c>
      <c r="BA1106">
        <v>2</v>
      </c>
      <c r="BB1106">
        <v>16</v>
      </c>
      <c r="BC1106" s="27">
        <v>0.79759999999999998</v>
      </c>
      <c r="BD1106" s="100">
        <v>2014</v>
      </c>
      <c r="BE1106" t="s">
        <v>1038</v>
      </c>
    </row>
    <row r="1107" spans="1:57" ht="12" customHeight="1" x14ac:dyDescent="0.2">
      <c r="A1107">
        <v>62</v>
      </c>
      <c r="B1107">
        <v>2023</v>
      </c>
      <c r="C1107" t="s">
        <v>46</v>
      </c>
      <c r="D1107" t="s">
        <v>138</v>
      </c>
      <c r="E1107" t="s">
        <v>329</v>
      </c>
      <c r="F1107" t="s">
        <v>336</v>
      </c>
      <c r="G1107" t="s">
        <v>99</v>
      </c>
      <c r="H1107" t="s">
        <v>337</v>
      </c>
      <c r="I1107" t="s">
        <v>51</v>
      </c>
      <c r="K1107" t="s">
        <v>336</v>
      </c>
      <c r="L1107" s="27">
        <v>35.824000000000005</v>
      </c>
      <c r="M1107" s="27">
        <v>44.78</v>
      </c>
      <c r="N1107" s="27">
        <v>53.735999999999997</v>
      </c>
      <c r="O1107" t="s">
        <v>217</v>
      </c>
      <c r="P1107" t="s">
        <v>218</v>
      </c>
      <c r="Q1107" s="27">
        <v>7.03</v>
      </c>
      <c r="R1107" s="27">
        <v>46</v>
      </c>
      <c r="S1107" s="27">
        <v>46</v>
      </c>
      <c r="T1107" s="27">
        <v>49</v>
      </c>
      <c r="U1107" s="27">
        <v>-12.330640000000001</v>
      </c>
      <c r="V1107" s="27">
        <v>-15.4133</v>
      </c>
      <c r="W1107" s="27">
        <v>-18.49596</v>
      </c>
      <c r="X1107" t="s">
        <v>332</v>
      </c>
      <c r="Y1107" t="s">
        <v>333</v>
      </c>
      <c r="Z1107" s="27">
        <v>22.55</v>
      </c>
      <c r="AA1107" s="27">
        <v>28.624728260869567</v>
      </c>
      <c r="AB1107" s="27">
        <v>17.174836956521741</v>
      </c>
      <c r="AC1107" s="27">
        <v>77.47</v>
      </c>
      <c r="AD1107" s="27">
        <v>1932.6168808</v>
      </c>
      <c r="AE1107" s="27">
        <v>2415.7711009999998</v>
      </c>
      <c r="AF1107" s="27">
        <v>2898.9253211999999</v>
      </c>
      <c r="AG1107" s="27">
        <v>1</v>
      </c>
      <c r="AJ1107" s="41">
        <f t="shared" si="166"/>
        <v>3227.5596615173913</v>
      </c>
      <c r="AK1107" s="41">
        <f t="shared" si="167"/>
        <v>4034.4495768967386</v>
      </c>
      <c r="AL1107" s="41">
        <f t="shared" si="168"/>
        <v>4841.3394922760872</v>
      </c>
      <c r="AM1107" s="27">
        <v>1</v>
      </c>
      <c r="AN1107" s="27">
        <v>1</v>
      </c>
      <c r="AO1107" s="27">
        <v>863</v>
      </c>
      <c r="AP1107" s="27">
        <v>863</v>
      </c>
      <c r="AQ1107" s="42">
        <f t="shared" si="169"/>
        <v>4090.5596615173913</v>
      </c>
      <c r="AR1107" s="42">
        <f t="shared" si="170"/>
        <v>4897.449576896739</v>
      </c>
      <c r="AS1107" s="42">
        <f t="shared" si="171"/>
        <v>5704.3394922760872</v>
      </c>
      <c r="AT1107" s="42">
        <f t="shared" si="172"/>
        <v>4090.5596615173913</v>
      </c>
      <c r="AU1107" s="42">
        <f t="shared" si="173"/>
        <v>4897.449576896739</v>
      </c>
      <c r="AV1107" s="42">
        <f t="shared" si="174"/>
        <v>5704.3394922760872</v>
      </c>
      <c r="AW1107">
        <v>2030</v>
      </c>
      <c r="AX1107" t="s">
        <v>59</v>
      </c>
      <c r="AY1107" s="30">
        <v>11</v>
      </c>
      <c r="AZ1107" t="s">
        <v>334</v>
      </c>
      <c r="BA1107">
        <v>2</v>
      </c>
      <c r="BB1107">
        <v>16</v>
      </c>
      <c r="BC1107" s="27">
        <v>0.79759999999999998</v>
      </c>
      <c r="BD1107" s="100">
        <v>2014</v>
      </c>
      <c r="BE1107" t="s">
        <v>1038</v>
      </c>
    </row>
    <row r="1108" spans="1:57" ht="12" customHeight="1" x14ac:dyDescent="0.2">
      <c r="A1108">
        <v>62</v>
      </c>
      <c r="B1108">
        <v>2023</v>
      </c>
      <c r="C1108" t="s">
        <v>46</v>
      </c>
      <c r="D1108" t="s">
        <v>138</v>
      </c>
      <c r="E1108" t="s">
        <v>329</v>
      </c>
      <c r="F1108" t="s">
        <v>336</v>
      </c>
      <c r="G1108" t="s">
        <v>99</v>
      </c>
      <c r="H1108" t="s">
        <v>337</v>
      </c>
      <c r="I1108" t="s">
        <v>51</v>
      </c>
      <c r="K1108" t="s">
        <v>336</v>
      </c>
      <c r="L1108" s="27">
        <v>35.824000000000005</v>
      </c>
      <c r="M1108" s="27">
        <v>44.78</v>
      </c>
      <c r="N1108" s="27">
        <v>53.735999999999997</v>
      </c>
      <c r="O1108" t="s">
        <v>217</v>
      </c>
      <c r="P1108" t="s">
        <v>218</v>
      </c>
      <c r="Q1108" s="27">
        <v>7.03</v>
      </c>
      <c r="R1108" s="27">
        <v>46</v>
      </c>
      <c r="S1108" s="27">
        <v>46</v>
      </c>
      <c r="T1108" s="27">
        <v>49</v>
      </c>
      <c r="U1108" s="27">
        <v>-12.330640000000001</v>
      </c>
      <c r="V1108" s="27">
        <v>-15.4133</v>
      </c>
      <c r="W1108" s="27">
        <v>-18.49596</v>
      </c>
      <c r="X1108" t="s">
        <v>332</v>
      </c>
      <c r="Y1108" t="s">
        <v>333</v>
      </c>
      <c r="Z1108" s="27">
        <v>22.55</v>
      </c>
      <c r="AA1108" s="27">
        <v>28.624728260869567</v>
      </c>
      <c r="AB1108" s="27">
        <v>17.174836956521741</v>
      </c>
      <c r="AC1108" s="27">
        <v>77.47</v>
      </c>
      <c r="AD1108" s="27">
        <v>1932.6168808</v>
      </c>
      <c r="AE1108" s="27">
        <v>2415.7711009999998</v>
      </c>
      <c r="AF1108" s="27">
        <v>2898.9253211999999</v>
      </c>
      <c r="AG1108" s="27">
        <v>1</v>
      </c>
      <c r="AJ1108" s="41">
        <f t="shared" si="166"/>
        <v>3227.5596615173913</v>
      </c>
      <c r="AK1108" s="41">
        <f t="shared" si="167"/>
        <v>4034.4495768967386</v>
      </c>
      <c r="AL1108" s="41">
        <f t="shared" si="168"/>
        <v>4841.3394922760872</v>
      </c>
      <c r="AM1108" s="27">
        <v>1</v>
      </c>
      <c r="AN1108" s="27">
        <v>1</v>
      </c>
      <c r="AO1108" s="27">
        <v>863</v>
      </c>
      <c r="AP1108" s="27">
        <v>863</v>
      </c>
      <c r="AQ1108" s="42">
        <f t="shared" si="169"/>
        <v>4090.5596615173913</v>
      </c>
      <c r="AR1108" s="42">
        <f t="shared" si="170"/>
        <v>4897.449576896739</v>
      </c>
      <c r="AS1108" s="42">
        <f t="shared" si="171"/>
        <v>5704.3394922760872</v>
      </c>
      <c r="AT1108" s="42">
        <f t="shared" si="172"/>
        <v>4090.5596615173913</v>
      </c>
      <c r="AU1108" s="42">
        <f t="shared" si="173"/>
        <v>4897.449576896739</v>
      </c>
      <c r="AV1108" s="42">
        <f t="shared" si="174"/>
        <v>5704.3394922760872</v>
      </c>
      <c r="AW1108">
        <v>2035</v>
      </c>
      <c r="AX1108" t="s">
        <v>59</v>
      </c>
      <c r="AY1108" s="30">
        <v>11</v>
      </c>
      <c r="AZ1108" t="s">
        <v>334</v>
      </c>
      <c r="BA1108">
        <v>2</v>
      </c>
      <c r="BB1108">
        <v>16</v>
      </c>
      <c r="BC1108" s="27">
        <v>0.79759999999999998</v>
      </c>
      <c r="BD1108" s="100">
        <v>2014</v>
      </c>
      <c r="BE1108" t="s">
        <v>1038</v>
      </c>
    </row>
    <row r="1109" spans="1:57" ht="12" customHeight="1" x14ac:dyDescent="0.2">
      <c r="A1109">
        <v>62</v>
      </c>
      <c r="B1109">
        <v>2023</v>
      </c>
      <c r="C1109" t="s">
        <v>46</v>
      </c>
      <c r="D1109" t="s">
        <v>138</v>
      </c>
      <c r="E1109" t="s">
        <v>329</v>
      </c>
      <c r="F1109" t="s">
        <v>336</v>
      </c>
      <c r="G1109" t="s">
        <v>99</v>
      </c>
      <c r="H1109" t="s">
        <v>337</v>
      </c>
      <c r="I1109" t="s">
        <v>51</v>
      </c>
      <c r="K1109" t="s">
        <v>336</v>
      </c>
      <c r="L1109" s="27">
        <v>35.824000000000005</v>
      </c>
      <c r="M1109" s="27">
        <v>44.78</v>
      </c>
      <c r="N1109" s="27">
        <v>53.735999999999997</v>
      </c>
      <c r="O1109" t="s">
        <v>217</v>
      </c>
      <c r="P1109" t="s">
        <v>218</v>
      </c>
      <c r="Q1109" s="27">
        <v>7.03</v>
      </c>
      <c r="R1109" s="27">
        <v>46</v>
      </c>
      <c r="S1109" s="27">
        <v>46</v>
      </c>
      <c r="T1109" s="27">
        <v>49</v>
      </c>
      <c r="U1109" s="27">
        <v>-12.330640000000001</v>
      </c>
      <c r="V1109" s="27">
        <v>-15.4133</v>
      </c>
      <c r="W1109" s="27">
        <v>-18.49596</v>
      </c>
      <c r="X1109" t="s">
        <v>332</v>
      </c>
      <c r="Y1109" t="s">
        <v>333</v>
      </c>
      <c r="Z1109" s="27">
        <v>22.55</v>
      </c>
      <c r="AA1109" s="27">
        <v>28.624728260869567</v>
      </c>
      <c r="AB1109" s="27">
        <v>17.174836956521741</v>
      </c>
      <c r="AC1109" s="27">
        <v>77.47</v>
      </c>
      <c r="AD1109" s="27">
        <v>1932.6168808</v>
      </c>
      <c r="AE1109" s="27">
        <v>2415.7711009999998</v>
      </c>
      <c r="AF1109" s="27">
        <v>2898.9253211999999</v>
      </c>
      <c r="AG1109" s="27">
        <v>1</v>
      </c>
      <c r="AJ1109" s="41">
        <f t="shared" si="166"/>
        <v>3227.5596615173913</v>
      </c>
      <c r="AK1109" s="41">
        <f t="shared" si="167"/>
        <v>4034.4495768967386</v>
      </c>
      <c r="AL1109" s="41">
        <f t="shared" si="168"/>
        <v>4841.3394922760872</v>
      </c>
      <c r="AM1109" s="27">
        <v>1</v>
      </c>
      <c r="AN1109" s="27">
        <v>1</v>
      </c>
      <c r="AO1109" s="27">
        <v>863</v>
      </c>
      <c r="AP1109" s="27">
        <v>863</v>
      </c>
      <c r="AQ1109" s="42">
        <f t="shared" si="169"/>
        <v>4090.5596615173913</v>
      </c>
      <c r="AR1109" s="42">
        <f t="shared" si="170"/>
        <v>4897.449576896739</v>
      </c>
      <c r="AS1109" s="42">
        <f t="shared" si="171"/>
        <v>5704.3394922760872</v>
      </c>
      <c r="AT1109" s="42">
        <f t="shared" si="172"/>
        <v>4090.5596615173913</v>
      </c>
      <c r="AU1109" s="42">
        <f t="shared" si="173"/>
        <v>4897.449576896739</v>
      </c>
      <c r="AV1109" s="42">
        <f t="shared" si="174"/>
        <v>5704.3394922760872</v>
      </c>
      <c r="AW1109">
        <v>2040</v>
      </c>
      <c r="AX1109" t="s">
        <v>59</v>
      </c>
      <c r="AY1109" s="30">
        <v>11</v>
      </c>
      <c r="AZ1109" t="s">
        <v>334</v>
      </c>
      <c r="BA1109">
        <v>2</v>
      </c>
      <c r="BB1109">
        <v>16</v>
      </c>
      <c r="BC1109" s="27">
        <v>0.79759999999999998</v>
      </c>
      <c r="BD1109" s="100">
        <v>2014</v>
      </c>
      <c r="BE1109" t="s">
        <v>1038</v>
      </c>
    </row>
    <row r="1110" spans="1:57" ht="12" customHeight="1" x14ac:dyDescent="0.2">
      <c r="A1110">
        <v>62</v>
      </c>
      <c r="B1110">
        <v>2023</v>
      </c>
      <c r="C1110" t="s">
        <v>46</v>
      </c>
      <c r="D1110" t="s">
        <v>138</v>
      </c>
      <c r="E1110" t="s">
        <v>329</v>
      </c>
      <c r="F1110" t="s">
        <v>336</v>
      </c>
      <c r="G1110" t="s">
        <v>99</v>
      </c>
      <c r="H1110" t="s">
        <v>337</v>
      </c>
      <c r="I1110" t="s">
        <v>51</v>
      </c>
      <c r="K1110" t="s">
        <v>336</v>
      </c>
      <c r="L1110" s="27">
        <v>35.824000000000005</v>
      </c>
      <c r="M1110" s="27">
        <v>44.78</v>
      </c>
      <c r="N1110" s="27">
        <v>53.735999999999997</v>
      </c>
      <c r="O1110" t="s">
        <v>217</v>
      </c>
      <c r="P1110" t="s">
        <v>218</v>
      </c>
      <c r="Q1110" s="27">
        <v>7.03</v>
      </c>
      <c r="R1110" s="27">
        <v>46</v>
      </c>
      <c r="S1110" s="27">
        <v>46</v>
      </c>
      <c r="T1110" s="27">
        <v>49</v>
      </c>
      <c r="U1110" s="27">
        <v>-12.330640000000001</v>
      </c>
      <c r="V1110" s="27">
        <v>-15.4133</v>
      </c>
      <c r="W1110" s="27">
        <v>-18.49596</v>
      </c>
      <c r="X1110" t="s">
        <v>332</v>
      </c>
      <c r="Y1110" t="s">
        <v>333</v>
      </c>
      <c r="Z1110" s="27">
        <v>22.55</v>
      </c>
      <c r="AA1110" s="27">
        <v>28.624728260869567</v>
      </c>
      <c r="AB1110" s="27">
        <v>17.174836956521741</v>
      </c>
      <c r="AC1110" s="27">
        <v>77.47</v>
      </c>
      <c r="AD1110" s="27">
        <v>1932.6168808</v>
      </c>
      <c r="AE1110" s="27">
        <v>2415.7711009999998</v>
      </c>
      <c r="AF1110" s="27">
        <v>2898.9253211999999</v>
      </c>
      <c r="AG1110" s="27">
        <v>1</v>
      </c>
      <c r="AJ1110" s="41">
        <f t="shared" si="166"/>
        <v>3227.5596615173913</v>
      </c>
      <c r="AK1110" s="41">
        <f t="shared" si="167"/>
        <v>4034.4495768967386</v>
      </c>
      <c r="AL1110" s="41">
        <f t="shared" si="168"/>
        <v>4841.3394922760872</v>
      </c>
      <c r="AM1110" s="27">
        <v>1</v>
      </c>
      <c r="AN1110" s="27">
        <v>1</v>
      </c>
      <c r="AO1110" s="27">
        <v>863</v>
      </c>
      <c r="AP1110" s="27">
        <v>863</v>
      </c>
      <c r="AQ1110" s="42">
        <f t="shared" si="169"/>
        <v>4090.5596615173913</v>
      </c>
      <c r="AR1110" s="42">
        <f t="shared" si="170"/>
        <v>4897.449576896739</v>
      </c>
      <c r="AS1110" s="42">
        <f t="shared" si="171"/>
        <v>5704.3394922760872</v>
      </c>
      <c r="AT1110" s="42">
        <f t="shared" si="172"/>
        <v>4090.5596615173913</v>
      </c>
      <c r="AU1110" s="42">
        <f t="shared" si="173"/>
        <v>4897.449576896739</v>
      </c>
      <c r="AV1110" s="42">
        <f t="shared" si="174"/>
        <v>5704.3394922760872</v>
      </c>
      <c r="AW1110">
        <v>2045</v>
      </c>
      <c r="AX1110" t="s">
        <v>59</v>
      </c>
      <c r="AY1110" s="30">
        <v>11</v>
      </c>
      <c r="AZ1110" t="s">
        <v>334</v>
      </c>
      <c r="BA1110">
        <v>2</v>
      </c>
      <c r="BB1110">
        <v>16</v>
      </c>
      <c r="BC1110" s="27">
        <v>0.79759999999999998</v>
      </c>
      <c r="BD1110" s="100">
        <v>2014</v>
      </c>
      <c r="BE1110" t="s">
        <v>1038</v>
      </c>
    </row>
    <row r="1111" spans="1:57" ht="12" customHeight="1" x14ac:dyDescent="0.2">
      <c r="A1111">
        <v>62</v>
      </c>
      <c r="B1111">
        <v>2023</v>
      </c>
      <c r="C1111" t="s">
        <v>46</v>
      </c>
      <c r="D1111" t="s">
        <v>138</v>
      </c>
      <c r="E1111" t="s">
        <v>329</v>
      </c>
      <c r="F1111" t="s">
        <v>336</v>
      </c>
      <c r="G1111" t="s">
        <v>99</v>
      </c>
      <c r="H1111" t="s">
        <v>337</v>
      </c>
      <c r="I1111" t="s">
        <v>51</v>
      </c>
      <c r="K1111" t="s">
        <v>336</v>
      </c>
      <c r="L1111" s="27">
        <v>35.824000000000005</v>
      </c>
      <c r="M1111" s="27">
        <v>44.78</v>
      </c>
      <c r="N1111" s="27">
        <v>53.735999999999997</v>
      </c>
      <c r="O1111" t="s">
        <v>217</v>
      </c>
      <c r="P1111" t="s">
        <v>218</v>
      </c>
      <c r="Q1111" s="27">
        <v>7.03</v>
      </c>
      <c r="R1111" s="27">
        <v>46</v>
      </c>
      <c r="S1111" s="27">
        <v>46</v>
      </c>
      <c r="T1111" s="27">
        <v>49</v>
      </c>
      <c r="U1111" s="27">
        <v>-12.330640000000001</v>
      </c>
      <c r="V1111" s="27">
        <v>-15.4133</v>
      </c>
      <c r="W1111" s="27">
        <v>-18.49596</v>
      </c>
      <c r="X1111" t="s">
        <v>332</v>
      </c>
      <c r="Y1111" t="s">
        <v>333</v>
      </c>
      <c r="Z1111" s="27">
        <v>22.55</v>
      </c>
      <c r="AA1111" s="27">
        <v>28.624728260869567</v>
      </c>
      <c r="AB1111" s="27">
        <v>17.174836956521741</v>
      </c>
      <c r="AC1111" s="27">
        <v>77.47</v>
      </c>
      <c r="AD1111" s="27">
        <v>1932.6168808</v>
      </c>
      <c r="AE1111" s="27">
        <v>2415.7711009999998</v>
      </c>
      <c r="AF1111" s="27">
        <v>2898.9253211999999</v>
      </c>
      <c r="AG1111" s="27">
        <v>1</v>
      </c>
      <c r="AJ1111" s="41">
        <f t="shared" si="166"/>
        <v>3227.5596615173913</v>
      </c>
      <c r="AK1111" s="41">
        <f t="shared" si="167"/>
        <v>4034.4495768967386</v>
      </c>
      <c r="AL1111" s="41">
        <f t="shared" si="168"/>
        <v>4841.3394922760872</v>
      </c>
      <c r="AM1111" s="27">
        <v>1</v>
      </c>
      <c r="AN1111" s="27">
        <v>1</v>
      </c>
      <c r="AO1111" s="27">
        <v>863</v>
      </c>
      <c r="AP1111" s="27">
        <v>863</v>
      </c>
      <c r="AQ1111" s="42">
        <f t="shared" si="169"/>
        <v>4090.5596615173913</v>
      </c>
      <c r="AR1111" s="42">
        <f t="shared" si="170"/>
        <v>4897.449576896739</v>
      </c>
      <c r="AS1111" s="42">
        <f t="shared" si="171"/>
        <v>5704.3394922760872</v>
      </c>
      <c r="AT1111" s="42">
        <f t="shared" si="172"/>
        <v>4090.5596615173913</v>
      </c>
      <c r="AU1111" s="42">
        <f t="shared" si="173"/>
        <v>4897.449576896739</v>
      </c>
      <c r="AV1111" s="42">
        <f t="shared" si="174"/>
        <v>5704.3394922760872</v>
      </c>
      <c r="AW1111">
        <v>2050</v>
      </c>
      <c r="AX1111" t="s">
        <v>59</v>
      </c>
      <c r="AY1111" s="30">
        <v>11</v>
      </c>
      <c r="AZ1111" t="s">
        <v>334</v>
      </c>
      <c r="BA1111">
        <v>2</v>
      </c>
      <c r="BB1111">
        <v>16</v>
      </c>
      <c r="BC1111" s="27">
        <v>0.79759999999999998</v>
      </c>
      <c r="BD1111" s="100">
        <v>2014</v>
      </c>
      <c r="BE1111" t="s">
        <v>1038</v>
      </c>
    </row>
    <row r="1112" spans="1:57" ht="12" customHeight="1" x14ac:dyDescent="0.2">
      <c r="A1112">
        <v>62</v>
      </c>
      <c r="B1112">
        <v>2023</v>
      </c>
      <c r="C1112" t="s">
        <v>46</v>
      </c>
      <c r="D1112" t="s">
        <v>138</v>
      </c>
      <c r="E1112" t="s">
        <v>329</v>
      </c>
      <c r="F1112" t="s">
        <v>336</v>
      </c>
      <c r="G1112" t="s">
        <v>99</v>
      </c>
      <c r="H1112" t="s">
        <v>337</v>
      </c>
      <c r="I1112" t="s">
        <v>51</v>
      </c>
      <c r="K1112" t="s">
        <v>336</v>
      </c>
      <c r="L1112" s="27">
        <v>35.824000000000005</v>
      </c>
      <c r="M1112" s="27">
        <v>44.78</v>
      </c>
      <c r="N1112" s="27">
        <v>53.735999999999997</v>
      </c>
      <c r="O1112" t="s">
        <v>217</v>
      </c>
      <c r="P1112" t="s">
        <v>218</v>
      </c>
      <c r="Q1112" s="27">
        <v>7.03</v>
      </c>
      <c r="R1112" s="27">
        <v>46</v>
      </c>
      <c r="S1112" s="27">
        <v>46</v>
      </c>
      <c r="T1112" s="27">
        <v>49</v>
      </c>
      <c r="U1112" s="27">
        <v>-12.330640000000001</v>
      </c>
      <c r="V1112" s="27">
        <v>-15.4133</v>
      </c>
      <c r="W1112" s="27">
        <v>-18.49596</v>
      </c>
      <c r="X1112" t="s">
        <v>332</v>
      </c>
      <c r="Y1112" t="s">
        <v>333</v>
      </c>
      <c r="Z1112" s="27">
        <v>22.55</v>
      </c>
      <c r="AA1112" s="27">
        <v>29.358695652173914</v>
      </c>
      <c r="AB1112" s="27">
        <v>17.615217391304348</v>
      </c>
      <c r="AC1112" s="27">
        <v>77.47</v>
      </c>
      <c r="AD1112" s="27">
        <v>1932.6168808</v>
      </c>
      <c r="AE1112" s="27">
        <v>2415.7711009999998</v>
      </c>
      <c r="AF1112" s="27">
        <v>2898.9253211999999</v>
      </c>
      <c r="AG1112" s="27">
        <v>1</v>
      </c>
      <c r="AJ1112" s="41">
        <f t="shared" si="166"/>
        <v>3218.5093738434784</v>
      </c>
      <c r="AK1112" s="41">
        <f t="shared" si="167"/>
        <v>4023.1367173043473</v>
      </c>
      <c r="AL1112" s="41">
        <f t="shared" si="168"/>
        <v>4827.7640607652174</v>
      </c>
      <c r="AM1112" s="27">
        <v>1</v>
      </c>
      <c r="AN1112" s="27">
        <v>1</v>
      </c>
      <c r="AO1112" s="27">
        <v>863</v>
      </c>
      <c r="AP1112" s="27">
        <v>863</v>
      </c>
      <c r="AQ1112" s="42">
        <f t="shared" si="169"/>
        <v>4081.5093738434784</v>
      </c>
      <c r="AR1112" s="42">
        <f t="shared" si="170"/>
        <v>4886.1367173043473</v>
      </c>
      <c r="AS1112" s="42">
        <f t="shared" si="171"/>
        <v>5690.7640607652174</v>
      </c>
      <c r="AT1112" s="42">
        <f t="shared" si="172"/>
        <v>4081.5093738434784</v>
      </c>
      <c r="AU1112" s="42">
        <f t="shared" si="173"/>
        <v>4886.1367173043473</v>
      </c>
      <c r="AV1112" s="42">
        <f t="shared" si="174"/>
        <v>5690.7640607652174</v>
      </c>
      <c r="AW1112">
        <v>2023</v>
      </c>
      <c r="AX1112" t="s">
        <v>60</v>
      </c>
      <c r="AY1112" s="30">
        <v>11</v>
      </c>
      <c r="AZ1112" t="s">
        <v>334</v>
      </c>
      <c r="BA1112">
        <v>2</v>
      </c>
      <c r="BB1112">
        <v>16</v>
      </c>
      <c r="BC1112" s="27">
        <v>0.79759999999999998</v>
      </c>
      <c r="BD1112" s="100">
        <v>2014</v>
      </c>
      <c r="BE1112" t="s">
        <v>1038</v>
      </c>
    </row>
    <row r="1113" spans="1:57" ht="12" customHeight="1" x14ac:dyDescent="0.2">
      <c r="A1113">
        <v>62</v>
      </c>
      <c r="B1113">
        <v>2023</v>
      </c>
      <c r="C1113" t="s">
        <v>46</v>
      </c>
      <c r="D1113" t="s">
        <v>138</v>
      </c>
      <c r="E1113" t="s">
        <v>329</v>
      </c>
      <c r="F1113" t="s">
        <v>336</v>
      </c>
      <c r="G1113" t="s">
        <v>99</v>
      </c>
      <c r="H1113" t="s">
        <v>337</v>
      </c>
      <c r="I1113" t="s">
        <v>51</v>
      </c>
      <c r="K1113" t="s">
        <v>336</v>
      </c>
      <c r="L1113" s="27">
        <v>35.824000000000005</v>
      </c>
      <c r="M1113" s="27">
        <v>44.78</v>
      </c>
      <c r="N1113" s="27">
        <v>53.735999999999997</v>
      </c>
      <c r="O1113" t="s">
        <v>217</v>
      </c>
      <c r="P1113" t="s">
        <v>218</v>
      </c>
      <c r="Q1113" s="27">
        <v>7.03</v>
      </c>
      <c r="R1113" s="27">
        <v>46</v>
      </c>
      <c r="S1113" s="27">
        <v>46</v>
      </c>
      <c r="T1113" s="27">
        <v>49</v>
      </c>
      <c r="U1113" s="27">
        <v>-12.330640000000001</v>
      </c>
      <c r="V1113" s="27">
        <v>-15.4133</v>
      </c>
      <c r="W1113" s="27">
        <v>-18.49596</v>
      </c>
      <c r="X1113" t="s">
        <v>332</v>
      </c>
      <c r="Y1113" t="s">
        <v>333</v>
      </c>
      <c r="Z1113" s="27">
        <v>22.55</v>
      </c>
      <c r="AA1113" s="27">
        <v>27.890760869565216</v>
      </c>
      <c r="AB1113" s="27">
        <v>16.734456521739133</v>
      </c>
      <c r="AC1113" s="27">
        <v>77.47</v>
      </c>
      <c r="AD1113" s="27">
        <v>1932.6168808</v>
      </c>
      <c r="AE1113" s="27">
        <v>2415.7711009999998</v>
      </c>
      <c r="AF1113" s="27">
        <v>2898.9253211999999</v>
      </c>
      <c r="AG1113" s="27">
        <v>1</v>
      </c>
      <c r="AJ1113" s="41">
        <f t="shared" si="166"/>
        <v>3236.6099491913046</v>
      </c>
      <c r="AK1113" s="41">
        <f t="shared" si="167"/>
        <v>4045.7624364891299</v>
      </c>
      <c r="AL1113" s="41">
        <f t="shared" si="168"/>
        <v>4854.9149237869569</v>
      </c>
      <c r="AM1113" s="27">
        <v>1</v>
      </c>
      <c r="AN1113" s="27">
        <v>1</v>
      </c>
      <c r="AO1113" s="27">
        <v>863</v>
      </c>
      <c r="AP1113" s="27">
        <v>863</v>
      </c>
      <c r="AQ1113" s="42">
        <f t="shared" si="169"/>
        <v>4099.6099491913046</v>
      </c>
      <c r="AR1113" s="42">
        <f t="shared" si="170"/>
        <v>4908.7624364891299</v>
      </c>
      <c r="AS1113" s="42">
        <f t="shared" si="171"/>
        <v>5717.9149237869569</v>
      </c>
      <c r="AT1113" s="42">
        <f t="shared" si="172"/>
        <v>4099.6099491913046</v>
      </c>
      <c r="AU1113" s="42">
        <f t="shared" si="173"/>
        <v>4908.7624364891299</v>
      </c>
      <c r="AV1113" s="42">
        <f t="shared" si="174"/>
        <v>5717.9149237869569</v>
      </c>
      <c r="AW1113">
        <v>2030</v>
      </c>
      <c r="AX1113" t="s">
        <v>60</v>
      </c>
      <c r="AY1113" s="30">
        <v>11</v>
      </c>
      <c r="AZ1113" t="s">
        <v>334</v>
      </c>
      <c r="BA1113">
        <v>2</v>
      </c>
      <c r="BB1113">
        <v>16</v>
      </c>
      <c r="BC1113" s="27">
        <v>0.79759999999999998</v>
      </c>
      <c r="BD1113" s="100">
        <v>2014</v>
      </c>
      <c r="BE1113" t="s">
        <v>1038</v>
      </c>
    </row>
    <row r="1114" spans="1:57" ht="12" customHeight="1" x14ac:dyDescent="0.2">
      <c r="A1114">
        <v>62</v>
      </c>
      <c r="B1114">
        <v>2023</v>
      </c>
      <c r="C1114" t="s">
        <v>46</v>
      </c>
      <c r="D1114" t="s">
        <v>138</v>
      </c>
      <c r="E1114" t="s">
        <v>329</v>
      </c>
      <c r="F1114" t="s">
        <v>336</v>
      </c>
      <c r="G1114" t="s">
        <v>99</v>
      </c>
      <c r="H1114" t="s">
        <v>337</v>
      </c>
      <c r="I1114" t="s">
        <v>51</v>
      </c>
      <c r="K1114" t="s">
        <v>336</v>
      </c>
      <c r="L1114" s="27">
        <v>35.824000000000005</v>
      </c>
      <c r="M1114" s="27">
        <v>44.78</v>
      </c>
      <c r="N1114" s="27">
        <v>53.735999999999997</v>
      </c>
      <c r="O1114" t="s">
        <v>217</v>
      </c>
      <c r="P1114" t="s">
        <v>218</v>
      </c>
      <c r="Q1114" s="27">
        <v>7.03</v>
      </c>
      <c r="R1114" s="27">
        <v>46</v>
      </c>
      <c r="S1114" s="27">
        <v>46</v>
      </c>
      <c r="T1114" s="27">
        <v>49</v>
      </c>
      <c r="U1114" s="27">
        <v>-12.330640000000001</v>
      </c>
      <c r="V1114" s="27">
        <v>-15.4133</v>
      </c>
      <c r="W1114" s="27">
        <v>-18.49596</v>
      </c>
      <c r="X1114" t="s">
        <v>332</v>
      </c>
      <c r="Y1114" t="s">
        <v>333</v>
      </c>
      <c r="Z1114" s="27">
        <v>22.55</v>
      </c>
      <c r="AA1114" s="27">
        <v>27.890760869565216</v>
      </c>
      <c r="AB1114" s="27">
        <v>16.734456521739133</v>
      </c>
      <c r="AC1114" s="27">
        <v>77.47</v>
      </c>
      <c r="AD1114" s="27">
        <v>1932.6168808</v>
      </c>
      <c r="AE1114" s="27">
        <v>2415.7711009999998</v>
      </c>
      <c r="AF1114" s="27">
        <v>2898.9253211999999</v>
      </c>
      <c r="AG1114" s="27">
        <v>1</v>
      </c>
      <c r="AJ1114" s="41">
        <f t="shared" si="166"/>
        <v>3236.6099491913046</v>
      </c>
      <c r="AK1114" s="41">
        <f t="shared" si="167"/>
        <v>4045.7624364891299</v>
      </c>
      <c r="AL1114" s="41">
        <f t="shared" si="168"/>
        <v>4854.9149237869569</v>
      </c>
      <c r="AM1114" s="27">
        <v>1</v>
      </c>
      <c r="AN1114" s="27">
        <v>1</v>
      </c>
      <c r="AO1114" s="27">
        <v>863</v>
      </c>
      <c r="AP1114" s="27">
        <v>863</v>
      </c>
      <c r="AQ1114" s="42">
        <f t="shared" si="169"/>
        <v>4099.6099491913046</v>
      </c>
      <c r="AR1114" s="42">
        <f t="shared" si="170"/>
        <v>4908.7624364891299</v>
      </c>
      <c r="AS1114" s="42">
        <f t="shared" si="171"/>
        <v>5717.9149237869569</v>
      </c>
      <c r="AT1114" s="42">
        <f t="shared" si="172"/>
        <v>4099.6099491913046</v>
      </c>
      <c r="AU1114" s="42">
        <f t="shared" si="173"/>
        <v>4908.7624364891299</v>
      </c>
      <c r="AV1114" s="42">
        <f t="shared" si="174"/>
        <v>5717.9149237869569</v>
      </c>
      <c r="AW1114">
        <v>2035</v>
      </c>
      <c r="AX1114" t="s">
        <v>60</v>
      </c>
      <c r="AY1114" s="30">
        <v>11</v>
      </c>
      <c r="AZ1114" t="s">
        <v>334</v>
      </c>
      <c r="BA1114">
        <v>2</v>
      </c>
      <c r="BB1114">
        <v>16</v>
      </c>
      <c r="BC1114" s="27">
        <v>0.79759999999999998</v>
      </c>
      <c r="BD1114" s="100">
        <v>2014</v>
      </c>
      <c r="BE1114" t="s">
        <v>1038</v>
      </c>
    </row>
    <row r="1115" spans="1:57" ht="12" customHeight="1" x14ac:dyDescent="0.2">
      <c r="A1115">
        <v>62</v>
      </c>
      <c r="B1115">
        <v>2023</v>
      </c>
      <c r="C1115" t="s">
        <v>46</v>
      </c>
      <c r="D1115" t="s">
        <v>138</v>
      </c>
      <c r="E1115" t="s">
        <v>329</v>
      </c>
      <c r="F1115" t="s">
        <v>336</v>
      </c>
      <c r="G1115" t="s">
        <v>99</v>
      </c>
      <c r="H1115" t="s">
        <v>337</v>
      </c>
      <c r="I1115" t="s">
        <v>51</v>
      </c>
      <c r="K1115" t="s">
        <v>336</v>
      </c>
      <c r="L1115" s="27">
        <v>35.824000000000005</v>
      </c>
      <c r="M1115" s="27">
        <v>44.78</v>
      </c>
      <c r="N1115" s="27">
        <v>53.735999999999997</v>
      </c>
      <c r="O1115" t="s">
        <v>217</v>
      </c>
      <c r="P1115" t="s">
        <v>218</v>
      </c>
      <c r="Q1115" s="27">
        <v>7.03</v>
      </c>
      <c r="R1115" s="27">
        <v>46</v>
      </c>
      <c r="S1115" s="27">
        <v>46</v>
      </c>
      <c r="T1115" s="27">
        <v>49</v>
      </c>
      <c r="U1115" s="27">
        <v>-12.330640000000001</v>
      </c>
      <c r="V1115" s="27">
        <v>-15.4133</v>
      </c>
      <c r="W1115" s="27">
        <v>-18.49596</v>
      </c>
      <c r="X1115" t="s">
        <v>332</v>
      </c>
      <c r="Y1115" t="s">
        <v>333</v>
      </c>
      <c r="Z1115" s="27">
        <v>22.55</v>
      </c>
      <c r="AA1115" s="27">
        <v>27.890760869565216</v>
      </c>
      <c r="AB1115" s="27">
        <v>16.734456521739133</v>
      </c>
      <c r="AC1115" s="27">
        <v>77.47</v>
      </c>
      <c r="AD1115" s="27">
        <v>1932.6168808</v>
      </c>
      <c r="AE1115" s="27">
        <v>2415.7711009999998</v>
      </c>
      <c r="AF1115" s="27">
        <v>2898.9253211999999</v>
      </c>
      <c r="AG1115" s="27">
        <v>1</v>
      </c>
      <c r="AJ1115" s="41">
        <f t="shared" si="166"/>
        <v>3236.6099491913046</v>
      </c>
      <c r="AK1115" s="41">
        <f t="shared" si="167"/>
        <v>4045.7624364891299</v>
      </c>
      <c r="AL1115" s="41">
        <f t="shared" si="168"/>
        <v>4854.9149237869569</v>
      </c>
      <c r="AM1115" s="27">
        <v>1</v>
      </c>
      <c r="AN1115" s="27">
        <v>1</v>
      </c>
      <c r="AO1115" s="27">
        <v>863</v>
      </c>
      <c r="AP1115" s="27">
        <v>863</v>
      </c>
      <c r="AQ1115" s="42">
        <f t="shared" si="169"/>
        <v>4099.6099491913046</v>
      </c>
      <c r="AR1115" s="42">
        <f t="shared" si="170"/>
        <v>4908.7624364891299</v>
      </c>
      <c r="AS1115" s="42">
        <f t="shared" si="171"/>
        <v>5717.9149237869569</v>
      </c>
      <c r="AT1115" s="42">
        <f t="shared" si="172"/>
        <v>4099.6099491913046</v>
      </c>
      <c r="AU1115" s="42">
        <f t="shared" si="173"/>
        <v>4908.7624364891299</v>
      </c>
      <c r="AV1115" s="42">
        <f t="shared" si="174"/>
        <v>5717.9149237869569</v>
      </c>
      <c r="AW1115">
        <v>2040</v>
      </c>
      <c r="AX1115" t="s">
        <v>60</v>
      </c>
      <c r="AY1115" s="30">
        <v>11</v>
      </c>
      <c r="AZ1115" t="s">
        <v>334</v>
      </c>
      <c r="BA1115">
        <v>2</v>
      </c>
      <c r="BB1115">
        <v>16</v>
      </c>
      <c r="BC1115" s="27">
        <v>0.79759999999999998</v>
      </c>
      <c r="BD1115" s="100">
        <v>2014</v>
      </c>
      <c r="BE1115" t="s">
        <v>1038</v>
      </c>
    </row>
    <row r="1116" spans="1:57" ht="12" customHeight="1" x14ac:dyDescent="0.2">
      <c r="A1116">
        <v>62</v>
      </c>
      <c r="B1116">
        <v>2023</v>
      </c>
      <c r="C1116" t="s">
        <v>46</v>
      </c>
      <c r="D1116" t="s">
        <v>138</v>
      </c>
      <c r="E1116" t="s">
        <v>329</v>
      </c>
      <c r="F1116" t="s">
        <v>336</v>
      </c>
      <c r="G1116" t="s">
        <v>99</v>
      </c>
      <c r="H1116" t="s">
        <v>337</v>
      </c>
      <c r="I1116" t="s">
        <v>51</v>
      </c>
      <c r="K1116" t="s">
        <v>336</v>
      </c>
      <c r="L1116" s="27">
        <v>35.824000000000005</v>
      </c>
      <c r="M1116" s="27">
        <v>44.78</v>
      </c>
      <c r="N1116" s="27">
        <v>53.735999999999997</v>
      </c>
      <c r="O1116" t="s">
        <v>217</v>
      </c>
      <c r="P1116" t="s">
        <v>218</v>
      </c>
      <c r="Q1116" s="27">
        <v>7.03</v>
      </c>
      <c r="R1116" s="27">
        <v>46</v>
      </c>
      <c r="S1116" s="27">
        <v>46</v>
      </c>
      <c r="T1116" s="27">
        <v>49</v>
      </c>
      <c r="U1116" s="27">
        <v>-12.330640000000001</v>
      </c>
      <c r="V1116" s="27">
        <v>-15.4133</v>
      </c>
      <c r="W1116" s="27">
        <v>-18.49596</v>
      </c>
      <c r="X1116" t="s">
        <v>332</v>
      </c>
      <c r="Y1116" t="s">
        <v>333</v>
      </c>
      <c r="Z1116" s="27">
        <v>22.55</v>
      </c>
      <c r="AA1116" s="27">
        <v>27.890760869565216</v>
      </c>
      <c r="AB1116" s="27">
        <v>16.734456521739133</v>
      </c>
      <c r="AC1116" s="27">
        <v>77.47</v>
      </c>
      <c r="AD1116" s="27">
        <v>1932.6168808</v>
      </c>
      <c r="AE1116" s="27">
        <v>2415.7711009999998</v>
      </c>
      <c r="AF1116" s="27">
        <v>2898.9253211999999</v>
      </c>
      <c r="AG1116" s="27">
        <v>1</v>
      </c>
      <c r="AJ1116" s="41">
        <f t="shared" si="166"/>
        <v>3236.6099491913046</v>
      </c>
      <c r="AK1116" s="41">
        <f t="shared" si="167"/>
        <v>4045.7624364891299</v>
      </c>
      <c r="AL1116" s="41">
        <f t="shared" si="168"/>
        <v>4854.9149237869569</v>
      </c>
      <c r="AM1116" s="27">
        <v>1</v>
      </c>
      <c r="AN1116" s="27">
        <v>1</v>
      </c>
      <c r="AO1116" s="27">
        <v>863</v>
      </c>
      <c r="AP1116" s="27">
        <v>863</v>
      </c>
      <c r="AQ1116" s="42">
        <f t="shared" si="169"/>
        <v>4099.6099491913046</v>
      </c>
      <c r="AR1116" s="42">
        <f t="shared" si="170"/>
        <v>4908.7624364891299</v>
      </c>
      <c r="AS1116" s="42">
        <f t="shared" si="171"/>
        <v>5717.9149237869569</v>
      </c>
      <c r="AT1116" s="42">
        <f t="shared" si="172"/>
        <v>4099.6099491913046</v>
      </c>
      <c r="AU1116" s="42">
        <f t="shared" si="173"/>
        <v>4908.7624364891299</v>
      </c>
      <c r="AV1116" s="42">
        <f t="shared" si="174"/>
        <v>5717.9149237869569</v>
      </c>
      <c r="AW1116">
        <v>2045</v>
      </c>
      <c r="AX1116" t="s">
        <v>60</v>
      </c>
      <c r="AY1116" s="30">
        <v>11</v>
      </c>
      <c r="AZ1116" t="s">
        <v>334</v>
      </c>
      <c r="BA1116">
        <v>2</v>
      </c>
      <c r="BB1116">
        <v>16</v>
      </c>
      <c r="BC1116" s="27">
        <v>0.79759999999999998</v>
      </c>
      <c r="BD1116" s="100">
        <v>2014</v>
      </c>
      <c r="BE1116" t="s">
        <v>1038</v>
      </c>
    </row>
    <row r="1117" spans="1:57" ht="12" customHeight="1" x14ac:dyDescent="0.2">
      <c r="A1117">
        <v>62</v>
      </c>
      <c r="B1117">
        <v>2023</v>
      </c>
      <c r="C1117" t="s">
        <v>46</v>
      </c>
      <c r="D1117" t="s">
        <v>138</v>
      </c>
      <c r="E1117" t="s">
        <v>329</v>
      </c>
      <c r="F1117" t="s">
        <v>336</v>
      </c>
      <c r="G1117" t="s">
        <v>99</v>
      </c>
      <c r="H1117" t="s">
        <v>337</v>
      </c>
      <c r="I1117" t="s">
        <v>51</v>
      </c>
      <c r="K1117" t="s">
        <v>336</v>
      </c>
      <c r="L1117" s="27">
        <v>35.824000000000005</v>
      </c>
      <c r="M1117" s="27">
        <v>44.78</v>
      </c>
      <c r="N1117" s="27">
        <v>53.735999999999997</v>
      </c>
      <c r="O1117" t="s">
        <v>217</v>
      </c>
      <c r="P1117" t="s">
        <v>218</v>
      </c>
      <c r="Q1117" s="27">
        <v>7.03</v>
      </c>
      <c r="R1117" s="27">
        <v>46</v>
      </c>
      <c r="S1117" s="27">
        <v>46</v>
      </c>
      <c r="T1117" s="27">
        <v>49</v>
      </c>
      <c r="U1117" s="27">
        <v>-12.330640000000001</v>
      </c>
      <c r="V1117" s="27">
        <v>-15.4133</v>
      </c>
      <c r="W1117" s="27">
        <v>-18.49596</v>
      </c>
      <c r="X1117" t="s">
        <v>332</v>
      </c>
      <c r="Y1117" t="s">
        <v>333</v>
      </c>
      <c r="Z1117" s="27">
        <v>22.55</v>
      </c>
      <c r="AA1117" s="27">
        <v>27.890760869565216</v>
      </c>
      <c r="AB1117" s="27">
        <v>16.734456521739133</v>
      </c>
      <c r="AC1117" s="27">
        <v>77.47</v>
      </c>
      <c r="AD1117" s="27">
        <v>1932.6168808</v>
      </c>
      <c r="AE1117" s="27">
        <v>2415.7711009999998</v>
      </c>
      <c r="AF1117" s="27">
        <v>2898.9253211999999</v>
      </c>
      <c r="AG1117" s="27">
        <v>1</v>
      </c>
      <c r="AJ1117" s="41">
        <f t="shared" si="166"/>
        <v>3236.6099491913046</v>
      </c>
      <c r="AK1117" s="41">
        <f t="shared" si="167"/>
        <v>4045.7624364891299</v>
      </c>
      <c r="AL1117" s="41">
        <f t="shared" si="168"/>
        <v>4854.9149237869569</v>
      </c>
      <c r="AM1117" s="27">
        <v>1</v>
      </c>
      <c r="AN1117" s="27">
        <v>1</v>
      </c>
      <c r="AO1117" s="27">
        <v>863</v>
      </c>
      <c r="AP1117" s="27">
        <v>863</v>
      </c>
      <c r="AQ1117" s="42">
        <f t="shared" si="169"/>
        <v>4099.6099491913046</v>
      </c>
      <c r="AR1117" s="42">
        <f t="shared" si="170"/>
        <v>4908.7624364891299</v>
      </c>
      <c r="AS1117" s="42">
        <f t="shared" si="171"/>
        <v>5717.9149237869569</v>
      </c>
      <c r="AT1117" s="42">
        <f t="shared" si="172"/>
        <v>4099.6099491913046</v>
      </c>
      <c r="AU1117" s="42">
        <f t="shared" si="173"/>
        <v>4908.7624364891299</v>
      </c>
      <c r="AV1117" s="42">
        <f t="shared" si="174"/>
        <v>5717.9149237869569</v>
      </c>
      <c r="AW1117">
        <v>2050</v>
      </c>
      <c r="AX1117" t="s">
        <v>60</v>
      </c>
      <c r="AY1117" s="30">
        <v>11</v>
      </c>
      <c r="AZ1117" t="s">
        <v>334</v>
      </c>
      <c r="BA1117">
        <v>2</v>
      </c>
      <c r="BB1117">
        <v>16</v>
      </c>
      <c r="BC1117" s="27">
        <v>0.79759999999999998</v>
      </c>
      <c r="BD1117" s="100">
        <v>2014</v>
      </c>
      <c r="BE1117" t="s">
        <v>1038</v>
      </c>
    </row>
    <row r="1118" spans="1:57" ht="12" customHeight="1" x14ac:dyDescent="0.2">
      <c r="A1118">
        <v>63</v>
      </c>
      <c r="B1118">
        <v>2023</v>
      </c>
      <c r="C1118" t="s">
        <v>46</v>
      </c>
      <c r="D1118" t="s">
        <v>44</v>
      </c>
      <c r="E1118" t="s">
        <v>339</v>
      </c>
      <c r="F1118" t="s">
        <v>340</v>
      </c>
      <c r="G1118" t="s">
        <v>45</v>
      </c>
      <c r="H1118" t="s">
        <v>341</v>
      </c>
      <c r="I1118" t="s">
        <v>51</v>
      </c>
      <c r="K1118" t="s">
        <v>338</v>
      </c>
      <c r="L1118" s="27">
        <v>105.36006</v>
      </c>
      <c r="M1118" s="27">
        <v>135.02227300000001</v>
      </c>
      <c r="N1118" s="27">
        <v>156.18634900000001</v>
      </c>
      <c r="O1118" t="s">
        <v>153</v>
      </c>
      <c r="P1118" t="s">
        <v>232</v>
      </c>
      <c r="Q1118" s="27">
        <v>2.2000000000000002</v>
      </c>
      <c r="R1118" s="27">
        <v>7.5</v>
      </c>
      <c r="S1118" s="27">
        <v>80</v>
      </c>
      <c r="T1118" s="27">
        <v>80</v>
      </c>
      <c r="U1118" s="27">
        <v>0</v>
      </c>
      <c r="V1118" s="27">
        <v>0</v>
      </c>
      <c r="W1118" s="27">
        <v>0</v>
      </c>
      <c r="X1118" t="s">
        <v>69</v>
      </c>
      <c r="Y1118" t="s">
        <v>91</v>
      </c>
      <c r="Z1118" s="27">
        <v>100</v>
      </c>
      <c r="AA1118" s="27">
        <v>100</v>
      </c>
      <c r="AB1118" s="27">
        <v>100</v>
      </c>
      <c r="AC1118" s="27">
        <v>100</v>
      </c>
      <c r="AD1118" s="27">
        <v>74.807010000000005</v>
      </c>
      <c r="AE1118" s="27">
        <v>369.34318100000002</v>
      </c>
      <c r="AF1118" s="27">
        <v>1087.87238</v>
      </c>
      <c r="AG1118" s="27">
        <v>1</v>
      </c>
      <c r="AJ1118" s="41">
        <f t="shared" si="166"/>
        <v>865.00746000000004</v>
      </c>
      <c r="AK1118" s="41">
        <f t="shared" si="167"/>
        <v>1382.0102285</v>
      </c>
      <c r="AL1118" s="41">
        <f t="shared" si="168"/>
        <v>2259.2699975</v>
      </c>
      <c r="AM1118" s="27">
        <v>1.18</v>
      </c>
      <c r="AN1118" s="27">
        <v>1.18</v>
      </c>
      <c r="AO1118" s="27">
        <v>0</v>
      </c>
      <c r="AP1118" s="27">
        <v>0</v>
      </c>
      <c r="AQ1118" s="42">
        <f t="shared" si="169"/>
        <v>1020.7088027999999</v>
      </c>
      <c r="AR1118" s="42">
        <f t="shared" si="170"/>
        <v>1630.77206963</v>
      </c>
      <c r="AS1118" s="42">
        <f t="shared" si="171"/>
        <v>2665.9385970499998</v>
      </c>
      <c r="AT1118" s="42">
        <f t="shared" si="172"/>
        <v>1020.7088027999999</v>
      </c>
      <c r="AU1118" s="42">
        <f t="shared" si="173"/>
        <v>1630.77206963</v>
      </c>
      <c r="AV1118" s="42">
        <f t="shared" si="174"/>
        <v>2665.9385970499998</v>
      </c>
      <c r="AW1118">
        <v>2023</v>
      </c>
      <c r="AX1118" t="s">
        <v>56</v>
      </c>
      <c r="AY1118" s="30">
        <v>18</v>
      </c>
      <c r="AZ1118" t="s">
        <v>342</v>
      </c>
      <c r="BA1118">
        <v>2</v>
      </c>
      <c r="BB1118">
        <v>125</v>
      </c>
      <c r="BC1118" s="27">
        <v>0.54849999999999999</v>
      </c>
      <c r="BD1118" s="100">
        <v>2023</v>
      </c>
    </row>
    <row r="1119" spans="1:57" ht="12" customHeight="1" x14ac:dyDescent="0.2">
      <c r="A1119">
        <v>63</v>
      </c>
      <c r="B1119">
        <v>2023</v>
      </c>
      <c r="C1119" t="s">
        <v>46</v>
      </c>
      <c r="D1119" t="s">
        <v>44</v>
      </c>
      <c r="E1119" t="s">
        <v>339</v>
      </c>
      <c r="F1119" t="s">
        <v>340</v>
      </c>
      <c r="G1119" t="s">
        <v>45</v>
      </c>
      <c r="H1119" t="s">
        <v>341</v>
      </c>
      <c r="I1119" t="s">
        <v>51</v>
      </c>
      <c r="K1119" t="s">
        <v>338</v>
      </c>
      <c r="L1119" s="27">
        <v>105.36006</v>
      </c>
      <c r="M1119" s="27">
        <v>135.02227300000001</v>
      </c>
      <c r="N1119" s="27">
        <v>156.18634900000001</v>
      </c>
      <c r="O1119" t="s">
        <v>153</v>
      </c>
      <c r="P1119" t="s">
        <v>232</v>
      </c>
      <c r="Q1119" s="27">
        <v>2.2000000000000002</v>
      </c>
      <c r="R1119" s="27">
        <v>7.5</v>
      </c>
      <c r="S1119" s="27">
        <v>80</v>
      </c>
      <c r="T1119" s="27">
        <v>80</v>
      </c>
      <c r="U1119" s="27">
        <v>0</v>
      </c>
      <c r="V1119" s="27">
        <v>0</v>
      </c>
      <c r="W1119" s="27">
        <v>0</v>
      </c>
      <c r="X1119" t="s">
        <v>69</v>
      </c>
      <c r="Y1119" t="s">
        <v>91</v>
      </c>
      <c r="Z1119" s="27">
        <v>100</v>
      </c>
      <c r="AA1119" s="27">
        <v>100</v>
      </c>
      <c r="AB1119" s="27">
        <v>100</v>
      </c>
      <c r="AC1119" s="27">
        <v>100</v>
      </c>
      <c r="AD1119" s="27">
        <v>74.807010000000005</v>
      </c>
      <c r="AE1119" s="27">
        <v>369.34318100000002</v>
      </c>
      <c r="AF1119" s="27">
        <v>1087.87238</v>
      </c>
      <c r="AG1119" s="27">
        <v>1</v>
      </c>
      <c r="AJ1119" s="41">
        <f t="shared" si="166"/>
        <v>865.00746000000004</v>
      </c>
      <c r="AK1119" s="41">
        <f t="shared" si="167"/>
        <v>1382.0102285</v>
      </c>
      <c r="AL1119" s="41">
        <f t="shared" si="168"/>
        <v>2259.2699975</v>
      </c>
      <c r="AM1119" s="27">
        <v>1.18</v>
      </c>
      <c r="AN1119" s="27">
        <v>1.18</v>
      </c>
      <c r="AO1119" s="27">
        <v>0</v>
      </c>
      <c r="AP1119" s="27">
        <v>0</v>
      </c>
      <c r="AQ1119" s="42">
        <f t="shared" si="169"/>
        <v>1020.7088027999999</v>
      </c>
      <c r="AR1119" s="42">
        <f t="shared" si="170"/>
        <v>1630.77206963</v>
      </c>
      <c r="AS1119" s="42">
        <f t="shared" si="171"/>
        <v>2665.9385970499998</v>
      </c>
      <c r="AT1119" s="42">
        <f t="shared" si="172"/>
        <v>1020.7088027999999</v>
      </c>
      <c r="AU1119" s="42">
        <f t="shared" si="173"/>
        <v>1630.77206963</v>
      </c>
      <c r="AV1119" s="42">
        <f t="shared" si="174"/>
        <v>2665.9385970499998</v>
      </c>
      <c r="AW1119">
        <v>2030</v>
      </c>
      <c r="AX1119" t="s">
        <v>56</v>
      </c>
      <c r="AY1119" s="30">
        <v>18</v>
      </c>
      <c r="AZ1119" t="s">
        <v>342</v>
      </c>
      <c r="BA1119">
        <v>2</v>
      </c>
      <c r="BB1119">
        <v>125</v>
      </c>
      <c r="BC1119" s="27">
        <v>0.54849999999999999</v>
      </c>
      <c r="BD1119" s="100">
        <v>2023</v>
      </c>
    </row>
    <row r="1120" spans="1:57" ht="12" customHeight="1" x14ac:dyDescent="0.2">
      <c r="A1120">
        <v>63</v>
      </c>
      <c r="B1120">
        <v>2023</v>
      </c>
      <c r="C1120" t="s">
        <v>46</v>
      </c>
      <c r="D1120" t="s">
        <v>44</v>
      </c>
      <c r="E1120" t="s">
        <v>339</v>
      </c>
      <c r="F1120" t="s">
        <v>340</v>
      </c>
      <c r="G1120" t="s">
        <v>45</v>
      </c>
      <c r="H1120" t="s">
        <v>341</v>
      </c>
      <c r="I1120" t="s">
        <v>51</v>
      </c>
      <c r="K1120" t="s">
        <v>338</v>
      </c>
      <c r="L1120" s="27">
        <v>105.36006</v>
      </c>
      <c r="M1120" s="27">
        <v>135.02227300000001</v>
      </c>
      <c r="N1120" s="27">
        <v>156.18634900000001</v>
      </c>
      <c r="O1120" t="s">
        <v>153</v>
      </c>
      <c r="P1120" t="s">
        <v>232</v>
      </c>
      <c r="Q1120" s="27">
        <v>2.2000000000000002</v>
      </c>
      <c r="R1120" s="27">
        <v>7.5</v>
      </c>
      <c r="S1120" s="27">
        <v>80</v>
      </c>
      <c r="T1120" s="27">
        <v>80</v>
      </c>
      <c r="U1120" s="27">
        <v>0</v>
      </c>
      <c r="V1120" s="27">
        <v>0</v>
      </c>
      <c r="W1120" s="27">
        <v>0</v>
      </c>
      <c r="X1120" t="s">
        <v>69</v>
      </c>
      <c r="Y1120" t="s">
        <v>91</v>
      </c>
      <c r="Z1120" s="27">
        <v>100</v>
      </c>
      <c r="AA1120" s="27">
        <v>100</v>
      </c>
      <c r="AB1120" s="27">
        <v>100</v>
      </c>
      <c r="AC1120" s="27">
        <v>100</v>
      </c>
      <c r="AD1120" s="27">
        <v>74.807010000000005</v>
      </c>
      <c r="AE1120" s="27">
        <v>369.34318100000002</v>
      </c>
      <c r="AF1120" s="27">
        <v>1087.87238</v>
      </c>
      <c r="AG1120" s="27">
        <v>1</v>
      </c>
      <c r="AJ1120" s="41">
        <f t="shared" si="166"/>
        <v>865.00746000000004</v>
      </c>
      <c r="AK1120" s="41">
        <f t="shared" si="167"/>
        <v>1382.0102285</v>
      </c>
      <c r="AL1120" s="41">
        <f t="shared" si="168"/>
        <v>2259.2699975</v>
      </c>
      <c r="AM1120" s="27">
        <v>1.18</v>
      </c>
      <c r="AN1120" s="27">
        <v>1.18</v>
      </c>
      <c r="AO1120" s="27">
        <v>0</v>
      </c>
      <c r="AP1120" s="27">
        <v>0</v>
      </c>
      <c r="AQ1120" s="42">
        <f t="shared" si="169"/>
        <v>1020.7088027999999</v>
      </c>
      <c r="AR1120" s="42">
        <f t="shared" si="170"/>
        <v>1630.77206963</v>
      </c>
      <c r="AS1120" s="42">
        <f t="shared" si="171"/>
        <v>2665.9385970499998</v>
      </c>
      <c r="AT1120" s="42">
        <f t="shared" si="172"/>
        <v>1020.7088027999999</v>
      </c>
      <c r="AU1120" s="42">
        <f t="shared" si="173"/>
        <v>1630.77206963</v>
      </c>
      <c r="AV1120" s="42">
        <f t="shared" si="174"/>
        <v>2665.9385970499998</v>
      </c>
      <c r="AW1120">
        <v>2035</v>
      </c>
      <c r="AX1120" t="s">
        <v>56</v>
      </c>
      <c r="AY1120" s="30">
        <v>18</v>
      </c>
      <c r="AZ1120" t="s">
        <v>342</v>
      </c>
      <c r="BA1120">
        <v>2</v>
      </c>
      <c r="BB1120">
        <v>125</v>
      </c>
      <c r="BC1120" s="27">
        <v>0.54849999999999999</v>
      </c>
      <c r="BD1120" s="100">
        <v>2023</v>
      </c>
    </row>
    <row r="1121" spans="1:57" ht="12" customHeight="1" x14ac:dyDescent="0.2">
      <c r="A1121">
        <v>63</v>
      </c>
      <c r="B1121">
        <v>2023</v>
      </c>
      <c r="C1121" t="s">
        <v>46</v>
      </c>
      <c r="D1121" t="s">
        <v>44</v>
      </c>
      <c r="E1121" t="s">
        <v>339</v>
      </c>
      <c r="F1121" t="s">
        <v>340</v>
      </c>
      <c r="G1121" t="s">
        <v>45</v>
      </c>
      <c r="H1121" t="s">
        <v>341</v>
      </c>
      <c r="I1121" t="s">
        <v>51</v>
      </c>
      <c r="K1121" t="s">
        <v>338</v>
      </c>
      <c r="L1121" s="27">
        <v>105.36006</v>
      </c>
      <c r="M1121" s="27">
        <v>135.02227300000001</v>
      </c>
      <c r="N1121" s="27">
        <v>156.18634900000001</v>
      </c>
      <c r="O1121" t="s">
        <v>153</v>
      </c>
      <c r="P1121" t="s">
        <v>232</v>
      </c>
      <c r="Q1121" s="27">
        <v>2.2000000000000002</v>
      </c>
      <c r="R1121" s="27">
        <v>7.5</v>
      </c>
      <c r="S1121" s="27">
        <v>80</v>
      </c>
      <c r="T1121" s="27">
        <v>80</v>
      </c>
      <c r="U1121" s="27">
        <v>0</v>
      </c>
      <c r="V1121" s="27">
        <v>0</v>
      </c>
      <c r="W1121" s="27">
        <v>0</v>
      </c>
      <c r="X1121" t="s">
        <v>69</v>
      </c>
      <c r="Y1121" t="s">
        <v>91</v>
      </c>
      <c r="Z1121" s="27">
        <v>100</v>
      </c>
      <c r="AA1121" s="27">
        <v>100</v>
      </c>
      <c r="AB1121" s="27">
        <v>100</v>
      </c>
      <c r="AC1121" s="27">
        <v>100</v>
      </c>
      <c r="AD1121" s="27">
        <v>74.807010000000005</v>
      </c>
      <c r="AE1121" s="27">
        <v>369.34318100000002</v>
      </c>
      <c r="AF1121" s="27">
        <v>1087.87238</v>
      </c>
      <c r="AG1121" s="27">
        <v>1</v>
      </c>
      <c r="AJ1121" s="41">
        <f t="shared" si="166"/>
        <v>865.00746000000004</v>
      </c>
      <c r="AK1121" s="41">
        <f t="shared" si="167"/>
        <v>1382.0102285</v>
      </c>
      <c r="AL1121" s="41">
        <f t="shared" si="168"/>
        <v>2259.2699975</v>
      </c>
      <c r="AM1121" s="27">
        <v>1.18</v>
      </c>
      <c r="AN1121" s="27">
        <v>1.18</v>
      </c>
      <c r="AO1121" s="27">
        <v>0</v>
      </c>
      <c r="AP1121" s="27">
        <v>0</v>
      </c>
      <c r="AQ1121" s="42">
        <f t="shared" si="169"/>
        <v>1020.7088027999999</v>
      </c>
      <c r="AR1121" s="42">
        <f t="shared" si="170"/>
        <v>1630.77206963</v>
      </c>
      <c r="AS1121" s="42">
        <f t="shared" si="171"/>
        <v>2665.9385970499998</v>
      </c>
      <c r="AT1121" s="42">
        <f t="shared" si="172"/>
        <v>1020.7088027999999</v>
      </c>
      <c r="AU1121" s="42">
        <f t="shared" si="173"/>
        <v>1630.77206963</v>
      </c>
      <c r="AV1121" s="42">
        <f t="shared" si="174"/>
        <v>2665.9385970499998</v>
      </c>
      <c r="AW1121">
        <v>2040</v>
      </c>
      <c r="AX1121" t="s">
        <v>56</v>
      </c>
      <c r="AY1121" s="30">
        <v>18</v>
      </c>
      <c r="AZ1121" t="s">
        <v>342</v>
      </c>
      <c r="BA1121">
        <v>2</v>
      </c>
      <c r="BB1121">
        <v>125</v>
      </c>
      <c r="BC1121" s="27">
        <v>0.54849999999999999</v>
      </c>
      <c r="BD1121" s="100">
        <v>2023</v>
      </c>
    </row>
    <row r="1122" spans="1:57" ht="12" customHeight="1" x14ac:dyDescent="0.2">
      <c r="A1122">
        <v>63</v>
      </c>
      <c r="B1122">
        <v>2023</v>
      </c>
      <c r="C1122" t="s">
        <v>46</v>
      </c>
      <c r="D1122" t="s">
        <v>44</v>
      </c>
      <c r="E1122" t="s">
        <v>339</v>
      </c>
      <c r="F1122" t="s">
        <v>340</v>
      </c>
      <c r="G1122" t="s">
        <v>45</v>
      </c>
      <c r="H1122" t="s">
        <v>341</v>
      </c>
      <c r="I1122" t="s">
        <v>51</v>
      </c>
      <c r="K1122" t="s">
        <v>338</v>
      </c>
      <c r="L1122" s="27">
        <v>105.36006</v>
      </c>
      <c r="M1122" s="27">
        <v>135.02227300000001</v>
      </c>
      <c r="N1122" s="27">
        <v>156.18634900000001</v>
      </c>
      <c r="O1122" t="s">
        <v>153</v>
      </c>
      <c r="P1122" t="s">
        <v>232</v>
      </c>
      <c r="Q1122" s="27">
        <v>2.2000000000000002</v>
      </c>
      <c r="R1122" s="27">
        <v>7.5</v>
      </c>
      <c r="S1122" s="27">
        <v>80</v>
      </c>
      <c r="T1122" s="27">
        <v>80</v>
      </c>
      <c r="U1122" s="27">
        <v>0</v>
      </c>
      <c r="V1122" s="27">
        <v>0</v>
      </c>
      <c r="W1122" s="27">
        <v>0</v>
      </c>
      <c r="X1122" t="s">
        <v>69</v>
      </c>
      <c r="Y1122" t="s">
        <v>91</v>
      </c>
      <c r="Z1122" s="27">
        <v>100</v>
      </c>
      <c r="AA1122" s="27">
        <v>100</v>
      </c>
      <c r="AB1122" s="27">
        <v>100</v>
      </c>
      <c r="AC1122" s="27">
        <v>100</v>
      </c>
      <c r="AD1122" s="27">
        <v>74.807010000000005</v>
      </c>
      <c r="AE1122" s="27">
        <v>369.34318100000002</v>
      </c>
      <c r="AF1122" s="27">
        <v>1087.87238</v>
      </c>
      <c r="AG1122" s="27">
        <v>1</v>
      </c>
      <c r="AJ1122" s="41">
        <f t="shared" si="166"/>
        <v>865.00746000000004</v>
      </c>
      <c r="AK1122" s="41">
        <f t="shared" si="167"/>
        <v>1382.0102285</v>
      </c>
      <c r="AL1122" s="41">
        <f t="shared" si="168"/>
        <v>2259.2699975</v>
      </c>
      <c r="AM1122" s="27">
        <v>1.18</v>
      </c>
      <c r="AN1122" s="27">
        <v>1.18</v>
      </c>
      <c r="AO1122" s="27">
        <v>0</v>
      </c>
      <c r="AP1122" s="27">
        <v>0</v>
      </c>
      <c r="AQ1122" s="42">
        <f t="shared" si="169"/>
        <v>1020.7088027999999</v>
      </c>
      <c r="AR1122" s="42">
        <f t="shared" si="170"/>
        <v>1630.77206963</v>
      </c>
      <c r="AS1122" s="42">
        <f t="shared" si="171"/>
        <v>2665.9385970499998</v>
      </c>
      <c r="AT1122" s="42">
        <f t="shared" si="172"/>
        <v>1020.7088027999999</v>
      </c>
      <c r="AU1122" s="42">
        <f t="shared" si="173"/>
        <v>1630.77206963</v>
      </c>
      <c r="AV1122" s="42">
        <f t="shared" si="174"/>
        <v>2665.9385970499998</v>
      </c>
      <c r="AW1122">
        <v>2045</v>
      </c>
      <c r="AX1122" t="s">
        <v>56</v>
      </c>
      <c r="AY1122" s="30">
        <v>18</v>
      </c>
      <c r="AZ1122" t="s">
        <v>342</v>
      </c>
      <c r="BA1122">
        <v>2</v>
      </c>
      <c r="BB1122">
        <v>125</v>
      </c>
      <c r="BC1122" s="27">
        <v>0.54849999999999999</v>
      </c>
      <c r="BD1122" s="100">
        <v>2023</v>
      </c>
    </row>
    <row r="1123" spans="1:57" ht="12" customHeight="1" x14ac:dyDescent="0.2">
      <c r="A1123">
        <v>63</v>
      </c>
      <c r="B1123">
        <v>2023</v>
      </c>
      <c r="C1123" t="s">
        <v>46</v>
      </c>
      <c r="D1123" t="s">
        <v>44</v>
      </c>
      <c r="E1123" t="s">
        <v>339</v>
      </c>
      <c r="F1123" t="s">
        <v>340</v>
      </c>
      <c r="G1123" t="s">
        <v>45</v>
      </c>
      <c r="H1123" t="s">
        <v>341</v>
      </c>
      <c r="I1123" t="s">
        <v>51</v>
      </c>
      <c r="K1123" t="s">
        <v>338</v>
      </c>
      <c r="L1123" s="27">
        <v>105.36006</v>
      </c>
      <c r="M1123" s="27">
        <v>135.02227300000001</v>
      </c>
      <c r="N1123" s="27">
        <v>156.18634900000001</v>
      </c>
      <c r="O1123" t="s">
        <v>153</v>
      </c>
      <c r="P1123" t="s">
        <v>232</v>
      </c>
      <c r="Q1123" s="27">
        <v>2.2000000000000002</v>
      </c>
      <c r="R1123" s="27">
        <v>7.5</v>
      </c>
      <c r="S1123" s="27">
        <v>80</v>
      </c>
      <c r="T1123" s="27">
        <v>80</v>
      </c>
      <c r="U1123" s="27">
        <v>0</v>
      </c>
      <c r="V1123" s="27">
        <v>0</v>
      </c>
      <c r="W1123" s="27">
        <v>0</v>
      </c>
      <c r="X1123" t="s">
        <v>69</v>
      </c>
      <c r="Y1123" t="s">
        <v>91</v>
      </c>
      <c r="Z1123" s="27">
        <v>100</v>
      </c>
      <c r="AA1123" s="27">
        <v>100</v>
      </c>
      <c r="AB1123" s="27">
        <v>100</v>
      </c>
      <c r="AC1123" s="27">
        <v>100</v>
      </c>
      <c r="AD1123" s="27">
        <v>74.807010000000005</v>
      </c>
      <c r="AE1123" s="27">
        <v>369.34318100000002</v>
      </c>
      <c r="AF1123" s="27">
        <v>1087.87238</v>
      </c>
      <c r="AG1123" s="27">
        <v>1</v>
      </c>
      <c r="AJ1123" s="41">
        <f t="shared" si="166"/>
        <v>865.00746000000004</v>
      </c>
      <c r="AK1123" s="41">
        <f t="shared" si="167"/>
        <v>1382.0102285</v>
      </c>
      <c r="AL1123" s="41">
        <f t="shared" si="168"/>
        <v>2259.2699975</v>
      </c>
      <c r="AM1123" s="27">
        <v>1.18</v>
      </c>
      <c r="AN1123" s="27">
        <v>1.18</v>
      </c>
      <c r="AO1123" s="27">
        <v>0</v>
      </c>
      <c r="AP1123" s="27">
        <v>0</v>
      </c>
      <c r="AQ1123" s="42">
        <f t="shared" si="169"/>
        <v>1020.7088027999999</v>
      </c>
      <c r="AR1123" s="42">
        <f t="shared" si="170"/>
        <v>1630.77206963</v>
      </c>
      <c r="AS1123" s="42">
        <f t="shared" si="171"/>
        <v>2665.9385970499998</v>
      </c>
      <c r="AT1123" s="42">
        <f t="shared" si="172"/>
        <v>1020.7088027999999</v>
      </c>
      <c r="AU1123" s="42">
        <f t="shared" si="173"/>
        <v>1630.77206963</v>
      </c>
      <c r="AV1123" s="42">
        <f t="shared" si="174"/>
        <v>2665.9385970499998</v>
      </c>
      <c r="AW1123">
        <v>2050</v>
      </c>
      <c r="AX1123" t="s">
        <v>56</v>
      </c>
      <c r="AY1123" s="30">
        <v>18</v>
      </c>
      <c r="AZ1123" t="s">
        <v>342</v>
      </c>
      <c r="BA1123">
        <v>2</v>
      </c>
      <c r="BB1123">
        <v>125</v>
      </c>
      <c r="BC1123" s="27">
        <v>0.54849999999999999</v>
      </c>
      <c r="BD1123" s="100">
        <v>2023</v>
      </c>
    </row>
    <row r="1124" spans="1:57" ht="12" customHeight="1" x14ac:dyDescent="0.2">
      <c r="A1124">
        <v>63</v>
      </c>
      <c r="B1124">
        <v>2023</v>
      </c>
      <c r="C1124" t="s">
        <v>46</v>
      </c>
      <c r="D1124" t="s">
        <v>44</v>
      </c>
      <c r="E1124" t="s">
        <v>339</v>
      </c>
      <c r="F1124" t="s">
        <v>340</v>
      </c>
      <c r="G1124" t="s">
        <v>45</v>
      </c>
      <c r="H1124" t="s">
        <v>341</v>
      </c>
      <c r="I1124" t="s">
        <v>51</v>
      </c>
      <c r="K1124" t="s">
        <v>338</v>
      </c>
      <c r="L1124" s="27">
        <v>105.36006</v>
      </c>
      <c r="M1124" s="27">
        <v>135.02227300000001</v>
      </c>
      <c r="N1124" s="27">
        <v>156.18634900000001</v>
      </c>
      <c r="O1124" t="s">
        <v>153</v>
      </c>
      <c r="P1124" t="s">
        <v>232</v>
      </c>
      <c r="Q1124" s="27">
        <v>2.2000000000000002</v>
      </c>
      <c r="R1124" s="27">
        <v>7.5</v>
      </c>
      <c r="S1124" s="27">
        <v>80</v>
      </c>
      <c r="T1124" s="27">
        <v>80</v>
      </c>
      <c r="U1124" s="27">
        <v>0</v>
      </c>
      <c r="V1124" s="27">
        <v>0</v>
      </c>
      <c r="W1124" s="27">
        <v>0</v>
      </c>
      <c r="X1124" t="s">
        <v>69</v>
      </c>
      <c r="Y1124" t="s">
        <v>91</v>
      </c>
      <c r="Z1124" s="27">
        <v>100</v>
      </c>
      <c r="AA1124" s="27">
        <v>100</v>
      </c>
      <c r="AB1124" s="27">
        <v>100</v>
      </c>
      <c r="AC1124" s="27">
        <v>100</v>
      </c>
      <c r="AD1124" s="27">
        <v>74.807010000000005</v>
      </c>
      <c r="AE1124" s="27">
        <v>369.34318100000002</v>
      </c>
      <c r="AF1124" s="27">
        <v>1087.87238</v>
      </c>
      <c r="AG1124" s="27">
        <v>1</v>
      </c>
      <c r="AJ1124" s="41">
        <f t="shared" si="166"/>
        <v>865.00746000000004</v>
      </c>
      <c r="AK1124" s="41">
        <f t="shared" si="167"/>
        <v>1382.0102285</v>
      </c>
      <c r="AL1124" s="41">
        <f t="shared" si="168"/>
        <v>2259.2699975</v>
      </c>
      <c r="AM1124" s="27">
        <v>1.18</v>
      </c>
      <c r="AN1124" s="27">
        <v>1.18</v>
      </c>
      <c r="AO1124" s="27">
        <v>0</v>
      </c>
      <c r="AP1124" s="27">
        <v>0</v>
      </c>
      <c r="AQ1124" s="42">
        <f t="shared" si="169"/>
        <v>1020.7088027999999</v>
      </c>
      <c r="AR1124" s="42">
        <f t="shared" si="170"/>
        <v>1630.77206963</v>
      </c>
      <c r="AS1124" s="42">
        <f t="shared" si="171"/>
        <v>2665.9385970499998</v>
      </c>
      <c r="AT1124" s="42">
        <f t="shared" si="172"/>
        <v>1020.7088027999999</v>
      </c>
      <c r="AU1124" s="42">
        <f t="shared" si="173"/>
        <v>1630.77206963</v>
      </c>
      <c r="AV1124" s="42">
        <f t="shared" si="174"/>
        <v>2665.9385970499998</v>
      </c>
      <c r="AW1124">
        <v>2023</v>
      </c>
      <c r="AX1124" t="s">
        <v>59</v>
      </c>
      <c r="AY1124" s="30">
        <v>18</v>
      </c>
      <c r="AZ1124" t="s">
        <v>342</v>
      </c>
      <c r="BA1124">
        <v>2</v>
      </c>
      <c r="BB1124">
        <v>125</v>
      </c>
      <c r="BC1124" s="27">
        <v>0.54849999999999999</v>
      </c>
      <c r="BD1124" s="100">
        <v>2023</v>
      </c>
    </row>
    <row r="1125" spans="1:57" ht="12" customHeight="1" x14ac:dyDescent="0.2">
      <c r="A1125">
        <v>63</v>
      </c>
      <c r="B1125">
        <v>2023</v>
      </c>
      <c r="C1125" t="s">
        <v>46</v>
      </c>
      <c r="D1125" t="s">
        <v>44</v>
      </c>
      <c r="E1125" t="s">
        <v>339</v>
      </c>
      <c r="F1125" t="s">
        <v>340</v>
      </c>
      <c r="G1125" t="s">
        <v>45</v>
      </c>
      <c r="H1125" t="s">
        <v>341</v>
      </c>
      <c r="I1125" t="s">
        <v>51</v>
      </c>
      <c r="K1125" t="s">
        <v>338</v>
      </c>
      <c r="L1125" s="27">
        <v>105.36006</v>
      </c>
      <c r="M1125" s="27">
        <v>135.02227300000001</v>
      </c>
      <c r="N1125" s="27">
        <v>156.18634900000001</v>
      </c>
      <c r="O1125" t="s">
        <v>153</v>
      </c>
      <c r="P1125" t="s">
        <v>232</v>
      </c>
      <c r="Q1125" s="27">
        <v>2.2000000000000002</v>
      </c>
      <c r="R1125" s="27">
        <v>7.5</v>
      </c>
      <c r="S1125" s="27">
        <v>80</v>
      </c>
      <c r="T1125" s="27">
        <v>80</v>
      </c>
      <c r="U1125" s="27">
        <v>0</v>
      </c>
      <c r="V1125" s="27">
        <v>0</v>
      </c>
      <c r="W1125" s="27">
        <v>0</v>
      </c>
      <c r="X1125" t="s">
        <v>69</v>
      </c>
      <c r="Y1125" t="s">
        <v>91</v>
      </c>
      <c r="Z1125" s="27">
        <v>100</v>
      </c>
      <c r="AA1125" s="27">
        <v>100</v>
      </c>
      <c r="AB1125" s="27">
        <v>100</v>
      </c>
      <c r="AC1125" s="27">
        <v>100</v>
      </c>
      <c r="AD1125" s="27">
        <v>74.807010000000005</v>
      </c>
      <c r="AE1125" s="27">
        <v>369.34318100000002</v>
      </c>
      <c r="AF1125" s="27">
        <v>1087.87238</v>
      </c>
      <c r="AG1125" s="27">
        <v>1</v>
      </c>
      <c r="AJ1125" s="41">
        <f t="shared" si="166"/>
        <v>865.00746000000004</v>
      </c>
      <c r="AK1125" s="41">
        <f t="shared" si="167"/>
        <v>1382.0102285</v>
      </c>
      <c r="AL1125" s="41">
        <f t="shared" si="168"/>
        <v>2259.2699975</v>
      </c>
      <c r="AM1125" s="27">
        <v>1.18</v>
      </c>
      <c r="AN1125" s="27">
        <v>1.18</v>
      </c>
      <c r="AO1125" s="27">
        <v>0</v>
      </c>
      <c r="AP1125" s="27">
        <v>0</v>
      </c>
      <c r="AQ1125" s="42">
        <f t="shared" si="169"/>
        <v>1020.7088027999999</v>
      </c>
      <c r="AR1125" s="42">
        <f t="shared" si="170"/>
        <v>1630.77206963</v>
      </c>
      <c r="AS1125" s="42">
        <f t="shared" si="171"/>
        <v>2665.9385970499998</v>
      </c>
      <c r="AT1125" s="42">
        <f t="shared" si="172"/>
        <v>1020.7088027999999</v>
      </c>
      <c r="AU1125" s="42">
        <f t="shared" si="173"/>
        <v>1630.77206963</v>
      </c>
      <c r="AV1125" s="42">
        <f t="shared" si="174"/>
        <v>2665.9385970499998</v>
      </c>
      <c r="AW1125">
        <v>2030</v>
      </c>
      <c r="AX1125" t="s">
        <v>59</v>
      </c>
      <c r="AY1125" s="30">
        <v>18</v>
      </c>
      <c r="AZ1125" t="s">
        <v>342</v>
      </c>
      <c r="BA1125">
        <v>2</v>
      </c>
      <c r="BB1125">
        <v>125</v>
      </c>
      <c r="BC1125" s="27">
        <v>0.54849999999999999</v>
      </c>
      <c r="BD1125" s="100">
        <v>2023</v>
      </c>
    </row>
    <row r="1126" spans="1:57" ht="12" customHeight="1" x14ac:dyDescent="0.2">
      <c r="A1126">
        <v>63</v>
      </c>
      <c r="B1126">
        <v>2023</v>
      </c>
      <c r="C1126" t="s">
        <v>46</v>
      </c>
      <c r="D1126" t="s">
        <v>44</v>
      </c>
      <c r="E1126" t="s">
        <v>339</v>
      </c>
      <c r="F1126" t="s">
        <v>340</v>
      </c>
      <c r="G1126" t="s">
        <v>45</v>
      </c>
      <c r="H1126" t="s">
        <v>341</v>
      </c>
      <c r="I1126" t="s">
        <v>51</v>
      </c>
      <c r="K1126" t="s">
        <v>338</v>
      </c>
      <c r="L1126" s="27">
        <v>105.36006</v>
      </c>
      <c r="M1126" s="27">
        <v>135.02227300000001</v>
      </c>
      <c r="N1126" s="27">
        <v>156.18634900000001</v>
      </c>
      <c r="O1126" t="s">
        <v>153</v>
      </c>
      <c r="P1126" t="s">
        <v>232</v>
      </c>
      <c r="Q1126" s="27">
        <v>2.2000000000000002</v>
      </c>
      <c r="R1126" s="27">
        <v>7.5</v>
      </c>
      <c r="S1126" s="27">
        <v>80</v>
      </c>
      <c r="T1126" s="27">
        <v>80</v>
      </c>
      <c r="U1126" s="27">
        <v>0</v>
      </c>
      <c r="V1126" s="27">
        <v>0</v>
      </c>
      <c r="W1126" s="27">
        <v>0</v>
      </c>
      <c r="X1126" t="s">
        <v>69</v>
      </c>
      <c r="Y1126" t="s">
        <v>91</v>
      </c>
      <c r="Z1126" s="27">
        <v>100</v>
      </c>
      <c r="AA1126" s="27">
        <v>100</v>
      </c>
      <c r="AB1126" s="27">
        <v>100</v>
      </c>
      <c r="AC1126" s="27">
        <v>100</v>
      </c>
      <c r="AD1126" s="27">
        <v>74.807010000000005</v>
      </c>
      <c r="AE1126" s="27">
        <v>369.34318100000002</v>
      </c>
      <c r="AF1126" s="27">
        <v>1087.87238</v>
      </c>
      <c r="AG1126" s="27">
        <v>1</v>
      </c>
      <c r="AJ1126" s="41">
        <f t="shared" si="166"/>
        <v>865.00746000000004</v>
      </c>
      <c r="AK1126" s="41">
        <f t="shared" si="167"/>
        <v>1382.0102285</v>
      </c>
      <c r="AL1126" s="41">
        <f t="shared" si="168"/>
        <v>2259.2699975</v>
      </c>
      <c r="AM1126" s="27">
        <v>1.18</v>
      </c>
      <c r="AN1126" s="27">
        <v>1.18</v>
      </c>
      <c r="AO1126" s="27">
        <v>0</v>
      </c>
      <c r="AP1126" s="27">
        <v>0</v>
      </c>
      <c r="AQ1126" s="42">
        <f t="shared" si="169"/>
        <v>1020.7088027999999</v>
      </c>
      <c r="AR1126" s="42">
        <f t="shared" si="170"/>
        <v>1630.77206963</v>
      </c>
      <c r="AS1126" s="42">
        <f t="shared" si="171"/>
        <v>2665.9385970499998</v>
      </c>
      <c r="AT1126" s="42">
        <f t="shared" si="172"/>
        <v>1020.7088027999999</v>
      </c>
      <c r="AU1126" s="42">
        <f t="shared" si="173"/>
        <v>1630.77206963</v>
      </c>
      <c r="AV1126" s="42">
        <f t="shared" si="174"/>
        <v>2665.9385970499998</v>
      </c>
      <c r="AW1126">
        <v>2035</v>
      </c>
      <c r="AX1126" t="s">
        <v>59</v>
      </c>
      <c r="AY1126" s="30">
        <v>18</v>
      </c>
      <c r="AZ1126" t="s">
        <v>342</v>
      </c>
      <c r="BA1126">
        <v>2</v>
      </c>
      <c r="BB1126">
        <v>125</v>
      </c>
      <c r="BC1126" s="27">
        <v>0.54849999999999999</v>
      </c>
      <c r="BD1126" s="100">
        <v>2023</v>
      </c>
    </row>
    <row r="1127" spans="1:57" ht="12" customHeight="1" x14ac:dyDescent="0.2">
      <c r="A1127">
        <v>63</v>
      </c>
      <c r="B1127">
        <v>2023</v>
      </c>
      <c r="C1127" t="s">
        <v>46</v>
      </c>
      <c r="D1127" t="s">
        <v>44</v>
      </c>
      <c r="E1127" t="s">
        <v>339</v>
      </c>
      <c r="F1127" t="s">
        <v>340</v>
      </c>
      <c r="G1127" t="s">
        <v>45</v>
      </c>
      <c r="H1127" t="s">
        <v>341</v>
      </c>
      <c r="I1127" t="s">
        <v>51</v>
      </c>
      <c r="K1127" t="s">
        <v>338</v>
      </c>
      <c r="L1127" s="27">
        <v>105.36006</v>
      </c>
      <c r="M1127" s="27">
        <v>135.02227300000001</v>
      </c>
      <c r="N1127" s="27">
        <v>156.18634900000001</v>
      </c>
      <c r="O1127" t="s">
        <v>153</v>
      </c>
      <c r="P1127" t="s">
        <v>232</v>
      </c>
      <c r="Q1127" s="27">
        <v>2.2000000000000002</v>
      </c>
      <c r="R1127" s="27">
        <v>7.5</v>
      </c>
      <c r="S1127" s="27">
        <v>80</v>
      </c>
      <c r="T1127" s="27">
        <v>80</v>
      </c>
      <c r="U1127" s="27">
        <v>0</v>
      </c>
      <c r="V1127" s="27">
        <v>0</v>
      </c>
      <c r="W1127" s="27">
        <v>0</v>
      </c>
      <c r="X1127" t="s">
        <v>69</v>
      </c>
      <c r="Y1127" t="s">
        <v>91</v>
      </c>
      <c r="Z1127" s="27">
        <v>100</v>
      </c>
      <c r="AA1127" s="27">
        <v>100</v>
      </c>
      <c r="AB1127" s="27">
        <v>100</v>
      </c>
      <c r="AC1127" s="27">
        <v>100</v>
      </c>
      <c r="AD1127" s="27">
        <v>74.807010000000005</v>
      </c>
      <c r="AE1127" s="27">
        <v>369.34318100000002</v>
      </c>
      <c r="AF1127" s="27">
        <v>1087.87238</v>
      </c>
      <c r="AG1127" s="27">
        <v>1</v>
      </c>
      <c r="AJ1127" s="41">
        <f t="shared" si="166"/>
        <v>865.00746000000004</v>
      </c>
      <c r="AK1127" s="41">
        <f t="shared" si="167"/>
        <v>1382.0102285</v>
      </c>
      <c r="AL1127" s="41">
        <f t="shared" si="168"/>
        <v>2259.2699975</v>
      </c>
      <c r="AM1127" s="27">
        <v>1.18</v>
      </c>
      <c r="AN1127" s="27">
        <v>1.18</v>
      </c>
      <c r="AO1127" s="27">
        <v>0</v>
      </c>
      <c r="AP1127" s="27">
        <v>0</v>
      </c>
      <c r="AQ1127" s="42">
        <f t="shared" si="169"/>
        <v>1020.7088027999999</v>
      </c>
      <c r="AR1127" s="42">
        <f t="shared" si="170"/>
        <v>1630.77206963</v>
      </c>
      <c r="AS1127" s="42">
        <f t="shared" si="171"/>
        <v>2665.9385970499998</v>
      </c>
      <c r="AT1127" s="42">
        <f t="shared" si="172"/>
        <v>1020.7088027999999</v>
      </c>
      <c r="AU1127" s="42">
        <f t="shared" si="173"/>
        <v>1630.77206963</v>
      </c>
      <c r="AV1127" s="42">
        <f t="shared" si="174"/>
        <v>2665.9385970499998</v>
      </c>
      <c r="AW1127">
        <v>2040</v>
      </c>
      <c r="AX1127" t="s">
        <v>59</v>
      </c>
      <c r="AY1127" s="30">
        <v>18</v>
      </c>
      <c r="AZ1127" t="s">
        <v>342</v>
      </c>
      <c r="BA1127">
        <v>2</v>
      </c>
      <c r="BB1127">
        <v>125</v>
      </c>
      <c r="BC1127" s="27">
        <v>0.54849999999999999</v>
      </c>
      <c r="BD1127" s="100">
        <v>2023</v>
      </c>
    </row>
    <row r="1128" spans="1:57" ht="12" customHeight="1" x14ac:dyDescent="0.2">
      <c r="A1128">
        <v>63</v>
      </c>
      <c r="B1128">
        <v>2023</v>
      </c>
      <c r="C1128" t="s">
        <v>46</v>
      </c>
      <c r="D1128" t="s">
        <v>44</v>
      </c>
      <c r="E1128" t="s">
        <v>339</v>
      </c>
      <c r="F1128" t="s">
        <v>340</v>
      </c>
      <c r="G1128" t="s">
        <v>45</v>
      </c>
      <c r="H1128" t="s">
        <v>341</v>
      </c>
      <c r="I1128" t="s">
        <v>51</v>
      </c>
      <c r="K1128" t="s">
        <v>338</v>
      </c>
      <c r="L1128" s="27">
        <v>105.36006</v>
      </c>
      <c r="M1128" s="27">
        <v>135.02227300000001</v>
      </c>
      <c r="N1128" s="27">
        <v>156.18634900000001</v>
      </c>
      <c r="O1128" t="s">
        <v>153</v>
      </c>
      <c r="P1128" t="s">
        <v>232</v>
      </c>
      <c r="Q1128" s="27">
        <v>2.2000000000000002</v>
      </c>
      <c r="R1128" s="27">
        <v>7.5</v>
      </c>
      <c r="S1128" s="27">
        <v>80</v>
      </c>
      <c r="T1128" s="27">
        <v>80</v>
      </c>
      <c r="U1128" s="27">
        <v>0</v>
      </c>
      <c r="V1128" s="27">
        <v>0</v>
      </c>
      <c r="W1128" s="27">
        <v>0</v>
      </c>
      <c r="X1128" t="s">
        <v>69</v>
      </c>
      <c r="Y1128" t="s">
        <v>91</v>
      </c>
      <c r="Z1128" s="27">
        <v>100</v>
      </c>
      <c r="AA1128" s="27">
        <v>100</v>
      </c>
      <c r="AB1128" s="27">
        <v>100</v>
      </c>
      <c r="AC1128" s="27">
        <v>100</v>
      </c>
      <c r="AD1128" s="27">
        <v>74.807010000000005</v>
      </c>
      <c r="AE1128" s="27">
        <v>369.34318100000002</v>
      </c>
      <c r="AF1128" s="27">
        <v>1087.87238</v>
      </c>
      <c r="AG1128" s="27">
        <v>1</v>
      </c>
      <c r="AJ1128" s="41">
        <f t="shared" si="166"/>
        <v>865.00746000000004</v>
      </c>
      <c r="AK1128" s="41">
        <f t="shared" si="167"/>
        <v>1382.0102285</v>
      </c>
      <c r="AL1128" s="41">
        <f t="shared" si="168"/>
        <v>2259.2699975</v>
      </c>
      <c r="AM1128" s="27">
        <v>1.18</v>
      </c>
      <c r="AN1128" s="27">
        <v>1.18</v>
      </c>
      <c r="AO1128" s="27">
        <v>0</v>
      </c>
      <c r="AP1128" s="27">
        <v>0</v>
      </c>
      <c r="AQ1128" s="42">
        <f t="shared" si="169"/>
        <v>1020.7088027999999</v>
      </c>
      <c r="AR1128" s="42">
        <f t="shared" si="170"/>
        <v>1630.77206963</v>
      </c>
      <c r="AS1128" s="42">
        <f t="shared" si="171"/>
        <v>2665.9385970499998</v>
      </c>
      <c r="AT1128" s="42">
        <f t="shared" si="172"/>
        <v>1020.7088027999999</v>
      </c>
      <c r="AU1128" s="42">
        <f t="shared" si="173"/>
        <v>1630.77206963</v>
      </c>
      <c r="AV1128" s="42">
        <f t="shared" si="174"/>
        <v>2665.9385970499998</v>
      </c>
      <c r="AW1128">
        <v>2045</v>
      </c>
      <c r="AX1128" t="s">
        <v>59</v>
      </c>
      <c r="AY1128" s="30">
        <v>18</v>
      </c>
      <c r="AZ1128" t="s">
        <v>342</v>
      </c>
      <c r="BA1128">
        <v>2</v>
      </c>
      <c r="BB1128">
        <v>125</v>
      </c>
      <c r="BC1128" s="27">
        <v>0.54849999999999999</v>
      </c>
      <c r="BD1128" s="100">
        <v>2023</v>
      </c>
    </row>
    <row r="1129" spans="1:57" ht="12" customHeight="1" x14ac:dyDescent="0.2">
      <c r="A1129">
        <v>63</v>
      </c>
      <c r="B1129">
        <v>2023</v>
      </c>
      <c r="C1129" t="s">
        <v>46</v>
      </c>
      <c r="D1129" t="s">
        <v>44</v>
      </c>
      <c r="E1129" t="s">
        <v>339</v>
      </c>
      <c r="F1129" t="s">
        <v>340</v>
      </c>
      <c r="G1129" t="s">
        <v>45</v>
      </c>
      <c r="H1129" t="s">
        <v>341</v>
      </c>
      <c r="I1129" t="s">
        <v>51</v>
      </c>
      <c r="K1129" t="s">
        <v>338</v>
      </c>
      <c r="L1129" s="27">
        <v>105.36006</v>
      </c>
      <c r="M1129" s="27">
        <v>135.02227300000001</v>
      </c>
      <c r="N1129" s="27">
        <v>156.18634900000001</v>
      </c>
      <c r="O1129" t="s">
        <v>153</v>
      </c>
      <c r="P1129" t="s">
        <v>232</v>
      </c>
      <c r="Q1129" s="27">
        <v>2.2000000000000002</v>
      </c>
      <c r="R1129" s="27">
        <v>7.5</v>
      </c>
      <c r="S1129" s="27">
        <v>80</v>
      </c>
      <c r="T1129" s="27">
        <v>80</v>
      </c>
      <c r="U1129" s="27">
        <v>0</v>
      </c>
      <c r="V1129" s="27">
        <v>0</v>
      </c>
      <c r="W1129" s="27">
        <v>0</v>
      </c>
      <c r="X1129" t="s">
        <v>69</v>
      </c>
      <c r="Y1129" t="s">
        <v>91</v>
      </c>
      <c r="Z1129" s="27">
        <v>100</v>
      </c>
      <c r="AA1129" s="27">
        <v>100</v>
      </c>
      <c r="AB1129" s="27">
        <v>100</v>
      </c>
      <c r="AC1129" s="27">
        <v>100</v>
      </c>
      <c r="AD1129" s="27">
        <v>74.807010000000005</v>
      </c>
      <c r="AE1129" s="27">
        <v>369.34318100000002</v>
      </c>
      <c r="AF1129" s="27">
        <v>1087.87238</v>
      </c>
      <c r="AG1129" s="27">
        <v>1</v>
      </c>
      <c r="AJ1129" s="41">
        <f t="shared" si="166"/>
        <v>865.00746000000004</v>
      </c>
      <c r="AK1129" s="41">
        <f t="shared" si="167"/>
        <v>1382.0102285</v>
      </c>
      <c r="AL1129" s="41">
        <f t="shared" si="168"/>
        <v>2259.2699975</v>
      </c>
      <c r="AM1129" s="27">
        <v>1.18</v>
      </c>
      <c r="AN1129" s="27">
        <v>1.18</v>
      </c>
      <c r="AO1129" s="27">
        <v>0</v>
      </c>
      <c r="AP1129" s="27">
        <v>0</v>
      </c>
      <c r="AQ1129" s="42">
        <f t="shared" si="169"/>
        <v>1020.7088027999999</v>
      </c>
      <c r="AR1129" s="42">
        <f t="shared" si="170"/>
        <v>1630.77206963</v>
      </c>
      <c r="AS1129" s="42">
        <f t="shared" si="171"/>
        <v>2665.9385970499998</v>
      </c>
      <c r="AT1129" s="42">
        <f t="shared" si="172"/>
        <v>1020.7088027999999</v>
      </c>
      <c r="AU1129" s="42">
        <f t="shared" si="173"/>
        <v>1630.77206963</v>
      </c>
      <c r="AV1129" s="42">
        <f t="shared" si="174"/>
        <v>2665.9385970499998</v>
      </c>
      <c r="AW1129">
        <v>2050</v>
      </c>
      <c r="AX1129" t="s">
        <v>59</v>
      </c>
      <c r="AY1129" s="30">
        <v>18</v>
      </c>
      <c r="AZ1129" t="s">
        <v>342</v>
      </c>
      <c r="BA1129">
        <v>2</v>
      </c>
      <c r="BB1129">
        <v>125</v>
      </c>
      <c r="BC1129" s="27">
        <v>0.54849999999999999</v>
      </c>
      <c r="BD1129" s="100">
        <v>2023</v>
      </c>
    </row>
    <row r="1130" spans="1:57" ht="12" customHeight="1" x14ac:dyDescent="0.2">
      <c r="A1130">
        <v>63</v>
      </c>
      <c r="B1130">
        <v>2023</v>
      </c>
      <c r="C1130" t="s">
        <v>46</v>
      </c>
      <c r="D1130" t="s">
        <v>44</v>
      </c>
      <c r="E1130" t="s">
        <v>339</v>
      </c>
      <c r="F1130" t="s">
        <v>340</v>
      </c>
      <c r="G1130" t="s">
        <v>45</v>
      </c>
      <c r="H1130" t="s">
        <v>341</v>
      </c>
      <c r="I1130" t="s">
        <v>51</v>
      </c>
      <c r="K1130" t="s">
        <v>338</v>
      </c>
      <c r="L1130" s="27">
        <v>105.36006</v>
      </c>
      <c r="M1130" s="27">
        <v>135.02227300000001</v>
      </c>
      <c r="N1130" s="27">
        <v>156.18634900000001</v>
      </c>
      <c r="O1130" t="s">
        <v>153</v>
      </c>
      <c r="P1130" t="s">
        <v>232</v>
      </c>
      <c r="Q1130" s="27">
        <v>2.2000000000000002</v>
      </c>
      <c r="R1130" s="27">
        <v>7.5</v>
      </c>
      <c r="S1130" s="27">
        <v>80</v>
      </c>
      <c r="T1130" s="27">
        <v>80</v>
      </c>
      <c r="U1130" s="27">
        <v>0</v>
      </c>
      <c r="V1130" s="27">
        <v>0</v>
      </c>
      <c r="W1130" s="27">
        <v>0</v>
      </c>
      <c r="X1130" t="s">
        <v>69</v>
      </c>
      <c r="Y1130" t="s">
        <v>91</v>
      </c>
      <c r="Z1130" s="27">
        <v>100</v>
      </c>
      <c r="AA1130" s="27">
        <v>100</v>
      </c>
      <c r="AB1130" s="27">
        <v>100</v>
      </c>
      <c r="AC1130" s="27">
        <v>100</v>
      </c>
      <c r="AD1130" s="27">
        <v>74.807010000000005</v>
      </c>
      <c r="AE1130" s="27">
        <v>369.34318100000002</v>
      </c>
      <c r="AF1130" s="27">
        <v>1087.87238</v>
      </c>
      <c r="AG1130" s="27">
        <v>1</v>
      </c>
      <c r="AJ1130" s="41">
        <f t="shared" si="166"/>
        <v>865.00746000000004</v>
      </c>
      <c r="AK1130" s="41">
        <f t="shared" si="167"/>
        <v>1382.0102285</v>
      </c>
      <c r="AL1130" s="41">
        <f t="shared" si="168"/>
        <v>2259.2699975</v>
      </c>
      <c r="AM1130" s="27">
        <v>1.18</v>
      </c>
      <c r="AN1130" s="27">
        <v>1.18</v>
      </c>
      <c r="AO1130" s="27">
        <v>0</v>
      </c>
      <c r="AP1130" s="27">
        <v>0</v>
      </c>
      <c r="AQ1130" s="42">
        <f t="shared" si="169"/>
        <v>1020.7088027999999</v>
      </c>
      <c r="AR1130" s="42">
        <f t="shared" si="170"/>
        <v>1630.77206963</v>
      </c>
      <c r="AS1130" s="42">
        <f t="shared" si="171"/>
        <v>2665.9385970499998</v>
      </c>
      <c r="AT1130" s="42">
        <f t="shared" si="172"/>
        <v>1020.7088027999999</v>
      </c>
      <c r="AU1130" s="42">
        <f t="shared" si="173"/>
        <v>1630.77206963</v>
      </c>
      <c r="AV1130" s="42">
        <f t="shared" si="174"/>
        <v>2665.9385970499998</v>
      </c>
      <c r="AW1130">
        <v>2023</v>
      </c>
      <c r="AX1130" t="s">
        <v>60</v>
      </c>
      <c r="AY1130" s="30">
        <v>18</v>
      </c>
      <c r="AZ1130" t="s">
        <v>342</v>
      </c>
      <c r="BA1130">
        <v>2</v>
      </c>
      <c r="BB1130">
        <v>125</v>
      </c>
      <c r="BC1130" s="27">
        <v>0.54849999999999999</v>
      </c>
      <c r="BD1130" s="100">
        <v>2023</v>
      </c>
    </row>
    <row r="1131" spans="1:57" ht="12" customHeight="1" x14ac:dyDescent="0.2">
      <c r="A1131">
        <v>63</v>
      </c>
      <c r="B1131">
        <v>2023</v>
      </c>
      <c r="C1131" t="s">
        <v>46</v>
      </c>
      <c r="D1131" t="s">
        <v>44</v>
      </c>
      <c r="E1131" t="s">
        <v>339</v>
      </c>
      <c r="F1131" t="s">
        <v>340</v>
      </c>
      <c r="G1131" t="s">
        <v>45</v>
      </c>
      <c r="H1131" t="s">
        <v>341</v>
      </c>
      <c r="I1131" t="s">
        <v>51</v>
      </c>
      <c r="K1131" t="s">
        <v>338</v>
      </c>
      <c r="L1131" s="27">
        <v>105.36006</v>
      </c>
      <c r="M1131" s="27">
        <v>135.02227300000001</v>
      </c>
      <c r="N1131" s="27">
        <v>156.18634900000001</v>
      </c>
      <c r="O1131" t="s">
        <v>153</v>
      </c>
      <c r="P1131" t="s">
        <v>232</v>
      </c>
      <c r="Q1131" s="27">
        <v>2.2000000000000002</v>
      </c>
      <c r="R1131" s="27">
        <v>7.5</v>
      </c>
      <c r="S1131" s="27">
        <v>80</v>
      </c>
      <c r="T1131" s="27">
        <v>80</v>
      </c>
      <c r="U1131" s="27">
        <v>0</v>
      </c>
      <c r="V1131" s="27">
        <v>0</v>
      </c>
      <c r="W1131" s="27">
        <v>0</v>
      </c>
      <c r="X1131" t="s">
        <v>69</v>
      </c>
      <c r="Y1131" t="s">
        <v>91</v>
      </c>
      <c r="Z1131" s="27">
        <v>100</v>
      </c>
      <c r="AA1131" s="27">
        <v>100</v>
      </c>
      <c r="AB1131" s="27">
        <v>100</v>
      </c>
      <c r="AC1131" s="27">
        <v>100</v>
      </c>
      <c r="AD1131" s="27">
        <v>74.807010000000005</v>
      </c>
      <c r="AE1131" s="27">
        <v>369.34318100000002</v>
      </c>
      <c r="AF1131" s="27">
        <v>1087.87238</v>
      </c>
      <c r="AG1131" s="27">
        <v>1</v>
      </c>
      <c r="AJ1131" s="41">
        <f t="shared" si="166"/>
        <v>865.00746000000004</v>
      </c>
      <c r="AK1131" s="41">
        <f t="shared" si="167"/>
        <v>1382.0102285</v>
      </c>
      <c r="AL1131" s="41">
        <f t="shared" si="168"/>
        <v>2259.2699975</v>
      </c>
      <c r="AM1131" s="27">
        <v>1.18</v>
      </c>
      <c r="AN1131" s="27">
        <v>1.18</v>
      </c>
      <c r="AO1131" s="27">
        <v>0</v>
      </c>
      <c r="AP1131" s="27">
        <v>0</v>
      </c>
      <c r="AQ1131" s="42">
        <f t="shared" si="169"/>
        <v>1020.7088027999999</v>
      </c>
      <c r="AR1131" s="42">
        <f t="shared" si="170"/>
        <v>1630.77206963</v>
      </c>
      <c r="AS1131" s="42">
        <f t="shared" si="171"/>
        <v>2665.9385970499998</v>
      </c>
      <c r="AT1131" s="42">
        <f t="shared" si="172"/>
        <v>1020.7088027999999</v>
      </c>
      <c r="AU1131" s="42">
        <f t="shared" si="173"/>
        <v>1630.77206963</v>
      </c>
      <c r="AV1131" s="42">
        <f t="shared" si="174"/>
        <v>2665.9385970499998</v>
      </c>
      <c r="AW1131">
        <v>2030</v>
      </c>
      <c r="AX1131" t="s">
        <v>60</v>
      </c>
      <c r="AY1131" s="30">
        <v>18</v>
      </c>
      <c r="AZ1131" t="s">
        <v>342</v>
      </c>
      <c r="BA1131">
        <v>2</v>
      </c>
      <c r="BB1131">
        <v>125</v>
      </c>
      <c r="BC1131" s="27">
        <v>0.54849999999999999</v>
      </c>
      <c r="BD1131" s="100">
        <v>2023</v>
      </c>
    </row>
    <row r="1132" spans="1:57" ht="12" customHeight="1" x14ac:dyDescent="0.2">
      <c r="A1132">
        <v>63</v>
      </c>
      <c r="B1132">
        <v>2023</v>
      </c>
      <c r="C1132" t="s">
        <v>46</v>
      </c>
      <c r="D1132" t="s">
        <v>44</v>
      </c>
      <c r="E1132" t="s">
        <v>339</v>
      </c>
      <c r="F1132" t="s">
        <v>340</v>
      </c>
      <c r="G1132" t="s">
        <v>45</v>
      </c>
      <c r="H1132" t="s">
        <v>341</v>
      </c>
      <c r="I1132" t="s">
        <v>51</v>
      </c>
      <c r="K1132" t="s">
        <v>338</v>
      </c>
      <c r="L1132" s="27">
        <v>105.36006</v>
      </c>
      <c r="M1132" s="27">
        <v>135.02227300000001</v>
      </c>
      <c r="N1132" s="27">
        <v>156.18634900000001</v>
      </c>
      <c r="O1132" t="s">
        <v>153</v>
      </c>
      <c r="P1132" t="s">
        <v>232</v>
      </c>
      <c r="Q1132" s="27">
        <v>2.2000000000000002</v>
      </c>
      <c r="R1132" s="27">
        <v>7.5</v>
      </c>
      <c r="S1132" s="27">
        <v>80</v>
      </c>
      <c r="T1132" s="27">
        <v>80</v>
      </c>
      <c r="U1132" s="27">
        <v>0</v>
      </c>
      <c r="V1132" s="27">
        <v>0</v>
      </c>
      <c r="W1132" s="27">
        <v>0</v>
      </c>
      <c r="X1132" t="s">
        <v>69</v>
      </c>
      <c r="Y1132" t="s">
        <v>91</v>
      </c>
      <c r="Z1132" s="27">
        <v>100</v>
      </c>
      <c r="AA1132" s="27">
        <v>100</v>
      </c>
      <c r="AB1132" s="27">
        <v>100</v>
      </c>
      <c r="AC1132" s="27">
        <v>100</v>
      </c>
      <c r="AD1132" s="27">
        <v>74.807010000000005</v>
      </c>
      <c r="AE1132" s="27">
        <v>369.34318100000002</v>
      </c>
      <c r="AF1132" s="27">
        <v>1087.87238</v>
      </c>
      <c r="AG1132" s="27">
        <v>1</v>
      </c>
      <c r="AJ1132" s="41">
        <f t="shared" si="166"/>
        <v>865.00746000000004</v>
      </c>
      <c r="AK1132" s="41">
        <f t="shared" si="167"/>
        <v>1382.0102285</v>
      </c>
      <c r="AL1132" s="41">
        <f t="shared" si="168"/>
        <v>2259.2699975</v>
      </c>
      <c r="AM1132" s="27">
        <v>1.18</v>
      </c>
      <c r="AN1132" s="27">
        <v>1.18</v>
      </c>
      <c r="AO1132" s="27">
        <v>0</v>
      </c>
      <c r="AP1132" s="27">
        <v>0</v>
      </c>
      <c r="AQ1132" s="42">
        <f t="shared" si="169"/>
        <v>1020.7088027999999</v>
      </c>
      <c r="AR1132" s="42">
        <f t="shared" si="170"/>
        <v>1630.77206963</v>
      </c>
      <c r="AS1132" s="42">
        <f t="shared" si="171"/>
        <v>2665.9385970499998</v>
      </c>
      <c r="AT1132" s="42">
        <f t="shared" si="172"/>
        <v>1020.7088027999999</v>
      </c>
      <c r="AU1132" s="42">
        <f t="shared" si="173"/>
        <v>1630.77206963</v>
      </c>
      <c r="AV1132" s="42">
        <f t="shared" si="174"/>
        <v>2665.9385970499998</v>
      </c>
      <c r="AW1132">
        <v>2035</v>
      </c>
      <c r="AX1132" t="s">
        <v>60</v>
      </c>
      <c r="AY1132" s="30">
        <v>18</v>
      </c>
      <c r="AZ1132" t="s">
        <v>342</v>
      </c>
      <c r="BA1132">
        <v>2</v>
      </c>
      <c r="BB1132">
        <v>125</v>
      </c>
      <c r="BC1132" s="27">
        <v>0.54849999999999999</v>
      </c>
      <c r="BD1132" s="100">
        <v>2023</v>
      </c>
    </row>
    <row r="1133" spans="1:57" ht="12" customHeight="1" x14ac:dyDescent="0.2">
      <c r="A1133">
        <v>63</v>
      </c>
      <c r="B1133">
        <v>2023</v>
      </c>
      <c r="C1133" t="s">
        <v>46</v>
      </c>
      <c r="D1133" t="s">
        <v>44</v>
      </c>
      <c r="E1133" t="s">
        <v>339</v>
      </c>
      <c r="F1133" t="s">
        <v>340</v>
      </c>
      <c r="G1133" t="s">
        <v>45</v>
      </c>
      <c r="H1133" t="s">
        <v>341</v>
      </c>
      <c r="I1133" t="s">
        <v>51</v>
      </c>
      <c r="K1133" t="s">
        <v>338</v>
      </c>
      <c r="L1133" s="27">
        <v>105.36006</v>
      </c>
      <c r="M1133" s="27">
        <v>135.02227300000001</v>
      </c>
      <c r="N1133" s="27">
        <v>156.18634900000001</v>
      </c>
      <c r="O1133" t="s">
        <v>153</v>
      </c>
      <c r="P1133" t="s">
        <v>232</v>
      </c>
      <c r="Q1133" s="27">
        <v>2.2000000000000002</v>
      </c>
      <c r="R1133" s="27">
        <v>7.5</v>
      </c>
      <c r="S1133" s="27">
        <v>80</v>
      </c>
      <c r="T1133" s="27">
        <v>80</v>
      </c>
      <c r="U1133" s="27">
        <v>0</v>
      </c>
      <c r="V1133" s="27">
        <v>0</v>
      </c>
      <c r="W1133" s="27">
        <v>0</v>
      </c>
      <c r="X1133" t="s">
        <v>69</v>
      </c>
      <c r="Y1133" t="s">
        <v>91</v>
      </c>
      <c r="Z1133" s="27">
        <v>100</v>
      </c>
      <c r="AA1133" s="27">
        <v>100</v>
      </c>
      <c r="AB1133" s="27">
        <v>100</v>
      </c>
      <c r="AC1133" s="27">
        <v>100</v>
      </c>
      <c r="AD1133" s="27">
        <v>74.807010000000005</v>
      </c>
      <c r="AE1133" s="27">
        <v>369.34318100000002</v>
      </c>
      <c r="AF1133" s="27">
        <v>1087.87238</v>
      </c>
      <c r="AG1133" s="27">
        <v>1</v>
      </c>
      <c r="AJ1133" s="41">
        <f t="shared" si="166"/>
        <v>865.00746000000004</v>
      </c>
      <c r="AK1133" s="41">
        <f t="shared" si="167"/>
        <v>1382.0102285</v>
      </c>
      <c r="AL1133" s="41">
        <f t="shared" si="168"/>
        <v>2259.2699975</v>
      </c>
      <c r="AM1133" s="27">
        <v>1.18</v>
      </c>
      <c r="AN1133" s="27">
        <v>1.18</v>
      </c>
      <c r="AO1133" s="27">
        <v>0</v>
      </c>
      <c r="AP1133" s="27">
        <v>0</v>
      </c>
      <c r="AQ1133" s="42">
        <f t="shared" si="169"/>
        <v>1020.7088027999999</v>
      </c>
      <c r="AR1133" s="42">
        <f t="shared" si="170"/>
        <v>1630.77206963</v>
      </c>
      <c r="AS1133" s="42">
        <f t="shared" si="171"/>
        <v>2665.9385970499998</v>
      </c>
      <c r="AT1133" s="42">
        <f t="shared" si="172"/>
        <v>1020.7088027999999</v>
      </c>
      <c r="AU1133" s="42">
        <f t="shared" si="173"/>
        <v>1630.77206963</v>
      </c>
      <c r="AV1133" s="42">
        <f t="shared" si="174"/>
        <v>2665.9385970499998</v>
      </c>
      <c r="AW1133">
        <v>2040</v>
      </c>
      <c r="AX1133" t="s">
        <v>60</v>
      </c>
      <c r="AY1133" s="30">
        <v>18</v>
      </c>
      <c r="AZ1133" t="s">
        <v>342</v>
      </c>
      <c r="BA1133">
        <v>2</v>
      </c>
      <c r="BB1133">
        <v>125</v>
      </c>
      <c r="BC1133" s="27">
        <v>0.54849999999999999</v>
      </c>
      <c r="BD1133" s="100">
        <v>2023</v>
      </c>
    </row>
    <row r="1134" spans="1:57" ht="12" customHeight="1" x14ac:dyDescent="0.2">
      <c r="A1134">
        <v>63</v>
      </c>
      <c r="B1134">
        <v>2023</v>
      </c>
      <c r="C1134" t="s">
        <v>46</v>
      </c>
      <c r="D1134" t="s">
        <v>44</v>
      </c>
      <c r="E1134" t="s">
        <v>339</v>
      </c>
      <c r="F1134" t="s">
        <v>340</v>
      </c>
      <c r="G1134" t="s">
        <v>45</v>
      </c>
      <c r="H1134" t="s">
        <v>341</v>
      </c>
      <c r="I1134" t="s">
        <v>51</v>
      </c>
      <c r="K1134" t="s">
        <v>338</v>
      </c>
      <c r="L1134" s="27">
        <v>105.36006</v>
      </c>
      <c r="M1134" s="27">
        <v>135.02227300000001</v>
      </c>
      <c r="N1134" s="27">
        <v>156.18634900000001</v>
      </c>
      <c r="O1134" t="s">
        <v>153</v>
      </c>
      <c r="P1134" t="s">
        <v>232</v>
      </c>
      <c r="Q1134" s="27">
        <v>2.2000000000000002</v>
      </c>
      <c r="R1134" s="27">
        <v>7.5</v>
      </c>
      <c r="S1134" s="27">
        <v>80</v>
      </c>
      <c r="T1134" s="27">
        <v>80</v>
      </c>
      <c r="U1134" s="27">
        <v>0</v>
      </c>
      <c r="V1134" s="27">
        <v>0</v>
      </c>
      <c r="W1134" s="27">
        <v>0</v>
      </c>
      <c r="X1134" t="s">
        <v>69</v>
      </c>
      <c r="Y1134" t="s">
        <v>91</v>
      </c>
      <c r="Z1134" s="27">
        <v>100</v>
      </c>
      <c r="AA1134" s="27">
        <v>100</v>
      </c>
      <c r="AB1134" s="27">
        <v>100</v>
      </c>
      <c r="AC1134" s="27">
        <v>100</v>
      </c>
      <c r="AD1134" s="27">
        <v>74.807010000000005</v>
      </c>
      <c r="AE1134" s="27">
        <v>369.34318100000002</v>
      </c>
      <c r="AF1134" s="27">
        <v>1087.87238</v>
      </c>
      <c r="AG1134" s="27">
        <v>1</v>
      </c>
      <c r="AJ1134" s="41">
        <f t="shared" si="166"/>
        <v>865.00746000000004</v>
      </c>
      <c r="AK1134" s="41">
        <f t="shared" si="167"/>
        <v>1382.0102285</v>
      </c>
      <c r="AL1134" s="41">
        <f t="shared" si="168"/>
        <v>2259.2699975</v>
      </c>
      <c r="AM1134" s="27">
        <v>1.18</v>
      </c>
      <c r="AN1134" s="27">
        <v>1.18</v>
      </c>
      <c r="AO1134" s="27">
        <v>0</v>
      </c>
      <c r="AP1134" s="27">
        <v>0</v>
      </c>
      <c r="AQ1134" s="42">
        <f t="shared" si="169"/>
        <v>1020.7088027999999</v>
      </c>
      <c r="AR1134" s="42">
        <f t="shared" si="170"/>
        <v>1630.77206963</v>
      </c>
      <c r="AS1134" s="42">
        <f t="shared" si="171"/>
        <v>2665.9385970499998</v>
      </c>
      <c r="AT1134" s="42">
        <f t="shared" si="172"/>
        <v>1020.7088027999999</v>
      </c>
      <c r="AU1134" s="42">
        <f t="shared" si="173"/>
        <v>1630.77206963</v>
      </c>
      <c r="AV1134" s="42">
        <f t="shared" si="174"/>
        <v>2665.9385970499998</v>
      </c>
      <c r="AW1134">
        <v>2045</v>
      </c>
      <c r="AX1134" t="s">
        <v>60</v>
      </c>
      <c r="AY1134" s="30">
        <v>18</v>
      </c>
      <c r="AZ1134" t="s">
        <v>342</v>
      </c>
      <c r="BA1134">
        <v>2</v>
      </c>
      <c r="BB1134">
        <v>125</v>
      </c>
      <c r="BC1134" s="27">
        <v>0.54849999999999999</v>
      </c>
      <c r="BD1134" s="100">
        <v>2023</v>
      </c>
    </row>
    <row r="1135" spans="1:57" ht="12" customHeight="1" x14ac:dyDescent="0.2">
      <c r="A1135">
        <v>63</v>
      </c>
      <c r="B1135">
        <v>2023</v>
      </c>
      <c r="C1135" t="s">
        <v>46</v>
      </c>
      <c r="D1135" t="s">
        <v>44</v>
      </c>
      <c r="E1135" t="s">
        <v>339</v>
      </c>
      <c r="F1135" t="s">
        <v>340</v>
      </c>
      <c r="G1135" t="s">
        <v>45</v>
      </c>
      <c r="H1135" t="s">
        <v>341</v>
      </c>
      <c r="I1135" t="s">
        <v>51</v>
      </c>
      <c r="K1135" t="s">
        <v>338</v>
      </c>
      <c r="L1135" s="27">
        <v>105.36006</v>
      </c>
      <c r="M1135" s="27">
        <v>135.02227300000001</v>
      </c>
      <c r="N1135" s="27">
        <v>156.18634900000001</v>
      </c>
      <c r="O1135" t="s">
        <v>153</v>
      </c>
      <c r="P1135" t="s">
        <v>232</v>
      </c>
      <c r="Q1135" s="27">
        <v>2.2000000000000002</v>
      </c>
      <c r="R1135" s="27">
        <v>7.5</v>
      </c>
      <c r="S1135" s="27">
        <v>80</v>
      </c>
      <c r="T1135" s="27">
        <v>80</v>
      </c>
      <c r="U1135" s="27">
        <v>0</v>
      </c>
      <c r="V1135" s="27">
        <v>0</v>
      </c>
      <c r="W1135" s="27">
        <v>0</v>
      </c>
      <c r="X1135" t="s">
        <v>69</v>
      </c>
      <c r="Y1135" t="s">
        <v>91</v>
      </c>
      <c r="Z1135" s="27">
        <v>100</v>
      </c>
      <c r="AA1135" s="27">
        <v>100</v>
      </c>
      <c r="AB1135" s="27">
        <v>100</v>
      </c>
      <c r="AC1135" s="27">
        <v>100</v>
      </c>
      <c r="AD1135" s="27">
        <v>74.807010000000005</v>
      </c>
      <c r="AE1135" s="27">
        <v>369.34318100000002</v>
      </c>
      <c r="AF1135" s="27">
        <v>1087.87238</v>
      </c>
      <c r="AG1135" s="27">
        <v>1</v>
      </c>
      <c r="AJ1135" s="41">
        <f t="shared" si="166"/>
        <v>865.00746000000004</v>
      </c>
      <c r="AK1135" s="41">
        <f t="shared" si="167"/>
        <v>1382.0102285</v>
      </c>
      <c r="AL1135" s="41">
        <f t="shared" si="168"/>
        <v>2259.2699975</v>
      </c>
      <c r="AM1135" s="27">
        <v>1.18</v>
      </c>
      <c r="AN1135" s="27">
        <v>1.18</v>
      </c>
      <c r="AO1135" s="27">
        <v>0</v>
      </c>
      <c r="AP1135" s="27">
        <v>0</v>
      </c>
      <c r="AQ1135" s="42">
        <f t="shared" si="169"/>
        <v>1020.7088027999999</v>
      </c>
      <c r="AR1135" s="42">
        <f t="shared" si="170"/>
        <v>1630.77206963</v>
      </c>
      <c r="AS1135" s="42">
        <f t="shared" si="171"/>
        <v>2665.9385970499998</v>
      </c>
      <c r="AT1135" s="42">
        <f t="shared" si="172"/>
        <v>1020.7088027999999</v>
      </c>
      <c r="AU1135" s="42">
        <f t="shared" si="173"/>
        <v>1630.77206963</v>
      </c>
      <c r="AV1135" s="42">
        <f t="shared" si="174"/>
        <v>2665.9385970499998</v>
      </c>
      <c r="AW1135">
        <v>2050</v>
      </c>
      <c r="AX1135" t="s">
        <v>60</v>
      </c>
      <c r="AY1135" s="30">
        <v>18</v>
      </c>
      <c r="AZ1135" t="s">
        <v>342</v>
      </c>
      <c r="BA1135">
        <v>2</v>
      </c>
      <c r="BB1135">
        <v>125</v>
      </c>
      <c r="BC1135" s="27">
        <v>0.54849999999999999</v>
      </c>
      <c r="BD1135" s="100">
        <v>2023</v>
      </c>
    </row>
    <row r="1136" spans="1:57" ht="12" customHeight="1" x14ac:dyDescent="0.2">
      <c r="A1136">
        <v>64</v>
      </c>
      <c r="B1136">
        <v>2023</v>
      </c>
      <c r="C1136" t="s">
        <v>46</v>
      </c>
      <c r="D1136" t="s">
        <v>44</v>
      </c>
      <c r="E1136" t="s">
        <v>318</v>
      </c>
      <c r="F1136" t="s">
        <v>151</v>
      </c>
      <c r="G1136" t="s">
        <v>322</v>
      </c>
      <c r="H1136" t="s">
        <v>344</v>
      </c>
      <c r="I1136" t="s">
        <v>51</v>
      </c>
      <c r="K1136" t="s">
        <v>343</v>
      </c>
      <c r="L1136" s="27">
        <v>17.730840000000001</v>
      </c>
      <c r="M1136" s="27">
        <v>22.163550000000001</v>
      </c>
      <c r="N1136" s="27">
        <v>26.596260000000001</v>
      </c>
      <c r="O1136" t="s">
        <v>153</v>
      </c>
      <c r="P1136" t="s">
        <v>345</v>
      </c>
      <c r="Q1136" s="27">
        <v>7.03</v>
      </c>
      <c r="R1136" s="27">
        <v>800</v>
      </c>
      <c r="S1136" s="27">
        <v>3000</v>
      </c>
      <c r="T1136" s="27">
        <v>3000</v>
      </c>
      <c r="U1136" s="27">
        <v>155.28624000000002</v>
      </c>
      <c r="V1136" s="27">
        <v>194.1078</v>
      </c>
      <c r="W1136" s="27">
        <v>232.92935999999997</v>
      </c>
      <c r="X1136" t="s">
        <v>69</v>
      </c>
      <c r="Y1136" t="s">
        <v>91</v>
      </c>
      <c r="Z1136" s="27">
        <v>81</v>
      </c>
      <c r="AA1136" s="27">
        <v>87</v>
      </c>
      <c r="AB1136" s="27">
        <v>97</v>
      </c>
      <c r="AC1136" s="27">
        <v>97</v>
      </c>
      <c r="AD1136" s="27">
        <v>1932.6168808</v>
      </c>
      <c r="AE1136" s="27">
        <v>2.3207339999999999</v>
      </c>
      <c r="AF1136" s="27">
        <v>2898.9253211999999</v>
      </c>
      <c r="AG1136" s="27">
        <v>1</v>
      </c>
      <c r="AJ1136" s="41">
        <f t="shared" si="166"/>
        <v>29627.1917608</v>
      </c>
      <c r="AK1136" s="41">
        <f t="shared" si="167"/>
        <v>34620.539334000001</v>
      </c>
      <c r="AL1136" s="41">
        <f t="shared" si="168"/>
        <v>44440.787641200004</v>
      </c>
      <c r="AM1136" s="27">
        <v>1.2849999999999999</v>
      </c>
      <c r="AN1136" s="27">
        <v>1.2849999999999999</v>
      </c>
      <c r="AO1136" s="27">
        <v>0</v>
      </c>
      <c r="AP1136" s="27">
        <v>0</v>
      </c>
      <c r="AQ1136" s="42">
        <f t="shared" si="169"/>
        <v>38070.941412627995</v>
      </c>
      <c r="AR1136" s="42">
        <f t="shared" si="170"/>
        <v>44487.393044190001</v>
      </c>
      <c r="AS1136" s="42">
        <f t="shared" si="171"/>
        <v>57106.412118942004</v>
      </c>
      <c r="AT1136" s="42">
        <f t="shared" si="172"/>
        <v>38070.941412627995</v>
      </c>
      <c r="AU1136" s="42">
        <f t="shared" si="173"/>
        <v>44487.393044190001</v>
      </c>
      <c r="AV1136" s="42">
        <f t="shared" si="174"/>
        <v>57106.412118942004</v>
      </c>
      <c r="AW1136">
        <v>2023</v>
      </c>
      <c r="AX1136" t="s">
        <v>56</v>
      </c>
      <c r="AY1136" s="30">
        <v>25</v>
      </c>
      <c r="AZ1136" t="s">
        <v>346</v>
      </c>
      <c r="BA1136">
        <v>2</v>
      </c>
      <c r="BB1136">
        <v>20</v>
      </c>
      <c r="BC1136" s="27">
        <v>0.57369999999999999</v>
      </c>
      <c r="BD1136" s="100">
        <v>2023</v>
      </c>
      <c r="BE1136" t="s">
        <v>1038</v>
      </c>
    </row>
    <row r="1137" spans="1:57" ht="12" customHeight="1" x14ac:dyDescent="0.2">
      <c r="A1137">
        <v>64</v>
      </c>
      <c r="B1137">
        <v>2023</v>
      </c>
      <c r="C1137" t="s">
        <v>46</v>
      </c>
      <c r="D1137" t="s">
        <v>44</v>
      </c>
      <c r="E1137" t="s">
        <v>318</v>
      </c>
      <c r="F1137" t="s">
        <v>151</v>
      </c>
      <c r="G1137" t="s">
        <v>322</v>
      </c>
      <c r="H1137" t="s">
        <v>344</v>
      </c>
      <c r="I1137" t="s">
        <v>51</v>
      </c>
      <c r="K1137" t="s">
        <v>343</v>
      </c>
      <c r="L1137" s="27">
        <v>17.730840000000001</v>
      </c>
      <c r="M1137" s="27">
        <v>22.163550000000001</v>
      </c>
      <c r="N1137" s="27">
        <v>26.596260000000001</v>
      </c>
      <c r="O1137" t="s">
        <v>153</v>
      </c>
      <c r="P1137" t="s">
        <v>345</v>
      </c>
      <c r="Q1137" s="27">
        <v>7.03</v>
      </c>
      <c r="R1137" s="27">
        <v>800</v>
      </c>
      <c r="S1137" s="27">
        <v>3000</v>
      </c>
      <c r="T1137" s="27">
        <v>3000</v>
      </c>
      <c r="U1137" s="27">
        <v>155.28624000000002</v>
      </c>
      <c r="V1137" s="27">
        <v>194.1078</v>
      </c>
      <c r="W1137" s="27">
        <v>232.92935999999997</v>
      </c>
      <c r="X1137" t="s">
        <v>69</v>
      </c>
      <c r="Y1137" t="s">
        <v>91</v>
      </c>
      <c r="Z1137" s="27">
        <v>81</v>
      </c>
      <c r="AA1137" s="27">
        <v>87</v>
      </c>
      <c r="AB1137" s="27">
        <v>97</v>
      </c>
      <c r="AC1137" s="27">
        <v>97</v>
      </c>
      <c r="AD1137" s="27">
        <v>1932.6168808</v>
      </c>
      <c r="AE1137" s="27">
        <v>2.3207339999999999</v>
      </c>
      <c r="AF1137" s="27">
        <v>2898.9253211999999</v>
      </c>
      <c r="AG1137" s="27">
        <v>1</v>
      </c>
      <c r="AJ1137" s="41">
        <f t="shared" si="166"/>
        <v>29627.1917608</v>
      </c>
      <c r="AK1137" s="41">
        <f t="shared" si="167"/>
        <v>34620.539334000001</v>
      </c>
      <c r="AL1137" s="41">
        <f t="shared" si="168"/>
        <v>44440.787641200004</v>
      </c>
      <c r="AM1137" s="27">
        <v>1.2849999999999999</v>
      </c>
      <c r="AN1137" s="27">
        <v>1.2849999999999999</v>
      </c>
      <c r="AO1137" s="27">
        <v>0</v>
      </c>
      <c r="AP1137" s="27">
        <v>0</v>
      </c>
      <c r="AQ1137" s="42">
        <f t="shared" si="169"/>
        <v>38070.941412627995</v>
      </c>
      <c r="AR1137" s="42">
        <f t="shared" si="170"/>
        <v>44487.393044190001</v>
      </c>
      <c r="AS1137" s="42">
        <f t="shared" si="171"/>
        <v>57106.412118942004</v>
      </c>
      <c r="AT1137" s="42">
        <f t="shared" si="172"/>
        <v>38070.941412627995</v>
      </c>
      <c r="AU1137" s="42">
        <f t="shared" si="173"/>
        <v>44487.393044190001</v>
      </c>
      <c r="AV1137" s="42">
        <f t="shared" si="174"/>
        <v>57106.412118942004</v>
      </c>
      <c r="AW1137">
        <v>2030</v>
      </c>
      <c r="AX1137" t="s">
        <v>56</v>
      </c>
      <c r="AY1137" s="30">
        <v>25</v>
      </c>
      <c r="AZ1137" t="s">
        <v>346</v>
      </c>
      <c r="BA1137">
        <v>2</v>
      </c>
      <c r="BB1137">
        <v>20</v>
      </c>
      <c r="BC1137" s="27">
        <v>0.57369999999999999</v>
      </c>
      <c r="BD1137" s="100">
        <v>2023</v>
      </c>
      <c r="BE1137" t="s">
        <v>1038</v>
      </c>
    </row>
    <row r="1138" spans="1:57" ht="12" customHeight="1" x14ac:dyDescent="0.2">
      <c r="A1138">
        <v>64</v>
      </c>
      <c r="B1138">
        <v>2023</v>
      </c>
      <c r="C1138" t="s">
        <v>46</v>
      </c>
      <c r="D1138" t="s">
        <v>44</v>
      </c>
      <c r="E1138" t="s">
        <v>318</v>
      </c>
      <c r="F1138" t="s">
        <v>151</v>
      </c>
      <c r="G1138" t="s">
        <v>322</v>
      </c>
      <c r="H1138" t="s">
        <v>344</v>
      </c>
      <c r="I1138" t="s">
        <v>51</v>
      </c>
      <c r="K1138" t="s">
        <v>343</v>
      </c>
      <c r="L1138" s="27">
        <v>17.730840000000001</v>
      </c>
      <c r="M1138" s="27">
        <v>22.163550000000001</v>
      </c>
      <c r="N1138" s="27">
        <v>26.596260000000001</v>
      </c>
      <c r="O1138" t="s">
        <v>153</v>
      </c>
      <c r="P1138" t="s">
        <v>345</v>
      </c>
      <c r="Q1138" s="27">
        <v>7.03</v>
      </c>
      <c r="R1138" s="27">
        <v>800</v>
      </c>
      <c r="S1138" s="27">
        <v>3000</v>
      </c>
      <c r="T1138" s="27">
        <v>3000</v>
      </c>
      <c r="U1138" s="27">
        <v>155.28624000000002</v>
      </c>
      <c r="V1138" s="27">
        <v>194.1078</v>
      </c>
      <c r="W1138" s="27">
        <v>232.92935999999997</v>
      </c>
      <c r="X1138" t="s">
        <v>69</v>
      </c>
      <c r="Y1138" t="s">
        <v>91</v>
      </c>
      <c r="Z1138" s="27">
        <v>81</v>
      </c>
      <c r="AA1138" s="27">
        <v>87</v>
      </c>
      <c r="AB1138" s="27">
        <v>97</v>
      </c>
      <c r="AC1138" s="27">
        <v>97</v>
      </c>
      <c r="AD1138" s="27">
        <v>1932.6168808</v>
      </c>
      <c r="AE1138" s="27">
        <v>2.3207339999999999</v>
      </c>
      <c r="AF1138" s="27">
        <v>2898.9253211999999</v>
      </c>
      <c r="AG1138" s="27">
        <v>1</v>
      </c>
      <c r="AJ1138" s="41">
        <f t="shared" si="166"/>
        <v>29627.1917608</v>
      </c>
      <c r="AK1138" s="41">
        <f t="shared" si="167"/>
        <v>34620.539334000001</v>
      </c>
      <c r="AL1138" s="41">
        <f t="shared" si="168"/>
        <v>44440.787641200004</v>
      </c>
      <c r="AM1138" s="27">
        <v>1.2849999999999999</v>
      </c>
      <c r="AN1138" s="27">
        <v>1.2849999999999999</v>
      </c>
      <c r="AO1138" s="27">
        <v>0</v>
      </c>
      <c r="AP1138" s="27">
        <v>0</v>
      </c>
      <c r="AQ1138" s="42">
        <f t="shared" si="169"/>
        <v>38070.941412627995</v>
      </c>
      <c r="AR1138" s="42">
        <f t="shared" si="170"/>
        <v>44487.393044190001</v>
      </c>
      <c r="AS1138" s="42">
        <f t="shared" si="171"/>
        <v>57106.412118942004</v>
      </c>
      <c r="AT1138" s="42">
        <f t="shared" si="172"/>
        <v>38070.941412627995</v>
      </c>
      <c r="AU1138" s="42">
        <f t="shared" si="173"/>
        <v>44487.393044190001</v>
      </c>
      <c r="AV1138" s="42">
        <f t="shared" si="174"/>
        <v>57106.412118942004</v>
      </c>
      <c r="AW1138">
        <v>2035</v>
      </c>
      <c r="AX1138" t="s">
        <v>56</v>
      </c>
      <c r="AY1138" s="30">
        <v>25</v>
      </c>
      <c r="AZ1138" t="s">
        <v>346</v>
      </c>
      <c r="BA1138">
        <v>2</v>
      </c>
      <c r="BB1138">
        <v>20</v>
      </c>
      <c r="BC1138" s="27">
        <v>0.57369999999999999</v>
      </c>
      <c r="BD1138" s="100">
        <v>2023</v>
      </c>
      <c r="BE1138" t="s">
        <v>1038</v>
      </c>
    </row>
    <row r="1139" spans="1:57" ht="12" customHeight="1" x14ac:dyDescent="0.2">
      <c r="A1139">
        <v>64</v>
      </c>
      <c r="B1139">
        <v>2023</v>
      </c>
      <c r="C1139" t="s">
        <v>46</v>
      </c>
      <c r="D1139" t="s">
        <v>44</v>
      </c>
      <c r="E1139" t="s">
        <v>318</v>
      </c>
      <c r="F1139" t="s">
        <v>151</v>
      </c>
      <c r="G1139" t="s">
        <v>322</v>
      </c>
      <c r="H1139" t="s">
        <v>344</v>
      </c>
      <c r="I1139" t="s">
        <v>51</v>
      </c>
      <c r="K1139" t="s">
        <v>343</v>
      </c>
      <c r="L1139" s="27">
        <v>17.730840000000001</v>
      </c>
      <c r="M1139" s="27">
        <v>22.163550000000001</v>
      </c>
      <c r="N1139" s="27">
        <v>26.596260000000001</v>
      </c>
      <c r="O1139" t="s">
        <v>153</v>
      </c>
      <c r="P1139" t="s">
        <v>345</v>
      </c>
      <c r="Q1139" s="27">
        <v>7.03</v>
      </c>
      <c r="R1139" s="27">
        <v>800</v>
      </c>
      <c r="S1139" s="27">
        <v>3000</v>
      </c>
      <c r="T1139" s="27">
        <v>3000</v>
      </c>
      <c r="U1139" s="27">
        <v>155.28624000000002</v>
      </c>
      <c r="V1139" s="27">
        <v>194.1078</v>
      </c>
      <c r="W1139" s="27">
        <v>232.92935999999997</v>
      </c>
      <c r="X1139" t="s">
        <v>69</v>
      </c>
      <c r="Y1139" t="s">
        <v>91</v>
      </c>
      <c r="Z1139" s="27">
        <v>81</v>
      </c>
      <c r="AA1139" s="27">
        <v>87</v>
      </c>
      <c r="AB1139" s="27">
        <v>97</v>
      </c>
      <c r="AC1139" s="27">
        <v>97</v>
      </c>
      <c r="AD1139" s="27">
        <v>1932.6168808</v>
      </c>
      <c r="AE1139" s="27">
        <v>2.3207339999999999</v>
      </c>
      <c r="AF1139" s="27">
        <v>2898.9253211999999</v>
      </c>
      <c r="AG1139" s="27">
        <v>1</v>
      </c>
      <c r="AJ1139" s="41">
        <f t="shared" si="166"/>
        <v>29627.1917608</v>
      </c>
      <c r="AK1139" s="41">
        <f t="shared" si="167"/>
        <v>34620.539334000001</v>
      </c>
      <c r="AL1139" s="41">
        <f t="shared" si="168"/>
        <v>44440.787641200004</v>
      </c>
      <c r="AM1139" s="27">
        <v>1.2849999999999999</v>
      </c>
      <c r="AN1139" s="27">
        <v>1.2849999999999999</v>
      </c>
      <c r="AO1139" s="27">
        <v>0</v>
      </c>
      <c r="AP1139" s="27">
        <v>0</v>
      </c>
      <c r="AQ1139" s="42">
        <f t="shared" si="169"/>
        <v>38070.941412627995</v>
      </c>
      <c r="AR1139" s="42">
        <f t="shared" si="170"/>
        <v>44487.393044190001</v>
      </c>
      <c r="AS1139" s="42">
        <f t="shared" si="171"/>
        <v>57106.412118942004</v>
      </c>
      <c r="AT1139" s="42">
        <f t="shared" si="172"/>
        <v>38070.941412627995</v>
      </c>
      <c r="AU1139" s="42">
        <f t="shared" si="173"/>
        <v>44487.393044190001</v>
      </c>
      <c r="AV1139" s="42">
        <f t="shared" si="174"/>
        <v>57106.412118942004</v>
      </c>
      <c r="AW1139">
        <v>2040</v>
      </c>
      <c r="AX1139" t="s">
        <v>56</v>
      </c>
      <c r="AY1139" s="30">
        <v>25</v>
      </c>
      <c r="AZ1139" t="s">
        <v>346</v>
      </c>
      <c r="BA1139">
        <v>2</v>
      </c>
      <c r="BB1139">
        <v>20</v>
      </c>
      <c r="BC1139" s="27">
        <v>0.57369999999999999</v>
      </c>
      <c r="BD1139" s="100">
        <v>2023</v>
      </c>
      <c r="BE1139" t="s">
        <v>1038</v>
      </c>
    </row>
    <row r="1140" spans="1:57" ht="12" customHeight="1" x14ac:dyDescent="0.2">
      <c r="A1140">
        <v>64</v>
      </c>
      <c r="B1140">
        <v>2023</v>
      </c>
      <c r="C1140" t="s">
        <v>46</v>
      </c>
      <c r="D1140" t="s">
        <v>44</v>
      </c>
      <c r="E1140" t="s">
        <v>318</v>
      </c>
      <c r="F1140" t="s">
        <v>151</v>
      </c>
      <c r="G1140" t="s">
        <v>322</v>
      </c>
      <c r="H1140" t="s">
        <v>344</v>
      </c>
      <c r="I1140" t="s">
        <v>51</v>
      </c>
      <c r="K1140" t="s">
        <v>343</v>
      </c>
      <c r="L1140" s="27">
        <v>17.730840000000001</v>
      </c>
      <c r="M1140" s="27">
        <v>22.163550000000001</v>
      </c>
      <c r="N1140" s="27">
        <v>26.596260000000001</v>
      </c>
      <c r="O1140" t="s">
        <v>153</v>
      </c>
      <c r="P1140" t="s">
        <v>345</v>
      </c>
      <c r="Q1140" s="27">
        <v>7.03</v>
      </c>
      <c r="R1140" s="27">
        <v>800</v>
      </c>
      <c r="S1140" s="27">
        <v>3000</v>
      </c>
      <c r="T1140" s="27">
        <v>3000</v>
      </c>
      <c r="U1140" s="27">
        <v>155.28624000000002</v>
      </c>
      <c r="V1140" s="27">
        <v>194.1078</v>
      </c>
      <c r="W1140" s="27">
        <v>232.92935999999997</v>
      </c>
      <c r="X1140" t="s">
        <v>69</v>
      </c>
      <c r="Y1140" t="s">
        <v>91</v>
      </c>
      <c r="Z1140" s="27">
        <v>81</v>
      </c>
      <c r="AA1140" s="27">
        <v>87</v>
      </c>
      <c r="AB1140" s="27">
        <v>97</v>
      </c>
      <c r="AC1140" s="27">
        <v>97</v>
      </c>
      <c r="AD1140" s="27">
        <v>1932.6168808</v>
      </c>
      <c r="AE1140" s="27">
        <v>2.3207339999999999</v>
      </c>
      <c r="AF1140" s="27">
        <v>2898.9253211999999</v>
      </c>
      <c r="AG1140" s="27">
        <v>1</v>
      </c>
      <c r="AJ1140" s="41">
        <f t="shared" si="166"/>
        <v>29627.1917608</v>
      </c>
      <c r="AK1140" s="41">
        <f t="shared" si="167"/>
        <v>34620.539334000001</v>
      </c>
      <c r="AL1140" s="41">
        <f t="shared" si="168"/>
        <v>44440.787641200004</v>
      </c>
      <c r="AM1140" s="27">
        <v>1.2849999999999999</v>
      </c>
      <c r="AN1140" s="27">
        <v>1.2849999999999999</v>
      </c>
      <c r="AO1140" s="27">
        <v>0</v>
      </c>
      <c r="AP1140" s="27">
        <v>0</v>
      </c>
      <c r="AQ1140" s="42">
        <f t="shared" si="169"/>
        <v>38070.941412627995</v>
      </c>
      <c r="AR1140" s="42">
        <f t="shared" si="170"/>
        <v>44487.393044190001</v>
      </c>
      <c r="AS1140" s="42">
        <f t="shared" si="171"/>
        <v>57106.412118942004</v>
      </c>
      <c r="AT1140" s="42">
        <f t="shared" si="172"/>
        <v>38070.941412627995</v>
      </c>
      <c r="AU1140" s="42">
        <f t="shared" si="173"/>
        <v>44487.393044190001</v>
      </c>
      <c r="AV1140" s="42">
        <f t="shared" si="174"/>
        <v>57106.412118942004</v>
      </c>
      <c r="AW1140">
        <v>2045</v>
      </c>
      <c r="AX1140" t="s">
        <v>56</v>
      </c>
      <c r="AY1140" s="30">
        <v>25</v>
      </c>
      <c r="AZ1140" t="s">
        <v>346</v>
      </c>
      <c r="BA1140">
        <v>2</v>
      </c>
      <c r="BB1140">
        <v>20</v>
      </c>
      <c r="BC1140" s="27">
        <v>0.57369999999999999</v>
      </c>
      <c r="BD1140" s="100">
        <v>2023</v>
      </c>
      <c r="BE1140" t="s">
        <v>1038</v>
      </c>
    </row>
    <row r="1141" spans="1:57" ht="12" customHeight="1" x14ac:dyDescent="0.2">
      <c r="A1141">
        <v>64</v>
      </c>
      <c r="B1141">
        <v>2023</v>
      </c>
      <c r="C1141" t="s">
        <v>46</v>
      </c>
      <c r="D1141" t="s">
        <v>44</v>
      </c>
      <c r="E1141" t="s">
        <v>318</v>
      </c>
      <c r="F1141" t="s">
        <v>151</v>
      </c>
      <c r="G1141" t="s">
        <v>322</v>
      </c>
      <c r="H1141" t="s">
        <v>344</v>
      </c>
      <c r="I1141" t="s">
        <v>51</v>
      </c>
      <c r="K1141" t="s">
        <v>343</v>
      </c>
      <c r="L1141" s="27">
        <v>17.730840000000001</v>
      </c>
      <c r="M1141" s="27">
        <v>22.163550000000001</v>
      </c>
      <c r="N1141" s="27">
        <v>26.596260000000001</v>
      </c>
      <c r="O1141" t="s">
        <v>153</v>
      </c>
      <c r="P1141" t="s">
        <v>345</v>
      </c>
      <c r="Q1141" s="27">
        <v>7.03</v>
      </c>
      <c r="R1141" s="27">
        <v>800</v>
      </c>
      <c r="S1141" s="27">
        <v>3000</v>
      </c>
      <c r="T1141" s="27">
        <v>3000</v>
      </c>
      <c r="U1141" s="27">
        <v>155.28624000000002</v>
      </c>
      <c r="V1141" s="27">
        <v>194.1078</v>
      </c>
      <c r="W1141" s="27">
        <v>232.92935999999997</v>
      </c>
      <c r="X1141" t="s">
        <v>69</v>
      </c>
      <c r="Y1141" t="s">
        <v>91</v>
      </c>
      <c r="Z1141" s="27">
        <v>81</v>
      </c>
      <c r="AA1141" s="27">
        <v>87</v>
      </c>
      <c r="AB1141" s="27">
        <v>97</v>
      </c>
      <c r="AC1141" s="27">
        <v>97</v>
      </c>
      <c r="AD1141" s="27">
        <v>1932.6168808</v>
      </c>
      <c r="AE1141" s="27">
        <v>2.3207339999999999</v>
      </c>
      <c r="AF1141" s="27">
        <v>2898.9253211999999</v>
      </c>
      <c r="AG1141" s="27">
        <v>1</v>
      </c>
      <c r="AJ1141" s="41">
        <f t="shared" si="166"/>
        <v>29627.1917608</v>
      </c>
      <c r="AK1141" s="41">
        <f t="shared" si="167"/>
        <v>34620.539334000001</v>
      </c>
      <c r="AL1141" s="41">
        <f t="shared" si="168"/>
        <v>44440.787641200004</v>
      </c>
      <c r="AM1141" s="27">
        <v>1.2849999999999999</v>
      </c>
      <c r="AN1141" s="27">
        <v>1.2849999999999999</v>
      </c>
      <c r="AO1141" s="27">
        <v>0</v>
      </c>
      <c r="AP1141" s="27">
        <v>0</v>
      </c>
      <c r="AQ1141" s="42">
        <f t="shared" si="169"/>
        <v>38070.941412627995</v>
      </c>
      <c r="AR1141" s="42">
        <f t="shared" si="170"/>
        <v>44487.393044190001</v>
      </c>
      <c r="AS1141" s="42">
        <f t="shared" si="171"/>
        <v>57106.412118942004</v>
      </c>
      <c r="AT1141" s="42">
        <f t="shared" si="172"/>
        <v>38070.941412627995</v>
      </c>
      <c r="AU1141" s="42">
        <f t="shared" si="173"/>
        <v>44487.393044190001</v>
      </c>
      <c r="AV1141" s="42">
        <f t="shared" si="174"/>
        <v>57106.412118942004</v>
      </c>
      <c r="AW1141">
        <v>2050</v>
      </c>
      <c r="AX1141" t="s">
        <v>56</v>
      </c>
      <c r="AY1141" s="30">
        <v>25</v>
      </c>
      <c r="AZ1141" t="s">
        <v>346</v>
      </c>
      <c r="BA1141">
        <v>2</v>
      </c>
      <c r="BB1141">
        <v>20</v>
      </c>
      <c r="BC1141" s="27">
        <v>0.57369999999999999</v>
      </c>
      <c r="BD1141" s="100">
        <v>2023</v>
      </c>
      <c r="BE1141" t="s">
        <v>1038</v>
      </c>
    </row>
    <row r="1142" spans="1:57" ht="12" customHeight="1" x14ac:dyDescent="0.2">
      <c r="A1142">
        <v>64</v>
      </c>
      <c r="B1142">
        <v>2023</v>
      </c>
      <c r="C1142" t="s">
        <v>46</v>
      </c>
      <c r="D1142" t="s">
        <v>44</v>
      </c>
      <c r="E1142" t="s">
        <v>318</v>
      </c>
      <c r="F1142" t="s">
        <v>151</v>
      </c>
      <c r="G1142" t="s">
        <v>322</v>
      </c>
      <c r="H1142" t="s">
        <v>344</v>
      </c>
      <c r="I1142" t="s">
        <v>51</v>
      </c>
      <c r="K1142" t="s">
        <v>343</v>
      </c>
      <c r="L1142" s="27">
        <v>17.730840000000001</v>
      </c>
      <c r="M1142" s="27">
        <v>22.163550000000001</v>
      </c>
      <c r="N1142" s="27">
        <v>26.596260000000001</v>
      </c>
      <c r="O1142" t="s">
        <v>153</v>
      </c>
      <c r="P1142" t="s">
        <v>345</v>
      </c>
      <c r="Q1142" s="27">
        <v>7.03</v>
      </c>
      <c r="R1142" s="27">
        <v>800</v>
      </c>
      <c r="S1142" s="27">
        <v>3000</v>
      </c>
      <c r="T1142" s="27">
        <v>3000</v>
      </c>
      <c r="U1142" s="27">
        <v>155.28624000000002</v>
      </c>
      <c r="V1142" s="27">
        <v>194.1078</v>
      </c>
      <c r="W1142" s="27">
        <v>232.92935999999997</v>
      </c>
      <c r="X1142" t="s">
        <v>69</v>
      </c>
      <c r="Y1142" t="s">
        <v>91</v>
      </c>
      <c r="Z1142" s="27">
        <v>81</v>
      </c>
      <c r="AA1142" s="27">
        <v>87</v>
      </c>
      <c r="AB1142" s="27">
        <v>97</v>
      </c>
      <c r="AC1142" s="27">
        <v>97</v>
      </c>
      <c r="AD1142" s="27">
        <v>1932.6168808</v>
      </c>
      <c r="AE1142" s="27">
        <v>2.3207339999999999</v>
      </c>
      <c r="AF1142" s="27">
        <v>2898.9253211999999</v>
      </c>
      <c r="AG1142" s="27">
        <v>1</v>
      </c>
      <c r="AJ1142" s="41">
        <f t="shared" si="166"/>
        <v>29627.1917608</v>
      </c>
      <c r="AK1142" s="41">
        <f t="shared" si="167"/>
        <v>34620.539334000001</v>
      </c>
      <c r="AL1142" s="41">
        <f t="shared" si="168"/>
        <v>44440.787641200004</v>
      </c>
      <c r="AM1142" s="27">
        <v>1.2849999999999999</v>
      </c>
      <c r="AN1142" s="27">
        <v>1.2849999999999999</v>
      </c>
      <c r="AO1142" s="27">
        <v>0</v>
      </c>
      <c r="AP1142" s="27">
        <v>0</v>
      </c>
      <c r="AQ1142" s="42">
        <f t="shared" si="169"/>
        <v>38070.941412627995</v>
      </c>
      <c r="AR1142" s="42">
        <f t="shared" si="170"/>
        <v>44487.393044190001</v>
      </c>
      <c r="AS1142" s="42">
        <f t="shared" si="171"/>
        <v>57106.412118942004</v>
      </c>
      <c r="AT1142" s="42">
        <f t="shared" si="172"/>
        <v>38070.941412627995</v>
      </c>
      <c r="AU1142" s="42">
        <f t="shared" si="173"/>
        <v>44487.393044190001</v>
      </c>
      <c r="AV1142" s="42">
        <f t="shared" si="174"/>
        <v>57106.412118942004</v>
      </c>
      <c r="AW1142">
        <v>2023</v>
      </c>
      <c r="AX1142" t="s">
        <v>59</v>
      </c>
      <c r="AY1142" s="30">
        <v>25</v>
      </c>
      <c r="AZ1142" t="s">
        <v>346</v>
      </c>
      <c r="BA1142">
        <v>2</v>
      </c>
      <c r="BB1142">
        <v>20</v>
      </c>
      <c r="BC1142" s="27">
        <v>0.57369999999999999</v>
      </c>
      <c r="BD1142" s="100">
        <v>2023</v>
      </c>
      <c r="BE1142" t="s">
        <v>1038</v>
      </c>
    </row>
    <row r="1143" spans="1:57" ht="12" customHeight="1" x14ac:dyDescent="0.2">
      <c r="A1143">
        <v>64</v>
      </c>
      <c r="B1143">
        <v>2023</v>
      </c>
      <c r="C1143" t="s">
        <v>46</v>
      </c>
      <c r="D1143" t="s">
        <v>44</v>
      </c>
      <c r="E1143" t="s">
        <v>318</v>
      </c>
      <c r="F1143" t="s">
        <v>151</v>
      </c>
      <c r="G1143" t="s">
        <v>322</v>
      </c>
      <c r="H1143" t="s">
        <v>344</v>
      </c>
      <c r="I1143" t="s">
        <v>51</v>
      </c>
      <c r="K1143" t="s">
        <v>343</v>
      </c>
      <c r="L1143" s="27">
        <v>17.730840000000001</v>
      </c>
      <c r="M1143" s="27">
        <v>22.163550000000001</v>
      </c>
      <c r="N1143" s="27">
        <v>26.596260000000001</v>
      </c>
      <c r="O1143" t="s">
        <v>153</v>
      </c>
      <c r="P1143" t="s">
        <v>345</v>
      </c>
      <c r="Q1143" s="27">
        <v>7.03</v>
      </c>
      <c r="R1143" s="27">
        <v>800</v>
      </c>
      <c r="S1143" s="27">
        <v>3000</v>
      </c>
      <c r="T1143" s="27">
        <v>3000</v>
      </c>
      <c r="U1143" s="27">
        <v>151.06650521739132</v>
      </c>
      <c r="V1143" s="27">
        <v>188.83313152173912</v>
      </c>
      <c r="W1143" s="27">
        <v>226.59975782608694</v>
      </c>
      <c r="X1143" t="s">
        <v>69</v>
      </c>
      <c r="Y1143" t="s">
        <v>91</v>
      </c>
      <c r="Z1143" s="27">
        <v>81</v>
      </c>
      <c r="AA1143" s="27">
        <v>89.5</v>
      </c>
      <c r="AB1143" s="27">
        <v>97</v>
      </c>
      <c r="AC1143" s="27">
        <v>97</v>
      </c>
      <c r="AD1143" s="27">
        <v>1932.6168808</v>
      </c>
      <c r="AE1143" s="27">
        <v>2.3207339999999999</v>
      </c>
      <c r="AF1143" s="27">
        <v>2898.9253211999999</v>
      </c>
      <c r="AG1143" s="27">
        <v>1</v>
      </c>
      <c r="AJ1143" s="41">
        <f t="shared" si="166"/>
        <v>29637.741097756523</v>
      </c>
      <c r="AK1143" s="41">
        <f t="shared" si="167"/>
        <v>34633.726005195655</v>
      </c>
      <c r="AL1143" s="41">
        <f t="shared" si="168"/>
        <v>44456.611646634788</v>
      </c>
      <c r="AM1143" s="27">
        <v>1.2849999999999999</v>
      </c>
      <c r="AN1143" s="27">
        <v>1.2849999999999999</v>
      </c>
      <c r="AO1143" s="27">
        <v>0</v>
      </c>
      <c r="AP1143" s="27">
        <v>0</v>
      </c>
      <c r="AQ1143" s="42">
        <f t="shared" si="169"/>
        <v>38084.497310617131</v>
      </c>
      <c r="AR1143" s="42">
        <f t="shared" si="170"/>
        <v>44504.337916676413</v>
      </c>
      <c r="AS1143" s="42">
        <f t="shared" si="171"/>
        <v>57126.7459659257</v>
      </c>
      <c r="AT1143" s="42">
        <f t="shared" si="172"/>
        <v>38084.497310617131</v>
      </c>
      <c r="AU1143" s="42">
        <f t="shared" si="173"/>
        <v>44504.337916676413</v>
      </c>
      <c r="AV1143" s="42">
        <f t="shared" si="174"/>
        <v>57126.7459659257</v>
      </c>
      <c r="AW1143">
        <v>2030</v>
      </c>
      <c r="AX1143" t="s">
        <v>59</v>
      </c>
      <c r="AY1143" s="30">
        <v>25</v>
      </c>
      <c r="AZ1143" t="s">
        <v>346</v>
      </c>
      <c r="BA1143">
        <v>2</v>
      </c>
      <c r="BB1143">
        <v>20</v>
      </c>
      <c r="BC1143" s="27">
        <v>0.57369999999999999</v>
      </c>
      <c r="BD1143" s="100">
        <v>2023</v>
      </c>
      <c r="BE1143" t="s">
        <v>1038</v>
      </c>
    </row>
    <row r="1144" spans="1:57" ht="12" customHeight="1" x14ac:dyDescent="0.2">
      <c r="A1144">
        <v>64</v>
      </c>
      <c r="B1144">
        <v>2023</v>
      </c>
      <c r="C1144" t="s">
        <v>46</v>
      </c>
      <c r="D1144" t="s">
        <v>44</v>
      </c>
      <c r="E1144" t="s">
        <v>318</v>
      </c>
      <c r="F1144" t="s">
        <v>151</v>
      </c>
      <c r="G1144" t="s">
        <v>322</v>
      </c>
      <c r="H1144" t="s">
        <v>344</v>
      </c>
      <c r="I1144" t="s">
        <v>51</v>
      </c>
      <c r="K1144" t="s">
        <v>343</v>
      </c>
      <c r="L1144" s="27">
        <v>17.730840000000001</v>
      </c>
      <c r="M1144" s="27">
        <v>22.163550000000001</v>
      </c>
      <c r="N1144" s="27">
        <v>26.596260000000001</v>
      </c>
      <c r="O1144" t="s">
        <v>153</v>
      </c>
      <c r="P1144" t="s">
        <v>345</v>
      </c>
      <c r="Q1144" s="27">
        <v>7.03</v>
      </c>
      <c r="R1144" s="27">
        <v>800</v>
      </c>
      <c r="S1144" s="27">
        <v>3000</v>
      </c>
      <c r="T1144" s="27">
        <v>3000</v>
      </c>
      <c r="U1144" s="27">
        <v>151.06650521739132</v>
      </c>
      <c r="V1144" s="27">
        <v>188.83313152173912</v>
      </c>
      <c r="W1144" s="27">
        <v>226.59975782608694</v>
      </c>
      <c r="X1144" t="s">
        <v>69</v>
      </c>
      <c r="Y1144" t="s">
        <v>91</v>
      </c>
      <c r="Z1144" s="27">
        <v>81</v>
      </c>
      <c r="AA1144" s="27">
        <v>89.5</v>
      </c>
      <c r="AB1144" s="27">
        <v>97</v>
      </c>
      <c r="AC1144" s="27">
        <v>97</v>
      </c>
      <c r="AD1144" s="27">
        <v>1932.6168808</v>
      </c>
      <c r="AE1144" s="27">
        <v>2.3207339999999999</v>
      </c>
      <c r="AF1144" s="27">
        <v>2898.9253211999999</v>
      </c>
      <c r="AG1144" s="27">
        <v>1</v>
      </c>
      <c r="AJ1144" s="41">
        <f t="shared" si="166"/>
        <v>29637.741097756523</v>
      </c>
      <c r="AK1144" s="41">
        <f t="shared" si="167"/>
        <v>34633.726005195655</v>
      </c>
      <c r="AL1144" s="41">
        <f t="shared" si="168"/>
        <v>44456.611646634788</v>
      </c>
      <c r="AM1144" s="27">
        <v>1.2849999999999999</v>
      </c>
      <c r="AN1144" s="27">
        <v>1.2849999999999999</v>
      </c>
      <c r="AO1144" s="27">
        <v>0</v>
      </c>
      <c r="AP1144" s="27">
        <v>0</v>
      </c>
      <c r="AQ1144" s="42">
        <f t="shared" si="169"/>
        <v>38084.497310617131</v>
      </c>
      <c r="AR1144" s="42">
        <f t="shared" si="170"/>
        <v>44504.337916676413</v>
      </c>
      <c r="AS1144" s="42">
        <f t="shared" si="171"/>
        <v>57126.7459659257</v>
      </c>
      <c r="AT1144" s="42">
        <f t="shared" si="172"/>
        <v>38084.497310617131</v>
      </c>
      <c r="AU1144" s="42">
        <f t="shared" si="173"/>
        <v>44504.337916676413</v>
      </c>
      <c r="AV1144" s="42">
        <f t="shared" si="174"/>
        <v>57126.7459659257</v>
      </c>
      <c r="AW1144">
        <v>2035</v>
      </c>
      <c r="AX1144" t="s">
        <v>59</v>
      </c>
      <c r="AY1144" s="30">
        <v>25</v>
      </c>
      <c r="AZ1144" t="s">
        <v>346</v>
      </c>
      <c r="BA1144">
        <v>2</v>
      </c>
      <c r="BB1144">
        <v>20</v>
      </c>
      <c r="BC1144" s="27">
        <v>0.57369999999999999</v>
      </c>
      <c r="BD1144" s="100">
        <v>2023</v>
      </c>
      <c r="BE1144" t="s">
        <v>1038</v>
      </c>
    </row>
    <row r="1145" spans="1:57" ht="12" customHeight="1" x14ac:dyDescent="0.2">
      <c r="A1145">
        <v>64</v>
      </c>
      <c r="B1145">
        <v>2023</v>
      </c>
      <c r="C1145" t="s">
        <v>46</v>
      </c>
      <c r="D1145" t="s">
        <v>44</v>
      </c>
      <c r="E1145" t="s">
        <v>318</v>
      </c>
      <c r="F1145" t="s">
        <v>151</v>
      </c>
      <c r="G1145" t="s">
        <v>322</v>
      </c>
      <c r="H1145" t="s">
        <v>344</v>
      </c>
      <c r="I1145" t="s">
        <v>51</v>
      </c>
      <c r="K1145" t="s">
        <v>343</v>
      </c>
      <c r="L1145" s="27">
        <v>17.730840000000001</v>
      </c>
      <c r="M1145" s="27">
        <v>22.163550000000001</v>
      </c>
      <c r="N1145" s="27">
        <v>26.596260000000001</v>
      </c>
      <c r="O1145" t="s">
        <v>153</v>
      </c>
      <c r="P1145" t="s">
        <v>345</v>
      </c>
      <c r="Q1145" s="27">
        <v>7.03</v>
      </c>
      <c r="R1145" s="27">
        <v>800</v>
      </c>
      <c r="S1145" s="27">
        <v>3000</v>
      </c>
      <c r="T1145" s="27">
        <v>3000</v>
      </c>
      <c r="U1145" s="27">
        <v>151.06650521739132</v>
      </c>
      <c r="V1145" s="27">
        <v>188.83313152173912</v>
      </c>
      <c r="W1145" s="27">
        <v>226.59975782608694</v>
      </c>
      <c r="X1145" t="s">
        <v>69</v>
      </c>
      <c r="Y1145" t="s">
        <v>91</v>
      </c>
      <c r="Z1145" s="27">
        <v>81</v>
      </c>
      <c r="AA1145" s="27">
        <v>89.5</v>
      </c>
      <c r="AB1145" s="27">
        <v>97</v>
      </c>
      <c r="AC1145" s="27">
        <v>97</v>
      </c>
      <c r="AD1145" s="27">
        <v>1932.6168808</v>
      </c>
      <c r="AE1145" s="27">
        <v>2.3207339999999999</v>
      </c>
      <c r="AF1145" s="27">
        <v>2898.9253211999999</v>
      </c>
      <c r="AG1145" s="27">
        <v>1</v>
      </c>
      <c r="AJ1145" s="41">
        <f t="shared" si="166"/>
        <v>29637.741097756523</v>
      </c>
      <c r="AK1145" s="41">
        <f t="shared" si="167"/>
        <v>34633.726005195655</v>
      </c>
      <c r="AL1145" s="41">
        <f t="shared" si="168"/>
        <v>44456.611646634788</v>
      </c>
      <c r="AM1145" s="27">
        <v>1.2849999999999999</v>
      </c>
      <c r="AN1145" s="27">
        <v>1.2849999999999999</v>
      </c>
      <c r="AO1145" s="27">
        <v>0</v>
      </c>
      <c r="AP1145" s="27">
        <v>0</v>
      </c>
      <c r="AQ1145" s="42">
        <f t="shared" si="169"/>
        <v>38084.497310617131</v>
      </c>
      <c r="AR1145" s="42">
        <f t="shared" si="170"/>
        <v>44504.337916676413</v>
      </c>
      <c r="AS1145" s="42">
        <f t="shared" si="171"/>
        <v>57126.7459659257</v>
      </c>
      <c r="AT1145" s="42">
        <f t="shared" si="172"/>
        <v>38084.497310617131</v>
      </c>
      <c r="AU1145" s="42">
        <f t="shared" si="173"/>
        <v>44504.337916676413</v>
      </c>
      <c r="AV1145" s="42">
        <f t="shared" si="174"/>
        <v>57126.7459659257</v>
      </c>
      <c r="AW1145">
        <v>2040</v>
      </c>
      <c r="AX1145" t="s">
        <v>59</v>
      </c>
      <c r="AY1145" s="30">
        <v>25</v>
      </c>
      <c r="AZ1145" t="s">
        <v>346</v>
      </c>
      <c r="BA1145">
        <v>2</v>
      </c>
      <c r="BB1145">
        <v>20</v>
      </c>
      <c r="BC1145" s="27">
        <v>0.57369999999999999</v>
      </c>
      <c r="BD1145" s="100">
        <v>2023</v>
      </c>
      <c r="BE1145" t="s">
        <v>1038</v>
      </c>
    </row>
    <row r="1146" spans="1:57" ht="12" customHeight="1" x14ac:dyDescent="0.2">
      <c r="A1146">
        <v>64</v>
      </c>
      <c r="B1146">
        <v>2023</v>
      </c>
      <c r="C1146" t="s">
        <v>46</v>
      </c>
      <c r="D1146" t="s">
        <v>44</v>
      </c>
      <c r="E1146" t="s">
        <v>318</v>
      </c>
      <c r="F1146" t="s">
        <v>151</v>
      </c>
      <c r="G1146" t="s">
        <v>322</v>
      </c>
      <c r="H1146" t="s">
        <v>344</v>
      </c>
      <c r="I1146" t="s">
        <v>51</v>
      </c>
      <c r="K1146" t="s">
        <v>343</v>
      </c>
      <c r="L1146" s="27">
        <v>17.730840000000001</v>
      </c>
      <c r="M1146" s="27">
        <v>22.163550000000001</v>
      </c>
      <c r="N1146" s="27">
        <v>26.596260000000001</v>
      </c>
      <c r="O1146" t="s">
        <v>153</v>
      </c>
      <c r="P1146" t="s">
        <v>345</v>
      </c>
      <c r="Q1146" s="27">
        <v>7.03</v>
      </c>
      <c r="R1146" s="27">
        <v>800</v>
      </c>
      <c r="S1146" s="27">
        <v>3000</v>
      </c>
      <c r="T1146" s="27">
        <v>3000</v>
      </c>
      <c r="U1146" s="27">
        <v>151.06650521739132</v>
      </c>
      <c r="V1146" s="27">
        <v>188.83313152173912</v>
      </c>
      <c r="W1146" s="27">
        <v>226.59975782608694</v>
      </c>
      <c r="X1146" t="s">
        <v>69</v>
      </c>
      <c r="Y1146" t="s">
        <v>91</v>
      </c>
      <c r="Z1146" s="27">
        <v>81</v>
      </c>
      <c r="AA1146" s="27">
        <v>89.5</v>
      </c>
      <c r="AB1146" s="27">
        <v>97</v>
      </c>
      <c r="AC1146" s="27">
        <v>97</v>
      </c>
      <c r="AD1146" s="27">
        <v>1932.6168808</v>
      </c>
      <c r="AE1146" s="27">
        <v>2.3207339999999999</v>
      </c>
      <c r="AF1146" s="27">
        <v>2898.9253211999999</v>
      </c>
      <c r="AG1146" s="27">
        <v>1</v>
      </c>
      <c r="AJ1146" s="41">
        <f t="shared" si="166"/>
        <v>29637.741097756523</v>
      </c>
      <c r="AK1146" s="41">
        <f t="shared" si="167"/>
        <v>34633.726005195655</v>
      </c>
      <c r="AL1146" s="41">
        <f t="shared" si="168"/>
        <v>44456.611646634788</v>
      </c>
      <c r="AM1146" s="27">
        <v>1.2849999999999999</v>
      </c>
      <c r="AN1146" s="27">
        <v>1.2849999999999999</v>
      </c>
      <c r="AO1146" s="27">
        <v>0</v>
      </c>
      <c r="AP1146" s="27">
        <v>0</v>
      </c>
      <c r="AQ1146" s="42">
        <f t="shared" si="169"/>
        <v>38084.497310617131</v>
      </c>
      <c r="AR1146" s="42">
        <f t="shared" si="170"/>
        <v>44504.337916676413</v>
      </c>
      <c r="AS1146" s="42">
        <f t="shared" si="171"/>
        <v>57126.7459659257</v>
      </c>
      <c r="AT1146" s="42">
        <f t="shared" si="172"/>
        <v>38084.497310617131</v>
      </c>
      <c r="AU1146" s="42">
        <f t="shared" si="173"/>
        <v>44504.337916676413</v>
      </c>
      <c r="AV1146" s="42">
        <f t="shared" si="174"/>
        <v>57126.7459659257</v>
      </c>
      <c r="AW1146">
        <v>2045</v>
      </c>
      <c r="AX1146" t="s">
        <v>59</v>
      </c>
      <c r="AY1146" s="30">
        <v>25</v>
      </c>
      <c r="AZ1146" t="s">
        <v>346</v>
      </c>
      <c r="BA1146">
        <v>2</v>
      </c>
      <c r="BB1146">
        <v>20</v>
      </c>
      <c r="BC1146" s="27">
        <v>0.57369999999999999</v>
      </c>
      <c r="BD1146" s="100">
        <v>2023</v>
      </c>
      <c r="BE1146" t="s">
        <v>1038</v>
      </c>
    </row>
    <row r="1147" spans="1:57" ht="12" customHeight="1" x14ac:dyDescent="0.2">
      <c r="A1147">
        <v>64</v>
      </c>
      <c r="B1147">
        <v>2023</v>
      </c>
      <c r="C1147" t="s">
        <v>46</v>
      </c>
      <c r="D1147" t="s">
        <v>44</v>
      </c>
      <c r="E1147" t="s">
        <v>318</v>
      </c>
      <c r="F1147" t="s">
        <v>151</v>
      </c>
      <c r="G1147" t="s">
        <v>322</v>
      </c>
      <c r="H1147" t="s">
        <v>344</v>
      </c>
      <c r="I1147" t="s">
        <v>51</v>
      </c>
      <c r="K1147" t="s">
        <v>343</v>
      </c>
      <c r="L1147" s="27">
        <v>17.730840000000001</v>
      </c>
      <c r="M1147" s="27">
        <v>22.163550000000001</v>
      </c>
      <c r="N1147" s="27">
        <v>26.596260000000001</v>
      </c>
      <c r="O1147" t="s">
        <v>153</v>
      </c>
      <c r="P1147" t="s">
        <v>345</v>
      </c>
      <c r="Q1147" s="27">
        <v>7.03</v>
      </c>
      <c r="R1147" s="27">
        <v>800</v>
      </c>
      <c r="S1147" s="27">
        <v>3000</v>
      </c>
      <c r="T1147" s="27">
        <v>3000</v>
      </c>
      <c r="U1147" s="27">
        <v>151.06650521739132</v>
      </c>
      <c r="V1147" s="27">
        <v>188.83313152173912</v>
      </c>
      <c r="W1147" s="27">
        <v>226.59975782608694</v>
      </c>
      <c r="X1147" t="s">
        <v>69</v>
      </c>
      <c r="Y1147" t="s">
        <v>91</v>
      </c>
      <c r="Z1147" s="27">
        <v>81</v>
      </c>
      <c r="AA1147" s="27">
        <v>89.5</v>
      </c>
      <c r="AB1147" s="27">
        <v>97</v>
      </c>
      <c r="AC1147" s="27">
        <v>97</v>
      </c>
      <c r="AD1147" s="27">
        <v>1932.6168808</v>
      </c>
      <c r="AE1147" s="27">
        <v>2.3207339999999999</v>
      </c>
      <c r="AF1147" s="27">
        <v>2898.9253211999999</v>
      </c>
      <c r="AG1147" s="27">
        <v>1</v>
      </c>
      <c r="AJ1147" s="41">
        <f t="shared" si="166"/>
        <v>29637.741097756523</v>
      </c>
      <c r="AK1147" s="41">
        <f t="shared" si="167"/>
        <v>34633.726005195655</v>
      </c>
      <c r="AL1147" s="41">
        <f t="shared" si="168"/>
        <v>44456.611646634788</v>
      </c>
      <c r="AM1147" s="27">
        <v>1.2849999999999999</v>
      </c>
      <c r="AN1147" s="27">
        <v>1.2849999999999999</v>
      </c>
      <c r="AO1147" s="27">
        <v>0</v>
      </c>
      <c r="AP1147" s="27">
        <v>0</v>
      </c>
      <c r="AQ1147" s="42">
        <f t="shared" si="169"/>
        <v>38084.497310617131</v>
      </c>
      <c r="AR1147" s="42">
        <f t="shared" si="170"/>
        <v>44504.337916676413</v>
      </c>
      <c r="AS1147" s="42">
        <f t="shared" si="171"/>
        <v>57126.7459659257</v>
      </c>
      <c r="AT1147" s="42">
        <f t="shared" si="172"/>
        <v>38084.497310617131</v>
      </c>
      <c r="AU1147" s="42">
        <f t="shared" si="173"/>
        <v>44504.337916676413</v>
      </c>
      <c r="AV1147" s="42">
        <f t="shared" si="174"/>
        <v>57126.7459659257</v>
      </c>
      <c r="AW1147">
        <v>2050</v>
      </c>
      <c r="AX1147" t="s">
        <v>59</v>
      </c>
      <c r="AY1147" s="30">
        <v>25</v>
      </c>
      <c r="AZ1147" t="s">
        <v>346</v>
      </c>
      <c r="BA1147">
        <v>2</v>
      </c>
      <c r="BB1147">
        <v>20</v>
      </c>
      <c r="BC1147" s="27">
        <v>0.57369999999999999</v>
      </c>
      <c r="BD1147" s="100">
        <v>2023</v>
      </c>
      <c r="BE1147" t="s">
        <v>1038</v>
      </c>
    </row>
    <row r="1148" spans="1:57" ht="12" customHeight="1" x14ac:dyDescent="0.2">
      <c r="A1148">
        <v>64</v>
      </c>
      <c r="B1148">
        <v>2023</v>
      </c>
      <c r="C1148" t="s">
        <v>46</v>
      </c>
      <c r="D1148" t="s">
        <v>44</v>
      </c>
      <c r="E1148" t="s">
        <v>318</v>
      </c>
      <c r="F1148" t="s">
        <v>151</v>
      </c>
      <c r="G1148" t="s">
        <v>322</v>
      </c>
      <c r="H1148" t="s">
        <v>344</v>
      </c>
      <c r="I1148" t="s">
        <v>51</v>
      </c>
      <c r="K1148" t="s">
        <v>343</v>
      </c>
      <c r="L1148" s="27">
        <v>17.730840000000001</v>
      </c>
      <c r="M1148" s="27">
        <v>22.163550000000001</v>
      </c>
      <c r="N1148" s="27">
        <v>26.596260000000001</v>
      </c>
      <c r="O1148" t="s">
        <v>153</v>
      </c>
      <c r="P1148" t="s">
        <v>345</v>
      </c>
      <c r="Q1148" s="27">
        <v>7.03</v>
      </c>
      <c r="R1148" s="27">
        <v>800</v>
      </c>
      <c r="S1148" s="27">
        <v>3000</v>
      </c>
      <c r="T1148" s="27">
        <v>3000</v>
      </c>
      <c r="U1148" s="27">
        <v>155.28624000000002</v>
      </c>
      <c r="V1148" s="27">
        <v>194.1078</v>
      </c>
      <c r="W1148" s="27">
        <v>232.92935999999997</v>
      </c>
      <c r="X1148" t="s">
        <v>69</v>
      </c>
      <c r="Y1148" t="s">
        <v>91</v>
      </c>
      <c r="Z1148" s="27">
        <v>81</v>
      </c>
      <c r="AA1148" s="27">
        <v>87</v>
      </c>
      <c r="AB1148" s="27">
        <v>97</v>
      </c>
      <c r="AC1148" s="27">
        <v>97</v>
      </c>
      <c r="AD1148" s="27">
        <v>1932.6168808</v>
      </c>
      <c r="AE1148" s="27">
        <v>2.3207339999999999</v>
      </c>
      <c r="AF1148" s="27">
        <v>2898.9253211999999</v>
      </c>
      <c r="AG1148" s="27">
        <v>1</v>
      </c>
      <c r="AJ1148" s="41">
        <f t="shared" si="166"/>
        <v>29627.1917608</v>
      </c>
      <c r="AK1148" s="41">
        <f t="shared" si="167"/>
        <v>34620.539334000001</v>
      </c>
      <c r="AL1148" s="41">
        <f t="shared" si="168"/>
        <v>44440.787641200004</v>
      </c>
      <c r="AM1148" s="27">
        <v>1.2849999999999999</v>
      </c>
      <c r="AN1148" s="27">
        <v>1.2849999999999999</v>
      </c>
      <c r="AO1148" s="27">
        <v>0</v>
      </c>
      <c r="AP1148" s="27">
        <v>0</v>
      </c>
      <c r="AQ1148" s="42">
        <f t="shared" si="169"/>
        <v>38070.941412627995</v>
      </c>
      <c r="AR1148" s="42">
        <f t="shared" si="170"/>
        <v>44487.393044190001</v>
      </c>
      <c r="AS1148" s="42">
        <f t="shared" si="171"/>
        <v>57106.412118942004</v>
      </c>
      <c r="AT1148" s="42">
        <f t="shared" si="172"/>
        <v>38070.941412627995</v>
      </c>
      <c r="AU1148" s="42">
        <f t="shared" si="173"/>
        <v>44487.393044190001</v>
      </c>
      <c r="AV1148" s="42">
        <f t="shared" si="174"/>
        <v>57106.412118942004</v>
      </c>
      <c r="AW1148">
        <v>2023</v>
      </c>
      <c r="AX1148" t="s">
        <v>60</v>
      </c>
      <c r="AY1148" s="30">
        <v>25</v>
      </c>
      <c r="AZ1148" t="s">
        <v>346</v>
      </c>
      <c r="BA1148">
        <v>2</v>
      </c>
      <c r="BB1148">
        <v>20</v>
      </c>
      <c r="BC1148" s="27">
        <v>0.57369999999999999</v>
      </c>
      <c r="BD1148" s="100">
        <v>2023</v>
      </c>
      <c r="BE1148" t="s">
        <v>1038</v>
      </c>
    </row>
    <row r="1149" spans="1:57" ht="12" customHeight="1" x14ac:dyDescent="0.2">
      <c r="A1149">
        <v>64</v>
      </c>
      <c r="B1149">
        <v>2023</v>
      </c>
      <c r="C1149" t="s">
        <v>46</v>
      </c>
      <c r="D1149" t="s">
        <v>44</v>
      </c>
      <c r="E1149" t="s">
        <v>318</v>
      </c>
      <c r="F1149" t="s">
        <v>151</v>
      </c>
      <c r="G1149" t="s">
        <v>322</v>
      </c>
      <c r="H1149" t="s">
        <v>344</v>
      </c>
      <c r="I1149" t="s">
        <v>51</v>
      </c>
      <c r="K1149" t="s">
        <v>343</v>
      </c>
      <c r="L1149" s="27">
        <v>17.730840000000001</v>
      </c>
      <c r="M1149" s="27">
        <v>22.163550000000001</v>
      </c>
      <c r="N1149" s="27">
        <v>26.596260000000001</v>
      </c>
      <c r="O1149" t="s">
        <v>153</v>
      </c>
      <c r="P1149" t="s">
        <v>345</v>
      </c>
      <c r="Q1149" s="27">
        <v>7.03</v>
      </c>
      <c r="R1149" s="27">
        <v>800</v>
      </c>
      <c r="S1149" s="27">
        <v>3000</v>
      </c>
      <c r="T1149" s="27">
        <v>3000</v>
      </c>
      <c r="U1149" s="27">
        <v>146.84677043478263</v>
      </c>
      <c r="V1149" s="27">
        <v>183.55846304347824</v>
      </c>
      <c r="W1149" s="27">
        <v>220.27015565217388</v>
      </c>
      <c r="X1149" t="s">
        <v>69</v>
      </c>
      <c r="Y1149" t="s">
        <v>91</v>
      </c>
      <c r="Z1149" s="27">
        <v>81</v>
      </c>
      <c r="AA1149" s="27">
        <v>92</v>
      </c>
      <c r="AB1149" s="27">
        <v>97</v>
      </c>
      <c r="AC1149" s="27">
        <v>97</v>
      </c>
      <c r="AD1149" s="27">
        <v>1932.6168808</v>
      </c>
      <c r="AE1149" s="27">
        <v>2.3207339999999999</v>
      </c>
      <c r="AF1149" s="27">
        <v>2898.9253211999999</v>
      </c>
      <c r="AG1149" s="27">
        <v>1</v>
      </c>
      <c r="AJ1149" s="41">
        <f t="shared" si="166"/>
        <v>29627.1917608</v>
      </c>
      <c r="AK1149" s="41">
        <f t="shared" si="167"/>
        <v>34620.539334000001</v>
      </c>
      <c r="AL1149" s="41">
        <f t="shared" si="168"/>
        <v>44440.787641200004</v>
      </c>
      <c r="AM1149" s="27">
        <v>1.2849999999999999</v>
      </c>
      <c r="AN1149" s="27">
        <v>1.2849999999999999</v>
      </c>
      <c r="AO1149" s="27">
        <v>0</v>
      </c>
      <c r="AP1149" s="27">
        <v>0</v>
      </c>
      <c r="AQ1149" s="42">
        <f t="shared" si="169"/>
        <v>38070.941412627995</v>
      </c>
      <c r="AR1149" s="42">
        <f t="shared" si="170"/>
        <v>44487.393044190001</v>
      </c>
      <c r="AS1149" s="42">
        <f t="shared" si="171"/>
        <v>57106.412118942004</v>
      </c>
      <c r="AT1149" s="42">
        <f t="shared" si="172"/>
        <v>38070.941412627995</v>
      </c>
      <c r="AU1149" s="42">
        <f t="shared" si="173"/>
        <v>44487.393044190001</v>
      </c>
      <c r="AV1149" s="42">
        <f t="shared" si="174"/>
        <v>57106.412118942004</v>
      </c>
      <c r="AW1149">
        <v>2030</v>
      </c>
      <c r="AX1149" t="s">
        <v>60</v>
      </c>
      <c r="AY1149" s="30">
        <v>25</v>
      </c>
      <c r="AZ1149" t="s">
        <v>346</v>
      </c>
      <c r="BA1149">
        <v>2</v>
      </c>
      <c r="BB1149">
        <v>20</v>
      </c>
      <c r="BC1149" s="27">
        <v>0.57369999999999999</v>
      </c>
      <c r="BD1149" s="100">
        <v>2023</v>
      </c>
      <c r="BE1149" t="s">
        <v>1038</v>
      </c>
    </row>
    <row r="1150" spans="1:57" ht="12" customHeight="1" x14ac:dyDescent="0.2">
      <c r="A1150">
        <v>64</v>
      </c>
      <c r="B1150">
        <v>2023</v>
      </c>
      <c r="C1150" t="s">
        <v>46</v>
      </c>
      <c r="D1150" t="s">
        <v>44</v>
      </c>
      <c r="E1150" t="s">
        <v>318</v>
      </c>
      <c r="F1150" t="s">
        <v>151</v>
      </c>
      <c r="G1150" t="s">
        <v>322</v>
      </c>
      <c r="H1150" t="s">
        <v>344</v>
      </c>
      <c r="I1150" t="s">
        <v>51</v>
      </c>
      <c r="K1150" t="s">
        <v>343</v>
      </c>
      <c r="L1150" s="27">
        <v>17.730840000000001</v>
      </c>
      <c r="M1150" s="27">
        <v>22.163550000000001</v>
      </c>
      <c r="N1150" s="27">
        <v>26.596260000000001</v>
      </c>
      <c r="O1150" t="s">
        <v>153</v>
      </c>
      <c r="P1150" t="s">
        <v>345</v>
      </c>
      <c r="Q1150" s="27">
        <v>7.03</v>
      </c>
      <c r="R1150" s="27">
        <v>800</v>
      </c>
      <c r="S1150" s="27">
        <v>3000</v>
      </c>
      <c r="T1150" s="27">
        <v>3000</v>
      </c>
      <c r="U1150" s="27">
        <v>146.84677043478263</v>
      </c>
      <c r="V1150" s="27">
        <v>183.55846304347824</v>
      </c>
      <c r="W1150" s="27">
        <v>220.27015565217388</v>
      </c>
      <c r="X1150" t="s">
        <v>69</v>
      </c>
      <c r="Y1150" t="s">
        <v>91</v>
      </c>
      <c r="Z1150" s="27">
        <v>81</v>
      </c>
      <c r="AA1150" s="27">
        <v>92</v>
      </c>
      <c r="AB1150" s="27">
        <v>97</v>
      </c>
      <c r="AC1150" s="27">
        <v>97</v>
      </c>
      <c r="AD1150" s="27">
        <v>1932.6168808</v>
      </c>
      <c r="AE1150" s="27">
        <v>2.3207339999999999</v>
      </c>
      <c r="AF1150" s="27">
        <v>2898.9253211999999</v>
      </c>
      <c r="AG1150" s="27">
        <v>1</v>
      </c>
      <c r="AJ1150" s="41">
        <f t="shared" si="166"/>
        <v>29627.1917608</v>
      </c>
      <c r="AK1150" s="41">
        <f t="shared" si="167"/>
        <v>34620.539334000001</v>
      </c>
      <c r="AL1150" s="41">
        <f t="shared" si="168"/>
        <v>44440.787641200004</v>
      </c>
      <c r="AM1150" s="27">
        <v>1.2849999999999999</v>
      </c>
      <c r="AN1150" s="27">
        <v>1.2849999999999999</v>
      </c>
      <c r="AO1150" s="27">
        <v>0</v>
      </c>
      <c r="AP1150" s="27">
        <v>0</v>
      </c>
      <c r="AQ1150" s="42">
        <f t="shared" si="169"/>
        <v>38070.941412627995</v>
      </c>
      <c r="AR1150" s="42">
        <f t="shared" si="170"/>
        <v>44487.393044190001</v>
      </c>
      <c r="AS1150" s="42">
        <f t="shared" si="171"/>
        <v>57106.412118942004</v>
      </c>
      <c r="AT1150" s="42">
        <f t="shared" si="172"/>
        <v>38070.941412627995</v>
      </c>
      <c r="AU1150" s="42">
        <f t="shared" si="173"/>
        <v>44487.393044190001</v>
      </c>
      <c r="AV1150" s="42">
        <f t="shared" si="174"/>
        <v>57106.412118942004</v>
      </c>
      <c r="AW1150">
        <v>2035</v>
      </c>
      <c r="AX1150" t="s">
        <v>60</v>
      </c>
      <c r="AY1150" s="30">
        <v>25</v>
      </c>
      <c r="AZ1150" t="s">
        <v>346</v>
      </c>
      <c r="BA1150">
        <v>2</v>
      </c>
      <c r="BB1150">
        <v>20</v>
      </c>
      <c r="BC1150" s="27">
        <v>0.57369999999999999</v>
      </c>
      <c r="BD1150" s="100">
        <v>2023</v>
      </c>
      <c r="BE1150" t="s">
        <v>1038</v>
      </c>
    </row>
    <row r="1151" spans="1:57" ht="12" customHeight="1" x14ac:dyDescent="0.2">
      <c r="A1151">
        <v>64</v>
      </c>
      <c r="B1151">
        <v>2023</v>
      </c>
      <c r="C1151" t="s">
        <v>46</v>
      </c>
      <c r="D1151" t="s">
        <v>44</v>
      </c>
      <c r="E1151" t="s">
        <v>318</v>
      </c>
      <c r="F1151" t="s">
        <v>151</v>
      </c>
      <c r="G1151" t="s">
        <v>322</v>
      </c>
      <c r="H1151" t="s">
        <v>344</v>
      </c>
      <c r="I1151" t="s">
        <v>51</v>
      </c>
      <c r="K1151" t="s">
        <v>343</v>
      </c>
      <c r="L1151" s="27">
        <v>17.730840000000001</v>
      </c>
      <c r="M1151" s="27">
        <v>22.163550000000001</v>
      </c>
      <c r="N1151" s="27">
        <v>26.596260000000001</v>
      </c>
      <c r="O1151" t="s">
        <v>153</v>
      </c>
      <c r="P1151" t="s">
        <v>345</v>
      </c>
      <c r="Q1151" s="27">
        <v>7.03</v>
      </c>
      <c r="R1151" s="27">
        <v>800</v>
      </c>
      <c r="S1151" s="27">
        <v>3000</v>
      </c>
      <c r="T1151" s="27">
        <v>3000</v>
      </c>
      <c r="U1151" s="27">
        <v>146.84677043478263</v>
      </c>
      <c r="V1151" s="27">
        <v>183.55846304347824</v>
      </c>
      <c r="W1151" s="27">
        <v>220.27015565217388</v>
      </c>
      <c r="X1151" t="s">
        <v>69</v>
      </c>
      <c r="Y1151" t="s">
        <v>91</v>
      </c>
      <c r="Z1151" s="27">
        <v>81</v>
      </c>
      <c r="AA1151" s="27">
        <v>92</v>
      </c>
      <c r="AB1151" s="27">
        <v>97</v>
      </c>
      <c r="AC1151" s="27">
        <v>97</v>
      </c>
      <c r="AD1151" s="27">
        <v>1932.6168808</v>
      </c>
      <c r="AE1151" s="27">
        <v>2.3207339999999999</v>
      </c>
      <c r="AF1151" s="27">
        <v>2898.9253211999999</v>
      </c>
      <c r="AG1151" s="27">
        <v>1</v>
      </c>
      <c r="AJ1151" s="41">
        <f t="shared" si="166"/>
        <v>29627.1917608</v>
      </c>
      <c r="AK1151" s="41">
        <f t="shared" si="167"/>
        <v>34620.539334000001</v>
      </c>
      <c r="AL1151" s="41">
        <f t="shared" si="168"/>
        <v>44440.787641200004</v>
      </c>
      <c r="AM1151" s="27">
        <v>1.2849999999999999</v>
      </c>
      <c r="AN1151" s="27">
        <v>1.2849999999999999</v>
      </c>
      <c r="AO1151" s="27">
        <v>0</v>
      </c>
      <c r="AP1151" s="27">
        <v>0</v>
      </c>
      <c r="AQ1151" s="42">
        <f t="shared" si="169"/>
        <v>38070.941412627995</v>
      </c>
      <c r="AR1151" s="42">
        <f t="shared" si="170"/>
        <v>44487.393044190001</v>
      </c>
      <c r="AS1151" s="42">
        <f t="shared" si="171"/>
        <v>57106.412118942004</v>
      </c>
      <c r="AT1151" s="42">
        <f t="shared" si="172"/>
        <v>38070.941412627995</v>
      </c>
      <c r="AU1151" s="42">
        <f t="shared" si="173"/>
        <v>44487.393044190001</v>
      </c>
      <c r="AV1151" s="42">
        <f t="shared" si="174"/>
        <v>57106.412118942004</v>
      </c>
      <c r="AW1151">
        <v>2040</v>
      </c>
      <c r="AX1151" t="s">
        <v>60</v>
      </c>
      <c r="AY1151" s="30">
        <v>25</v>
      </c>
      <c r="AZ1151" t="s">
        <v>346</v>
      </c>
      <c r="BA1151">
        <v>2</v>
      </c>
      <c r="BB1151">
        <v>20</v>
      </c>
      <c r="BC1151" s="27">
        <v>0.57369999999999999</v>
      </c>
      <c r="BD1151" s="100">
        <v>2023</v>
      </c>
      <c r="BE1151" t="s">
        <v>1038</v>
      </c>
    </row>
    <row r="1152" spans="1:57" ht="12" customHeight="1" x14ac:dyDescent="0.2">
      <c r="A1152">
        <v>64</v>
      </c>
      <c r="B1152">
        <v>2023</v>
      </c>
      <c r="C1152" t="s">
        <v>46</v>
      </c>
      <c r="D1152" t="s">
        <v>44</v>
      </c>
      <c r="E1152" t="s">
        <v>318</v>
      </c>
      <c r="F1152" t="s">
        <v>151</v>
      </c>
      <c r="G1152" t="s">
        <v>322</v>
      </c>
      <c r="H1152" t="s">
        <v>344</v>
      </c>
      <c r="I1152" t="s">
        <v>51</v>
      </c>
      <c r="K1152" t="s">
        <v>343</v>
      </c>
      <c r="L1152" s="27">
        <v>17.730840000000001</v>
      </c>
      <c r="M1152" s="27">
        <v>22.163550000000001</v>
      </c>
      <c r="N1152" s="27">
        <v>26.596260000000001</v>
      </c>
      <c r="O1152" t="s">
        <v>153</v>
      </c>
      <c r="P1152" t="s">
        <v>345</v>
      </c>
      <c r="Q1152" s="27">
        <v>7.03</v>
      </c>
      <c r="R1152" s="27">
        <v>800</v>
      </c>
      <c r="S1152" s="27">
        <v>3000</v>
      </c>
      <c r="T1152" s="27">
        <v>3000</v>
      </c>
      <c r="U1152" s="27">
        <v>146.84677043478263</v>
      </c>
      <c r="V1152" s="27">
        <v>183.55846304347824</v>
      </c>
      <c r="W1152" s="27">
        <v>220.27015565217388</v>
      </c>
      <c r="X1152" t="s">
        <v>69</v>
      </c>
      <c r="Y1152" t="s">
        <v>91</v>
      </c>
      <c r="Z1152" s="27">
        <v>81</v>
      </c>
      <c r="AA1152" s="27">
        <v>92</v>
      </c>
      <c r="AB1152" s="27">
        <v>97</v>
      </c>
      <c r="AC1152" s="27">
        <v>97</v>
      </c>
      <c r="AD1152" s="27">
        <v>1932.6168808</v>
      </c>
      <c r="AE1152" s="27">
        <v>2.3207339999999999</v>
      </c>
      <c r="AF1152" s="27">
        <v>2898.9253211999999</v>
      </c>
      <c r="AG1152" s="27">
        <v>1</v>
      </c>
      <c r="AJ1152" s="41">
        <f t="shared" si="166"/>
        <v>29627.1917608</v>
      </c>
      <c r="AK1152" s="41">
        <f t="shared" si="167"/>
        <v>34620.539334000001</v>
      </c>
      <c r="AL1152" s="41">
        <f t="shared" si="168"/>
        <v>44440.787641200004</v>
      </c>
      <c r="AM1152" s="27">
        <v>1.2849999999999999</v>
      </c>
      <c r="AN1152" s="27">
        <v>1.2849999999999999</v>
      </c>
      <c r="AO1152" s="27">
        <v>0</v>
      </c>
      <c r="AP1152" s="27">
        <v>0</v>
      </c>
      <c r="AQ1152" s="42">
        <f t="shared" si="169"/>
        <v>38070.941412627995</v>
      </c>
      <c r="AR1152" s="42">
        <f t="shared" si="170"/>
        <v>44487.393044190001</v>
      </c>
      <c r="AS1152" s="42">
        <f t="shared" si="171"/>
        <v>57106.412118942004</v>
      </c>
      <c r="AT1152" s="42">
        <f t="shared" si="172"/>
        <v>38070.941412627995</v>
      </c>
      <c r="AU1152" s="42">
        <f t="shared" si="173"/>
        <v>44487.393044190001</v>
      </c>
      <c r="AV1152" s="42">
        <f t="shared" si="174"/>
        <v>57106.412118942004</v>
      </c>
      <c r="AW1152">
        <v>2045</v>
      </c>
      <c r="AX1152" t="s">
        <v>60</v>
      </c>
      <c r="AY1152" s="30">
        <v>25</v>
      </c>
      <c r="AZ1152" t="s">
        <v>346</v>
      </c>
      <c r="BA1152">
        <v>2</v>
      </c>
      <c r="BB1152">
        <v>20</v>
      </c>
      <c r="BC1152" s="27">
        <v>0.57369999999999999</v>
      </c>
      <c r="BD1152" s="100">
        <v>2023</v>
      </c>
      <c r="BE1152" t="s">
        <v>1038</v>
      </c>
    </row>
    <row r="1153" spans="1:57" ht="12" customHeight="1" x14ac:dyDescent="0.2">
      <c r="A1153">
        <v>64</v>
      </c>
      <c r="B1153">
        <v>2023</v>
      </c>
      <c r="C1153" t="s">
        <v>46</v>
      </c>
      <c r="D1153" t="s">
        <v>44</v>
      </c>
      <c r="E1153" t="s">
        <v>318</v>
      </c>
      <c r="F1153" t="s">
        <v>151</v>
      </c>
      <c r="G1153" t="s">
        <v>322</v>
      </c>
      <c r="H1153" t="s">
        <v>344</v>
      </c>
      <c r="I1153" t="s">
        <v>51</v>
      </c>
      <c r="K1153" t="s">
        <v>343</v>
      </c>
      <c r="L1153" s="27">
        <v>17.730840000000001</v>
      </c>
      <c r="M1153" s="27">
        <v>22.163550000000001</v>
      </c>
      <c r="N1153" s="27">
        <v>26.596260000000001</v>
      </c>
      <c r="O1153" t="s">
        <v>153</v>
      </c>
      <c r="P1153" t="s">
        <v>345</v>
      </c>
      <c r="Q1153" s="27">
        <v>7.03</v>
      </c>
      <c r="R1153" s="27">
        <v>800</v>
      </c>
      <c r="S1153" s="27">
        <v>3000</v>
      </c>
      <c r="T1153" s="27">
        <v>3000</v>
      </c>
      <c r="U1153" s="27">
        <v>146.84677043478263</v>
      </c>
      <c r="V1153" s="27">
        <v>183.55846304347824</v>
      </c>
      <c r="W1153" s="27">
        <v>220.27015565217388</v>
      </c>
      <c r="X1153" t="s">
        <v>69</v>
      </c>
      <c r="Y1153" t="s">
        <v>91</v>
      </c>
      <c r="Z1153" s="27">
        <v>81</v>
      </c>
      <c r="AA1153" s="27">
        <v>92</v>
      </c>
      <c r="AB1153" s="27">
        <v>97</v>
      </c>
      <c r="AC1153" s="27">
        <v>97</v>
      </c>
      <c r="AD1153" s="27">
        <v>1932.6168808</v>
      </c>
      <c r="AE1153" s="27">
        <v>2.3207339999999999</v>
      </c>
      <c r="AF1153" s="27">
        <v>2898.9253211999999</v>
      </c>
      <c r="AG1153" s="27">
        <v>1</v>
      </c>
      <c r="AJ1153" s="41">
        <f t="shared" si="166"/>
        <v>29627.1917608</v>
      </c>
      <c r="AK1153" s="41">
        <f t="shared" si="167"/>
        <v>34620.539334000001</v>
      </c>
      <c r="AL1153" s="41">
        <f t="shared" si="168"/>
        <v>44440.787641200004</v>
      </c>
      <c r="AM1153" s="27">
        <v>1.2849999999999999</v>
      </c>
      <c r="AN1153" s="27">
        <v>1.2849999999999999</v>
      </c>
      <c r="AO1153" s="27">
        <v>0</v>
      </c>
      <c r="AP1153" s="27">
        <v>0</v>
      </c>
      <c r="AQ1153" s="42">
        <f t="shared" si="169"/>
        <v>38070.941412627995</v>
      </c>
      <c r="AR1153" s="42">
        <f t="shared" si="170"/>
        <v>44487.393044190001</v>
      </c>
      <c r="AS1153" s="42">
        <f t="shared" si="171"/>
        <v>57106.412118942004</v>
      </c>
      <c r="AT1153" s="42">
        <f t="shared" si="172"/>
        <v>38070.941412627995</v>
      </c>
      <c r="AU1153" s="42">
        <f t="shared" si="173"/>
        <v>44487.393044190001</v>
      </c>
      <c r="AV1153" s="42">
        <f t="shared" si="174"/>
        <v>57106.412118942004</v>
      </c>
      <c r="AW1153">
        <v>2050</v>
      </c>
      <c r="AX1153" t="s">
        <v>60</v>
      </c>
      <c r="AY1153" s="30">
        <v>25</v>
      </c>
      <c r="AZ1153" t="s">
        <v>346</v>
      </c>
      <c r="BA1153">
        <v>2</v>
      </c>
      <c r="BB1153">
        <v>20</v>
      </c>
      <c r="BC1153" s="27">
        <v>0.57369999999999999</v>
      </c>
      <c r="BD1153" s="100">
        <v>2023</v>
      </c>
      <c r="BE1153" t="s">
        <v>1038</v>
      </c>
    </row>
    <row r="1154" spans="1:57" ht="12" customHeight="1" x14ac:dyDescent="0.2">
      <c r="A1154">
        <v>65</v>
      </c>
      <c r="B1154">
        <v>2023</v>
      </c>
      <c r="C1154" t="s">
        <v>46</v>
      </c>
      <c r="D1154" t="s">
        <v>323</v>
      </c>
      <c r="E1154" t="s">
        <v>171</v>
      </c>
      <c r="F1154" t="s">
        <v>348</v>
      </c>
      <c r="G1154" t="s">
        <v>157</v>
      </c>
      <c r="H1154" t="s">
        <v>349</v>
      </c>
      <c r="I1154" t="s">
        <v>51</v>
      </c>
      <c r="K1154" t="s">
        <v>347</v>
      </c>
      <c r="L1154" s="27">
        <v>46.268892000000001</v>
      </c>
      <c r="M1154" s="27">
        <v>71.550196</v>
      </c>
      <c r="N1154" s="27">
        <v>33.689864999999998</v>
      </c>
      <c r="O1154" t="s">
        <v>204</v>
      </c>
      <c r="P1154" t="s">
        <v>205</v>
      </c>
      <c r="Q1154" s="27">
        <v>50</v>
      </c>
      <c r="R1154" s="27">
        <v>100</v>
      </c>
      <c r="S1154" s="27">
        <v>100</v>
      </c>
      <c r="T1154" s="27">
        <v>250</v>
      </c>
      <c r="U1154" s="27">
        <v>123.7783376</v>
      </c>
      <c r="V1154" s="27">
        <v>94.569752359999995</v>
      </c>
      <c r="W1154" s="27">
        <v>217.44256752000001</v>
      </c>
      <c r="X1154" t="s">
        <v>206</v>
      </c>
      <c r="Y1154" t="s">
        <v>91</v>
      </c>
      <c r="Z1154" s="27">
        <v>80</v>
      </c>
      <c r="AA1154" s="27">
        <v>82</v>
      </c>
      <c r="AB1154" s="27">
        <v>99</v>
      </c>
      <c r="AC1154" s="27">
        <v>98</v>
      </c>
      <c r="AD1154" s="27">
        <v>-9406.1749930000005</v>
      </c>
      <c r="AE1154" s="27">
        <v>-3460.61</v>
      </c>
      <c r="AF1154" s="27">
        <v>-5143.9390519999997</v>
      </c>
      <c r="AG1154" s="27">
        <v>1</v>
      </c>
      <c r="AJ1154" s="41">
        <f t="shared" ref="AJ1154:AJ1217" si="175">(AD1154+L1154*$R1154+U1154*$AA1154)*$AG1154</f>
        <v>5370.5378902000002</v>
      </c>
      <c r="AK1154" s="41">
        <f t="shared" ref="AK1154:AK1217" si="176">(AE1154+M1154*$R1154+V1154*$AA1154)*$AG1154</f>
        <v>11449.12929352</v>
      </c>
      <c r="AL1154" s="41">
        <f t="shared" ref="AL1154:AL1217" si="177">(AF1154+N1154*$R1154+W1154*$AA1154)*$AG1154</f>
        <v>16055.337984640002</v>
      </c>
      <c r="AM1154" s="27">
        <v>1</v>
      </c>
      <c r="AN1154" s="27">
        <v>1</v>
      </c>
      <c r="AO1154" s="27">
        <v>2440</v>
      </c>
      <c r="AP1154" s="27">
        <v>3060</v>
      </c>
      <c r="AQ1154" s="42">
        <f t="shared" ref="AQ1154:AQ1217" si="178">$AM1154*AJ1154+$AO1154*$AG1154</f>
        <v>7810.5378902000002</v>
      </c>
      <c r="AR1154" s="42">
        <f t="shared" ref="AR1154:AR1217" si="179">$AM1154*AK1154+$AO1154*$AG1154</f>
        <v>13889.12929352</v>
      </c>
      <c r="AS1154" s="42">
        <f t="shared" ref="AS1154:AS1217" si="180">$AM1154*AL1154+$AO1154*$AG1154</f>
        <v>18495.337984640002</v>
      </c>
      <c r="AT1154" s="42">
        <f t="shared" ref="AT1154:AT1217" si="181">$AN1154*AJ1154+$AP1154*$AG1154</f>
        <v>8430.5378902000011</v>
      </c>
      <c r="AU1154" s="42">
        <f t="shared" ref="AU1154:AU1217" si="182">$AN1154*AK1154+$AP1154*$AG1154</f>
        <v>14509.12929352</v>
      </c>
      <c r="AV1154" s="42">
        <f t="shared" ref="AV1154:AV1217" si="183">$AN1154*AL1154+$AP1154*$AG1154</f>
        <v>19115.337984640002</v>
      </c>
      <c r="AW1154">
        <v>2023</v>
      </c>
      <c r="AX1154" t="s">
        <v>56</v>
      </c>
      <c r="AY1154" s="30">
        <v>10</v>
      </c>
      <c r="AZ1154" t="s">
        <v>350</v>
      </c>
      <c r="BA1154">
        <v>2</v>
      </c>
      <c r="BB1154">
        <v>69</v>
      </c>
      <c r="BC1154" s="27">
        <v>0.61</v>
      </c>
      <c r="BD1154" s="100">
        <v>2023</v>
      </c>
    </row>
    <row r="1155" spans="1:57" ht="12" customHeight="1" x14ac:dyDescent="0.2">
      <c r="A1155">
        <v>65</v>
      </c>
      <c r="B1155">
        <v>2023</v>
      </c>
      <c r="C1155" t="s">
        <v>46</v>
      </c>
      <c r="D1155" t="s">
        <v>323</v>
      </c>
      <c r="E1155" t="s">
        <v>171</v>
      </c>
      <c r="F1155" t="s">
        <v>348</v>
      </c>
      <c r="G1155" t="s">
        <v>157</v>
      </c>
      <c r="H1155" t="s">
        <v>349</v>
      </c>
      <c r="I1155" t="s">
        <v>51</v>
      </c>
      <c r="K1155" t="s">
        <v>347</v>
      </c>
      <c r="L1155" s="27">
        <v>46.268892000000001</v>
      </c>
      <c r="M1155" s="27">
        <v>71.550196</v>
      </c>
      <c r="N1155" s="27">
        <v>33.689864999999998</v>
      </c>
      <c r="O1155" t="s">
        <v>204</v>
      </c>
      <c r="P1155" t="s">
        <v>205</v>
      </c>
      <c r="Q1155" s="27">
        <v>50</v>
      </c>
      <c r="R1155" s="27">
        <v>100</v>
      </c>
      <c r="S1155" s="27">
        <v>100</v>
      </c>
      <c r="T1155" s="27">
        <v>250</v>
      </c>
      <c r="U1155" s="27">
        <v>123.7783376</v>
      </c>
      <c r="V1155" s="27">
        <v>94.569752359999995</v>
      </c>
      <c r="W1155" s="27">
        <v>217.44256752000001</v>
      </c>
      <c r="X1155" t="s">
        <v>206</v>
      </c>
      <c r="Y1155" t="s">
        <v>91</v>
      </c>
      <c r="Z1155" s="27">
        <v>80</v>
      </c>
      <c r="AA1155" s="27">
        <v>95</v>
      </c>
      <c r="AB1155" s="27">
        <v>99</v>
      </c>
      <c r="AC1155" s="27">
        <v>98</v>
      </c>
      <c r="AD1155" s="27">
        <v>-9406.1749930000005</v>
      </c>
      <c r="AE1155" s="27">
        <v>-3460.61</v>
      </c>
      <c r="AF1155" s="27">
        <v>-5143.9390519999997</v>
      </c>
      <c r="AG1155" s="27">
        <v>1</v>
      </c>
      <c r="AJ1155" s="41">
        <f t="shared" si="175"/>
        <v>6979.6562789999998</v>
      </c>
      <c r="AK1155" s="41">
        <f t="shared" si="176"/>
        <v>12678.536074199999</v>
      </c>
      <c r="AL1155" s="41">
        <f t="shared" si="177"/>
        <v>18882.091362400002</v>
      </c>
      <c r="AM1155" s="27">
        <v>1</v>
      </c>
      <c r="AN1155" s="27">
        <v>1</v>
      </c>
      <c r="AO1155" s="27">
        <v>2440</v>
      </c>
      <c r="AP1155" s="27">
        <v>3060</v>
      </c>
      <c r="AQ1155" s="42">
        <f t="shared" si="178"/>
        <v>9419.6562789999989</v>
      </c>
      <c r="AR1155" s="42">
        <f t="shared" si="179"/>
        <v>15118.536074199999</v>
      </c>
      <c r="AS1155" s="42">
        <f t="shared" si="180"/>
        <v>21322.091362400002</v>
      </c>
      <c r="AT1155" s="42">
        <f t="shared" si="181"/>
        <v>10039.656278999999</v>
      </c>
      <c r="AU1155" s="42">
        <f t="shared" si="182"/>
        <v>15738.536074199999</v>
      </c>
      <c r="AV1155" s="42">
        <f t="shared" si="183"/>
        <v>21942.091362400002</v>
      </c>
      <c r="AW1155">
        <v>2030</v>
      </c>
      <c r="AX1155" t="s">
        <v>56</v>
      </c>
      <c r="AY1155" s="30">
        <v>10</v>
      </c>
      <c r="AZ1155" t="s">
        <v>350</v>
      </c>
      <c r="BA1155">
        <v>2</v>
      </c>
      <c r="BB1155">
        <v>69</v>
      </c>
      <c r="BC1155" s="27">
        <v>0.61</v>
      </c>
      <c r="BD1155" s="100">
        <v>2023</v>
      </c>
    </row>
    <row r="1156" spans="1:57" ht="12" customHeight="1" x14ac:dyDescent="0.2">
      <c r="A1156">
        <v>65</v>
      </c>
      <c r="B1156">
        <v>2023</v>
      </c>
      <c r="C1156" t="s">
        <v>46</v>
      </c>
      <c r="D1156" t="s">
        <v>323</v>
      </c>
      <c r="E1156" t="s">
        <v>171</v>
      </c>
      <c r="F1156" t="s">
        <v>348</v>
      </c>
      <c r="G1156" t="s">
        <v>157</v>
      </c>
      <c r="H1156" t="s">
        <v>349</v>
      </c>
      <c r="I1156" t="s">
        <v>51</v>
      </c>
      <c r="K1156" t="s">
        <v>347</v>
      </c>
      <c r="L1156" s="27">
        <v>46.268892000000001</v>
      </c>
      <c r="M1156" s="27">
        <v>71.550196</v>
      </c>
      <c r="N1156" s="27">
        <v>33.689864999999998</v>
      </c>
      <c r="O1156" t="s">
        <v>204</v>
      </c>
      <c r="P1156" t="s">
        <v>205</v>
      </c>
      <c r="Q1156" s="27">
        <v>50</v>
      </c>
      <c r="R1156" s="27">
        <v>100</v>
      </c>
      <c r="S1156" s="27">
        <v>100</v>
      </c>
      <c r="T1156" s="27">
        <v>250</v>
      </c>
      <c r="U1156" s="27">
        <v>123.7783376</v>
      </c>
      <c r="V1156" s="27">
        <v>94.569752359999995</v>
      </c>
      <c r="W1156" s="27">
        <v>217.44256752000001</v>
      </c>
      <c r="X1156" t="s">
        <v>206</v>
      </c>
      <c r="Y1156" t="s">
        <v>91</v>
      </c>
      <c r="Z1156" s="27">
        <v>80</v>
      </c>
      <c r="AA1156" s="27">
        <v>95</v>
      </c>
      <c r="AB1156" s="27">
        <v>99</v>
      </c>
      <c r="AC1156" s="27">
        <v>98</v>
      </c>
      <c r="AD1156" s="27">
        <v>-9406.1749930000005</v>
      </c>
      <c r="AE1156" s="27">
        <v>-3460.61</v>
      </c>
      <c r="AF1156" s="27">
        <v>-5143.9390519999997</v>
      </c>
      <c r="AG1156" s="27">
        <v>1</v>
      </c>
      <c r="AJ1156" s="41">
        <f t="shared" si="175"/>
        <v>6979.6562789999998</v>
      </c>
      <c r="AK1156" s="41">
        <f t="shared" si="176"/>
        <v>12678.536074199999</v>
      </c>
      <c r="AL1156" s="41">
        <f t="shared" si="177"/>
        <v>18882.091362400002</v>
      </c>
      <c r="AM1156" s="27">
        <v>1</v>
      </c>
      <c r="AN1156" s="27">
        <v>1</v>
      </c>
      <c r="AO1156" s="27">
        <v>2440</v>
      </c>
      <c r="AP1156" s="27">
        <v>3060</v>
      </c>
      <c r="AQ1156" s="42">
        <f t="shared" si="178"/>
        <v>9419.6562789999989</v>
      </c>
      <c r="AR1156" s="42">
        <f t="shared" si="179"/>
        <v>15118.536074199999</v>
      </c>
      <c r="AS1156" s="42">
        <f t="shared" si="180"/>
        <v>21322.091362400002</v>
      </c>
      <c r="AT1156" s="42">
        <f t="shared" si="181"/>
        <v>10039.656278999999</v>
      </c>
      <c r="AU1156" s="42">
        <f t="shared" si="182"/>
        <v>15738.536074199999</v>
      </c>
      <c r="AV1156" s="42">
        <f t="shared" si="183"/>
        <v>21942.091362400002</v>
      </c>
      <c r="AW1156">
        <v>2035</v>
      </c>
      <c r="AX1156" t="s">
        <v>56</v>
      </c>
      <c r="AY1156" s="30">
        <v>10</v>
      </c>
      <c r="AZ1156" t="s">
        <v>350</v>
      </c>
      <c r="BA1156">
        <v>2</v>
      </c>
      <c r="BB1156">
        <v>69</v>
      </c>
      <c r="BC1156" s="27">
        <v>0.61</v>
      </c>
      <c r="BD1156" s="100">
        <v>2023</v>
      </c>
    </row>
    <row r="1157" spans="1:57" ht="12" customHeight="1" x14ac:dyDescent="0.2">
      <c r="A1157">
        <v>65</v>
      </c>
      <c r="B1157">
        <v>2023</v>
      </c>
      <c r="C1157" t="s">
        <v>46</v>
      </c>
      <c r="D1157" t="s">
        <v>323</v>
      </c>
      <c r="E1157" t="s">
        <v>171</v>
      </c>
      <c r="F1157" t="s">
        <v>348</v>
      </c>
      <c r="G1157" t="s">
        <v>157</v>
      </c>
      <c r="H1157" t="s">
        <v>349</v>
      </c>
      <c r="I1157" t="s">
        <v>51</v>
      </c>
      <c r="K1157" t="s">
        <v>347</v>
      </c>
      <c r="L1157" s="27">
        <v>46.268892000000001</v>
      </c>
      <c r="M1157" s="27">
        <v>71.550196</v>
      </c>
      <c r="N1157" s="27">
        <v>33.689864999999998</v>
      </c>
      <c r="O1157" t="s">
        <v>204</v>
      </c>
      <c r="P1157" t="s">
        <v>205</v>
      </c>
      <c r="Q1157" s="27">
        <v>50</v>
      </c>
      <c r="R1157" s="27">
        <v>100</v>
      </c>
      <c r="S1157" s="27">
        <v>100</v>
      </c>
      <c r="T1157" s="27">
        <v>250</v>
      </c>
      <c r="U1157" s="27">
        <v>123.7783376</v>
      </c>
      <c r="V1157" s="27">
        <v>94.569752359999995</v>
      </c>
      <c r="W1157" s="27">
        <v>217.44256752000001</v>
      </c>
      <c r="X1157" t="s">
        <v>206</v>
      </c>
      <c r="Y1157" t="s">
        <v>91</v>
      </c>
      <c r="Z1157" s="27">
        <v>80</v>
      </c>
      <c r="AA1157" s="27">
        <v>95</v>
      </c>
      <c r="AB1157" s="27">
        <v>99</v>
      </c>
      <c r="AC1157" s="27">
        <v>98</v>
      </c>
      <c r="AD1157" s="27">
        <v>-9406.1749930000005</v>
      </c>
      <c r="AE1157" s="27">
        <v>-3460.61</v>
      </c>
      <c r="AF1157" s="27">
        <v>-5143.9390519999997</v>
      </c>
      <c r="AG1157" s="27">
        <v>1</v>
      </c>
      <c r="AJ1157" s="41">
        <f t="shared" si="175"/>
        <v>6979.6562789999998</v>
      </c>
      <c r="AK1157" s="41">
        <f t="shared" si="176"/>
        <v>12678.536074199999</v>
      </c>
      <c r="AL1157" s="41">
        <f t="shared" si="177"/>
        <v>18882.091362400002</v>
      </c>
      <c r="AM1157" s="27">
        <v>1</v>
      </c>
      <c r="AN1157" s="27">
        <v>1</v>
      </c>
      <c r="AO1157" s="27">
        <v>2440</v>
      </c>
      <c r="AP1157" s="27">
        <v>3060</v>
      </c>
      <c r="AQ1157" s="42">
        <f t="shared" si="178"/>
        <v>9419.6562789999989</v>
      </c>
      <c r="AR1157" s="42">
        <f t="shared" si="179"/>
        <v>15118.536074199999</v>
      </c>
      <c r="AS1157" s="42">
        <f t="shared" si="180"/>
        <v>21322.091362400002</v>
      </c>
      <c r="AT1157" s="42">
        <f t="shared" si="181"/>
        <v>10039.656278999999</v>
      </c>
      <c r="AU1157" s="42">
        <f t="shared" si="182"/>
        <v>15738.536074199999</v>
      </c>
      <c r="AV1157" s="42">
        <f t="shared" si="183"/>
        <v>21942.091362400002</v>
      </c>
      <c r="AW1157">
        <v>2040</v>
      </c>
      <c r="AX1157" t="s">
        <v>56</v>
      </c>
      <c r="AY1157" s="30">
        <v>10</v>
      </c>
      <c r="AZ1157" t="s">
        <v>350</v>
      </c>
      <c r="BA1157">
        <v>2</v>
      </c>
      <c r="BB1157">
        <v>69</v>
      </c>
      <c r="BC1157" s="27">
        <v>0.61</v>
      </c>
      <c r="BD1157" s="100">
        <v>2023</v>
      </c>
    </row>
    <row r="1158" spans="1:57" ht="12" customHeight="1" x14ac:dyDescent="0.2">
      <c r="A1158">
        <v>65</v>
      </c>
      <c r="B1158">
        <v>2023</v>
      </c>
      <c r="C1158" t="s">
        <v>46</v>
      </c>
      <c r="D1158" t="s">
        <v>323</v>
      </c>
      <c r="E1158" t="s">
        <v>171</v>
      </c>
      <c r="F1158" t="s">
        <v>348</v>
      </c>
      <c r="G1158" t="s">
        <v>157</v>
      </c>
      <c r="H1158" t="s">
        <v>349</v>
      </c>
      <c r="I1158" t="s">
        <v>51</v>
      </c>
      <c r="K1158" t="s">
        <v>347</v>
      </c>
      <c r="L1158" s="27">
        <v>46.268892000000001</v>
      </c>
      <c r="M1158" s="27">
        <v>71.550196</v>
      </c>
      <c r="N1158" s="27">
        <v>33.689864999999998</v>
      </c>
      <c r="O1158" t="s">
        <v>204</v>
      </c>
      <c r="P1158" t="s">
        <v>205</v>
      </c>
      <c r="Q1158" s="27">
        <v>50</v>
      </c>
      <c r="R1158" s="27">
        <v>100</v>
      </c>
      <c r="S1158" s="27">
        <v>100</v>
      </c>
      <c r="T1158" s="27">
        <v>250</v>
      </c>
      <c r="U1158" s="27">
        <v>123.7783376</v>
      </c>
      <c r="V1158" s="27">
        <v>94.569752359999995</v>
      </c>
      <c r="W1158" s="27">
        <v>217.44256752000001</v>
      </c>
      <c r="X1158" t="s">
        <v>206</v>
      </c>
      <c r="Y1158" t="s">
        <v>91</v>
      </c>
      <c r="Z1158" s="27">
        <v>80</v>
      </c>
      <c r="AA1158" s="27">
        <v>95</v>
      </c>
      <c r="AB1158" s="27">
        <v>99</v>
      </c>
      <c r="AC1158" s="27">
        <v>98</v>
      </c>
      <c r="AD1158" s="27">
        <v>-9406.1749930000005</v>
      </c>
      <c r="AE1158" s="27">
        <v>-3460.61</v>
      </c>
      <c r="AF1158" s="27">
        <v>-5143.9390519999997</v>
      </c>
      <c r="AG1158" s="27">
        <v>1</v>
      </c>
      <c r="AJ1158" s="41">
        <f t="shared" si="175"/>
        <v>6979.6562789999998</v>
      </c>
      <c r="AK1158" s="41">
        <f t="shared" si="176"/>
        <v>12678.536074199999</v>
      </c>
      <c r="AL1158" s="41">
        <f t="shared" si="177"/>
        <v>18882.091362400002</v>
      </c>
      <c r="AM1158" s="27">
        <v>1</v>
      </c>
      <c r="AN1158" s="27">
        <v>1</v>
      </c>
      <c r="AO1158" s="27">
        <v>2440</v>
      </c>
      <c r="AP1158" s="27">
        <v>3060</v>
      </c>
      <c r="AQ1158" s="42">
        <f t="shared" si="178"/>
        <v>9419.6562789999989</v>
      </c>
      <c r="AR1158" s="42">
        <f t="shared" si="179"/>
        <v>15118.536074199999</v>
      </c>
      <c r="AS1158" s="42">
        <f t="shared" si="180"/>
        <v>21322.091362400002</v>
      </c>
      <c r="AT1158" s="42">
        <f t="shared" si="181"/>
        <v>10039.656278999999</v>
      </c>
      <c r="AU1158" s="42">
        <f t="shared" si="182"/>
        <v>15738.536074199999</v>
      </c>
      <c r="AV1158" s="42">
        <f t="shared" si="183"/>
        <v>21942.091362400002</v>
      </c>
      <c r="AW1158">
        <v>2045</v>
      </c>
      <c r="AX1158" t="s">
        <v>56</v>
      </c>
      <c r="AY1158" s="30">
        <v>10</v>
      </c>
      <c r="AZ1158" t="s">
        <v>350</v>
      </c>
      <c r="BA1158">
        <v>2</v>
      </c>
      <c r="BB1158">
        <v>69</v>
      </c>
      <c r="BC1158" s="27">
        <v>0.61</v>
      </c>
      <c r="BD1158" s="100">
        <v>2023</v>
      </c>
    </row>
    <row r="1159" spans="1:57" ht="12" customHeight="1" x14ac:dyDescent="0.2">
      <c r="A1159">
        <v>65</v>
      </c>
      <c r="B1159">
        <v>2023</v>
      </c>
      <c r="C1159" t="s">
        <v>46</v>
      </c>
      <c r="D1159" t="s">
        <v>323</v>
      </c>
      <c r="E1159" t="s">
        <v>171</v>
      </c>
      <c r="F1159" t="s">
        <v>348</v>
      </c>
      <c r="G1159" t="s">
        <v>157</v>
      </c>
      <c r="H1159" t="s">
        <v>349</v>
      </c>
      <c r="I1159" t="s">
        <v>51</v>
      </c>
      <c r="K1159" t="s">
        <v>347</v>
      </c>
      <c r="L1159" s="27">
        <v>46.268892000000001</v>
      </c>
      <c r="M1159" s="27">
        <v>71.550196</v>
      </c>
      <c r="N1159" s="27">
        <v>33.689864999999998</v>
      </c>
      <c r="O1159" t="s">
        <v>204</v>
      </c>
      <c r="P1159" t="s">
        <v>205</v>
      </c>
      <c r="Q1159" s="27">
        <v>50</v>
      </c>
      <c r="R1159" s="27">
        <v>100</v>
      </c>
      <c r="S1159" s="27">
        <v>100</v>
      </c>
      <c r="T1159" s="27">
        <v>250</v>
      </c>
      <c r="U1159" s="27">
        <v>123.7783376</v>
      </c>
      <c r="V1159" s="27">
        <v>94.569752359999995</v>
      </c>
      <c r="W1159" s="27">
        <v>217.44256752000001</v>
      </c>
      <c r="X1159" t="s">
        <v>206</v>
      </c>
      <c r="Y1159" t="s">
        <v>91</v>
      </c>
      <c r="Z1159" s="27">
        <v>80</v>
      </c>
      <c r="AA1159" s="27">
        <v>95</v>
      </c>
      <c r="AB1159" s="27">
        <v>99</v>
      </c>
      <c r="AC1159" s="27">
        <v>98</v>
      </c>
      <c r="AD1159" s="27">
        <v>-9406.1749930000005</v>
      </c>
      <c r="AE1159" s="27">
        <v>-3460.61</v>
      </c>
      <c r="AF1159" s="27">
        <v>-5143.9390519999997</v>
      </c>
      <c r="AG1159" s="27">
        <v>1</v>
      </c>
      <c r="AJ1159" s="41">
        <f t="shared" si="175"/>
        <v>6979.6562789999998</v>
      </c>
      <c r="AK1159" s="41">
        <f t="shared" si="176"/>
        <v>12678.536074199999</v>
      </c>
      <c r="AL1159" s="41">
        <f t="shared" si="177"/>
        <v>18882.091362400002</v>
      </c>
      <c r="AM1159" s="27">
        <v>1</v>
      </c>
      <c r="AN1159" s="27">
        <v>1</v>
      </c>
      <c r="AO1159" s="27">
        <v>2440</v>
      </c>
      <c r="AP1159" s="27">
        <v>3060</v>
      </c>
      <c r="AQ1159" s="42">
        <f t="shared" si="178"/>
        <v>9419.6562789999989</v>
      </c>
      <c r="AR1159" s="42">
        <f t="shared" si="179"/>
        <v>15118.536074199999</v>
      </c>
      <c r="AS1159" s="42">
        <f t="shared" si="180"/>
        <v>21322.091362400002</v>
      </c>
      <c r="AT1159" s="42">
        <f t="shared" si="181"/>
        <v>10039.656278999999</v>
      </c>
      <c r="AU1159" s="42">
        <f t="shared" si="182"/>
        <v>15738.536074199999</v>
      </c>
      <c r="AV1159" s="42">
        <f t="shared" si="183"/>
        <v>21942.091362400002</v>
      </c>
      <c r="AW1159">
        <v>2050</v>
      </c>
      <c r="AX1159" t="s">
        <v>56</v>
      </c>
      <c r="AY1159" s="30">
        <v>10</v>
      </c>
      <c r="AZ1159" t="s">
        <v>350</v>
      </c>
      <c r="BA1159">
        <v>2</v>
      </c>
      <c r="BB1159">
        <v>69</v>
      </c>
      <c r="BC1159" s="27">
        <v>0.61</v>
      </c>
      <c r="BD1159" s="100">
        <v>2023</v>
      </c>
    </row>
    <row r="1160" spans="1:57" ht="12" customHeight="1" x14ac:dyDescent="0.2">
      <c r="A1160">
        <v>65</v>
      </c>
      <c r="B1160">
        <v>2023</v>
      </c>
      <c r="C1160" t="s">
        <v>46</v>
      </c>
      <c r="D1160" t="s">
        <v>323</v>
      </c>
      <c r="E1160" t="s">
        <v>171</v>
      </c>
      <c r="F1160" t="s">
        <v>348</v>
      </c>
      <c r="G1160" t="s">
        <v>157</v>
      </c>
      <c r="H1160" t="s">
        <v>349</v>
      </c>
      <c r="I1160" t="s">
        <v>51</v>
      </c>
      <c r="K1160" t="s">
        <v>347</v>
      </c>
      <c r="L1160" s="27">
        <v>46.268892000000001</v>
      </c>
      <c r="M1160" s="27">
        <v>71.550196</v>
      </c>
      <c r="N1160" s="27">
        <v>33.689864999999998</v>
      </c>
      <c r="O1160" t="s">
        <v>204</v>
      </c>
      <c r="P1160" t="s">
        <v>205</v>
      </c>
      <c r="Q1160" s="27">
        <v>50</v>
      </c>
      <c r="R1160" s="27">
        <v>100</v>
      </c>
      <c r="S1160" s="27">
        <v>100</v>
      </c>
      <c r="T1160" s="27">
        <v>250</v>
      </c>
      <c r="U1160" s="27">
        <v>123.7783376</v>
      </c>
      <c r="V1160" s="27">
        <v>94.569752359999995</v>
      </c>
      <c r="W1160" s="27">
        <v>217.44256752000001</v>
      </c>
      <c r="X1160" t="s">
        <v>206</v>
      </c>
      <c r="Y1160" t="s">
        <v>91</v>
      </c>
      <c r="Z1160" s="27">
        <v>80</v>
      </c>
      <c r="AA1160" s="27">
        <v>82</v>
      </c>
      <c r="AB1160" s="27">
        <v>99</v>
      </c>
      <c r="AC1160" s="27">
        <v>98</v>
      </c>
      <c r="AD1160" s="27">
        <v>-9406.1749930000005</v>
      </c>
      <c r="AE1160" s="27">
        <v>-3460.61</v>
      </c>
      <c r="AF1160" s="27">
        <v>-5143.9390519999997</v>
      </c>
      <c r="AG1160" s="27">
        <v>1</v>
      </c>
      <c r="AJ1160" s="41">
        <f t="shared" si="175"/>
        <v>5370.5378902000002</v>
      </c>
      <c r="AK1160" s="41">
        <f t="shared" si="176"/>
        <v>11449.12929352</v>
      </c>
      <c r="AL1160" s="41">
        <f t="shared" si="177"/>
        <v>16055.337984640002</v>
      </c>
      <c r="AM1160" s="27">
        <v>1</v>
      </c>
      <c r="AN1160" s="27">
        <v>1</v>
      </c>
      <c r="AO1160" s="27">
        <v>2440</v>
      </c>
      <c r="AP1160" s="27">
        <v>3060</v>
      </c>
      <c r="AQ1160" s="42">
        <f t="shared" si="178"/>
        <v>7810.5378902000002</v>
      </c>
      <c r="AR1160" s="42">
        <f t="shared" si="179"/>
        <v>13889.12929352</v>
      </c>
      <c r="AS1160" s="42">
        <f t="shared" si="180"/>
        <v>18495.337984640002</v>
      </c>
      <c r="AT1160" s="42">
        <f t="shared" si="181"/>
        <v>8430.5378902000011</v>
      </c>
      <c r="AU1160" s="42">
        <f t="shared" si="182"/>
        <v>14509.12929352</v>
      </c>
      <c r="AV1160" s="42">
        <f t="shared" si="183"/>
        <v>19115.337984640002</v>
      </c>
      <c r="AW1160">
        <v>2023</v>
      </c>
      <c r="AX1160" t="s">
        <v>59</v>
      </c>
      <c r="AY1160" s="30">
        <v>10</v>
      </c>
      <c r="AZ1160" t="s">
        <v>350</v>
      </c>
      <c r="BA1160">
        <v>2</v>
      </c>
      <c r="BB1160">
        <v>69</v>
      </c>
      <c r="BC1160" s="27">
        <v>0.61</v>
      </c>
      <c r="BD1160" s="100">
        <v>2023</v>
      </c>
    </row>
    <row r="1161" spans="1:57" ht="12" customHeight="1" x14ac:dyDescent="0.2">
      <c r="A1161">
        <v>65</v>
      </c>
      <c r="B1161">
        <v>2023</v>
      </c>
      <c r="C1161" t="s">
        <v>46</v>
      </c>
      <c r="D1161" t="s">
        <v>323</v>
      </c>
      <c r="E1161" t="s">
        <v>171</v>
      </c>
      <c r="F1161" t="s">
        <v>348</v>
      </c>
      <c r="G1161" t="s">
        <v>157</v>
      </c>
      <c r="H1161" t="s">
        <v>349</v>
      </c>
      <c r="I1161" t="s">
        <v>51</v>
      </c>
      <c r="K1161" t="s">
        <v>347</v>
      </c>
      <c r="L1161" s="27">
        <v>46.268892000000001</v>
      </c>
      <c r="M1161" s="27">
        <v>71.550196</v>
      </c>
      <c r="N1161" s="27">
        <v>33.689864999999998</v>
      </c>
      <c r="O1161" t="s">
        <v>204</v>
      </c>
      <c r="P1161" t="s">
        <v>205</v>
      </c>
      <c r="Q1161" s="27">
        <v>50</v>
      </c>
      <c r="R1161" s="27">
        <v>100</v>
      </c>
      <c r="S1161" s="27">
        <v>100</v>
      </c>
      <c r="T1161" s="27">
        <v>250</v>
      </c>
      <c r="U1161" s="27">
        <v>123.7783376</v>
      </c>
      <c r="V1161" s="27">
        <v>94.569752359999995</v>
      </c>
      <c r="W1161" s="27">
        <v>217.44256752000001</v>
      </c>
      <c r="X1161" t="s">
        <v>206</v>
      </c>
      <c r="Y1161" t="s">
        <v>91</v>
      </c>
      <c r="Z1161" s="27">
        <v>80</v>
      </c>
      <c r="AA1161" s="27">
        <v>95</v>
      </c>
      <c r="AB1161" s="27">
        <v>99</v>
      </c>
      <c r="AC1161" s="27">
        <v>98</v>
      </c>
      <c r="AD1161" s="27">
        <v>-9406.1749930000005</v>
      </c>
      <c r="AE1161" s="27">
        <v>-3460.61</v>
      </c>
      <c r="AF1161" s="27">
        <v>-5143.9390519999997</v>
      </c>
      <c r="AG1161" s="27">
        <v>1</v>
      </c>
      <c r="AJ1161" s="41">
        <f t="shared" si="175"/>
        <v>6979.6562789999998</v>
      </c>
      <c r="AK1161" s="41">
        <f t="shared" si="176"/>
        <v>12678.536074199999</v>
      </c>
      <c r="AL1161" s="41">
        <f t="shared" si="177"/>
        <v>18882.091362400002</v>
      </c>
      <c r="AM1161" s="27">
        <v>1</v>
      </c>
      <c r="AN1161" s="27">
        <v>1</v>
      </c>
      <c r="AO1161" s="27">
        <v>2440</v>
      </c>
      <c r="AP1161" s="27">
        <v>3060</v>
      </c>
      <c r="AQ1161" s="42">
        <f t="shared" si="178"/>
        <v>9419.6562789999989</v>
      </c>
      <c r="AR1161" s="42">
        <f t="shared" si="179"/>
        <v>15118.536074199999</v>
      </c>
      <c r="AS1161" s="42">
        <f t="shared" si="180"/>
        <v>21322.091362400002</v>
      </c>
      <c r="AT1161" s="42">
        <f t="shared" si="181"/>
        <v>10039.656278999999</v>
      </c>
      <c r="AU1161" s="42">
        <f t="shared" si="182"/>
        <v>15738.536074199999</v>
      </c>
      <c r="AV1161" s="42">
        <f t="shared" si="183"/>
        <v>21942.091362400002</v>
      </c>
      <c r="AW1161">
        <v>2030</v>
      </c>
      <c r="AX1161" t="s">
        <v>59</v>
      </c>
      <c r="AY1161" s="30">
        <v>10</v>
      </c>
      <c r="AZ1161" t="s">
        <v>350</v>
      </c>
      <c r="BA1161">
        <v>2</v>
      </c>
      <c r="BB1161">
        <v>69</v>
      </c>
      <c r="BC1161" s="27">
        <v>0.61</v>
      </c>
      <c r="BD1161" s="100">
        <v>2023</v>
      </c>
    </row>
    <row r="1162" spans="1:57" ht="12" customHeight="1" x14ac:dyDescent="0.2">
      <c r="A1162">
        <v>65</v>
      </c>
      <c r="B1162">
        <v>2023</v>
      </c>
      <c r="C1162" t="s">
        <v>46</v>
      </c>
      <c r="D1162" t="s">
        <v>323</v>
      </c>
      <c r="E1162" t="s">
        <v>171</v>
      </c>
      <c r="F1162" t="s">
        <v>348</v>
      </c>
      <c r="G1162" t="s">
        <v>157</v>
      </c>
      <c r="H1162" t="s">
        <v>349</v>
      </c>
      <c r="I1162" t="s">
        <v>51</v>
      </c>
      <c r="K1162" t="s">
        <v>347</v>
      </c>
      <c r="L1162" s="27">
        <v>46.268892000000001</v>
      </c>
      <c r="M1162" s="27">
        <v>71.550196</v>
      </c>
      <c r="N1162" s="27">
        <v>33.689864999999998</v>
      </c>
      <c r="O1162" t="s">
        <v>204</v>
      </c>
      <c r="P1162" t="s">
        <v>205</v>
      </c>
      <c r="Q1162" s="27">
        <v>50</v>
      </c>
      <c r="R1162" s="27">
        <v>100</v>
      </c>
      <c r="S1162" s="27">
        <v>100</v>
      </c>
      <c r="T1162" s="27">
        <v>250</v>
      </c>
      <c r="U1162" s="27">
        <v>123.7783376</v>
      </c>
      <c r="V1162" s="27">
        <v>94.569752359999995</v>
      </c>
      <c r="W1162" s="27">
        <v>217.44256752000001</v>
      </c>
      <c r="X1162" t="s">
        <v>206</v>
      </c>
      <c r="Y1162" t="s">
        <v>91</v>
      </c>
      <c r="Z1162" s="27">
        <v>80</v>
      </c>
      <c r="AA1162" s="27">
        <v>95</v>
      </c>
      <c r="AB1162" s="27">
        <v>99</v>
      </c>
      <c r="AC1162" s="27">
        <v>98</v>
      </c>
      <c r="AD1162" s="27">
        <v>-9406.1749930000005</v>
      </c>
      <c r="AE1162" s="27">
        <v>-3460.61</v>
      </c>
      <c r="AF1162" s="27">
        <v>-5143.9390519999997</v>
      </c>
      <c r="AG1162" s="27">
        <v>1</v>
      </c>
      <c r="AJ1162" s="41">
        <f t="shared" si="175"/>
        <v>6979.6562789999998</v>
      </c>
      <c r="AK1162" s="41">
        <f t="shared" si="176"/>
        <v>12678.536074199999</v>
      </c>
      <c r="AL1162" s="41">
        <f t="shared" si="177"/>
        <v>18882.091362400002</v>
      </c>
      <c r="AM1162" s="27">
        <v>1</v>
      </c>
      <c r="AN1162" s="27">
        <v>1</v>
      </c>
      <c r="AO1162" s="27">
        <v>2440</v>
      </c>
      <c r="AP1162" s="27">
        <v>3060</v>
      </c>
      <c r="AQ1162" s="42">
        <f t="shared" si="178"/>
        <v>9419.6562789999989</v>
      </c>
      <c r="AR1162" s="42">
        <f t="shared" si="179"/>
        <v>15118.536074199999</v>
      </c>
      <c r="AS1162" s="42">
        <f t="shared" si="180"/>
        <v>21322.091362400002</v>
      </c>
      <c r="AT1162" s="42">
        <f t="shared" si="181"/>
        <v>10039.656278999999</v>
      </c>
      <c r="AU1162" s="42">
        <f t="shared" si="182"/>
        <v>15738.536074199999</v>
      </c>
      <c r="AV1162" s="42">
        <f t="shared" si="183"/>
        <v>21942.091362400002</v>
      </c>
      <c r="AW1162">
        <v>2035</v>
      </c>
      <c r="AX1162" t="s">
        <v>59</v>
      </c>
      <c r="AY1162" s="30">
        <v>10</v>
      </c>
      <c r="AZ1162" t="s">
        <v>350</v>
      </c>
      <c r="BA1162">
        <v>2</v>
      </c>
      <c r="BB1162">
        <v>69</v>
      </c>
      <c r="BC1162" s="27">
        <v>0.61</v>
      </c>
      <c r="BD1162" s="100">
        <v>2023</v>
      </c>
    </row>
    <row r="1163" spans="1:57" ht="12" customHeight="1" x14ac:dyDescent="0.2">
      <c r="A1163">
        <v>65</v>
      </c>
      <c r="B1163">
        <v>2023</v>
      </c>
      <c r="C1163" t="s">
        <v>46</v>
      </c>
      <c r="D1163" t="s">
        <v>323</v>
      </c>
      <c r="E1163" t="s">
        <v>171</v>
      </c>
      <c r="F1163" t="s">
        <v>348</v>
      </c>
      <c r="G1163" t="s">
        <v>157</v>
      </c>
      <c r="H1163" t="s">
        <v>349</v>
      </c>
      <c r="I1163" t="s">
        <v>51</v>
      </c>
      <c r="K1163" t="s">
        <v>347</v>
      </c>
      <c r="L1163" s="27">
        <v>46.268892000000001</v>
      </c>
      <c r="M1163" s="27">
        <v>71.550196</v>
      </c>
      <c r="N1163" s="27">
        <v>33.689864999999998</v>
      </c>
      <c r="O1163" t="s">
        <v>204</v>
      </c>
      <c r="P1163" t="s">
        <v>205</v>
      </c>
      <c r="Q1163" s="27">
        <v>50</v>
      </c>
      <c r="R1163" s="27">
        <v>100</v>
      </c>
      <c r="S1163" s="27">
        <v>100</v>
      </c>
      <c r="T1163" s="27">
        <v>250</v>
      </c>
      <c r="U1163" s="27">
        <v>123.7783376</v>
      </c>
      <c r="V1163" s="27">
        <v>94.569752359999995</v>
      </c>
      <c r="W1163" s="27">
        <v>217.44256752000001</v>
      </c>
      <c r="X1163" t="s">
        <v>206</v>
      </c>
      <c r="Y1163" t="s">
        <v>91</v>
      </c>
      <c r="Z1163" s="27">
        <v>80</v>
      </c>
      <c r="AA1163" s="27">
        <v>95</v>
      </c>
      <c r="AB1163" s="27">
        <v>99</v>
      </c>
      <c r="AC1163" s="27">
        <v>98</v>
      </c>
      <c r="AD1163" s="27">
        <v>-9406.1749930000005</v>
      </c>
      <c r="AE1163" s="27">
        <v>-3460.61</v>
      </c>
      <c r="AF1163" s="27">
        <v>-5143.9390519999997</v>
      </c>
      <c r="AG1163" s="27">
        <v>1</v>
      </c>
      <c r="AJ1163" s="41">
        <f t="shared" si="175"/>
        <v>6979.6562789999998</v>
      </c>
      <c r="AK1163" s="41">
        <f t="shared" si="176"/>
        <v>12678.536074199999</v>
      </c>
      <c r="AL1163" s="41">
        <f t="shared" si="177"/>
        <v>18882.091362400002</v>
      </c>
      <c r="AM1163" s="27">
        <v>1</v>
      </c>
      <c r="AN1163" s="27">
        <v>1</v>
      </c>
      <c r="AO1163" s="27">
        <v>2440</v>
      </c>
      <c r="AP1163" s="27">
        <v>3060</v>
      </c>
      <c r="AQ1163" s="42">
        <f t="shared" si="178"/>
        <v>9419.6562789999989</v>
      </c>
      <c r="AR1163" s="42">
        <f t="shared" si="179"/>
        <v>15118.536074199999</v>
      </c>
      <c r="AS1163" s="42">
        <f t="shared" si="180"/>
        <v>21322.091362400002</v>
      </c>
      <c r="AT1163" s="42">
        <f t="shared" si="181"/>
        <v>10039.656278999999</v>
      </c>
      <c r="AU1163" s="42">
        <f t="shared" si="182"/>
        <v>15738.536074199999</v>
      </c>
      <c r="AV1163" s="42">
        <f t="shared" si="183"/>
        <v>21942.091362400002</v>
      </c>
      <c r="AW1163">
        <v>2040</v>
      </c>
      <c r="AX1163" t="s">
        <v>59</v>
      </c>
      <c r="AY1163" s="30">
        <v>10</v>
      </c>
      <c r="AZ1163" t="s">
        <v>350</v>
      </c>
      <c r="BA1163">
        <v>2</v>
      </c>
      <c r="BB1163">
        <v>69</v>
      </c>
      <c r="BC1163" s="27">
        <v>0.61</v>
      </c>
      <c r="BD1163" s="100">
        <v>2023</v>
      </c>
    </row>
    <row r="1164" spans="1:57" ht="12" customHeight="1" x14ac:dyDescent="0.2">
      <c r="A1164">
        <v>65</v>
      </c>
      <c r="B1164">
        <v>2023</v>
      </c>
      <c r="C1164" t="s">
        <v>46</v>
      </c>
      <c r="D1164" t="s">
        <v>323</v>
      </c>
      <c r="E1164" t="s">
        <v>171</v>
      </c>
      <c r="F1164" t="s">
        <v>348</v>
      </c>
      <c r="G1164" t="s">
        <v>157</v>
      </c>
      <c r="H1164" t="s">
        <v>349</v>
      </c>
      <c r="I1164" t="s">
        <v>51</v>
      </c>
      <c r="K1164" t="s">
        <v>347</v>
      </c>
      <c r="L1164" s="27">
        <v>46.268892000000001</v>
      </c>
      <c r="M1164" s="27">
        <v>71.550196</v>
      </c>
      <c r="N1164" s="27">
        <v>33.689864999999998</v>
      </c>
      <c r="O1164" t="s">
        <v>204</v>
      </c>
      <c r="P1164" t="s">
        <v>205</v>
      </c>
      <c r="Q1164" s="27">
        <v>50</v>
      </c>
      <c r="R1164" s="27">
        <v>100</v>
      </c>
      <c r="S1164" s="27">
        <v>100</v>
      </c>
      <c r="T1164" s="27">
        <v>250</v>
      </c>
      <c r="U1164" s="27">
        <v>123.7783376</v>
      </c>
      <c r="V1164" s="27">
        <v>94.569752359999995</v>
      </c>
      <c r="W1164" s="27">
        <v>217.44256752000001</v>
      </c>
      <c r="X1164" t="s">
        <v>206</v>
      </c>
      <c r="Y1164" t="s">
        <v>91</v>
      </c>
      <c r="Z1164" s="27">
        <v>80</v>
      </c>
      <c r="AA1164" s="27">
        <v>95</v>
      </c>
      <c r="AB1164" s="27">
        <v>99</v>
      </c>
      <c r="AC1164" s="27">
        <v>98</v>
      </c>
      <c r="AD1164" s="27">
        <v>-9406.1749930000005</v>
      </c>
      <c r="AE1164" s="27">
        <v>-3460.61</v>
      </c>
      <c r="AF1164" s="27">
        <v>-5143.9390519999997</v>
      </c>
      <c r="AG1164" s="27">
        <v>1</v>
      </c>
      <c r="AJ1164" s="41">
        <f t="shared" si="175"/>
        <v>6979.6562789999998</v>
      </c>
      <c r="AK1164" s="41">
        <f t="shared" si="176"/>
        <v>12678.536074199999</v>
      </c>
      <c r="AL1164" s="41">
        <f t="shared" si="177"/>
        <v>18882.091362400002</v>
      </c>
      <c r="AM1164" s="27">
        <v>1</v>
      </c>
      <c r="AN1164" s="27">
        <v>1</v>
      </c>
      <c r="AO1164" s="27">
        <v>2440</v>
      </c>
      <c r="AP1164" s="27">
        <v>3060</v>
      </c>
      <c r="AQ1164" s="42">
        <f t="shared" si="178"/>
        <v>9419.6562789999989</v>
      </c>
      <c r="AR1164" s="42">
        <f t="shared" si="179"/>
        <v>15118.536074199999</v>
      </c>
      <c r="AS1164" s="42">
        <f t="shared" si="180"/>
        <v>21322.091362400002</v>
      </c>
      <c r="AT1164" s="42">
        <f t="shared" si="181"/>
        <v>10039.656278999999</v>
      </c>
      <c r="AU1164" s="42">
        <f t="shared" si="182"/>
        <v>15738.536074199999</v>
      </c>
      <c r="AV1164" s="42">
        <f t="shared" si="183"/>
        <v>21942.091362400002</v>
      </c>
      <c r="AW1164">
        <v>2045</v>
      </c>
      <c r="AX1164" t="s">
        <v>59</v>
      </c>
      <c r="AY1164" s="30">
        <v>10</v>
      </c>
      <c r="AZ1164" t="s">
        <v>350</v>
      </c>
      <c r="BA1164">
        <v>2</v>
      </c>
      <c r="BB1164">
        <v>69</v>
      </c>
      <c r="BC1164" s="27">
        <v>0.61</v>
      </c>
      <c r="BD1164" s="100">
        <v>2023</v>
      </c>
    </row>
    <row r="1165" spans="1:57" ht="12" customHeight="1" x14ac:dyDescent="0.2">
      <c r="A1165">
        <v>65</v>
      </c>
      <c r="B1165">
        <v>2023</v>
      </c>
      <c r="C1165" t="s">
        <v>46</v>
      </c>
      <c r="D1165" t="s">
        <v>323</v>
      </c>
      <c r="E1165" t="s">
        <v>171</v>
      </c>
      <c r="F1165" t="s">
        <v>348</v>
      </c>
      <c r="G1165" t="s">
        <v>157</v>
      </c>
      <c r="H1165" t="s">
        <v>349</v>
      </c>
      <c r="I1165" t="s">
        <v>51</v>
      </c>
      <c r="K1165" t="s">
        <v>347</v>
      </c>
      <c r="L1165" s="27">
        <v>46.268892000000001</v>
      </c>
      <c r="M1165" s="27">
        <v>71.550196</v>
      </c>
      <c r="N1165" s="27">
        <v>33.689864999999998</v>
      </c>
      <c r="O1165" t="s">
        <v>204</v>
      </c>
      <c r="P1165" t="s">
        <v>205</v>
      </c>
      <c r="Q1165" s="27">
        <v>50</v>
      </c>
      <c r="R1165" s="27">
        <v>100</v>
      </c>
      <c r="S1165" s="27">
        <v>100</v>
      </c>
      <c r="T1165" s="27">
        <v>250</v>
      </c>
      <c r="U1165" s="27">
        <v>123.7783376</v>
      </c>
      <c r="V1165" s="27">
        <v>94.569752359999995</v>
      </c>
      <c r="W1165" s="27">
        <v>217.44256752000001</v>
      </c>
      <c r="X1165" t="s">
        <v>206</v>
      </c>
      <c r="Y1165" t="s">
        <v>91</v>
      </c>
      <c r="Z1165" s="27">
        <v>80</v>
      </c>
      <c r="AA1165" s="27">
        <v>95</v>
      </c>
      <c r="AB1165" s="27">
        <v>99</v>
      </c>
      <c r="AC1165" s="27">
        <v>98</v>
      </c>
      <c r="AD1165" s="27">
        <v>-9406.1749930000005</v>
      </c>
      <c r="AE1165" s="27">
        <v>-3460.61</v>
      </c>
      <c r="AF1165" s="27">
        <v>-5143.9390519999997</v>
      </c>
      <c r="AG1165" s="27">
        <v>1</v>
      </c>
      <c r="AJ1165" s="41">
        <f t="shared" si="175"/>
        <v>6979.6562789999998</v>
      </c>
      <c r="AK1165" s="41">
        <f t="shared" si="176"/>
        <v>12678.536074199999</v>
      </c>
      <c r="AL1165" s="41">
        <f t="shared" si="177"/>
        <v>18882.091362400002</v>
      </c>
      <c r="AM1165" s="27">
        <v>1</v>
      </c>
      <c r="AN1165" s="27">
        <v>1</v>
      </c>
      <c r="AO1165" s="27">
        <v>2440</v>
      </c>
      <c r="AP1165" s="27">
        <v>3060</v>
      </c>
      <c r="AQ1165" s="42">
        <f t="shared" si="178"/>
        <v>9419.6562789999989</v>
      </c>
      <c r="AR1165" s="42">
        <f t="shared" si="179"/>
        <v>15118.536074199999</v>
      </c>
      <c r="AS1165" s="42">
        <f t="shared" si="180"/>
        <v>21322.091362400002</v>
      </c>
      <c r="AT1165" s="42">
        <f t="shared" si="181"/>
        <v>10039.656278999999</v>
      </c>
      <c r="AU1165" s="42">
        <f t="shared" si="182"/>
        <v>15738.536074199999</v>
      </c>
      <c r="AV1165" s="42">
        <f t="shared" si="183"/>
        <v>21942.091362400002</v>
      </c>
      <c r="AW1165">
        <v>2050</v>
      </c>
      <c r="AX1165" t="s">
        <v>59</v>
      </c>
      <c r="AY1165" s="30">
        <v>10</v>
      </c>
      <c r="AZ1165" t="s">
        <v>350</v>
      </c>
      <c r="BA1165">
        <v>2</v>
      </c>
      <c r="BB1165">
        <v>69</v>
      </c>
      <c r="BC1165" s="27">
        <v>0.61</v>
      </c>
      <c r="BD1165" s="100">
        <v>2023</v>
      </c>
    </row>
    <row r="1166" spans="1:57" ht="12" customHeight="1" x14ac:dyDescent="0.2">
      <c r="A1166">
        <v>65</v>
      </c>
      <c r="B1166">
        <v>2023</v>
      </c>
      <c r="C1166" t="s">
        <v>46</v>
      </c>
      <c r="D1166" t="s">
        <v>323</v>
      </c>
      <c r="E1166" t="s">
        <v>171</v>
      </c>
      <c r="F1166" t="s">
        <v>348</v>
      </c>
      <c r="G1166" t="s">
        <v>157</v>
      </c>
      <c r="H1166" t="s">
        <v>349</v>
      </c>
      <c r="I1166" t="s">
        <v>51</v>
      </c>
      <c r="K1166" t="s">
        <v>347</v>
      </c>
      <c r="L1166" s="27">
        <v>46.268892000000001</v>
      </c>
      <c r="M1166" s="27">
        <v>71.550196</v>
      </c>
      <c r="N1166" s="27">
        <v>33.689864999999998</v>
      </c>
      <c r="O1166" t="s">
        <v>204</v>
      </c>
      <c r="P1166" t="s">
        <v>205</v>
      </c>
      <c r="Q1166" s="27">
        <v>50</v>
      </c>
      <c r="R1166" s="27">
        <v>100</v>
      </c>
      <c r="S1166" s="27">
        <v>100</v>
      </c>
      <c r="T1166" s="27">
        <v>250</v>
      </c>
      <c r="U1166" s="27">
        <v>123.7783376</v>
      </c>
      <c r="V1166" s="27">
        <v>94.569752359999995</v>
      </c>
      <c r="W1166" s="27">
        <v>217.44256752000001</v>
      </c>
      <c r="X1166" t="s">
        <v>206</v>
      </c>
      <c r="Y1166" t="s">
        <v>91</v>
      </c>
      <c r="Z1166" s="27">
        <v>80</v>
      </c>
      <c r="AA1166" s="27">
        <v>82</v>
      </c>
      <c r="AB1166" s="27">
        <v>99</v>
      </c>
      <c r="AC1166" s="27">
        <v>98</v>
      </c>
      <c r="AD1166" s="27">
        <v>-9406.1749930000005</v>
      </c>
      <c r="AE1166" s="27">
        <v>-3460.61</v>
      </c>
      <c r="AF1166" s="27">
        <v>-5143.9390519999997</v>
      </c>
      <c r="AG1166" s="27">
        <v>1</v>
      </c>
      <c r="AJ1166" s="41">
        <f t="shared" si="175"/>
        <v>5370.5378902000002</v>
      </c>
      <c r="AK1166" s="41">
        <f t="shared" si="176"/>
        <v>11449.12929352</v>
      </c>
      <c r="AL1166" s="41">
        <f t="shared" si="177"/>
        <v>16055.337984640002</v>
      </c>
      <c r="AM1166" s="27">
        <v>1</v>
      </c>
      <c r="AN1166" s="27">
        <v>1</v>
      </c>
      <c r="AO1166" s="27">
        <v>2440</v>
      </c>
      <c r="AP1166" s="27">
        <v>3060</v>
      </c>
      <c r="AQ1166" s="42">
        <f t="shared" si="178"/>
        <v>7810.5378902000002</v>
      </c>
      <c r="AR1166" s="42">
        <f t="shared" si="179"/>
        <v>13889.12929352</v>
      </c>
      <c r="AS1166" s="42">
        <f t="shared" si="180"/>
        <v>18495.337984640002</v>
      </c>
      <c r="AT1166" s="42">
        <f t="shared" si="181"/>
        <v>8430.5378902000011</v>
      </c>
      <c r="AU1166" s="42">
        <f t="shared" si="182"/>
        <v>14509.12929352</v>
      </c>
      <c r="AV1166" s="42">
        <f t="shared" si="183"/>
        <v>19115.337984640002</v>
      </c>
      <c r="AW1166">
        <v>2023</v>
      </c>
      <c r="AX1166" t="s">
        <v>60</v>
      </c>
      <c r="AY1166" s="30">
        <v>10</v>
      </c>
      <c r="AZ1166" t="s">
        <v>350</v>
      </c>
      <c r="BA1166">
        <v>2</v>
      </c>
      <c r="BB1166">
        <v>69</v>
      </c>
      <c r="BC1166" s="27">
        <v>0.61</v>
      </c>
      <c r="BD1166" s="100">
        <v>2023</v>
      </c>
    </row>
    <row r="1167" spans="1:57" ht="12" customHeight="1" x14ac:dyDescent="0.2">
      <c r="A1167">
        <v>65</v>
      </c>
      <c r="B1167">
        <v>2023</v>
      </c>
      <c r="C1167" t="s">
        <v>46</v>
      </c>
      <c r="D1167" t="s">
        <v>323</v>
      </c>
      <c r="E1167" t="s">
        <v>171</v>
      </c>
      <c r="F1167" t="s">
        <v>348</v>
      </c>
      <c r="G1167" t="s">
        <v>157</v>
      </c>
      <c r="H1167" t="s">
        <v>349</v>
      </c>
      <c r="I1167" t="s">
        <v>51</v>
      </c>
      <c r="K1167" t="s">
        <v>347</v>
      </c>
      <c r="L1167" s="27">
        <v>46.268892000000001</v>
      </c>
      <c r="M1167" s="27">
        <v>71.550196</v>
      </c>
      <c r="N1167" s="27">
        <v>33.689864999999998</v>
      </c>
      <c r="O1167" t="s">
        <v>204</v>
      </c>
      <c r="P1167" t="s">
        <v>205</v>
      </c>
      <c r="Q1167" s="27">
        <v>50</v>
      </c>
      <c r="R1167" s="27">
        <v>100</v>
      </c>
      <c r="S1167" s="27">
        <v>100</v>
      </c>
      <c r="T1167" s="27">
        <v>250</v>
      </c>
      <c r="U1167" s="27">
        <v>123.7783376</v>
      </c>
      <c r="V1167" s="27">
        <v>94.569752359999995</v>
      </c>
      <c r="W1167" s="27">
        <v>217.44256752000001</v>
      </c>
      <c r="X1167" t="s">
        <v>206</v>
      </c>
      <c r="Y1167" t="s">
        <v>91</v>
      </c>
      <c r="Z1167" s="27">
        <v>80</v>
      </c>
      <c r="AA1167" s="27">
        <v>95</v>
      </c>
      <c r="AB1167" s="27">
        <v>99</v>
      </c>
      <c r="AC1167" s="27">
        <v>98</v>
      </c>
      <c r="AD1167" s="27">
        <v>-9406.1749930000005</v>
      </c>
      <c r="AE1167" s="27">
        <v>-3460.61</v>
      </c>
      <c r="AF1167" s="27">
        <v>-5143.9390519999997</v>
      </c>
      <c r="AG1167" s="27">
        <v>1</v>
      </c>
      <c r="AJ1167" s="41">
        <f t="shared" si="175"/>
        <v>6979.6562789999998</v>
      </c>
      <c r="AK1167" s="41">
        <f t="shared" si="176"/>
        <v>12678.536074199999</v>
      </c>
      <c r="AL1167" s="41">
        <f t="shared" si="177"/>
        <v>18882.091362400002</v>
      </c>
      <c r="AM1167" s="27">
        <v>1</v>
      </c>
      <c r="AN1167" s="27">
        <v>1</v>
      </c>
      <c r="AO1167" s="27">
        <v>2440</v>
      </c>
      <c r="AP1167" s="27">
        <v>3060</v>
      </c>
      <c r="AQ1167" s="42">
        <f t="shared" si="178"/>
        <v>9419.6562789999989</v>
      </c>
      <c r="AR1167" s="42">
        <f t="shared" si="179"/>
        <v>15118.536074199999</v>
      </c>
      <c r="AS1167" s="42">
        <f t="shared" si="180"/>
        <v>21322.091362400002</v>
      </c>
      <c r="AT1167" s="42">
        <f t="shared" si="181"/>
        <v>10039.656278999999</v>
      </c>
      <c r="AU1167" s="42">
        <f t="shared" si="182"/>
        <v>15738.536074199999</v>
      </c>
      <c r="AV1167" s="42">
        <f t="shared" si="183"/>
        <v>21942.091362400002</v>
      </c>
      <c r="AW1167">
        <v>2030</v>
      </c>
      <c r="AX1167" t="s">
        <v>60</v>
      </c>
      <c r="AY1167" s="30">
        <v>10</v>
      </c>
      <c r="AZ1167" t="s">
        <v>350</v>
      </c>
      <c r="BA1167">
        <v>2</v>
      </c>
      <c r="BB1167">
        <v>69</v>
      </c>
      <c r="BC1167" s="27">
        <v>0.61</v>
      </c>
      <c r="BD1167" s="100">
        <v>2023</v>
      </c>
    </row>
    <row r="1168" spans="1:57" ht="12" customHeight="1" x14ac:dyDescent="0.2">
      <c r="A1168">
        <v>65</v>
      </c>
      <c r="B1168">
        <v>2023</v>
      </c>
      <c r="C1168" t="s">
        <v>46</v>
      </c>
      <c r="D1168" t="s">
        <v>323</v>
      </c>
      <c r="E1168" t="s">
        <v>171</v>
      </c>
      <c r="F1168" t="s">
        <v>348</v>
      </c>
      <c r="G1168" t="s">
        <v>157</v>
      </c>
      <c r="H1168" t="s">
        <v>349</v>
      </c>
      <c r="I1168" t="s">
        <v>51</v>
      </c>
      <c r="K1168" t="s">
        <v>347</v>
      </c>
      <c r="L1168" s="27">
        <v>46.268892000000001</v>
      </c>
      <c r="M1168" s="27">
        <v>71.550196</v>
      </c>
      <c r="N1168" s="27">
        <v>33.689864999999998</v>
      </c>
      <c r="O1168" t="s">
        <v>204</v>
      </c>
      <c r="P1168" t="s">
        <v>205</v>
      </c>
      <c r="Q1168" s="27">
        <v>50</v>
      </c>
      <c r="R1168" s="27">
        <v>100</v>
      </c>
      <c r="S1168" s="27">
        <v>100</v>
      </c>
      <c r="T1168" s="27">
        <v>250</v>
      </c>
      <c r="U1168" s="27">
        <v>123.7783376</v>
      </c>
      <c r="V1168" s="27">
        <v>94.569752359999995</v>
      </c>
      <c r="W1168" s="27">
        <v>217.44256752000001</v>
      </c>
      <c r="X1168" t="s">
        <v>206</v>
      </c>
      <c r="Y1168" t="s">
        <v>91</v>
      </c>
      <c r="Z1168" s="27">
        <v>80</v>
      </c>
      <c r="AA1168" s="27">
        <v>95</v>
      </c>
      <c r="AB1168" s="27">
        <v>99</v>
      </c>
      <c r="AC1168" s="27">
        <v>98</v>
      </c>
      <c r="AD1168" s="27">
        <v>-9406.1749930000005</v>
      </c>
      <c r="AE1168" s="27">
        <v>-3460.61</v>
      </c>
      <c r="AF1168" s="27">
        <v>-5143.9390519999997</v>
      </c>
      <c r="AG1168" s="27">
        <v>1</v>
      </c>
      <c r="AJ1168" s="41">
        <f t="shared" si="175"/>
        <v>6979.6562789999998</v>
      </c>
      <c r="AK1168" s="41">
        <f t="shared" si="176"/>
        <v>12678.536074199999</v>
      </c>
      <c r="AL1168" s="41">
        <f t="shared" si="177"/>
        <v>18882.091362400002</v>
      </c>
      <c r="AM1168" s="27">
        <v>1</v>
      </c>
      <c r="AN1168" s="27">
        <v>1</v>
      </c>
      <c r="AO1168" s="27">
        <v>2440</v>
      </c>
      <c r="AP1168" s="27">
        <v>3060</v>
      </c>
      <c r="AQ1168" s="42">
        <f t="shared" si="178"/>
        <v>9419.6562789999989</v>
      </c>
      <c r="AR1168" s="42">
        <f t="shared" si="179"/>
        <v>15118.536074199999</v>
      </c>
      <c r="AS1168" s="42">
        <f t="shared" si="180"/>
        <v>21322.091362400002</v>
      </c>
      <c r="AT1168" s="42">
        <f t="shared" si="181"/>
        <v>10039.656278999999</v>
      </c>
      <c r="AU1168" s="42">
        <f t="shared" si="182"/>
        <v>15738.536074199999</v>
      </c>
      <c r="AV1168" s="42">
        <f t="shared" si="183"/>
        <v>21942.091362400002</v>
      </c>
      <c r="AW1168">
        <v>2035</v>
      </c>
      <c r="AX1168" t="s">
        <v>60</v>
      </c>
      <c r="AY1168" s="30">
        <v>10</v>
      </c>
      <c r="AZ1168" t="s">
        <v>350</v>
      </c>
      <c r="BA1168">
        <v>2</v>
      </c>
      <c r="BB1168">
        <v>69</v>
      </c>
      <c r="BC1168" s="27">
        <v>0.61</v>
      </c>
      <c r="BD1168" s="100">
        <v>2023</v>
      </c>
    </row>
    <row r="1169" spans="1:57" ht="12" customHeight="1" x14ac:dyDescent="0.2">
      <c r="A1169">
        <v>65</v>
      </c>
      <c r="B1169">
        <v>2023</v>
      </c>
      <c r="C1169" t="s">
        <v>46</v>
      </c>
      <c r="D1169" t="s">
        <v>323</v>
      </c>
      <c r="E1169" t="s">
        <v>171</v>
      </c>
      <c r="F1169" t="s">
        <v>348</v>
      </c>
      <c r="G1169" t="s">
        <v>157</v>
      </c>
      <c r="H1169" t="s">
        <v>349</v>
      </c>
      <c r="I1169" t="s">
        <v>51</v>
      </c>
      <c r="K1169" t="s">
        <v>347</v>
      </c>
      <c r="L1169" s="27">
        <v>46.268892000000001</v>
      </c>
      <c r="M1169" s="27">
        <v>71.550196</v>
      </c>
      <c r="N1169" s="27">
        <v>33.689864999999998</v>
      </c>
      <c r="O1169" t="s">
        <v>204</v>
      </c>
      <c r="P1169" t="s">
        <v>205</v>
      </c>
      <c r="Q1169" s="27">
        <v>50</v>
      </c>
      <c r="R1169" s="27">
        <v>100</v>
      </c>
      <c r="S1169" s="27">
        <v>100</v>
      </c>
      <c r="T1169" s="27">
        <v>250</v>
      </c>
      <c r="U1169" s="27">
        <v>123.7783376</v>
      </c>
      <c r="V1169" s="27">
        <v>94.569752359999995</v>
      </c>
      <c r="W1169" s="27">
        <v>217.44256752000001</v>
      </c>
      <c r="X1169" t="s">
        <v>206</v>
      </c>
      <c r="Y1169" t="s">
        <v>91</v>
      </c>
      <c r="Z1169" s="27">
        <v>80</v>
      </c>
      <c r="AA1169" s="27">
        <v>95</v>
      </c>
      <c r="AB1169" s="27">
        <v>99</v>
      </c>
      <c r="AC1169" s="27">
        <v>98</v>
      </c>
      <c r="AD1169" s="27">
        <v>-9406.1749930000005</v>
      </c>
      <c r="AE1169" s="27">
        <v>-3460.61</v>
      </c>
      <c r="AF1169" s="27">
        <v>-5143.9390519999997</v>
      </c>
      <c r="AG1169" s="27">
        <v>1</v>
      </c>
      <c r="AJ1169" s="41">
        <f t="shared" si="175"/>
        <v>6979.6562789999998</v>
      </c>
      <c r="AK1169" s="41">
        <f t="shared" si="176"/>
        <v>12678.536074199999</v>
      </c>
      <c r="AL1169" s="41">
        <f t="shared" si="177"/>
        <v>18882.091362400002</v>
      </c>
      <c r="AM1169" s="27">
        <v>1</v>
      </c>
      <c r="AN1169" s="27">
        <v>1</v>
      </c>
      <c r="AO1169" s="27">
        <v>2440</v>
      </c>
      <c r="AP1169" s="27">
        <v>3060</v>
      </c>
      <c r="AQ1169" s="42">
        <f t="shared" si="178"/>
        <v>9419.6562789999989</v>
      </c>
      <c r="AR1169" s="42">
        <f t="shared" si="179"/>
        <v>15118.536074199999</v>
      </c>
      <c r="AS1169" s="42">
        <f t="shared" si="180"/>
        <v>21322.091362400002</v>
      </c>
      <c r="AT1169" s="42">
        <f t="shared" si="181"/>
        <v>10039.656278999999</v>
      </c>
      <c r="AU1169" s="42">
        <f t="shared" si="182"/>
        <v>15738.536074199999</v>
      </c>
      <c r="AV1169" s="42">
        <f t="shared" si="183"/>
        <v>21942.091362400002</v>
      </c>
      <c r="AW1169">
        <v>2040</v>
      </c>
      <c r="AX1169" t="s">
        <v>60</v>
      </c>
      <c r="AY1169" s="30">
        <v>10</v>
      </c>
      <c r="AZ1169" t="s">
        <v>350</v>
      </c>
      <c r="BA1169">
        <v>2</v>
      </c>
      <c r="BB1169">
        <v>69</v>
      </c>
      <c r="BC1169" s="27">
        <v>0.61</v>
      </c>
      <c r="BD1169" s="100">
        <v>2023</v>
      </c>
    </row>
    <row r="1170" spans="1:57" ht="12" customHeight="1" x14ac:dyDescent="0.2">
      <c r="A1170">
        <v>65</v>
      </c>
      <c r="B1170">
        <v>2023</v>
      </c>
      <c r="C1170" t="s">
        <v>46</v>
      </c>
      <c r="D1170" t="s">
        <v>323</v>
      </c>
      <c r="E1170" t="s">
        <v>171</v>
      </c>
      <c r="F1170" t="s">
        <v>348</v>
      </c>
      <c r="G1170" t="s">
        <v>157</v>
      </c>
      <c r="H1170" t="s">
        <v>349</v>
      </c>
      <c r="I1170" t="s">
        <v>51</v>
      </c>
      <c r="K1170" t="s">
        <v>347</v>
      </c>
      <c r="L1170" s="27">
        <v>46.268892000000001</v>
      </c>
      <c r="M1170" s="27">
        <v>71.550196</v>
      </c>
      <c r="N1170" s="27">
        <v>33.689864999999998</v>
      </c>
      <c r="O1170" t="s">
        <v>204</v>
      </c>
      <c r="P1170" t="s">
        <v>205</v>
      </c>
      <c r="Q1170" s="27">
        <v>50</v>
      </c>
      <c r="R1170" s="27">
        <v>100</v>
      </c>
      <c r="S1170" s="27">
        <v>100</v>
      </c>
      <c r="T1170" s="27">
        <v>250</v>
      </c>
      <c r="U1170" s="27">
        <v>123.7783376</v>
      </c>
      <c r="V1170" s="27">
        <v>94.569752359999995</v>
      </c>
      <c r="W1170" s="27">
        <v>217.44256752000001</v>
      </c>
      <c r="X1170" t="s">
        <v>206</v>
      </c>
      <c r="Y1170" t="s">
        <v>91</v>
      </c>
      <c r="Z1170" s="27">
        <v>80</v>
      </c>
      <c r="AA1170" s="27">
        <v>95</v>
      </c>
      <c r="AB1170" s="27">
        <v>99</v>
      </c>
      <c r="AC1170" s="27">
        <v>98</v>
      </c>
      <c r="AD1170" s="27">
        <v>-9406.1749930000005</v>
      </c>
      <c r="AE1170" s="27">
        <v>-3460.61</v>
      </c>
      <c r="AF1170" s="27">
        <v>-5143.9390519999997</v>
      </c>
      <c r="AG1170" s="27">
        <v>1</v>
      </c>
      <c r="AJ1170" s="41">
        <f t="shared" si="175"/>
        <v>6979.6562789999998</v>
      </c>
      <c r="AK1170" s="41">
        <f t="shared" si="176"/>
        <v>12678.536074199999</v>
      </c>
      <c r="AL1170" s="41">
        <f t="shared" si="177"/>
        <v>18882.091362400002</v>
      </c>
      <c r="AM1170" s="27">
        <v>1</v>
      </c>
      <c r="AN1170" s="27">
        <v>1</v>
      </c>
      <c r="AO1170" s="27">
        <v>2440</v>
      </c>
      <c r="AP1170" s="27">
        <v>3060</v>
      </c>
      <c r="AQ1170" s="42">
        <f t="shared" si="178"/>
        <v>9419.6562789999989</v>
      </c>
      <c r="AR1170" s="42">
        <f t="shared" si="179"/>
        <v>15118.536074199999</v>
      </c>
      <c r="AS1170" s="42">
        <f t="shared" si="180"/>
        <v>21322.091362400002</v>
      </c>
      <c r="AT1170" s="42">
        <f t="shared" si="181"/>
        <v>10039.656278999999</v>
      </c>
      <c r="AU1170" s="42">
        <f t="shared" si="182"/>
        <v>15738.536074199999</v>
      </c>
      <c r="AV1170" s="42">
        <f t="shared" si="183"/>
        <v>21942.091362400002</v>
      </c>
      <c r="AW1170">
        <v>2045</v>
      </c>
      <c r="AX1170" t="s">
        <v>60</v>
      </c>
      <c r="AY1170" s="30">
        <v>10</v>
      </c>
      <c r="AZ1170" t="s">
        <v>350</v>
      </c>
      <c r="BA1170">
        <v>2</v>
      </c>
      <c r="BB1170">
        <v>69</v>
      </c>
      <c r="BC1170" s="27">
        <v>0.61</v>
      </c>
      <c r="BD1170" s="100">
        <v>2023</v>
      </c>
    </row>
    <row r="1171" spans="1:57" ht="12" customHeight="1" x14ac:dyDescent="0.2">
      <c r="A1171">
        <v>65</v>
      </c>
      <c r="B1171">
        <v>2023</v>
      </c>
      <c r="C1171" t="s">
        <v>46</v>
      </c>
      <c r="D1171" t="s">
        <v>323</v>
      </c>
      <c r="E1171" t="s">
        <v>171</v>
      </c>
      <c r="F1171" t="s">
        <v>348</v>
      </c>
      <c r="G1171" t="s">
        <v>157</v>
      </c>
      <c r="H1171" t="s">
        <v>349</v>
      </c>
      <c r="I1171" t="s">
        <v>51</v>
      </c>
      <c r="K1171" t="s">
        <v>347</v>
      </c>
      <c r="L1171" s="27">
        <v>46.268892000000001</v>
      </c>
      <c r="M1171" s="27">
        <v>71.550196</v>
      </c>
      <c r="N1171" s="27">
        <v>33.689864999999998</v>
      </c>
      <c r="O1171" t="s">
        <v>204</v>
      </c>
      <c r="P1171" t="s">
        <v>205</v>
      </c>
      <c r="Q1171" s="27">
        <v>50</v>
      </c>
      <c r="R1171" s="27">
        <v>100</v>
      </c>
      <c r="S1171" s="27">
        <v>100</v>
      </c>
      <c r="T1171" s="27">
        <v>250</v>
      </c>
      <c r="U1171" s="27">
        <v>123.7783376</v>
      </c>
      <c r="V1171" s="27">
        <v>94.569752359999995</v>
      </c>
      <c r="W1171" s="27">
        <v>217.44256752000001</v>
      </c>
      <c r="X1171" t="s">
        <v>206</v>
      </c>
      <c r="Y1171" t="s">
        <v>91</v>
      </c>
      <c r="Z1171" s="27">
        <v>80</v>
      </c>
      <c r="AA1171" s="27">
        <v>95</v>
      </c>
      <c r="AB1171" s="27">
        <v>99</v>
      </c>
      <c r="AC1171" s="27">
        <v>98</v>
      </c>
      <c r="AD1171" s="27">
        <v>-9406.1749930000005</v>
      </c>
      <c r="AE1171" s="27">
        <v>-3460.61</v>
      </c>
      <c r="AF1171" s="27">
        <v>-5143.9390519999997</v>
      </c>
      <c r="AG1171" s="27">
        <v>1</v>
      </c>
      <c r="AJ1171" s="41">
        <f t="shared" si="175"/>
        <v>6979.6562789999998</v>
      </c>
      <c r="AK1171" s="41">
        <f t="shared" si="176"/>
        <v>12678.536074199999</v>
      </c>
      <c r="AL1171" s="41">
        <f t="shared" si="177"/>
        <v>18882.091362400002</v>
      </c>
      <c r="AM1171" s="27">
        <v>1</v>
      </c>
      <c r="AN1171" s="27">
        <v>1</v>
      </c>
      <c r="AO1171" s="27">
        <v>2440</v>
      </c>
      <c r="AP1171" s="27">
        <v>3060</v>
      </c>
      <c r="AQ1171" s="42">
        <f t="shared" si="178"/>
        <v>9419.6562789999989</v>
      </c>
      <c r="AR1171" s="42">
        <f t="shared" si="179"/>
        <v>15118.536074199999</v>
      </c>
      <c r="AS1171" s="42">
        <f t="shared" si="180"/>
        <v>21322.091362400002</v>
      </c>
      <c r="AT1171" s="42">
        <f t="shared" si="181"/>
        <v>10039.656278999999</v>
      </c>
      <c r="AU1171" s="42">
        <f t="shared" si="182"/>
        <v>15738.536074199999</v>
      </c>
      <c r="AV1171" s="42">
        <f t="shared" si="183"/>
        <v>21942.091362400002</v>
      </c>
      <c r="AW1171">
        <v>2050</v>
      </c>
      <c r="AX1171" t="s">
        <v>60</v>
      </c>
      <c r="AY1171" s="30">
        <v>10</v>
      </c>
      <c r="AZ1171" t="s">
        <v>350</v>
      </c>
      <c r="BA1171">
        <v>2</v>
      </c>
      <c r="BB1171">
        <v>69</v>
      </c>
      <c r="BC1171" s="27">
        <v>0.61</v>
      </c>
      <c r="BD1171" s="100">
        <v>2023</v>
      </c>
    </row>
    <row r="1172" spans="1:57" ht="12" customHeight="1" x14ac:dyDescent="0.2">
      <c r="A1172">
        <v>66</v>
      </c>
      <c r="B1172">
        <v>2023</v>
      </c>
      <c r="C1172" t="s">
        <v>46</v>
      </c>
      <c r="D1172" t="s">
        <v>323</v>
      </c>
      <c r="E1172" t="s">
        <v>171</v>
      </c>
      <c r="F1172" t="s">
        <v>352</v>
      </c>
      <c r="G1172" t="s">
        <v>157</v>
      </c>
      <c r="H1172" t="s">
        <v>353</v>
      </c>
      <c r="I1172" t="s">
        <v>51</v>
      </c>
      <c r="K1172" t="s">
        <v>351</v>
      </c>
      <c r="L1172" s="27">
        <v>0.02</v>
      </c>
      <c r="M1172" s="27">
        <v>3.3841292134831454E-2</v>
      </c>
      <c r="N1172" s="27">
        <v>4.7682584269662896E-2</v>
      </c>
      <c r="O1172" t="s">
        <v>354</v>
      </c>
      <c r="P1172" t="s">
        <v>320</v>
      </c>
      <c r="Q1172" s="27">
        <v>84800</v>
      </c>
      <c r="R1172" s="27">
        <v>125200</v>
      </c>
      <c r="S1172" s="27">
        <v>160000</v>
      </c>
      <c r="T1172" s="27">
        <v>160000</v>
      </c>
      <c r="U1172" s="27">
        <v>0</v>
      </c>
      <c r="V1172" s="27">
        <v>0</v>
      </c>
      <c r="W1172" s="27">
        <v>0</v>
      </c>
      <c r="X1172" t="s">
        <v>206</v>
      </c>
      <c r="Y1172" t="s">
        <v>91</v>
      </c>
      <c r="Z1172" s="27">
        <v>80</v>
      </c>
      <c r="AA1172" s="27">
        <v>80</v>
      </c>
      <c r="AB1172" s="27">
        <v>91</v>
      </c>
      <c r="AC1172" s="27">
        <v>91</v>
      </c>
      <c r="AD1172" s="27">
        <v>7549.9999999999991</v>
      </c>
      <c r="AE1172" s="27">
        <v>10871.258426966293</v>
      </c>
      <c r="AF1172" s="27">
        <v>14192.516853932586</v>
      </c>
      <c r="AG1172" s="27">
        <v>1</v>
      </c>
      <c r="AJ1172" s="41">
        <f t="shared" si="175"/>
        <v>10054</v>
      </c>
      <c r="AK1172" s="41">
        <f t="shared" si="176"/>
        <v>15108.188202247191</v>
      </c>
      <c r="AL1172" s="41">
        <f t="shared" si="177"/>
        <v>20162.376404494382</v>
      </c>
      <c r="AM1172" s="27">
        <v>1</v>
      </c>
      <c r="AN1172" s="27">
        <v>1</v>
      </c>
      <c r="AO1172" s="27">
        <v>300</v>
      </c>
      <c r="AP1172" s="27">
        <v>300</v>
      </c>
      <c r="AQ1172" s="42">
        <f t="shared" si="178"/>
        <v>10354</v>
      </c>
      <c r="AR1172" s="42">
        <f t="shared" si="179"/>
        <v>15408.188202247191</v>
      </c>
      <c r="AS1172" s="42">
        <f t="shared" si="180"/>
        <v>20462.376404494382</v>
      </c>
      <c r="AT1172" s="42">
        <f t="shared" si="181"/>
        <v>10354</v>
      </c>
      <c r="AU1172" s="42">
        <f t="shared" si="182"/>
        <v>15408.188202247191</v>
      </c>
      <c r="AV1172" s="42">
        <f t="shared" si="183"/>
        <v>20462.376404494382</v>
      </c>
      <c r="AW1172">
        <v>2023</v>
      </c>
      <c r="AX1172" t="s">
        <v>56</v>
      </c>
      <c r="AY1172" s="30">
        <v>7.5</v>
      </c>
      <c r="AZ1172" t="s">
        <v>355</v>
      </c>
      <c r="BA1172">
        <v>2</v>
      </c>
      <c r="BB1172">
        <v>4</v>
      </c>
      <c r="BC1172" s="121">
        <v>0</v>
      </c>
      <c r="BD1172" s="100">
        <v>2023</v>
      </c>
      <c r="BE1172" t="s">
        <v>1039</v>
      </c>
    </row>
    <row r="1173" spans="1:57" ht="12" customHeight="1" x14ac:dyDescent="0.2">
      <c r="A1173">
        <v>66</v>
      </c>
      <c r="B1173">
        <v>2023</v>
      </c>
      <c r="C1173" t="s">
        <v>46</v>
      </c>
      <c r="D1173" t="s">
        <v>323</v>
      </c>
      <c r="E1173" t="s">
        <v>171</v>
      </c>
      <c r="F1173" t="s">
        <v>352</v>
      </c>
      <c r="G1173" t="s">
        <v>157</v>
      </c>
      <c r="H1173" t="s">
        <v>353</v>
      </c>
      <c r="I1173" t="s">
        <v>51</v>
      </c>
      <c r="K1173" t="s">
        <v>351</v>
      </c>
      <c r="L1173" s="27">
        <v>0.02</v>
      </c>
      <c r="M1173" s="27">
        <v>3.3841292134831454E-2</v>
      </c>
      <c r="N1173" s="27">
        <v>4.7682584269662896E-2</v>
      </c>
      <c r="O1173" t="s">
        <v>354</v>
      </c>
      <c r="P1173" t="s">
        <v>320</v>
      </c>
      <c r="Q1173" s="27">
        <v>84800</v>
      </c>
      <c r="R1173" s="27">
        <v>125200</v>
      </c>
      <c r="S1173" s="27">
        <v>160000</v>
      </c>
      <c r="T1173" s="27">
        <v>160000</v>
      </c>
      <c r="U1173" s="27">
        <v>0</v>
      </c>
      <c r="V1173" s="27">
        <v>0</v>
      </c>
      <c r="W1173" s="27">
        <v>0</v>
      </c>
      <c r="X1173" t="s">
        <v>206</v>
      </c>
      <c r="Y1173" t="s">
        <v>91</v>
      </c>
      <c r="Z1173" s="27">
        <v>80</v>
      </c>
      <c r="AA1173" s="27">
        <v>80</v>
      </c>
      <c r="AB1173" s="27">
        <v>91</v>
      </c>
      <c r="AC1173" s="27">
        <v>91</v>
      </c>
      <c r="AD1173" s="27">
        <v>7549.9999999999991</v>
      </c>
      <c r="AE1173" s="27">
        <v>10871.258426966293</v>
      </c>
      <c r="AF1173" s="27">
        <v>14192.516853932586</v>
      </c>
      <c r="AG1173" s="27">
        <v>1</v>
      </c>
      <c r="AJ1173" s="41">
        <f t="shared" si="175"/>
        <v>10054</v>
      </c>
      <c r="AK1173" s="41">
        <f t="shared" si="176"/>
        <v>15108.188202247191</v>
      </c>
      <c r="AL1173" s="41">
        <f t="shared" si="177"/>
        <v>20162.376404494382</v>
      </c>
      <c r="AM1173" s="27">
        <v>1</v>
      </c>
      <c r="AN1173" s="27">
        <v>1</v>
      </c>
      <c r="AO1173" s="27">
        <v>300</v>
      </c>
      <c r="AP1173" s="27">
        <v>300</v>
      </c>
      <c r="AQ1173" s="42">
        <f t="shared" si="178"/>
        <v>10354</v>
      </c>
      <c r="AR1173" s="42">
        <f t="shared" si="179"/>
        <v>15408.188202247191</v>
      </c>
      <c r="AS1173" s="42">
        <f t="shared" si="180"/>
        <v>20462.376404494382</v>
      </c>
      <c r="AT1173" s="42">
        <f t="shared" si="181"/>
        <v>10354</v>
      </c>
      <c r="AU1173" s="42">
        <f t="shared" si="182"/>
        <v>15408.188202247191</v>
      </c>
      <c r="AV1173" s="42">
        <f t="shared" si="183"/>
        <v>20462.376404494382</v>
      </c>
      <c r="AW1173">
        <v>2030</v>
      </c>
      <c r="AX1173" t="s">
        <v>56</v>
      </c>
      <c r="AY1173" s="30">
        <v>7.5</v>
      </c>
      <c r="AZ1173" t="s">
        <v>355</v>
      </c>
      <c r="BA1173">
        <v>2</v>
      </c>
      <c r="BB1173">
        <v>4</v>
      </c>
      <c r="BC1173" s="121">
        <v>0</v>
      </c>
      <c r="BD1173" s="100">
        <v>2023</v>
      </c>
      <c r="BE1173" t="s">
        <v>1039</v>
      </c>
    </row>
    <row r="1174" spans="1:57" ht="12" customHeight="1" x14ac:dyDescent="0.2">
      <c r="A1174">
        <v>66</v>
      </c>
      <c r="B1174">
        <v>2023</v>
      </c>
      <c r="C1174" t="s">
        <v>46</v>
      </c>
      <c r="D1174" t="s">
        <v>323</v>
      </c>
      <c r="E1174" t="s">
        <v>171</v>
      </c>
      <c r="F1174" t="s">
        <v>352</v>
      </c>
      <c r="G1174" t="s">
        <v>157</v>
      </c>
      <c r="H1174" t="s">
        <v>353</v>
      </c>
      <c r="I1174" t="s">
        <v>51</v>
      </c>
      <c r="K1174" t="s">
        <v>351</v>
      </c>
      <c r="L1174" s="27">
        <v>0.02</v>
      </c>
      <c r="M1174" s="27">
        <v>3.3841292134831454E-2</v>
      </c>
      <c r="N1174" s="27">
        <v>4.7682584269662896E-2</v>
      </c>
      <c r="O1174" t="s">
        <v>354</v>
      </c>
      <c r="P1174" t="s">
        <v>320</v>
      </c>
      <c r="Q1174" s="27">
        <v>84800</v>
      </c>
      <c r="R1174" s="27">
        <v>125200</v>
      </c>
      <c r="S1174" s="27">
        <v>160000</v>
      </c>
      <c r="T1174" s="27">
        <v>160000</v>
      </c>
      <c r="U1174" s="27">
        <v>0</v>
      </c>
      <c r="V1174" s="27">
        <v>0</v>
      </c>
      <c r="W1174" s="27">
        <v>0</v>
      </c>
      <c r="X1174" t="s">
        <v>206</v>
      </c>
      <c r="Y1174" t="s">
        <v>91</v>
      </c>
      <c r="Z1174" s="27">
        <v>80</v>
      </c>
      <c r="AA1174" s="27">
        <v>80</v>
      </c>
      <c r="AB1174" s="27">
        <v>91</v>
      </c>
      <c r="AC1174" s="27">
        <v>91</v>
      </c>
      <c r="AD1174" s="27">
        <v>7549.9999999999991</v>
      </c>
      <c r="AE1174" s="27">
        <v>10871.258426966293</v>
      </c>
      <c r="AF1174" s="27">
        <v>14192.516853932586</v>
      </c>
      <c r="AG1174" s="27">
        <v>1</v>
      </c>
      <c r="AJ1174" s="41">
        <f t="shared" si="175"/>
        <v>10054</v>
      </c>
      <c r="AK1174" s="41">
        <f t="shared" si="176"/>
        <v>15108.188202247191</v>
      </c>
      <c r="AL1174" s="41">
        <f t="shared" si="177"/>
        <v>20162.376404494382</v>
      </c>
      <c r="AM1174" s="27">
        <v>1</v>
      </c>
      <c r="AN1174" s="27">
        <v>1</v>
      </c>
      <c r="AO1174" s="27">
        <v>300</v>
      </c>
      <c r="AP1174" s="27">
        <v>300</v>
      </c>
      <c r="AQ1174" s="42">
        <f t="shared" si="178"/>
        <v>10354</v>
      </c>
      <c r="AR1174" s="42">
        <f t="shared" si="179"/>
        <v>15408.188202247191</v>
      </c>
      <c r="AS1174" s="42">
        <f t="shared" si="180"/>
        <v>20462.376404494382</v>
      </c>
      <c r="AT1174" s="42">
        <f t="shared" si="181"/>
        <v>10354</v>
      </c>
      <c r="AU1174" s="42">
        <f t="shared" si="182"/>
        <v>15408.188202247191</v>
      </c>
      <c r="AV1174" s="42">
        <f t="shared" si="183"/>
        <v>20462.376404494382</v>
      </c>
      <c r="AW1174">
        <v>2035</v>
      </c>
      <c r="AX1174" t="s">
        <v>56</v>
      </c>
      <c r="AY1174" s="30">
        <v>7.5</v>
      </c>
      <c r="AZ1174" t="s">
        <v>355</v>
      </c>
      <c r="BA1174">
        <v>2</v>
      </c>
      <c r="BB1174">
        <v>4</v>
      </c>
      <c r="BC1174" s="121">
        <v>0</v>
      </c>
      <c r="BD1174" s="100">
        <v>2023</v>
      </c>
      <c r="BE1174" t="s">
        <v>1039</v>
      </c>
    </row>
    <row r="1175" spans="1:57" ht="12" customHeight="1" x14ac:dyDescent="0.2">
      <c r="A1175">
        <v>66</v>
      </c>
      <c r="B1175">
        <v>2023</v>
      </c>
      <c r="C1175" t="s">
        <v>46</v>
      </c>
      <c r="D1175" t="s">
        <v>323</v>
      </c>
      <c r="E1175" t="s">
        <v>171</v>
      </c>
      <c r="F1175" t="s">
        <v>352</v>
      </c>
      <c r="G1175" t="s">
        <v>157</v>
      </c>
      <c r="H1175" t="s">
        <v>353</v>
      </c>
      <c r="I1175" t="s">
        <v>51</v>
      </c>
      <c r="K1175" t="s">
        <v>351</v>
      </c>
      <c r="L1175" s="27">
        <v>0.02</v>
      </c>
      <c r="M1175" s="27">
        <v>3.3841292134831454E-2</v>
      </c>
      <c r="N1175" s="27">
        <v>4.7682584269662896E-2</v>
      </c>
      <c r="O1175" t="s">
        <v>354</v>
      </c>
      <c r="P1175" t="s">
        <v>320</v>
      </c>
      <c r="Q1175" s="27">
        <v>84800</v>
      </c>
      <c r="R1175" s="27">
        <v>125200</v>
      </c>
      <c r="S1175" s="27">
        <v>160000</v>
      </c>
      <c r="T1175" s="27">
        <v>160000</v>
      </c>
      <c r="U1175" s="27">
        <v>0</v>
      </c>
      <c r="V1175" s="27">
        <v>0</v>
      </c>
      <c r="W1175" s="27">
        <v>0</v>
      </c>
      <c r="X1175" t="s">
        <v>206</v>
      </c>
      <c r="Y1175" t="s">
        <v>91</v>
      </c>
      <c r="Z1175" s="27">
        <v>80</v>
      </c>
      <c r="AA1175" s="27">
        <v>80</v>
      </c>
      <c r="AB1175" s="27">
        <v>91</v>
      </c>
      <c r="AC1175" s="27">
        <v>91</v>
      </c>
      <c r="AD1175" s="27">
        <v>7549.9999999999991</v>
      </c>
      <c r="AE1175" s="27">
        <v>10871.258426966293</v>
      </c>
      <c r="AF1175" s="27">
        <v>14192.516853932586</v>
      </c>
      <c r="AG1175" s="27">
        <v>1</v>
      </c>
      <c r="AJ1175" s="41">
        <f t="shared" si="175"/>
        <v>10054</v>
      </c>
      <c r="AK1175" s="41">
        <f t="shared" si="176"/>
        <v>15108.188202247191</v>
      </c>
      <c r="AL1175" s="41">
        <f t="shared" si="177"/>
        <v>20162.376404494382</v>
      </c>
      <c r="AM1175" s="27">
        <v>1</v>
      </c>
      <c r="AN1175" s="27">
        <v>1</v>
      </c>
      <c r="AO1175" s="27">
        <v>300</v>
      </c>
      <c r="AP1175" s="27">
        <v>300</v>
      </c>
      <c r="AQ1175" s="42">
        <f t="shared" si="178"/>
        <v>10354</v>
      </c>
      <c r="AR1175" s="42">
        <f t="shared" si="179"/>
        <v>15408.188202247191</v>
      </c>
      <c r="AS1175" s="42">
        <f t="shared" si="180"/>
        <v>20462.376404494382</v>
      </c>
      <c r="AT1175" s="42">
        <f t="shared" si="181"/>
        <v>10354</v>
      </c>
      <c r="AU1175" s="42">
        <f t="shared" si="182"/>
        <v>15408.188202247191</v>
      </c>
      <c r="AV1175" s="42">
        <f t="shared" si="183"/>
        <v>20462.376404494382</v>
      </c>
      <c r="AW1175">
        <v>2040</v>
      </c>
      <c r="AX1175" t="s">
        <v>56</v>
      </c>
      <c r="AY1175" s="30">
        <v>7.5</v>
      </c>
      <c r="AZ1175" t="s">
        <v>355</v>
      </c>
      <c r="BA1175">
        <v>2</v>
      </c>
      <c r="BB1175">
        <v>4</v>
      </c>
      <c r="BC1175" s="121">
        <v>0</v>
      </c>
      <c r="BD1175" s="100">
        <v>2023</v>
      </c>
      <c r="BE1175" t="s">
        <v>1039</v>
      </c>
    </row>
    <row r="1176" spans="1:57" ht="12" customHeight="1" x14ac:dyDescent="0.2">
      <c r="A1176">
        <v>66</v>
      </c>
      <c r="B1176">
        <v>2023</v>
      </c>
      <c r="C1176" t="s">
        <v>46</v>
      </c>
      <c r="D1176" t="s">
        <v>323</v>
      </c>
      <c r="E1176" t="s">
        <v>171</v>
      </c>
      <c r="F1176" t="s">
        <v>352</v>
      </c>
      <c r="G1176" t="s">
        <v>157</v>
      </c>
      <c r="H1176" t="s">
        <v>353</v>
      </c>
      <c r="I1176" t="s">
        <v>51</v>
      </c>
      <c r="K1176" t="s">
        <v>351</v>
      </c>
      <c r="L1176" s="27">
        <v>0.02</v>
      </c>
      <c r="M1176" s="27">
        <v>3.3841292134831454E-2</v>
      </c>
      <c r="N1176" s="27">
        <v>4.7682584269662896E-2</v>
      </c>
      <c r="O1176" t="s">
        <v>354</v>
      </c>
      <c r="P1176" t="s">
        <v>320</v>
      </c>
      <c r="Q1176" s="27">
        <v>84800</v>
      </c>
      <c r="R1176" s="27">
        <v>125200</v>
      </c>
      <c r="S1176" s="27">
        <v>160000</v>
      </c>
      <c r="T1176" s="27">
        <v>160000</v>
      </c>
      <c r="U1176" s="27">
        <v>0</v>
      </c>
      <c r="V1176" s="27">
        <v>0</v>
      </c>
      <c r="W1176" s="27">
        <v>0</v>
      </c>
      <c r="X1176" t="s">
        <v>206</v>
      </c>
      <c r="Y1176" t="s">
        <v>91</v>
      </c>
      <c r="Z1176" s="27">
        <v>80</v>
      </c>
      <c r="AA1176" s="27">
        <v>80</v>
      </c>
      <c r="AB1176" s="27">
        <v>91</v>
      </c>
      <c r="AC1176" s="27">
        <v>91</v>
      </c>
      <c r="AD1176" s="27">
        <v>7549.9999999999991</v>
      </c>
      <c r="AE1176" s="27">
        <v>10871.258426966293</v>
      </c>
      <c r="AF1176" s="27">
        <v>14192.516853932586</v>
      </c>
      <c r="AG1176" s="27">
        <v>1</v>
      </c>
      <c r="AJ1176" s="41">
        <f t="shared" si="175"/>
        <v>10054</v>
      </c>
      <c r="AK1176" s="41">
        <f t="shared" si="176"/>
        <v>15108.188202247191</v>
      </c>
      <c r="AL1176" s="41">
        <f t="shared" si="177"/>
        <v>20162.376404494382</v>
      </c>
      <c r="AM1176" s="27">
        <v>1</v>
      </c>
      <c r="AN1176" s="27">
        <v>1</v>
      </c>
      <c r="AO1176" s="27">
        <v>300</v>
      </c>
      <c r="AP1176" s="27">
        <v>300</v>
      </c>
      <c r="AQ1176" s="42">
        <f t="shared" si="178"/>
        <v>10354</v>
      </c>
      <c r="AR1176" s="42">
        <f t="shared" si="179"/>
        <v>15408.188202247191</v>
      </c>
      <c r="AS1176" s="42">
        <f t="shared" si="180"/>
        <v>20462.376404494382</v>
      </c>
      <c r="AT1176" s="42">
        <f t="shared" si="181"/>
        <v>10354</v>
      </c>
      <c r="AU1176" s="42">
        <f t="shared" si="182"/>
        <v>15408.188202247191</v>
      </c>
      <c r="AV1176" s="42">
        <f t="shared" si="183"/>
        <v>20462.376404494382</v>
      </c>
      <c r="AW1176">
        <v>2045</v>
      </c>
      <c r="AX1176" t="s">
        <v>56</v>
      </c>
      <c r="AY1176" s="30">
        <v>7.5</v>
      </c>
      <c r="AZ1176" t="s">
        <v>355</v>
      </c>
      <c r="BA1176">
        <v>2</v>
      </c>
      <c r="BB1176">
        <v>4</v>
      </c>
      <c r="BC1176" s="121">
        <v>0</v>
      </c>
      <c r="BD1176" s="100">
        <v>2023</v>
      </c>
      <c r="BE1176" t="s">
        <v>1039</v>
      </c>
    </row>
    <row r="1177" spans="1:57" ht="12" customHeight="1" x14ac:dyDescent="0.2">
      <c r="A1177">
        <v>66</v>
      </c>
      <c r="B1177">
        <v>2023</v>
      </c>
      <c r="C1177" t="s">
        <v>46</v>
      </c>
      <c r="D1177" t="s">
        <v>323</v>
      </c>
      <c r="E1177" t="s">
        <v>171</v>
      </c>
      <c r="F1177" t="s">
        <v>352</v>
      </c>
      <c r="G1177" t="s">
        <v>157</v>
      </c>
      <c r="H1177" t="s">
        <v>353</v>
      </c>
      <c r="I1177" t="s">
        <v>51</v>
      </c>
      <c r="K1177" t="s">
        <v>351</v>
      </c>
      <c r="L1177" s="27">
        <v>0.02</v>
      </c>
      <c r="M1177" s="27">
        <v>3.3841292134831454E-2</v>
      </c>
      <c r="N1177" s="27">
        <v>4.7682584269662896E-2</v>
      </c>
      <c r="O1177" t="s">
        <v>354</v>
      </c>
      <c r="P1177" t="s">
        <v>320</v>
      </c>
      <c r="Q1177" s="27">
        <v>84800</v>
      </c>
      <c r="R1177" s="27">
        <v>125200</v>
      </c>
      <c r="S1177" s="27">
        <v>160000</v>
      </c>
      <c r="T1177" s="27">
        <v>160000</v>
      </c>
      <c r="U1177" s="27">
        <v>0</v>
      </c>
      <c r="V1177" s="27">
        <v>0</v>
      </c>
      <c r="W1177" s="27">
        <v>0</v>
      </c>
      <c r="X1177" t="s">
        <v>206</v>
      </c>
      <c r="Y1177" t="s">
        <v>91</v>
      </c>
      <c r="Z1177" s="27">
        <v>80</v>
      </c>
      <c r="AA1177" s="27">
        <v>80</v>
      </c>
      <c r="AB1177" s="27">
        <v>91</v>
      </c>
      <c r="AC1177" s="27">
        <v>91</v>
      </c>
      <c r="AD1177" s="27">
        <v>7549.9999999999991</v>
      </c>
      <c r="AE1177" s="27">
        <v>10871.258426966293</v>
      </c>
      <c r="AF1177" s="27">
        <v>14192.516853932586</v>
      </c>
      <c r="AG1177" s="27">
        <v>1</v>
      </c>
      <c r="AJ1177" s="41">
        <f t="shared" si="175"/>
        <v>10054</v>
      </c>
      <c r="AK1177" s="41">
        <f t="shared" si="176"/>
        <v>15108.188202247191</v>
      </c>
      <c r="AL1177" s="41">
        <f t="shared" si="177"/>
        <v>20162.376404494382</v>
      </c>
      <c r="AM1177" s="27">
        <v>1</v>
      </c>
      <c r="AN1177" s="27">
        <v>1</v>
      </c>
      <c r="AO1177" s="27">
        <v>300</v>
      </c>
      <c r="AP1177" s="27">
        <v>300</v>
      </c>
      <c r="AQ1177" s="42">
        <f t="shared" si="178"/>
        <v>10354</v>
      </c>
      <c r="AR1177" s="42">
        <f t="shared" si="179"/>
        <v>15408.188202247191</v>
      </c>
      <c r="AS1177" s="42">
        <f t="shared" si="180"/>
        <v>20462.376404494382</v>
      </c>
      <c r="AT1177" s="42">
        <f t="shared" si="181"/>
        <v>10354</v>
      </c>
      <c r="AU1177" s="42">
        <f t="shared" si="182"/>
        <v>15408.188202247191</v>
      </c>
      <c r="AV1177" s="42">
        <f t="shared" si="183"/>
        <v>20462.376404494382</v>
      </c>
      <c r="AW1177">
        <v>2050</v>
      </c>
      <c r="AX1177" t="s">
        <v>56</v>
      </c>
      <c r="AY1177" s="30">
        <v>7.5</v>
      </c>
      <c r="AZ1177" t="s">
        <v>355</v>
      </c>
      <c r="BA1177">
        <v>2</v>
      </c>
      <c r="BB1177">
        <v>4</v>
      </c>
      <c r="BC1177" s="121">
        <v>0</v>
      </c>
      <c r="BD1177" s="100">
        <v>2023</v>
      </c>
      <c r="BE1177" t="s">
        <v>1039</v>
      </c>
    </row>
    <row r="1178" spans="1:57" ht="12" customHeight="1" x14ac:dyDescent="0.2">
      <c r="A1178">
        <v>66</v>
      </c>
      <c r="B1178">
        <v>2023</v>
      </c>
      <c r="C1178" t="s">
        <v>46</v>
      </c>
      <c r="D1178" t="s">
        <v>323</v>
      </c>
      <c r="E1178" t="s">
        <v>171</v>
      </c>
      <c r="F1178" t="s">
        <v>352</v>
      </c>
      <c r="G1178" t="s">
        <v>157</v>
      </c>
      <c r="H1178" t="s">
        <v>353</v>
      </c>
      <c r="I1178" t="s">
        <v>51</v>
      </c>
      <c r="K1178" t="s">
        <v>351</v>
      </c>
      <c r="L1178" s="27">
        <v>0.02</v>
      </c>
      <c r="M1178" s="27">
        <v>3.3841292134831454E-2</v>
      </c>
      <c r="N1178" s="27">
        <v>4.7682584269662896E-2</v>
      </c>
      <c r="O1178" t="s">
        <v>354</v>
      </c>
      <c r="P1178" t="s">
        <v>320</v>
      </c>
      <c r="Q1178" s="27">
        <v>84800</v>
      </c>
      <c r="R1178" s="27">
        <v>125200</v>
      </c>
      <c r="S1178" s="27">
        <v>160000</v>
      </c>
      <c r="T1178" s="27">
        <v>160000</v>
      </c>
      <c r="U1178" s="27">
        <v>0</v>
      </c>
      <c r="V1178" s="27">
        <v>0</v>
      </c>
      <c r="W1178" s="27">
        <v>0</v>
      </c>
      <c r="X1178" t="s">
        <v>206</v>
      </c>
      <c r="Y1178" t="s">
        <v>91</v>
      </c>
      <c r="Z1178" s="27">
        <v>80</v>
      </c>
      <c r="AA1178" s="27">
        <v>80</v>
      </c>
      <c r="AB1178" s="27">
        <v>91</v>
      </c>
      <c r="AC1178" s="27">
        <v>91</v>
      </c>
      <c r="AD1178" s="27">
        <v>7549.9999999999991</v>
      </c>
      <c r="AE1178" s="27">
        <v>10871.258426966293</v>
      </c>
      <c r="AF1178" s="27">
        <v>14192.516853932586</v>
      </c>
      <c r="AG1178" s="27">
        <v>1</v>
      </c>
      <c r="AJ1178" s="41">
        <f t="shared" si="175"/>
        <v>10054</v>
      </c>
      <c r="AK1178" s="41">
        <f t="shared" si="176"/>
        <v>15108.188202247191</v>
      </c>
      <c r="AL1178" s="41">
        <f t="shared" si="177"/>
        <v>20162.376404494382</v>
      </c>
      <c r="AM1178" s="27">
        <v>1</v>
      </c>
      <c r="AN1178" s="27">
        <v>1</v>
      </c>
      <c r="AO1178" s="27">
        <v>300</v>
      </c>
      <c r="AP1178" s="27">
        <v>300</v>
      </c>
      <c r="AQ1178" s="42">
        <f t="shared" si="178"/>
        <v>10354</v>
      </c>
      <c r="AR1178" s="42">
        <f t="shared" si="179"/>
        <v>15408.188202247191</v>
      </c>
      <c r="AS1178" s="42">
        <f t="shared" si="180"/>
        <v>20462.376404494382</v>
      </c>
      <c r="AT1178" s="42">
        <f t="shared" si="181"/>
        <v>10354</v>
      </c>
      <c r="AU1178" s="42">
        <f t="shared" si="182"/>
        <v>15408.188202247191</v>
      </c>
      <c r="AV1178" s="42">
        <f t="shared" si="183"/>
        <v>20462.376404494382</v>
      </c>
      <c r="AW1178">
        <v>2023</v>
      </c>
      <c r="AX1178" t="s">
        <v>59</v>
      </c>
      <c r="AY1178" s="30">
        <v>7.5</v>
      </c>
      <c r="AZ1178" t="s">
        <v>355</v>
      </c>
      <c r="BA1178">
        <v>2</v>
      </c>
      <c r="BB1178">
        <v>4</v>
      </c>
      <c r="BC1178" s="121">
        <v>0</v>
      </c>
      <c r="BD1178" s="100">
        <v>2023</v>
      </c>
      <c r="BE1178" t="s">
        <v>1039</v>
      </c>
    </row>
    <row r="1179" spans="1:57" ht="12" customHeight="1" x14ac:dyDescent="0.2">
      <c r="A1179">
        <v>66</v>
      </c>
      <c r="B1179">
        <v>2023</v>
      </c>
      <c r="C1179" t="s">
        <v>46</v>
      </c>
      <c r="D1179" t="s">
        <v>323</v>
      </c>
      <c r="E1179" t="s">
        <v>171</v>
      </c>
      <c r="F1179" t="s">
        <v>352</v>
      </c>
      <c r="G1179" t="s">
        <v>157</v>
      </c>
      <c r="H1179" t="s">
        <v>353</v>
      </c>
      <c r="I1179" t="s">
        <v>51</v>
      </c>
      <c r="K1179" t="s">
        <v>351</v>
      </c>
      <c r="L1179" s="27">
        <v>0.02</v>
      </c>
      <c r="M1179" s="27">
        <v>3.3841292134831454E-2</v>
      </c>
      <c r="N1179" s="27">
        <v>4.7682584269662896E-2</v>
      </c>
      <c r="O1179" t="s">
        <v>354</v>
      </c>
      <c r="P1179" t="s">
        <v>320</v>
      </c>
      <c r="Q1179" s="27">
        <v>84800</v>
      </c>
      <c r="R1179" s="27">
        <v>125200</v>
      </c>
      <c r="S1179" s="27">
        <v>160000</v>
      </c>
      <c r="T1179" s="27">
        <v>160000</v>
      </c>
      <c r="U1179" s="27">
        <v>0</v>
      </c>
      <c r="V1179" s="27">
        <v>0</v>
      </c>
      <c r="W1179" s="27">
        <v>0</v>
      </c>
      <c r="X1179" t="s">
        <v>206</v>
      </c>
      <c r="Y1179" t="s">
        <v>91</v>
      </c>
      <c r="Z1179" s="27">
        <v>80</v>
      </c>
      <c r="AA1179" s="27">
        <v>80</v>
      </c>
      <c r="AB1179" s="27">
        <v>91</v>
      </c>
      <c r="AC1179" s="27">
        <v>91</v>
      </c>
      <c r="AD1179" s="27">
        <v>7549.9999999999991</v>
      </c>
      <c r="AE1179" s="27">
        <v>10871.258426966293</v>
      </c>
      <c r="AF1179" s="27">
        <v>14192.516853932586</v>
      </c>
      <c r="AG1179" s="27">
        <v>1</v>
      </c>
      <c r="AJ1179" s="41">
        <f t="shared" si="175"/>
        <v>10054</v>
      </c>
      <c r="AK1179" s="41">
        <f t="shared" si="176"/>
        <v>15108.188202247191</v>
      </c>
      <c r="AL1179" s="41">
        <f t="shared" si="177"/>
        <v>20162.376404494382</v>
      </c>
      <c r="AM1179" s="27">
        <v>1</v>
      </c>
      <c r="AN1179" s="27">
        <v>1</v>
      </c>
      <c r="AO1179" s="27">
        <v>300</v>
      </c>
      <c r="AP1179" s="27">
        <v>300</v>
      </c>
      <c r="AQ1179" s="42">
        <f t="shared" si="178"/>
        <v>10354</v>
      </c>
      <c r="AR1179" s="42">
        <f t="shared" si="179"/>
        <v>15408.188202247191</v>
      </c>
      <c r="AS1179" s="42">
        <f t="shared" si="180"/>
        <v>20462.376404494382</v>
      </c>
      <c r="AT1179" s="42">
        <f t="shared" si="181"/>
        <v>10354</v>
      </c>
      <c r="AU1179" s="42">
        <f t="shared" si="182"/>
        <v>15408.188202247191</v>
      </c>
      <c r="AV1179" s="42">
        <f t="shared" si="183"/>
        <v>20462.376404494382</v>
      </c>
      <c r="AW1179">
        <v>2030</v>
      </c>
      <c r="AX1179" t="s">
        <v>59</v>
      </c>
      <c r="AY1179" s="30">
        <v>7.5</v>
      </c>
      <c r="AZ1179" t="s">
        <v>355</v>
      </c>
      <c r="BA1179">
        <v>2</v>
      </c>
      <c r="BB1179">
        <v>4</v>
      </c>
      <c r="BC1179" s="121">
        <v>0</v>
      </c>
      <c r="BD1179" s="100">
        <v>2023</v>
      </c>
      <c r="BE1179" t="s">
        <v>1039</v>
      </c>
    </row>
    <row r="1180" spans="1:57" ht="12" customHeight="1" x14ac:dyDescent="0.2">
      <c r="A1180">
        <v>66</v>
      </c>
      <c r="B1180">
        <v>2023</v>
      </c>
      <c r="C1180" t="s">
        <v>46</v>
      </c>
      <c r="D1180" t="s">
        <v>323</v>
      </c>
      <c r="E1180" t="s">
        <v>171</v>
      </c>
      <c r="F1180" t="s">
        <v>352</v>
      </c>
      <c r="G1180" t="s">
        <v>157</v>
      </c>
      <c r="H1180" t="s">
        <v>353</v>
      </c>
      <c r="I1180" t="s">
        <v>51</v>
      </c>
      <c r="K1180" t="s">
        <v>351</v>
      </c>
      <c r="L1180" s="27">
        <v>0.02</v>
      </c>
      <c r="M1180" s="27">
        <v>3.3841292134831454E-2</v>
      </c>
      <c r="N1180" s="27">
        <v>4.7682584269662896E-2</v>
      </c>
      <c r="O1180" t="s">
        <v>354</v>
      </c>
      <c r="P1180" t="s">
        <v>320</v>
      </c>
      <c r="Q1180" s="27">
        <v>84800</v>
      </c>
      <c r="R1180" s="27">
        <v>125200</v>
      </c>
      <c r="S1180" s="27">
        <v>160000</v>
      </c>
      <c r="T1180" s="27">
        <v>160000</v>
      </c>
      <c r="U1180" s="27">
        <v>0</v>
      </c>
      <c r="V1180" s="27">
        <v>0</v>
      </c>
      <c r="W1180" s="27">
        <v>0</v>
      </c>
      <c r="X1180" t="s">
        <v>206</v>
      </c>
      <c r="Y1180" t="s">
        <v>91</v>
      </c>
      <c r="Z1180" s="27">
        <v>80</v>
      </c>
      <c r="AA1180" s="27">
        <v>80</v>
      </c>
      <c r="AB1180" s="27">
        <v>91</v>
      </c>
      <c r="AC1180" s="27">
        <v>91</v>
      </c>
      <c r="AD1180" s="27">
        <v>7549.9999999999991</v>
      </c>
      <c r="AE1180" s="27">
        <v>10871.258426966293</v>
      </c>
      <c r="AF1180" s="27">
        <v>14192.516853932586</v>
      </c>
      <c r="AG1180" s="27">
        <v>1</v>
      </c>
      <c r="AJ1180" s="41">
        <f t="shared" si="175"/>
        <v>10054</v>
      </c>
      <c r="AK1180" s="41">
        <f t="shared" si="176"/>
        <v>15108.188202247191</v>
      </c>
      <c r="AL1180" s="41">
        <f t="shared" si="177"/>
        <v>20162.376404494382</v>
      </c>
      <c r="AM1180" s="27">
        <v>1</v>
      </c>
      <c r="AN1180" s="27">
        <v>1</v>
      </c>
      <c r="AO1180" s="27">
        <v>300</v>
      </c>
      <c r="AP1180" s="27">
        <v>300</v>
      </c>
      <c r="AQ1180" s="42">
        <f t="shared" si="178"/>
        <v>10354</v>
      </c>
      <c r="AR1180" s="42">
        <f t="shared" si="179"/>
        <v>15408.188202247191</v>
      </c>
      <c r="AS1180" s="42">
        <f t="shared" si="180"/>
        <v>20462.376404494382</v>
      </c>
      <c r="AT1180" s="42">
        <f t="shared" si="181"/>
        <v>10354</v>
      </c>
      <c r="AU1180" s="42">
        <f t="shared" si="182"/>
        <v>15408.188202247191</v>
      </c>
      <c r="AV1180" s="42">
        <f t="shared" si="183"/>
        <v>20462.376404494382</v>
      </c>
      <c r="AW1180">
        <v>2035</v>
      </c>
      <c r="AX1180" t="s">
        <v>59</v>
      </c>
      <c r="AY1180" s="30">
        <v>7.5</v>
      </c>
      <c r="AZ1180" t="s">
        <v>355</v>
      </c>
      <c r="BA1180">
        <v>2</v>
      </c>
      <c r="BB1180">
        <v>4</v>
      </c>
      <c r="BC1180" s="121">
        <v>0</v>
      </c>
      <c r="BD1180" s="100">
        <v>2023</v>
      </c>
      <c r="BE1180" t="s">
        <v>1039</v>
      </c>
    </row>
    <row r="1181" spans="1:57" ht="12" customHeight="1" x14ac:dyDescent="0.2">
      <c r="A1181">
        <v>66</v>
      </c>
      <c r="B1181">
        <v>2023</v>
      </c>
      <c r="C1181" t="s">
        <v>46</v>
      </c>
      <c r="D1181" t="s">
        <v>323</v>
      </c>
      <c r="E1181" t="s">
        <v>171</v>
      </c>
      <c r="F1181" t="s">
        <v>352</v>
      </c>
      <c r="G1181" t="s">
        <v>157</v>
      </c>
      <c r="H1181" t="s">
        <v>353</v>
      </c>
      <c r="I1181" t="s">
        <v>51</v>
      </c>
      <c r="K1181" t="s">
        <v>351</v>
      </c>
      <c r="L1181" s="27">
        <v>0.02</v>
      </c>
      <c r="M1181" s="27">
        <v>3.3841292134831454E-2</v>
      </c>
      <c r="N1181" s="27">
        <v>4.7682584269662896E-2</v>
      </c>
      <c r="O1181" t="s">
        <v>354</v>
      </c>
      <c r="P1181" t="s">
        <v>320</v>
      </c>
      <c r="Q1181" s="27">
        <v>84800</v>
      </c>
      <c r="R1181" s="27">
        <v>125200</v>
      </c>
      <c r="S1181" s="27">
        <v>160000</v>
      </c>
      <c r="T1181" s="27">
        <v>160000</v>
      </c>
      <c r="U1181" s="27">
        <v>0</v>
      </c>
      <c r="V1181" s="27">
        <v>0</v>
      </c>
      <c r="W1181" s="27">
        <v>0</v>
      </c>
      <c r="X1181" t="s">
        <v>206</v>
      </c>
      <c r="Y1181" t="s">
        <v>91</v>
      </c>
      <c r="Z1181" s="27">
        <v>80</v>
      </c>
      <c r="AA1181" s="27">
        <v>80</v>
      </c>
      <c r="AB1181" s="27">
        <v>91</v>
      </c>
      <c r="AC1181" s="27">
        <v>91</v>
      </c>
      <c r="AD1181" s="27">
        <v>7549.9999999999991</v>
      </c>
      <c r="AE1181" s="27">
        <v>10871.258426966293</v>
      </c>
      <c r="AF1181" s="27">
        <v>14192.516853932586</v>
      </c>
      <c r="AG1181" s="27">
        <v>1</v>
      </c>
      <c r="AJ1181" s="41">
        <f t="shared" si="175"/>
        <v>10054</v>
      </c>
      <c r="AK1181" s="41">
        <f t="shared" si="176"/>
        <v>15108.188202247191</v>
      </c>
      <c r="AL1181" s="41">
        <f t="shared" si="177"/>
        <v>20162.376404494382</v>
      </c>
      <c r="AM1181" s="27">
        <v>1</v>
      </c>
      <c r="AN1181" s="27">
        <v>1</v>
      </c>
      <c r="AO1181" s="27">
        <v>300</v>
      </c>
      <c r="AP1181" s="27">
        <v>300</v>
      </c>
      <c r="AQ1181" s="42">
        <f t="shared" si="178"/>
        <v>10354</v>
      </c>
      <c r="AR1181" s="42">
        <f t="shared" si="179"/>
        <v>15408.188202247191</v>
      </c>
      <c r="AS1181" s="42">
        <f t="shared" si="180"/>
        <v>20462.376404494382</v>
      </c>
      <c r="AT1181" s="42">
        <f t="shared" si="181"/>
        <v>10354</v>
      </c>
      <c r="AU1181" s="42">
        <f t="shared" si="182"/>
        <v>15408.188202247191</v>
      </c>
      <c r="AV1181" s="42">
        <f t="shared" si="183"/>
        <v>20462.376404494382</v>
      </c>
      <c r="AW1181">
        <v>2040</v>
      </c>
      <c r="AX1181" t="s">
        <v>59</v>
      </c>
      <c r="AY1181" s="30">
        <v>7.5</v>
      </c>
      <c r="AZ1181" t="s">
        <v>355</v>
      </c>
      <c r="BA1181">
        <v>2</v>
      </c>
      <c r="BB1181">
        <v>4</v>
      </c>
      <c r="BC1181" s="121">
        <v>0</v>
      </c>
      <c r="BD1181" s="100">
        <v>2023</v>
      </c>
      <c r="BE1181" t="s">
        <v>1039</v>
      </c>
    </row>
    <row r="1182" spans="1:57" ht="12" customHeight="1" x14ac:dyDescent="0.2">
      <c r="A1182">
        <v>66</v>
      </c>
      <c r="B1182">
        <v>2023</v>
      </c>
      <c r="C1182" t="s">
        <v>46</v>
      </c>
      <c r="D1182" t="s">
        <v>323</v>
      </c>
      <c r="E1182" t="s">
        <v>171</v>
      </c>
      <c r="F1182" t="s">
        <v>352</v>
      </c>
      <c r="G1182" t="s">
        <v>157</v>
      </c>
      <c r="H1182" t="s">
        <v>353</v>
      </c>
      <c r="I1182" t="s">
        <v>51</v>
      </c>
      <c r="K1182" t="s">
        <v>351</v>
      </c>
      <c r="L1182" s="27">
        <v>0.02</v>
      </c>
      <c r="M1182" s="27">
        <v>3.3841292134831454E-2</v>
      </c>
      <c r="N1182" s="27">
        <v>4.7682584269662896E-2</v>
      </c>
      <c r="O1182" t="s">
        <v>354</v>
      </c>
      <c r="P1182" t="s">
        <v>320</v>
      </c>
      <c r="Q1182" s="27">
        <v>84800</v>
      </c>
      <c r="R1182" s="27">
        <v>125200</v>
      </c>
      <c r="S1182" s="27">
        <v>160000</v>
      </c>
      <c r="T1182" s="27">
        <v>160000</v>
      </c>
      <c r="U1182" s="27">
        <v>0</v>
      </c>
      <c r="V1182" s="27">
        <v>0</v>
      </c>
      <c r="W1182" s="27">
        <v>0</v>
      </c>
      <c r="X1182" t="s">
        <v>206</v>
      </c>
      <c r="Y1182" t="s">
        <v>91</v>
      </c>
      <c r="Z1182" s="27">
        <v>80</v>
      </c>
      <c r="AA1182" s="27">
        <v>80</v>
      </c>
      <c r="AB1182" s="27">
        <v>91</v>
      </c>
      <c r="AC1182" s="27">
        <v>91</v>
      </c>
      <c r="AD1182" s="27">
        <v>7549.9999999999991</v>
      </c>
      <c r="AE1182" s="27">
        <v>10871.258426966293</v>
      </c>
      <c r="AF1182" s="27">
        <v>14192.516853932586</v>
      </c>
      <c r="AG1182" s="27">
        <v>1</v>
      </c>
      <c r="AJ1182" s="41">
        <f t="shared" si="175"/>
        <v>10054</v>
      </c>
      <c r="AK1182" s="41">
        <f t="shared" si="176"/>
        <v>15108.188202247191</v>
      </c>
      <c r="AL1182" s="41">
        <f t="shared" si="177"/>
        <v>20162.376404494382</v>
      </c>
      <c r="AM1182" s="27">
        <v>1</v>
      </c>
      <c r="AN1182" s="27">
        <v>1</v>
      </c>
      <c r="AO1182" s="27">
        <v>300</v>
      </c>
      <c r="AP1182" s="27">
        <v>300</v>
      </c>
      <c r="AQ1182" s="42">
        <f t="shared" si="178"/>
        <v>10354</v>
      </c>
      <c r="AR1182" s="42">
        <f t="shared" si="179"/>
        <v>15408.188202247191</v>
      </c>
      <c r="AS1182" s="42">
        <f t="shared" si="180"/>
        <v>20462.376404494382</v>
      </c>
      <c r="AT1182" s="42">
        <f t="shared" si="181"/>
        <v>10354</v>
      </c>
      <c r="AU1182" s="42">
        <f t="shared" si="182"/>
        <v>15408.188202247191</v>
      </c>
      <c r="AV1182" s="42">
        <f t="shared" si="183"/>
        <v>20462.376404494382</v>
      </c>
      <c r="AW1182">
        <v>2045</v>
      </c>
      <c r="AX1182" t="s">
        <v>59</v>
      </c>
      <c r="AY1182" s="30">
        <v>7.5</v>
      </c>
      <c r="AZ1182" t="s">
        <v>355</v>
      </c>
      <c r="BA1182">
        <v>2</v>
      </c>
      <c r="BB1182">
        <v>4</v>
      </c>
      <c r="BC1182" s="121">
        <v>0</v>
      </c>
      <c r="BD1182" s="100">
        <v>2023</v>
      </c>
      <c r="BE1182" t="s">
        <v>1039</v>
      </c>
    </row>
    <row r="1183" spans="1:57" ht="12" customHeight="1" x14ac:dyDescent="0.2">
      <c r="A1183">
        <v>66</v>
      </c>
      <c r="B1183">
        <v>2023</v>
      </c>
      <c r="C1183" t="s">
        <v>46</v>
      </c>
      <c r="D1183" t="s">
        <v>323</v>
      </c>
      <c r="E1183" t="s">
        <v>171</v>
      </c>
      <c r="F1183" t="s">
        <v>352</v>
      </c>
      <c r="G1183" t="s">
        <v>157</v>
      </c>
      <c r="H1183" t="s">
        <v>353</v>
      </c>
      <c r="I1183" t="s">
        <v>51</v>
      </c>
      <c r="K1183" t="s">
        <v>351</v>
      </c>
      <c r="L1183" s="27">
        <v>0.02</v>
      </c>
      <c r="M1183" s="27">
        <v>3.3841292134831454E-2</v>
      </c>
      <c r="N1183" s="27">
        <v>4.7682584269662896E-2</v>
      </c>
      <c r="O1183" t="s">
        <v>354</v>
      </c>
      <c r="P1183" t="s">
        <v>320</v>
      </c>
      <c r="Q1183" s="27">
        <v>84800</v>
      </c>
      <c r="R1183" s="27">
        <v>125200</v>
      </c>
      <c r="S1183" s="27">
        <v>160000</v>
      </c>
      <c r="T1183" s="27">
        <v>160000</v>
      </c>
      <c r="U1183" s="27">
        <v>0</v>
      </c>
      <c r="V1183" s="27">
        <v>0</v>
      </c>
      <c r="W1183" s="27">
        <v>0</v>
      </c>
      <c r="X1183" t="s">
        <v>206</v>
      </c>
      <c r="Y1183" t="s">
        <v>91</v>
      </c>
      <c r="Z1183" s="27">
        <v>80</v>
      </c>
      <c r="AA1183" s="27">
        <v>80</v>
      </c>
      <c r="AB1183" s="27">
        <v>91</v>
      </c>
      <c r="AC1183" s="27">
        <v>91</v>
      </c>
      <c r="AD1183" s="27">
        <v>7549.9999999999991</v>
      </c>
      <c r="AE1183" s="27">
        <v>10871.258426966293</v>
      </c>
      <c r="AF1183" s="27">
        <v>14192.516853932586</v>
      </c>
      <c r="AG1183" s="27">
        <v>1</v>
      </c>
      <c r="AJ1183" s="41">
        <f t="shared" si="175"/>
        <v>10054</v>
      </c>
      <c r="AK1183" s="41">
        <f t="shared" si="176"/>
        <v>15108.188202247191</v>
      </c>
      <c r="AL1183" s="41">
        <f t="shared" si="177"/>
        <v>20162.376404494382</v>
      </c>
      <c r="AM1183" s="27">
        <v>1</v>
      </c>
      <c r="AN1183" s="27">
        <v>1</v>
      </c>
      <c r="AO1183" s="27">
        <v>300</v>
      </c>
      <c r="AP1183" s="27">
        <v>300</v>
      </c>
      <c r="AQ1183" s="42">
        <f t="shared" si="178"/>
        <v>10354</v>
      </c>
      <c r="AR1183" s="42">
        <f t="shared" si="179"/>
        <v>15408.188202247191</v>
      </c>
      <c r="AS1183" s="42">
        <f t="shared" si="180"/>
        <v>20462.376404494382</v>
      </c>
      <c r="AT1183" s="42">
        <f t="shared" si="181"/>
        <v>10354</v>
      </c>
      <c r="AU1183" s="42">
        <f t="shared" si="182"/>
        <v>15408.188202247191</v>
      </c>
      <c r="AV1183" s="42">
        <f t="shared" si="183"/>
        <v>20462.376404494382</v>
      </c>
      <c r="AW1183">
        <v>2050</v>
      </c>
      <c r="AX1183" t="s">
        <v>59</v>
      </c>
      <c r="AY1183" s="30">
        <v>7.5</v>
      </c>
      <c r="AZ1183" t="s">
        <v>355</v>
      </c>
      <c r="BA1183">
        <v>2</v>
      </c>
      <c r="BB1183">
        <v>4</v>
      </c>
      <c r="BC1183" s="121">
        <v>0</v>
      </c>
      <c r="BD1183" s="100">
        <v>2023</v>
      </c>
      <c r="BE1183" t="s">
        <v>1039</v>
      </c>
    </row>
    <row r="1184" spans="1:57" ht="12" customHeight="1" x14ac:dyDescent="0.2">
      <c r="A1184">
        <v>66</v>
      </c>
      <c r="B1184">
        <v>2023</v>
      </c>
      <c r="C1184" t="s">
        <v>46</v>
      </c>
      <c r="D1184" t="s">
        <v>323</v>
      </c>
      <c r="E1184" t="s">
        <v>171</v>
      </c>
      <c r="F1184" t="s">
        <v>352</v>
      </c>
      <c r="G1184" t="s">
        <v>157</v>
      </c>
      <c r="H1184" t="s">
        <v>353</v>
      </c>
      <c r="I1184" t="s">
        <v>51</v>
      </c>
      <c r="K1184" t="s">
        <v>351</v>
      </c>
      <c r="L1184" s="27">
        <v>0.02</v>
      </c>
      <c r="M1184" s="27">
        <v>3.3841292134831454E-2</v>
      </c>
      <c r="N1184" s="27">
        <v>4.7682584269662896E-2</v>
      </c>
      <c r="O1184" t="s">
        <v>354</v>
      </c>
      <c r="P1184" t="s">
        <v>320</v>
      </c>
      <c r="Q1184" s="27">
        <v>84800</v>
      </c>
      <c r="R1184" s="27">
        <v>125200</v>
      </c>
      <c r="S1184" s="27">
        <v>160000</v>
      </c>
      <c r="T1184" s="27">
        <v>160000</v>
      </c>
      <c r="U1184" s="27">
        <v>0</v>
      </c>
      <c r="V1184" s="27">
        <v>0</v>
      </c>
      <c r="W1184" s="27">
        <v>0</v>
      </c>
      <c r="X1184" t="s">
        <v>206</v>
      </c>
      <c r="Y1184" t="s">
        <v>91</v>
      </c>
      <c r="Z1184" s="27">
        <v>80</v>
      </c>
      <c r="AA1184" s="27">
        <v>80</v>
      </c>
      <c r="AB1184" s="27">
        <v>91</v>
      </c>
      <c r="AC1184" s="27">
        <v>91</v>
      </c>
      <c r="AD1184" s="27">
        <v>7549.9999999999991</v>
      </c>
      <c r="AE1184" s="27">
        <v>10871.258426966293</v>
      </c>
      <c r="AF1184" s="27">
        <v>14192.516853932586</v>
      </c>
      <c r="AG1184" s="27">
        <v>1</v>
      </c>
      <c r="AJ1184" s="41">
        <f t="shared" si="175"/>
        <v>10054</v>
      </c>
      <c r="AK1184" s="41">
        <f t="shared" si="176"/>
        <v>15108.188202247191</v>
      </c>
      <c r="AL1184" s="41">
        <f t="shared" si="177"/>
        <v>20162.376404494382</v>
      </c>
      <c r="AM1184" s="27">
        <v>1</v>
      </c>
      <c r="AN1184" s="27">
        <v>1</v>
      </c>
      <c r="AO1184" s="27">
        <v>300</v>
      </c>
      <c r="AP1184" s="27">
        <v>300</v>
      </c>
      <c r="AQ1184" s="42">
        <f t="shared" si="178"/>
        <v>10354</v>
      </c>
      <c r="AR1184" s="42">
        <f t="shared" si="179"/>
        <v>15408.188202247191</v>
      </c>
      <c r="AS1184" s="42">
        <f t="shared" si="180"/>
        <v>20462.376404494382</v>
      </c>
      <c r="AT1184" s="42">
        <f t="shared" si="181"/>
        <v>10354</v>
      </c>
      <c r="AU1184" s="42">
        <f t="shared" si="182"/>
        <v>15408.188202247191</v>
      </c>
      <c r="AV1184" s="42">
        <f t="shared" si="183"/>
        <v>20462.376404494382</v>
      </c>
      <c r="AW1184">
        <v>2023</v>
      </c>
      <c r="AX1184" t="s">
        <v>60</v>
      </c>
      <c r="AY1184" s="30">
        <v>7.5</v>
      </c>
      <c r="AZ1184" t="s">
        <v>355</v>
      </c>
      <c r="BA1184">
        <v>2</v>
      </c>
      <c r="BB1184">
        <v>4</v>
      </c>
      <c r="BC1184" s="121">
        <v>0</v>
      </c>
      <c r="BD1184" s="100">
        <v>2023</v>
      </c>
      <c r="BE1184" t="s">
        <v>1039</v>
      </c>
    </row>
    <row r="1185" spans="1:57" ht="12" customHeight="1" x14ac:dyDescent="0.2">
      <c r="A1185">
        <v>66</v>
      </c>
      <c r="B1185">
        <v>2023</v>
      </c>
      <c r="C1185" t="s">
        <v>46</v>
      </c>
      <c r="D1185" t="s">
        <v>323</v>
      </c>
      <c r="E1185" t="s">
        <v>171</v>
      </c>
      <c r="F1185" t="s">
        <v>352</v>
      </c>
      <c r="G1185" t="s">
        <v>157</v>
      </c>
      <c r="H1185" t="s">
        <v>353</v>
      </c>
      <c r="I1185" t="s">
        <v>51</v>
      </c>
      <c r="K1185" t="s">
        <v>351</v>
      </c>
      <c r="L1185" s="27">
        <v>0.02</v>
      </c>
      <c r="M1185" s="27">
        <v>3.3841292134831454E-2</v>
      </c>
      <c r="N1185" s="27">
        <v>4.7682584269662896E-2</v>
      </c>
      <c r="O1185" t="s">
        <v>354</v>
      </c>
      <c r="P1185" t="s">
        <v>320</v>
      </c>
      <c r="Q1185" s="27">
        <v>84800</v>
      </c>
      <c r="R1185" s="27">
        <v>125200</v>
      </c>
      <c r="S1185" s="27">
        <v>160000</v>
      </c>
      <c r="T1185" s="27">
        <v>160000</v>
      </c>
      <c r="U1185" s="27">
        <v>0</v>
      </c>
      <c r="V1185" s="27">
        <v>0</v>
      </c>
      <c r="W1185" s="27">
        <v>0</v>
      </c>
      <c r="X1185" t="s">
        <v>206</v>
      </c>
      <c r="Y1185" t="s">
        <v>91</v>
      </c>
      <c r="Z1185" s="27">
        <v>80</v>
      </c>
      <c r="AA1185" s="27">
        <v>80</v>
      </c>
      <c r="AB1185" s="27">
        <v>91</v>
      </c>
      <c r="AC1185" s="27">
        <v>91</v>
      </c>
      <c r="AD1185" s="27">
        <v>7549.9999999999991</v>
      </c>
      <c r="AE1185" s="27">
        <v>10871.258426966293</v>
      </c>
      <c r="AF1185" s="27">
        <v>14192.516853932586</v>
      </c>
      <c r="AG1185" s="27">
        <v>1</v>
      </c>
      <c r="AJ1185" s="41">
        <f t="shared" si="175"/>
        <v>10054</v>
      </c>
      <c r="AK1185" s="41">
        <f t="shared" si="176"/>
        <v>15108.188202247191</v>
      </c>
      <c r="AL1185" s="41">
        <f t="shared" si="177"/>
        <v>20162.376404494382</v>
      </c>
      <c r="AM1185" s="27">
        <v>1</v>
      </c>
      <c r="AN1185" s="27">
        <v>1</v>
      </c>
      <c r="AO1185" s="27">
        <v>300</v>
      </c>
      <c r="AP1185" s="27">
        <v>300</v>
      </c>
      <c r="AQ1185" s="42">
        <f t="shared" si="178"/>
        <v>10354</v>
      </c>
      <c r="AR1185" s="42">
        <f t="shared" si="179"/>
        <v>15408.188202247191</v>
      </c>
      <c r="AS1185" s="42">
        <f t="shared" si="180"/>
        <v>20462.376404494382</v>
      </c>
      <c r="AT1185" s="42">
        <f t="shared" si="181"/>
        <v>10354</v>
      </c>
      <c r="AU1185" s="42">
        <f t="shared" si="182"/>
        <v>15408.188202247191</v>
      </c>
      <c r="AV1185" s="42">
        <f t="shared" si="183"/>
        <v>20462.376404494382</v>
      </c>
      <c r="AW1185">
        <v>2030</v>
      </c>
      <c r="AX1185" t="s">
        <v>60</v>
      </c>
      <c r="AY1185" s="30">
        <v>7.5</v>
      </c>
      <c r="AZ1185" t="s">
        <v>355</v>
      </c>
      <c r="BA1185">
        <v>2</v>
      </c>
      <c r="BB1185">
        <v>4</v>
      </c>
      <c r="BC1185" s="121">
        <v>0</v>
      </c>
      <c r="BD1185" s="100">
        <v>2023</v>
      </c>
      <c r="BE1185" t="s">
        <v>1039</v>
      </c>
    </row>
    <row r="1186" spans="1:57" ht="12" customHeight="1" x14ac:dyDescent="0.2">
      <c r="A1186">
        <v>66</v>
      </c>
      <c r="B1186">
        <v>2023</v>
      </c>
      <c r="C1186" t="s">
        <v>46</v>
      </c>
      <c r="D1186" t="s">
        <v>323</v>
      </c>
      <c r="E1186" t="s">
        <v>171</v>
      </c>
      <c r="F1186" t="s">
        <v>352</v>
      </c>
      <c r="G1186" t="s">
        <v>157</v>
      </c>
      <c r="H1186" t="s">
        <v>353</v>
      </c>
      <c r="I1186" t="s">
        <v>51</v>
      </c>
      <c r="K1186" t="s">
        <v>351</v>
      </c>
      <c r="L1186" s="27">
        <v>0.02</v>
      </c>
      <c r="M1186" s="27">
        <v>3.3841292134831454E-2</v>
      </c>
      <c r="N1186" s="27">
        <v>4.7682584269662896E-2</v>
      </c>
      <c r="O1186" t="s">
        <v>354</v>
      </c>
      <c r="P1186" t="s">
        <v>320</v>
      </c>
      <c r="Q1186" s="27">
        <v>84800</v>
      </c>
      <c r="R1186" s="27">
        <v>125200</v>
      </c>
      <c r="S1186" s="27">
        <v>160000</v>
      </c>
      <c r="T1186" s="27">
        <v>160000</v>
      </c>
      <c r="U1186" s="27">
        <v>0</v>
      </c>
      <c r="V1186" s="27">
        <v>0</v>
      </c>
      <c r="W1186" s="27">
        <v>0</v>
      </c>
      <c r="X1186" t="s">
        <v>206</v>
      </c>
      <c r="Y1186" t="s">
        <v>91</v>
      </c>
      <c r="Z1186" s="27">
        <v>80</v>
      </c>
      <c r="AA1186" s="27">
        <v>80</v>
      </c>
      <c r="AB1186" s="27">
        <v>91</v>
      </c>
      <c r="AC1186" s="27">
        <v>91</v>
      </c>
      <c r="AD1186" s="27">
        <v>7549.9999999999991</v>
      </c>
      <c r="AE1186" s="27">
        <v>10871.258426966293</v>
      </c>
      <c r="AF1186" s="27">
        <v>14192.516853932586</v>
      </c>
      <c r="AG1186" s="27">
        <v>1</v>
      </c>
      <c r="AJ1186" s="41">
        <f t="shared" si="175"/>
        <v>10054</v>
      </c>
      <c r="AK1186" s="41">
        <f t="shared" si="176"/>
        <v>15108.188202247191</v>
      </c>
      <c r="AL1186" s="41">
        <f t="shared" si="177"/>
        <v>20162.376404494382</v>
      </c>
      <c r="AM1186" s="27">
        <v>1</v>
      </c>
      <c r="AN1186" s="27">
        <v>1</v>
      </c>
      <c r="AO1186" s="27">
        <v>300</v>
      </c>
      <c r="AP1186" s="27">
        <v>300</v>
      </c>
      <c r="AQ1186" s="42">
        <f t="shared" si="178"/>
        <v>10354</v>
      </c>
      <c r="AR1186" s="42">
        <f t="shared" si="179"/>
        <v>15408.188202247191</v>
      </c>
      <c r="AS1186" s="42">
        <f t="shared" si="180"/>
        <v>20462.376404494382</v>
      </c>
      <c r="AT1186" s="42">
        <f t="shared" si="181"/>
        <v>10354</v>
      </c>
      <c r="AU1186" s="42">
        <f t="shared" si="182"/>
        <v>15408.188202247191</v>
      </c>
      <c r="AV1186" s="42">
        <f t="shared" si="183"/>
        <v>20462.376404494382</v>
      </c>
      <c r="AW1186">
        <v>2035</v>
      </c>
      <c r="AX1186" t="s">
        <v>60</v>
      </c>
      <c r="AY1186" s="30">
        <v>7.5</v>
      </c>
      <c r="AZ1186" t="s">
        <v>355</v>
      </c>
      <c r="BA1186">
        <v>2</v>
      </c>
      <c r="BB1186">
        <v>4</v>
      </c>
      <c r="BC1186" s="121">
        <v>0</v>
      </c>
      <c r="BD1186" s="100">
        <v>2023</v>
      </c>
      <c r="BE1186" t="s">
        <v>1039</v>
      </c>
    </row>
    <row r="1187" spans="1:57" ht="12" customHeight="1" x14ac:dyDescent="0.2">
      <c r="A1187">
        <v>66</v>
      </c>
      <c r="B1187">
        <v>2023</v>
      </c>
      <c r="C1187" t="s">
        <v>46</v>
      </c>
      <c r="D1187" t="s">
        <v>323</v>
      </c>
      <c r="E1187" t="s">
        <v>171</v>
      </c>
      <c r="F1187" t="s">
        <v>352</v>
      </c>
      <c r="G1187" t="s">
        <v>157</v>
      </c>
      <c r="H1187" t="s">
        <v>353</v>
      </c>
      <c r="I1187" t="s">
        <v>51</v>
      </c>
      <c r="K1187" t="s">
        <v>351</v>
      </c>
      <c r="L1187" s="27">
        <v>0.02</v>
      </c>
      <c r="M1187" s="27">
        <v>3.3841292134831454E-2</v>
      </c>
      <c r="N1187" s="27">
        <v>4.7682584269662896E-2</v>
      </c>
      <c r="O1187" t="s">
        <v>354</v>
      </c>
      <c r="P1187" t="s">
        <v>320</v>
      </c>
      <c r="Q1187" s="27">
        <v>84800</v>
      </c>
      <c r="R1187" s="27">
        <v>125200</v>
      </c>
      <c r="S1187" s="27">
        <v>160000</v>
      </c>
      <c r="T1187" s="27">
        <v>160000</v>
      </c>
      <c r="U1187" s="27">
        <v>0</v>
      </c>
      <c r="V1187" s="27">
        <v>0</v>
      </c>
      <c r="W1187" s="27">
        <v>0</v>
      </c>
      <c r="X1187" t="s">
        <v>206</v>
      </c>
      <c r="Y1187" t="s">
        <v>91</v>
      </c>
      <c r="Z1187" s="27">
        <v>80</v>
      </c>
      <c r="AA1187" s="27">
        <v>80</v>
      </c>
      <c r="AB1187" s="27">
        <v>91</v>
      </c>
      <c r="AC1187" s="27">
        <v>91</v>
      </c>
      <c r="AD1187" s="27">
        <v>7549.9999999999991</v>
      </c>
      <c r="AE1187" s="27">
        <v>10871.258426966293</v>
      </c>
      <c r="AF1187" s="27">
        <v>14192.516853932586</v>
      </c>
      <c r="AG1187" s="27">
        <v>1</v>
      </c>
      <c r="AJ1187" s="41">
        <f t="shared" si="175"/>
        <v>10054</v>
      </c>
      <c r="AK1187" s="41">
        <f t="shared" si="176"/>
        <v>15108.188202247191</v>
      </c>
      <c r="AL1187" s="41">
        <f t="shared" si="177"/>
        <v>20162.376404494382</v>
      </c>
      <c r="AM1187" s="27">
        <v>1</v>
      </c>
      <c r="AN1187" s="27">
        <v>1</v>
      </c>
      <c r="AO1187" s="27">
        <v>300</v>
      </c>
      <c r="AP1187" s="27">
        <v>300</v>
      </c>
      <c r="AQ1187" s="42">
        <f t="shared" si="178"/>
        <v>10354</v>
      </c>
      <c r="AR1187" s="42">
        <f t="shared" si="179"/>
        <v>15408.188202247191</v>
      </c>
      <c r="AS1187" s="42">
        <f t="shared" si="180"/>
        <v>20462.376404494382</v>
      </c>
      <c r="AT1187" s="42">
        <f t="shared" si="181"/>
        <v>10354</v>
      </c>
      <c r="AU1187" s="42">
        <f t="shared" si="182"/>
        <v>15408.188202247191</v>
      </c>
      <c r="AV1187" s="42">
        <f t="shared" si="183"/>
        <v>20462.376404494382</v>
      </c>
      <c r="AW1187">
        <v>2040</v>
      </c>
      <c r="AX1187" t="s">
        <v>60</v>
      </c>
      <c r="AY1187" s="30">
        <v>7.5</v>
      </c>
      <c r="AZ1187" t="s">
        <v>355</v>
      </c>
      <c r="BA1187">
        <v>2</v>
      </c>
      <c r="BB1187">
        <v>4</v>
      </c>
      <c r="BC1187" s="121">
        <v>0</v>
      </c>
      <c r="BD1187" s="100">
        <v>2023</v>
      </c>
      <c r="BE1187" t="s">
        <v>1039</v>
      </c>
    </row>
    <row r="1188" spans="1:57" ht="12" customHeight="1" x14ac:dyDescent="0.2">
      <c r="A1188">
        <v>66</v>
      </c>
      <c r="B1188">
        <v>2023</v>
      </c>
      <c r="C1188" t="s">
        <v>46</v>
      </c>
      <c r="D1188" t="s">
        <v>323</v>
      </c>
      <c r="E1188" t="s">
        <v>171</v>
      </c>
      <c r="F1188" t="s">
        <v>352</v>
      </c>
      <c r="G1188" t="s">
        <v>157</v>
      </c>
      <c r="H1188" t="s">
        <v>353</v>
      </c>
      <c r="I1188" t="s">
        <v>51</v>
      </c>
      <c r="K1188" t="s">
        <v>351</v>
      </c>
      <c r="L1188" s="27">
        <v>0.02</v>
      </c>
      <c r="M1188" s="27">
        <v>3.3841292134831454E-2</v>
      </c>
      <c r="N1188" s="27">
        <v>4.7682584269662896E-2</v>
      </c>
      <c r="O1188" t="s">
        <v>354</v>
      </c>
      <c r="P1188" t="s">
        <v>320</v>
      </c>
      <c r="Q1188" s="27">
        <v>84800</v>
      </c>
      <c r="R1188" s="27">
        <v>125200</v>
      </c>
      <c r="S1188" s="27">
        <v>160000</v>
      </c>
      <c r="T1188" s="27">
        <v>160000</v>
      </c>
      <c r="U1188" s="27">
        <v>0</v>
      </c>
      <c r="V1188" s="27">
        <v>0</v>
      </c>
      <c r="W1188" s="27">
        <v>0</v>
      </c>
      <c r="X1188" t="s">
        <v>206</v>
      </c>
      <c r="Y1188" t="s">
        <v>91</v>
      </c>
      <c r="Z1188" s="27">
        <v>80</v>
      </c>
      <c r="AA1188" s="27">
        <v>80</v>
      </c>
      <c r="AB1188" s="27">
        <v>91</v>
      </c>
      <c r="AC1188" s="27">
        <v>91</v>
      </c>
      <c r="AD1188" s="27">
        <v>7549.9999999999991</v>
      </c>
      <c r="AE1188" s="27">
        <v>10871.258426966293</v>
      </c>
      <c r="AF1188" s="27">
        <v>14192.516853932586</v>
      </c>
      <c r="AG1188" s="27">
        <v>1</v>
      </c>
      <c r="AJ1188" s="41">
        <f t="shared" si="175"/>
        <v>10054</v>
      </c>
      <c r="AK1188" s="41">
        <f t="shared" si="176"/>
        <v>15108.188202247191</v>
      </c>
      <c r="AL1188" s="41">
        <f t="shared" si="177"/>
        <v>20162.376404494382</v>
      </c>
      <c r="AM1188" s="27">
        <v>1</v>
      </c>
      <c r="AN1188" s="27">
        <v>1</v>
      </c>
      <c r="AO1188" s="27">
        <v>300</v>
      </c>
      <c r="AP1188" s="27">
        <v>300</v>
      </c>
      <c r="AQ1188" s="42">
        <f t="shared" si="178"/>
        <v>10354</v>
      </c>
      <c r="AR1188" s="42">
        <f t="shared" si="179"/>
        <v>15408.188202247191</v>
      </c>
      <c r="AS1188" s="42">
        <f t="shared" si="180"/>
        <v>20462.376404494382</v>
      </c>
      <c r="AT1188" s="42">
        <f t="shared" si="181"/>
        <v>10354</v>
      </c>
      <c r="AU1188" s="42">
        <f t="shared" si="182"/>
        <v>15408.188202247191</v>
      </c>
      <c r="AV1188" s="42">
        <f t="shared" si="183"/>
        <v>20462.376404494382</v>
      </c>
      <c r="AW1188">
        <v>2045</v>
      </c>
      <c r="AX1188" t="s">
        <v>60</v>
      </c>
      <c r="AY1188" s="30">
        <v>7.5</v>
      </c>
      <c r="AZ1188" t="s">
        <v>355</v>
      </c>
      <c r="BA1188">
        <v>2</v>
      </c>
      <c r="BB1188">
        <v>4</v>
      </c>
      <c r="BC1188" s="121">
        <v>0</v>
      </c>
      <c r="BD1188" s="100">
        <v>2023</v>
      </c>
      <c r="BE1188" t="s">
        <v>1039</v>
      </c>
    </row>
    <row r="1189" spans="1:57" ht="12" customHeight="1" x14ac:dyDescent="0.2">
      <c r="A1189">
        <v>66</v>
      </c>
      <c r="B1189">
        <v>2023</v>
      </c>
      <c r="C1189" t="s">
        <v>46</v>
      </c>
      <c r="D1189" t="s">
        <v>323</v>
      </c>
      <c r="E1189" t="s">
        <v>171</v>
      </c>
      <c r="F1189" t="s">
        <v>352</v>
      </c>
      <c r="G1189" t="s">
        <v>157</v>
      </c>
      <c r="H1189" t="s">
        <v>353</v>
      </c>
      <c r="I1189" t="s">
        <v>51</v>
      </c>
      <c r="K1189" t="s">
        <v>351</v>
      </c>
      <c r="L1189" s="27">
        <v>0.02</v>
      </c>
      <c r="M1189" s="27">
        <v>3.3841292134831454E-2</v>
      </c>
      <c r="N1189" s="27">
        <v>4.7682584269662896E-2</v>
      </c>
      <c r="O1189" t="s">
        <v>354</v>
      </c>
      <c r="P1189" t="s">
        <v>320</v>
      </c>
      <c r="Q1189" s="27">
        <v>84800</v>
      </c>
      <c r="R1189" s="27">
        <v>125200</v>
      </c>
      <c r="S1189" s="27">
        <v>160000</v>
      </c>
      <c r="T1189" s="27">
        <v>160000</v>
      </c>
      <c r="U1189" s="27">
        <v>0</v>
      </c>
      <c r="V1189" s="27">
        <v>0</v>
      </c>
      <c r="W1189" s="27">
        <v>0</v>
      </c>
      <c r="X1189" t="s">
        <v>206</v>
      </c>
      <c r="Y1189" t="s">
        <v>91</v>
      </c>
      <c r="Z1189" s="27">
        <v>80</v>
      </c>
      <c r="AA1189" s="27">
        <v>80</v>
      </c>
      <c r="AB1189" s="27">
        <v>91</v>
      </c>
      <c r="AC1189" s="27">
        <v>91</v>
      </c>
      <c r="AD1189" s="27">
        <v>7549.9999999999991</v>
      </c>
      <c r="AE1189" s="27">
        <v>10871.258426966293</v>
      </c>
      <c r="AF1189" s="27">
        <v>14192.516853932586</v>
      </c>
      <c r="AG1189" s="27">
        <v>1</v>
      </c>
      <c r="AJ1189" s="41">
        <f t="shared" si="175"/>
        <v>10054</v>
      </c>
      <c r="AK1189" s="41">
        <f t="shared" si="176"/>
        <v>15108.188202247191</v>
      </c>
      <c r="AL1189" s="41">
        <f t="shared" si="177"/>
        <v>20162.376404494382</v>
      </c>
      <c r="AM1189" s="27">
        <v>1</v>
      </c>
      <c r="AN1189" s="27">
        <v>1</v>
      </c>
      <c r="AO1189" s="27">
        <v>300</v>
      </c>
      <c r="AP1189" s="27">
        <v>300</v>
      </c>
      <c r="AQ1189" s="42">
        <f t="shared" si="178"/>
        <v>10354</v>
      </c>
      <c r="AR1189" s="42">
        <f t="shared" si="179"/>
        <v>15408.188202247191</v>
      </c>
      <c r="AS1189" s="42">
        <f t="shared" si="180"/>
        <v>20462.376404494382</v>
      </c>
      <c r="AT1189" s="42">
        <f t="shared" si="181"/>
        <v>10354</v>
      </c>
      <c r="AU1189" s="42">
        <f t="shared" si="182"/>
        <v>15408.188202247191</v>
      </c>
      <c r="AV1189" s="42">
        <f t="shared" si="183"/>
        <v>20462.376404494382</v>
      </c>
      <c r="AW1189">
        <v>2050</v>
      </c>
      <c r="AX1189" t="s">
        <v>60</v>
      </c>
      <c r="AY1189" s="30">
        <v>7.5</v>
      </c>
      <c r="AZ1189" t="s">
        <v>355</v>
      </c>
      <c r="BA1189">
        <v>2</v>
      </c>
      <c r="BB1189">
        <v>4</v>
      </c>
      <c r="BC1189" s="121">
        <v>0</v>
      </c>
      <c r="BD1189" s="100">
        <v>2023</v>
      </c>
      <c r="BE1189" t="s">
        <v>1039</v>
      </c>
    </row>
    <row r="1190" spans="1:57" ht="12" customHeight="1" x14ac:dyDescent="0.2">
      <c r="A1190">
        <v>67</v>
      </c>
      <c r="B1190">
        <v>2023</v>
      </c>
      <c r="C1190" t="s">
        <v>46</v>
      </c>
      <c r="D1190" t="s">
        <v>323</v>
      </c>
      <c r="E1190" t="s">
        <v>171</v>
      </c>
      <c r="F1190" t="s">
        <v>188</v>
      </c>
      <c r="G1190" t="s">
        <v>99</v>
      </c>
      <c r="H1190" t="s">
        <v>358</v>
      </c>
      <c r="I1190" t="s">
        <v>51</v>
      </c>
      <c r="K1190" t="s">
        <v>357</v>
      </c>
      <c r="L1190" s="27">
        <v>0</v>
      </c>
      <c r="M1190" s="27">
        <v>0</v>
      </c>
      <c r="N1190" s="27">
        <v>0</v>
      </c>
      <c r="O1190" t="s">
        <v>354</v>
      </c>
      <c r="P1190" t="s">
        <v>345</v>
      </c>
      <c r="Q1190" s="27">
        <v>125</v>
      </c>
      <c r="R1190" s="27">
        <v>157</v>
      </c>
      <c r="S1190" s="27">
        <v>257</v>
      </c>
      <c r="T1190" s="27">
        <v>257</v>
      </c>
      <c r="U1190" s="27">
        <v>0</v>
      </c>
      <c r="V1190" s="27">
        <v>0</v>
      </c>
      <c r="W1190" s="27">
        <v>0</v>
      </c>
      <c r="X1190" t="s">
        <v>65</v>
      </c>
      <c r="Y1190" t="s">
        <v>55</v>
      </c>
      <c r="Z1190" s="27">
        <v>3</v>
      </c>
      <c r="AA1190" s="27">
        <v>3.9</v>
      </c>
      <c r="AB1190" s="27">
        <v>3.9</v>
      </c>
      <c r="AC1190" s="27">
        <v>4.9000000000000004</v>
      </c>
      <c r="AD1190" s="27">
        <v>8499</v>
      </c>
      <c r="AE1190" s="27">
        <v>9233.5</v>
      </c>
      <c r="AF1190" s="27">
        <v>9968</v>
      </c>
      <c r="AG1190" s="27">
        <v>1</v>
      </c>
      <c r="AJ1190" s="41">
        <f t="shared" si="175"/>
        <v>8499</v>
      </c>
      <c r="AK1190" s="41">
        <f t="shared" si="176"/>
        <v>9233.5</v>
      </c>
      <c r="AL1190" s="41">
        <f t="shared" si="177"/>
        <v>9968</v>
      </c>
      <c r="AM1190" s="27">
        <v>1.08</v>
      </c>
      <c r="AN1190" s="27">
        <v>1.08</v>
      </c>
      <c r="AO1190" s="27">
        <v>0</v>
      </c>
      <c r="AP1190" s="27">
        <v>0</v>
      </c>
      <c r="AQ1190" s="42">
        <f t="shared" si="178"/>
        <v>9178.92</v>
      </c>
      <c r="AR1190" s="42">
        <f t="shared" si="179"/>
        <v>9972.18</v>
      </c>
      <c r="AS1190" s="42">
        <f t="shared" si="180"/>
        <v>10765.44</v>
      </c>
      <c r="AT1190" s="42">
        <f t="shared" si="181"/>
        <v>9178.92</v>
      </c>
      <c r="AU1190" s="42">
        <f t="shared" si="182"/>
        <v>9972.18</v>
      </c>
      <c r="AV1190" s="42">
        <f t="shared" si="183"/>
        <v>10765.44</v>
      </c>
      <c r="AW1190">
        <v>2023</v>
      </c>
      <c r="AX1190" t="s">
        <v>56</v>
      </c>
      <c r="AY1190" s="30">
        <v>15</v>
      </c>
      <c r="AZ1190" t="s">
        <v>359</v>
      </c>
      <c r="BA1190">
        <v>3</v>
      </c>
      <c r="BB1190">
        <v>4</v>
      </c>
      <c r="BC1190" s="121">
        <v>0</v>
      </c>
      <c r="BD1190" s="100">
        <v>2023</v>
      </c>
      <c r="BE1190" t="s">
        <v>1040</v>
      </c>
    </row>
    <row r="1191" spans="1:57" ht="12" customHeight="1" x14ac:dyDescent="0.2">
      <c r="A1191">
        <v>67</v>
      </c>
      <c r="B1191">
        <v>2023</v>
      </c>
      <c r="C1191" t="s">
        <v>46</v>
      </c>
      <c r="D1191" t="s">
        <v>323</v>
      </c>
      <c r="E1191" t="s">
        <v>171</v>
      </c>
      <c r="F1191" t="s">
        <v>188</v>
      </c>
      <c r="G1191" t="s">
        <v>99</v>
      </c>
      <c r="H1191" t="s">
        <v>358</v>
      </c>
      <c r="I1191" t="s">
        <v>51</v>
      </c>
      <c r="K1191" t="s">
        <v>357</v>
      </c>
      <c r="L1191" s="27">
        <v>0</v>
      </c>
      <c r="M1191" s="27">
        <v>0</v>
      </c>
      <c r="N1191" s="27">
        <v>0</v>
      </c>
      <c r="O1191" t="s">
        <v>354</v>
      </c>
      <c r="P1191" t="s">
        <v>345</v>
      </c>
      <c r="Q1191" s="27">
        <v>125</v>
      </c>
      <c r="R1191" s="27">
        <v>157</v>
      </c>
      <c r="S1191" s="27">
        <v>257</v>
      </c>
      <c r="T1191" s="27">
        <v>257</v>
      </c>
      <c r="U1191" s="27">
        <v>0</v>
      </c>
      <c r="V1191" s="27">
        <v>0</v>
      </c>
      <c r="W1191" s="27">
        <v>0</v>
      </c>
      <c r="X1191" t="s">
        <v>65</v>
      </c>
      <c r="Y1191" t="s">
        <v>55</v>
      </c>
      <c r="Z1191" s="27">
        <v>3</v>
      </c>
      <c r="AA1191" s="27">
        <v>3.9</v>
      </c>
      <c r="AB1191" s="27">
        <v>3.9</v>
      </c>
      <c r="AC1191" s="27">
        <v>4.9000000000000004</v>
      </c>
      <c r="AD1191" s="27">
        <v>8499</v>
      </c>
      <c r="AE1191" s="27">
        <v>9233.5</v>
      </c>
      <c r="AF1191" s="27">
        <v>9968</v>
      </c>
      <c r="AG1191" s="27">
        <v>1</v>
      </c>
      <c r="AJ1191" s="41">
        <f t="shared" si="175"/>
        <v>8499</v>
      </c>
      <c r="AK1191" s="41">
        <f t="shared" si="176"/>
        <v>9233.5</v>
      </c>
      <c r="AL1191" s="41">
        <f t="shared" si="177"/>
        <v>9968</v>
      </c>
      <c r="AM1191" s="27">
        <v>1.08</v>
      </c>
      <c r="AN1191" s="27">
        <v>1.08</v>
      </c>
      <c r="AO1191" s="27">
        <v>0</v>
      </c>
      <c r="AP1191" s="27">
        <v>0</v>
      </c>
      <c r="AQ1191" s="42">
        <f t="shared" si="178"/>
        <v>9178.92</v>
      </c>
      <c r="AR1191" s="42">
        <f t="shared" si="179"/>
        <v>9972.18</v>
      </c>
      <c r="AS1191" s="42">
        <f t="shared" si="180"/>
        <v>10765.44</v>
      </c>
      <c r="AT1191" s="42">
        <f t="shared" si="181"/>
        <v>9178.92</v>
      </c>
      <c r="AU1191" s="42">
        <f t="shared" si="182"/>
        <v>9972.18</v>
      </c>
      <c r="AV1191" s="42">
        <f t="shared" si="183"/>
        <v>10765.44</v>
      </c>
      <c r="AW1191">
        <v>2030</v>
      </c>
      <c r="AX1191" t="s">
        <v>56</v>
      </c>
      <c r="AY1191" s="30">
        <v>15</v>
      </c>
      <c r="AZ1191" t="s">
        <v>359</v>
      </c>
      <c r="BA1191">
        <v>3</v>
      </c>
      <c r="BB1191">
        <v>4</v>
      </c>
      <c r="BC1191" s="121">
        <v>0</v>
      </c>
      <c r="BD1191" s="100">
        <v>2023</v>
      </c>
      <c r="BE1191" t="s">
        <v>1040</v>
      </c>
    </row>
    <row r="1192" spans="1:57" ht="12" customHeight="1" x14ac:dyDescent="0.2">
      <c r="A1192">
        <v>67</v>
      </c>
      <c r="B1192">
        <v>2023</v>
      </c>
      <c r="C1192" t="s">
        <v>46</v>
      </c>
      <c r="D1192" t="s">
        <v>323</v>
      </c>
      <c r="E1192" t="s">
        <v>171</v>
      </c>
      <c r="F1192" t="s">
        <v>188</v>
      </c>
      <c r="G1192" t="s">
        <v>99</v>
      </c>
      <c r="H1192" t="s">
        <v>358</v>
      </c>
      <c r="I1192" t="s">
        <v>51</v>
      </c>
      <c r="K1192" t="s">
        <v>357</v>
      </c>
      <c r="L1192" s="27">
        <v>0</v>
      </c>
      <c r="M1192" s="27">
        <v>0</v>
      </c>
      <c r="N1192" s="27">
        <v>0</v>
      </c>
      <c r="O1192" t="s">
        <v>354</v>
      </c>
      <c r="P1192" t="s">
        <v>345</v>
      </c>
      <c r="Q1192" s="27">
        <v>125</v>
      </c>
      <c r="R1192" s="27">
        <v>157</v>
      </c>
      <c r="S1192" s="27">
        <v>257</v>
      </c>
      <c r="T1192" s="27">
        <v>257</v>
      </c>
      <c r="U1192" s="27">
        <v>0</v>
      </c>
      <c r="V1192" s="27">
        <v>0</v>
      </c>
      <c r="W1192" s="27">
        <v>0</v>
      </c>
      <c r="X1192" t="s">
        <v>65</v>
      </c>
      <c r="Y1192" t="s">
        <v>55</v>
      </c>
      <c r="Z1192" s="27">
        <v>3</v>
      </c>
      <c r="AA1192" s="27">
        <v>3.9</v>
      </c>
      <c r="AB1192" s="27">
        <v>3.9</v>
      </c>
      <c r="AC1192" s="27">
        <v>4.9000000000000004</v>
      </c>
      <c r="AD1192" s="27">
        <v>8499</v>
      </c>
      <c r="AE1192" s="27">
        <v>9233.5</v>
      </c>
      <c r="AF1192" s="27">
        <v>9968</v>
      </c>
      <c r="AG1192" s="27">
        <v>1</v>
      </c>
      <c r="AJ1192" s="41">
        <f t="shared" si="175"/>
        <v>8499</v>
      </c>
      <c r="AK1192" s="41">
        <f t="shared" si="176"/>
        <v>9233.5</v>
      </c>
      <c r="AL1192" s="41">
        <f t="shared" si="177"/>
        <v>9968</v>
      </c>
      <c r="AM1192" s="27">
        <v>1.08</v>
      </c>
      <c r="AN1192" s="27">
        <v>1.08</v>
      </c>
      <c r="AO1192" s="27">
        <v>0</v>
      </c>
      <c r="AP1192" s="27">
        <v>0</v>
      </c>
      <c r="AQ1192" s="42">
        <f t="shared" si="178"/>
        <v>9178.92</v>
      </c>
      <c r="AR1192" s="42">
        <f t="shared" si="179"/>
        <v>9972.18</v>
      </c>
      <c r="AS1192" s="42">
        <f t="shared" si="180"/>
        <v>10765.44</v>
      </c>
      <c r="AT1192" s="42">
        <f t="shared" si="181"/>
        <v>9178.92</v>
      </c>
      <c r="AU1192" s="42">
        <f t="shared" si="182"/>
        <v>9972.18</v>
      </c>
      <c r="AV1192" s="42">
        <f t="shared" si="183"/>
        <v>10765.44</v>
      </c>
      <c r="AW1192">
        <v>2035</v>
      </c>
      <c r="AX1192" t="s">
        <v>56</v>
      </c>
      <c r="AY1192" s="30">
        <v>15</v>
      </c>
      <c r="AZ1192" t="s">
        <v>359</v>
      </c>
      <c r="BA1192">
        <v>3</v>
      </c>
      <c r="BB1192">
        <v>4</v>
      </c>
      <c r="BC1192" s="121">
        <v>0</v>
      </c>
      <c r="BD1192" s="100">
        <v>2023</v>
      </c>
      <c r="BE1192" t="s">
        <v>1040</v>
      </c>
    </row>
    <row r="1193" spans="1:57" ht="12" customHeight="1" x14ac:dyDescent="0.2">
      <c r="A1193">
        <v>67</v>
      </c>
      <c r="B1193">
        <v>2023</v>
      </c>
      <c r="C1193" t="s">
        <v>46</v>
      </c>
      <c r="D1193" t="s">
        <v>323</v>
      </c>
      <c r="E1193" t="s">
        <v>171</v>
      </c>
      <c r="F1193" t="s">
        <v>188</v>
      </c>
      <c r="G1193" t="s">
        <v>99</v>
      </c>
      <c r="H1193" t="s">
        <v>358</v>
      </c>
      <c r="I1193" t="s">
        <v>51</v>
      </c>
      <c r="K1193" t="s">
        <v>357</v>
      </c>
      <c r="L1193" s="27">
        <v>0</v>
      </c>
      <c r="M1193" s="27">
        <v>0</v>
      </c>
      <c r="N1193" s="27">
        <v>0</v>
      </c>
      <c r="O1193" t="s">
        <v>354</v>
      </c>
      <c r="P1193" t="s">
        <v>345</v>
      </c>
      <c r="Q1193" s="27">
        <v>125</v>
      </c>
      <c r="R1193" s="27">
        <v>157</v>
      </c>
      <c r="S1193" s="27">
        <v>257</v>
      </c>
      <c r="T1193" s="27">
        <v>257</v>
      </c>
      <c r="U1193" s="27">
        <v>0</v>
      </c>
      <c r="V1193" s="27">
        <v>0</v>
      </c>
      <c r="W1193" s="27">
        <v>0</v>
      </c>
      <c r="X1193" t="s">
        <v>65</v>
      </c>
      <c r="Y1193" t="s">
        <v>55</v>
      </c>
      <c r="Z1193" s="27">
        <v>3</v>
      </c>
      <c r="AA1193" s="27">
        <v>3.9</v>
      </c>
      <c r="AB1193" s="27">
        <v>3.9</v>
      </c>
      <c r="AC1193" s="27">
        <v>4.9000000000000004</v>
      </c>
      <c r="AD1193" s="27">
        <v>8499</v>
      </c>
      <c r="AE1193" s="27">
        <v>9233.5</v>
      </c>
      <c r="AF1193" s="27">
        <v>9968</v>
      </c>
      <c r="AG1193" s="27">
        <v>1</v>
      </c>
      <c r="AJ1193" s="41">
        <f t="shared" si="175"/>
        <v>8499</v>
      </c>
      <c r="AK1193" s="41">
        <f t="shared" si="176"/>
        <v>9233.5</v>
      </c>
      <c r="AL1193" s="41">
        <f t="shared" si="177"/>
        <v>9968</v>
      </c>
      <c r="AM1193" s="27">
        <v>1.08</v>
      </c>
      <c r="AN1193" s="27">
        <v>1.08</v>
      </c>
      <c r="AO1193" s="27">
        <v>0</v>
      </c>
      <c r="AP1193" s="27">
        <v>0</v>
      </c>
      <c r="AQ1193" s="42">
        <f t="shared" si="178"/>
        <v>9178.92</v>
      </c>
      <c r="AR1193" s="42">
        <f t="shared" si="179"/>
        <v>9972.18</v>
      </c>
      <c r="AS1193" s="42">
        <f t="shared" si="180"/>
        <v>10765.44</v>
      </c>
      <c r="AT1193" s="42">
        <f t="shared" si="181"/>
        <v>9178.92</v>
      </c>
      <c r="AU1193" s="42">
        <f t="shared" si="182"/>
        <v>9972.18</v>
      </c>
      <c r="AV1193" s="42">
        <f t="shared" si="183"/>
        <v>10765.44</v>
      </c>
      <c r="AW1193">
        <v>2040</v>
      </c>
      <c r="AX1193" t="s">
        <v>56</v>
      </c>
      <c r="AY1193" s="30">
        <v>15</v>
      </c>
      <c r="AZ1193" t="s">
        <v>359</v>
      </c>
      <c r="BA1193">
        <v>3</v>
      </c>
      <c r="BB1193">
        <v>4</v>
      </c>
      <c r="BC1193" s="121">
        <v>0</v>
      </c>
      <c r="BD1193" s="100">
        <v>2023</v>
      </c>
      <c r="BE1193" t="s">
        <v>1040</v>
      </c>
    </row>
    <row r="1194" spans="1:57" ht="12" customHeight="1" x14ac:dyDescent="0.2">
      <c r="A1194">
        <v>67</v>
      </c>
      <c r="B1194">
        <v>2023</v>
      </c>
      <c r="C1194" t="s">
        <v>46</v>
      </c>
      <c r="D1194" t="s">
        <v>323</v>
      </c>
      <c r="E1194" t="s">
        <v>171</v>
      </c>
      <c r="F1194" t="s">
        <v>188</v>
      </c>
      <c r="G1194" t="s">
        <v>99</v>
      </c>
      <c r="H1194" t="s">
        <v>358</v>
      </c>
      <c r="I1194" t="s">
        <v>51</v>
      </c>
      <c r="K1194" t="s">
        <v>357</v>
      </c>
      <c r="L1194" s="27">
        <v>0</v>
      </c>
      <c r="M1194" s="27">
        <v>0</v>
      </c>
      <c r="N1194" s="27">
        <v>0</v>
      </c>
      <c r="O1194" t="s">
        <v>354</v>
      </c>
      <c r="P1194" t="s">
        <v>345</v>
      </c>
      <c r="Q1194" s="27">
        <v>125</v>
      </c>
      <c r="R1194" s="27">
        <v>157</v>
      </c>
      <c r="S1194" s="27">
        <v>257</v>
      </c>
      <c r="T1194" s="27">
        <v>257</v>
      </c>
      <c r="U1194" s="27">
        <v>0</v>
      </c>
      <c r="V1194" s="27">
        <v>0</v>
      </c>
      <c r="W1194" s="27">
        <v>0</v>
      </c>
      <c r="X1194" t="s">
        <v>65</v>
      </c>
      <c r="Y1194" t="s">
        <v>55</v>
      </c>
      <c r="Z1194" s="27">
        <v>3</v>
      </c>
      <c r="AA1194" s="27">
        <v>3.9</v>
      </c>
      <c r="AB1194" s="27">
        <v>3.9</v>
      </c>
      <c r="AC1194" s="27">
        <v>4.9000000000000004</v>
      </c>
      <c r="AD1194" s="27">
        <v>8499</v>
      </c>
      <c r="AE1194" s="27">
        <v>9233.5</v>
      </c>
      <c r="AF1194" s="27">
        <v>9968</v>
      </c>
      <c r="AG1194" s="27">
        <v>1</v>
      </c>
      <c r="AJ1194" s="41">
        <f t="shared" si="175"/>
        <v>8499</v>
      </c>
      <c r="AK1194" s="41">
        <f t="shared" si="176"/>
        <v>9233.5</v>
      </c>
      <c r="AL1194" s="41">
        <f t="shared" si="177"/>
        <v>9968</v>
      </c>
      <c r="AM1194" s="27">
        <v>1.08</v>
      </c>
      <c r="AN1194" s="27">
        <v>1.08</v>
      </c>
      <c r="AO1194" s="27">
        <v>0</v>
      </c>
      <c r="AP1194" s="27">
        <v>0</v>
      </c>
      <c r="AQ1194" s="42">
        <f t="shared" si="178"/>
        <v>9178.92</v>
      </c>
      <c r="AR1194" s="42">
        <f t="shared" si="179"/>
        <v>9972.18</v>
      </c>
      <c r="AS1194" s="42">
        <f t="shared" si="180"/>
        <v>10765.44</v>
      </c>
      <c r="AT1194" s="42">
        <f t="shared" si="181"/>
        <v>9178.92</v>
      </c>
      <c r="AU1194" s="42">
        <f t="shared" si="182"/>
        <v>9972.18</v>
      </c>
      <c r="AV1194" s="42">
        <f t="shared" si="183"/>
        <v>10765.44</v>
      </c>
      <c r="AW1194">
        <v>2045</v>
      </c>
      <c r="AX1194" t="s">
        <v>56</v>
      </c>
      <c r="AY1194" s="30">
        <v>15</v>
      </c>
      <c r="AZ1194" t="s">
        <v>359</v>
      </c>
      <c r="BA1194">
        <v>3</v>
      </c>
      <c r="BB1194">
        <v>4</v>
      </c>
      <c r="BC1194" s="121">
        <v>0</v>
      </c>
      <c r="BD1194" s="100">
        <v>2023</v>
      </c>
      <c r="BE1194" t="s">
        <v>1040</v>
      </c>
    </row>
    <row r="1195" spans="1:57" ht="12" customHeight="1" x14ac:dyDescent="0.2">
      <c r="A1195">
        <v>67</v>
      </c>
      <c r="B1195">
        <v>2023</v>
      </c>
      <c r="C1195" t="s">
        <v>46</v>
      </c>
      <c r="D1195" t="s">
        <v>323</v>
      </c>
      <c r="E1195" t="s">
        <v>171</v>
      </c>
      <c r="F1195" t="s">
        <v>188</v>
      </c>
      <c r="G1195" t="s">
        <v>99</v>
      </c>
      <c r="H1195" t="s">
        <v>358</v>
      </c>
      <c r="I1195" t="s">
        <v>51</v>
      </c>
      <c r="K1195" t="s">
        <v>357</v>
      </c>
      <c r="L1195" s="27">
        <v>0</v>
      </c>
      <c r="M1195" s="27">
        <v>0</v>
      </c>
      <c r="N1195" s="27">
        <v>0</v>
      </c>
      <c r="O1195" t="s">
        <v>354</v>
      </c>
      <c r="P1195" t="s">
        <v>345</v>
      </c>
      <c r="Q1195" s="27">
        <v>125</v>
      </c>
      <c r="R1195" s="27">
        <v>157</v>
      </c>
      <c r="S1195" s="27">
        <v>257</v>
      </c>
      <c r="T1195" s="27">
        <v>257</v>
      </c>
      <c r="U1195" s="27">
        <v>0</v>
      </c>
      <c r="V1195" s="27">
        <v>0</v>
      </c>
      <c r="W1195" s="27">
        <v>0</v>
      </c>
      <c r="X1195" t="s">
        <v>65</v>
      </c>
      <c r="Y1195" t="s">
        <v>55</v>
      </c>
      <c r="Z1195" s="27">
        <v>3</v>
      </c>
      <c r="AA1195" s="27">
        <v>3.9</v>
      </c>
      <c r="AB1195" s="27">
        <v>3.9</v>
      </c>
      <c r="AC1195" s="27">
        <v>4.9000000000000004</v>
      </c>
      <c r="AD1195" s="27">
        <v>8499</v>
      </c>
      <c r="AE1195" s="27">
        <v>9233.5</v>
      </c>
      <c r="AF1195" s="27">
        <v>9968</v>
      </c>
      <c r="AG1195" s="27">
        <v>1</v>
      </c>
      <c r="AJ1195" s="41">
        <f t="shared" si="175"/>
        <v>8499</v>
      </c>
      <c r="AK1195" s="41">
        <f t="shared" si="176"/>
        <v>9233.5</v>
      </c>
      <c r="AL1195" s="41">
        <f t="shared" si="177"/>
        <v>9968</v>
      </c>
      <c r="AM1195" s="27">
        <v>1.08</v>
      </c>
      <c r="AN1195" s="27">
        <v>1.08</v>
      </c>
      <c r="AO1195" s="27">
        <v>0</v>
      </c>
      <c r="AP1195" s="27">
        <v>0</v>
      </c>
      <c r="AQ1195" s="42">
        <f t="shared" si="178"/>
        <v>9178.92</v>
      </c>
      <c r="AR1195" s="42">
        <f t="shared" si="179"/>
        <v>9972.18</v>
      </c>
      <c r="AS1195" s="42">
        <f t="shared" si="180"/>
        <v>10765.44</v>
      </c>
      <c r="AT1195" s="42">
        <f t="shared" si="181"/>
        <v>9178.92</v>
      </c>
      <c r="AU1195" s="42">
        <f t="shared" si="182"/>
        <v>9972.18</v>
      </c>
      <c r="AV1195" s="42">
        <f t="shared" si="183"/>
        <v>10765.44</v>
      </c>
      <c r="AW1195">
        <v>2050</v>
      </c>
      <c r="AX1195" t="s">
        <v>56</v>
      </c>
      <c r="AY1195" s="30">
        <v>15</v>
      </c>
      <c r="AZ1195" t="s">
        <v>359</v>
      </c>
      <c r="BA1195">
        <v>3</v>
      </c>
      <c r="BB1195">
        <v>4</v>
      </c>
      <c r="BC1195" s="121">
        <v>0</v>
      </c>
      <c r="BD1195" s="100">
        <v>2023</v>
      </c>
      <c r="BE1195" t="s">
        <v>1040</v>
      </c>
    </row>
    <row r="1196" spans="1:57" ht="12" customHeight="1" x14ac:dyDescent="0.2">
      <c r="A1196">
        <v>67</v>
      </c>
      <c r="B1196">
        <v>2023</v>
      </c>
      <c r="C1196" t="s">
        <v>46</v>
      </c>
      <c r="D1196" t="s">
        <v>323</v>
      </c>
      <c r="E1196" t="s">
        <v>171</v>
      </c>
      <c r="F1196" t="s">
        <v>188</v>
      </c>
      <c r="G1196" t="s">
        <v>99</v>
      </c>
      <c r="H1196" t="s">
        <v>358</v>
      </c>
      <c r="I1196" t="s">
        <v>51</v>
      </c>
      <c r="K1196" t="s">
        <v>357</v>
      </c>
      <c r="L1196" s="27">
        <v>0</v>
      </c>
      <c r="M1196" s="27">
        <v>0</v>
      </c>
      <c r="N1196" s="27">
        <v>0</v>
      </c>
      <c r="O1196" t="s">
        <v>354</v>
      </c>
      <c r="P1196" t="s">
        <v>345</v>
      </c>
      <c r="Q1196" s="27">
        <v>125</v>
      </c>
      <c r="R1196" s="27">
        <v>157</v>
      </c>
      <c r="S1196" s="27">
        <v>257</v>
      </c>
      <c r="T1196" s="27">
        <v>257</v>
      </c>
      <c r="U1196" s="27">
        <v>0</v>
      </c>
      <c r="V1196" s="27">
        <v>0</v>
      </c>
      <c r="W1196" s="27">
        <v>0</v>
      </c>
      <c r="X1196" t="s">
        <v>65</v>
      </c>
      <c r="Y1196" t="s">
        <v>55</v>
      </c>
      <c r="Z1196" s="27">
        <v>3</v>
      </c>
      <c r="AA1196" s="27">
        <v>3.9</v>
      </c>
      <c r="AB1196" s="27">
        <v>4.4000000000000004</v>
      </c>
      <c r="AC1196" s="27">
        <v>4.9000000000000004</v>
      </c>
      <c r="AD1196" s="27">
        <v>8499</v>
      </c>
      <c r="AE1196" s="27">
        <v>9233.5</v>
      </c>
      <c r="AF1196" s="27">
        <v>9968</v>
      </c>
      <c r="AG1196" s="27">
        <v>1</v>
      </c>
      <c r="AJ1196" s="41">
        <f t="shared" si="175"/>
        <v>8499</v>
      </c>
      <c r="AK1196" s="41">
        <f t="shared" si="176"/>
        <v>9233.5</v>
      </c>
      <c r="AL1196" s="41">
        <f t="shared" si="177"/>
        <v>9968</v>
      </c>
      <c r="AM1196" s="27">
        <v>1.08</v>
      </c>
      <c r="AN1196" s="27">
        <v>1.08</v>
      </c>
      <c r="AO1196" s="27">
        <v>0</v>
      </c>
      <c r="AP1196" s="27">
        <v>0</v>
      </c>
      <c r="AQ1196" s="42">
        <f t="shared" si="178"/>
        <v>9178.92</v>
      </c>
      <c r="AR1196" s="42">
        <f t="shared" si="179"/>
        <v>9972.18</v>
      </c>
      <c r="AS1196" s="42">
        <f t="shared" si="180"/>
        <v>10765.44</v>
      </c>
      <c r="AT1196" s="42">
        <f t="shared" si="181"/>
        <v>9178.92</v>
      </c>
      <c r="AU1196" s="42">
        <f t="shared" si="182"/>
        <v>9972.18</v>
      </c>
      <c r="AV1196" s="42">
        <f t="shared" si="183"/>
        <v>10765.44</v>
      </c>
      <c r="AW1196">
        <v>2023</v>
      </c>
      <c r="AX1196" t="s">
        <v>59</v>
      </c>
      <c r="AY1196" s="30">
        <v>15</v>
      </c>
      <c r="AZ1196" t="s">
        <v>359</v>
      </c>
      <c r="BA1196">
        <v>3</v>
      </c>
      <c r="BB1196">
        <v>4</v>
      </c>
      <c r="BC1196" s="121">
        <v>0</v>
      </c>
      <c r="BD1196" s="100">
        <v>2023</v>
      </c>
      <c r="BE1196" t="s">
        <v>1040</v>
      </c>
    </row>
    <row r="1197" spans="1:57" ht="12" customHeight="1" x14ac:dyDescent="0.2">
      <c r="A1197">
        <v>67</v>
      </c>
      <c r="B1197">
        <v>2023</v>
      </c>
      <c r="C1197" t="s">
        <v>46</v>
      </c>
      <c r="D1197" t="s">
        <v>323</v>
      </c>
      <c r="E1197" t="s">
        <v>171</v>
      </c>
      <c r="F1197" t="s">
        <v>188</v>
      </c>
      <c r="G1197" t="s">
        <v>99</v>
      </c>
      <c r="H1197" t="s">
        <v>358</v>
      </c>
      <c r="I1197" t="s">
        <v>51</v>
      </c>
      <c r="K1197" t="s">
        <v>357</v>
      </c>
      <c r="L1197" s="27">
        <v>0</v>
      </c>
      <c r="M1197" s="27">
        <v>0</v>
      </c>
      <c r="N1197" s="27">
        <v>0</v>
      </c>
      <c r="O1197" t="s">
        <v>354</v>
      </c>
      <c r="P1197" t="s">
        <v>345</v>
      </c>
      <c r="Q1197" s="27">
        <v>125</v>
      </c>
      <c r="R1197" s="27">
        <v>157</v>
      </c>
      <c r="S1197" s="27">
        <v>257</v>
      </c>
      <c r="T1197" s="27">
        <v>257</v>
      </c>
      <c r="U1197" s="27">
        <v>0</v>
      </c>
      <c r="V1197" s="27">
        <v>0</v>
      </c>
      <c r="W1197" s="27">
        <v>0</v>
      </c>
      <c r="X1197" t="s">
        <v>65</v>
      </c>
      <c r="Y1197" t="s">
        <v>55</v>
      </c>
      <c r="Z1197" s="27">
        <v>3</v>
      </c>
      <c r="AA1197" s="27">
        <v>3.95</v>
      </c>
      <c r="AB1197" s="27">
        <v>4.4000000000000004</v>
      </c>
      <c r="AC1197" s="27">
        <v>4.9000000000000004</v>
      </c>
      <c r="AD1197" s="27">
        <v>8499</v>
      </c>
      <c r="AE1197" s="27">
        <v>9233.5</v>
      </c>
      <c r="AF1197" s="27">
        <v>9968</v>
      </c>
      <c r="AG1197" s="27">
        <v>1</v>
      </c>
      <c r="AJ1197" s="41">
        <f t="shared" si="175"/>
        <v>8499</v>
      </c>
      <c r="AK1197" s="41">
        <f t="shared" si="176"/>
        <v>9233.5</v>
      </c>
      <c r="AL1197" s="41">
        <f t="shared" si="177"/>
        <v>9968</v>
      </c>
      <c r="AM1197" s="27">
        <v>1.08</v>
      </c>
      <c r="AN1197" s="27">
        <v>1.08</v>
      </c>
      <c r="AO1197" s="27">
        <v>0</v>
      </c>
      <c r="AP1197" s="27">
        <v>0</v>
      </c>
      <c r="AQ1197" s="42">
        <f t="shared" si="178"/>
        <v>9178.92</v>
      </c>
      <c r="AR1197" s="42">
        <f t="shared" si="179"/>
        <v>9972.18</v>
      </c>
      <c r="AS1197" s="42">
        <f t="shared" si="180"/>
        <v>10765.44</v>
      </c>
      <c r="AT1197" s="42">
        <f t="shared" si="181"/>
        <v>9178.92</v>
      </c>
      <c r="AU1197" s="42">
        <f t="shared" si="182"/>
        <v>9972.18</v>
      </c>
      <c r="AV1197" s="42">
        <f t="shared" si="183"/>
        <v>10765.44</v>
      </c>
      <c r="AW1197">
        <v>2030</v>
      </c>
      <c r="AX1197" t="s">
        <v>59</v>
      </c>
      <c r="AY1197" s="30">
        <v>15</v>
      </c>
      <c r="AZ1197" t="s">
        <v>359</v>
      </c>
      <c r="BA1197">
        <v>3</v>
      </c>
      <c r="BB1197">
        <v>4</v>
      </c>
      <c r="BC1197" s="121">
        <v>0</v>
      </c>
      <c r="BD1197" s="100">
        <v>2023</v>
      </c>
      <c r="BE1197" t="s">
        <v>1040</v>
      </c>
    </row>
    <row r="1198" spans="1:57" ht="12" customHeight="1" x14ac:dyDescent="0.2">
      <c r="A1198">
        <v>67</v>
      </c>
      <c r="B1198">
        <v>2023</v>
      </c>
      <c r="C1198" t="s">
        <v>46</v>
      </c>
      <c r="D1198" t="s">
        <v>323</v>
      </c>
      <c r="E1198" t="s">
        <v>171</v>
      </c>
      <c r="F1198" t="s">
        <v>188</v>
      </c>
      <c r="G1198" t="s">
        <v>99</v>
      </c>
      <c r="H1198" t="s">
        <v>358</v>
      </c>
      <c r="I1198" t="s">
        <v>51</v>
      </c>
      <c r="K1198" t="s">
        <v>357</v>
      </c>
      <c r="L1198" s="27">
        <v>0</v>
      </c>
      <c r="M1198" s="27">
        <v>0</v>
      </c>
      <c r="N1198" s="27">
        <v>0</v>
      </c>
      <c r="O1198" t="s">
        <v>354</v>
      </c>
      <c r="P1198" t="s">
        <v>345</v>
      </c>
      <c r="Q1198" s="27">
        <v>125</v>
      </c>
      <c r="R1198" s="27">
        <v>157</v>
      </c>
      <c r="S1198" s="27">
        <v>257</v>
      </c>
      <c r="T1198" s="27">
        <v>257</v>
      </c>
      <c r="U1198" s="27">
        <v>0</v>
      </c>
      <c r="V1198" s="27">
        <v>0</v>
      </c>
      <c r="W1198" s="27">
        <v>0</v>
      </c>
      <c r="X1198" t="s">
        <v>65</v>
      </c>
      <c r="Y1198" t="s">
        <v>55</v>
      </c>
      <c r="Z1198" s="27">
        <v>3</v>
      </c>
      <c r="AA1198" s="27">
        <v>4</v>
      </c>
      <c r="AB1198" s="27">
        <v>4.4000000000000004</v>
      </c>
      <c r="AC1198" s="27">
        <v>4.9000000000000004</v>
      </c>
      <c r="AD1198" s="27">
        <v>8499</v>
      </c>
      <c r="AE1198" s="27">
        <v>9233.5</v>
      </c>
      <c r="AF1198" s="27">
        <v>9968</v>
      </c>
      <c r="AG1198" s="27">
        <v>1</v>
      </c>
      <c r="AJ1198" s="41">
        <f t="shared" si="175"/>
        <v>8499</v>
      </c>
      <c r="AK1198" s="41">
        <f t="shared" si="176"/>
        <v>9233.5</v>
      </c>
      <c r="AL1198" s="41">
        <f t="shared" si="177"/>
        <v>9968</v>
      </c>
      <c r="AM1198" s="27">
        <v>1.08</v>
      </c>
      <c r="AN1198" s="27">
        <v>1.08</v>
      </c>
      <c r="AO1198" s="27">
        <v>0</v>
      </c>
      <c r="AP1198" s="27">
        <v>0</v>
      </c>
      <c r="AQ1198" s="42">
        <f t="shared" si="178"/>
        <v>9178.92</v>
      </c>
      <c r="AR1198" s="42">
        <f t="shared" si="179"/>
        <v>9972.18</v>
      </c>
      <c r="AS1198" s="42">
        <f t="shared" si="180"/>
        <v>10765.44</v>
      </c>
      <c r="AT1198" s="42">
        <f t="shared" si="181"/>
        <v>9178.92</v>
      </c>
      <c r="AU1198" s="42">
        <f t="shared" si="182"/>
        <v>9972.18</v>
      </c>
      <c r="AV1198" s="42">
        <f t="shared" si="183"/>
        <v>10765.44</v>
      </c>
      <c r="AW1198">
        <v>2035</v>
      </c>
      <c r="AX1198" t="s">
        <v>59</v>
      </c>
      <c r="AY1198" s="30">
        <v>15</v>
      </c>
      <c r="AZ1198" t="s">
        <v>359</v>
      </c>
      <c r="BA1198">
        <v>3</v>
      </c>
      <c r="BB1198">
        <v>4</v>
      </c>
      <c r="BC1198" s="121">
        <v>0</v>
      </c>
      <c r="BD1198" s="100">
        <v>2023</v>
      </c>
      <c r="BE1198" t="s">
        <v>1040</v>
      </c>
    </row>
    <row r="1199" spans="1:57" ht="12" customHeight="1" x14ac:dyDescent="0.2">
      <c r="A1199">
        <v>67</v>
      </c>
      <c r="B1199">
        <v>2023</v>
      </c>
      <c r="C1199" t="s">
        <v>46</v>
      </c>
      <c r="D1199" t="s">
        <v>323</v>
      </c>
      <c r="E1199" t="s">
        <v>171</v>
      </c>
      <c r="F1199" t="s">
        <v>188</v>
      </c>
      <c r="G1199" t="s">
        <v>99</v>
      </c>
      <c r="H1199" t="s">
        <v>358</v>
      </c>
      <c r="I1199" t="s">
        <v>51</v>
      </c>
      <c r="K1199" t="s">
        <v>357</v>
      </c>
      <c r="L1199" s="27">
        <v>0</v>
      </c>
      <c r="M1199" s="27">
        <v>0</v>
      </c>
      <c r="N1199" s="27">
        <v>0</v>
      </c>
      <c r="O1199" t="s">
        <v>354</v>
      </c>
      <c r="P1199" t="s">
        <v>345</v>
      </c>
      <c r="Q1199" s="27">
        <v>125</v>
      </c>
      <c r="R1199" s="27">
        <v>157</v>
      </c>
      <c r="S1199" s="27">
        <v>257</v>
      </c>
      <c r="T1199" s="27">
        <v>257</v>
      </c>
      <c r="U1199" s="27">
        <v>0</v>
      </c>
      <c r="V1199" s="27">
        <v>0</v>
      </c>
      <c r="W1199" s="27">
        <v>0</v>
      </c>
      <c r="X1199" t="s">
        <v>65</v>
      </c>
      <c r="Y1199" t="s">
        <v>55</v>
      </c>
      <c r="Z1199" s="27">
        <v>3</v>
      </c>
      <c r="AA1199" s="27">
        <v>4.05</v>
      </c>
      <c r="AB1199" s="27">
        <v>4.4000000000000004</v>
      </c>
      <c r="AC1199" s="27">
        <v>4.9000000000000004</v>
      </c>
      <c r="AD1199" s="27">
        <v>8499</v>
      </c>
      <c r="AE1199" s="27">
        <v>9233.5</v>
      </c>
      <c r="AF1199" s="27">
        <v>9968</v>
      </c>
      <c r="AG1199" s="27">
        <v>1</v>
      </c>
      <c r="AJ1199" s="41">
        <f t="shared" si="175"/>
        <v>8499</v>
      </c>
      <c r="AK1199" s="41">
        <f t="shared" si="176"/>
        <v>9233.5</v>
      </c>
      <c r="AL1199" s="41">
        <f t="shared" si="177"/>
        <v>9968</v>
      </c>
      <c r="AM1199" s="27">
        <v>1.08</v>
      </c>
      <c r="AN1199" s="27">
        <v>1.08</v>
      </c>
      <c r="AO1199" s="27">
        <v>0</v>
      </c>
      <c r="AP1199" s="27">
        <v>0</v>
      </c>
      <c r="AQ1199" s="42">
        <f t="shared" si="178"/>
        <v>9178.92</v>
      </c>
      <c r="AR1199" s="42">
        <f t="shared" si="179"/>
        <v>9972.18</v>
      </c>
      <c r="AS1199" s="42">
        <f t="shared" si="180"/>
        <v>10765.44</v>
      </c>
      <c r="AT1199" s="42">
        <f t="shared" si="181"/>
        <v>9178.92</v>
      </c>
      <c r="AU1199" s="42">
        <f t="shared" si="182"/>
        <v>9972.18</v>
      </c>
      <c r="AV1199" s="42">
        <f t="shared" si="183"/>
        <v>10765.44</v>
      </c>
      <c r="AW1199">
        <v>2040</v>
      </c>
      <c r="AX1199" t="s">
        <v>59</v>
      </c>
      <c r="AY1199" s="30">
        <v>15</v>
      </c>
      <c r="AZ1199" t="s">
        <v>359</v>
      </c>
      <c r="BA1199">
        <v>3</v>
      </c>
      <c r="BB1199">
        <v>4</v>
      </c>
      <c r="BC1199" s="121">
        <v>0</v>
      </c>
      <c r="BD1199" s="100">
        <v>2023</v>
      </c>
      <c r="BE1199" t="s">
        <v>1040</v>
      </c>
    </row>
    <row r="1200" spans="1:57" ht="12" customHeight="1" x14ac:dyDescent="0.2">
      <c r="A1200">
        <v>67</v>
      </c>
      <c r="B1200">
        <v>2023</v>
      </c>
      <c r="C1200" t="s">
        <v>46</v>
      </c>
      <c r="D1200" t="s">
        <v>323</v>
      </c>
      <c r="E1200" t="s">
        <v>171</v>
      </c>
      <c r="F1200" t="s">
        <v>188</v>
      </c>
      <c r="G1200" t="s">
        <v>99</v>
      </c>
      <c r="H1200" t="s">
        <v>358</v>
      </c>
      <c r="I1200" t="s">
        <v>51</v>
      </c>
      <c r="K1200" t="s">
        <v>357</v>
      </c>
      <c r="L1200" s="27">
        <v>0</v>
      </c>
      <c r="M1200" s="27">
        <v>0</v>
      </c>
      <c r="N1200" s="27">
        <v>0</v>
      </c>
      <c r="O1200" t="s">
        <v>354</v>
      </c>
      <c r="P1200" t="s">
        <v>345</v>
      </c>
      <c r="Q1200" s="27">
        <v>125</v>
      </c>
      <c r="R1200" s="27">
        <v>157</v>
      </c>
      <c r="S1200" s="27">
        <v>257</v>
      </c>
      <c r="T1200" s="27">
        <v>257</v>
      </c>
      <c r="U1200" s="27">
        <v>0</v>
      </c>
      <c r="V1200" s="27">
        <v>0</v>
      </c>
      <c r="W1200" s="27">
        <v>0</v>
      </c>
      <c r="X1200" t="s">
        <v>65</v>
      </c>
      <c r="Y1200" t="s">
        <v>55</v>
      </c>
      <c r="Z1200" s="27">
        <v>3</v>
      </c>
      <c r="AA1200" s="27">
        <v>4.1000000000000005</v>
      </c>
      <c r="AB1200" s="27">
        <v>4.4000000000000004</v>
      </c>
      <c r="AC1200" s="27">
        <v>4.9000000000000004</v>
      </c>
      <c r="AD1200" s="27">
        <v>8499</v>
      </c>
      <c r="AE1200" s="27">
        <v>9233.5</v>
      </c>
      <c r="AF1200" s="27">
        <v>9968</v>
      </c>
      <c r="AG1200" s="27">
        <v>1</v>
      </c>
      <c r="AJ1200" s="41">
        <f t="shared" si="175"/>
        <v>8499</v>
      </c>
      <c r="AK1200" s="41">
        <f t="shared" si="176"/>
        <v>9233.5</v>
      </c>
      <c r="AL1200" s="41">
        <f t="shared" si="177"/>
        <v>9968</v>
      </c>
      <c r="AM1200" s="27">
        <v>1.08</v>
      </c>
      <c r="AN1200" s="27">
        <v>1.08</v>
      </c>
      <c r="AO1200" s="27">
        <v>0</v>
      </c>
      <c r="AP1200" s="27">
        <v>0</v>
      </c>
      <c r="AQ1200" s="42">
        <f t="shared" si="178"/>
        <v>9178.92</v>
      </c>
      <c r="AR1200" s="42">
        <f t="shared" si="179"/>
        <v>9972.18</v>
      </c>
      <c r="AS1200" s="42">
        <f t="shared" si="180"/>
        <v>10765.44</v>
      </c>
      <c r="AT1200" s="42">
        <f t="shared" si="181"/>
        <v>9178.92</v>
      </c>
      <c r="AU1200" s="42">
        <f t="shared" si="182"/>
        <v>9972.18</v>
      </c>
      <c r="AV1200" s="42">
        <f t="shared" si="183"/>
        <v>10765.44</v>
      </c>
      <c r="AW1200">
        <v>2045</v>
      </c>
      <c r="AX1200" t="s">
        <v>59</v>
      </c>
      <c r="AY1200" s="30">
        <v>15</v>
      </c>
      <c r="AZ1200" t="s">
        <v>359</v>
      </c>
      <c r="BA1200">
        <v>3</v>
      </c>
      <c r="BB1200">
        <v>4</v>
      </c>
      <c r="BC1200" s="121">
        <v>0</v>
      </c>
      <c r="BD1200" s="100">
        <v>2023</v>
      </c>
      <c r="BE1200" t="s">
        <v>1040</v>
      </c>
    </row>
    <row r="1201" spans="1:57" ht="12" customHeight="1" x14ac:dyDescent="0.2">
      <c r="A1201">
        <v>67</v>
      </c>
      <c r="B1201">
        <v>2023</v>
      </c>
      <c r="C1201" t="s">
        <v>46</v>
      </c>
      <c r="D1201" t="s">
        <v>323</v>
      </c>
      <c r="E1201" t="s">
        <v>171</v>
      </c>
      <c r="F1201" t="s">
        <v>188</v>
      </c>
      <c r="G1201" t="s">
        <v>99</v>
      </c>
      <c r="H1201" t="s">
        <v>358</v>
      </c>
      <c r="I1201" t="s">
        <v>51</v>
      </c>
      <c r="K1201" t="s">
        <v>357</v>
      </c>
      <c r="L1201" s="27">
        <v>0</v>
      </c>
      <c r="M1201" s="27">
        <v>0</v>
      </c>
      <c r="N1201" s="27">
        <v>0</v>
      </c>
      <c r="O1201" t="s">
        <v>354</v>
      </c>
      <c r="P1201" t="s">
        <v>345</v>
      </c>
      <c r="Q1201" s="27">
        <v>125</v>
      </c>
      <c r="R1201" s="27">
        <v>157</v>
      </c>
      <c r="S1201" s="27">
        <v>257</v>
      </c>
      <c r="T1201" s="27">
        <v>257</v>
      </c>
      <c r="U1201" s="27">
        <v>0</v>
      </c>
      <c r="V1201" s="27">
        <v>0</v>
      </c>
      <c r="W1201" s="27">
        <v>0</v>
      </c>
      <c r="X1201" t="s">
        <v>65</v>
      </c>
      <c r="Y1201" t="s">
        <v>55</v>
      </c>
      <c r="Z1201" s="27">
        <v>3</v>
      </c>
      <c r="AA1201" s="27">
        <v>4.1500000000000004</v>
      </c>
      <c r="AB1201" s="27">
        <v>4.4000000000000004</v>
      </c>
      <c r="AC1201" s="27">
        <v>4.9000000000000004</v>
      </c>
      <c r="AD1201" s="27">
        <v>8499</v>
      </c>
      <c r="AE1201" s="27">
        <v>9233.5</v>
      </c>
      <c r="AF1201" s="27">
        <v>9968</v>
      </c>
      <c r="AG1201" s="27">
        <v>1</v>
      </c>
      <c r="AJ1201" s="41">
        <f t="shared" si="175"/>
        <v>8499</v>
      </c>
      <c r="AK1201" s="41">
        <f t="shared" si="176"/>
        <v>9233.5</v>
      </c>
      <c r="AL1201" s="41">
        <f t="shared" si="177"/>
        <v>9968</v>
      </c>
      <c r="AM1201" s="27">
        <v>1.08</v>
      </c>
      <c r="AN1201" s="27">
        <v>1.08</v>
      </c>
      <c r="AO1201" s="27">
        <v>0</v>
      </c>
      <c r="AP1201" s="27">
        <v>0</v>
      </c>
      <c r="AQ1201" s="42">
        <f t="shared" si="178"/>
        <v>9178.92</v>
      </c>
      <c r="AR1201" s="42">
        <f t="shared" si="179"/>
        <v>9972.18</v>
      </c>
      <c r="AS1201" s="42">
        <f t="shared" si="180"/>
        <v>10765.44</v>
      </c>
      <c r="AT1201" s="42">
        <f t="shared" si="181"/>
        <v>9178.92</v>
      </c>
      <c r="AU1201" s="42">
        <f t="shared" si="182"/>
        <v>9972.18</v>
      </c>
      <c r="AV1201" s="42">
        <f t="shared" si="183"/>
        <v>10765.44</v>
      </c>
      <c r="AW1201">
        <v>2050</v>
      </c>
      <c r="AX1201" t="s">
        <v>59</v>
      </c>
      <c r="AY1201" s="30">
        <v>15</v>
      </c>
      <c r="AZ1201" t="s">
        <v>359</v>
      </c>
      <c r="BA1201">
        <v>3</v>
      </c>
      <c r="BB1201">
        <v>4</v>
      </c>
      <c r="BC1201" s="121">
        <v>0</v>
      </c>
      <c r="BD1201" s="100">
        <v>2023</v>
      </c>
      <c r="BE1201" t="s">
        <v>1040</v>
      </c>
    </row>
    <row r="1202" spans="1:57" ht="12" customHeight="1" x14ac:dyDescent="0.2">
      <c r="A1202">
        <v>67</v>
      </c>
      <c r="B1202">
        <v>2023</v>
      </c>
      <c r="C1202" t="s">
        <v>46</v>
      </c>
      <c r="D1202" t="s">
        <v>323</v>
      </c>
      <c r="E1202" t="s">
        <v>171</v>
      </c>
      <c r="F1202" t="s">
        <v>188</v>
      </c>
      <c r="G1202" t="s">
        <v>99</v>
      </c>
      <c r="H1202" t="s">
        <v>358</v>
      </c>
      <c r="I1202" t="s">
        <v>51</v>
      </c>
      <c r="K1202" t="s">
        <v>357</v>
      </c>
      <c r="L1202" s="27">
        <v>0</v>
      </c>
      <c r="M1202" s="27">
        <v>0</v>
      </c>
      <c r="N1202" s="27">
        <v>0</v>
      </c>
      <c r="O1202" t="s">
        <v>354</v>
      </c>
      <c r="P1202" t="s">
        <v>345</v>
      </c>
      <c r="Q1202" s="27">
        <v>125</v>
      </c>
      <c r="R1202" s="27">
        <v>157</v>
      </c>
      <c r="S1202" s="27">
        <v>257</v>
      </c>
      <c r="T1202" s="27">
        <v>257</v>
      </c>
      <c r="U1202" s="27">
        <v>0</v>
      </c>
      <c r="V1202" s="27">
        <v>0</v>
      </c>
      <c r="W1202" s="27">
        <v>0</v>
      </c>
      <c r="X1202" t="s">
        <v>65</v>
      </c>
      <c r="Y1202" t="s">
        <v>55</v>
      </c>
      <c r="Z1202" s="27">
        <v>3</v>
      </c>
      <c r="AA1202" s="27">
        <v>3.9</v>
      </c>
      <c r="AB1202" s="27">
        <v>4.9000000000000004</v>
      </c>
      <c r="AC1202" s="27">
        <v>4.9000000000000004</v>
      </c>
      <c r="AD1202" s="27">
        <v>8499</v>
      </c>
      <c r="AE1202" s="27">
        <v>9233.5</v>
      </c>
      <c r="AF1202" s="27">
        <v>9968</v>
      </c>
      <c r="AG1202" s="27">
        <v>1</v>
      </c>
      <c r="AJ1202" s="41">
        <f t="shared" si="175"/>
        <v>8499</v>
      </c>
      <c r="AK1202" s="41">
        <f t="shared" si="176"/>
        <v>9233.5</v>
      </c>
      <c r="AL1202" s="41">
        <f t="shared" si="177"/>
        <v>9968</v>
      </c>
      <c r="AM1202" s="27">
        <v>1.08</v>
      </c>
      <c r="AN1202" s="27">
        <v>1.08</v>
      </c>
      <c r="AO1202" s="27">
        <v>0</v>
      </c>
      <c r="AP1202" s="27">
        <v>0</v>
      </c>
      <c r="AQ1202" s="42">
        <f t="shared" si="178"/>
        <v>9178.92</v>
      </c>
      <c r="AR1202" s="42">
        <f t="shared" si="179"/>
        <v>9972.18</v>
      </c>
      <c r="AS1202" s="42">
        <f t="shared" si="180"/>
        <v>10765.44</v>
      </c>
      <c r="AT1202" s="42">
        <f t="shared" si="181"/>
        <v>9178.92</v>
      </c>
      <c r="AU1202" s="42">
        <f t="shared" si="182"/>
        <v>9972.18</v>
      </c>
      <c r="AV1202" s="42">
        <f t="shared" si="183"/>
        <v>10765.44</v>
      </c>
      <c r="AW1202">
        <v>2023</v>
      </c>
      <c r="AX1202" t="s">
        <v>60</v>
      </c>
      <c r="AY1202" s="30">
        <v>15</v>
      </c>
      <c r="AZ1202" t="s">
        <v>359</v>
      </c>
      <c r="BA1202">
        <v>3</v>
      </c>
      <c r="BB1202">
        <v>4</v>
      </c>
      <c r="BC1202" s="121">
        <v>0</v>
      </c>
      <c r="BD1202" s="100">
        <v>2023</v>
      </c>
      <c r="BE1202" t="s">
        <v>1040</v>
      </c>
    </row>
    <row r="1203" spans="1:57" ht="12" customHeight="1" x14ac:dyDescent="0.2">
      <c r="A1203">
        <v>67</v>
      </c>
      <c r="B1203">
        <v>2023</v>
      </c>
      <c r="C1203" t="s">
        <v>46</v>
      </c>
      <c r="D1203" t="s">
        <v>323</v>
      </c>
      <c r="E1203" t="s">
        <v>171</v>
      </c>
      <c r="F1203" t="s">
        <v>188</v>
      </c>
      <c r="G1203" t="s">
        <v>99</v>
      </c>
      <c r="H1203" t="s">
        <v>358</v>
      </c>
      <c r="I1203" t="s">
        <v>51</v>
      </c>
      <c r="K1203" t="s">
        <v>357</v>
      </c>
      <c r="L1203" s="27">
        <v>0</v>
      </c>
      <c r="M1203" s="27">
        <v>0</v>
      </c>
      <c r="N1203" s="27">
        <v>0</v>
      </c>
      <c r="O1203" t="s">
        <v>354</v>
      </c>
      <c r="P1203" t="s">
        <v>345</v>
      </c>
      <c r="Q1203" s="27">
        <v>125</v>
      </c>
      <c r="R1203" s="27">
        <v>157</v>
      </c>
      <c r="S1203" s="27">
        <v>257</v>
      </c>
      <c r="T1203" s="27">
        <v>257</v>
      </c>
      <c r="U1203" s="27">
        <v>0</v>
      </c>
      <c r="V1203" s="27">
        <v>0</v>
      </c>
      <c r="W1203" s="27">
        <v>0</v>
      </c>
      <c r="X1203" t="s">
        <v>65</v>
      </c>
      <c r="Y1203" t="s">
        <v>55</v>
      </c>
      <c r="Z1203" s="27">
        <v>3</v>
      </c>
      <c r="AA1203" s="27">
        <v>4</v>
      </c>
      <c r="AB1203" s="27">
        <v>4.9000000000000004</v>
      </c>
      <c r="AC1203" s="27">
        <v>4.9000000000000004</v>
      </c>
      <c r="AD1203" s="27">
        <v>8499</v>
      </c>
      <c r="AE1203" s="27">
        <v>9233.5</v>
      </c>
      <c r="AF1203" s="27">
        <v>9968</v>
      </c>
      <c r="AG1203" s="27">
        <v>1</v>
      </c>
      <c r="AJ1203" s="41">
        <f t="shared" si="175"/>
        <v>8499</v>
      </c>
      <c r="AK1203" s="41">
        <f t="shared" si="176"/>
        <v>9233.5</v>
      </c>
      <c r="AL1203" s="41">
        <f t="shared" si="177"/>
        <v>9968</v>
      </c>
      <c r="AM1203" s="27">
        <v>1.08</v>
      </c>
      <c r="AN1203" s="27">
        <v>1.08</v>
      </c>
      <c r="AO1203" s="27">
        <v>0</v>
      </c>
      <c r="AP1203" s="27">
        <v>0</v>
      </c>
      <c r="AQ1203" s="42">
        <f t="shared" si="178"/>
        <v>9178.92</v>
      </c>
      <c r="AR1203" s="42">
        <f t="shared" si="179"/>
        <v>9972.18</v>
      </c>
      <c r="AS1203" s="42">
        <f t="shared" si="180"/>
        <v>10765.44</v>
      </c>
      <c r="AT1203" s="42">
        <f t="shared" si="181"/>
        <v>9178.92</v>
      </c>
      <c r="AU1203" s="42">
        <f t="shared" si="182"/>
        <v>9972.18</v>
      </c>
      <c r="AV1203" s="42">
        <f t="shared" si="183"/>
        <v>10765.44</v>
      </c>
      <c r="AW1203">
        <v>2030</v>
      </c>
      <c r="AX1203" t="s">
        <v>60</v>
      </c>
      <c r="AY1203" s="30">
        <v>15</v>
      </c>
      <c r="AZ1203" t="s">
        <v>359</v>
      </c>
      <c r="BA1203">
        <v>3</v>
      </c>
      <c r="BB1203">
        <v>4</v>
      </c>
      <c r="BC1203" s="121">
        <v>0</v>
      </c>
      <c r="BD1203" s="100">
        <v>2023</v>
      </c>
      <c r="BE1203" t="s">
        <v>1040</v>
      </c>
    </row>
    <row r="1204" spans="1:57" ht="12" customHeight="1" x14ac:dyDescent="0.2">
      <c r="A1204">
        <v>67</v>
      </c>
      <c r="B1204">
        <v>2023</v>
      </c>
      <c r="C1204" t="s">
        <v>46</v>
      </c>
      <c r="D1204" t="s">
        <v>323</v>
      </c>
      <c r="E1204" t="s">
        <v>171</v>
      </c>
      <c r="F1204" t="s">
        <v>188</v>
      </c>
      <c r="G1204" t="s">
        <v>99</v>
      </c>
      <c r="H1204" t="s">
        <v>358</v>
      </c>
      <c r="I1204" t="s">
        <v>51</v>
      </c>
      <c r="K1204" t="s">
        <v>357</v>
      </c>
      <c r="L1204" s="27">
        <v>0</v>
      </c>
      <c r="M1204" s="27">
        <v>0</v>
      </c>
      <c r="N1204" s="27">
        <v>0</v>
      </c>
      <c r="O1204" t="s">
        <v>354</v>
      </c>
      <c r="P1204" t="s">
        <v>345</v>
      </c>
      <c r="Q1204" s="27">
        <v>125</v>
      </c>
      <c r="R1204" s="27">
        <v>157</v>
      </c>
      <c r="S1204" s="27">
        <v>257</v>
      </c>
      <c r="T1204" s="27">
        <v>257</v>
      </c>
      <c r="U1204" s="27">
        <v>0</v>
      </c>
      <c r="V1204" s="27">
        <v>0</v>
      </c>
      <c r="W1204" s="27">
        <v>0</v>
      </c>
      <c r="X1204" t="s">
        <v>65</v>
      </c>
      <c r="Y1204" t="s">
        <v>55</v>
      </c>
      <c r="Z1204" s="27">
        <v>3</v>
      </c>
      <c r="AA1204" s="27">
        <v>4.0999999999999996</v>
      </c>
      <c r="AB1204" s="27">
        <v>4.9000000000000004</v>
      </c>
      <c r="AC1204" s="27">
        <v>4.9000000000000004</v>
      </c>
      <c r="AD1204" s="27">
        <v>8499</v>
      </c>
      <c r="AE1204" s="27">
        <v>9233.5</v>
      </c>
      <c r="AF1204" s="27">
        <v>9968</v>
      </c>
      <c r="AG1204" s="27">
        <v>1</v>
      </c>
      <c r="AJ1204" s="41">
        <f t="shared" si="175"/>
        <v>8499</v>
      </c>
      <c r="AK1204" s="41">
        <f t="shared" si="176"/>
        <v>9233.5</v>
      </c>
      <c r="AL1204" s="41">
        <f t="shared" si="177"/>
        <v>9968</v>
      </c>
      <c r="AM1204" s="27">
        <v>1.08</v>
      </c>
      <c r="AN1204" s="27">
        <v>1.08</v>
      </c>
      <c r="AO1204" s="27">
        <v>0</v>
      </c>
      <c r="AP1204" s="27">
        <v>0</v>
      </c>
      <c r="AQ1204" s="42">
        <f t="shared" si="178"/>
        <v>9178.92</v>
      </c>
      <c r="AR1204" s="42">
        <f t="shared" si="179"/>
        <v>9972.18</v>
      </c>
      <c r="AS1204" s="42">
        <f t="shared" si="180"/>
        <v>10765.44</v>
      </c>
      <c r="AT1204" s="42">
        <f t="shared" si="181"/>
        <v>9178.92</v>
      </c>
      <c r="AU1204" s="42">
        <f t="shared" si="182"/>
        <v>9972.18</v>
      </c>
      <c r="AV1204" s="42">
        <f t="shared" si="183"/>
        <v>10765.44</v>
      </c>
      <c r="AW1204">
        <v>2035</v>
      </c>
      <c r="AX1204" t="s">
        <v>60</v>
      </c>
      <c r="AY1204" s="30">
        <v>15</v>
      </c>
      <c r="AZ1204" t="s">
        <v>359</v>
      </c>
      <c r="BA1204">
        <v>3</v>
      </c>
      <c r="BB1204">
        <v>4</v>
      </c>
      <c r="BC1204" s="121">
        <v>0</v>
      </c>
      <c r="BD1204" s="100">
        <v>2023</v>
      </c>
      <c r="BE1204" t="s">
        <v>1040</v>
      </c>
    </row>
    <row r="1205" spans="1:57" ht="12" customHeight="1" x14ac:dyDescent="0.2">
      <c r="A1205">
        <v>67</v>
      </c>
      <c r="B1205">
        <v>2023</v>
      </c>
      <c r="C1205" t="s">
        <v>46</v>
      </c>
      <c r="D1205" t="s">
        <v>323</v>
      </c>
      <c r="E1205" t="s">
        <v>171</v>
      </c>
      <c r="F1205" t="s">
        <v>188</v>
      </c>
      <c r="G1205" t="s">
        <v>99</v>
      </c>
      <c r="H1205" t="s">
        <v>358</v>
      </c>
      <c r="I1205" t="s">
        <v>51</v>
      </c>
      <c r="K1205" t="s">
        <v>357</v>
      </c>
      <c r="L1205" s="27">
        <v>0</v>
      </c>
      <c r="M1205" s="27">
        <v>0</v>
      </c>
      <c r="N1205" s="27">
        <v>0</v>
      </c>
      <c r="O1205" t="s">
        <v>354</v>
      </c>
      <c r="P1205" t="s">
        <v>345</v>
      </c>
      <c r="Q1205" s="27">
        <v>125</v>
      </c>
      <c r="R1205" s="27">
        <v>157</v>
      </c>
      <c r="S1205" s="27">
        <v>257</v>
      </c>
      <c r="T1205" s="27">
        <v>257</v>
      </c>
      <c r="U1205" s="27">
        <v>0</v>
      </c>
      <c r="V1205" s="27">
        <v>0</v>
      </c>
      <c r="W1205" s="27">
        <v>0</v>
      </c>
      <c r="X1205" t="s">
        <v>65</v>
      </c>
      <c r="Y1205" t="s">
        <v>55</v>
      </c>
      <c r="Z1205" s="27">
        <v>3</v>
      </c>
      <c r="AA1205" s="27">
        <v>4.2</v>
      </c>
      <c r="AB1205" s="27">
        <v>4.9000000000000004</v>
      </c>
      <c r="AC1205" s="27">
        <v>4.9000000000000004</v>
      </c>
      <c r="AD1205" s="27">
        <v>8499</v>
      </c>
      <c r="AE1205" s="27">
        <v>9233.5</v>
      </c>
      <c r="AF1205" s="27">
        <v>9968</v>
      </c>
      <c r="AG1205" s="27">
        <v>1</v>
      </c>
      <c r="AJ1205" s="41">
        <f t="shared" si="175"/>
        <v>8499</v>
      </c>
      <c r="AK1205" s="41">
        <f t="shared" si="176"/>
        <v>9233.5</v>
      </c>
      <c r="AL1205" s="41">
        <f t="shared" si="177"/>
        <v>9968</v>
      </c>
      <c r="AM1205" s="27">
        <v>1.08</v>
      </c>
      <c r="AN1205" s="27">
        <v>1.08</v>
      </c>
      <c r="AO1205" s="27">
        <v>0</v>
      </c>
      <c r="AP1205" s="27">
        <v>0</v>
      </c>
      <c r="AQ1205" s="42">
        <f t="shared" si="178"/>
        <v>9178.92</v>
      </c>
      <c r="AR1205" s="42">
        <f t="shared" si="179"/>
        <v>9972.18</v>
      </c>
      <c r="AS1205" s="42">
        <f t="shared" si="180"/>
        <v>10765.44</v>
      </c>
      <c r="AT1205" s="42">
        <f t="shared" si="181"/>
        <v>9178.92</v>
      </c>
      <c r="AU1205" s="42">
        <f t="shared" si="182"/>
        <v>9972.18</v>
      </c>
      <c r="AV1205" s="42">
        <f t="shared" si="183"/>
        <v>10765.44</v>
      </c>
      <c r="AW1205">
        <v>2040</v>
      </c>
      <c r="AX1205" t="s">
        <v>60</v>
      </c>
      <c r="AY1205" s="30">
        <v>15</v>
      </c>
      <c r="AZ1205" t="s">
        <v>359</v>
      </c>
      <c r="BA1205">
        <v>3</v>
      </c>
      <c r="BB1205">
        <v>4</v>
      </c>
      <c r="BC1205" s="121">
        <v>0</v>
      </c>
      <c r="BD1205" s="100">
        <v>2023</v>
      </c>
      <c r="BE1205" t="s">
        <v>1040</v>
      </c>
    </row>
    <row r="1206" spans="1:57" ht="12" customHeight="1" x14ac:dyDescent="0.2">
      <c r="A1206">
        <v>67</v>
      </c>
      <c r="B1206">
        <v>2023</v>
      </c>
      <c r="C1206" t="s">
        <v>46</v>
      </c>
      <c r="D1206" t="s">
        <v>323</v>
      </c>
      <c r="E1206" t="s">
        <v>171</v>
      </c>
      <c r="F1206" t="s">
        <v>188</v>
      </c>
      <c r="G1206" t="s">
        <v>99</v>
      </c>
      <c r="H1206" t="s">
        <v>358</v>
      </c>
      <c r="I1206" t="s">
        <v>51</v>
      </c>
      <c r="K1206" t="s">
        <v>357</v>
      </c>
      <c r="L1206" s="27">
        <v>0</v>
      </c>
      <c r="M1206" s="27">
        <v>0</v>
      </c>
      <c r="N1206" s="27">
        <v>0</v>
      </c>
      <c r="O1206" t="s">
        <v>354</v>
      </c>
      <c r="P1206" t="s">
        <v>345</v>
      </c>
      <c r="Q1206" s="27">
        <v>125</v>
      </c>
      <c r="R1206" s="27">
        <v>157</v>
      </c>
      <c r="S1206" s="27">
        <v>257</v>
      </c>
      <c r="T1206" s="27">
        <v>257</v>
      </c>
      <c r="U1206" s="27">
        <v>0</v>
      </c>
      <c r="V1206" s="27">
        <v>0</v>
      </c>
      <c r="W1206" s="27">
        <v>0</v>
      </c>
      <c r="X1206" t="s">
        <v>65</v>
      </c>
      <c r="Y1206" t="s">
        <v>55</v>
      </c>
      <c r="Z1206" s="27">
        <v>3</v>
      </c>
      <c r="AA1206" s="27">
        <v>4.3000000000000007</v>
      </c>
      <c r="AB1206" s="27">
        <v>4.9000000000000004</v>
      </c>
      <c r="AC1206" s="27">
        <v>4.9000000000000004</v>
      </c>
      <c r="AD1206" s="27">
        <v>8499</v>
      </c>
      <c r="AE1206" s="27">
        <v>9233.5</v>
      </c>
      <c r="AF1206" s="27">
        <v>9968</v>
      </c>
      <c r="AG1206" s="27">
        <v>1</v>
      </c>
      <c r="AJ1206" s="41">
        <f t="shared" si="175"/>
        <v>8499</v>
      </c>
      <c r="AK1206" s="41">
        <f t="shared" si="176"/>
        <v>9233.5</v>
      </c>
      <c r="AL1206" s="41">
        <f t="shared" si="177"/>
        <v>9968</v>
      </c>
      <c r="AM1206" s="27">
        <v>1.08</v>
      </c>
      <c r="AN1206" s="27">
        <v>1.08</v>
      </c>
      <c r="AO1206" s="27">
        <v>0</v>
      </c>
      <c r="AP1206" s="27">
        <v>0</v>
      </c>
      <c r="AQ1206" s="42">
        <f t="shared" si="178"/>
        <v>9178.92</v>
      </c>
      <c r="AR1206" s="42">
        <f t="shared" si="179"/>
        <v>9972.18</v>
      </c>
      <c r="AS1206" s="42">
        <f t="shared" si="180"/>
        <v>10765.44</v>
      </c>
      <c r="AT1206" s="42">
        <f t="shared" si="181"/>
        <v>9178.92</v>
      </c>
      <c r="AU1206" s="42">
        <f t="shared" si="182"/>
        <v>9972.18</v>
      </c>
      <c r="AV1206" s="42">
        <f t="shared" si="183"/>
        <v>10765.44</v>
      </c>
      <c r="AW1206">
        <v>2045</v>
      </c>
      <c r="AX1206" t="s">
        <v>60</v>
      </c>
      <c r="AY1206" s="30">
        <v>15</v>
      </c>
      <c r="AZ1206" t="s">
        <v>359</v>
      </c>
      <c r="BA1206">
        <v>3</v>
      </c>
      <c r="BB1206">
        <v>4</v>
      </c>
      <c r="BC1206" s="121">
        <v>0</v>
      </c>
      <c r="BD1206" s="100">
        <v>2023</v>
      </c>
      <c r="BE1206" t="s">
        <v>1040</v>
      </c>
    </row>
    <row r="1207" spans="1:57" ht="12" customHeight="1" x14ac:dyDescent="0.2">
      <c r="A1207">
        <v>67</v>
      </c>
      <c r="B1207">
        <v>2023</v>
      </c>
      <c r="C1207" t="s">
        <v>46</v>
      </c>
      <c r="D1207" t="s">
        <v>323</v>
      </c>
      <c r="E1207" t="s">
        <v>171</v>
      </c>
      <c r="F1207" t="s">
        <v>188</v>
      </c>
      <c r="G1207" t="s">
        <v>99</v>
      </c>
      <c r="H1207" t="s">
        <v>358</v>
      </c>
      <c r="I1207" t="s">
        <v>51</v>
      </c>
      <c r="K1207" t="s">
        <v>357</v>
      </c>
      <c r="L1207" s="27">
        <v>0</v>
      </c>
      <c r="M1207" s="27">
        <v>0</v>
      </c>
      <c r="N1207" s="27">
        <v>0</v>
      </c>
      <c r="O1207" t="s">
        <v>354</v>
      </c>
      <c r="P1207" t="s">
        <v>345</v>
      </c>
      <c r="Q1207" s="27">
        <v>125</v>
      </c>
      <c r="R1207" s="27">
        <v>157</v>
      </c>
      <c r="S1207" s="27">
        <v>257</v>
      </c>
      <c r="T1207" s="27">
        <v>257</v>
      </c>
      <c r="U1207" s="27">
        <v>0</v>
      </c>
      <c r="V1207" s="27">
        <v>0</v>
      </c>
      <c r="W1207" s="27">
        <v>0</v>
      </c>
      <c r="X1207" t="s">
        <v>65</v>
      </c>
      <c r="Y1207" t="s">
        <v>55</v>
      </c>
      <c r="Z1207" s="27">
        <v>3</v>
      </c>
      <c r="AA1207" s="27">
        <v>4.4000000000000004</v>
      </c>
      <c r="AB1207" s="27">
        <v>4.9000000000000004</v>
      </c>
      <c r="AC1207" s="27">
        <v>4.9000000000000004</v>
      </c>
      <c r="AD1207" s="27">
        <v>8499</v>
      </c>
      <c r="AE1207" s="27">
        <v>9233.5</v>
      </c>
      <c r="AF1207" s="27">
        <v>9968</v>
      </c>
      <c r="AG1207" s="27">
        <v>1</v>
      </c>
      <c r="AJ1207" s="41">
        <f t="shared" si="175"/>
        <v>8499</v>
      </c>
      <c r="AK1207" s="41">
        <f t="shared" si="176"/>
        <v>9233.5</v>
      </c>
      <c r="AL1207" s="41">
        <f t="shared" si="177"/>
        <v>9968</v>
      </c>
      <c r="AM1207" s="27">
        <v>1.08</v>
      </c>
      <c r="AN1207" s="27">
        <v>1.08</v>
      </c>
      <c r="AO1207" s="27">
        <v>0</v>
      </c>
      <c r="AP1207" s="27">
        <v>0</v>
      </c>
      <c r="AQ1207" s="42">
        <f t="shared" si="178"/>
        <v>9178.92</v>
      </c>
      <c r="AR1207" s="42">
        <f t="shared" si="179"/>
        <v>9972.18</v>
      </c>
      <c r="AS1207" s="42">
        <f t="shared" si="180"/>
        <v>10765.44</v>
      </c>
      <c r="AT1207" s="42">
        <f t="shared" si="181"/>
        <v>9178.92</v>
      </c>
      <c r="AU1207" s="42">
        <f t="shared" si="182"/>
        <v>9972.18</v>
      </c>
      <c r="AV1207" s="42">
        <f t="shared" si="183"/>
        <v>10765.44</v>
      </c>
      <c r="AW1207">
        <v>2050</v>
      </c>
      <c r="AX1207" t="s">
        <v>60</v>
      </c>
      <c r="AY1207" s="30">
        <v>15</v>
      </c>
      <c r="AZ1207" t="s">
        <v>359</v>
      </c>
      <c r="BA1207">
        <v>3</v>
      </c>
      <c r="BB1207">
        <v>4</v>
      </c>
      <c r="BC1207" s="121">
        <v>0</v>
      </c>
      <c r="BD1207" s="100">
        <v>2023</v>
      </c>
      <c r="BE1207" t="s">
        <v>1040</v>
      </c>
    </row>
    <row r="1208" spans="1:57" ht="12" customHeight="1" x14ac:dyDescent="0.2">
      <c r="A1208">
        <v>68</v>
      </c>
      <c r="B1208">
        <v>2023</v>
      </c>
      <c r="C1208" t="s">
        <v>46</v>
      </c>
      <c r="D1208" t="s">
        <v>323</v>
      </c>
      <c r="E1208" t="s">
        <v>171</v>
      </c>
      <c r="F1208" t="s">
        <v>362</v>
      </c>
      <c r="G1208" t="s">
        <v>157</v>
      </c>
      <c r="H1208" t="s">
        <v>363</v>
      </c>
      <c r="I1208" t="s">
        <v>51</v>
      </c>
      <c r="K1208" t="s">
        <v>1041</v>
      </c>
      <c r="L1208" s="27">
        <v>1.1363471999999999E-2</v>
      </c>
      <c r="M1208" s="27">
        <v>1.4204339999999999E-2</v>
      </c>
      <c r="N1208" s="27">
        <v>1.7045207999999998E-3</v>
      </c>
      <c r="O1208" t="s">
        <v>153</v>
      </c>
      <c r="P1208" t="s">
        <v>320</v>
      </c>
      <c r="Q1208" s="27">
        <v>225000</v>
      </c>
      <c r="R1208" s="27">
        <v>250000</v>
      </c>
      <c r="S1208" s="27">
        <v>250000</v>
      </c>
      <c r="T1208" s="27">
        <v>597000</v>
      </c>
      <c r="U1208" s="27">
        <v>1.8082792000000004E-8</v>
      </c>
      <c r="V1208" s="27">
        <v>2.2603490000000001E-8</v>
      </c>
      <c r="W1208" s="27">
        <v>2.7124188000000001E-9</v>
      </c>
      <c r="X1208" t="s">
        <v>206</v>
      </c>
      <c r="Y1208" t="s">
        <v>91</v>
      </c>
      <c r="Z1208" s="27">
        <v>0.8</v>
      </c>
      <c r="AA1208" s="27">
        <v>0.92</v>
      </c>
      <c r="AB1208" s="27">
        <v>0.99</v>
      </c>
      <c r="AC1208" s="27">
        <v>0.99</v>
      </c>
      <c r="AD1208" s="27">
        <v>1.9034520000000004E-8</v>
      </c>
      <c r="AE1208" s="27">
        <v>2.3793150000000002E-8</v>
      </c>
      <c r="AF1208" s="27">
        <v>2.8551779999999999E-8</v>
      </c>
      <c r="AG1208" s="27">
        <v>1</v>
      </c>
      <c r="AJ1208" s="41">
        <f t="shared" si="175"/>
        <v>2840.8680000356703</v>
      </c>
      <c r="AK1208" s="41">
        <f t="shared" si="176"/>
        <v>3551.0850000445885</v>
      </c>
      <c r="AL1208" s="41">
        <f t="shared" si="177"/>
        <v>426.13020003104714</v>
      </c>
      <c r="AM1208" s="27">
        <v>1.5832200000000001</v>
      </c>
      <c r="AN1208" s="27">
        <v>2.1349999999999998</v>
      </c>
      <c r="AO1208" s="27">
        <v>0</v>
      </c>
      <c r="AP1208" s="27">
        <v>0</v>
      </c>
      <c r="AQ1208" s="42">
        <f t="shared" si="178"/>
        <v>4497.7190350164738</v>
      </c>
      <c r="AR1208" s="42">
        <f t="shared" si="179"/>
        <v>5622.1487937705933</v>
      </c>
      <c r="AS1208" s="42">
        <f t="shared" si="180"/>
        <v>674.65785529315451</v>
      </c>
      <c r="AT1208" s="42">
        <f t="shared" si="181"/>
        <v>6065.2531800761553</v>
      </c>
      <c r="AU1208" s="42">
        <f t="shared" si="182"/>
        <v>7581.5664750951955</v>
      </c>
      <c r="AV1208" s="42">
        <f t="shared" si="183"/>
        <v>909.78797706628552</v>
      </c>
      <c r="AW1208">
        <v>2023</v>
      </c>
      <c r="AX1208" t="s">
        <v>56</v>
      </c>
      <c r="AY1208" s="30">
        <v>17</v>
      </c>
      <c r="AZ1208" t="s">
        <v>350</v>
      </c>
      <c r="BA1208">
        <v>2</v>
      </c>
      <c r="BB1208">
        <v>17</v>
      </c>
      <c r="BC1208" s="27">
        <v>0.25969999999999999</v>
      </c>
      <c r="BD1208" s="100">
        <v>2023</v>
      </c>
      <c r="BE1208" t="s">
        <v>364</v>
      </c>
    </row>
    <row r="1209" spans="1:57" ht="12" customHeight="1" x14ac:dyDescent="0.2">
      <c r="A1209">
        <v>68</v>
      </c>
      <c r="B1209">
        <v>2023</v>
      </c>
      <c r="C1209" t="s">
        <v>46</v>
      </c>
      <c r="D1209" t="s">
        <v>323</v>
      </c>
      <c r="E1209" t="s">
        <v>171</v>
      </c>
      <c r="F1209" t="s">
        <v>362</v>
      </c>
      <c r="G1209" t="s">
        <v>157</v>
      </c>
      <c r="H1209" t="s">
        <v>363</v>
      </c>
      <c r="I1209" t="s">
        <v>51</v>
      </c>
      <c r="K1209" t="s">
        <v>1041</v>
      </c>
      <c r="L1209" s="27">
        <v>1.1363471999999999E-2</v>
      </c>
      <c r="M1209" s="27">
        <v>1.4204339999999999E-2</v>
      </c>
      <c r="N1209" s="27">
        <v>1.7045207999999998E-3</v>
      </c>
      <c r="O1209" t="s">
        <v>153</v>
      </c>
      <c r="P1209" t="s">
        <v>320</v>
      </c>
      <c r="Q1209" s="27">
        <v>225000</v>
      </c>
      <c r="R1209" s="27">
        <v>250000</v>
      </c>
      <c r="S1209" s="27">
        <v>250000</v>
      </c>
      <c r="T1209" s="27">
        <v>597000</v>
      </c>
      <c r="U1209" s="27">
        <v>1.8082792000000004E-8</v>
      </c>
      <c r="V1209" s="27">
        <v>2.2603490000000001E-8</v>
      </c>
      <c r="W1209" s="27">
        <v>2.7124188000000001E-9</v>
      </c>
      <c r="X1209" t="s">
        <v>206</v>
      </c>
      <c r="Y1209" t="s">
        <v>91</v>
      </c>
      <c r="Z1209" s="27">
        <v>0.8</v>
      </c>
      <c r="AA1209" s="27">
        <v>0.96</v>
      </c>
      <c r="AB1209" s="27">
        <v>0.99</v>
      </c>
      <c r="AC1209" s="27">
        <v>0.99</v>
      </c>
      <c r="AD1209" s="27">
        <v>1.9034520000000004E-8</v>
      </c>
      <c r="AE1209" s="27">
        <v>2.3793150000000002E-8</v>
      </c>
      <c r="AF1209" s="27">
        <v>2.8551779999999999E-8</v>
      </c>
      <c r="AG1209" s="27">
        <v>1</v>
      </c>
      <c r="AJ1209" s="41">
        <f t="shared" si="175"/>
        <v>2840.8680000363938</v>
      </c>
      <c r="AK1209" s="41">
        <f t="shared" si="176"/>
        <v>3551.0850000454925</v>
      </c>
      <c r="AL1209" s="41">
        <f t="shared" si="177"/>
        <v>426.13020003115565</v>
      </c>
      <c r="AM1209" s="27">
        <v>1.5832200000000001</v>
      </c>
      <c r="AN1209" s="27">
        <v>2.1349999999999998</v>
      </c>
      <c r="AO1209" s="27">
        <v>0</v>
      </c>
      <c r="AP1209" s="27">
        <v>0</v>
      </c>
      <c r="AQ1209" s="42">
        <f t="shared" si="178"/>
        <v>4497.7190350176197</v>
      </c>
      <c r="AR1209" s="42">
        <f t="shared" si="179"/>
        <v>5622.1487937720249</v>
      </c>
      <c r="AS1209" s="42">
        <f t="shared" si="180"/>
        <v>674.65785529332629</v>
      </c>
      <c r="AT1209" s="42">
        <f t="shared" si="181"/>
        <v>6065.2531800777006</v>
      </c>
      <c r="AU1209" s="42">
        <f t="shared" si="182"/>
        <v>7581.5664750971255</v>
      </c>
      <c r="AV1209" s="42">
        <f t="shared" si="183"/>
        <v>909.78797706651721</v>
      </c>
      <c r="AW1209">
        <v>2030</v>
      </c>
      <c r="AX1209" t="s">
        <v>56</v>
      </c>
      <c r="AY1209" s="30">
        <v>17</v>
      </c>
      <c r="AZ1209" t="s">
        <v>350</v>
      </c>
      <c r="BA1209">
        <v>2</v>
      </c>
      <c r="BB1209">
        <v>17</v>
      </c>
      <c r="BC1209" s="27">
        <v>0.25969999999999999</v>
      </c>
      <c r="BD1209" s="100">
        <v>2023</v>
      </c>
      <c r="BE1209" t="s">
        <v>364</v>
      </c>
    </row>
    <row r="1210" spans="1:57" ht="12" customHeight="1" x14ac:dyDescent="0.2">
      <c r="A1210">
        <v>68</v>
      </c>
      <c r="B1210">
        <v>2023</v>
      </c>
      <c r="C1210" t="s">
        <v>46</v>
      </c>
      <c r="D1210" t="s">
        <v>323</v>
      </c>
      <c r="E1210" t="s">
        <v>171</v>
      </c>
      <c r="F1210" t="s">
        <v>362</v>
      </c>
      <c r="G1210" t="s">
        <v>157</v>
      </c>
      <c r="H1210" t="s">
        <v>363</v>
      </c>
      <c r="I1210" t="s">
        <v>51</v>
      </c>
      <c r="K1210" t="s">
        <v>1041</v>
      </c>
      <c r="L1210" s="27">
        <v>1.1363471999999999E-2</v>
      </c>
      <c r="M1210" s="27">
        <v>1.4204339999999999E-2</v>
      </c>
      <c r="N1210" s="27">
        <v>1.7045207999999998E-3</v>
      </c>
      <c r="O1210" t="s">
        <v>153</v>
      </c>
      <c r="P1210" t="s">
        <v>320</v>
      </c>
      <c r="Q1210" s="27">
        <v>225000</v>
      </c>
      <c r="R1210" s="27">
        <v>250000</v>
      </c>
      <c r="S1210" s="27">
        <v>250000</v>
      </c>
      <c r="T1210" s="27">
        <v>597000</v>
      </c>
      <c r="U1210" s="27">
        <v>1.8082792000000004E-8</v>
      </c>
      <c r="V1210" s="27">
        <v>2.2603490000000001E-8</v>
      </c>
      <c r="W1210" s="27">
        <v>2.7124188000000001E-9</v>
      </c>
      <c r="X1210" t="s">
        <v>206</v>
      </c>
      <c r="Y1210" t="s">
        <v>91</v>
      </c>
      <c r="Z1210" s="27">
        <v>0.8</v>
      </c>
      <c r="AA1210" s="27">
        <v>0.96</v>
      </c>
      <c r="AB1210" s="27">
        <v>0.99</v>
      </c>
      <c r="AC1210" s="27">
        <v>0.99</v>
      </c>
      <c r="AD1210" s="27">
        <v>1.9034520000000004E-8</v>
      </c>
      <c r="AE1210" s="27">
        <v>2.3793150000000002E-8</v>
      </c>
      <c r="AF1210" s="27">
        <v>2.8551779999999999E-8</v>
      </c>
      <c r="AG1210" s="27">
        <v>1</v>
      </c>
      <c r="AJ1210" s="41">
        <f t="shared" si="175"/>
        <v>2840.8680000363938</v>
      </c>
      <c r="AK1210" s="41">
        <f t="shared" si="176"/>
        <v>3551.0850000454925</v>
      </c>
      <c r="AL1210" s="41">
        <f t="shared" si="177"/>
        <v>426.13020003115565</v>
      </c>
      <c r="AM1210" s="27">
        <v>1.5832200000000001</v>
      </c>
      <c r="AN1210" s="27">
        <v>2.1349999999999998</v>
      </c>
      <c r="AO1210" s="27">
        <v>0</v>
      </c>
      <c r="AP1210" s="27">
        <v>0</v>
      </c>
      <c r="AQ1210" s="42">
        <f t="shared" si="178"/>
        <v>4497.7190350176197</v>
      </c>
      <c r="AR1210" s="42">
        <f t="shared" si="179"/>
        <v>5622.1487937720249</v>
      </c>
      <c r="AS1210" s="42">
        <f t="shared" si="180"/>
        <v>674.65785529332629</v>
      </c>
      <c r="AT1210" s="42">
        <f t="shared" si="181"/>
        <v>6065.2531800777006</v>
      </c>
      <c r="AU1210" s="42">
        <f t="shared" si="182"/>
        <v>7581.5664750971255</v>
      </c>
      <c r="AV1210" s="42">
        <f t="shared" si="183"/>
        <v>909.78797706651721</v>
      </c>
      <c r="AW1210">
        <v>2035</v>
      </c>
      <c r="AX1210" t="s">
        <v>56</v>
      </c>
      <c r="AY1210" s="30">
        <v>17</v>
      </c>
      <c r="AZ1210" t="s">
        <v>350</v>
      </c>
      <c r="BA1210">
        <v>2</v>
      </c>
      <c r="BB1210">
        <v>17</v>
      </c>
      <c r="BC1210" s="27">
        <v>0.25969999999999999</v>
      </c>
      <c r="BD1210" s="100">
        <v>2023</v>
      </c>
      <c r="BE1210" t="s">
        <v>364</v>
      </c>
    </row>
    <row r="1211" spans="1:57" ht="12" customHeight="1" x14ac:dyDescent="0.2">
      <c r="A1211">
        <v>68</v>
      </c>
      <c r="B1211">
        <v>2023</v>
      </c>
      <c r="C1211" t="s">
        <v>46</v>
      </c>
      <c r="D1211" t="s">
        <v>323</v>
      </c>
      <c r="E1211" t="s">
        <v>171</v>
      </c>
      <c r="F1211" t="s">
        <v>362</v>
      </c>
      <c r="G1211" t="s">
        <v>157</v>
      </c>
      <c r="H1211" t="s">
        <v>363</v>
      </c>
      <c r="I1211" t="s">
        <v>51</v>
      </c>
      <c r="K1211" t="s">
        <v>1041</v>
      </c>
      <c r="L1211" s="27">
        <v>1.1363471999999999E-2</v>
      </c>
      <c r="M1211" s="27">
        <v>1.4204339999999999E-2</v>
      </c>
      <c r="N1211" s="27">
        <v>1.7045207999999998E-3</v>
      </c>
      <c r="O1211" t="s">
        <v>153</v>
      </c>
      <c r="P1211" t="s">
        <v>320</v>
      </c>
      <c r="Q1211" s="27">
        <v>225000</v>
      </c>
      <c r="R1211" s="27">
        <v>250000</v>
      </c>
      <c r="S1211" s="27">
        <v>250000</v>
      </c>
      <c r="T1211" s="27">
        <v>597000</v>
      </c>
      <c r="U1211" s="27">
        <v>1.8082792000000004E-8</v>
      </c>
      <c r="V1211" s="27">
        <v>2.2603490000000001E-8</v>
      </c>
      <c r="W1211" s="27">
        <v>2.7124188000000001E-9</v>
      </c>
      <c r="X1211" t="s">
        <v>206</v>
      </c>
      <c r="Y1211" t="s">
        <v>91</v>
      </c>
      <c r="Z1211" s="27">
        <v>0.8</v>
      </c>
      <c r="AA1211" s="27">
        <v>0.96</v>
      </c>
      <c r="AB1211" s="27">
        <v>0.99</v>
      </c>
      <c r="AC1211" s="27">
        <v>0.99</v>
      </c>
      <c r="AD1211" s="27">
        <v>1.9034520000000004E-8</v>
      </c>
      <c r="AE1211" s="27">
        <v>2.3793150000000002E-8</v>
      </c>
      <c r="AF1211" s="27">
        <v>2.8551779999999999E-8</v>
      </c>
      <c r="AG1211" s="27">
        <v>1</v>
      </c>
      <c r="AJ1211" s="41">
        <f t="shared" si="175"/>
        <v>2840.8680000363938</v>
      </c>
      <c r="AK1211" s="41">
        <f t="shared" si="176"/>
        <v>3551.0850000454925</v>
      </c>
      <c r="AL1211" s="41">
        <f t="shared" si="177"/>
        <v>426.13020003115565</v>
      </c>
      <c r="AM1211" s="27">
        <v>1.5832200000000001</v>
      </c>
      <c r="AN1211" s="27">
        <v>2.1349999999999998</v>
      </c>
      <c r="AO1211" s="27">
        <v>0</v>
      </c>
      <c r="AP1211" s="27">
        <v>0</v>
      </c>
      <c r="AQ1211" s="42">
        <f t="shared" si="178"/>
        <v>4497.7190350176197</v>
      </c>
      <c r="AR1211" s="42">
        <f t="shared" si="179"/>
        <v>5622.1487937720249</v>
      </c>
      <c r="AS1211" s="42">
        <f t="shared" si="180"/>
        <v>674.65785529332629</v>
      </c>
      <c r="AT1211" s="42">
        <f t="shared" si="181"/>
        <v>6065.2531800777006</v>
      </c>
      <c r="AU1211" s="42">
        <f t="shared" si="182"/>
        <v>7581.5664750971255</v>
      </c>
      <c r="AV1211" s="42">
        <f t="shared" si="183"/>
        <v>909.78797706651721</v>
      </c>
      <c r="AW1211">
        <v>2040</v>
      </c>
      <c r="AX1211" t="s">
        <v>56</v>
      </c>
      <c r="AY1211" s="30">
        <v>17</v>
      </c>
      <c r="AZ1211" t="s">
        <v>350</v>
      </c>
      <c r="BA1211">
        <v>2</v>
      </c>
      <c r="BB1211">
        <v>17</v>
      </c>
      <c r="BC1211" s="27">
        <v>0.25969999999999999</v>
      </c>
      <c r="BD1211" s="100">
        <v>2023</v>
      </c>
      <c r="BE1211" t="s">
        <v>364</v>
      </c>
    </row>
    <row r="1212" spans="1:57" ht="12" customHeight="1" x14ac:dyDescent="0.2">
      <c r="A1212">
        <v>68</v>
      </c>
      <c r="B1212">
        <v>2023</v>
      </c>
      <c r="C1212" t="s">
        <v>46</v>
      </c>
      <c r="D1212" t="s">
        <v>323</v>
      </c>
      <c r="E1212" t="s">
        <v>171</v>
      </c>
      <c r="F1212" t="s">
        <v>362</v>
      </c>
      <c r="G1212" t="s">
        <v>157</v>
      </c>
      <c r="H1212" t="s">
        <v>363</v>
      </c>
      <c r="I1212" t="s">
        <v>51</v>
      </c>
      <c r="K1212" t="s">
        <v>1041</v>
      </c>
      <c r="L1212" s="27">
        <v>1.1363471999999999E-2</v>
      </c>
      <c r="M1212" s="27">
        <v>1.4204339999999999E-2</v>
      </c>
      <c r="N1212" s="27">
        <v>1.7045207999999998E-3</v>
      </c>
      <c r="O1212" t="s">
        <v>153</v>
      </c>
      <c r="P1212" t="s">
        <v>320</v>
      </c>
      <c r="Q1212" s="27">
        <v>225000</v>
      </c>
      <c r="R1212" s="27">
        <v>250000</v>
      </c>
      <c r="S1212" s="27">
        <v>250000</v>
      </c>
      <c r="T1212" s="27">
        <v>597000</v>
      </c>
      <c r="U1212" s="27">
        <v>1.8082792000000004E-8</v>
      </c>
      <c r="V1212" s="27">
        <v>2.2603490000000001E-8</v>
      </c>
      <c r="W1212" s="27">
        <v>2.7124188000000001E-9</v>
      </c>
      <c r="X1212" t="s">
        <v>206</v>
      </c>
      <c r="Y1212" t="s">
        <v>91</v>
      </c>
      <c r="Z1212" s="27">
        <v>0.8</v>
      </c>
      <c r="AA1212" s="27">
        <v>0.96</v>
      </c>
      <c r="AB1212" s="27">
        <v>0.99</v>
      </c>
      <c r="AC1212" s="27">
        <v>0.99</v>
      </c>
      <c r="AD1212" s="27">
        <v>1.9034520000000004E-8</v>
      </c>
      <c r="AE1212" s="27">
        <v>2.3793150000000002E-8</v>
      </c>
      <c r="AF1212" s="27">
        <v>2.8551779999999999E-8</v>
      </c>
      <c r="AG1212" s="27">
        <v>1</v>
      </c>
      <c r="AJ1212" s="41">
        <f t="shared" si="175"/>
        <v>2840.8680000363938</v>
      </c>
      <c r="AK1212" s="41">
        <f t="shared" si="176"/>
        <v>3551.0850000454925</v>
      </c>
      <c r="AL1212" s="41">
        <f t="shared" si="177"/>
        <v>426.13020003115565</v>
      </c>
      <c r="AM1212" s="27">
        <v>1.5832200000000001</v>
      </c>
      <c r="AN1212" s="27">
        <v>2.1349999999999998</v>
      </c>
      <c r="AO1212" s="27">
        <v>0</v>
      </c>
      <c r="AP1212" s="27">
        <v>0</v>
      </c>
      <c r="AQ1212" s="42">
        <f t="shared" si="178"/>
        <v>4497.7190350176197</v>
      </c>
      <c r="AR1212" s="42">
        <f t="shared" si="179"/>
        <v>5622.1487937720249</v>
      </c>
      <c r="AS1212" s="42">
        <f t="shared" si="180"/>
        <v>674.65785529332629</v>
      </c>
      <c r="AT1212" s="42">
        <f t="shared" si="181"/>
        <v>6065.2531800777006</v>
      </c>
      <c r="AU1212" s="42">
        <f t="shared" si="182"/>
        <v>7581.5664750971255</v>
      </c>
      <c r="AV1212" s="42">
        <f t="shared" si="183"/>
        <v>909.78797706651721</v>
      </c>
      <c r="AW1212">
        <v>2045</v>
      </c>
      <c r="AX1212" t="s">
        <v>56</v>
      </c>
      <c r="AY1212" s="30">
        <v>17</v>
      </c>
      <c r="AZ1212" t="s">
        <v>350</v>
      </c>
      <c r="BA1212">
        <v>2</v>
      </c>
      <c r="BB1212">
        <v>17</v>
      </c>
      <c r="BC1212" s="27">
        <v>0.25969999999999999</v>
      </c>
      <c r="BD1212" s="100">
        <v>2023</v>
      </c>
      <c r="BE1212" t="s">
        <v>364</v>
      </c>
    </row>
    <row r="1213" spans="1:57" ht="12" customHeight="1" x14ac:dyDescent="0.2">
      <c r="A1213">
        <v>68</v>
      </c>
      <c r="B1213">
        <v>2023</v>
      </c>
      <c r="C1213" t="s">
        <v>46</v>
      </c>
      <c r="D1213" t="s">
        <v>323</v>
      </c>
      <c r="E1213" t="s">
        <v>171</v>
      </c>
      <c r="F1213" t="s">
        <v>362</v>
      </c>
      <c r="G1213" t="s">
        <v>157</v>
      </c>
      <c r="H1213" t="s">
        <v>363</v>
      </c>
      <c r="I1213" t="s">
        <v>51</v>
      </c>
      <c r="K1213" t="s">
        <v>1041</v>
      </c>
      <c r="L1213" s="27">
        <v>1.1363471999999999E-2</v>
      </c>
      <c r="M1213" s="27">
        <v>1.4204339999999999E-2</v>
      </c>
      <c r="N1213" s="27">
        <v>1.7045207999999998E-3</v>
      </c>
      <c r="O1213" t="s">
        <v>153</v>
      </c>
      <c r="P1213" t="s">
        <v>320</v>
      </c>
      <c r="Q1213" s="27">
        <v>225000</v>
      </c>
      <c r="R1213" s="27">
        <v>250000</v>
      </c>
      <c r="S1213" s="27">
        <v>250000</v>
      </c>
      <c r="T1213" s="27">
        <v>597000</v>
      </c>
      <c r="U1213" s="27">
        <v>1.8082792000000004E-8</v>
      </c>
      <c r="V1213" s="27">
        <v>2.2603490000000001E-8</v>
      </c>
      <c r="W1213" s="27">
        <v>2.7124188000000001E-9</v>
      </c>
      <c r="X1213" t="s">
        <v>206</v>
      </c>
      <c r="Y1213" t="s">
        <v>91</v>
      </c>
      <c r="Z1213" s="27">
        <v>0.8</v>
      </c>
      <c r="AA1213" s="27">
        <v>0.96</v>
      </c>
      <c r="AB1213" s="27">
        <v>0.99</v>
      </c>
      <c r="AC1213" s="27">
        <v>0.99</v>
      </c>
      <c r="AD1213" s="27">
        <v>1.9034520000000004E-8</v>
      </c>
      <c r="AE1213" s="27">
        <v>2.3793150000000002E-8</v>
      </c>
      <c r="AF1213" s="27">
        <v>2.8551779999999999E-8</v>
      </c>
      <c r="AG1213" s="27">
        <v>1</v>
      </c>
      <c r="AJ1213" s="41">
        <f t="shared" si="175"/>
        <v>2840.8680000363938</v>
      </c>
      <c r="AK1213" s="41">
        <f t="shared" si="176"/>
        <v>3551.0850000454925</v>
      </c>
      <c r="AL1213" s="41">
        <f t="shared" si="177"/>
        <v>426.13020003115565</v>
      </c>
      <c r="AM1213" s="27">
        <v>1.5832200000000001</v>
      </c>
      <c r="AN1213" s="27">
        <v>2.1349999999999998</v>
      </c>
      <c r="AO1213" s="27">
        <v>0</v>
      </c>
      <c r="AP1213" s="27">
        <v>0</v>
      </c>
      <c r="AQ1213" s="42">
        <f t="shared" si="178"/>
        <v>4497.7190350176197</v>
      </c>
      <c r="AR1213" s="42">
        <f t="shared" si="179"/>
        <v>5622.1487937720249</v>
      </c>
      <c r="AS1213" s="42">
        <f t="shared" si="180"/>
        <v>674.65785529332629</v>
      </c>
      <c r="AT1213" s="42">
        <f t="shared" si="181"/>
        <v>6065.2531800777006</v>
      </c>
      <c r="AU1213" s="42">
        <f t="shared" si="182"/>
        <v>7581.5664750971255</v>
      </c>
      <c r="AV1213" s="42">
        <f t="shared" si="183"/>
        <v>909.78797706651721</v>
      </c>
      <c r="AW1213">
        <v>2050</v>
      </c>
      <c r="AX1213" t="s">
        <v>56</v>
      </c>
      <c r="AY1213" s="30">
        <v>17</v>
      </c>
      <c r="AZ1213" t="s">
        <v>350</v>
      </c>
      <c r="BA1213">
        <v>2</v>
      </c>
      <c r="BB1213">
        <v>17</v>
      </c>
      <c r="BC1213" s="27">
        <v>0.25969999999999999</v>
      </c>
      <c r="BD1213" s="100">
        <v>2023</v>
      </c>
      <c r="BE1213" t="s">
        <v>364</v>
      </c>
    </row>
    <row r="1214" spans="1:57" ht="12" customHeight="1" x14ac:dyDescent="0.2">
      <c r="A1214">
        <v>68</v>
      </c>
      <c r="B1214">
        <v>2023</v>
      </c>
      <c r="C1214" t="s">
        <v>46</v>
      </c>
      <c r="D1214" t="s">
        <v>323</v>
      </c>
      <c r="E1214" t="s">
        <v>171</v>
      </c>
      <c r="F1214" t="s">
        <v>362</v>
      </c>
      <c r="G1214" t="s">
        <v>157</v>
      </c>
      <c r="H1214" t="s">
        <v>363</v>
      </c>
      <c r="I1214" t="s">
        <v>51</v>
      </c>
      <c r="K1214" t="s">
        <v>1041</v>
      </c>
      <c r="L1214" s="27">
        <v>1.1363471999999999E-2</v>
      </c>
      <c r="M1214" s="27">
        <v>1.4204339999999999E-2</v>
      </c>
      <c r="N1214" s="27">
        <v>1.7045207999999998E-3</v>
      </c>
      <c r="O1214" t="s">
        <v>153</v>
      </c>
      <c r="P1214" t="s">
        <v>320</v>
      </c>
      <c r="Q1214" s="27">
        <v>225000</v>
      </c>
      <c r="R1214" s="27">
        <v>250000</v>
      </c>
      <c r="S1214" s="27">
        <v>250000</v>
      </c>
      <c r="T1214" s="27">
        <v>597000</v>
      </c>
      <c r="U1214" s="27">
        <v>1.8082792000000004E-8</v>
      </c>
      <c r="V1214" s="27">
        <v>2.2603490000000001E-8</v>
      </c>
      <c r="W1214" s="27">
        <v>2.7124188000000001E-9</v>
      </c>
      <c r="X1214" t="s">
        <v>206</v>
      </c>
      <c r="Y1214" t="s">
        <v>91</v>
      </c>
      <c r="Z1214" s="27">
        <v>0.8</v>
      </c>
      <c r="AA1214" s="27">
        <v>0.92</v>
      </c>
      <c r="AB1214" s="27">
        <v>0.99</v>
      </c>
      <c r="AC1214" s="27">
        <v>0.99</v>
      </c>
      <c r="AD1214" s="27">
        <v>1.9034520000000004E-8</v>
      </c>
      <c r="AE1214" s="27">
        <v>2.3793150000000002E-8</v>
      </c>
      <c r="AF1214" s="27">
        <v>2.8551779999999999E-8</v>
      </c>
      <c r="AG1214" s="27">
        <v>1</v>
      </c>
      <c r="AJ1214" s="41">
        <f t="shared" si="175"/>
        <v>2840.8680000356703</v>
      </c>
      <c r="AK1214" s="41">
        <f t="shared" si="176"/>
        <v>3551.0850000445885</v>
      </c>
      <c r="AL1214" s="41">
        <f t="shared" si="177"/>
        <v>426.13020003104714</v>
      </c>
      <c r="AM1214" s="27">
        <v>1.5832200000000001</v>
      </c>
      <c r="AN1214" s="27">
        <v>2.1349999999999998</v>
      </c>
      <c r="AO1214" s="27">
        <v>0</v>
      </c>
      <c r="AP1214" s="27">
        <v>0</v>
      </c>
      <c r="AQ1214" s="42">
        <f t="shared" si="178"/>
        <v>4497.7190350164738</v>
      </c>
      <c r="AR1214" s="42">
        <f t="shared" si="179"/>
        <v>5622.1487937705933</v>
      </c>
      <c r="AS1214" s="42">
        <f t="shared" si="180"/>
        <v>674.65785529315451</v>
      </c>
      <c r="AT1214" s="42">
        <f t="shared" si="181"/>
        <v>6065.2531800761553</v>
      </c>
      <c r="AU1214" s="42">
        <f t="shared" si="182"/>
        <v>7581.5664750951955</v>
      </c>
      <c r="AV1214" s="42">
        <f t="shared" si="183"/>
        <v>909.78797706628552</v>
      </c>
      <c r="AW1214">
        <v>2023</v>
      </c>
      <c r="AX1214" t="s">
        <v>59</v>
      </c>
      <c r="AY1214" s="30">
        <v>17</v>
      </c>
      <c r="AZ1214" t="s">
        <v>350</v>
      </c>
      <c r="BA1214">
        <v>2</v>
      </c>
      <c r="BB1214">
        <v>17</v>
      </c>
      <c r="BC1214" s="27">
        <v>0.25969999999999999</v>
      </c>
      <c r="BD1214" s="100">
        <v>2023</v>
      </c>
      <c r="BE1214" t="s">
        <v>364</v>
      </c>
    </row>
    <row r="1215" spans="1:57" ht="12" customHeight="1" x14ac:dyDescent="0.2">
      <c r="A1215">
        <v>68</v>
      </c>
      <c r="B1215">
        <v>2023</v>
      </c>
      <c r="C1215" t="s">
        <v>46</v>
      </c>
      <c r="D1215" t="s">
        <v>323</v>
      </c>
      <c r="E1215" t="s">
        <v>171</v>
      </c>
      <c r="F1215" t="s">
        <v>362</v>
      </c>
      <c r="G1215" t="s">
        <v>157</v>
      </c>
      <c r="H1215" t="s">
        <v>363</v>
      </c>
      <c r="I1215" t="s">
        <v>51</v>
      </c>
      <c r="K1215" t="s">
        <v>1041</v>
      </c>
      <c r="L1215" s="27">
        <v>1.1363471999999999E-2</v>
      </c>
      <c r="M1215" s="27">
        <v>1.4204339999999999E-2</v>
      </c>
      <c r="N1215" s="27">
        <v>1.7045207999999998E-3</v>
      </c>
      <c r="O1215" t="s">
        <v>153</v>
      </c>
      <c r="P1215" t="s">
        <v>320</v>
      </c>
      <c r="Q1215" s="27">
        <v>225000</v>
      </c>
      <c r="R1215" s="27">
        <v>250000</v>
      </c>
      <c r="S1215" s="27">
        <v>250000</v>
      </c>
      <c r="T1215" s="27">
        <v>597000</v>
      </c>
      <c r="U1215" s="27">
        <v>1.8082792000000004E-8</v>
      </c>
      <c r="V1215" s="27">
        <v>2.2603490000000001E-8</v>
      </c>
      <c r="W1215" s="27">
        <v>2.7124188000000001E-9</v>
      </c>
      <c r="X1215" t="s">
        <v>206</v>
      </c>
      <c r="Y1215" t="s">
        <v>91</v>
      </c>
      <c r="Z1215" s="27">
        <v>0.8</v>
      </c>
      <c r="AA1215" s="27">
        <v>0.96</v>
      </c>
      <c r="AB1215" s="27">
        <v>0.99</v>
      </c>
      <c r="AC1215" s="27">
        <v>0.99</v>
      </c>
      <c r="AD1215" s="27">
        <v>1.9034520000000004E-8</v>
      </c>
      <c r="AE1215" s="27">
        <v>2.3793150000000002E-8</v>
      </c>
      <c r="AF1215" s="27">
        <v>2.8551779999999999E-8</v>
      </c>
      <c r="AG1215" s="27">
        <v>1</v>
      </c>
      <c r="AJ1215" s="41">
        <f t="shared" si="175"/>
        <v>2840.8680000363938</v>
      </c>
      <c r="AK1215" s="41">
        <f t="shared" si="176"/>
        <v>3551.0850000454925</v>
      </c>
      <c r="AL1215" s="41">
        <f t="shared" si="177"/>
        <v>426.13020003115565</v>
      </c>
      <c r="AM1215" s="27">
        <v>1.5832200000000001</v>
      </c>
      <c r="AN1215" s="27">
        <v>2.1349999999999998</v>
      </c>
      <c r="AO1215" s="27">
        <v>0</v>
      </c>
      <c r="AP1215" s="27">
        <v>0</v>
      </c>
      <c r="AQ1215" s="42">
        <f t="shared" si="178"/>
        <v>4497.7190350176197</v>
      </c>
      <c r="AR1215" s="42">
        <f t="shared" si="179"/>
        <v>5622.1487937720249</v>
      </c>
      <c r="AS1215" s="42">
        <f t="shared" si="180"/>
        <v>674.65785529332629</v>
      </c>
      <c r="AT1215" s="42">
        <f t="shared" si="181"/>
        <v>6065.2531800777006</v>
      </c>
      <c r="AU1215" s="42">
        <f t="shared" si="182"/>
        <v>7581.5664750971255</v>
      </c>
      <c r="AV1215" s="42">
        <f t="shared" si="183"/>
        <v>909.78797706651721</v>
      </c>
      <c r="AW1215">
        <v>2030</v>
      </c>
      <c r="AX1215" t="s">
        <v>59</v>
      </c>
      <c r="AY1215" s="30">
        <v>17</v>
      </c>
      <c r="AZ1215" t="s">
        <v>350</v>
      </c>
      <c r="BA1215">
        <v>2</v>
      </c>
      <c r="BB1215">
        <v>17</v>
      </c>
      <c r="BC1215" s="27">
        <v>0.25969999999999999</v>
      </c>
      <c r="BD1215" s="100">
        <v>2023</v>
      </c>
      <c r="BE1215" t="s">
        <v>364</v>
      </c>
    </row>
    <row r="1216" spans="1:57" ht="12" customHeight="1" x14ac:dyDescent="0.2">
      <c r="A1216">
        <v>68</v>
      </c>
      <c r="B1216">
        <v>2023</v>
      </c>
      <c r="C1216" t="s">
        <v>46</v>
      </c>
      <c r="D1216" t="s">
        <v>323</v>
      </c>
      <c r="E1216" t="s">
        <v>171</v>
      </c>
      <c r="F1216" t="s">
        <v>362</v>
      </c>
      <c r="G1216" t="s">
        <v>157</v>
      </c>
      <c r="H1216" t="s">
        <v>363</v>
      </c>
      <c r="I1216" t="s">
        <v>51</v>
      </c>
      <c r="K1216" t="s">
        <v>1041</v>
      </c>
      <c r="L1216" s="27">
        <v>1.1363471999999999E-2</v>
      </c>
      <c r="M1216" s="27">
        <v>1.4204339999999999E-2</v>
      </c>
      <c r="N1216" s="27">
        <v>1.7045207999999998E-3</v>
      </c>
      <c r="O1216" t="s">
        <v>153</v>
      </c>
      <c r="P1216" t="s">
        <v>320</v>
      </c>
      <c r="Q1216" s="27">
        <v>225000</v>
      </c>
      <c r="R1216" s="27">
        <v>250000</v>
      </c>
      <c r="S1216" s="27">
        <v>250000</v>
      </c>
      <c r="T1216" s="27">
        <v>597000</v>
      </c>
      <c r="U1216" s="27">
        <v>1.8082792000000004E-8</v>
      </c>
      <c r="V1216" s="27">
        <v>2.2603490000000001E-8</v>
      </c>
      <c r="W1216" s="27">
        <v>2.7124188000000001E-9</v>
      </c>
      <c r="X1216" t="s">
        <v>206</v>
      </c>
      <c r="Y1216" t="s">
        <v>91</v>
      </c>
      <c r="Z1216" s="27">
        <v>0.8</v>
      </c>
      <c r="AA1216" s="27">
        <v>0.96</v>
      </c>
      <c r="AB1216" s="27">
        <v>0.99</v>
      </c>
      <c r="AC1216" s="27">
        <v>0.99</v>
      </c>
      <c r="AD1216" s="27">
        <v>1.9034520000000004E-8</v>
      </c>
      <c r="AE1216" s="27">
        <v>2.3793150000000002E-8</v>
      </c>
      <c r="AF1216" s="27">
        <v>2.8551779999999999E-8</v>
      </c>
      <c r="AG1216" s="27">
        <v>1</v>
      </c>
      <c r="AJ1216" s="41">
        <f t="shared" si="175"/>
        <v>2840.8680000363938</v>
      </c>
      <c r="AK1216" s="41">
        <f t="shared" si="176"/>
        <v>3551.0850000454925</v>
      </c>
      <c r="AL1216" s="41">
        <f t="shared" si="177"/>
        <v>426.13020003115565</v>
      </c>
      <c r="AM1216" s="27">
        <v>1.5832200000000001</v>
      </c>
      <c r="AN1216" s="27">
        <v>2.1349999999999998</v>
      </c>
      <c r="AO1216" s="27">
        <v>0</v>
      </c>
      <c r="AP1216" s="27">
        <v>0</v>
      </c>
      <c r="AQ1216" s="42">
        <f t="shared" si="178"/>
        <v>4497.7190350176197</v>
      </c>
      <c r="AR1216" s="42">
        <f t="shared" si="179"/>
        <v>5622.1487937720249</v>
      </c>
      <c r="AS1216" s="42">
        <f t="shared" si="180"/>
        <v>674.65785529332629</v>
      </c>
      <c r="AT1216" s="42">
        <f t="shared" si="181"/>
        <v>6065.2531800777006</v>
      </c>
      <c r="AU1216" s="42">
        <f t="shared" si="182"/>
        <v>7581.5664750971255</v>
      </c>
      <c r="AV1216" s="42">
        <f t="shared" si="183"/>
        <v>909.78797706651721</v>
      </c>
      <c r="AW1216">
        <v>2035</v>
      </c>
      <c r="AX1216" t="s">
        <v>59</v>
      </c>
      <c r="AY1216" s="30">
        <v>17</v>
      </c>
      <c r="AZ1216" t="s">
        <v>350</v>
      </c>
      <c r="BA1216">
        <v>2</v>
      </c>
      <c r="BB1216">
        <v>17</v>
      </c>
      <c r="BC1216" s="27">
        <v>0.25969999999999999</v>
      </c>
      <c r="BD1216" s="100">
        <v>2023</v>
      </c>
      <c r="BE1216" t="s">
        <v>364</v>
      </c>
    </row>
    <row r="1217" spans="1:57" ht="12" customHeight="1" x14ac:dyDescent="0.2">
      <c r="A1217">
        <v>68</v>
      </c>
      <c r="B1217">
        <v>2023</v>
      </c>
      <c r="C1217" t="s">
        <v>46</v>
      </c>
      <c r="D1217" t="s">
        <v>323</v>
      </c>
      <c r="E1217" t="s">
        <v>171</v>
      </c>
      <c r="F1217" t="s">
        <v>362</v>
      </c>
      <c r="G1217" t="s">
        <v>157</v>
      </c>
      <c r="H1217" t="s">
        <v>363</v>
      </c>
      <c r="I1217" t="s">
        <v>51</v>
      </c>
      <c r="K1217" t="s">
        <v>1041</v>
      </c>
      <c r="L1217" s="27">
        <v>1.1363471999999999E-2</v>
      </c>
      <c r="M1217" s="27">
        <v>1.4204339999999999E-2</v>
      </c>
      <c r="N1217" s="27">
        <v>1.7045207999999998E-3</v>
      </c>
      <c r="O1217" t="s">
        <v>153</v>
      </c>
      <c r="P1217" t="s">
        <v>320</v>
      </c>
      <c r="Q1217" s="27">
        <v>225000</v>
      </c>
      <c r="R1217" s="27">
        <v>250000</v>
      </c>
      <c r="S1217" s="27">
        <v>250000</v>
      </c>
      <c r="T1217" s="27">
        <v>597000</v>
      </c>
      <c r="U1217" s="27">
        <v>1.8082792000000004E-8</v>
      </c>
      <c r="V1217" s="27">
        <v>2.2603490000000001E-8</v>
      </c>
      <c r="W1217" s="27">
        <v>2.7124188000000001E-9</v>
      </c>
      <c r="X1217" t="s">
        <v>206</v>
      </c>
      <c r="Y1217" t="s">
        <v>91</v>
      </c>
      <c r="Z1217" s="27">
        <v>0.8</v>
      </c>
      <c r="AA1217" s="27">
        <v>0.96</v>
      </c>
      <c r="AB1217" s="27">
        <v>0.99</v>
      </c>
      <c r="AC1217" s="27">
        <v>0.99</v>
      </c>
      <c r="AD1217" s="27">
        <v>1.9034520000000004E-8</v>
      </c>
      <c r="AE1217" s="27">
        <v>2.3793150000000002E-8</v>
      </c>
      <c r="AF1217" s="27">
        <v>2.8551779999999999E-8</v>
      </c>
      <c r="AG1217" s="27">
        <v>1</v>
      </c>
      <c r="AJ1217" s="41">
        <f t="shared" si="175"/>
        <v>2840.8680000363938</v>
      </c>
      <c r="AK1217" s="41">
        <f t="shared" si="176"/>
        <v>3551.0850000454925</v>
      </c>
      <c r="AL1217" s="41">
        <f t="shared" si="177"/>
        <v>426.13020003115565</v>
      </c>
      <c r="AM1217" s="27">
        <v>1.5832200000000001</v>
      </c>
      <c r="AN1217" s="27">
        <v>2.1349999999999998</v>
      </c>
      <c r="AO1217" s="27">
        <v>0</v>
      </c>
      <c r="AP1217" s="27">
        <v>0</v>
      </c>
      <c r="AQ1217" s="42">
        <f t="shared" si="178"/>
        <v>4497.7190350176197</v>
      </c>
      <c r="AR1217" s="42">
        <f t="shared" si="179"/>
        <v>5622.1487937720249</v>
      </c>
      <c r="AS1217" s="42">
        <f t="shared" si="180"/>
        <v>674.65785529332629</v>
      </c>
      <c r="AT1217" s="42">
        <f t="shared" si="181"/>
        <v>6065.2531800777006</v>
      </c>
      <c r="AU1217" s="42">
        <f t="shared" si="182"/>
        <v>7581.5664750971255</v>
      </c>
      <c r="AV1217" s="42">
        <f t="shared" si="183"/>
        <v>909.78797706651721</v>
      </c>
      <c r="AW1217">
        <v>2040</v>
      </c>
      <c r="AX1217" t="s">
        <v>59</v>
      </c>
      <c r="AY1217" s="30">
        <v>17</v>
      </c>
      <c r="AZ1217" t="s">
        <v>350</v>
      </c>
      <c r="BA1217">
        <v>2</v>
      </c>
      <c r="BB1217">
        <v>17</v>
      </c>
      <c r="BC1217" s="27">
        <v>0.25969999999999999</v>
      </c>
      <c r="BD1217" s="100">
        <v>2023</v>
      </c>
      <c r="BE1217" t="s">
        <v>364</v>
      </c>
    </row>
    <row r="1218" spans="1:57" ht="12" customHeight="1" x14ac:dyDescent="0.2">
      <c r="A1218">
        <v>68</v>
      </c>
      <c r="B1218">
        <v>2023</v>
      </c>
      <c r="C1218" t="s">
        <v>46</v>
      </c>
      <c r="D1218" t="s">
        <v>323</v>
      </c>
      <c r="E1218" t="s">
        <v>171</v>
      </c>
      <c r="F1218" t="s">
        <v>362</v>
      </c>
      <c r="G1218" t="s">
        <v>157</v>
      </c>
      <c r="H1218" t="s">
        <v>363</v>
      </c>
      <c r="I1218" t="s">
        <v>51</v>
      </c>
      <c r="K1218" t="s">
        <v>1041</v>
      </c>
      <c r="L1218" s="27">
        <v>1.1363471999999999E-2</v>
      </c>
      <c r="M1218" s="27">
        <v>1.4204339999999999E-2</v>
      </c>
      <c r="N1218" s="27">
        <v>1.7045207999999998E-3</v>
      </c>
      <c r="O1218" t="s">
        <v>153</v>
      </c>
      <c r="P1218" t="s">
        <v>320</v>
      </c>
      <c r="Q1218" s="27">
        <v>225000</v>
      </c>
      <c r="R1218" s="27">
        <v>250000</v>
      </c>
      <c r="S1218" s="27">
        <v>250000</v>
      </c>
      <c r="T1218" s="27">
        <v>597000</v>
      </c>
      <c r="U1218" s="27">
        <v>1.8082792000000004E-8</v>
      </c>
      <c r="V1218" s="27">
        <v>2.2603490000000001E-8</v>
      </c>
      <c r="W1218" s="27">
        <v>2.7124188000000001E-9</v>
      </c>
      <c r="X1218" t="s">
        <v>206</v>
      </c>
      <c r="Y1218" t="s">
        <v>91</v>
      </c>
      <c r="Z1218" s="27">
        <v>0.8</v>
      </c>
      <c r="AA1218" s="27">
        <v>0.96</v>
      </c>
      <c r="AB1218" s="27">
        <v>0.99</v>
      </c>
      <c r="AC1218" s="27">
        <v>0.99</v>
      </c>
      <c r="AD1218" s="27">
        <v>1.9034520000000004E-8</v>
      </c>
      <c r="AE1218" s="27">
        <v>2.3793150000000002E-8</v>
      </c>
      <c r="AF1218" s="27">
        <v>2.8551779999999999E-8</v>
      </c>
      <c r="AG1218" s="27">
        <v>1</v>
      </c>
      <c r="AJ1218" s="41">
        <f t="shared" ref="AJ1218:AJ1281" si="184">(AD1218+L1218*$R1218+U1218*$AA1218)*$AG1218</f>
        <v>2840.8680000363938</v>
      </c>
      <c r="AK1218" s="41">
        <f t="shared" ref="AK1218:AK1281" si="185">(AE1218+M1218*$R1218+V1218*$AA1218)*$AG1218</f>
        <v>3551.0850000454925</v>
      </c>
      <c r="AL1218" s="41">
        <f t="shared" ref="AL1218:AL1281" si="186">(AF1218+N1218*$R1218+W1218*$AA1218)*$AG1218</f>
        <v>426.13020003115565</v>
      </c>
      <c r="AM1218" s="27">
        <v>1.5832200000000001</v>
      </c>
      <c r="AN1218" s="27">
        <v>2.1349999999999998</v>
      </c>
      <c r="AO1218" s="27">
        <v>0</v>
      </c>
      <c r="AP1218" s="27">
        <v>0</v>
      </c>
      <c r="AQ1218" s="42">
        <f t="shared" ref="AQ1218:AQ1281" si="187">$AM1218*AJ1218+$AO1218*$AG1218</f>
        <v>4497.7190350176197</v>
      </c>
      <c r="AR1218" s="42">
        <f t="shared" ref="AR1218:AR1281" si="188">$AM1218*AK1218+$AO1218*$AG1218</f>
        <v>5622.1487937720249</v>
      </c>
      <c r="AS1218" s="42">
        <f t="shared" ref="AS1218:AS1281" si="189">$AM1218*AL1218+$AO1218*$AG1218</f>
        <v>674.65785529332629</v>
      </c>
      <c r="AT1218" s="42">
        <f t="shared" ref="AT1218:AT1281" si="190">$AN1218*AJ1218+$AP1218*$AG1218</f>
        <v>6065.2531800777006</v>
      </c>
      <c r="AU1218" s="42">
        <f t="shared" ref="AU1218:AU1281" si="191">$AN1218*AK1218+$AP1218*$AG1218</f>
        <v>7581.5664750971255</v>
      </c>
      <c r="AV1218" s="42">
        <f t="shared" ref="AV1218:AV1281" si="192">$AN1218*AL1218+$AP1218*$AG1218</f>
        <v>909.78797706651721</v>
      </c>
      <c r="AW1218">
        <v>2045</v>
      </c>
      <c r="AX1218" t="s">
        <v>59</v>
      </c>
      <c r="AY1218" s="30">
        <v>17</v>
      </c>
      <c r="AZ1218" t="s">
        <v>350</v>
      </c>
      <c r="BA1218">
        <v>2</v>
      </c>
      <c r="BB1218">
        <v>17</v>
      </c>
      <c r="BC1218" s="27">
        <v>0.25969999999999999</v>
      </c>
      <c r="BD1218" s="100">
        <v>2023</v>
      </c>
      <c r="BE1218" t="s">
        <v>364</v>
      </c>
    </row>
    <row r="1219" spans="1:57" ht="12" customHeight="1" x14ac:dyDescent="0.2">
      <c r="A1219">
        <v>68</v>
      </c>
      <c r="B1219">
        <v>2023</v>
      </c>
      <c r="C1219" t="s">
        <v>46</v>
      </c>
      <c r="D1219" t="s">
        <v>323</v>
      </c>
      <c r="E1219" t="s">
        <v>171</v>
      </c>
      <c r="F1219" t="s">
        <v>362</v>
      </c>
      <c r="G1219" t="s">
        <v>157</v>
      </c>
      <c r="H1219" t="s">
        <v>363</v>
      </c>
      <c r="I1219" t="s">
        <v>51</v>
      </c>
      <c r="K1219" t="s">
        <v>1041</v>
      </c>
      <c r="L1219" s="27">
        <v>1.1363471999999999E-2</v>
      </c>
      <c r="M1219" s="27">
        <v>1.4204339999999999E-2</v>
      </c>
      <c r="N1219" s="27">
        <v>1.7045207999999998E-3</v>
      </c>
      <c r="O1219" t="s">
        <v>153</v>
      </c>
      <c r="P1219" t="s">
        <v>320</v>
      </c>
      <c r="Q1219" s="27">
        <v>225000</v>
      </c>
      <c r="R1219" s="27">
        <v>250000</v>
      </c>
      <c r="S1219" s="27">
        <v>250000</v>
      </c>
      <c r="T1219" s="27">
        <v>597000</v>
      </c>
      <c r="U1219" s="27">
        <v>1.8082792000000004E-8</v>
      </c>
      <c r="V1219" s="27">
        <v>2.2603490000000001E-8</v>
      </c>
      <c r="W1219" s="27">
        <v>2.7124188000000001E-9</v>
      </c>
      <c r="X1219" t="s">
        <v>206</v>
      </c>
      <c r="Y1219" t="s">
        <v>91</v>
      </c>
      <c r="Z1219" s="27">
        <v>0.8</v>
      </c>
      <c r="AA1219" s="27">
        <v>0.96</v>
      </c>
      <c r="AB1219" s="27">
        <v>0.99</v>
      </c>
      <c r="AC1219" s="27">
        <v>0.99</v>
      </c>
      <c r="AD1219" s="27">
        <v>1.9034520000000004E-8</v>
      </c>
      <c r="AE1219" s="27">
        <v>2.3793150000000002E-8</v>
      </c>
      <c r="AF1219" s="27">
        <v>2.8551779999999999E-8</v>
      </c>
      <c r="AG1219" s="27">
        <v>1</v>
      </c>
      <c r="AJ1219" s="41">
        <f t="shared" si="184"/>
        <v>2840.8680000363938</v>
      </c>
      <c r="AK1219" s="41">
        <f t="shared" si="185"/>
        <v>3551.0850000454925</v>
      </c>
      <c r="AL1219" s="41">
        <f t="shared" si="186"/>
        <v>426.13020003115565</v>
      </c>
      <c r="AM1219" s="27">
        <v>1.5832200000000001</v>
      </c>
      <c r="AN1219" s="27">
        <v>2.1349999999999998</v>
      </c>
      <c r="AO1219" s="27">
        <v>0</v>
      </c>
      <c r="AP1219" s="27">
        <v>0</v>
      </c>
      <c r="AQ1219" s="42">
        <f t="shared" si="187"/>
        <v>4497.7190350176197</v>
      </c>
      <c r="AR1219" s="42">
        <f t="shared" si="188"/>
        <v>5622.1487937720249</v>
      </c>
      <c r="AS1219" s="42">
        <f t="shared" si="189"/>
        <v>674.65785529332629</v>
      </c>
      <c r="AT1219" s="42">
        <f t="shared" si="190"/>
        <v>6065.2531800777006</v>
      </c>
      <c r="AU1219" s="42">
        <f t="shared" si="191"/>
        <v>7581.5664750971255</v>
      </c>
      <c r="AV1219" s="42">
        <f t="shared" si="192"/>
        <v>909.78797706651721</v>
      </c>
      <c r="AW1219">
        <v>2050</v>
      </c>
      <c r="AX1219" t="s">
        <v>59</v>
      </c>
      <c r="AY1219" s="30">
        <v>17</v>
      </c>
      <c r="AZ1219" t="s">
        <v>350</v>
      </c>
      <c r="BA1219">
        <v>2</v>
      </c>
      <c r="BB1219">
        <v>17</v>
      </c>
      <c r="BC1219" s="27">
        <v>0.25969999999999999</v>
      </c>
      <c r="BD1219" s="100">
        <v>2023</v>
      </c>
      <c r="BE1219" t="s">
        <v>364</v>
      </c>
    </row>
    <row r="1220" spans="1:57" ht="12" customHeight="1" x14ac:dyDescent="0.2">
      <c r="A1220">
        <v>68</v>
      </c>
      <c r="B1220">
        <v>2023</v>
      </c>
      <c r="C1220" t="s">
        <v>46</v>
      </c>
      <c r="D1220" t="s">
        <v>323</v>
      </c>
      <c r="E1220" t="s">
        <v>171</v>
      </c>
      <c r="F1220" t="s">
        <v>362</v>
      </c>
      <c r="G1220" t="s">
        <v>157</v>
      </c>
      <c r="H1220" t="s">
        <v>363</v>
      </c>
      <c r="I1220" t="s">
        <v>51</v>
      </c>
      <c r="K1220" t="s">
        <v>1041</v>
      </c>
      <c r="L1220" s="27">
        <v>1.1363471999999999E-2</v>
      </c>
      <c r="M1220" s="27">
        <v>1.4204339999999999E-2</v>
      </c>
      <c r="N1220" s="27">
        <v>1.7045207999999998E-3</v>
      </c>
      <c r="O1220" t="s">
        <v>153</v>
      </c>
      <c r="P1220" t="s">
        <v>320</v>
      </c>
      <c r="Q1220" s="27">
        <v>225000</v>
      </c>
      <c r="R1220" s="27">
        <v>250000</v>
      </c>
      <c r="S1220" s="27">
        <v>250000</v>
      </c>
      <c r="T1220" s="27">
        <v>597000</v>
      </c>
      <c r="U1220" s="27">
        <v>1.8082792000000004E-8</v>
      </c>
      <c r="V1220" s="27">
        <v>2.2603490000000001E-8</v>
      </c>
      <c r="W1220" s="27">
        <v>2.7124188000000001E-9</v>
      </c>
      <c r="X1220" t="s">
        <v>206</v>
      </c>
      <c r="Y1220" t="s">
        <v>91</v>
      </c>
      <c r="Z1220" s="27">
        <v>0.8</v>
      </c>
      <c r="AA1220" s="27">
        <v>0.92</v>
      </c>
      <c r="AB1220" s="27">
        <v>0.99</v>
      </c>
      <c r="AC1220" s="27">
        <v>0.99</v>
      </c>
      <c r="AD1220" s="27">
        <v>1.9034520000000004E-8</v>
      </c>
      <c r="AE1220" s="27">
        <v>2.3793150000000002E-8</v>
      </c>
      <c r="AF1220" s="27">
        <v>2.8551779999999999E-8</v>
      </c>
      <c r="AG1220" s="27">
        <v>1</v>
      </c>
      <c r="AJ1220" s="41">
        <f t="shared" si="184"/>
        <v>2840.8680000356703</v>
      </c>
      <c r="AK1220" s="41">
        <f t="shared" si="185"/>
        <v>3551.0850000445885</v>
      </c>
      <c r="AL1220" s="41">
        <f t="shared" si="186"/>
        <v>426.13020003104714</v>
      </c>
      <c r="AM1220" s="27">
        <v>1.5832200000000001</v>
      </c>
      <c r="AN1220" s="27">
        <v>2.1349999999999998</v>
      </c>
      <c r="AO1220" s="27">
        <v>0</v>
      </c>
      <c r="AP1220" s="27">
        <v>0</v>
      </c>
      <c r="AQ1220" s="42">
        <f t="shared" si="187"/>
        <v>4497.7190350164738</v>
      </c>
      <c r="AR1220" s="42">
        <f t="shared" si="188"/>
        <v>5622.1487937705933</v>
      </c>
      <c r="AS1220" s="42">
        <f t="shared" si="189"/>
        <v>674.65785529315451</v>
      </c>
      <c r="AT1220" s="42">
        <f t="shared" si="190"/>
        <v>6065.2531800761553</v>
      </c>
      <c r="AU1220" s="42">
        <f t="shared" si="191"/>
        <v>7581.5664750951955</v>
      </c>
      <c r="AV1220" s="42">
        <f t="shared" si="192"/>
        <v>909.78797706628552</v>
      </c>
      <c r="AW1220">
        <v>2023</v>
      </c>
      <c r="AX1220" t="s">
        <v>60</v>
      </c>
      <c r="AY1220" s="30">
        <v>17</v>
      </c>
      <c r="AZ1220" t="s">
        <v>350</v>
      </c>
      <c r="BA1220">
        <v>2</v>
      </c>
      <c r="BB1220">
        <v>17</v>
      </c>
      <c r="BC1220" s="27">
        <v>0.25969999999999999</v>
      </c>
      <c r="BD1220" s="100">
        <v>2023</v>
      </c>
      <c r="BE1220" t="s">
        <v>364</v>
      </c>
    </row>
    <row r="1221" spans="1:57" ht="12" customHeight="1" x14ac:dyDescent="0.2">
      <c r="A1221">
        <v>68</v>
      </c>
      <c r="B1221">
        <v>2023</v>
      </c>
      <c r="C1221" t="s">
        <v>46</v>
      </c>
      <c r="D1221" t="s">
        <v>323</v>
      </c>
      <c r="E1221" t="s">
        <v>171</v>
      </c>
      <c r="F1221" t="s">
        <v>362</v>
      </c>
      <c r="G1221" t="s">
        <v>157</v>
      </c>
      <c r="H1221" t="s">
        <v>363</v>
      </c>
      <c r="I1221" t="s">
        <v>51</v>
      </c>
      <c r="K1221" t="s">
        <v>1041</v>
      </c>
      <c r="L1221" s="27">
        <v>1.1363471999999999E-2</v>
      </c>
      <c r="M1221" s="27">
        <v>1.4204339999999999E-2</v>
      </c>
      <c r="N1221" s="27">
        <v>1.7045207999999998E-3</v>
      </c>
      <c r="O1221" t="s">
        <v>153</v>
      </c>
      <c r="P1221" t="s">
        <v>320</v>
      </c>
      <c r="Q1221" s="27">
        <v>225000</v>
      </c>
      <c r="R1221" s="27">
        <v>250000</v>
      </c>
      <c r="S1221" s="27">
        <v>250000</v>
      </c>
      <c r="T1221" s="27">
        <v>597000</v>
      </c>
      <c r="U1221" s="27">
        <v>1.8082792000000004E-8</v>
      </c>
      <c r="V1221" s="27">
        <v>2.2603490000000001E-8</v>
      </c>
      <c r="W1221" s="27">
        <v>2.7124188000000001E-9</v>
      </c>
      <c r="X1221" t="s">
        <v>206</v>
      </c>
      <c r="Y1221" t="s">
        <v>91</v>
      </c>
      <c r="Z1221" s="27">
        <v>0.8</v>
      </c>
      <c r="AA1221" s="27">
        <v>0.96</v>
      </c>
      <c r="AB1221" s="27">
        <v>0.99</v>
      </c>
      <c r="AC1221" s="27">
        <v>0.99</v>
      </c>
      <c r="AD1221" s="27">
        <v>1.9034520000000004E-8</v>
      </c>
      <c r="AE1221" s="27">
        <v>2.3793150000000002E-8</v>
      </c>
      <c r="AF1221" s="27">
        <v>2.8551779999999999E-8</v>
      </c>
      <c r="AG1221" s="27">
        <v>1</v>
      </c>
      <c r="AJ1221" s="41">
        <f t="shared" si="184"/>
        <v>2840.8680000363938</v>
      </c>
      <c r="AK1221" s="41">
        <f t="shared" si="185"/>
        <v>3551.0850000454925</v>
      </c>
      <c r="AL1221" s="41">
        <f t="shared" si="186"/>
        <v>426.13020003115565</v>
      </c>
      <c r="AM1221" s="27">
        <v>1.5832200000000001</v>
      </c>
      <c r="AN1221" s="27">
        <v>2.1349999999999998</v>
      </c>
      <c r="AO1221" s="27">
        <v>0</v>
      </c>
      <c r="AP1221" s="27">
        <v>0</v>
      </c>
      <c r="AQ1221" s="42">
        <f t="shared" si="187"/>
        <v>4497.7190350176197</v>
      </c>
      <c r="AR1221" s="42">
        <f t="shared" si="188"/>
        <v>5622.1487937720249</v>
      </c>
      <c r="AS1221" s="42">
        <f t="shared" si="189"/>
        <v>674.65785529332629</v>
      </c>
      <c r="AT1221" s="42">
        <f t="shared" si="190"/>
        <v>6065.2531800777006</v>
      </c>
      <c r="AU1221" s="42">
        <f t="shared" si="191"/>
        <v>7581.5664750971255</v>
      </c>
      <c r="AV1221" s="42">
        <f t="shared" si="192"/>
        <v>909.78797706651721</v>
      </c>
      <c r="AW1221">
        <v>2030</v>
      </c>
      <c r="AX1221" t="s">
        <v>60</v>
      </c>
      <c r="AY1221" s="30">
        <v>17</v>
      </c>
      <c r="AZ1221" t="s">
        <v>350</v>
      </c>
      <c r="BA1221">
        <v>2</v>
      </c>
      <c r="BB1221">
        <v>17</v>
      </c>
      <c r="BC1221" s="27">
        <v>0.25969999999999999</v>
      </c>
      <c r="BD1221" s="100">
        <v>2023</v>
      </c>
      <c r="BE1221" t="s">
        <v>364</v>
      </c>
    </row>
    <row r="1222" spans="1:57" ht="12" customHeight="1" x14ac:dyDescent="0.2">
      <c r="A1222">
        <v>68</v>
      </c>
      <c r="B1222">
        <v>2023</v>
      </c>
      <c r="C1222" t="s">
        <v>46</v>
      </c>
      <c r="D1222" t="s">
        <v>323</v>
      </c>
      <c r="E1222" t="s">
        <v>171</v>
      </c>
      <c r="F1222" t="s">
        <v>362</v>
      </c>
      <c r="G1222" t="s">
        <v>157</v>
      </c>
      <c r="H1222" t="s">
        <v>363</v>
      </c>
      <c r="I1222" t="s">
        <v>51</v>
      </c>
      <c r="K1222" t="s">
        <v>1041</v>
      </c>
      <c r="L1222" s="27">
        <v>1.1363471999999999E-2</v>
      </c>
      <c r="M1222" s="27">
        <v>1.4204339999999999E-2</v>
      </c>
      <c r="N1222" s="27">
        <v>1.7045207999999998E-3</v>
      </c>
      <c r="O1222" t="s">
        <v>153</v>
      </c>
      <c r="P1222" t="s">
        <v>320</v>
      </c>
      <c r="Q1222" s="27">
        <v>225000</v>
      </c>
      <c r="R1222" s="27">
        <v>250000</v>
      </c>
      <c r="S1222" s="27">
        <v>250000</v>
      </c>
      <c r="T1222" s="27">
        <v>597000</v>
      </c>
      <c r="U1222" s="27">
        <v>1.8082792000000004E-8</v>
      </c>
      <c r="V1222" s="27">
        <v>2.2603490000000001E-8</v>
      </c>
      <c r="W1222" s="27">
        <v>2.7124188000000001E-9</v>
      </c>
      <c r="X1222" t="s">
        <v>206</v>
      </c>
      <c r="Y1222" t="s">
        <v>91</v>
      </c>
      <c r="Z1222" s="27">
        <v>0.8</v>
      </c>
      <c r="AA1222" s="27">
        <v>0.96</v>
      </c>
      <c r="AB1222" s="27">
        <v>0.99</v>
      </c>
      <c r="AC1222" s="27">
        <v>0.99</v>
      </c>
      <c r="AD1222" s="27">
        <v>1.9034520000000004E-8</v>
      </c>
      <c r="AE1222" s="27">
        <v>2.3793150000000002E-8</v>
      </c>
      <c r="AF1222" s="27">
        <v>2.8551779999999999E-8</v>
      </c>
      <c r="AG1222" s="27">
        <v>1</v>
      </c>
      <c r="AJ1222" s="41">
        <f t="shared" si="184"/>
        <v>2840.8680000363938</v>
      </c>
      <c r="AK1222" s="41">
        <f t="shared" si="185"/>
        <v>3551.0850000454925</v>
      </c>
      <c r="AL1222" s="41">
        <f t="shared" si="186"/>
        <v>426.13020003115565</v>
      </c>
      <c r="AM1222" s="27">
        <v>1.5832200000000001</v>
      </c>
      <c r="AN1222" s="27">
        <v>2.1349999999999998</v>
      </c>
      <c r="AO1222" s="27">
        <v>0</v>
      </c>
      <c r="AP1222" s="27">
        <v>0</v>
      </c>
      <c r="AQ1222" s="42">
        <f t="shared" si="187"/>
        <v>4497.7190350176197</v>
      </c>
      <c r="AR1222" s="42">
        <f t="shared" si="188"/>
        <v>5622.1487937720249</v>
      </c>
      <c r="AS1222" s="42">
        <f t="shared" si="189"/>
        <v>674.65785529332629</v>
      </c>
      <c r="AT1222" s="42">
        <f t="shared" si="190"/>
        <v>6065.2531800777006</v>
      </c>
      <c r="AU1222" s="42">
        <f t="shared" si="191"/>
        <v>7581.5664750971255</v>
      </c>
      <c r="AV1222" s="42">
        <f t="shared" si="192"/>
        <v>909.78797706651721</v>
      </c>
      <c r="AW1222">
        <v>2035</v>
      </c>
      <c r="AX1222" t="s">
        <v>60</v>
      </c>
      <c r="AY1222" s="30">
        <v>17</v>
      </c>
      <c r="AZ1222" t="s">
        <v>350</v>
      </c>
      <c r="BA1222">
        <v>2</v>
      </c>
      <c r="BB1222">
        <v>17</v>
      </c>
      <c r="BC1222" s="27">
        <v>0.25969999999999999</v>
      </c>
      <c r="BD1222" s="100">
        <v>2023</v>
      </c>
      <c r="BE1222" t="s">
        <v>364</v>
      </c>
    </row>
    <row r="1223" spans="1:57" ht="12" customHeight="1" x14ac:dyDescent="0.2">
      <c r="A1223">
        <v>68</v>
      </c>
      <c r="B1223">
        <v>2023</v>
      </c>
      <c r="C1223" t="s">
        <v>46</v>
      </c>
      <c r="D1223" t="s">
        <v>323</v>
      </c>
      <c r="E1223" t="s">
        <v>171</v>
      </c>
      <c r="F1223" t="s">
        <v>362</v>
      </c>
      <c r="G1223" t="s">
        <v>157</v>
      </c>
      <c r="H1223" t="s">
        <v>363</v>
      </c>
      <c r="I1223" t="s">
        <v>51</v>
      </c>
      <c r="K1223" t="s">
        <v>1041</v>
      </c>
      <c r="L1223" s="27">
        <v>1.1363471999999999E-2</v>
      </c>
      <c r="M1223" s="27">
        <v>1.4204339999999999E-2</v>
      </c>
      <c r="N1223" s="27">
        <v>1.7045207999999998E-3</v>
      </c>
      <c r="O1223" t="s">
        <v>153</v>
      </c>
      <c r="P1223" t="s">
        <v>320</v>
      </c>
      <c r="Q1223" s="27">
        <v>225000</v>
      </c>
      <c r="R1223" s="27">
        <v>250000</v>
      </c>
      <c r="S1223" s="27">
        <v>250000</v>
      </c>
      <c r="T1223" s="27">
        <v>597000</v>
      </c>
      <c r="U1223" s="27">
        <v>1.8082792000000004E-8</v>
      </c>
      <c r="V1223" s="27">
        <v>2.2603490000000001E-8</v>
      </c>
      <c r="W1223" s="27">
        <v>2.7124188000000001E-9</v>
      </c>
      <c r="X1223" t="s">
        <v>206</v>
      </c>
      <c r="Y1223" t="s">
        <v>91</v>
      </c>
      <c r="Z1223" s="27">
        <v>0.8</v>
      </c>
      <c r="AA1223" s="27">
        <v>0.96</v>
      </c>
      <c r="AB1223" s="27">
        <v>0.99</v>
      </c>
      <c r="AC1223" s="27">
        <v>0.99</v>
      </c>
      <c r="AD1223" s="27">
        <v>1.9034520000000004E-8</v>
      </c>
      <c r="AE1223" s="27">
        <v>2.3793150000000002E-8</v>
      </c>
      <c r="AF1223" s="27">
        <v>2.8551779999999999E-8</v>
      </c>
      <c r="AG1223" s="27">
        <v>1</v>
      </c>
      <c r="AJ1223" s="41">
        <f t="shared" si="184"/>
        <v>2840.8680000363938</v>
      </c>
      <c r="AK1223" s="41">
        <f t="shared" si="185"/>
        <v>3551.0850000454925</v>
      </c>
      <c r="AL1223" s="41">
        <f t="shared" si="186"/>
        <v>426.13020003115565</v>
      </c>
      <c r="AM1223" s="27">
        <v>1.5832200000000001</v>
      </c>
      <c r="AN1223" s="27">
        <v>2.1349999999999998</v>
      </c>
      <c r="AO1223" s="27">
        <v>0</v>
      </c>
      <c r="AP1223" s="27">
        <v>0</v>
      </c>
      <c r="AQ1223" s="42">
        <f t="shared" si="187"/>
        <v>4497.7190350176197</v>
      </c>
      <c r="AR1223" s="42">
        <f t="shared" si="188"/>
        <v>5622.1487937720249</v>
      </c>
      <c r="AS1223" s="42">
        <f t="shared" si="189"/>
        <v>674.65785529332629</v>
      </c>
      <c r="AT1223" s="42">
        <f t="shared" si="190"/>
        <v>6065.2531800777006</v>
      </c>
      <c r="AU1223" s="42">
        <f t="shared" si="191"/>
        <v>7581.5664750971255</v>
      </c>
      <c r="AV1223" s="42">
        <f t="shared" si="192"/>
        <v>909.78797706651721</v>
      </c>
      <c r="AW1223">
        <v>2040</v>
      </c>
      <c r="AX1223" t="s">
        <v>60</v>
      </c>
      <c r="AY1223" s="30">
        <v>17</v>
      </c>
      <c r="AZ1223" t="s">
        <v>350</v>
      </c>
      <c r="BA1223">
        <v>2</v>
      </c>
      <c r="BB1223">
        <v>17</v>
      </c>
      <c r="BC1223" s="27">
        <v>0.25969999999999999</v>
      </c>
      <c r="BD1223" s="100">
        <v>2023</v>
      </c>
      <c r="BE1223" t="s">
        <v>364</v>
      </c>
    </row>
    <row r="1224" spans="1:57" ht="12" customHeight="1" x14ac:dyDescent="0.2">
      <c r="A1224">
        <v>68</v>
      </c>
      <c r="B1224">
        <v>2023</v>
      </c>
      <c r="C1224" t="s">
        <v>46</v>
      </c>
      <c r="D1224" t="s">
        <v>323</v>
      </c>
      <c r="E1224" t="s">
        <v>171</v>
      </c>
      <c r="F1224" t="s">
        <v>362</v>
      </c>
      <c r="G1224" t="s">
        <v>157</v>
      </c>
      <c r="H1224" t="s">
        <v>363</v>
      </c>
      <c r="I1224" t="s">
        <v>51</v>
      </c>
      <c r="K1224" t="s">
        <v>1041</v>
      </c>
      <c r="L1224" s="27">
        <v>1.1363471999999999E-2</v>
      </c>
      <c r="M1224" s="27">
        <v>1.4204339999999999E-2</v>
      </c>
      <c r="N1224" s="27">
        <v>1.7045207999999998E-3</v>
      </c>
      <c r="O1224" t="s">
        <v>153</v>
      </c>
      <c r="P1224" t="s">
        <v>320</v>
      </c>
      <c r="Q1224" s="27">
        <v>225000</v>
      </c>
      <c r="R1224" s="27">
        <v>250000</v>
      </c>
      <c r="S1224" s="27">
        <v>250000</v>
      </c>
      <c r="T1224" s="27">
        <v>597000</v>
      </c>
      <c r="U1224" s="27">
        <v>1.8082792000000004E-8</v>
      </c>
      <c r="V1224" s="27">
        <v>2.2603490000000001E-8</v>
      </c>
      <c r="W1224" s="27">
        <v>2.7124188000000001E-9</v>
      </c>
      <c r="X1224" t="s">
        <v>206</v>
      </c>
      <c r="Y1224" t="s">
        <v>91</v>
      </c>
      <c r="Z1224" s="27">
        <v>0.8</v>
      </c>
      <c r="AA1224" s="27">
        <v>0.96</v>
      </c>
      <c r="AB1224" s="27">
        <v>0.99</v>
      </c>
      <c r="AC1224" s="27">
        <v>0.99</v>
      </c>
      <c r="AD1224" s="27">
        <v>1.9034520000000004E-8</v>
      </c>
      <c r="AE1224" s="27">
        <v>2.3793150000000002E-8</v>
      </c>
      <c r="AF1224" s="27">
        <v>2.8551779999999999E-8</v>
      </c>
      <c r="AG1224" s="27">
        <v>1</v>
      </c>
      <c r="AJ1224" s="41">
        <f t="shared" si="184"/>
        <v>2840.8680000363938</v>
      </c>
      <c r="AK1224" s="41">
        <f t="shared" si="185"/>
        <v>3551.0850000454925</v>
      </c>
      <c r="AL1224" s="41">
        <f t="shared" si="186"/>
        <v>426.13020003115565</v>
      </c>
      <c r="AM1224" s="27">
        <v>1.5832200000000001</v>
      </c>
      <c r="AN1224" s="27">
        <v>2.1349999999999998</v>
      </c>
      <c r="AO1224" s="27">
        <v>0</v>
      </c>
      <c r="AP1224" s="27">
        <v>0</v>
      </c>
      <c r="AQ1224" s="42">
        <f t="shared" si="187"/>
        <v>4497.7190350176197</v>
      </c>
      <c r="AR1224" s="42">
        <f t="shared" si="188"/>
        <v>5622.1487937720249</v>
      </c>
      <c r="AS1224" s="42">
        <f t="shared" si="189"/>
        <v>674.65785529332629</v>
      </c>
      <c r="AT1224" s="42">
        <f t="shared" si="190"/>
        <v>6065.2531800777006</v>
      </c>
      <c r="AU1224" s="42">
        <f t="shared" si="191"/>
        <v>7581.5664750971255</v>
      </c>
      <c r="AV1224" s="42">
        <f t="shared" si="192"/>
        <v>909.78797706651721</v>
      </c>
      <c r="AW1224">
        <v>2045</v>
      </c>
      <c r="AX1224" t="s">
        <v>60</v>
      </c>
      <c r="AY1224" s="30">
        <v>17</v>
      </c>
      <c r="AZ1224" t="s">
        <v>350</v>
      </c>
      <c r="BA1224">
        <v>2</v>
      </c>
      <c r="BB1224">
        <v>17</v>
      </c>
      <c r="BC1224" s="27">
        <v>0.25969999999999999</v>
      </c>
      <c r="BD1224" s="100">
        <v>2023</v>
      </c>
      <c r="BE1224" t="s">
        <v>364</v>
      </c>
    </row>
    <row r="1225" spans="1:57" ht="12" customHeight="1" x14ac:dyDescent="0.2">
      <c r="A1225">
        <v>68</v>
      </c>
      <c r="B1225">
        <v>2023</v>
      </c>
      <c r="C1225" t="s">
        <v>46</v>
      </c>
      <c r="D1225" t="s">
        <v>323</v>
      </c>
      <c r="E1225" t="s">
        <v>171</v>
      </c>
      <c r="F1225" t="s">
        <v>362</v>
      </c>
      <c r="G1225" t="s">
        <v>157</v>
      </c>
      <c r="H1225" t="s">
        <v>363</v>
      </c>
      <c r="I1225" t="s">
        <v>51</v>
      </c>
      <c r="K1225" t="s">
        <v>1041</v>
      </c>
      <c r="L1225" s="27">
        <v>1.1363471999999999E-2</v>
      </c>
      <c r="M1225" s="27">
        <v>1.4204339999999999E-2</v>
      </c>
      <c r="N1225" s="27">
        <v>1.7045207999999998E-3</v>
      </c>
      <c r="O1225" t="s">
        <v>153</v>
      </c>
      <c r="P1225" t="s">
        <v>320</v>
      </c>
      <c r="Q1225" s="27">
        <v>225000</v>
      </c>
      <c r="R1225" s="27">
        <v>250000</v>
      </c>
      <c r="S1225" s="27">
        <v>250000</v>
      </c>
      <c r="T1225" s="27">
        <v>597000</v>
      </c>
      <c r="U1225" s="27">
        <v>1.8082792000000004E-8</v>
      </c>
      <c r="V1225" s="27">
        <v>2.2603490000000001E-8</v>
      </c>
      <c r="W1225" s="27">
        <v>2.7124188000000001E-9</v>
      </c>
      <c r="X1225" t="s">
        <v>206</v>
      </c>
      <c r="Y1225" t="s">
        <v>91</v>
      </c>
      <c r="Z1225" s="27">
        <v>0.8</v>
      </c>
      <c r="AA1225" s="27">
        <v>0.96</v>
      </c>
      <c r="AB1225" s="27">
        <v>0.99</v>
      </c>
      <c r="AC1225" s="27">
        <v>0.99</v>
      </c>
      <c r="AD1225" s="27">
        <v>1.9034520000000004E-8</v>
      </c>
      <c r="AE1225" s="27">
        <v>2.3793150000000002E-8</v>
      </c>
      <c r="AF1225" s="27">
        <v>2.8551779999999999E-8</v>
      </c>
      <c r="AG1225" s="27">
        <v>1</v>
      </c>
      <c r="AJ1225" s="41">
        <f t="shared" si="184"/>
        <v>2840.8680000363938</v>
      </c>
      <c r="AK1225" s="41">
        <f t="shared" si="185"/>
        <v>3551.0850000454925</v>
      </c>
      <c r="AL1225" s="41">
        <f t="shared" si="186"/>
        <v>426.13020003115565</v>
      </c>
      <c r="AM1225" s="27">
        <v>1.5832200000000001</v>
      </c>
      <c r="AN1225" s="27">
        <v>2.1349999999999998</v>
      </c>
      <c r="AO1225" s="27">
        <v>0</v>
      </c>
      <c r="AP1225" s="27">
        <v>0</v>
      </c>
      <c r="AQ1225" s="42">
        <f t="shared" si="187"/>
        <v>4497.7190350176197</v>
      </c>
      <c r="AR1225" s="42">
        <f t="shared" si="188"/>
        <v>5622.1487937720249</v>
      </c>
      <c r="AS1225" s="42">
        <f t="shared" si="189"/>
        <v>674.65785529332629</v>
      </c>
      <c r="AT1225" s="42">
        <f t="shared" si="190"/>
        <v>6065.2531800777006</v>
      </c>
      <c r="AU1225" s="42">
        <f t="shared" si="191"/>
        <v>7581.5664750971255</v>
      </c>
      <c r="AV1225" s="42">
        <f t="shared" si="192"/>
        <v>909.78797706651721</v>
      </c>
      <c r="AW1225">
        <v>2050</v>
      </c>
      <c r="AX1225" t="s">
        <v>60</v>
      </c>
      <c r="AY1225" s="30">
        <v>17</v>
      </c>
      <c r="AZ1225" t="s">
        <v>350</v>
      </c>
      <c r="BA1225">
        <v>2</v>
      </c>
      <c r="BB1225">
        <v>17</v>
      </c>
      <c r="BC1225" s="27">
        <v>0.25969999999999999</v>
      </c>
      <c r="BD1225" s="100">
        <v>2023</v>
      </c>
      <c r="BE1225" t="s">
        <v>364</v>
      </c>
    </row>
    <row r="1226" spans="1:57" ht="12" customHeight="1" x14ac:dyDescent="0.2">
      <c r="A1226">
        <v>69</v>
      </c>
      <c r="B1226">
        <v>2023</v>
      </c>
      <c r="C1226" t="s">
        <v>46</v>
      </c>
      <c r="D1226" t="s">
        <v>138</v>
      </c>
      <c r="E1226" t="s">
        <v>366</v>
      </c>
      <c r="F1226" t="s">
        <v>367</v>
      </c>
      <c r="G1226" t="s">
        <v>99</v>
      </c>
      <c r="H1226" t="s">
        <v>368</v>
      </c>
      <c r="I1226" t="s">
        <v>51</v>
      </c>
      <c r="K1226" t="s">
        <v>365</v>
      </c>
      <c r="L1226" s="27">
        <v>66.720000000000013</v>
      </c>
      <c r="M1226" s="27">
        <v>83.4</v>
      </c>
      <c r="N1226" s="27">
        <v>10.008000000000001</v>
      </c>
      <c r="O1226" t="s">
        <v>369</v>
      </c>
      <c r="P1226" t="s">
        <v>370</v>
      </c>
      <c r="Q1226" s="27">
        <v>64</v>
      </c>
      <c r="R1226" s="27">
        <v>112</v>
      </c>
      <c r="S1226" s="27">
        <v>160</v>
      </c>
      <c r="T1226" s="27">
        <v>160</v>
      </c>
      <c r="U1226" s="27">
        <v>0</v>
      </c>
      <c r="V1226" s="27">
        <v>0</v>
      </c>
      <c r="W1226" s="27">
        <v>0</v>
      </c>
      <c r="X1226" t="s">
        <v>219</v>
      </c>
      <c r="Y1226" t="s">
        <v>197</v>
      </c>
      <c r="Z1226" s="27">
        <v>20460</v>
      </c>
      <c r="AA1226" s="27">
        <v>20460</v>
      </c>
      <c r="AB1226" s="27">
        <v>19028</v>
      </c>
      <c r="AC1226" s="27">
        <v>19028</v>
      </c>
      <c r="AD1226" s="27">
        <v>6888.9600000000009</v>
      </c>
      <c r="AE1226" s="27">
        <v>8611.2000000000007</v>
      </c>
      <c r="AF1226" s="27">
        <v>10333.44</v>
      </c>
      <c r="AG1226" s="27">
        <v>1</v>
      </c>
      <c r="AJ1226" s="41">
        <f t="shared" si="184"/>
        <v>14361.600000000002</v>
      </c>
      <c r="AK1226" s="41">
        <f t="shared" si="185"/>
        <v>17952</v>
      </c>
      <c r="AL1226" s="41">
        <f t="shared" si="186"/>
        <v>11454.336000000001</v>
      </c>
      <c r="AM1226" s="27">
        <v>1.19</v>
      </c>
      <c r="AN1226" s="27">
        <v>1.2573370594623099</v>
      </c>
      <c r="AO1226" s="27">
        <v>0</v>
      </c>
      <c r="AP1226" s="27">
        <v>0</v>
      </c>
      <c r="AQ1226" s="42">
        <f t="shared" si="187"/>
        <v>17090.304</v>
      </c>
      <c r="AR1226" s="42">
        <f t="shared" si="188"/>
        <v>21362.879999999997</v>
      </c>
      <c r="AS1226" s="42">
        <f t="shared" si="189"/>
        <v>13630.65984</v>
      </c>
      <c r="AT1226" s="42">
        <f t="shared" si="190"/>
        <v>18057.371913173913</v>
      </c>
      <c r="AU1226" s="42">
        <f t="shared" si="191"/>
        <v>22571.714891467389</v>
      </c>
      <c r="AV1226" s="42">
        <f t="shared" si="192"/>
        <v>14401.961144333278</v>
      </c>
      <c r="AW1226">
        <v>2023</v>
      </c>
      <c r="AX1226" t="s">
        <v>56</v>
      </c>
      <c r="AY1226" s="30">
        <v>11</v>
      </c>
      <c r="AZ1226" t="s">
        <v>371</v>
      </c>
      <c r="BA1226" s="111">
        <v>2</v>
      </c>
      <c r="BB1226">
        <v>4</v>
      </c>
      <c r="BC1226" s="27">
        <v>0.93930000000000002</v>
      </c>
      <c r="BD1226" s="100">
        <v>2023</v>
      </c>
      <c r="BE1226" t="s">
        <v>1042</v>
      </c>
    </row>
    <row r="1227" spans="1:57" ht="12" customHeight="1" x14ac:dyDescent="0.2">
      <c r="A1227">
        <v>69</v>
      </c>
      <c r="B1227">
        <v>2023</v>
      </c>
      <c r="C1227" t="s">
        <v>46</v>
      </c>
      <c r="D1227" t="s">
        <v>138</v>
      </c>
      <c r="E1227" t="s">
        <v>366</v>
      </c>
      <c r="F1227" t="s">
        <v>367</v>
      </c>
      <c r="G1227" t="s">
        <v>99</v>
      </c>
      <c r="H1227" t="s">
        <v>368</v>
      </c>
      <c r="I1227" t="s">
        <v>51</v>
      </c>
      <c r="K1227" t="s">
        <v>365</v>
      </c>
      <c r="L1227" s="27">
        <v>66.720000000000013</v>
      </c>
      <c r="M1227" s="27">
        <v>83.4</v>
      </c>
      <c r="N1227" s="27">
        <v>10.008000000000001</v>
      </c>
      <c r="O1227" t="s">
        <v>369</v>
      </c>
      <c r="P1227" t="s">
        <v>370</v>
      </c>
      <c r="Q1227" s="27">
        <v>64</v>
      </c>
      <c r="R1227" s="27">
        <v>112</v>
      </c>
      <c r="S1227" s="27">
        <v>160</v>
      </c>
      <c r="T1227" s="27">
        <v>160</v>
      </c>
      <c r="U1227" s="27">
        <v>0</v>
      </c>
      <c r="V1227" s="27">
        <v>0</v>
      </c>
      <c r="W1227" s="27">
        <v>0</v>
      </c>
      <c r="X1227" t="s">
        <v>219</v>
      </c>
      <c r="Y1227" t="s">
        <v>197</v>
      </c>
      <c r="Z1227" s="27">
        <v>20460</v>
      </c>
      <c r="AA1227" s="27">
        <v>20460</v>
      </c>
      <c r="AB1227" s="27">
        <v>19028</v>
      </c>
      <c r="AC1227" s="27">
        <v>19028</v>
      </c>
      <c r="AD1227" s="27">
        <v>6888.9600000000009</v>
      </c>
      <c r="AE1227" s="27">
        <v>8611.2000000000007</v>
      </c>
      <c r="AF1227" s="27">
        <v>10333.44</v>
      </c>
      <c r="AG1227" s="27">
        <v>1</v>
      </c>
      <c r="AJ1227" s="41">
        <f t="shared" si="184"/>
        <v>14361.600000000002</v>
      </c>
      <c r="AK1227" s="41">
        <f t="shared" si="185"/>
        <v>17952</v>
      </c>
      <c r="AL1227" s="41">
        <f t="shared" si="186"/>
        <v>11454.336000000001</v>
      </c>
      <c r="AM1227" s="27">
        <v>1.19</v>
      </c>
      <c r="AN1227" s="27">
        <v>1.2573370594623099</v>
      </c>
      <c r="AO1227" s="27">
        <v>0</v>
      </c>
      <c r="AP1227" s="27">
        <v>0</v>
      </c>
      <c r="AQ1227" s="42">
        <f t="shared" si="187"/>
        <v>17090.304</v>
      </c>
      <c r="AR1227" s="42">
        <f t="shared" si="188"/>
        <v>21362.879999999997</v>
      </c>
      <c r="AS1227" s="42">
        <f t="shared" si="189"/>
        <v>13630.65984</v>
      </c>
      <c r="AT1227" s="42">
        <f t="shared" si="190"/>
        <v>18057.371913173913</v>
      </c>
      <c r="AU1227" s="42">
        <f t="shared" si="191"/>
        <v>22571.714891467389</v>
      </c>
      <c r="AV1227" s="42">
        <f t="shared" si="192"/>
        <v>14401.961144333278</v>
      </c>
      <c r="AW1227">
        <v>2030</v>
      </c>
      <c r="AX1227" t="s">
        <v>56</v>
      </c>
      <c r="AY1227" s="30">
        <v>11</v>
      </c>
      <c r="AZ1227" t="s">
        <v>371</v>
      </c>
      <c r="BA1227" s="111">
        <v>2</v>
      </c>
      <c r="BB1227">
        <v>4</v>
      </c>
      <c r="BC1227" s="27">
        <v>0.93930000000000002</v>
      </c>
      <c r="BD1227" s="100">
        <v>2023</v>
      </c>
      <c r="BE1227" t="s">
        <v>1042</v>
      </c>
    </row>
    <row r="1228" spans="1:57" ht="12" customHeight="1" x14ac:dyDescent="0.2">
      <c r="A1228">
        <v>69</v>
      </c>
      <c r="B1228">
        <v>2023</v>
      </c>
      <c r="C1228" t="s">
        <v>46</v>
      </c>
      <c r="D1228" t="s">
        <v>138</v>
      </c>
      <c r="E1228" t="s">
        <v>366</v>
      </c>
      <c r="F1228" t="s">
        <v>367</v>
      </c>
      <c r="G1228" t="s">
        <v>99</v>
      </c>
      <c r="H1228" t="s">
        <v>368</v>
      </c>
      <c r="I1228" t="s">
        <v>51</v>
      </c>
      <c r="K1228" t="s">
        <v>365</v>
      </c>
      <c r="L1228" s="27">
        <v>66.720000000000013</v>
      </c>
      <c r="M1228" s="27">
        <v>83.4</v>
      </c>
      <c r="N1228" s="27">
        <v>10.008000000000001</v>
      </c>
      <c r="O1228" t="s">
        <v>369</v>
      </c>
      <c r="P1228" t="s">
        <v>370</v>
      </c>
      <c r="Q1228" s="27">
        <v>64</v>
      </c>
      <c r="R1228" s="27">
        <v>112</v>
      </c>
      <c r="S1228" s="27">
        <v>160</v>
      </c>
      <c r="T1228" s="27">
        <v>160</v>
      </c>
      <c r="U1228" s="27">
        <v>0</v>
      </c>
      <c r="V1228" s="27">
        <v>0</v>
      </c>
      <c r="W1228" s="27">
        <v>0</v>
      </c>
      <c r="X1228" t="s">
        <v>219</v>
      </c>
      <c r="Y1228" t="s">
        <v>197</v>
      </c>
      <c r="Z1228" s="27">
        <v>20460</v>
      </c>
      <c r="AA1228" s="27">
        <v>20460</v>
      </c>
      <c r="AB1228" s="27">
        <v>19028</v>
      </c>
      <c r="AC1228" s="27">
        <v>19028</v>
      </c>
      <c r="AD1228" s="27">
        <v>6888.9600000000009</v>
      </c>
      <c r="AE1228" s="27">
        <v>8611.2000000000007</v>
      </c>
      <c r="AF1228" s="27">
        <v>10333.44</v>
      </c>
      <c r="AG1228" s="27">
        <v>1</v>
      </c>
      <c r="AJ1228" s="41">
        <f t="shared" si="184"/>
        <v>14361.600000000002</v>
      </c>
      <c r="AK1228" s="41">
        <f t="shared" si="185"/>
        <v>17952</v>
      </c>
      <c r="AL1228" s="41">
        <f t="shared" si="186"/>
        <v>11454.336000000001</v>
      </c>
      <c r="AM1228" s="27">
        <v>1.19</v>
      </c>
      <c r="AN1228" s="27">
        <v>1.2573370594623099</v>
      </c>
      <c r="AO1228" s="27">
        <v>0</v>
      </c>
      <c r="AP1228" s="27">
        <v>0</v>
      </c>
      <c r="AQ1228" s="42">
        <f t="shared" si="187"/>
        <v>17090.304</v>
      </c>
      <c r="AR1228" s="42">
        <f t="shared" si="188"/>
        <v>21362.879999999997</v>
      </c>
      <c r="AS1228" s="42">
        <f t="shared" si="189"/>
        <v>13630.65984</v>
      </c>
      <c r="AT1228" s="42">
        <f t="shared" si="190"/>
        <v>18057.371913173913</v>
      </c>
      <c r="AU1228" s="42">
        <f t="shared" si="191"/>
        <v>22571.714891467389</v>
      </c>
      <c r="AV1228" s="42">
        <f t="shared" si="192"/>
        <v>14401.961144333278</v>
      </c>
      <c r="AW1228">
        <v>2035</v>
      </c>
      <c r="AX1228" t="s">
        <v>56</v>
      </c>
      <c r="AY1228" s="30">
        <v>11</v>
      </c>
      <c r="AZ1228" t="s">
        <v>371</v>
      </c>
      <c r="BA1228" s="111">
        <v>2</v>
      </c>
      <c r="BB1228">
        <v>4</v>
      </c>
      <c r="BC1228" s="27">
        <v>0.93930000000000002</v>
      </c>
      <c r="BD1228" s="100">
        <v>2023</v>
      </c>
      <c r="BE1228" t="s">
        <v>1042</v>
      </c>
    </row>
    <row r="1229" spans="1:57" ht="12" customHeight="1" x14ac:dyDescent="0.2">
      <c r="A1229">
        <v>69</v>
      </c>
      <c r="B1229">
        <v>2023</v>
      </c>
      <c r="C1229" t="s">
        <v>46</v>
      </c>
      <c r="D1229" t="s">
        <v>138</v>
      </c>
      <c r="E1229" t="s">
        <v>366</v>
      </c>
      <c r="F1229" t="s">
        <v>367</v>
      </c>
      <c r="G1229" t="s">
        <v>99</v>
      </c>
      <c r="H1229" t="s">
        <v>368</v>
      </c>
      <c r="I1229" t="s">
        <v>51</v>
      </c>
      <c r="K1229" t="s">
        <v>365</v>
      </c>
      <c r="L1229" s="27">
        <v>66.720000000000013</v>
      </c>
      <c r="M1229" s="27">
        <v>83.4</v>
      </c>
      <c r="N1229" s="27">
        <v>10.008000000000001</v>
      </c>
      <c r="O1229" t="s">
        <v>369</v>
      </c>
      <c r="P1229" t="s">
        <v>370</v>
      </c>
      <c r="Q1229" s="27">
        <v>64</v>
      </c>
      <c r="R1229" s="27">
        <v>112</v>
      </c>
      <c r="S1229" s="27">
        <v>160</v>
      </c>
      <c r="T1229" s="27">
        <v>160</v>
      </c>
      <c r="U1229" s="27">
        <v>0</v>
      </c>
      <c r="V1229" s="27">
        <v>0</v>
      </c>
      <c r="W1229" s="27">
        <v>0</v>
      </c>
      <c r="X1229" t="s">
        <v>219</v>
      </c>
      <c r="Y1229" t="s">
        <v>197</v>
      </c>
      <c r="Z1229" s="27">
        <v>20460</v>
      </c>
      <c r="AA1229" s="27">
        <v>20460</v>
      </c>
      <c r="AB1229" s="27">
        <v>19028</v>
      </c>
      <c r="AC1229" s="27">
        <v>19028</v>
      </c>
      <c r="AD1229" s="27">
        <v>6888.9600000000009</v>
      </c>
      <c r="AE1229" s="27">
        <v>8611.2000000000007</v>
      </c>
      <c r="AF1229" s="27">
        <v>10333.44</v>
      </c>
      <c r="AG1229" s="27">
        <v>1</v>
      </c>
      <c r="AJ1229" s="41">
        <f t="shared" si="184"/>
        <v>14361.600000000002</v>
      </c>
      <c r="AK1229" s="41">
        <f t="shared" si="185"/>
        <v>17952</v>
      </c>
      <c r="AL1229" s="41">
        <f t="shared" si="186"/>
        <v>11454.336000000001</v>
      </c>
      <c r="AM1229" s="27">
        <v>1.19</v>
      </c>
      <c r="AN1229" s="27">
        <v>1.2573370594623099</v>
      </c>
      <c r="AO1229" s="27">
        <v>0</v>
      </c>
      <c r="AP1229" s="27">
        <v>0</v>
      </c>
      <c r="AQ1229" s="42">
        <f t="shared" si="187"/>
        <v>17090.304</v>
      </c>
      <c r="AR1229" s="42">
        <f t="shared" si="188"/>
        <v>21362.879999999997</v>
      </c>
      <c r="AS1229" s="42">
        <f t="shared" si="189"/>
        <v>13630.65984</v>
      </c>
      <c r="AT1229" s="42">
        <f t="shared" si="190"/>
        <v>18057.371913173913</v>
      </c>
      <c r="AU1229" s="42">
        <f t="shared" si="191"/>
        <v>22571.714891467389</v>
      </c>
      <c r="AV1229" s="42">
        <f t="shared" si="192"/>
        <v>14401.961144333278</v>
      </c>
      <c r="AW1229">
        <v>2040</v>
      </c>
      <c r="AX1229" t="s">
        <v>56</v>
      </c>
      <c r="AY1229" s="30">
        <v>11</v>
      </c>
      <c r="AZ1229" t="s">
        <v>371</v>
      </c>
      <c r="BA1229" s="111">
        <v>2</v>
      </c>
      <c r="BB1229">
        <v>4</v>
      </c>
      <c r="BC1229" s="27">
        <v>0.93930000000000002</v>
      </c>
      <c r="BD1229" s="100">
        <v>2023</v>
      </c>
      <c r="BE1229" t="s">
        <v>1042</v>
      </c>
    </row>
    <row r="1230" spans="1:57" ht="12" customHeight="1" x14ac:dyDescent="0.2">
      <c r="A1230">
        <v>69</v>
      </c>
      <c r="B1230">
        <v>2023</v>
      </c>
      <c r="C1230" t="s">
        <v>46</v>
      </c>
      <c r="D1230" t="s">
        <v>138</v>
      </c>
      <c r="E1230" t="s">
        <v>366</v>
      </c>
      <c r="F1230" t="s">
        <v>367</v>
      </c>
      <c r="G1230" t="s">
        <v>99</v>
      </c>
      <c r="H1230" t="s">
        <v>368</v>
      </c>
      <c r="I1230" t="s">
        <v>51</v>
      </c>
      <c r="K1230" t="s">
        <v>365</v>
      </c>
      <c r="L1230" s="27">
        <v>66.720000000000013</v>
      </c>
      <c r="M1230" s="27">
        <v>83.4</v>
      </c>
      <c r="N1230" s="27">
        <v>10.008000000000001</v>
      </c>
      <c r="O1230" t="s">
        <v>369</v>
      </c>
      <c r="P1230" t="s">
        <v>370</v>
      </c>
      <c r="Q1230" s="27">
        <v>64</v>
      </c>
      <c r="R1230" s="27">
        <v>112</v>
      </c>
      <c r="S1230" s="27">
        <v>160</v>
      </c>
      <c r="T1230" s="27">
        <v>160</v>
      </c>
      <c r="U1230" s="27">
        <v>0</v>
      </c>
      <c r="V1230" s="27">
        <v>0</v>
      </c>
      <c r="W1230" s="27">
        <v>0</v>
      </c>
      <c r="X1230" t="s">
        <v>219</v>
      </c>
      <c r="Y1230" t="s">
        <v>197</v>
      </c>
      <c r="Z1230" s="27">
        <v>20460</v>
      </c>
      <c r="AA1230" s="27">
        <v>20460</v>
      </c>
      <c r="AB1230" s="27">
        <v>19028</v>
      </c>
      <c r="AC1230" s="27">
        <v>19028</v>
      </c>
      <c r="AD1230" s="27">
        <v>6888.9600000000009</v>
      </c>
      <c r="AE1230" s="27">
        <v>8611.2000000000007</v>
      </c>
      <c r="AF1230" s="27">
        <v>10333.44</v>
      </c>
      <c r="AG1230" s="27">
        <v>1</v>
      </c>
      <c r="AJ1230" s="41">
        <f t="shared" si="184"/>
        <v>14361.600000000002</v>
      </c>
      <c r="AK1230" s="41">
        <f t="shared" si="185"/>
        <v>17952</v>
      </c>
      <c r="AL1230" s="41">
        <f t="shared" si="186"/>
        <v>11454.336000000001</v>
      </c>
      <c r="AM1230" s="27">
        <v>1.19</v>
      </c>
      <c r="AN1230" s="27">
        <v>1.2573370594623099</v>
      </c>
      <c r="AO1230" s="27">
        <v>0</v>
      </c>
      <c r="AP1230" s="27">
        <v>0</v>
      </c>
      <c r="AQ1230" s="42">
        <f t="shared" si="187"/>
        <v>17090.304</v>
      </c>
      <c r="AR1230" s="42">
        <f t="shared" si="188"/>
        <v>21362.879999999997</v>
      </c>
      <c r="AS1230" s="42">
        <f t="shared" si="189"/>
        <v>13630.65984</v>
      </c>
      <c r="AT1230" s="42">
        <f t="shared" si="190"/>
        <v>18057.371913173913</v>
      </c>
      <c r="AU1230" s="42">
        <f t="shared" si="191"/>
        <v>22571.714891467389</v>
      </c>
      <c r="AV1230" s="42">
        <f t="shared" si="192"/>
        <v>14401.961144333278</v>
      </c>
      <c r="AW1230">
        <v>2045</v>
      </c>
      <c r="AX1230" t="s">
        <v>56</v>
      </c>
      <c r="AY1230" s="30">
        <v>11</v>
      </c>
      <c r="AZ1230" t="s">
        <v>371</v>
      </c>
      <c r="BA1230" s="111">
        <v>2</v>
      </c>
      <c r="BB1230">
        <v>4</v>
      </c>
      <c r="BC1230" s="27">
        <v>0.93930000000000002</v>
      </c>
      <c r="BD1230" s="100">
        <v>2023</v>
      </c>
      <c r="BE1230" t="s">
        <v>1042</v>
      </c>
    </row>
    <row r="1231" spans="1:57" ht="12" customHeight="1" x14ac:dyDescent="0.2">
      <c r="A1231">
        <v>69</v>
      </c>
      <c r="B1231">
        <v>2023</v>
      </c>
      <c r="C1231" t="s">
        <v>46</v>
      </c>
      <c r="D1231" t="s">
        <v>138</v>
      </c>
      <c r="E1231" t="s">
        <v>366</v>
      </c>
      <c r="F1231" t="s">
        <v>367</v>
      </c>
      <c r="G1231" t="s">
        <v>99</v>
      </c>
      <c r="H1231" t="s">
        <v>368</v>
      </c>
      <c r="I1231" t="s">
        <v>51</v>
      </c>
      <c r="K1231" t="s">
        <v>365</v>
      </c>
      <c r="L1231" s="27">
        <v>66.720000000000013</v>
      </c>
      <c r="M1231" s="27">
        <v>83.4</v>
      </c>
      <c r="N1231" s="27">
        <v>10.008000000000001</v>
      </c>
      <c r="O1231" t="s">
        <v>369</v>
      </c>
      <c r="P1231" t="s">
        <v>370</v>
      </c>
      <c r="Q1231" s="27">
        <v>64</v>
      </c>
      <c r="R1231" s="27">
        <v>112</v>
      </c>
      <c r="S1231" s="27">
        <v>160</v>
      </c>
      <c r="T1231" s="27">
        <v>160</v>
      </c>
      <c r="U1231" s="27">
        <v>0</v>
      </c>
      <c r="V1231" s="27">
        <v>0</v>
      </c>
      <c r="W1231" s="27">
        <v>0</v>
      </c>
      <c r="X1231" t="s">
        <v>219</v>
      </c>
      <c r="Y1231" t="s">
        <v>197</v>
      </c>
      <c r="Z1231" s="27">
        <v>20460</v>
      </c>
      <c r="AA1231" s="27">
        <v>20460</v>
      </c>
      <c r="AB1231" s="27">
        <v>19028</v>
      </c>
      <c r="AC1231" s="27">
        <v>19028</v>
      </c>
      <c r="AD1231" s="27">
        <v>6888.9600000000009</v>
      </c>
      <c r="AE1231" s="27">
        <v>8611.2000000000007</v>
      </c>
      <c r="AF1231" s="27">
        <v>10333.44</v>
      </c>
      <c r="AG1231" s="27">
        <v>1</v>
      </c>
      <c r="AJ1231" s="41">
        <f t="shared" si="184"/>
        <v>14361.600000000002</v>
      </c>
      <c r="AK1231" s="41">
        <f t="shared" si="185"/>
        <v>17952</v>
      </c>
      <c r="AL1231" s="41">
        <f t="shared" si="186"/>
        <v>11454.336000000001</v>
      </c>
      <c r="AM1231" s="27">
        <v>1.19</v>
      </c>
      <c r="AN1231" s="27">
        <v>1.2573370594623099</v>
      </c>
      <c r="AO1231" s="27">
        <v>0</v>
      </c>
      <c r="AP1231" s="27">
        <v>0</v>
      </c>
      <c r="AQ1231" s="42">
        <f t="shared" si="187"/>
        <v>17090.304</v>
      </c>
      <c r="AR1231" s="42">
        <f t="shared" si="188"/>
        <v>21362.879999999997</v>
      </c>
      <c r="AS1231" s="42">
        <f t="shared" si="189"/>
        <v>13630.65984</v>
      </c>
      <c r="AT1231" s="42">
        <f t="shared" si="190"/>
        <v>18057.371913173913</v>
      </c>
      <c r="AU1231" s="42">
        <f t="shared" si="191"/>
        <v>22571.714891467389</v>
      </c>
      <c r="AV1231" s="42">
        <f t="shared" si="192"/>
        <v>14401.961144333278</v>
      </c>
      <c r="AW1231">
        <v>2050</v>
      </c>
      <c r="AX1231" t="s">
        <v>56</v>
      </c>
      <c r="AY1231" s="30">
        <v>11</v>
      </c>
      <c r="AZ1231" t="s">
        <v>371</v>
      </c>
      <c r="BA1231" s="111">
        <v>2</v>
      </c>
      <c r="BB1231">
        <v>4</v>
      </c>
      <c r="BC1231" s="27">
        <v>0.93930000000000002</v>
      </c>
      <c r="BD1231" s="100">
        <v>2023</v>
      </c>
      <c r="BE1231" t="s">
        <v>1042</v>
      </c>
    </row>
    <row r="1232" spans="1:57" ht="12" customHeight="1" x14ac:dyDescent="0.2">
      <c r="A1232">
        <v>69</v>
      </c>
      <c r="B1232">
        <v>2023</v>
      </c>
      <c r="C1232" t="s">
        <v>46</v>
      </c>
      <c r="D1232" t="s">
        <v>138</v>
      </c>
      <c r="E1232" t="s">
        <v>366</v>
      </c>
      <c r="F1232" t="s">
        <v>367</v>
      </c>
      <c r="G1232" t="s">
        <v>99</v>
      </c>
      <c r="H1232" t="s">
        <v>368</v>
      </c>
      <c r="I1232" t="s">
        <v>51</v>
      </c>
      <c r="K1232" t="s">
        <v>365</v>
      </c>
      <c r="L1232" s="27">
        <v>66.720000000000013</v>
      </c>
      <c r="M1232" s="27">
        <v>83.4</v>
      </c>
      <c r="N1232" s="27">
        <v>10.008000000000001</v>
      </c>
      <c r="O1232" t="s">
        <v>369</v>
      </c>
      <c r="P1232" t="s">
        <v>370</v>
      </c>
      <c r="Q1232" s="27">
        <v>64</v>
      </c>
      <c r="R1232" s="27">
        <v>112</v>
      </c>
      <c r="S1232" s="27">
        <v>160</v>
      </c>
      <c r="T1232" s="27">
        <v>160</v>
      </c>
      <c r="U1232" s="27">
        <v>0</v>
      </c>
      <c r="V1232" s="27">
        <v>0</v>
      </c>
      <c r="W1232" s="27">
        <v>0</v>
      </c>
      <c r="X1232" t="s">
        <v>219</v>
      </c>
      <c r="Y1232" t="s">
        <v>197</v>
      </c>
      <c r="Z1232" s="27">
        <v>20930</v>
      </c>
      <c r="AA1232" s="27">
        <v>20930</v>
      </c>
      <c r="AB1232" s="27">
        <v>20214</v>
      </c>
      <c r="AC1232" s="27">
        <v>20214</v>
      </c>
      <c r="AD1232" s="27">
        <v>6888.9600000000009</v>
      </c>
      <c r="AE1232" s="27">
        <v>8611.2000000000007</v>
      </c>
      <c r="AF1232" s="27">
        <v>10333.44</v>
      </c>
      <c r="AG1232" s="27">
        <v>1</v>
      </c>
      <c r="AJ1232" s="41">
        <f t="shared" si="184"/>
        <v>14361.600000000002</v>
      </c>
      <c r="AK1232" s="41">
        <f t="shared" si="185"/>
        <v>17952</v>
      </c>
      <c r="AL1232" s="41">
        <f t="shared" si="186"/>
        <v>11454.336000000001</v>
      </c>
      <c r="AM1232" s="27">
        <v>1.19</v>
      </c>
      <c r="AN1232" s="27">
        <v>1.2573370594623099</v>
      </c>
      <c r="AO1232" s="27">
        <v>0</v>
      </c>
      <c r="AP1232" s="27">
        <v>0</v>
      </c>
      <c r="AQ1232" s="42">
        <f t="shared" si="187"/>
        <v>17090.304</v>
      </c>
      <c r="AR1232" s="42">
        <f t="shared" si="188"/>
        <v>21362.879999999997</v>
      </c>
      <c r="AS1232" s="42">
        <f t="shared" si="189"/>
        <v>13630.65984</v>
      </c>
      <c r="AT1232" s="42">
        <f t="shared" si="190"/>
        <v>18057.371913173913</v>
      </c>
      <c r="AU1232" s="42">
        <f t="shared" si="191"/>
        <v>22571.714891467389</v>
      </c>
      <c r="AV1232" s="42">
        <f t="shared" si="192"/>
        <v>14401.961144333278</v>
      </c>
      <c r="AW1232">
        <v>2023</v>
      </c>
      <c r="AX1232" t="s">
        <v>59</v>
      </c>
      <c r="AY1232" s="30">
        <v>11</v>
      </c>
      <c r="AZ1232" t="s">
        <v>371</v>
      </c>
      <c r="BA1232" s="111">
        <v>2</v>
      </c>
      <c r="BB1232">
        <v>4</v>
      </c>
      <c r="BC1232" s="27">
        <v>0.93930000000000002</v>
      </c>
      <c r="BD1232" s="100">
        <v>2023</v>
      </c>
      <c r="BE1232" t="s">
        <v>1042</v>
      </c>
    </row>
    <row r="1233" spans="1:57" ht="12" customHeight="1" x14ac:dyDescent="0.2">
      <c r="A1233">
        <v>69</v>
      </c>
      <c r="B1233">
        <v>2023</v>
      </c>
      <c r="C1233" t="s">
        <v>46</v>
      </c>
      <c r="D1233" t="s">
        <v>138</v>
      </c>
      <c r="E1233" t="s">
        <v>366</v>
      </c>
      <c r="F1233" t="s">
        <v>367</v>
      </c>
      <c r="G1233" t="s">
        <v>99</v>
      </c>
      <c r="H1233" t="s">
        <v>368</v>
      </c>
      <c r="I1233" t="s">
        <v>51</v>
      </c>
      <c r="K1233" t="s">
        <v>365</v>
      </c>
      <c r="L1233" s="27">
        <v>66.720000000000013</v>
      </c>
      <c r="M1233" s="27">
        <v>83.4</v>
      </c>
      <c r="N1233" s="27">
        <v>10.008000000000001</v>
      </c>
      <c r="O1233" t="s">
        <v>369</v>
      </c>
      <c r="P1233" t="s">
        <v>370</v>
      </c>
      <c r="Q1233" s="27">
        <v>64</v>
      </c>
      <c r="R1233" s="27">
        <v>112</v>
      </c>
      <c r="S1233" s="27">
        <v>160</v>
      </c>
      <c r="T1233" s="27">
        <v>160</v>
      </c>
      <c r="U1233" s="27">
        <v>0</v>
      </c>
      <c r="V1233" s="27">
        <v>0</v>
      </c>
      <c r="W1233" s="27">
        <v>0</v>
      </c>
      <c r="X1233" t="s">
        <v>219</v>
      </c>
      <c r="Y1233" t="s">
        <v>197</v>
      </c>
      <c r="Z1233" s="27">
        <v>19860</v>
      </c>
      <c r="AA1233" s="27">
        <v>19860</v>
      </c>
      <c r="AB1233" s="27">
        <v>19144</v>
      </c>
      <c r="AC1233" s="27">
        <v>19144</v>
      </c>
      <c r="AD1233" s="27">
        <v>6888.9600000000009</v>
      </c>
      <c r="AE1233" s="27">
        <v>8611.2000000000007</v>
      </c>
      <c r="AF1233" s="27">
        <v>10333.44</v>
      </c>
      <c r="AG1233" s="27">
        <v>1</v>
      </c>
      <c r="AJ1233" s="41">
        <f t="shared" si="184"/>
        <v>14361.600000000002</v>
      </c>
      <c r="AK1233" s="41">
        <f t="shared" si="185"/>
        <v>17952</v>
      </c>
      <c r="AL1233" s="41">
        <f t="shared" si="186"/>
        <v>11454.336000000001</v>
      </c>
      <c r="AM1233" s="27">
        <v>1.19</v>
      </c>
      <c r="AN1233" s="27">
        <v>1.2573370594623099</v>
      </c>
      <c r="AO1233" s="27">
        <v>0</v>
      </c>
      <c r="AP1233" s="27">
        <v>0</v>
      </c>
      <c r="AQ1233" s="42">
        <f t="shared" si="187"/>
        <v>17090.304</v>
      </c>
      <c r="AR1233" s="42">
        <f t="shared" si="188"/>
        <v>21362.879999999997</v>
      </c>
      <c r="AS1233" s="42">
        <f t="shared" si="189"/>
        <v>13630.65984</v>
      </c>
      <c r="AT1233" s="42">
        <f t="shared" si="190"/>
        <v>18057.371913173913</v>
      </c>
      <c r="AU1233" s="42">
        <f t="shared" si="191"/>
        <v>22571.714891467389</v>
      </c>
      <c r="AV1233" s="42">
        <f t="shared" si="192"/>
        <v>14401.961144333278</v>
      </c>
      <c r="AW1233">
        <v>2030</v>
      </c>
      <c r="AX1233" t="s">
        <v>59</v>
      </c>
      <c r="AY1233" s="30">
        <v>11</v>
      </c>
      <c r="AZ1233" t="s">
        <v>371</v>
      </c>
      <c r="BA1233" s="111">
        <v>2</v>
      </c>
      <c r="BB1233">
        <v>4</v>
      </c>
      <c r="BC1233" s="27">
        <v>0.93930000000000002</v>
      </c>
      <c r="BD1233" s="100">
        <v>2023</v>
      </c>
      <c r="BE1233" t="s">
        <v>1042</v>
      </c>
    </row>
    <row r="1234" spans="1:57" ht="12" customHeight="1" x14ac:dyDescent="0.2">
      <c r="A1234">
        <v>69</v>
      </c>
      <c r="B1234">
        <v>2023</v>
      </c>
      <c r="C1234" t="s">
        <v>46</v>
      </c>
      <c r="D1234" t="s">
        <v>138</v>
      </c>
      <c r="E1234" t="s">
        <v>366</v>
      </c>
      <c r="F1234" t="s">
        <v>367</v>
      </c>
      <c r="G1234" t="s">
        <v>99</v>
      </c>
      <c r="H1234" t="s">
        <v>368</v>
      </c>
      <c r="I1234" t="s">
        <v>51</v>
      </c>
      <c r="K1234" t="s">
        <v>365</v>
      </c>
      <c r="L1234" s="27">
        <v>66.720000000000013</v>
      </c>
      <c r="M1234" s="27">
        <v>83.4</v>
      </c>
      <c r="N1234" s="27">
        <v>10.008000000000001</v>
      </c>
      <c r="O1234" t="s">
        <v>369</v>
      </c>
      <c r="P1234" t="s">
        <v>370</v>
      </c>
      <c r="Q1234" s="27">
        <v>64</v>
      </c>
      <c r="R1234" s="27">
        <v>112</v>
      </c>
      <c r="S1234" s="27">
        <v>160</v>
      </c>
      <c r="T1234" s="27">
        <v>160</v>
      </c>
      <c r="U1234" s="27">
        <v>0</v>
      </c>
      <c r="V1234" s="27">
        <v>0</v>
      </c>
      <c r="W1234" s="27">
        <v>0</v>
      </c>
      <c r="X1234" t="s">
        <v>219</v>
      </c>
      <c r="Y1234" t="s">
        <v>197</v>
      </c>
      <c r="Z1234" s="27">
        <v>19378.5</v>
      </c>
      <c r="AA1234" s="27">
        <v>19378.5</v>
      </c>
      <c r="AB1234" s="27">
        <v>18662.5</v>
      </c>
      <c r="AC1234" s="27">
        <v>18662.5</v>
      </c>
      <c r="AD1234" s="27">
        <v>6888.9600000000009</v>
      </c>
      <c r="AE1234" s="27">
        <v>8611.2000000000007</v>
      </c>
      <c r="AF1234" s="27">
        <v>10333.44</v>
      </c>
      <c r="AG1234" s="27">
        <v>1</v>
      </c>
      <c r="AJ1234" s="41">
        <f t="shared" si="184"/>
        <v>14361.600000000002</v>
      </c>
      <c r="AK1234" s="41">
        <f t="shared" si="185"/>
        <v>17952</v>
      </c>
      <c r="AL1234" s="41">
        <f t="shared" si="186"/>
        <v>11454.336000000001</v>
      </c>
      <c r="AM1234" s="27">
        <v>1.19</v>
      </c>
      <c r="AN1234" s="27">
        <v>1.2573370594623099</v>
      </c>
      <c r="AO1234" s="27">
        <v>0</v>
      </c>
      <c r="AP1234" s="27">
        <v>0</v>
      </c>
      <c r="AQ1234" s="42">
        <f t="shared" si="187"/>
        <v>17090.304</v>
      </c>
      <c r="AR1234" s="42">
        <f t="shared" si="188"/>
        <v>21362.879999999997</v>
      </c>
      <c r="AS1234" s="42">
        <f t="shared" si="189"/>
        <v>13630.65984</v>
      </c>
      <c r="AT1234" s="42">
        <f t="shared" si="190"/>
        <v>18057.371913173913</v>
      </c>
      <c r="AU1234" s="42">
        <f t="shared" si="191"/>
        <v>22571.714891467389</v>
      </c>
      <c r="AV1234" s="42">
        <f t="shared" si="192"/>
        <v>14401.961144333278</v>
      </c>
      <c r="AW1234">
        <v>2035</v>
      </c>
      <c r="AX1234" t="s">
        <v>59</v>
      </c>
      <c r="AY1234" s="30">
        <v>11</v>
      </c>
      <c r="AZ1234" t="s">
        <v>371</v>
      </c>
      <c r="BA1234" s="111">
        <v>2</v>
      </c>
      <c r="BB1234">
        <v>4</v>
      </c>
      <c r="BC1234" s="27">
        <v>0.93930000000000002</v>
      </c>
      <c r="BD1234" s="100">
        <v>2023</v>
      </c>
      <c r="BE1234" t="s">
        <v>1042</v>
      </c>
    </row>
    <row r="1235" spans="1:57" ht="12" customHeight="1" x14ac:dyDescent="0.2">
      <c r="A1235">
        <v>69</v>
      </c>
      <c r="B1235">
        <v>2023</v>
      </c>
      <c r="C1235" t="s">
        <v>46</v>
      </c>
      <c r="D1235" t="s">
        <v>138</v>
      </c>
      <c r="E1235" t="s">
        <v>366</v>
      </c>
      <c r="F1235" t="s">
        <v>367</v>
      </c>
      <c r="G1235" t="s">
        <v>99</v>
      </c>
      <c r="H1235" t="s">
        <v>368</v>
      </c>
      <c r="I1235" t="s">
        <v>51</v>
      </c>
      <c r="K1235" t="s">
        <v>365</v>
      </c>
      <c r="L1235" s="27">
        <v>66.720000000000013</v>
      </c>
      <c r="M1235" s="27">
        <v>83.4</v>
      </c>
      <c r="N1235" s="27">
        <v>10.008000000000001</v>
      </c>
      <c r="O1235" t="s">
        <v>369</v>
      </c>
      <c r="P1235" t="s">
        <v>370</v>
      </c>
      <c r="Q1235" s="27">
        <v>64</v>
      </c>
      <c r="R1235" s="27">
        <v>112</v>
      </c>
      <c r="S1235" s="27">
        <v>160</v>
      </c>
      <c r="T1235" s="27">
        <v>160</v>
      </c>
      <c r="U1235" s="27">
        <v>0</v>
      </c>
      <c r="V1235" s="27">
        <v>0</v>
      </c>
      <c r="W1235" s="27">
        <v>0</v>
      </c>
      <c r="X1235" t="s">
        <v>219</v>
      </c>
      <c r="Y1235" t="s">
        <v>197</v>
      </c>
      <c r="Z1235" s="27">
        <v>18897</v>
      </c>
      <c r="AA1235" s="27">
        <v>18897</v>
      </c>
      <c r="AB1235" s="27">
        <v>18181</v>
      </c>
      <c r="AC1235" s="27">
        <v>18181</v>
      </c>
      <c r="AD1235" s="27">
        <v>6888.9600000000009</v>
      </c>
      <c r="AE1235" s="27">
        <v>8611.2000000000007</v>
      </c>
      <c r="AF1235" s="27">
        <v>10333.44</v>
      </c>
      <c r="AG1235" s="27">
        <v>1</v>
      </c>
      <c r="AJ1235" s="41">
        <f t="shared" si="184"/>
        <v>14361.600000000002</v>
      </c>
      <c r="AK1235" s="41">
        <f t="shared" si="185"/>
        <v>17952</v>
      </c>
      <c r="AL1235" s="41">
        <f t="shared" si="186"/>
        <v>11454.336000000001</v>
      </c>
      <c r="AM1235" s="27">
        <v>1.19</v>
      </c>
      <c r="AN1235" s="27">
        <v>1.2573370594623099</v>
      </c>
      <c r="AO1235" s="27">
        <v>0</v>
      </c>
      <c r="AP1235" s="27">
        <v>0</v>
      </c>
      <c r="AQ1235" s="42">
        <f t="shared" si="187"/>
        <v>17090.304</v>
      </c>
      <c r="AR1235" s="42">
        <f t="shared" si="188"/>
        <v>21362.879999999997</v>
      </c>
      <c r="AS1235" s="42">
        <f t="shared" si="189"/>
        <v>13630.65984</v>
      </c>
      <c r="AT1235" s="42">
        <f t="shared" si="190"/>
        <v>18057.371913173913</v>
      </c>
      <c r="AU1235" s="42">
        <f t="shared" si="191"/>
        <v>22571.714891467389</v>
      </c>
      <c r="AV1235" s="42">
        <f t="shared" si="192"/>
        <v>14401.961144333278</v>
      </c>
      <c r="AW1235">
        <v>2040</v>
      </c>
      <c r="AX1235" t="s">
        <v>59</v>
      </c>
      <c r="AY1235" s="30">
        <v>11</v>
      </c>
      <c r="AZ1235" t="s">
        <v>371</v>
      </c>
      <c r="BA1235" s="111">
        <v>2</v>
      </c>
      <c r="BB1235">
        <v>4</v>
      </c>
      <c r="BC1235" s="27">
        <v>0.93930000000000002</v>
      </c>
      <c r="BD1235" s="100">
        <v>2023</v>
      </c>
      <c r="BE1235" t="s">
        <v>1042</v>
      </c>
    </row>
    <row r="1236" spans="1:57" ht="12" customHeight="1" x14ac:dyDescent="0.2">
      <c r="A1236">
        <v>69</v>
      </c>
      <c r="B1236">
        <v>2023</v>
      </c>
      <c r="C1236" t="s">
        <v>46</v>
      </c>
      <c r="D1236" t="s">
        <v>138</v>
      </c>
      <c r="E1236" t="s">
        <v>366</v>
      </c>
      <c r="F1236" t="s">
        <v>367</v>
      </c>
      <c r="G1236" t="s">
        <v>99</v>
      </c>
      <c r="H1236" t="s">
        <v>368</v>
      </c>
      <c r="I1236" t="s">
        <v>51</v>
      </c>
      <c r="K1236" t="s">
        <v>365</v>
      </c>
      <c r="L1236" s="27">
        <v>66.720000000000013</v>
      </c>
      <c r="M1236" s="27">
        <v>83.4</v>
      </c>
      <c r="N1236" s="27">
        <v>10.008000000000001</v>
      </c>
      <c r="O1236" t="s">
        <v>369</v>
      </c>
      <c r="P1236" t="s">
        <v>370</v>
      </c>
      <c r="Q1236" s="27">
        <v>64</v>
      </c>
      <c r="R1236" s="27">
        <v>112</v>
      </c>
      <c r="S1236" s="27">
        <v>160</v>
      </c>
      <c r="T1236" s="27">
        <v>160</v>
      </c>
      <c r="U1236" s="27">
        <v>0</v>
      </c>
      <c r="V1236" s="27">
        <v>0</v>
      </c>
      <c r="W1236" s="27">
        <v>0</v>
      </c>
      <c r="X1236" t="s">
        <v>219</v>
      </c>
      <c r="Y1236" t="s">
        <v>197</v>
      </c>
      <c r="Z1236" s="27">
        <v>18463.650000000001</v>
      </c>
      <c r="AA1236" s="27">
        <v>18463.650000000001</v>
      </c>
      <c r="AB1236" s="27">
        <v>17747.650000000001</v>
      </c>
      <c r="AC1236" s="27">
        <v>17747.650000000001</v>
      </c>
      <c r="AD1236" s="27">
        <v>6888.9600000000009</v>
      </c>
      <c r="AE1236" s="27">
        <v>8611.2000000000007</v>
      </c>
      <c r="AF1236" s="27">
        <v>10333.44</v>
      </c>
      <c r="AG1236" s="27">
        <v>1</v>
      </c>
      <c r="AJ1236" s="41">
        <f t="shared" si="184"/>
        <v>14361.600000000002</v>
      </c>
      <c r="AK1236" s="41">
        <f t="shared" si="185"/>
        <v>17952</v>
      </c>
      <c r="AL1236" s="41">
        <f t="shared" si="186"/>
        <v>11454.336000000001</v>
      </c>
      <c r="AM1236" s="27">
        <v>1.19</v>
      </c>
      <c r="AN1236" s="27">
        <v>1.2573370594623099</v>
      </c>
      <c r="AO1236" s="27">
        <v>0</v>
      </c>
      <c r="AP1236" s="27">
        <v>0</v>
      </c>
      <c r="AQ1236" s="42">
        <f t="shared" si="187"/>
        <v>17090.304</v>
      </c>
      <c r="AR1236" s="42">
        <f t="shared" si="188"/>
        <v>21362.879999999997</v>
      </c>
      <c r="AS1236" s="42">
        <f t="shared" si="189"/>
        <v>13630.65984</v>
      </c>
      <c r="AT1236" s="42">
        <f t="shared" si="190"/>
        <v>18057.371913173913</v>
      </c>
      <c r="AU1236" s="42">
        <f t="shared" si="191"/>
        <v>22571.714891467389</v>
      </c>
      <c r="AV1236" s="42">
        <f t="shared" si="192"/>
        <v>14401.961144333278</v>
      </c>
      <c r="AW1236">
        <v>2045</v>
      </c>
      <c r="AX1236" t="s">
        <v>59</v>
      </c>
      <c r="AY1236" s="30">
        <v>11</v>
      </c>
      <c r="AZ1236" t="s">
        <v>371</v>
      </c>
      <c r="BA1236" s="111">
        <v>2</v>
      </c>
      <c r="BB1236">
        <v>4</v>
      </c>
      <c r="BC1236" s="27">
        <v>0.93930000000000002</v>
      </c>
      <c r="BD1236" s="100">
        <v>2023</v>
      </c>
      <c r="BE1236" t="s">
        <v>1042</v>
      </c>
    </row>
    <row r="1237" spans="1:57" ht="12" customHeight="1" x14ac:dyDescent="0.2">
      <c r="A1237">
        <v>69</v>
      </c>
      <c r="B1237">
        <v>2023</v>
      </c>
      <c r="C1237" t="s">
        <v>46</v>
      </c>
      <c r="D1237" t="s">
        <v>138</v>
      </c>
      <c r="E1237" t="s">
        <v>366</v>
      </c>
      <c r="F1237" t="s">
        <v>367</v>
      </c>
      <c r="G1237" t="s">
        <v>99</v>
      </c>
      <c r="H1237" t="s">
        <v>368</v>
      </c>
      <c r="I1237" t="s">
        <v>51</v>
      </c>
      <c r="K1237" t="s">
        <v>365</v>
      </c>
      <c r="L1237" s="27">
        <v>66.720000000000013</v>
      </c>
      <c r="M1237" s="27">
        <v>83.4</v>
      </c>
      <c r="N1237" s="27">
        <v>10.008000000000001</v>
      </c>
      <c r="O1237" t="s">
        <v>369</v>
      </c>
      <c r="P1237" t="s">
        <v>370</v>
      </c>
      <c r="Q1237" s="27">
        <v>64</v>
      </c>
      <c r="R1237" s="27">
        <v>112</v>
      </c>
      <c r="S1237" s="27">
        <v>160</v>
      </c>
      <c r="T1237" s="27">
        <v>160</v>
      </c>
      <c r="U1237" s="27">
        <v>0</v>
      </c>
      <c r="V1237" s="27">
        <v>0</v>
      </c>
      <c r="W1237" s="27">
        <v>0</v>
      </c>
      <c r="X1237" t="s">
        <v>219</v>
      </c>
      <c r="Y1237" t="s">
        <v>197</v>
      </c>
      <c r="Z1237" s="27">
        <v>18030.3</v>
      </c>
      <c r="AA1237" s="27">
        <v>18030.3</v>
      </c>
      <c r="AB1237" s="27">
        <v>17314.3</v>
      </c>
      <c r="AC1237" s="27">
        <v>17314.3</v>
      </c>
      <c r="AD1237" s="27">
        <v>6888.9600000000009</v>
      </c>
      <c r="AE1237" s="27">
        <v>8611.2000000000007</v>
      </c>
      <c r="AF1237" s="27">
        <v>10333.44</v>
      </c>
      <c r="AG1237" s="27">
        <v>1</v>
      </c>
      <c r="AJ1237" s="41">
        <f t="shared" si="184"/>
        <v>14361.600000000002</v>
      </c>
      <c r="AK1237" s="41">
        <f t="shared" si="185"/>
        <v>17952</v>
      </c>
      <c r="AL1237" s="41">
        <f t="shared" si="186"/>
        <v>11454.336000000001</v>
      </c>
      <c r="AM1237" s="27">
        <v>1.19</v>
      </c>
      <c r="AN1237" s="27">
        <v>1.2573370594623099</v>
      </c>
      <c r="AO1237" s="27">
        <v>0</v>
      </c>
      <c r="AP1237" s="27">
        <v>0</v>
      </c>
      <c r="AQ1237" s="42">
        <f t="shared" si="187"/>
        <v>17090.304</v>
      </c>
      <c r="AR1237" s="42">
        <f t="shared" si="188"/>
        <v>21362.879999999997</v>
      </c>
      <c r="AS1237" s="42">
        <f t="shared" si="189"/>
        <v>13630.65984</v>
      </c>
      <c r="AT1237" s="42">
        <f t="shared" si="190"/>
        <v>18057.371913173913</v>
      </c>
      <c r="AU1237" s="42">
        <f t="shared" si="191"/>
        <v>22571.714891467389</v>
      </c>
      <c r="AV1237" s="42">
        <f t="shared" si="192"/>
        <v>14401.961144333278</v>
      </c>
      <c r="AW1237">
        <v>2050</v>
      </c>
      <c r="AX1237" t="s">
        <v>59</v>
      </c>
      <c r="AY1237" s="30">
        <v>11</v>
      </c>
      <c r="AZ1237" t="s">
        <v>371</v>
      </c>
      <c r="BA1237" s="111">
        <v>2</v>
      </c>
      <c r="BB1237">
        <v>4</v>
      </c>
      <c r="BC1237" s="27">
        <v>0.93930000000000002</v>
      </c>
      <c r="BD1237" s="100">
        <v>2023</v>
      </c>
      <c r="BE1237" t="s">
        <v>1042</v>
      </c>
    </row>
    <row r="1238" spans="1:57" ht="12" customHeight="1" x14ac:dyDescent="0.2">
      <c r="A1238">
        <v>69</v>
      </c>
      <c r="B1238">
        <v>2023</v>
      </c>
      <c r="C1238" t="s">
        <v>46</v>
      </c>
      <c r="D1238" t="s">
        <v>138</v>
      </c>
      <c r="E1238" t="s">
        <v>366</v>
      </c>
      <c r="F1238" t="s">
        <v>367</v>
      </c>
      <c r="G1238" t="s">
        <v>99</v>
      </c>
      <c r="H1238" t="s">
        <v>368</v>
      </c>
      <c r="I1238" t="s">
        <v>51</v>
      </c>
      <c r="K1238" t="s">
        <v>365</v>
      </c>
      <c r="L1238" s="27">
        <v>66.720000000000013</v>
      </c>
      <c r="M1238" s="27">
        <v>83.4</v>
      </c>
      <c r="N1238" s="27">
        <v>10.008000000000001</v>
      </c>
      <c r="O1238" t="s">
        <v>369</v>
      </c>
      <c r="P1238" t="s">
        <v>370</v>
      </c>
      <c r="Q1238" s="27">
        <v>64</v>
      </c>
      <c r="R1238" s="27">
        <v>112</v>
      </c>
      <c r="S1238" s="27">
        <v>160</v>
      </c>
      <c r="T1238" s="27">
        <v>160</v>
      </c>
      <c r="U1238" s="27">
        <v>0</v>
      </c>
      <c r="V1238" s="27">
        <v>0</v>
      </c>
      <c r="W1238" s="27">
        <v>0</v>
      </c>
      <c r="X1238" t="s">
        <v>219</v>
      </c>
      <c r="Y1238" t="s">
        <v>197</v>
      </c>
      <c r="Z1238" s="27">
        <v>21400</v>
      </c>
      <c r="AA1238" s="27">
        <v>21400</v>
      </c>
      <c r="AB1238" s="27">
        <v>21400</v>
      </c>
      <c r="AC1238" s="27">
        <v>21400</v>
      </c>
      <c r="AD1238" s="27">
        <v>6888.9600000000009</v>
      </c>
      <c r="AE1238" s="27">
        <v>8611.2000000000007</v>
      </c>
      <c r="AF1238" s="27">
        <v>10333.44</v>
      </c>
      <c r="AG1238" s="27">
        <v>1</v>
      </c>
      <c r="AJ1238" s="41">
        <f t="shared" si="184"/>
        <v>14361.600000000002</v>
      </c>
      <c r="AK1238" s="41">
        <f t="shared" si="185"/>
        <v>17952</v>
      </c>
      <c r="AL1238" s="41">
        <f t="shared" si="186"/>
        <v>11454.336000000001</v>
      </c>
      <c r="AM1238" s="27">
        <v>1.19</v>
      </c>
      <c r="AN1238" s="27">
        <v>1.2573370594623099</v>
      </c>
      <c r="AO1238" s="27">
        <v>0</v>
      </c>
      <c r="AP1238" s="27">
        <v>0</v>
      </c>
      <c r="AQ1238" s="42">
        <f t="shared" si="187"/>
        <v>17090.304</v>
      </c>
      <c r="AR1238" s="42">
        <f t="shared" si="188"/>
        <v>21362.879999999997</v>
      </c>
      <c r="AS1238" s="42">
        <f t="shared" si="189"/>
        <v>13630.65984</v>
      </c>
      <c r="AT1238" s="42">
        <f t="shared" si="190"/>
        <v>18057.371913173913</v>
      </c>
      <c r="AU1238" s="42">
        <f t="shared" si="191"/>
        <v>22571.714891467389</v>
      </c>
      <c r="AV1238" s="42">
        <f t="shared" si="192"/>
        <v>14401.961144333278</v>
      </c>
      <c r="AW1238">
        <v>2023</v>
      </c>
      <c r="AX1238" t="s">
        <v>60</v>
      </c>
      <c r="AY1238" s="30">
        <v>11</v>
      </c>
      <c r="AZ1238" t="s">
        <v>371</v>
      </c>
      <c r="BA1238" s="111">
        <v>2</v>
      </c>
      <c r="BB1238">
        <v>4</v>
      </c>
      <c r="BC1238" s="27">
        <v>0.93930000000000002</v>
      </c>
      <c r="BD1238" s="100">
        <v>2023</v>
      </c>
      <c r="BE1238" t="s">
        <v>1042</v>
      </c>
    </row>
    <row r="1239" spans="1:57" ht="12" customHeight="1" x14ac:dyDescent="0.2">
      <c r="A1239">
        <v>69</v>
      </c>
      <c r="B1239">
        <v>2023</v>
      </c>
      <c r="C1239" t="s">
        <v>46</v>
      </c>
      <c r="D1239" t="s">
        <v>138</v>
      </c>
      <c r="E1239" t="s">
        <v>366</v>
      </c>
      <c r="F1239" t="s">
        <v>367</v>
      </c>
      <c r="G1239" t="s">
        <v>99</v>
      </c>
      <c r="H1239" t="s">
        <v>368</v>
      </c>
      <c r="I1239" t="s">
        <v>51</v>
      </c>
      <c r="K1239" t="s">
        <v>365</v>
      </c>
      <c r="L1239" s="27">
        <v>66.720000000000013</v>
      </c>
      <c r="M1239" s="27">
        <v>83.4</v>
      </c>
      <c r="N1239" s="27">
        <v>10.008000000000001</v>
      </c>
      <c r="O1239" t="s">
        <v>369</v>
      </c>
      <c r="P1239" t="s">
        <v>370</v>
      </c>
      <c r="Q1239" s="27">
        <v>64</v>
      </c>
      <c r="R1239" s="27">
        <v>112</v>
      </c>
      <c r="S1239" s="27">
        <v>160</v>
      </c>
      <c r="T1239" s="27">
        <v>160</v>
      </c>
      <c r="U1239" s="27">
        <v>0</v>
      </c>
      <c r="V1239" s="27">
        <v>0</v>
      </c>
      <c r="W1239" s="27">
        <v>0</v>
      </c>
      <c r="X1239" t="s">
        <v>219</v>
      </c>
      <c r="Y1239" t="s">
        <v>197</v>
      </c>
      <c r="Z1239" s="27">
        <v>19260</v>
      </c>
      <c r="AA1239" s="27">
        <v>19260</v>
      </c>
      <c r="AB1239" s="27">
        <v>19260</v>
      </c>
      <c r="AC1239" s="27">
        <v>19260</v>
      </c>
      <c r="AD1239" s="27">
        <v>6888.9600000000009</v>
      </c>
      <c r="AE1239" s="27">
        <v>8611.2000000000007</v>
      </c>
      <c r="AF1239" s="27">
        <v>10333.44</v>
      </c>
      <c r="AG1239" s="27">
        <v>1</v>
      </c>
      <c r="AJ1239" s="41">
        <f t="shared" si="184"/>
        <v>14361.600000000002</v>
      </c>
      <c r="AK1239" s="41">
        <f t="shared" si="185"/>
        <v>17952</v>
      </c>
      <c r="AL1239" s="41">
        <f t="shared" si="186"/>
        <v>11454.336000000001</v>
      </c>
      <c r="AM1239" s="27">
        <v>1.19</v>
      </c>
      <c r="AN1239" s="27">
        <v>1.2573370594623099</v>
      </c>
      <c r="AO1239" s="27">
        <v>0</v>
      </c>
      <c r="AP1239" s="27">
        <v>0</v>
      </c>
      <c r="AQ1239" s="42">
        <f t="shared" si="187"/>
        <v>17090.304</v>
      </c>
      <c r="AR1239" s="42">
        <f t="shared" si="188"/>
        <v>21362.879999999997</v>
      </c>
      <c r="AS1239" s="42">
        <f t="shared" si="189"/>
        <v>13630.65984</v>
      </c>
      <c r="AT1239" s="42">
        <f t="shared" si="190"/>
        <v>18057.371913173913</v>
      </c>
      <c r="AU1239" s="42">
        <f t="shared" si="191"/>
        <v>22571.714891467389</v>
      </c>
      <c r="AV1239" s="42">
        <f t="shared" si="192"/>
        <v>14401.961144333278</v>
      </c>
      <c r="AW1239">
        <v>2030</v>
      </c>
      <c r="AX1239" t="s">
        <v>60</v>
      </c>
      <c r="AY1239" s="30">
        <v>11</v>
      </c>
      <c r="AZ1239" t="s">
        <v>371</v>
      </c>
      <c r="BA1239" s="111">
        <v>2</v>
      </c>
      <c r="BB1239">
        <v>4</v>
      </c>
      <c r="BC1239" s="27">
        <v>0.93930000000000002</v>
      </c>
      <c r="BD1239" s="100">
        <v>2023</v>
      </c>
      <c r="BE1239" t="s">
        <v>1042</v>
      </c>
    </row>
    <row r="1240" spans="1:57" ht="12" customHeight="1" x14ac:dyDescent="0.2">
      <c r="A1240">
        <v>69</v>
      </c>
      <c r="B1240">
        <v>2023</v>
      </c>
      <c r="C1240" t="s">
        <v>46</v>
      </c>
      <c r="D1240" t="s">
        <v>138</v>
      </c>
      <c r="E1240" t="s">
        <v>366</v>
      </c>
      <c r="F1240" t="s">
        <v>367</v>
      </c>
      <c r="G1240" t="s">
        <v>99</v>
      </c>
      <c r="H1240" t="s">
        <v>368</v>
      </c>
      <c r="I1240" t="s">
        <v>51</v>
      </c>
      <c r="K1240" t="s">
        <v>365</v>
      </c>
      <c r="L1240" s="27">
        <v>66.720000000000013</v>
      </c>
      <c r="M1240" s="27">
        <v>83.4</v>
      </c>
      <c r="N1240" s="27">
        <v>10.008000000000001</v>
      </c>
      <c r="O1240" t="s">
        <v>369</v>
      </c>
      <c r="P1240" t="s">
        <v>370</v>
      </c>
      <c r="Q1240" s="27">
        <v>64</v>
      </c>
      <c r="R1240" s="27">
        <v>112</v>
      </c>
      <c r="S1240" s="27">
        <v>160</v>
      </c>
      <c r="T1240" s="27">
        <v>160</v>
      </c>
      <c r="U1240" s="27">
        <v>0</v>
      </c>
      <c r="V1240" s="27">
        <v>0</v>
      </c>
      <c r="W1240" s="27">
        <v>0</v>
      </c>
      <c r="X1240" t="s">
        <v>219</v>
      </c>
      <c r="Y1240" t="s">
        <v>197</v>
      </c>
      <c r="Z1240" s="27">
        <v>18297</v>
      </c>
      <c r="AA1240" s="27">
        <v>18297</v>
      </c>
      <c r="AB1240" s="27">
        <v>18297</v>
      </c>
      <c r="AC1240" s="27">
        <v>18297</v>
      </c>
      <c r="AD1240" s="27">
        <v>6888.9600000000009</v>
      </c>
      <c r="AE1240" s="27">
        <v>8611.2000000000007</v>
      </c>
      <c r="AF1240" s="27">
        <v>10333.44</v>
      </c>
      <c r="AG1240" s="27">
        <v>1</v>
      </c>
      <c r="AJ1240" s="41">
        <f t="shared" si="184"/>
        <v>14361.600000000002</v>
      </c>
      <c r="AK1240" s="41">
        <f t="shared" si="185"/>
        <v>17952</v>
      </c>
      <c r="AL1240" s="41">
        <f t="shared" si="186"/>
        <v>11454.336000000001</v>
      </c>
      <c r="AM1240" s="27">
        <v>1.19</v>
      </c>
      <c r="AN1240" s="27">
        <v>1.2573370594623099</v>
      </c>
      <c r="AO1240" s="27">
        <v>0</v>
      </c>
      <c r="AP1240" s="27">
        <v>0</v>
      </c>
      <c r="AQ1240" s="42">
        <f t="shared" si="187"/>
        <v>17090.304</v>
      </c>
      <c r="AR1240" s="42">
        <f t="shared" si="188"/>
        <v>21362.879999999997</v>
      </c>
      <c r="AS1240" s="42">
        <f t="shared" si="189"/>
        <v>13630.65984</v>
      </c>
      <c r="AT1240" s="42">
        <f t="shared" si="190"/>
        <v>18057.371913173913</v>
      </c>
      <c r="AU1240" s="42">
        <f t="shared" si="191"/>
        <v>22571.714891467389</v>
      </c>
      <c r="AV1240" s="42">
        <f t="shared" si="192"/>
        <v>14401.961144333278</v>
      </c>
      <c r="AW1240">
        <v>2035</v>
      </c>
      <c r="AX1240" t="s">
        <v>60</v>
      </c>
      <c r="AY1240" s="30">
        <v>11</v>
      </c>
      <c r="AZ1240" t="s">
        <v>371</v>
      </c>
      <c r="BA1240" s="111">
        <v>2</v>
      </c>
      <c r="BB1240">
        <v>4</v>
      </c>
      <c r="BC1240" s="27">
        <v>0.93930000000000002</v>
      </c>
      <c r="BD1240" s="100">
        <v>2023</v>
      </c>
      <c r="BE1240" t="s">
        <v>1042</v>
      </c>
    </row>
    <row r="1241" spans="1:57" ht="12" customHeight="1" x14ac:dyDescent="0.2">
      <c r="A1241">
        <v>69</v>
      </c>
      <c r="B1241">
        <v>2023</v>
      </c>
      <c r="C1241" t="s">
        <v>46</v>
      </c>
      <c r="D1241" t="s">
        <v>138</v>
      </c>
      <c r="E1241" t="s">
        <v>366</v>
      </c>
      <c r="F1241" t="s">
        <v>367</v>
      </c>
      <c r="G1241" t="s">
        <v>99</v>
      </c>
      <c r="H1241" t="s">
        <v>368</v>
      </c>
      <c r="I1241" t="s">
        <v>51</v>
      </c>
      <c r="K1241" t="s">
        <v>365</v>
      </c>
      <c r="L1241" s="27">
        <v>66.720000000000013</v>
      </c>
      <c r="M1241" s="27">
        <v>83.4</v>
      </c>
      <c r="N1241" s="27">
        <v>10.008000000000001</v>
      </c>
      <c r="O1241" t="s">
        <v>369</v>
      </c>
      <c r="P1241" t="s">
        <v>370</v>
      </c>
      <c r="Q1241" s="27">
        <v>64</v>
      </c>
      <c r="R1241" s="27">
        <v>112</v>
      </c>
      <c r="S1241" s="27">
        <v>160</v>
      </c>
      <c r="T1241" s="27">
        <v>160</v>
      </c>
      <c r="U1241" s="27">
        <v>0</v>
      </c>
      <c r="V1241" s="27">
        <v>0</v>
      </c>
      <c r="W1241" s="27">
        <v>0</v>
      </c>
      <c r="X1241" t="s">
        <v>219</v>
      </c>
      <c r="Y1241" t="s">
        <v>197</v>
      </c>
      <c r="Z1241" s="27">
        <v>17334</v>
      </c>
      <c r="AA1241" s="27">
        <v>17334</v>
      </c>
      <c r="AB1241" s="27">
        <v>17334</v>
      </c>
      <c r="AC1241" s="27">
        <v>17334</v>
      </c>
      <c r="AD1241" s="27">
        <v>6888.9600000000009</v>
      </c>
      <c r="AE1241" s="27">
        <v>8611.2000000000007</v>
      </c>
      <c r="AF1241" s="27">
        <v>10333.44</v>
      </c>
      <c r="AG1241" s="27">
        <v>1</v>
      </c>
      <c r="AJ1241" s="41">
        <f t="shared" si="184"/>
        <v>14361.600000000002</v>
      </c>
      <c r="AK1241" s="41">
        <f t="shared" si="185"/>
        <v>17952</v>
      </c>
      <c r="AL1241" s="41">
        <f t="shared" si="186"/>
        <v>11454.336000000001</v>
      </c>
      <c r="AM1241" s="27">
        <v>1.19</v>
      </c>
      <c r="AN1241" s="27">
        <v>1.2573370594623099</v>
      </c>
      <c r="AO1241" s="27">
        <v>0</v>
      </c>
      <c r="AP1241" s="27">
        <v>0</v>
      </c>
      <c r="AQ1241" s="42">
        <f t="shared" si="187"/>
        <v>17090.304</v>
      </c>
      <c r="AR1241" s="42">
        <f t="shared" si="188"/>
        <v>21362.879999999997</v>
      </c>
      <c r="AS1241" s="42">
        <f t="shared" si="189"/>
        <v>13630.65984</v>
      </c>
      <c r="AT1241" s="42">
        <f t="shared" si="190"/>
        <v>18057.371913173913</v>
      </c>
      <c r="AU1241" s="42">
        <f t="shared" si="191"/>
        <v>22571.714891467389</v>
      </c>
      <c r="AV1241" s="42">
        <f t="shared" si="192"/>
        <v>14401.961144333278</v>
      </c>
      <c r="AW1241">
        <v>2040</v>
      </c>
      <c r="AX1241" t="s">
        <v>60</v>
      </c>
      <c r="AY1241" s="30">
        <v>11</v>
      </c>
      <c r="AZ1241" t="s">
        <v>371</v>
      </c>
      <c r="BA1241" s="111">
        <v>2</v>
      </c>
      <c r="BB1241">
        <v>4</v>
      </c>
      <c r="BC1241" s="27">
        <v>0.93930000000000002</v>
      </c>
      <c r="BD1241" s="100">
        <v>2023</v>
      </c>
      <c r="BE1241" t="s">
        <v>1042</v>
      </c>
    </row>
    <row r="1242" spans="1:57" ht="12" customHeight="1" x14ac:dyDescent="0.2">
      <c r="A1242">
        <v>69</v>
      </c>
      <c r="B1242">
        <v>2023</v>
      </c>
      <c r="C1242" t="s">
        <v>46</v>
      </c>
      <c r="D1242" t="s">
        <v>138</v>
      </c>
      <c r="E1242" t="s">
        <v>366</v>
      </c>
      <c r="F1242" t="s">
        <v>367</v>
      </c>
      <c r="G1242" t="s">
        <v>99</v>
      </c>
      <c r="H1242" t="s">
        <v>368</v>
      </c>
      <c r="I1242" t="s">
        <v>51</v>
      </c>
      <c r="K1242" t="s">
        <v>365</v>
      </c>
      <c r="L1242" s="27">
        <v>66.720000000000013</v>
      </c>
      <c r="M1242" s="27">
        <v>83.4</v>
      </c>
      <c r="N1242" s="27">
        <v>10.008000000000001</v>
      </c>
      <c r="O1242" t="s">
        <v>369</v>
      </c>
      <c r="P1242" t="s">
        <v>370</v>
      </c>
      <c r="Q1242" s="27">
        <v>64</v>
      </c>
      <c r="R1242" s="27">
        <v>112</v>
      </c>
      <c r="S1242" s="27">
        <v>160</v>
      </c>
      <c r="T1242" s="27">
        <v>160</v>
      </c>
      <c r="U1242" s="27">
        <v>0</v>
      </c>
      <c r="V1242" s="27">
        <v>0</v>
      </c>
      <c r="W1242" s="27">
        <v>0</v>
      </c>
      <c r="X1242" t="s">
        <v>219</v>
      </c>
      <c r="Y1242" t="s">
        <v>197</v>
      </c>
      <c r="Z1242" s="27">
        <v>16467.3</v>
      </c>
      <c r="AA1242" s="27">
        <v>16467.3</v>
      </c>
      <c r="AB1242" s="27">
        <v>16467.3</v>
      </c>
      <c r="AC1242" s="27">
        <v>16467.3</v>
      </c>
      <c r="AD1242" s="27">
        <v>6888.9600000000009</v>
      </c>
      <c r="AE1242" s="27">
        <v>8611.2000000000007</v>
      </c>
      <c r="AF1242" s="27">
        <v>10333.44</v>
      </c>
      <c r="AG1242" s="27">
        <v>1</v>
      </c>
      <c r="AJ1242" s="41">
        <f t="shared" si="184"/>
        <v>14361.600000000002</v>
      </c>
      <c r="AK1242" s="41">
        <f t="shared" si="185"/>
        <v>17952</v>
      </c>
      <c r="AL1242" s="41">
        <f t="shared" si="186"/>
        <v>11454.336000000001</v>
      </c>
      <c r="AM1242" s="27">
        <v>1.19</v>
      </c>
      <c r="AN1242" s="27">
        <v>1.2573370594623099</v>
      </c>
      <c r="AO1242" s="27">
        <v>0</v>
      </c>
      <c r="AP1242" s="27">
        <v>0</v>
      </c>
      <c r="AQ1242" s="42">
        <f t="shared" si="187"/>
        <v>17090.304</v>
      </c>
      <c r="AR1242" s="42">
        <f t="shared" si="188"/>
        <v>21362.879999999997</v>
      </c>
      <c r="AS1242" s="42">
        <f t="shared" si="189"/>
        <v>13630.65984</v>
      </c>
      <c r="AT1242" s="42">
        <f t="shared" si="190"/>
        <v>18057.371913173913</v>
      </c>
      <c r="AU1242" s="42">
        <f t="shared" si="191"/>
        <v>22571.714891467389</v>
      </c>
      <c r="AV1242" s="42">
        <f t="shared" si="192"/>
        <v>14401.961144333278</v>
      </c>
      <c r="AW1242">
        <v>2045</v>
      </c>
      <c r="AX1242" t="s">
        <v>60</v>
      </c>
      <c r="AY1242" s="30">
        <v>11</v>
      </c>
      <c r="AZ1242" t="s">
        <v>371</v>
      </c>
      <c r="BA1242" s="111">
        <v>2</v>
      </c>
      <c r="BB1242">
        <v>4</v>
      </c>
      <c r="BC1242" s="27">
        <v>0.93930000000000002</v>
      </c>
      <c r="BD1242" s="100">
        <v>2023</v>
      </c>
      <c r="BE1242" t="s">
        <v>1042</v>
      </c>
    </row>
    <row r="1243" spans="1:57" ht="12" customHeight="1" x14ac:dyDescent="0.2">
      <c r="A1243">
        <v>69</v>
      </c>
      <c r="B1243">
        <v>2023</v>
      </c>
      <c r="C1243" t="s">
        <v>46</v>
      </c>
      <c r="D1243" t="s">
        <v>138</v>
      </c>
      <c r="E1243" t="s">
        <v>366</v>
      </c>
      <c r="F1243" t="s">
        <v>367</v>
      </c>
      <c r="G1243" t="s">
        <v>99</v>
      </c>
      <c r="H1243" t="s">
        <v>368</v>
      </c>
      <c r="I1243" t="s">
        <v>51</v>
      </c>
      <c r="K1243" t="s">
        <v>365</v>
      </c>
      <c r="L1243" s="27">
        <v>66.720000000000013</v>
      </c>
      <c r="M1243" s="27">
        <v>83.4</v>
      </c>
      <c r="N1243" s="27">
        <v>10.008000000000001</v>
      </c>
      <c r="O1243" t="s">
        <v>369</v>
      </c>
      <c r="P1243" t="s">
        <v>370</v>
      </c>
      <c r="Q1243" s="27">
        <v>64</v>
      </c>
      <c r="R1243" s="27">
        <v>112</v>
      </c>
      <c r="S1243" s="27">
        <v>160</v>
      </c>
      <c r="T1243" s="27">
        <v>160</v>
      </c>
      <c r="U1243" s="27">
        <v>0</v>
      </c>
      <c r="V1243" s="27">
        <v>0</v>
      </c>
      <c r="W1243" s="27">
        <v>0</v>
      </c>
      <c r="X1243" t="s">
        <v>219</v>
      </c>
      <c r="Y1243" t="s">
        <v>197</v>
      </c>
      <c r="Z1243" s="27">
        <v>15600.6</v>
      </c>
      <c r="AA1243" s="27">
        <v>15600.6</v>
      </c>
      <c r="AB1243" s="27">
        <v>15600.6</v>
      </c>
      <c r="AC1243" s="27">
        <v>15600.6</v>
      </c>
      <c r="AD1243" s="27">
        <v>6888.9600000000009</v>
      </c>
      <c r="AE1243" s="27">
        <v>8611.2000000000007</v>
      </c>
      <c r="AF1243" s="27">
        <v>10333.44</v>
      </c>
      <c r="AG1243" s="27">
        <v>1</v>
      </c>
      <c r="AJ1243" s="41">
        <f t="shared" si="184"/>
        <v>14361.600000000002</v>
      </c>
      <c r="AK1243" s="41">
        <f t="shared" si="185"/>
        <v>17952</v>
      </c>
      <c r="AL1243" s="41">
        <f t="shared" si="186"/>
        <v>11454.336000000001</v>
      </c>
      <c r="AM1243" s="27">
        <v>1.19</v>
      </c>
      <c r="AN1243" s="27">
        <v>1.2573370594623099</v>
      </c>
      <c r="AO1243" s="27">
        <v>0</v>
      </c>
      <c r="AP1243" s="27">
        <v>0</v>
      </c>
      <c r="AQ1243" s="42">
        <f t="shared" si="187"/>
        <v>17090.304</v>
      </c>
      <c r="AR1243" s="42">
        <f t="shared" si="188"/>
        <v>21362.879999999997</v>
      </c>
      <c r="AS1243" s="42">
        <f t="shared" si="189"/>
        <v>13630.65984</v>
      </c>
      <c r="AT1243" s="42">
        <f t="shared" si="190"/>
        <v>18057.371913173913</v>
      </c>
      <c r="AU1243" s="42">
        <f t="shared" si="191"/>
        <v>22571.714891467389</v>
      </c>
      <c r="AV1243" s="42">
        <f t="shared" si="192"/>
        <v>14401.961144333278</v>
      </c>
      <c r="AW1243">
        <v>2050</v>
      </c>
      <c r="AX1243" t="s">
        <v>60</v>
      </c>
      <c r="AY1243" s="30">
        <v>11</v>
      </c>
      <c r="AZ1243" t="s">
        <v>371</v>
      </c>
      <c r="BA1243" s="111">
        <v>2</v>
      </c>
      <c r="BB1243">
        <v>4</v>
      </c>
      <c r="BC1243" s="27">
        <v>0.93930000000000002</v>
      </c>
      <c r="BD1243" s="100">
        <v>2023</v>
      </c>
      <c r="BE1243" t="s">
        <v>1042</v>
      </c>
    </row>
    <row r="1244" spans="1:57" ht="12" customHeight="1" x14ac:dyDescent="0.2">
      <c r="A1244">
        <v>70</v>
      </c>
      <c r="B1244">
        <v>2023</v>
      </c>
      <c r="C1244" t="s">
        <v>46</v>
      </c>
      <c r="D1244" t="s">
        <v>138</v>
      </c>
      <c r="E1244" t="s">
        <v>366</v>
      </c>
      <c r="F1244" t="s">
        <v>374</v>
      </c>
      <c r="G1244" t="s">
        <v>99</v>
      </c>
      <c r="H1244" t="s">
        <v>375</v>
      </c>
      <c r="I1244" t="s">
        <v>51</v>
      </c>
      <c r="K1244" t="s">
        <v>373</v>
      </c>
      <c r="L1244" s="27">
        <v>0</v>
      </c>
      <c r="M1244" s="27">
        <v>0</v>
      </c>
      <c r="N1244" s="27">
        <v>0</v>
      </c>
      <c r="O1244" t="s">
        <v>369</v>
      </c>
      <c r="P1244" t="s">
        <v>370</v>
      </c>
      <c r="Q1244" s="27">
        <v>64</v>
      </c>
      <c r="R1244" s="27">
        <v>112</v>
      </c>
      <c r="S1244" s="27">
        <v>160</v>
      </c>
      <c r="T1244" s="27">
        <v>160</v>
      </c>
      <c r="U1244" s="27">
        <v>0</v>
      </c>
      <c r="V1244" s="27">
        <v>0</v>
      </c>
      <c r="W1244" s="27">
        <v>0</v>
      </c>
      <c r="X1244" t="s">
        <v>219</v>
      </c>
      <c r="Y1244" t="s">
        <v>197</v>
      </c>
      <c r="Z1244" s="27">
        <v>16200</v>
      </c>
      <c r="AA1244" s="27">
        <v>16200</v>
      </c>
      <c r="AB1244" s="27">
        <v>14800</v>
      </c>
      <c r="AC1244" s="27">
        <v>14800</v>
      </c>
      <c r="AD1244" s="27">
        <v>13056</v>
      </c>
      <c r="AE1244" s="27">
        <v>16200</v>
      </c>
      <c r="AF1244" s="27">
        <v>18528</v>
      </c>
      <c r="AG1244" s="27">
        <v>1</v>
      </c>
      <c r="AJ1244" s="41">
        <f t="shared" si="184"/>
        <v>13056</v>
      </c>
      <c r="AK1244" s="41">
        <f t="shared" si="185"/>
        <v>16200</v>
      </c>
      <c r="AL1244" s="41">
        <f t="shared" si="186"/>
        <v>18528</v>
      </c>
      <c r="AM1244" s="27">
        <v>1.1408690141272599</v>
      </c>
      <c r="AN1244" s="27">
        <v>1.1899067458711099</v>
      </c>
      <c r="AO1244" s="27">
        <v>0</v>
      </c>
      <c r="AP1244" s="27">
        <v>0</v>
      </c>
      <c r="AQ1244" s="42">
        <f t="shared" si="187"/>
        <v>14895.185848445506</v>
      </c>
      <c r="AR1244" s="42">
        <f t="shared" si="188"/>
        <v>18482.078028861612</v>
      </c>
      <c r="AS1244" s="42">
        <f t="shared" si="189"/>
        <v>21138.02109374987</v>
      </c>
      <c r="AT1244" s="42">
        <f t="shared" si="190"/>
        <v>15535.422474093211</v>
      </c>
      <c r="AU1244" s="42">
        <f t="shared" si="191"/>
        <v>19276.48928311198</v>
      </c>
      <c r="AV1244" s="42">
        <f t="shared" si="192"/>
        <v>22046.592187499926</v>
      </c>
      <c r="AW1244">
        <v>2023</v>
      </c>
      <c r="AX1244" t="s">
        <v>56</v>
      </c>
      <c r="AY1244" s="30">
        <v>11</v>
      </c>
      <c r="AZ1244" t="s">
        <v>371</v>
      </c>
      <c r="BA1244">
        <v>2</v>
      </c>
      <c r="BB1244">
        <v>4</v>
      </c>
      <c r="BC1244" s="121">
        <v>0</v>
      </c>
      <c r="BD1244" s="100">
        <v>2023</v>
      </c>
      <c r="BE1244" t="s">
        <v>1043</v>
      </c>
    </row>
    <row r="1245" spans="1:57" ht="12" customHeight="1" x14ac:dyDescent="0.2">
      <c r="A1245">
        <v>70</v>
      </c>
      <c r="B1245">
        <v>2023</v>
      </c>
      <c r="C1245" t="s">
        <v>46</v>
      </c>
      <c r="D1245" t="s">
        <v>138</v>
      </c>
      <c r="E1245" t="s">
        <v>366</v>
      </c>
      <c r="F1245" t="s">
        <v>374</v>
      </c>
      <c r="G1245" t="s">
        <v>99</v>
      </c>
      <c r="H1245" t="s">
        <v>375</v>
      </c>
      <c r="I1245" t="s">
        <v>51</v>
      </c>
      <c r="K1245" t="s">
        <v>373</v>
      </c>
      <c r="L1245" s="27">
        <v>0</v>
      </c>
      <c r="M1245" s="27">
        <v>0</v>
      </c>
      <c r="N1245" s="27">
        <v>0</v>
      </c>
      <c r="O1245" t="s">
        <v>369</v>
      </c>
      <c r="P1245" t="s">
        <v>370</v>
      </c>
      <c r="Q1245" s="27">
        <v>64</v>
      </c>
      <c r="R1245" s="27">
        <v>112</v>
      </c>
      <c r="S1245" s="27">
        <v>160</v>
      </c>
      <c r="T1245" s="27">
        <v>160</v>
      </c>
      <c r="U1245" s="27">
        <v>0</v>
      </c>
      <c r="V1245" s="27">
        <v>0</v>
      </c>
      <c r="W1245" s="27">
        <v>0</v>
      </c>
      <c r="X1245" t="s">
        <v>219</v>
      </c>
      <c r="Y1245" t="s">
        <v>197</v>
      </c>
      <c r="Z1245" s="27">
        <v>16200</v>
      </c>
      <c r="AA1245" s="27">
        <v>16200</v>
      </c>
      <c r="AB1245" s="27">
        <v>14800</v>
      </c>
      <c r="AC1245" s="27">
        <v>14800</v>
      </c>
      <c r="AD1245" s="27">
        <v>10558.210308862801</v>
      </c>
      <c r="AE1245" s="27">
        <v>13100.720511916159</v>
      </c>
      <c r="AF1245" s="27">
        <v>14983.342570665593</v>
      </c>
      <c r="AG1245" s="27">
        <v>1</v>
      </c>
      <c r="AJ1245" s="41">
        <f t="shared" si="184"/>
        <v>10558.210308862801</v>
      </c>
      <c r="AK1245" s="41">
        <f t="shared" si="185"/>
        <v>13100.720511916159</v>
      </c>
      <c r="AL1245" s="41">
        <f t="shared" si="186"/>
        <v>14983.342570665593</v>
      </c>
      <c r="AM1245" s="27">
        <v>1.1408690141272599</v>
      </c>
      <c r="AN1245" s="27">
        <v>1.1899067458711099</v>
      </c>
      <c r="AO1245" s="27">
        <v>0</v>
      </c>
      <c r="AP1245" s="27">
        <v>0</v>
      </c>
      <c r="AQ1245" s="42">
        <f t="shared" si="187"/>
        <v>12045.534986020577</v>
      </c>
      <c r="AR1245" s="42">
        <f t="shared" si="188"/>
        <v>14946.206094786561</v>
      </c>
      <c r="AS1245" s="42">
        <f t="shared" si="189"/>
        <v>17094.03126692626</v>
      </c>
      <c r="AT1245" s="42">
        <f t="shared" si="190"/>
        <v>12563.285670841742</v>
      </c>
      <c r="AU1245" s="42">
        <f t="shared" si="191"/>
        <v>15588.635712901058</v>
      </c>
      <c r="AV1245" s="42">
        <f t="shared" si="192"/>
        <v>17828.780400532767</v>
      </c>
      <c r="AW1245">
        <v>2030</v>
      </c>
      <c r="AX1245" t="s">
        <v>56</v>
      </c>
      <c r="AY1245" s="30">
        <v>11</v>
      </c>
      <c r="AZ1245" t="s">
        <v>371</v>
      </c>
      <c r="BA1245">
        <v>2</v>
      </c>
      <c r="BB1245">
        <v>4</v>
      </c>
      <c r="BC1245" s="121">
        <v>0</v>
      </c>
      <c r="BD1245" s="100">
        <v>2023</v>
      </c>
      <c r="BE1245" t="s">
        <v>1043</v>
      </c>
    </row>
    <row r="1246" spans="1:57" ht="12" customHeight="1" x14ac:dyDescent="0.2">
      <c r="A1246">
        <v>70</v>
      </c>
      <c r="B1246">
        <v>2023</v>
      </c>
      <c r="C1246" t="s">
        <v>46</v>
      </c>
      <c r="D1246" t="s">
        <v>138</v>
      </c>
      <c r="E1246" t="s">
        <v>366</v>
      </c>
      <c r="F1246" t="s">
        <v>374</v>
      </c>
      <c r="G1246" t="s">
        <v>99</v>
      </c>
      <c r="H1246" t="s">
        <v>375</v>
      </c>
      <c r="I1246" t="s">
        <v>51</v>
      </c>
      <c r="K1246" t="s">
        <v>373</v>
      </c>
      <c r="L1246" s="27">
        <v>0</v>
      </c>
      <c r="M1246" s="27">
        <v>0</v>
      </c>
      <c r="N1246" s="27">
        <v>0</v>
      </c>
      <c r="O1246" t="s">
        <v>369</v>
      </c>
      <c r="P1246" t="s">
        <v>370</v>
      </c>
      <c r="Q1246" s="27">
        <v>64</v>
      </c>
      <c r="R1246" s="27">
        <v>112</v>
      </c>
      <c r="S1246" s="27">
        <v>160</v>
      </c>
      <c r="T1246" s="27">
        <v>160</v>
      </c>
      <c r="U1246" s="27">
        <v>0</v>
      </c>
      <c r="V1246" s="27">
        <v>0</v>
      </c>
      <c r="W1246" s="27">
        <v>0</v>
      </c>
      <c r="X1246" t="s">
        <v>219</v>
      </c>
      <c r="Y1246" t="s">
        <v>197</v>
      </c>
      <c r="Z1246" s="27">
        <v>16200</v>
      </c>
      <c r="AA1246" s="27">
        <v>16200</v>
      </c>
      <c r="AB1246" s="27">
        <v>14800</v>
      </c>
      <c r="AC1246" s="27">
        <v>14800</v>
      </c>
      <c r="AD1246" s="27">
        <v>10558.210308862801</v>
      </c>
      <c r="AE1246" s="27">
        <v>13100.720511916159</v>
      </c>
      <c r="AF1246" s="27">
        <v>14983.342570665593</v>
      </c>
      <c r="AG1246" s="27">
        <v>1</v>
      </c>
      <c r="AJ1246" s="41">
        <f t="shared" si="184"/>
        <v>10558.210308862801</v>
      </c>
      <c r="AK1246" s="41">
        <f t="shared" si="185"/>
        <v>13100.720511916159</v>
      </c>
      <c r="AL1246" s="41">
        <f t="shared" si="186"/>
        <v>14983.342570665593</v>
      </c>
      <c r="AM1246" s="27">
        <v>1.1408690141272599</v>
      </c>
      <c r="AN1246" s="27">
        <v>1.1899067458711099</v>
      </c>
      <c r="AO1246" s="27">
        <v>0</v>
      </c>
      <c r="AP1246" s="27">
        <v>0</v>
      </c>
      <c r="AQ1246" s="42">
        <f t="shared" si="187"/>
        <v>12045.534986020577</v>
      </c>
      <c r="AR1246" s="42">
        <f t="shared" si="188"/>
        <v>14946.206094786561</v>
      </c>
      <c r="AS1246" s="42">
        <f t="shared" si="189"/>
        <v>17094.03126692626</v>
      </c>
      <c r="AT1246" s="42">
        <f t="shared" si="190"/>
        <v>12563.285670841742</v>
      </c>
      <c r="AU1246" s="42">
        <f t="shared" si="191"/>
        <v>15588.635712901058</v>
      </c>
      <c r="AV1246" s="42">
        <f t="shared" si="192"/>
        <v>17828.780400532767</v>
      </c>
      <c r="AW1246">
        <v>2035</v>
      </c>
      <c r="AX1246" t="s">
        <v>56</v>
      </c>
      <c r="AY1246" s="30">
        <v>11</v>
      </c>
      <c r="AZ1246" t="s">
        <v>371</v>
      </c>
      <c r="BA1246">
        <v>2</v>
      </c>
      <c r="BB1246">
        <v>4</v>
      </c>
      <c r="BC1246" s="121">
        <v>0</v>
      </c>
      <c r="BD1246" s="100">
        <v>2023</v>
      </c>
      <c r="BE1246" t="s">
        <v>1043</v>
      </c>
    </row>
    <row r="1247" spans="1:57" ht="12" customHeight="1" x14ac:dyDescent="0.2">
      <c r="A1247">
        <v>70</v>
      </c>
      <c r="B1247">
        <v>2023</v>
      </c>
      <c r="C1247" t="s">
        <v>46</v>
      </c>
      <c r="D1247" t="s">
        <v>138</v>
      </c>
      <c r="E1247" t="s">
        <v>366</v>
      </c>
      <c r="F1247" t="s">
        <v>374</v>
      </c>
      <c r="G1247" t="s">
        <v>99</v>
      </c>
      <c r="H1247" t="s">
        <v>375</v>
      </c>
      <c r="I1247" t="s">
        <v>51</v>
      </c>
      <c r="K1247" t="s">
        <v>373</v>
      </c>
      <c r="L1247" s="27">
        <v>0</v>
      </c>
      <c r="M1247" s="27">
        <v>0</v>
      </c>
      <c r="N1247" s="27">
        <v>0</v>
      </c>
      <c r="O1247" t="s">
        <v>369</v>
      </c>
      <c r="P1247" t="s">
        <v>370</v>
      </c>
      <c r="Q1247" s="27">
        <v>64</v>
      </c>
      <c r="R1247" s="27">
        <v>112</v>
      </c>
      <c r="S1247" s="27">
        <v>160</v>
      </c>
      <c r="T1247" s="27">
        <v>160</v>
      </c>
      <c r="U1247" s="27">
        <v>0</v>
      </c>
      <c r="V1247" s="27">
        <v>0</v>
      </c>
      <c r="W1247" s="27">
        <v>0</v>
      </c>
      <c r="X1247" t="s">
        <v>219</v>
      </c>
      <c r="Y1247" t="s">
        <v>197</v>
      </c>
      <c r="Z1247" s="27">
        <v>16200</v>
      </c>
      <c r="AA1247" s="27">
        <v>16200</v>
      </c>
      <c r="AB1247" s="27">
        <v>14800</v>
      </c>
      <c r="AC1247" s="27">
        <v>14800</v>
      </c>
      <c r="AD1247" s="27">
        <v>10558.210308862801</v>
      </c>
      <c r="AE1247" s="27">
        <v>13100.720511916159</v>
      </c>
      <c r="AF1247" s="27">
        <v>14983.342570665593</v>
      </c>
      <c r="AG1247" s="27">
        <v>1</v>
      </c>
      <c r="AJ1247" s="41">
        <f t="shared" si="184"/>
        <v>10558.210308862801</v>
      </c>
      <c r="AK1247" s="41">
        <f t="shared" si="185"/>
        <v>13100.720511916159</v>
      </c>
      <c r="AL1247" s="41">
        <f t="shared" si="186"/>
        <v>14983.342570665593</v>
      </c>
      <c r="AM1247" s="27">
        <v>1.1408690141272599</v>
      </c>
      <c r="AN1247" s="27">
        <v>1.1899067458711099</v>
      </c>
      <c r="AO1247" s="27">
        <v>0</v>
      </c>
      <c r="AP1247" s="27">
        <v>0</v>
      </c>
      <c r="AQ1247" s="42">
        <f t="shared" si="187"/>
        <v>12045.534986020577</v>
      </c>
      <c r="AR1247" s="42">
        <f t="shared" si="188"/>
        <v>14946.206094786561</v>
      </c>
      <c r="AS1247" s="42">
        <f t="shared" si="189"/>
        <v>17094.03126692626</v>
      </c>
      <c r="AT1247" s="42">
        <f t="shared" si="190"/>
        <v>12563.285670841742</v>
      </c>
      <c r="AU1247" s="42">
        <f t="shared" si="191"/>
        <v>15588.635712901058</v>
      </c>
      <c r="AV1247" s="42">
        <f t="shared" si="192"/>
        <v>17828.780400532767</v>
      </c>
      <c r="AW1247">
        <v>2040</v>
      </c>
      <c r="AX1247" t="s">
        <v>56</v>
      </c>
      <c r="AY1247" s="30">
        <v>11</v>
      </c>
      <c r="AZ1247" t="s">
        <v>371</v>
      </c>
      <c r="BA1247">
        <v>2</v>
      </c>
      <c r="BB1247">
        <v>4</v>
      </c>
      <c r="BC1247" s="121">
        <v>0</v>
      </c>
      <c r="BD1247" s="100">
        <v>2023</v>
      </c>
      <c r="BE1247" t="s">
        <v>1043</v>
      </c>
    </row>
    <row r="1248" spans="1:57" ht="12" customHeight="1" x14ac:dyDescent="0.2">
      <c r="A1248">
        <v>70</v>
      </c>
      <c r="B1248">
        <v>2023</v>
      </c>
      <c r="C1248" t="s">
        <v>46</v>
      </c>
      <c r="D1248" t="s">
        <v>138</v>
      </c>
      <c r="E1248" t="s">
        <v>366</v>
      </c>
      <c r="F1248" t="s">
        <v>374</v>
      </c>
      <c r="G1248" t="s">
        <v>99</v>
      </c>
      <c r="H1248" t="s">
        <v>375</v>
      </c>
      <c r="I1248" t="s">
        <v>51</v>
      </c>
      <c r="K1248" t="s">
        <v>373</v>
      </c>
      <c r="L1248" s="27">
        <v>0</v>
      </c>
      <c r="M1248" s="27">
        <v>0</v>
      </c>
      <c r="N1248" s="27">
        <v>0</v>
      </c>
      <c r="O1248" t="s">
        <v>369</v>
      </c>
      <c r="P1248" t="s">
        <v>370</v>
      </c>
      <c r="Q1248" s="27">
        <v>64</v>
      </c>
      <c r="R1248" s="27">
        <v>112</v>
      </c>
      <c r="S1248" s="27">
        <v>160</v>
      </c>
      <c r="T1248" s="27">
        <v>160</v>
      </c>
      <c r="U1248" s="27">
        <v>0</v>
      </c>
      <c r="V1248" s="27">
        <v>0</v>
      </c>
      <c r="W1248" s="27">
        <v>0</v>
      </c>
      <c r="X1248" t="s">
        <v>219</v>
      </c>
      <c r="Y1248" t="s">
        <v>197</v>
      </c>
      <c r="Z1248" s="27">
        <v>16200</v>
      </c>
      <c r="AA1248" s="27">
        <v>16200</v>
      </c>
      <c r="AB1248" s="27">
        <v>14800</v>
      </c>
      <c r="AC1248" s="27">
        <v>14800</v>
      </c>
      <c r="AD1248" s="27">
        <v>10558.210308862801</v>
      </c>
      <c r="AE1248" s="27">
        <v>13100.720511916159</v>
      </c>
      <c r="AF1248" s="27">
        <v>14983.342570665593</v>
      </c>
      <c r="AG1248" s="27">
        <v>1</v>
      </c>
      <c r="AJ1248" s="41">
        <f t="shared" si="184"/>
        <v>10558.210308862801</v>
      </c>
      <c r="AK1248" s="41">
        <f t="shared" si="185"/>
        <v>13100.720511916159</v>
      </c>
      <c r="AL1248" s="41">
        <f t="shared" si="186"/>
        <v>14983.342570665593</v>
      </c>
      <c r="AM1248" s="27">
        <v>1.1408690141272599</v>
      </c>
      <c r="AN1248" s="27">
        <v>1.1899067458711099</v>
      </c>
      <c r="AO1248" s="27">
        <v>0</v>
      </c>
      <c r="AP1248" s="27">
        <v>0</v>
      </c>
      <c r="AQ1248" s="42">
        <f t="shared" si="187"/>
        <v>12045.534986020577</v>
      </c>
      <c r="AR1248" s="42">
        <f t="shared" si="188"/>
        <v>14946.206094786561</v>
      </c>
      <c r="AS1248" s="42">
        <f t="shared" si="189"/>
        <v>17094.03126692626</v>
      </c>
      <c r="AT1248" s="42">
        <f t="shared" si="190"/>
        <v>12563.285670841742</v>
      </c>
      <c r="AU1248" s="42">
        <f t="shared" si="191"/>
        <v>15588.635712901058</v>
      </c>
      <c r="AV1248" s="42">
        <f t="shared" si="192"/>
        <v>17828.780400532767</v>
      </c>
      <c r="AW1248">
        <v>2045</v>
      </c>
      <c r="AX1248" t="s">
        <v>56</v>
      </c>
      <c r="AY1248" s="30">
        <v>11</v>
      </c>
      <c r="AZ1248" t="s">
        <v>371</v>
      </c>
      <c r="BA1248">
        <v>2</v>
      </c>
      <c r="BB1248">
        <v>4</v>
      </c>
      <c r="BC1248" s="121">
        <v>0</v>
      </c>
      <c r="BD1248" s="100">
        <v>2023</v>
      </c>
      <c r="BE1248" t="s">
        <v>1043</v>
      </c>
    </row>
    <row r="1249" spans="1:57" ht="12" customHeight="1" x14ac:dyDescent="0.2">
      <c r="A1249">
        <v>70</v>
      </c>
      <c r="B1249">
        <v>2023</v>
      </c>
      <c r="C1249" t="s">
        <v>46</v>
      </c>
      <c r="D1249" t="s">
        <v>138</v>
      </c>
      <c r="E1249" t="s">
        <v>366</v>
      </c>
      <c r="F1249" t="s">
        <v>374</v>
      </c>
      <c r="G1249" t="s">
        <v>99</v>
      </c>
      <c r="H1249" t="s">
        <v>375</v>
      </c>
      <c r="I1249" t="s">
        <v>51</v>
      </c>
      <c r="K1249" t="s">
        <v>373</v>
      </c>
      <c r="L1249" s="27">
        <v>0</v>
      </c>
      <c r="M1249" s="27">
        <v>0</v>
      </c>
      <c r="N1249" s="27">
        <v>0</v>
      </c>
      <c r="O1249" t="s">
        <v>369</v>
      </c>
      <c r="P1249" t="s">
        <v>370</v>
      </c>
      <c r="Q1249" s="27">
        <v>64</v>
      </c>
      <c r="R1249" s="27">
        <v>112</v>
      </c>
      <c r="S1249" s="27">
        <v>160</v>
      </c>
      <c r="T1249" s="27">
        <v>160</v>
      </c>
      <c r="U1249" s="27">
        <v>0</v>
      </c>
      <c r="V1249" s="27">
        <v>0</v>
      </c>
      <c r="W1249" s="27">
        <v>0</v>
      </c>
      <c r="X1249" t="s">
        <v>219</v>
      </c>
      <c r="Y1249" t="s">
        <v>197</v>
      </c>
      <c r="Z1249" s="27">
        <v>16200</v>
      </c>
      <c r="AA1249" s="27">
        <v>16200</v>
      </c>
      <c r="AB1249" s="27">
        <v>14800</v>
      </c>
      <c r="AC1249" s="27">
        <v>14800</v>
      </c>
      <c r="AD1249" s="27">
        <v>10558.210308862801</v>
      </c>
      <c r="AE1249" s="27">
        <v>13100.720511916159</v>
      </c>
      <c r="AF1249" s="27">
        <v>14983.342570665593</v>
      </c>
      <c r="AG1249" s="27">
        <v>1</v>
      </c>
      <c r="AJ1249" s="41">
        <f t="shared" si="184"/>
        <v>10558.210308862801</v>
      </c>
      <c r="AK1249" s="41">
        <f t="shared" si="185"/>
        <v>13100.720511916159</v>
      </c>
      <c r="AL1249" s="41">
        <f t="shared" si="186"/>
        <v>14983.342570665593</v>
      </c>
      <c r="AM1249" s="27">
        <v>1.1408690141272599</v>
      </c>
      <c r="AN1249" s="27">
        <v>1.1899067458711099</v>
      </c>
      <c r="AO1249" s="27">
        <v>0</v>
      </c>
      <c r="AP1249" s="27">
        <v>0</v>
      </c>
      <c r="AQ1249" s="42">
        <f t="shared" si="187"/>
        <v>12045.534986020577</v>
      </c>
      <c r="AR1249" s="42">
        <f t="shared" si="188"/>
        <v>14946.206094786561</v>
      </c>
      <c r="AS1249" s="42">
        <f t="shared" si="189"/>
        <v>17094.03126692626</v>
      </c>
      <c r="AT1249" s="42">
        <f t="shared" si="190"/>
        <v>12563.285670841742</v>
      </c>
      <c r="AU1249" s="42">
        <f t="shared" si="191"/>
        <v>15588.635712901058</v>
      </c>
      <c r="AV1249" s="42">
        <f t="shared" si="192"/>
        <v>17828.780400532767</v>
      </c>
      <c r="AW1249">
        <v>2050</v>
      </c>
      <c r="AX1249" t="s">
        <v>56</v>
      </c>
      <c r="AY1249" s="30">
        <v>11</v>
      </c>
      <c r="AZ1249" t="s">
        <v>371</v>
      </c>
      <c r="BA1249">
        <v>2</v>
      </c>
      <c r="BB1249">
        <v>4</v>
      </c>
      <c r="BC1249" s="121">
        <v>0</v>
      </c>
      <c r="BD1249" s="100">
        <v>2023</v>
      </c>
      <c r="BE1249" t="s">
        <v>1043</v>
      </c>
    </row>
    <row r="1250" spans="1:57" ht="12" customHeight="1" x14ac:dyDescent="0.2">
      <c r="A1250">
        <v>70</v>
      </c>
      <c r="B1250">
        <v>2023</v>
      </c>
      <c r="C1250" t="s">
        <v>46</v>
      </c>
      <c r="D1250" t="s">
        <v>138</v>
      </c>
      <c r="E1250" t="s">
        <v>366</v>
      </c>
      <c r="F1250" t="s">
        <v>374</v>
      </c>
      <c r="G1250" t="s">
        <v>99</v>
      </c>
      <c r="H1250" t="s">
        <v>375</v>
      </c>
      <c r="I1250" t="s">
        <v>51</v>
      </c>
      <c r="K1250" t="s">
        <v>373</v>
      </c>
      <c r="L1250" s="27">
        <v>0</v>
      </c>
      <c r="M1250" s="27">
        <v>0</v>
      </c>
      <c r="N1250" s="27">
        <v>0</v>
      </c>
      <c r="O1250" t="s">
        <v>369</v>
      </c>
      <c r="P1250" t="s">
        <v>370</v>
      </c>
      <c r="Q1250" s="27">
        <v>64</v>
      </c>
      <c r="R1250" s="27">
        <v>112</v>
      </c>
      <c r="S1250" s="27">
        <v>160</v>
      </c>
      <c r="T1250" s="27">
        <v>160</v>
      </c>
      <c r="U1250" s="27">
        <v>0</v>
      </c>
      <c r="V1250" s="27">
        <v>0</v>
      </c>
      <c r="W1250" s="27">
        <v>0</v>
      </c>
      <c r="X1250" t="s">
        <v>219</v>
      </c>
      <c r="Y1250" t="s">
        <v>197</v>
      </c>
      <c r="Z1250" s="27">
        <v>16200</v>
      </c>
      <c r="AA1250" s="27">
        <v>16200</v>
      </c>
      <c r="AB1250" s="27">
        <v>14800</v>
      </c>
      <c r="AC1250" s="27">
        <v>14800</v>
      </c>
      <c r="AD1250" s="27">
        <v>13056</v>
      </c>
      <c r="AE1250" s="27">
        <v>16200</v>
      </c>
      <c r="AF1250" s="27">
        <v>18528</v>
      </c>
      <c r="AG1250" s="27">
        <v>1</v>
      </c>
      <c r="AJ1250" s="41">
        <f t="shared" si="184"/>
        <v>13056</v>
      </c>
      <c r="AK1250" s="41">
        <f t="shared" si="185"/>
        <v>16200</v>
      </c>
      <c r="AL1250" s="41">
        <f t="shared" si="186"/>
        <v>18528</v>
      </c>
      <c r="AM1250" s="27">
        <v>1.1408690141272599</v>
      </c>
      <c r="AN1250" s="27">
        <v>1.1899067458711099</v>
      </c>
      <c r="AO1250" s="27">
        <v>0</v>
      </c>
      <c r="AP1250" s="27">
        <v>0</v>
      </c>
      <c r="AQ1250" s="42">
        <f t="shared" si="187"/>
        <v>14895.185848445506</v>
      </c>
      <c r="AR1250" s="42">
        <f t="shared" si="188"/>
        <v>18482.078028861612</v>
      </c>
      <c r="AS1250" s="42">
        <f t="shared" si="189"/>
        <v>21138.02109374987</v>
      </c>
      <c r="AT1250" s="42">
        <f t="shared" si="190"/>
        <v>15535.422474093211</v>
      </c>
      <c r="AU1250" s="42">
        <f t="shared" si="191"/>
        <v>19276.48928311198</v>
      </c>
      <c r="AV1250" s="42">
        <f t="shared" si="192"/>
        <v>22046.592187499926</v>
      </c>
      <c r="AW1250">
        <v>2023</v>
      </c>
      <c r="AX1250" t="s">
        <v>59</v>
      </c>
      <c r="AY1250" s="30">
        <v>11</v>
      </c>
      <c r="AZ1250" t="s">
        <v>371</v>
      </c>
      <c r="BA1250">
        <v>2</v>
      </c>
      <c r="BB1250">
        <v>4</v>
      </c>
      <c r="BC1250" s="121">
        <v>0</v>
      </c>
      <c r="BD1250" s="100">
        <v>2023</v>
      </c>
      <c r="BE1250" t="s">
        <v>1043</v>
      </c>
    </row>
    <row r="1251" spans="1:57" ht="12" customHeight="1" x14ac:dyDescent="0.2">
      <c r="A1251">
        <v>70</v>
      </c>
      <c r="B1251">
        <v>2023</v>
      </c>
      <c r="C1251" t="s">
        <v>46</v>
      </c>
      <c r="D1251" t="s">
        <v>138</v>
      </c>
      <c r="E1251" t="s">
        <v>366</v>
      </c>
      <c r="F1251" t="s">
        <v>374</v>
      </c>
      <c r="G1251" t="s">
        <v>99</v>
      </c>
      <c r="H1251" t="s">
        <v>375</v>
      </c>
      <c r="I1251" t="s">
        <v>51</v>
      </c>
      <c r="K1251" t="s">
        <v>373</v>
      </c>
      <c r="L1251" s="27">
        <v>0</v>
      </c>
      <c r="M1251" s="27">
        <v>0</v>
      </c>
      <c r="N1251" s="27">
        <v>0</v>
      </c>
      <c r="O1251" t="s">
        <v>369</v>
      </c>
      <c r="P1251" t="s">
        <v>370</v>
      </c>
      <c r="Q1251" s="27">
        <v>64</v>
      </c>
      <c r="R1251" s="27">
        <v>112</v>
      </c>
      <c r="S1251" s="27">
        <v>160</v>
      </c>
      <c r="T1251" s="27">
        <v>160</v>
      </c>
      <c r="U1251" s="27">
        <v>0</v>
      </c>
      <c r="V1251" s="27">
        <v>0</v>
      </c>
      <c r="W1251" s="27">
        <v>0</v>
      </c>
      <c r="X1251" t="s">
        <v>219</v>
      </c>
      <c r="Y1251" t="s">
        <v>197</v>
      </c>
      <c r="Z1251" s="27">
        <v>15390</v>
      </c>
      <c r="AA1251" s="27">
        <v>15390</v>
      </c>
      <c r="AB1251" s="27">
        <v>14060</v>
      </c>
      <c r="AC1251" s="27">
        <v>14060</v>
      </c>
      <c r="AD1251" s="27">
        <v>10558.210308862801</v>
      </c>
      <c r="AE1251" s="27">
        <v>13100.720511916159</v>
      </c>
      <c r="AF1251" s="27">
        <v>14983.342570665593</v>
      </c>
      <c r="AG1251" s="27">
        <v>1</v>
      </c>
      <c r="AJ1251" s="41">
        <f t="shared" si="184"/>
        <v>10558.210308862801</v>
      </c>
      <c r="AK1251" s="41">
        <f t="shared" si="185"/>
        <v>13100.720511916159</v>
      </c>
      <c r="AL1251" s="41">
        <f t="shared" si="186"/>
        <v>14983.342570665593</v>
      </c>
      <c r="AM1251" s="27">
        <v>1.1408690141272599</v>
      </c>
      <c r="AN1251" s="27">
        <v>1.1899067458711099</v>
      </c>
      <c r="AO1251" s="27">
        <v>0</v>
      </c>
      <c r="AP1251" s="27">
        <v>0</v>
      </c>
      <c r="AQ1251" s="42">
        <f t="shared" si="187"/>
        <v>12045.534986020577</v>
      </c>
      <c r="AR1251" s="42">
        <f t="shared" si="188"/>
        <v>14946.206094786561</v>
      </c>
      <c r="AS1251" s="42">
        <f t="shared" si="189"/>
        <v>17094.03126692626</v>
      </c>
      <c r="AT1251" s="42">
        <f t="shared" si="190"/>
        <v>12563.285670841742</v>
      </c>
      <c r="AU1251" s="42">
        <f t="shared" si="191"/>
        <v>15588.635712901058</v>
      </c>
      <c r="AV1251" s="42">
        <f t="shared" si="192"/>
        <v>17828.780400532767</v>
      </c>
      <c r="AW1251">
        <v>2030</v>
      </c>
      <c r="AX1251" t="s">
        <v>59</v>
      </c>
      <c r="AY1251" s="30">
        <v>11</v>
      </c>
      <c r="AZ1251" t="s">
        <v>371</v>
      </c>
      <c r="BA1251">
        <v>2</v>
      </c>
      <c r="BB1251">
        <v>4</v>
      </c>
      <c r="BC1251" s="121">
        <v>0</v>
      </c>
      <c r="BD1251" s="100">
        <v>2023</v>
      </c>
      <c r="BE1251" t="s">
        <v>1043</v>
      </c>
    </row>
    <row r="1252" spans="1:57" ht="12" customHeight="1" x14ac:dyDescent="0.2">
      <c r="A1252">
        <v>70</v>
      </c>
      <c r="B1252">
        <v>2023</v>
      </c>
      <c r="C1252" t="s">
        <v>46</v>
      </c>
      <c r="D1252" t="s">
        <v>138</v>
      </c>
      <c r="E1252" t="s">
        <v>366</v>
      </c>
      <c r="F1252" t="s">
        <v>374</v>
      </c>
      <c r="G1252" t="s">
        <v>99</v>
      </c>
      <c r="H1252" t="s">
        <v>375</v>
      </c>
      <c r="I1252" t="s">
        <v>51</v>
      </c>
      <c r="K1252" t="s">
        <v>373</v>
      </c>
      <c r="L1252" s="27">
        <v>0</v>
      </c>
      <c r="M1252" s="27">
        <v>0</v>
      </c>
      <c r="N1252" s="27">
        <v>0</v>
      </c>
      <c r="O1252" t="s">
        <v>369</v>
      </c>
      <c r="P1252" t="s">
        <v>370</v>
      </c>
      <c r="Q1252" s="27">
        <v>64</v>
      </c>
      <c r="R1252" s="27">
        <v>112</v>
      </c>
      <c r="S1252" s="27">
        <v>160</v>
      </c>
      <c r="T1252" s="27">
        <v>160</v>
      </c>
      <c r="U1252" s="27">
        <v>0</v>
      </c>
      <c r="V1252" s="27">
        <v>0</v>
      </c>
      <c r="W1252" s="27">
        <v>0</v>
      </c>
      <c r="X1252" t="s">
        <v>219</v>
      </c>
      <c r="Y1252" t="s">
        <v>197</v>
      </c>
      <c r="Z1252" s="27">
        <v>15025.5</v>
      </c>
      <c r="AA1252" s="27">
        <v>15025.5</v>
      </c>
      <c r="AB1252" s="27">
        <v>13727</v>
      </c>
      <c r="AC1252" s="27">
        <v>13727</v>
      </c>
      <c r="AD1252" s="27">
        <v>10558.210308862801</v>
      </c>
      <c r="AE1252" s="27">
        <v>13100.720511916159</v>
      </c>
      <c r="AF1252" s="27">
        <v>14983.342570665593</v>
      </c>
      <c r="AG1252" s="27">
        <v>1</v>
      </c>
      <c r="AJ1252" s="41">
        <f t="shared" si="184"/>
        <v>10558.210308862801</v>
      </c>
      <c r="AK1252" s="41">
        <f t="shared" si="185"/>
        <v>13100.720511916159</v>
      </c>
      <c r="AL1252" s="41">
        <f t="shared" si="186"/>
        <v>14983.342570665593</v>
      </c>
      <c r="AM1252" s="27">
        <v>1.1408690141272599</v>
      </c>
      <c r="AN1252" s="27">
        <v>1.1899067458711099</v>
      </c>
      <c r="AO1252" s="27">
        <v>0</v>
      </c>
      <c r="AP1252" s="27">
        <v>0</v>
      </c>
      <c r="AQ1252" s="42">
        <f t="shared" si="187"/>
        <v>12045.534986020577</v>
      </c>
      <c r="AR1252" s="42">
        <f t="shared" si="188"/>
        <v>14946.206094786561</v>
      </c>
      <c r="AS1252" s="42">
        <f t="shared" si="189"/>
        <v>17094.03126692626</v>
      </c>
      <c r="AT1252" s="42">
        <f t="shared" si="190"/>
        <v>12563.285670841742</v>
      </c>
      <c r="AU1252" s="42">
        <f t="shared" si="191"/>
        <v>15588.635712901058</v>
      </c>
      <c r="AV1252" s="42">
        <f t="shared" si="192"/>
        <v>17828.780400532767</v>
      </c>
      <c r="AW1252">
        <v>2035</v>
      </c>
      <c r="AX1252" t="s">
        <v>59</v>
      </c>
      <c r="AY1252" s="30">
        <v>11</v>
      </c>
      <c r="AZ1252" t="s">
        <v>371</v>
      </c>
      <c r="BA1252">
        <v>2</v>
      </c>
      <c r="BB1252">
        <v>4</v>
      </c>
      <c r="BC1252" s="121">
        <v>0</v>
      </c>
      <c r="BD1252" s="100">
        <v>2023</v>
      </c>
      <c r="BE1252" t="s">
        <v>1043</v>
      </c>
    </row>
    <row r="1253" spans="1:57" ht="12" customHeight="1" x14ac:dyDescent="0.2">
      <c r="A1253">
        <v>70</v>
      </c>
      <c r="B1253">
        <v>2023</v>
      </c>
      <c r="C1253" t="s">
        <v>46</v>
      </c>
      <c r="D1253" t="s">
        <v>138</v>
      </c>
      <c r="E1253" t="s">
        <v>366</v>
      </c>
      <c r="F1253" t="s">
        <v>374</v>
      </c>
      <c r="G1253" t="s">
        <v>99</v>
      </c>
      <c r="H1253" t="s">
        <v>375</v>
      </c>
      <c r="I1253" t="s">
        <v>51</v>
      </c>
      <c r="K1253" t="s">
        <v>373</v>
      </c>
      <c r="L1253" s="27">
        <v>0</v>
      </c>
      <c r="M1253" s="27">
        <v>0</v>
      </c>
      <c r="N1253" s="27">
        <v>0</v>
      </c>
      <c r="O1253" t="s">
        <v>369</v>
      </c>
      <c r="P1253" t="s">
        <v>370</v>
      </c>
      <c r="Q1253" s="27">
        <v>64</v>
      </c>
      <c r="R1253" s="27">
        <v>112</v>
      </c>
      <c r="S1253" s="27">
        <v>160</v>
      </c>
      <c r="T1253" s="27">
        <v>160</v>
      </c>
      <c r="U1253" s="27">
        <v>0</v>
      </c>
      <c r="V1253" s="27">
        <v>0</v>
      </c>
      <c r="W1253" s="27">
        <v>0</v>
      </c>
      <c r="X1253" t="s">
        <v>219</v>
      </c>
      <c r="Y1253" t="s">
        <v>197</v>
      </c>
      <c r="Z1253" s="27">
        <v>14661</v>
      </c>
      <c r="AA1253" s="27">
        <v>14661</v>
      </c>
      <c r="AB1253" s="27">
        <v>13394</v>
      </c>
      <c r="AC1253" s="27">
        <v>13394</v>
      </c>
      <c r="AD1253" s="27">
        <v>10558.210308862801</v>
      </c>
      <c r="AE1253" s="27">
        <v>13100.720511916159</v>
      </c>
      <c r="AF1253" s="27">
        <v>14983.342570665593</v>
      </c>
      <c r="AG1253" s="27">
        <v>1</v>
      </c>
      <c r="AJ1253" s="41">
        <f t="shared" si="184"/>
        <v>10558.210308862801</v>
      </c>
      <c r="AK1253" s="41">
        <f t="shared" si="185"/>
        <v>13100.720511916159</v>
      </c>
      <c r="AL1253" s="41">
        <f t="shared" si="186"/>
        <v>14983.342570665593</v>
      </c>
      <c r="AM1253" s="27">
        <v>1.1408690141272599</v>
      </c>
      <c r="AN1253" s="27">
        <v>1.1899067458711099</v>
      </c>
      <c r="AO1253" s="27">
        <v>0</v>
      </c>
      <c r="AP1253" s="27">
        <v>0</v>
      </c>
      <c r="AQ1253" s="42">
        <f t="shared" si="187"/>
        <v>12045.534986020577</v>
      </c>
      <c r="AR1253" s="42">
        <f t="shared" si="188"/>
        <v>14946.206094786561</v>
      </c>
      <c r="AS1253" s="42">
        <f t="shared" si="189"/>
        <v>17094.03126692626</v>
      </c>
      <c r="AT1253" s="42">
        <f t="shared" si="190"/>
        <v>12563.285670841742</v>
      </c>
      <c r="AU1253" s="42">
        <f t="shared" si="191"/>
        <v>15588.635712901058</v>
      </c>
      <c r="AV1253" s="42">
        <f t="shared" si="192"/>
        <v>17828.780400532767</v>
      </c>
      <c r="AW1253">
        <v>2040</v>
      </c>
      <c r="AX1253" t="s">
        <v>59</v>
      </c>
      <c r="AY1253" s="30">
        <v>11</v>
      </c>
      <c r="AZ1253" t="s">
        <v>371</v>
      </c>
      <c r="BA1253">
        <v>2</v>
      </c>
      <c r="BB1253">
        <v>4</v>
      </c>
      <c r="BC1253" s="121">
        <v>0</v>
      </c>
      <c r="BD1253" s="100">
        <v>2023</v>
      </c>
      <c r="BE1253" t="s">
        <v>1043</v>
      </c>
    </row>
    <row r="1254" spans="1:57" ht="12" customHeight="1" x14ac:dyDescent="0.2">
      <c r="A1254">
        <v>70</v>
      </c>
      <c r="B1254">
        <v>2023</v>
      </c>
      <c r="C1254" t="s">
        <v>46</v>
      </c>
      <c r="D1254" t="s">
        <v>138</v>
      </c>
      <c r="E1254" t="s">
        <v>366</v>
      </c>
      <c r="F1254" t="s">
        <v>374</v>
      </c>
      <c r="G1254" t="s">
        <v>99</v>
      </c>
      <c r="H1254" t="s">
        <v>375</v>
      </c>
      <c r="I1254" t="s">
        <v>51</v>
      </c>
      <c r="K1254" t="s">
        <v>373</v>
      </c>
      <c r="L1254" s="27">
        <v>0</v>
      </c>
      <c r="M1254" s="27">
        <v>0</v>
      </c>
      <c r="N1254" s="27">
        <v>0</v>
      </c>
      <c r="O1254" t="s">
        <v>369</v>
      </c>
      <c r="P1254" t="s">
        <v>370</v>
      </c>
      <c r="Q1254" s="27">
        <v>64</v>
      </c>
      <c r="R1254" s="27">
        <v>112</v>
      </c>
      <c r="S1254" s="27">
        <v>160</v>
      </c>
      <c r="T1254" s="27">
        <v>160</v>
      </c>
      <c r="U1254" s="27">
        <v>0</v>
      </c>
      <c r="V1254" s="27">
        <v>0</v>
      </c>
      <c r="W1254" s="27">
        <v>0</v>
      </c>
      <c r="X1254" t="s">
        <v>219</v>
      </c>
      <c r="Y1254" t="s">
        <v>197</v>
      </c>
      <c r="Z1254" s="27">
        <v>14332.95</v>
      </c>
      <c r="AA1254" s="27">
        <v>14332.95</v>
      </c>
      <c r="AB1254" s="27">
        <v>13094.3</v>
      </c>
      <c r="AC1254" s="27">
        <v>13094.3</v>
      </c>
      <c r="AD1254" s="27">
        <v>10558.210308862801</v>
      </c>
      <c r="AE1254" s="27">
        <v>13100.720511916159</v>
      </c>
      <c r="AF1254" s="27">
        <v>14983.342570665593</v>
      </c>
      <c r="AG1254" s="27">
        <v>1</v>
      </c>
      <c r="AJ1254" s="41">
        <f t="shared" si="184"/>
        <v>10558.210308862801</v>
      </c>
      <c r="AK1254" s="41">
        <f t="shared" si="185"/>
        <v>13100.720511916159</v>
      </c>
      <c r="AL1254" s="41">
        <f t="shared" si="186"/>
        <v>14983.342570665593</v>
      </c>
      <c r="AM1254" s="27">
        <v>1.1408690141272599</v>
      </c>
      <c r="AN1254" s="27">
        <v>1.1899067458711099</v>
      </c>
      <c r="AO1254" s="27">
        <v>0</v>
      </c>
      <c r="AP1254" s="27">
        <v>0</v>
      </c>
      <c r="AQ1254" s="42">
        <f t="shared" si="187"/>
        <v>12045.534986020577</v>
      </c>
      <c r="AR1254" s="42">
        <f t="shared" si="188"/>
        <v>14946.206094786561</v>
      </c>
      <c r="AS1254" s="42">
        <f t="shared" si="189"/>
        <v>17094.03126692626</v>
      </c>
      <c r="AT1254" s="42">
        <f t="shared" si="190"/>
        <v>12563.285670841742</v>
      </c>
      <c r="AU1254" s="42">
        <f t="shared" si="191"/>
        <v>15588.635712901058</v>
      </c>
      <c r="AV1254" s="42">
        <f t="shared" si="192"/>
        <v>17828.780400532767</v>
      </c>
      <c r="AW1254">
        <v>2045</v>
      </c>
      <c r="AX1254" t="s">
        <v>59</v>
      </c>
      <c r="AY1254" s="30">
        <v>11</v>
      </c>
      <c r="AZ1254" t="s">
        <v>371</v>
      </c>
      <c r="BA1254">
        <v>2</v>
      </c>
      <c r="BB1254">
        <v>4</v>
      </c>
      <c r="BC1254" s="121">
        <v>0</v>
      </c>
      <c r="BD1254" s="100">
        <v>2023</v>
      </c>
      <c r="BE1254" t="s">
        <v>1043</v>
      </c>
    </row>
    <row r="1255" spans="1:57" ht="12" customHeight="1" x14ac:dyDescent="0.2">
      <c r="A1255">
        <v>70</v>
      </c>
      <c r="B1255">
        <v>2023</v>
      </c>
      <c r="C1255" t="s">
        <v>46</v>
      </c>
      <c r="D1255" t="s">
        <v>138</v>
      </c>
      <c r="E1255" t="s">
        <v>366</v>
      </c>
      <c r="F1255" t="s">
        <v>374</v>
      </c>
      <c r="G1255" t="s">
        <v>99</v>
      </c>
      <c r="H1255" t="s">
        <v>375</v>
      </c>
      <c r="I1255" t="s">
        <v>51</v>
      </c>
      <c r="K1255" t="s">
        <v>373</v>
      </c>
      <c r="L1255" s="27">
        <v>0</v>
      </c>
      <c r="M1255" s="27">
        <v>0</v>
      </c>
      <c r="N1255" s="27">
        <v>0</v>
      </c>
      <c r="O1255" t="s">
        <v>369</v>
      </c>
      <c r="P1255" t="s">
        <v>370</v>
      </c>
      <c r="Q1255" s="27">
        <v>64</v>
      </c>
      <c r="R1255" s="27">
        <v>112</v>
      </c>
      <c r="S1255" s="27">
        <v>160</v>
      </c>
      <c r="T1255" s="27">
        <v>160</v>
      </c>
      <c r="U1255" s="27">
        <v>0</v>
      </c>
      <c r="V1255" s="27">
        <v>0</v>
      </c>
      <c r="W1255" s="27">
        <v>0</v>
      </c>
      <c r="X1255" t="s">
        <v>219</v>
      </c>
      <c r="Y1255" t="s">
        <v>197</v>
      </c>
      <c r="Z1255" s="27">
        <v>14004.900000000001</v>
      </c>
      <c r="AA1255" s="27">
        <v>14004.900000000001</v>
      </c>
      <c r="AB1255" s="27">
        <v>12794.6</v>
      </c>
      <c r="AC1255" s="27">
        <v>12794.6</v>
      </c>
      <c r="AD1255" s="27">
        <v>10558.210308862801</v>
      </c>
      <c r="AE1255" s="27">
        <v>13100.720511916159</v>
      </c>
      <c r="AF1255" s="27">
        <v>14983.342570665593</v>
      </c>
      <c r="AG1255" s="27">
        <v>1</v>
      </c>
      <c r="AJ1255" s="41">
        <f t="shared" si="184"/>
        <v>10558.210308862801</v>
      </c>
      <c r="AK1255" s="41">
        <f t="shared" si="185"/>
        <v>13100.720511916159</v>
      </c>
      <c r="AL1255" s="41">
        <f t="shared" si="186"/>
        <v>14983.342570665593</v>
      </c>
      <c r="AM1255" s="27">
        <v>1.1408690141272599</v>
      </c>
      <c r="AN1255" s="27">
        <v>1.1899067458711099</v>
      </c>
      <c r="AO1255" s="27">
        <v>0</v>
      </c>
      <c r="AP1255" s="27">
        <v>0</v>
      </c>
      <c r="AQ1255" s="42">
        <f t="shared" si="187"/>
        <v>12045.534986020577</v>
      </c>
      <c r="AR1255" s="42">
        <f t="shared" si="188"/>
        <v>14946.206094786561</v>
      </c>
      <c r="AS1255" s="42">
        <f t="shared" si="189"/>
        <v>17094.03126692626</v>
      </c>
      <c r="AT1255" s="42">
        <f t="shared" si="190"/>
        <v>12563.285670841742</v>
      </c>
      <c r="AU1255" s="42">
        <f t="shared" si="191"/>
        <v>15588.635712901058</v>
      </c>
      <c r="AV1255" s="42">
        <f t="shared" si="192"/>
        <v>17828.780400532767</v>
      </c>
      <c r="AW1255">
        <v>2050</v>
      </c>
      <c r="AX1255" t="s">
        <v>59</v>
      </c>
      <c r="AY1255" s="30">
        <v>11</v>
      </c>
      <c r="AZ1255" t="s">
        <v>371</v>
      </c>
      <c r="BA1255">
        <v>2</v>
      </c>
      <c r="BB1255">
        <v>4</v>
      </c>
      <c r="BC1255" s="121">
        <v>0</v>
      </c>
      <c r="BD1255" s="100">
        <v>2023</v>
      </c>
      <c r="BE1255" t="s">
        <v>1043</v>
      </c>
    </row>
    <row r="1256" spans="1:57" ht="12" customHeight="1" x14ac:dyDescent="0.2">
      <c r="A1256">
        <v>70</v>
      </c>
      <c r="B1256">
        <v>2023</v>
      </c>
      <c r="C1256" t="s">
        <v>46</v>
      </c>
      <c r="D1256" t="s">
        <v>138</v>
      </c>
      <c r="E1256" t="s">
        <v>366</v>
      </c>
      <c r="F1256" t="s">
        <v>374</v>
      </c>
      <c r="G1256" t="s">
        <v>99</v>
      </c>
      <c r="H1256" t="s">
        <v>375</v>
      </c>
      <c r="I1256" t="s">
        <v>51</v>
      </c>
      <c r="K1256" t="s">
        <v>373</v>
      </c>
      <c r="L1256" s="27">
        <v>0</v>
      </c>
      <c r="M1256" s="27">
        <v>0</v>
      </c>
      <c r="N1256" s="27">
        <v>0</v>
      </c>
      <c r="O1256" t="s">
        <v>369</v>
      </c>
      <c r="P1256" t="s">
        <v>370</v>
      </c>
      <c r="Q1256" s="27">
        <v>64</v>
      </c>
      <c r="R1256" s="27">
        <v>112</v>
      </c>
      <c r="S1256" s="27">
        <v>160</v>
      </c>
      <c r="T1256" s="27">
        <v>160</v>
      </c>
      <c r="U1256" s="27">
        <v>0</v>
      </c>
      <c r="V1256" s="27">
        <v>0</v>
      </c>
      <c r="W1256" s="27">
        <v>0</v>
      </c>
      <c r="X1256" t="s">
        <v>219</v>
      </c>
      <c r="Y1256" t="s">
        <v>197</v>
      </c>
      <c r="Z1256" s="27">
        <v>16200</v>
      </c>
      <c r="AA1256" s="27">
        <v>16200</v>
      </c>
      <c r="AB1256" s="27">
        <v>14800</v>
      </c>
      <c r="AC1256" s="27">
        <v>14800</v>
      </c>
      <c r="AD1256" s="27">
        <v>13056</v>
      </c>
      <c r="AE1256" s="27">
        <v>16200</v>
      </c>
      <c r="AF1256" s="27">
        <v>18528</v>
      </c>
      <c r="AG1256" s="27">
        <v>1</v>
      </c>
      <c r="AJ1256" s="41">
        <f t="shared" si="184"/>
        <v>13056</v>
      </c>
      <c r="AK1256" s="41">
        <f t="shared" si="185"/>
        <v>16200</v>
      </c>
      <c r="AL1256" s="41">
        <f t="shared" si="186"/>
        <v>18528</v>
      </c>
      <c r="AM1256" s="27">
        <v>1.1408690141272599</v>
      </c>
      <c r="AN1256" s="27">
        <v>1.1899067458711099</v>
      </c>
      <c r="AO1256" s="27">
        <v>0</v>
      </c>
      <c r="AP1256" s="27">
        <v>0</v>
      </c>
      <c r="AQ1256" s="42">
        <f t="shared" si="187"/>
        <v>14895.185848445506</v>
      </c>
      <c r="AR1256" s="42">
        <f t="shared" si="188"/>
        <v>18482.078028861612</v>
      </c>
      <c r="AS1256" s="42">
        <f t="shared" si="189"/>
        <v>21138.02109374987</v>
      </c>
      <c r="AT1256" s="42">
        <f t="shared" si="190"/>
        <v>15535.422474093211</v>
      </c>
      <c r="AU1256" s="42">
        <f t="shared" si="191"/>
        <v>19276.48928311198</v>
      </c>
      <c r="AV1256" s="42">
        <f t="shared" si="192"/>
        <v>22046.592187499926</v>
      </c>
      <c r="AW1256">
        <v>2023</v>
      </c>
      <c r="AX1256" t="s">
        <v>60</v>
      </c>
      <c r="AY1256" s="30">
        <v>11</v>
      </c>
      <c r="AZ1256" t="s">
        <v>371</v>
      </c>
      <c r="BA1256">
        <v>2</v>
      </c>
      <c r="BB1256">
        <v>4</v>
      </c>
      <c r="BC1256" s="121">
        <v>0</v>
      </c>
      <c r="BD1256" s="100">
        <v>2023</v>
      </c>
      <c r="BE1256" t="s">
        <v>1043</v>
      </c>
    </row>
    <row r="1257" spans="1:57" ht="12" customHeight="1" x14ac:dyDescent="0.2">
      <c r="A1257">
        <v>70</v>
      </c>
      <c r="B1257">
        <v>2023</v>
      </c>
      <c r="C1257" t="s">
        <v>46</v>
      </c>
      <c r="D1257" t="s">
        <v>138</v>
      </c>
      <c r="E1257" t="s">
        <v>366</v>
      </c>
      <c r="F1257" t="s">
        <v>374</v>
      </c>
      <c r="G1257" t="s">
        <v>99</v>
      </c>
      <c r="H1257" t="s">
        <v>375</v>
      </c>
      <c r="I1257" t="s">
        <v>51</v>
      </c>
      <c r="K1257" t="s">
        <v>373</v>
      </c>
      <c r="L1257" s="27">
        <v>0</v>
      </c>
      <c r="M1257" s="27">
        <v>0</v>
      </c>
      <c r="N1257" s="27">
        <v>0</v>
      </c>
      <c r="O1257" t="s">
        <v>369</v>
      </c>
      <c r="P1257" t="s">
        <v>370</v>
      </c>
      <c r="Q1257" s="27">
        <v>64</v>
      </c>
      <c r="R1257" s="27">
        <v>112</v>
      </c>
      <c r="S1257" s="27">
        <v>160</v>
      </c>
      <c r="T1257" s="27">
        <v>160</v>
      </c>
      <c r="U1257" s="27">
        <v>0</v>
      </c>
      <c r="V1257" s="27">
        <v>0</v>
      </c>
      <c r="W1257" s="27">
        <v>0</v>
      </c>
      <c r="X1257" t="s">
        <v>219</v>
      </c>
      <c r="Y1257" t="s">
        <v>197</v>
      </c>
      <c r="Z1257" s="27">
        <v>14580</v>
      </c>
      <c r="AA1257" s="27">
        <v>14580</v>
      </c>
      <c r="AB1257" s="27">
        <v>13320</v>
      </c>
      <c r="AC1257" s="27">
        <v>13320</v>
      </c>
      <c r="AD1257" s="27">
        <v>10558.210308862801</v>
      </c>
      <c r="AE1257" s="27">
        <v>13100.720511916159</v>
      </c>
      <c r="AF1257" s="27">
        <v>14983.342570665593</v>
      </c>
      <c r="AG1257" s="27">
        <v>1</v>
      </c>
      <c r="AJ1257" s="41">
        <f t="shared" si="184"/>
        <v>10558.210308862801</v>
      </c>
      <c r="AK1257" s="41">
        <f t="shared" si="185"/>
        <v>13100.720511916159</v>
      </c>
      <c r="AL1257" s="41">
        <f t="shared" si="186"/>
        <v>14983.342570665593</v>
      </c>
      <c r="AM1257" s="27">
        <v>1.1408690141272599</v>
      </c>
      <c r="AN1257" s="27">
        <v>1.1899067458711099</v>
      </c>
      <c r="AO1257" s="27">
        <v>0</v>
      </c>
      <c r="AP1257" s="27">
        <v>0</v>
      </c>
      <c r="AQ1257" s="42">
        <f t="shared" si="187"/>
        <v>12045.534986020577</v>
      </c>
      <c r="AR1257" s="42">
        <f t="shared" si="188"/>
        <v>14946.206094786561</v>
      </c>
      <c r="AS1257" s="42">
        <f t="shared" si="189"/>
        <v>17094.03126692626</v>
      </c>
      <c r="AT1257" s="42">
        <f t="shared" si="190"/>
        <v>12563.285670841742</v>
      </c>
      <c r="AU1257" s="42">
        <f t="shared" si="191"/>
        <v>15588.635712901058</v>
      </c>
      <c r="AV1257" s="42">
        <f t="shared" si="192"/>
        <v>17828.780400532767</v>
      </c>
      <c r="AW1257">
        <v>2030</v>
      </c>
      <c r="AX1257" t="s">
        <v>60</v>
      </c>
      <c r="AY1257" s="30">
        <v>11</v>
      </c>
      <c r="AZ1257" t="s">
        <v>371</v>
      </c>
      <c r="BA1257">
        <v>2</v>
      </c>
      <c r="BB1257">
        <v>4</v>
      </c>
      <c r="BC1257" s="121">
        <v>0</v>
      </c>
      <c r="BD1257" s="100">
        <v>2023</v>
      </c>
      <c r="BE1257" t="s">
        <v>1043</v>
      </c>
    </row>
    <row r="1258" spans="1:57" ht="12" customHeight="1" x14ac:dyDescent="0.2">
      <c r="A1258">
        <v>70</v>
      </c>
      <c r="B1258">
        <v>2023</v>
      </c>
      <c r="C1258" t="s">
        <v>46</v>
      </c>
      <c r="D1258" t="s">
        <v>138</v>
      </c>
      <c r="E1258" t="s">
        <v>366</v>
      </c>
      <c r="F1258" t="s">
        <v>374</v>
      </c>
      <c r="G1258" t="s">
        <v>99</v>
      </c>
      <c r="H1258" t="s">
        <v>375</v>
      </c>
      <c r="I1258" t="s">
        <v>51</v>
      </c>
      <c r="K1258" t="s">
        <v>373</v>
      </c>
      <c r="L1258" s="27">
        <v>0</v>
      </c>
      <c r="M1258" s="27">
        <v>0</v>
      </c>
      <c r="N1258" s="27">
        <v>0</v>
      </c>
      <c r="O1258" t="s">
        <v>369</v>
      </c>
      <c r="P1258" t="s">
        <v>370</v>
      </c>
      <c r="Q1258" s="27">
        <v>64</v>
      </c>
      <c r="R1258" s="27">
        <v>112</v>
      </c>
      <c r="S1258" s="27">
        <v>160</v>
      </c>
      <c r="T1258" s="27">
        <v>160</v>
      </c>
      <c r="U1258" s="27">
        <v>0</v>
      </c>
      <c r="V1258" s="27">
        <v>0</v>
      </c>
      <c r="W1258" s="27">
        <v>0</v>
      </c>
      <c r="X1258" t="s">
        <v>219</v>
      </c>
      <c r="Y1258" t="s">
        <v>197</v>
      </c>
      <c r="Z1258" s="27">
        <v>13851</v>
      </c>
      <c r="AA1258" s="27">
        <v>13851</v>
      </c>
      <c r="AB1258" s="27">
        <v>12654</v>
      </c>
      <c r="AC1258" s="27">
        <v>12654</v>
      </c>
      <c r="AD1258" s="27">
        <v>10558.210308862801</v>
      </c>
      <c r="AE1258" s="27">
        <v>13100.720511916159</v>
      </c>
      <c r="AF1258" s="27">
        <v>14983.342570665593</v>
      </c>
      <c r="AG1258" s="27">
        <v>1</v>
      </c>
      <c r="AJ1258" s="41">
        <f t="shared" si="184"/>
        <v>10558.210308862801</v>
      </c>
      <c r="AK1258" s="41">
        <f t="shared" si="185"/>
        <v>13100.720511916159</v>
      </c>
      <c r="AL1258" s="41">
        <f t="shared" si="186"/>
        <v>14983.342570665593</v>
      </c>
      <c r="AM1258" s="27">
        <v>1.1408690141272599</v>
      </c>
      <c r="AN1258" s="27">
        <v>1.1899067458711099</v>
      </c>
      <c r="AO1258" s="27">
        <v>0</v>
      </c>
      <c r="AP1258" s="27">
        <v>0</v>
      </c>
      <c r="AQ1258" s="42">
        <f t="shared" si="187"/>
        <v>12045.534986020577</v>
      </c>
      <c r="AR1258" s="42">
        <f t="shared" si="188"/>
        <v>14946.206094786561</v>
      </c>
      <c r="AS1258" s="42">
        <f t="shared" si="189"/>
        <v>17094.03126692626</v>
      </c>
      <c r="AT1258" s="42">
        <f t="shared" si="190"/>
        <v>12563.285670841742</v>
      </c>
      <c r="AU1258" s="42">
        <f t="shared" si="191"/>
        <v>15588.635712901058</v>
      </c>
      <c r="AV1258" s="42">
        <f t="shared" si="192"/>
        <v>17828.780400532767</v>
      </c>
      <c r="AW1258">
        <v>2035</v>
      </c>
      <c r="AX1258" t="s">
        <v>60</v>
      </c>
      <c r="AY1258" s="30">
        <v>11</v>
      </c>
      <c r="AZ1258" t="s">
        <v>371</v>
      </c>
      <c r="BA1258">
        <v>2</v>
      </c>
      <c r="BB1258">
        <v>4</v>
      </c>
      <c r="BC1258" s="121">
        <v>0</v>
      </c>
      <c r="BD1258" s="100">
        <v>2023</v>
      </c>
      <c r="BE1258" t="s">
        <v>1043</v>
      </c>
    </row>
    <row r="1259" spans="1:57" ht="12" customHeight="1" x14ac:dyDescent="0.2">
      <c r="A1259">
        <v>70</v>
      </c>
      <c r="B1259">
        <v>2023</v>
      </c>
      <c r="C1259" t="s">
        <v>46</v>
      </c>
      <c r="D1259" t="s">
        <v>138</v>
      </c>
      <c r="E1259" t="s">
        <v>366</v>
      </c>
      <c r="F1259" t="s">
        <v>374</v>
      </c>
      <c r="G1259" t="s">
        <v>99</v>
      </c>
      <c r="H1259" t="s">
        <v>375</v>
      </c>
      <c r="I1259" t="s">
        <v>51</v>
      </c>
      <c r="K1259" t="s">
        <v>373</v>
      </c>
      <c r="L1259" s="27">
        <v>0</v>
      </c>
      <c r="M1259" s="27">
        <v>0</v>
      </c>
      <c r="N1259" s="27">
        <v>0</v>
      </c>
      <c r="O1259" t="s">
        <v>369</v>
      </c>
      <c r="P1259" t="s">
        <v>370</v>
      </c>
      <c r="Q1259" s="27">
        <v>64</v>
      </c>
      <c r="R1259" s="27">
        <v>112</v>
      </c>
      <c r="S1259" s="27">
        <v>160</v>
      </c>
      <c r="T1259" s="27">
        <v>160</v>
      </c>
      <c r="U1259" s="27">
        <v>0</v>
      </c>
      <c r="V1259" s="27">
        <v>0</v>
      </c>
      <c r="W1259" s="27">
        <v>0</v>
      </c>
      <c r="X1259" t="s">
        <v>219</v>
      </c>
      <c r="Y1259" t="s">
        <v>197</v>
      </c>
      <c r="Z1259" s="27">
        <v>13122</v>
      </c>
      <c r="AA1259" s="27">
        <v>13122</v>
      </c>
      <c r="AB1259" s="27">
        <v>11988</v>
      </c>
      <c r="AC1259" s="27">
        <v>11988</v>
      </c>
      <c r="AD1259" s="27">
        <v>10558.210308862801</v>
      </c>
      <c r="AE1259" s="27">
        <v>13100.720511916159</v>
      </c>
      <c r="AF1259" s="27">
        <v>14983.342570665593</v>
      </c>
      <c r="AG1259" s="27">
        <v>1</v>
      </c>
      <c r="AJ1259" s="41">
        <f t="shared" si="184"/>
        <v>10558.210308862801</v>
      </c>
      <c r="AK1259" s="41">
        <f t="shared" si="185"/>
        <v>13100.720511916159</v>
      </c>
      <c r="AL1259" s="41">
        <f t="shared" si="186"/>
        <v>14983.342570665593</v>
      </c>
      <c r="AM1259" s="27">
        <v>1.1408690141272599</v>
      </c>
      <c r="AN1259" s="27">
        <v>1.1899067458711099</v>
      </c>
      <c r="AO1259" s="27">
        <v>0</v>
      </c>
      <c r="AP1259" s="27">
        <v>0</v>
      </c>
      <c r="AQ1259" s="42">
        <f t="shared" si="187"/>
        <v>12045.534986020577</v>
      </c>
      <c r="AR1259" s="42">
        <f t="shared" si="188"/>
        <v>14946.206094786561</v>
      </c>
      <c r="AS1259" s="42">
        <f t="shared" si="189"/>
        <v>17094.03126692626</v>
      </c>
      <c r="AT1259" s="42">
        <f t="shared" si="190"/>
        <v>12563.285670841742</v>
      </c>
      <c r="AU1259" s="42">
        <f t="shared" si="191"/>
        <v>15588.635712901058</v>
      </c>
      <c r="AV1259" s="42">
        <f t="shared" si="192"/>
        <v>17828.780400532767</v>
      </c>
      <c r="AW1259">
        <v>2040</v>
      </c>
      <c r="AX1259" t="s">
        <v>60</v>
      </c>
      <c r="AY1259" s="30">
        <v>11</v>
      </c>
      <c r="AZ1259" t="s">
        <v>371</v>
      </c>
      <c r="BA1259">
        <v>2</v>
      </c>
      <c r="BB1259">
        <v>4</v>
      </c>
      <c r="BC1259" s="121">
        <v>0</v>
      </c>
      <c r="BD1259" s="100">
        <v>2023</v>
      </c>
      <c r="BE1259" t="s">
        <v>1043</v>
      </c>
    </row>
    <row r="1260" spans="1:57" ht="12" customHeight="1" x14ac:dyDescent="0.2">
      <c r="A1260">
        <v>70</v>
      </c>
      <c r="B1260">
        <v>2023</v>
      </c>
      <c r="C1260" t="s">
        <v>46</v>
      </c>
      <c r="D1260" t="s">
        <v>138</v>
      </c>
      <c r="E1260" t="s">
        <v>366</v>
      </c>
      <c r="F1260" t="s">
        <v>374</v>
      </c>
      <c r="G1260" t="s">
        <v>99</v>
      </c>
      <c r="H1260" t="s">
        <v>375</v>
      </c>
      <c r="I1260" t="s">
        <v>51</v>
      </c>
      <c r="K1260" t="s">
        <v>373</v>
      </c>
      <c r="L1260" s="27">
        <v>0</v>
      </c>
      <c r="M1260" s="27">
        <v>0</v>
      </c>
      <c r="N1260" s="27">
        <v>0</v>
      </c>
      <c r="O1260" t="s">
        <v>369</v>
      </c>
      <c r="P1260" t="s">
        <v>370</v>
      </c>
      <c r="Q1260" s="27">
        <v>64</v>
      </c>
      <c r="R1260" s="27">
        <v>112</v>
      </c>
      <c r="S1260" s="27">
        <v>160</v>
      </c>
      <c r="T1260" s="27">
        <v>160</v>
      </c>
      <c r="U1260" s="27">
        <v>0</v>
      </c>
      <c r="V1260" s="27">
        <v>0</v>
      </c>
      <c r="W1260" s="27">
        <v>0</v>
      </c>
      <c r="X1260" t="s">
        <v>219</v>
      </c>
      <c r="Y1260" t="s">
        <v>197</v>
      </c>
      <c r="Z1260" s="27">
        <v>12465.900000000001</v>
      </c>
      <c r="AA1260" s="27">
        <v>12465.900000000001</v>
      </c>
      <c r="AB1260" s="27">
        <v>11388.6</v>
      </c>
      <c r="AC1260" s="27">
        <v>11388.6</v>
      </c>
      <c r="AD1260" s="27">
        <v>10558.210308862801</v>
      </c>
      <c r="AE1260" s="27">
        <v>13100.720511916159</v>
      </c>
      <c r="AF1260" s="27">
        <v>14983.342570665593</v>
      </c>
      <c r="AG1260" s="27">
        <v>1</v>
      </c>
      <c r="AJ1260" s="41">
        <f t="shared" si="184"/>
        <v>10558.210308862801</v>
      </c>
      <c r="AK1260" s="41">
        <f t="shared" si="185"/>
        <v>13100.720511916159</v>
      </c>
      <c r="AL1260" s="41">
        <f t="shared" si="186"/>
        <v>14983.342570665593</v>
      </c>
      <c r="AM1260" s="27">
        <v>1.1408690141272599</v>
      </c>
      <c r="AN1260" s="27">
        <v>1.1899067458711099</v>
      </c>
      <c r="AO1260" s="27">
        <v>0</v>
      </c>
      <c r="AP1260" s="27">
        <v>0</v>
      </c>
      <c r="AQ1260" s="42">
        <f t="shared" si="187"/>
        <v>12045.534986020577</v>
      </c>
      <c r="AR1260" s="42">
        <f t="shared" si="188"/>
        <v>14946.206094786561</v>
      </c>
      <c r="AS1260" s="42">
        <f t="shared" si="189"/>
        <v>17094.03126692626</v>
      </c>
      <c r="AT1260" s="42">
        <f t="shared" si="190"/>
        <v>12563.285670841742</v>
      </c>
      <c r="AU1260" s="42">
        <f t="shared" si="191"/>
        <v>15588.635712901058</v>
      </c>
      <c r="AV1260" s="42">
        <f t="shared" si="192"/>
        <v>17828.780400532767</v>
      </c>
      <c r="AW1260">
        <v>2045</v>
      </c>
      <c r="AX1260" t="s">
        <v>60</v>
      </c>
      <c r="AY1260" s="30">
        <v>11</v>
      </c>
      <c r="AZ1260" t="s">
        <v>371</v>
      </c>
      <c r="BA1260">
        <v>2</v>
      </c>
      <c r="BB1260">
        <v>4</v>
      </c>
      <c r="BC1260" s="121">
        <v>0</v>
      </c>
      <c r="BD1260" s="100">
        <v>2023</v>
      </c>
      <c r="BE1260" t="s">
        <v>1043</v>
      </c>
    </row>
    <row r="1261" spans="1:57" ht="12" customHeight="1" x14ac:dyDescent="0.2">
      <c r="A1261">
        <v>70</v>
      </c>
      <c r="B1261">
        <v>2023</v>
      </c>
      <c r="C1261" t="s">
        <v>46</v>
      </c>
      <c r="D1261" t="s">
        <v>138</v>
      </c>
      <c r="E1261" t="s">
        <v>366</v>
      </c>
      <c r="F1261" t="s">
        <v>374</v>
      </c>
      <c r="G1261" t="s">
        <v>99</v>
      </c>
      <c r="H1261" t="s">
        <v>375</v>
      </c>
      <c r="I1261" t="s">
        <v>51</v>
      </c>
      <c r="K1261" t="s">
        <v>373</v>
      </c>
      <c r="L1261" s="27">
        <v>0</v>
      </c>
      <c r="M1261" s="27">
        <v>0</v>
      </c>
      <c r="N1261" s="27">
        <v>0</v>
      </c>
      <c r="O1261" t="s">
        <v>369</v>
      </c>
      <c r="P1261" t="s">
        <v>370</v>
      </c>
      <c r="Q1261" s="27">
        <v>64</v>
      </c>
      <c r="R1261" s="27">
        <v>112</v>
      </c>
      <c r="S1261" s="27">
        <v>160</v>
      </c>
      <c r="T1261" s="27">
        <v>160</v>
      </c>
      <c r="U1261" s="27">
        <v>0</v>
      </c>
      <c r="V1261" s="27">
        <v>0</v>
      </c>
      <c r="W1261" s="27">
        <v>0</v>
      </c>
      <c r="X1261" t="s">
        <v>219</v>
      </c>
      <c r="Y1261" t="s">
        <v>197</v>
      </c>
      <c r="Z1261" s="27">
        <v>11809.800000000001</v>
      </c>
      <c r="AA1261" s="27">
        <v>11809.800000000001</v>
      </c>
      <c r="AB1261" s="27">
        <v>10789.2</v>
      </c>
      <c r="AC1261" s="27">
        <v>10789.2</v>
      </c>
      <c r="AD1261" s="27">
        <v>10558.210308862801</v>
      </c>
      <c r="AE1261" s="27">
        <v>13100.720511916159</v>
      </c>
      <c r="AF1261" s="27">
        <v>14983.342570665593</v>
      </c>
      <c r="AG1261" s="27">
        <v>1</v>
      </c>
      <c r="AJ1261" s="41">
        <f t="shared" si="184"/>
        <v>10558.210308862801</v>
      </c>
      <c r="AK1261" s="41">
        <f t="shared" si="185"/>
        <v>13100.720511916159</v>
      </c>
      <c r="AL1261" s="41">
        <f t="shared" si="186"/>
        <v>14983.342570665593</v>
      </c>
      <c r="AM1261" s="27">
        <v>1.1408690141272599</v>
      </c>
      <c r="AN1261" s="27">
        <v>1.1899067458711099</v>
      </c>
      <c r="AO1261" s="27">
        <v>0</v>
      </c>
      <c r="AP1261" s="27">
        <v>0</v>
      </c>
      <c r="AQ1261" s="42">
        <f t="shared" si="187"/>
        <v>12045.534986020577</v>
      </c>
      <c r="AR1261" s="42">
        <f t="shared" si="188"/>
        <v>14946.206094786561</v>
      </c>
      <c r="AS1261" s="42">
        <f t="shared" si="189"/>
        <v>17094.03126692626</v>
      </c>
      <c r="AT1261" s="42">
        <f t="shared" si="190"/>
        <v>12563.285670841742</v>
      </c>
      <c r="AU1261" s="42">
        <f t="shared" si="191"/>
        <v>15588.635712901058</v>
      </c>
      <c r="AV1261" s="42">
        <f t="shared" si="192"/>
        <v>17828.780400532767</v>
      </c>
      <c r="AW1261">
        <v>2050</v>
      </c>
      <c r="AX1261" t="s">
        <v>60</v>
      </c>
      <c r="AY1261" s="30">
        <v>11</v>
      </c>
      <c r="AZ1261" t="s">
        <v>371</v>
      </c>
      <c r="BA1261">
        <v>2</v>
      </c>
      <c r="BB1261">
        <v>4</v>
      </c>
      <c r="BC1261" s="121">
        <v>0</v>
      </c>
      <c r="BD1261" s="100">
        <v>2023</v>
      </c>
      <c r="BE1261" t="s">
        <v>1043</v>
      </c>
    </row>
    <row r="1262" spans="1:57" ht="12" customHeight="1" x14ac:dyDescent="0.2">
      <c r="A1262">
        <v>71</v>
      </c>
      <c r="B1262">
        <v>2023</v>
      </c>
      <c r="C1262" t="s">
        <v>46</v>
      </c>
      <c r="D1262" t="s">
        <v>323</v>
      </c>
      <c r="E1262" t="s">
        <v>171</v>
      </c>
      <c r="F1262" t="s">
        <v>379</v>
      </c>
      <c r="G1262" t="s">
        <v>377</v>
      </c>
      <c r="H1262" t="s">
        <v>380</v>
      </c>
      <c r="I1262" t="s">
        <v>51</v>
      </c>
      <c r="K1262" t="s">
        <v>378</v>
      </c>
      <c r="L1262" s="27">
        <v>0</v>
      </c>
      <c r="M1262" s="27">
        <v>0</v>
      </c>
      <c r="N1262" s="27">
        <v>0</v>
      </c>
      <c r="O1262" t="s">
        <v>381</v>
      </c>
      <c r="P1262" t="s">
        <v>370</v>
      </c>
      <c r="Q1262" s="27">
        <v>18</v>
      </c>
      <c r="R1262" s="27">
        <v>85</v>
      </c>
      <c r="S1262" s="27">
        <v>120</v>
      </c>
      <c r="T1262" s="27">
        <v>120</v>
      </c>
      <c r="U1262" s="27">
        <v>0</v>
      </c>
      <c r="V1262" s="27">
        <v>0</v>
      </c>
      <c r="W1262" s="27">
        <v>0</v>
      </c>
      <c r="X1262" t="s">
        <v>382</v>
      </c>
      <c r="Y1262" t="s">
        <v>55</v>
      </c>
      <c r="Z1262" s="27">
        <v>3</v>
      </c>
      <c r="AA1262" s="27">
        <v>12</v>
      </c>
      <c r="AB1262" s="27">
        <v>99</v>
      </c>
      <c r="AC1262" s="27">
        <v>99</v>
      </c>
      <c r="AD1262" s="27">
        <v>5652.25</v>
      </c>
      <c r="AE1262" s="27">
        <v>6782.7025000000003</v>
      </c>
      <c r="AF1262" s="27">
        <v>9559.68</v>
      </c>
      <c r="AG1262" s="27">
        <v>1</v>
      </c>
      <c r="AJ1262" s="41">
        <f t="shared" si="184"/>
        <v>5652.25</v>
      </c>
      <c r="AK1262" s="41">
        <f t="shared" si="185"/>
        <v>6782.7025000000003</v>
      </c>
      <c r="AL1262" s="41">
        <f t="shared" si="186"/>
        <v>9559.68</v>
      </c>
      <c r="AM1262" s="27">
        <v>1.23</v>
      </c>
      <c r="AN1262" s="27">
        <v>1.3</v>
      </c>
      <c r="AO1262" s="27">
        <v>0</v>
      </c>
      <c r="AP1262" s="27">
        <v>0</v>
      </c>
      <c r="AQ1262" s="42">
        <f t="shared" si="187"/>
        <v>6952.2674999999999</v>
      </c>
      <c r="AR1262" s="42">
        <f t="shared" si="188"/>
        <v>8342.7240750000001</v>
      </c>
      <c r="AS1262" s="42">
        <f t="shared" si="189"/>
        <v>11758.4064</v>
      </c>
      <c r="AT1262" s="42">
        <f t="shared" si="190"/>
        <v>7347.9250000000002</v>
      </c>
      <c r="AU1262" s="42">
        <f t="shared" si="191"/>
        <v>8817.51325</v>
      </c>
      <c r="AV1262" s="42">
        <f t="shared" si="192"/>
        <v>12427.584000000001</v>
      </c>
      <c r="AW1262">
        <v>2023</v>
      </c>
      <c r="AX1262" t="s">
        <v>56</v>
      </c>
      <c r="AY1262" s="30">
        <v>20</v>
      </c>
      <c r="AZ1262" t="s">
        <v>383</v>
      </c>
      <c r="BA1262">
        <v>4</v>
      </c>
      <c r="BB1262">
        <v>4</v>
      </c>
      <c r="BC1262" s="121">
        <v>0</v>
      </c>
      <c r="BD1262" s="100">
        <v>2023</v>
      </c>
      <c r="BE1262" t="s">
        <v>1044</v>
      </c>
    </row>
    <row r="1263" spans="1:57" ht="12" customHeight="1" x14ac:dyDescent="0.2">
      <c r="A1263">
        <v>71</v>
      </c>
      <c r="B1263">
        <v>2023</v>
      </c>
      <c r="C1263" t="s">
        <v>46</v>
      </c>
      <c r="D1263" t="s">
        <v>323</v>
      </c>
      <c r="E1263" t="s">
        <v>171</v>
      </c>
      <c r="F1263" t="s">
        <v>379</v>
      </c>
      <c r="G1263" t="s">
        <v>377</v>
      </c>
      <c r="H1263" t="s">
        <v>380</v>
      </c>
      <c r="I1263" t="s">
        <v>51</v>
      </c>
      <c r="K1263" t="s">
        <v>378</v>
      </c>
      <c r="L1263" s="27">
        <v>0</v>
      </c>
      <c r="M1263" s="27">
        <v>0</v>
      </c>
      <c r="N1263" s="27">
        <v>0</v>
      </c>
      <c r="O1263" t="s">
        <v>381</v>
      </c>
      <c r="P1263" t="s">
        <v>370</v>
      </c>
      <c r="Q1263" s="27">
        <v>18</v>
      </c>
      <c r="R1263" s="27">
        <v>85</v>
      </c>
      <c r="S1263" s="27">
        <v>120</v>
      </c>
      <c r="T1263" s="27">
        <v>120</v>
      </c>
      <c r="U1263" s="27">
        <v>0</v>
      </c>
      <c r="V1263" s="27">
        <v>0</v>
      </c>
      <c r="W1263" s="27">
        <v>0</v>
      </c>
      <c r="X1263" t="s">
        <v>382</v>
      </c>
      <c r="Y1263" t="s">
        <v>55</v>
      </c>
      <c r="Z1263" s="27">
        <v>3</v>
      </c>
      <c r="AA1263" s="27">
        <v>12</v>
      </c>
      <c r="AB1263" s="27">
        <v>99</v>
      </c>
      <c r="AC1263" s="27">
        <v>99</v>
      </c>
      <c r="AD1263" s="27">
        <v>5652.25</v>
      </c>
      <c r="AE1263" s="27">
        <v>6782.7025000000003</v>
      </c>
      <c r="AF1263" s="27">
        <v>9559.68</v>
      </c>
      <c r="AG1263" s="27">
        <v>1</v>
      </c>
      <c r="AJ1263" s="41">
        <f t="shared" si="184"/>
        <v>5652.25</v>
      </c>
      <c r="AK1263" s="41">
        <f t="shared" si="185"/>
        <v>6782.7025000000003</v>
      </c>
      <c r="AL1263" s="41">
        <f t="shared" si="186"/>
        <v>9559.68</v>
      </c>
      <c r="AM1263" s="27">
        <v>1.23</v>
      </c>
      <c r="AN1263" s="27">
        <v>1.3</v>
      </c>
      <c r="AO1263" s="27">
        <v>0</v>
      </c>
      <c r="AP1263" s="27">
        <v>0</v>
      </c>
      <c r="AQ1263" s="42">
        <f t="shared" si="187"/>
        <v>6952.2674999999999</v>
      </c>
      <c r="AR1263" s="42">
        <f t="shared" si="188"/>
        <v>8342.7240750000001</v>
      </c>
      <c r="AS1263" s="42">
        <f t="shared" si="189"/>
        <v>11758.4064</v>
      </c>
      <c r="AT1263" s="42">
        <f t="shared" si="190"/>
        <v>7347.9250000000002</v>
      </c>
      <c r="AU1263" s="42">
        <f t="shared" si="191"/>
        <v>8817.51325</v>
      </c>
      <c r="AV1263" s="42">
        <f t="shared" si="192"/>
        <v>12427.584000000001</v>
      </c>
      <c r="AW1263">
        <v>2030</v>
      </c>
      <c r="AX1263" t="s">
        <v>56</v>
      </c>
      <c r="AY1263" s="30">
        <v>20</v>
      </c>
      <c r="AZ1263" t="s">
        <v>383</v>
      </c>
      <c r="BA1263">
        <v>4</v>
      </c>
      <c r="BB1263">
        <v>4</v>
      </c>
      <c r="BC1263" s="121">
        <v>0</v>
      </c>
      <c r="BD1263" s="100">
        <v>2023</v>
      </c>
      <c r="BE1263" t="s">
        <v>1044</v>
      </c>
    </row>
    <row r="1264" spans="1:57" ht="12" customHeight="1" x14ac:dyDescent="0.2">
      <c r="A1264">
        <v>71</v>
      </c>
      <c r="B1264">
        <v>2023</v>
      </c>
      <c r="C1264" t="s">
        <v>46</v>
      </c>
      <c r="D1264" t="s">
        <v>323</v>
      </c>
      <c r="E1264" t="s">
        <v>171</v>
      </c>
      <c r="F1264" t="s">
        <v>379</v>
      </c>
      <c r="G1264" t="s">
        <v>377</v>
      </c>
      <c r="H1264" t="s">
        <v>380</v>
      </c>
      <c r="I1264" t="s">
        <v>51</v>
      </c>
      <c r="K1264" t="s">
        <v>378</v>
      </c>
      <c r="L1264" s="27">
        <v>0</v>
      </c>
      <c r="M1264" s="27">
        <v>0</v>
      </c>
      <c r="N1264" s="27">
        <v>0</v>
      </c>
      <c r="O1264" t="s">
        <v>381</v>
      </c>
      <c r="P1264" t="s">
        <v>370</v>
      </c>
      <c r="Q1264" s="27">
        <v>18</v>
      </c>
      <c r="R1264" s="27">
        <v>85</v>
      </c>
      <c r="S1264" s="27">
        <v>120</v>
      </c>
      <c r="T1264" s="27">
        <v>120</v>
      </c>
      <c r="U1264" s="27">
        <v>0</v>
      </c>
      <c r="V1264" s="27">
        <v>0</v>
      </c>
      <c r="W1264" s="27">
        <v>0</v>
      </c>
      <c r="X1264" t="s">
        <v>382</v>
      </c>
      <c r="Y1264" t="s">
        <v>55</v>
      </c>
      <c r="Z1264" s="27">
        <v>3</v>
      </c>
      <c r="AA1264" s="27">
        <v>12</v>
      </c>
      <c r="AB1264" s="27">
        <v>99</v>
      </c>
      <c r="AC1264" s="27">
        <v>99</v>
      </c>
      <c r="AD1264" s="27">
        <v>5652.25</v>
      </c>
      <c r="AE1264" s="27">
        <v>6782.7025000000003</v>
      </c>
      <c r="AF1264" s="27">
        <v>9559.68</v>
      </c>
      <c r="AG1264" s="27">
        <v>1</v>
      </c>
      <c r="AJ1264" s="41">
        <f t="shared" si="184"/>
        <v>5652.25</v>
      </c>
      <c r="AK1264" s="41">
        <f t="shared" si="185"/>
        <v>6782.7025000000003</v>
      </c>
      <c r="AL1264" s="41">
        <f t="shared" si="186"/>
        <v>9559.68</v>
      </c>
      <c r="AM1264" s="27">
        <v>1.23</v>
      </c>
      <c r="AN1264" s="27">
        <v>1.3</v>
      </c>
      <c r="AO1264" s="27">
        <v>0</v>
      </c>
      <c r="AP1264" s="27">
        <v>0</v>
      </c>
      <c r="AQ1264" s="42">
        <f t="shared" si="187"/>
        <v>6952.2674999999999</v>
      </c>
      <c r="AR1264" s="42">
        <f t="shared" si="188"/>
        <v>8342.7240750000001</v>
      </c>
      <c r="AS1264" s="42">
        <f t="shared" si="189"/>
        <v>11758.4064</v>
      </c>
      <c r="AT1264" s="42">
        <f t="shared" si="190"/>
        <v>7347.9250000000002</v>
      </c>
      <c r="AU1264" s="42">
        <f t="shared" si="191"/>
        <v>8817.51325</v>
      </c>
      <c r="AV1264" s="42">
        <f t="shared" si="192"/>
        <v>12427.584000000001</v>
      </c>
      <c r="AW1264">
        <v>2035</v>
      </c>
      <c r="AX1264" t="s">
        <v>56</v>
      </c>
      <c r="AY1264" s="30">
        <v>20</v>
      </c>
      <c r="AZ1264" t="s">
        <v>383</v>
      </c>
      <c r="BA1264">
        <v>4</v>
      </c>
      <c r="BB1264">
        <v>4</v>
      </c>
      <c r="BC1264" s="121">
        <v>0</v>
      </c>
      <c r="BD1264" s="100">
        <v>2023</v>
      </c>
      <c r="BE1264" t="s">
        <v>1044</v>
      </c>
    </row>
    <row r="1265" spans="1:57" ht="12" customHeight="1" x14ac:dyDescent="0.2">
      <c r="A1265">
        <v>71</v>
      </c>
      <c r="B1265">
        <v>2023</v>
      </c>
      <c r="C1265" t="s">
        <v>46</v>
      </c>
      <c r="D1265" t="s">
        <v>323</v>
      </c>
      <c r="E1265" t="s">
        <v>171</v>
      </c>
      <c r="F1265" t="s">
        <v>379</v>
      </c>
      <c r="G1265" t="s">
        <v>377</v>
      </c>
      <c r="H1265" t="s">
        <v>380</v>
      </c>
      <c r="I1265" t="s">
        <v>51</v>
      </c>
      <c r="K1265" t="s">
        <v>378</v>
      </c>
      <c r="L1265" s="27">
        <v>0</v>
      </c>
      <c r="M1265" s="27">
        <v>0</v>
      </c>
      <c r="N1265" s="27">
        <v>0</v>
      </c>
      <c r="O1265" t="s">
        <v>381</v>
      </c>
      <c r="P1265" t="s">
        <v>370</v>
      </c>
      <c r="Q1265" s="27">
        <v>18</v>
      </c>
      <c r="R1265" s="27">
        <v>85</v>
      </c>
      <c r="S1265" s="27">
        <v>120</v>
      </c>
      <c r="T1265" s="27">
        <v>120</v>
      </c>
      <c r="U1265" s="27">
        <v>0</v>
      </c>
      <c r="V1265" s="27">
        <v>0</v>
      </c>
      <c r="W1265" s="27">
        <v>0</v>
      </c>
      <c r="X1265" t="s">
        <v>382</v>
      </c>
      <c r="Y1265" t="s">
        <v>55</v>
      </c>
      <c r="Z1265" s="27">
        <v>3</v>
      </c>
      <c r="AA1265" s="27">
        <v>12</v>
      </c>
      <c r="AB1265" s="27">
        <v>99</v>
      </c>
      <c r="AC1265" s="27">
        <v>99</v>
      </c>
      <c r="AD1265" s="27">
        <v>5652.25</v>
      </c>
      <c r="AE1265" s="27">
        <v>6782.7025000000003</v>
      </c>
      <c r="AF1265" s="27">
        <v>9559.68</v>
      </c>
      <c r="AG1265" s="27">
        <v>1</v>
      </c>
      <c r="AJ1265" s="41">
        <f t="shared" si="184"/>
        <v>5652.25</v>
      </c>
      <c r="AK1265" s="41">
        <f t="shared" si="185"/>
        <v>6782.7025000000003</v>
      </c>
      <c r="AL1265" s="41">
        <f t="shared" si="186"/>
        <v>9559.68</v>
      </c>
      <c r="AM1265" s="27">
        <v>1.23</v>
      </c>
      <c r="AN1265" s="27">
        <v>1.3</v>
      </c>
      <c r="AO1265" s="27">
        <v>0</v>
      </c>
      <c r="AP1265" s="27">
        <v>0</v>
      </c>
      <c r="AQ1265" s="42">
        <f t="shared" si="187"/>
        <v>6952.2674999999999</v>
      </c>
      <c r="AR1265" s="42">
        <f t="shared" si="188"/>
        <v>8342.7240750000001</v>
      </c>
      <c r="AS1265" s="42">
        <f t="shared" si="189"/>
        <v>11758.4064</v>
      </c>
      <c r="AT1265" s="42">
        <f t="shared" si="190"/>
        <v>7347.9250000000002</v>
      </c>
      <c r="AU1265" s="42">
        <f t="shared" si="191"/>
        <v>8817.51325</v>
      </c>
      <c r="AV1265" s="42">
        <f t="shared" si="192"/>
        <v>12427.584000000001</v>
      </c>
      <c r="AW1265">
        <v>2040</v>
      </c>
      <c r="AX1265" t="s">
        <v>56</v>
      </c>
      <c r="AY1265" s="30">
        <v>20</v>
      </c>
      <c r="AZ1265" t="s">
        <v>383</v>
      </c>
      <c r="BA1265">
        <v>4</v>
      </c>
      <c r="BB1265">
        <v>4</v>
      </c>
      <c r="BC1265" s="121">
        <v>0</v>
      </c>
      <c r="BD1265" s="100">
        <v>2023</v>
      </c>
      <c r="BE1265" t="s">
        <v>1044</v>
      </c>
    </row>
    <row r="1266" spans="1:57" ht="12" customHeight="1" x14ac:dyDescent="0.2">
      <c r="A1266">
        <v>71</v>
      </c>
      <c r="B1266">
        <v>2023</v>
      </c>
      <c r="C1266" t="s">
        <v>46</v>
      </c>
      <c r="D1266" t="s">
        <v>323</v>
      </c>
      <c r="E1266" t="s">
        <v>171</v>
      </c>
      <c r="F1266" t="s">
        <v>379</v>
      </c>
      <c r="G1266" t="s">
        <v>377</v>
      </c>
      <c r="H1266" t="s">
        <v>380</v>
      </c>
      <c r="I1266" t="s">
        <v>51</v>
      </c>
      <c r="K1266" t="s">
        <v>378</v>
      </c>
      <c r="L1266" s="27">
        <v>0</v>
      </c>
      <c r="M1266" s="27">
        <v>0</v>
      </c>
      <c r="N1266" s="27">
        <v>0</v>
      </c>
      <c r="O1266" t="s">
        <v>381</v>
      </c>
      <c r="P1266" t="s">
        <v>370</v>
      </c>
      <c r="Q1266" s="27">
        <v>18</v>
      </c>
      <c r="R1266" s="27">
        <v>85</v>
      </c>
      <c r="S1266" s="27">
        <v>120</v>
      </c>
      <c r="T1266" s="27">
        <v>120</v>
      </c>
      <c r="U1266" s="27">
        <v>0</v>
      </c>
      <c r="V1266" s="27">
        <v>0</v>
      </c>
      <c r="W1266" s="27">
        <v>0</v>
      </c>
      <c r="X1266" t="s">
        <v>382</v>
      </c>
      <c r="Y1266" t="s">
        <v>55</v>
      </c>
      <c r="Z1266" s="27">
        <v>3</v>
      </c>
      <c r="AA1266" s="27">
        <v>12</v>
      </c>
      <c r="AB1266" s="27">
        <v>99</v>
      </c>
      <c r="AC1266" s="27">
        <v>99</v>
      </c>
      <c r="AD1266" s="27">
        <v>5652.25</v>
      </c>
      <c r="AE1266" s="27">
        <v>6782.7025000000003</v>
      </c>
      <c r="AF1266" s="27">
        <v>9559.68</v>
      </c>
      <c r="AG1266" s="27">
        <v>1</v>
      </c>
      <c r="AJ1266" s="41">
        <f t="shared" si="184"/>
        <v>5652.25</v>
      </c>
      <c r="AK1266" s="41">
        <f t="shared" si="185"/>
        <v>6782.7025000000003</v>
      </c>
      <c r="AL1266" s="41">
        <f t="shared" si="186"/>
        <v>9559.68</v>
      </c>
      <c r="AM1266" s="27">
        <v>1.23</v>
      </c>
      <c r="AN1266" s="27">
        <v>1.3</v>
      </c>
      <c r="AO1266" s="27">
        <v>0</v>
      </c>
      <c r="AP1266" s="27">
        <v>0</v>
      </c>
      <c r="AQ1266" s="42">
        <f t="shared" si="187"/>
        <v>6952.2674999999999</v>
      </c>
      <c r="AR1266" s="42">
        <f t="shared" si="188"/>
        <v>8342.7240750000001</v>
      </c>
      <c r="AS1266" s="42">
        <f t="shared" si="189"/>
        <v>11758.4064</v>
      </c>
      <c r="AT1266" s="42">
        <f t="shared" si="190"/>
        <v>7347.9250000000002</v>
      </c>
      <c r="AU1266" s="42">
        <f t="shared" si="191"/>
        <v>8817.51325</v>
      </c>
      <c r="AV1266" s="42">
        <f t="shared" si="192"/>
        <v>12427.584000000001</v>
      </c>
      <c r="AW1266">
        <v>2045</v>
      </c>
      <c r="AX1266" t="s">
        <v>56</v>
      </c>
      <c r="AY1266" s="30">
        <v>20</v>
      </c>
      <c r="AZ1266" t="s">
        <v>383</v>
      </c>
      <c r="BA1266">
        <v>4</v>
      </c>
      <c r="BB1266">
        <v>4</v>
      </c>
      <c r="BC1266" s="121">
        <v>0</v>
      </c>
      <c r="BD1266" s="100">
        <v>2023</v>
      </c>
      <c r="BE1266" t="s">
        <v>1044</v>
      </c>
    </row>
    <row r="1267" spans="1:57" ht="12" customHeight="1" x14ac:dyDescent="0.2">
      <c r="A1267">
        <v>71</v>
      </c>
      <c r="B1267">
        <v>2023</v>
      </c>
      <c r="C1267" t="s">
        <v>46</v>
      </c>
      <c r="D1267" t="s">
        <v>323</v>
      </c>
      <c r="E1267" t="s">
        <v>171</v>
      </c>
      <c r="F1267" t="s">
        <v>379</v>
      </c>
      <c r="G1267" t="s">
        <v>377</v>
      </c>
      <c r="H1267" t="s">
        <v>380</v>
      </c>
      <c r="I1267" t="s">
        <v>51</v>
      </c>
      <c r="K1267" t="s">
        <v>378</v>
      </c>
      <c r="L1267" s="27">
        <v>0</v>
      </c>
      <c r="M1267" s="27">
        <v>0</v>
      </c>
      <c r="N1267" s="27">
        <v>0</v>
      </c>
      <c r="O1267" t="s">
        <v>381</v>
      </c>
      <c r="P1267" t="s">
        <v>370</v>
      </c>
      <c r="Q1267" s="27">
        <v>18</v>
      </c>
      <c r="R1267" s="27">
        <v>85</v>
      </c>
      <c r="S1267" s="27">
        <v>120</v>
      </c>
      <c r="T1267" s="27">
        <v>120</v>
      </c>
      <c r="U1267" s="27">
        <v>0</v>
      </c>
      <c r="V1267" s="27">
        <v>0</v>
      </c>
      <c r="W1267" s="27">
        <v>0</v>
      </c>
      <c r="X1267" t="s">
        <v>382</v>
      </c>
      <c r="Y1267" t="s">
        <v>55</v>
      </c>
      <c r="Z1267" s="27">
        <v>3</v>
      </c>
      <c r="AA1267" s="27">
        <v>12</v>
      </c>
      <c r="AB1267" s="27">
        <v>99</v>
      </c>
      <c r="AC1267" s="27">
        <v>99</v>
      </c>
      <c r="AD1267" s="27">
        <v>5652.25</v>
      </c>
      <c r="AE1267" s="27">
        <v>6782.7025000000003</v>
      </c>
      <c r="AF1267" s="27">
        <v>9559.68</v>
      </c>
      <c r="AG1267" s="27">
        <v>1</v>
      </c>
      <c r="AJ1267" s="41">
        <f t="shared" si="184"/>
        <v>5652.25</v>
      </c>
      <c r="AK1267" s="41">
        <f t="shared" si="185"/>
        <v>6782.7025000000003</v>
      </c>
      <c r="AL1267" s="41">
        <f t="shared" si="186"/>
        <v>9559.68</v>
      </c>
      <c r="AM1267" s="27">
        <v>1.23</v>
      </c>
      <c r="AN1267" s="27">
        <v>1.3</v>
      </c>
      <c r="AO1267" s="27">
        <v>0</v>
      </c>
      <c r="AP1267" s="27">
        <v>0</v>
      </c>
      <c r="AQ1267" s="42">
        <f t="shared" si="187"/>
        <v>6952.2674999999999</v>
      </c>
      <c r="AR1267" s="42">
        <f t="shared" si="188"/>
        <v>8342.7240750000001</v>
      </c>
      <c r="AS1267" s="42">
        <f t="shared" si="189"/>
        <v>11758.4064</v>
      </c>
      <c r="AT1267" s="42">
        <f t="shared" si="190"/>
        <v>7347.9250000000002</v>
      </c>
      <c r="AU1267" s="42">
        <f t="shared" si="191"/>
        <v>8817.51325</v>
      </c>
      <c r="AV1267" s="42">
        <f t="shared" si="192"/>
        <v>12427.584000000001</v>
      </c>
      <c r="AW1267">
        <v>2050</v>
      </c>
      <c r="AX1267" t="s">
        <v>56</v>
      </c>
      <c r="AY1267" s="30">
        <v>20</v>
      </c>
      <c r="AZ1267" t="s">
        <v>383</v>
      </c>
      <c r="BA1267">
        <v>4</v>
      </c>
      <c r="BB1267">
        <v>4</v>
      </c>
      <c r="BC1267" s="121">
        <v>0</v>
      </c>
      <c r="BD1267" s="100">
        <v>2023</v>
      </c>
      <c r="BE1267" t="s">
        <v>1044</v>
      </c>
    </row>
    <row r="1268" spans="1:57" ht="12" customHeight="1" x14ac:dyDescent="0.2">
      <c r="A1268">
        <v>71</v>
      </c>
      <c r="B1268">
        <v>2023</v>
      </c>
      <c r="C1268" t="s">
        <v>46</v>
      </c>
      <c r="D1268" t="s">
        <v>323</v>
      </c>
      <c r="E1268" t="s">
        <v>171</v>
      </c>
      <c r="F1268" t="s">
        <v>379</v>
      </c>
      <c r="G1268" t="s">
        <v>377</v>
      </c>
      <c r="H1268" t="s">
        <v>380</v>
      </c>
      <c r="I1268" t="s">
        <v>51</v>
      </c>
      <c r="K1268" t="s">
        <v>378</v>
      </c>
      <c r="L1268" s="27">
        <v>0</v>
      </c>
      <c r="M1268" s="27">
        <v>0</v>
      </c>
      <c r="N1268" s="27">
        <v>0</v>
      </c>
      <c r="O1268" t="s">
        <v>381</v>
      </c>
      <c r="P1268" t="s">
        <v>370</v>
      </c>
      <c r="Q1268" s="27">
        <v>18</v>
      </c>
      <c r="R1268" s="27">
        <v>85</v>
      </c>
      <c r="S1268" s="27">
        <v>120</v>
      </c>
      <c r="T1268" s="27">
        <v>120</v>
      </c>
      <c r="U1268" s="27">
        <v>0</v>
      </c>
      <c r="V1268" s="27">
        <v>0</v>
      </c>
      <c r="W1268" s="27">
        <v>0</v>
      </c>
      <c r="X1268" t="s">
        <v>382</v>
      </c>
      <c r="Y1268" t="s">
        <v>55</v>
      </c>
      <c r="Z1268" s="27">
        <v>3</v>
      </c>
      <c r="AA1268" s="27">
        <v>12</v>
      </c>
      <c r="AB1268" s="27">
        <v>99</v>
      </c>
      <c r="AC1268" s="27">
        <v>99</v>
      </c>
      <c r="AD1268" s="27">
        <v>5652.25</v>
      </c>
      <c r="AE1268" s="27">
        <v>6782.7025000000003</v>
      </c>
      <c r="AF1268" s="27">
        <v>9559.68</v>
      </c>
      <c r="AG1268" s="27">
        <v>1</v>
      </c>
      <c r="AJ1268" s="41">
        <f t="shared" si="184"/>
        <v>5652.25</v>
      </c>
      <c r="AK1268" s="41">
        <f t="shared" si="185"/>
        <v>6782.7025000000003</v>
      </c>
      <c r="AL1268" s="41">
        <f t="shared" si="186"/>
        <v>9559.68</v>
      </c>
      <c r="AM1268" s="27">
        <v>1.23</v>
      </c>
      <c r="AN1268" s="27">
        <v>1.3</v>
      </c>
      <c r="AO1268" s="27">
        <v>0</v>
      </c>
      <c r="AP1268" s="27">
        <v>0</v>
      </c>
      <c r="AQ1268" s="42">
        <f t="shared" si="187"/>
        <v>6952.2674999999999</v>
      </c>
      <c r="AR1268" s="42">
        <f t="shared" si="188"/>
        <v>8342.7240750000001</v>
      </c>
      <c r="AS1268" s="42">
        <f t="shared" si="189"/>
        <v>11758.4064</v>
      </c>
      <c r="AT1268" s="42">
        <f t="shared" si="190"/>
        <v>7347.9250000000002</v>
      </c>
      <c r="AU1268" s="42">
        <f t="shared" si="191"/>
        <v>8817.51325</v>
      </c>
      <c r="AV1268" s="42">
        <f t="shared" si="192"/>
        <v>12427.584000000001</v>
      </c>
      <c r="AW1268">
        <v>2023</v>
      </c>
      <c r="AX1268" t="s">
        <v>59</v>
      </c>
      <c r="AY1268" s="30">
        <v>20</v>
      </c>
      <c r="AZ1268" t="s">
        <v>383</v>
      </c>
      <c r="BA1268">
        <v>4</v>
      </c>
      <c r="BB1268">
        <v>4</v>
      </c>
      <c r="BC1268" s="121">
        <v>0</v>
      </c>
      <c r="BD1268" s="100">
        <v>2023</v>
      </c>
      <c r="BE1268" t="s">
        <v>1044</v>
      </c>
    </row>
    <row r="1269" spans="1:57" ht="12" customHeight="1" x14ac:dyDescent="0.2">
      <c r="A1269">
        <v>71</v>
      </c>
      <c r="B1269">
        <v>2023</v>
      </c>
      <c r="C1269" t="s">
        <v>46</v>
      </c>
      <c r="D1269" t="s">
        <v>323</v>
      </c>
      <c r="E1269" t="s">
        <v>171</v>
      </c>
      <c r="F1269" t="s">
        <v>379</v>
      </c>
      <c r="G1269" t="s">
        <v>377</v>
      </c>
      <c r="H1269" t="s">
        <v>380</v>
      </c>
      <c r="I1269" t="s">
        <v>51</v>
      </c>
      <c r="K1269" t="s">
        <v>378</v>
      </c>
      <c r="L1269" s="27">
        <v>0</v>
      </c>
      <c r="M1269" s="27">
        <v>0</v>
      </c>
      <c r="N1269" s="27">
        <v>0</v>
      </c>
      <c r="O1269" t="s">
        <v>381</v>
      </c>
      <c r="P1269" t="s">
        <v>370</v>
      </c>
      <c r="Q1269" s="27">
        <v>18</v>
      </c>
      <c r="R1269" s="27">
        <v>85</v>
      </c>
      <c r="S1269" s="27">
        <v>120</v>
      </c>
      <c r="T1269" s="27">
        <v>120</v>
      </c>
      <c r="U1269" s="27">
        <v>0</v>
      </c>
      <c r="V1269" s="27">
        <v>0</v>
      </c>
      <c r="W1269" s="27">
        <v>0</v>
      </c>
      <c r="X1269" t="s">
        <v>382</v>
      </c>
      <c r="Y1269" t="s">
        <v>55</v>
      </c>
      <c r="Z1269" s="27">
        <v>3</v>
      </c>
      <c r="AA1269" s="27">
        <v>12</v>
      </c>
      <c r="AB1269" s="27">
        <v>99</v>
      </c>
      <c r="AC1269" s="27">
        <v>99</v>
      </c>
      <c r="AD1269" s="27">
        <v>5652.25</v>
      </c>
      <c r="AE1269" s="27">
        <v>6782.7025000000003</v>
      </c>
      <c r="AF1269" s="27">
        <v>9559.68</v>
      </c>
      <c r="AG1269" s="27">
        <v>1</v>
      </c>
      <c r="AJ1269" s="41">
        <f t="shared" si="184"/>
        <v>5652.25</v>
      </c>
      <c r="AK1269" s="41">
        <f t="shared" si="185"/>
        <v>6782.7025000000003</v>
      </c>
      <c r="AL1269" s="41">
        <f t="shared" si="186"/>
        <v>9559.68</v>
      </c>
      <c r="AM1269" s="27">
        <v>1.23</v>
      </c>
      <c r="AN1269" s="27">
        <v>1.3</v>
      </c>
      <c r="AO1269" s="27">
        <v>0</v>
      </c>
      <c r="AP1269" s="27">
        <v>0</v>
      </c>
      <c r="AQ1269" s="42">
        <f t="shared" si="187"/>
        <v>6952.2674999999999</v>
      </c>
      <c r="AR1269" s="42">
        <f t="shared" si="188"/>
        <v>8342.7240750000001</v>
      </c>
      <c r="AS1269" s="42">
        <f t="shared" si="189"/>
        <v>11758.4064</v>
      </c>
      <c r="AT1269" s="42">
        <f t="shared" si="190"/>
        <v>7347.9250000000002</v>
      </c>
      <c r="AU1269" s="42">
        <f t="shared" si="191"/>
        <v>8817.51325</v>
      </c>
      <c r="AV1269" s="42">
        <f t="shared" si="192"/>
        <v>12427.584000000001</v>
      </c>
      <c r="AW1269">
        <v>2030</v>
      </c>
      <c r="AX1269" t="s">
        <v>59</v>
      </c>
      <c r="AY1269" s="30">
        <v>20</v>
      </c>
      <c r="AZ1269" t="s">
        <v>383</v>
      </c>
      <c r="BA1269">
        <v>4</v>
      </c>
      <c r="BB1269">
        <v>4</v>
      </c>
      <c r="BC1269" s="121">
        <v>0</v>
      </c>
      <c r="BD1269" s="100">
        <v>2023</v>
      </c>
      <c r="BE1269" t="s">
        <v>1044</v>
      </c>
    </row>
    <row r="1270" spans="1:57" ht="12" customHeight="1" x14ac:dyDescent="0.2">
      <c r="A1270">
        <v>71</v>
      </c>
      <c r="B1270">
        <v>2023</v>
      </c>
      <c r="C1270" t="s">
        <v>46</v>
      </c>
      <c r="D1270" t="s">
        <v>323</v>
      </c>
      <c r="E1270" t="s">
        <v>171</v>
      </c>
      <c r="F1270" t="s">
        <v>379</v>
      </c>
      <c r="G1270" t="s">
        <v>377</v>
      </c>
      <c r="H1270" t="s">
        <v>380</v>
      </c>
      <c r="I1270" t="s">
        <v>51</v>
      </c>
      <c r="K1270" t="s">
        <v>378</v>
      </c>
      <c r="L1270" s="27">
        <v>0</v>
      </c>
      <c r="M1270" s="27">
        <v>0</v>
      </c>
      <c r="N1270" s="27">
        <v>0</v>
      </c>
      <c r="O1270" t="s">
        <v>381</v>
      </c>
      <c r="P1270" t="s">
        <v>370</v>
      </c>
      <c r="Q1270" s="27">
        <v>18</v>
      </c>
      <c r="R1270" s="27">
        <v>85</v>
      </c>
      <c r="S1270" s="27">
        <v>120</v>
      </c>
      <c r="T1270" s="27">
        <v>120</v>
      </c>
      <c r="U1270" s="27">
        <v>0</v>
      </c>
      <c r="V1270" s="27">
        <v>0</v>
      </c>
      <c r="W1270" s="27">
        <v>0</v>
      </c>
      <c r="X1270" t="s">
        <v>382</v>
      </c>
      <c r="Y1270" t="s">
        <v>55</v>
      </c>
      <c r="Z1270" s="27">
        <v>3</v>
      </c>
      <c r="AA1270" s="27">
        <v>12</v>
      </c>
      <c r="AB1270" s="27">
        <v>99</v>
      </c>
      <c r="AC1270" s="27">
        <v>99</v>
      </c>
      <c r="AD1270" s="27">
        <v>5652.25</v>
      </c>
      <c r="AE1270" s="27">
        <v>6782.7025000000003</v>
      </c>
      <c r="AF1270" s="27">
        <v>9559.68</v>
      </c>
      <c r="AG1270" s="27">
        <v>1</v>
      </c>
      <c r="AJ1270" s="41">
        <f t="shared" si="184"/>
        <v>5652.25</v>
      </c>
      <c r="AK1270" s="41">
        <f t="shared" si="185"/>
        <v>6782.7025000000003</v>
      </c>
      <c r="AL1270" s="41">
        <f t="shared" si="186"/>
        <v>9559.68</v>
      </c>
      <c r="AM1270" s="27">
        <v>1.23</v>
      </c>
      <c r="AN1270" s="27">
        <v>1.3</v>
      </c>
      <c r="AO1270" s="27">
        <v>0</v>
      </c>
      <c r="AP1270" s="27">
        <v>0</v>
      </c>
      <c r="AQ1270" s="42">
        <f t="shared" si="187"/>
        <v>6952.2674999999999</v>
      </c>
      <c r="AR1270" s="42">
        <f t="shared" si="188"/>
        <v>8342.7240750000001</v>
      </c>
      <c r="AS1270" s="42">
        <f t="shared" si="189"/>
        <v>11758.4064</v>
      </c>
      <c r="AT1270" s="42">
        <f t="shared" si="190"/>
        <v>7347.9250000000002</v>
      </c>
      <c r="AU1270" s="42">
        <f t="shared" si="191"/>
        <v>8817.51325</v>
      </c>
      <c r="AV1270" s="42">
        <f t="shared" si="192"/>
        <v>12427.584000000001</v>
      </c>
      <c r="AW1270">
        <v>2035</v>
      </c>
      <c r="AX1270" t="s">
        <v>59</v>
      </c>
      <c r="AY1270" s="30">
        <v>20</v>
      </c>
      <c r="AZ1270" t="s">
        <v>383</v>
      </c>
      <c r="BA1270">
        <v>4</v>
      </c>
      <c r="BB1270">
        <v>4</v>
      </c>
      <c r="BC1270" s="121">
        <v>0</v>
      </c>
      <c r="BD1270" s="100">
        <v>2023</v>
      </c>
      <c r="BE1270" t="s">
        <v>1044</v>
      </c>
    </row>
    <row r="1271" spans="1:57" ht="12" customHeight="1" x14ac:dyDescent="0.2">
      <c r="A1271">
        <v>71</v>
      </c>
      <c r="B1271">
        <v>2023</v>
      </c>
      <c r="C1271" t="s">
        <v>46</v>
      </c>
      <c r="D1271" t="s">
        <v>323</v>
      </c>
      <c r="E1271" t="s">
        <v>171</v>
      </c>
      <c r="F1271" t="s">
        <v>379</v>
      </c>
      <c r="G1271" t="s">
        <v>377</v>
      </c>
      <c r="H1271" t="s">
        <v>380</v>
      </c>
      <c r="I1271" t="s">
        <v>51</v>
      </c>
      <c r="K1271" t="s">
        <v>378</v>
      </c>
      <c r="L1271" s="27">
        <v>0</v>
      </c>
      <c r="M1271" s="27">
        <v>0</v>
      </c>
      <c r="N1271" s="27">
        <v>0</v>
      </c>
      <c r="O1271" t="s">
        <v>381</v>
      </c>
      <c r="P1271" t="s">
        <v>370</v>
      </c>
      <c r="Q1271" s="27">
        <v>18</v>
      </c>
      <c r="R1271" s="27">
        <v>85</v>
      </c>
      <c r="S1271" s="27">
        <v>120</v>
      </c>
      <c r="T1271" s="27">
        <v>120</v>
      </c>
      <c r="U1271" s="27">
        <v>0</v>
      </c>
      <c r="V1271" s="27">
        <v>0</v>
      </c>
      <c r="W1271" s="27">
        <v>0</v>
      </c>
      <c r="X1271" t="s">
        <v>382</v>
      </c>
      <c r="Y1271" t="s">
        <v>55</v>
      </c>
      <c r="Z1271" s="27">
        <v>3</v>
      </c>
      <c r="AA1271" s="27">
        <v>12</v>
      </c>
      <c r="AB1271" s="27">
        <v>99</v>
      </c>
      <c r="AC1271" s="27">
        <v>99</v>
      </c>
      <c r="AD1271" s="27">
        <v>5652.25</v>
      </c>
      <c r="AE1271" s="27">
        <v>6782.7025000000003</v>
      </c>
      <c r="AF1271" s="27">
        <v>9559.68</v>
      </c>
      <c r="AG1271" s="27">
        <v>1</v>
      </c>
      <c r="AJ1271" s="41">
        <f t="shared" si="184"/>
        <v>5652.25</v>
      </c>
      <c r="AK1271" s="41">
        <f t="shared" si="185"/>
        <v>6782.7025000000003</v>
      </c>
      <c r="AL1271" s="41">
        <f t="shared" si="186"/>
        <v>9559.68</v>
      </c>
      <c r="AM1271" s="27">
        <v>1.23</v>
      </c>
      <c r="AN1271" s="27">
        <v>1.3</v>
      </c>
      <c r="AO1271" s="27">
        <v>0</v>
      </c>
      <c r="AP1271" s="27">
        <v>0</v>
      </c>
      <c r="AQ1271" s="42">
        <f t="shared" si="187"/>
        <v>6952.2674999999999</v>
      </c>
      <c r="AR1271" s="42">
        <f t="shared" si="188"/>
        <v>8342.7240750000001</v>
      </c>
      <c r="AS1271" s="42">
        <f t="shared" si="189"/>
        <v>11758.4064</v>
      </c>
      <c r="AT1271" s="42">
        <f t="shared" si="190"/>
        <v>7347.9250000000002</v>
      </c>
      <c r="AU1271" s="42">
        <f t="shared" si="191"/>
        <v>8817.51325</v>
      </c>
      <c r="AV1271" s="42">
        <f t="shared" si="192"/>
        <v>12427.584000000001</v>
      </c>
      <c r="AW1271">
        <v>2040</v>
      </c>
      <c r="AX1271" t="s">
        <v>59</v>
      </c>
      <c r="AY1271" s="30">
        <v>20</v>
      </c>
      <c r="AZ1271" t="s">
        <v>383</v>
      </c>
      <c r="BA1271">
        <v>4</v>
      </c>
      <c r="BB1271">
        <v>4</v>
      </c>
      <c r="BC1271" s="121">
        <v>0</v>
      </c>
      <c r="BD1271" s="100">
        <v>2023</v>
      </c>
      <c r="BE1271" t="s">
        <v>1044</v>
      </c>
    </row>
    <row r="1272" spans="1:57" ht="12" customHeight="1" x14ac:dyDescent="0.2">
      <c r="A1272">
        <v>71</v>
      </c>
      <c r="B1272">
        <v>2023</v>
      </c>
      <c r="C1272" t="s">
        <v>46</v>
      </c>
      <c r="D1272" t="s">
        <v>323</v>
      </c>
      <c r="E1272" t="s">
        <v>171</v>
      </c>
      <c r="F1272" t="s">
        <v>379</v>
      </c>
      <c r="G1272" t="s">
        <v>377</v>
      </c>
      <c r="H1272" t="s">
        <v>380</v>
      </c>
      <c r="I1272" t="s">
        <v>51</v>
      </c>
      <c r="K1272" t="s">
        <v>378</v>
      </c>
      <c r="L1272" s="27">
        <v>0</v>
      </c>
      <c r="M1272" s="27">
        <v>0</v>
      </c>
      <c r="N1272" s="27">
        <v>0</v>
      </c>
      <c r="O1272" t="s">
        <v>381</v>
      </c>
      <c r="P1272" t="s">
        <v>370</v>
      </c>
      <c r="Q1272" s="27">
        <v>18</v>
      </c>
      <c r="R1272" s="27">
        <v>85</v>
      </c>
      <c r="S1272" s="27">
        <v>120</v>
      </c>
      <c r="T1272" s="27">
        <v>120</v>
      </c>
      <c r="U1272" s="27">
        <v>0</v>
      </c>
      <c r="V1272" s="27">
        <v>0</v>
      </c>
      <c r="W1272" s="27">
        <v>0</v>
      </c>
      <c r="X1272" t="s">
        <v>382</v>
      </c>
      <c r="Y1272" t="s">
        <v>55</v>
      </c>
      <c r="Z1272" s="27">
        <v>3</v>
      </c>
      <c r="AA1272" s="27">
        <v>12</v>
      </c>
      <c r="AB1272" s="27">
        <v>99</v>
      </c>
      <c r="AC1272" s="27">
        <v>99</v>
      </c>
      <c r="AD1272" s="27">
        <v>5652.25</v>
      </c>
      <c r="AE1272" s="27">
        <v>6782.7025000000003</v>
      </c>
      <c r="AF1272" s="27">
        <v>9559.68</v>
      </c>
      <c r="AG1272" s="27">
        <v>1</v>
      </c>
      <c r="AJ1272" s="41">
        <f t="shared" si="184"/>
        <v>5652.25</v>
      </c>
      <c r="AK1272" s="41">
        <f t="shared" si="185"/>
        <v>6782.7025000000003</v>
      </c>
      <c r="AL1272" s="41">
        <f t="shared" si="186"/>
        <v>9559.68</v>
      </c>
      <c r="AM1272" s="27">
        <v>1.23</v>
      </c>
      <c r="AN1272" s="27">
        <v>1.3</v>
      </c>
      <c r="AO1272" s="27">
        <v>0</v>
      </c>
      <c r="AP1272" s="27">
        <v>0</v>
      </c>
      <c r="AQ1272" s="42">
        <f t="shared" si="187"/>
        <v>6952.2674999999999</v>
      </c>
      <c r="AR1272" s="42">
        <f t="shared" si="188"/>
        <v>8342.7240750000001</v>
      </c>
      <c r="AS1272" s="42">
        <f t="shared" si="189"/>
        <v>11758.4064</v>
      </c>
      <c r="AT1272" s="42">
        <f t="shared" si="190"/>
        <v>7347.9250000000002</v>
      </c>
      <c r="AU1272" s="42">
        <f t="shared" si="191"/>
        <v>8817.51325</v>
      </c>
      <c r="AV1272" s="42">
        <f t="shared" si="192"/>
        <v>12427.584000000001</v>
      </c>
      <c r="AW1272">
        <v>2045</v>
      </c>
      <c r="AX1272" t="s">
        <v>59</v>
      </c>
      <c r="AY1272" s="30">
        <v>20</v>
      </c>
      <c r="AZ1272" t="s">
        <v>383</v>
      </c>
      <c r="BA1272">
        <v>4</v>
      </c>
      <c r="BB1272">
        <v>4</v>
      </c>
      <c r="BC1272" s="121">
        <v>0</v>
      </c>
      <c r="BD1272" s="100">
        <v>2023</v>
      </c>
      <c r="BE1272" t="s">
        <v>1044</v>
      </c>
    </row>
    <row r="1273" spans="1:57" ht="12" customHeight="1" x14ac:dyDescent="0.2">
      <c r="A1273">
        <v>71</v>
      </c>
      <c r="B1273">
        <v>2023</v>
      </c>
      <c r="C1273" t="s">
        <v>46</v>
      </c>
      <c r="D1273" t="s">
        <v>323</v>
      </c>
      <c r="E1273" t="s">
        <v>171</v>
      </c>
      <c r="F1273" t="s">
        <v>379</v>
      </c>
      <c r="G1273" t="s">
        <v>377</v>
      </c>
      <c r="H1273" t="s">
        <v>380</v>
      </c>
      <c r="I1273" t="s">
        <v>51</v>
      </c>
      <c r="K1273" t="s">
        <v>378</v>
      </c>
      <c r="L1273" s="27">
        <v>0</v>
      </c>
      <c r="M1273" s="27">
        <v>0</v>
      </c>
      <c r="N1273" s="27">
        <v>0</v>
      </c>
      <c r="O1273" t="s">
        <v>381</v>
      </c>
      <c r="P1273" t="s">
        <v>370</v>
      </c>
      <c r="Q1273" s="27">
        <v>18</v>
      </c>
      <c r="R1273" s="27">
        <v>85</v>
      </c>
      <c r="S1273" s="27">
        <v>120</v>
      </c>
      <c r="T1273" s="27">
        <v>120</v>
      </c>
      <c r="U1273" s="27">
        <v>0</v>
      </c>
      <c r="V1273" s="27">
        <v>0</v>
      </c>
      <c r="W1273" s="27">
        <v>0</v>
      </c>
      <c r="X1273" t="s">
        <v>382</v>
      </c>
      <c r="Y1273" t="s">
        <v>55</v>
      </c>
      <c r="Z1273" s="27">
        <v>3</v>
      </c>
      <c r="AA1273" s="27">
        <v>12</v>
      </c>
      <c r="AB1273" s="27">
        <v>99</v>
      </c>
      <c r="AC1273" s="27">
        <v>99</v>
      </c>
      <c r="AD1273" s="27">
        <v>5652.25</v>
      </c>
      <c r="AE1273" s="27">
        <v>6782.7025000000003</v>
      </c>
      <c r="AF1273" s="27">
        <v>9559.68</v>
      </c>
      <c r="AG1273" s="27">
        <v>1</v>
      </c>
      <c r="AJ1273" s="41">
        <f t="shared" si="184"/>
        <v>5652.25</v>
      </c>
      <c r="AK1273" s="41">
        <f t="shared" si="185"/>
        <v>6782.7025000000003</v>
      </c>
      <c r="AL1273" s="41">
        <f t="shared" si="186"/>
        <v>9559.68</v>
      </c>
      <c r="AM1273" s="27">
        <v>1.23</v>
      </c>
      <c r="AN1273" s="27">
        <v>1.3</v>
      </c>
      <c r="AO1273" s="27">
        <v>0</v>
      </c>
      <c r="AP1273" s="27">
        <v>0</v>
      </c>
      <c r="AQ1273" s="42">
        <f t="shared" si="187"/>
        <v>6952.2674999999999</v>
      </c>
      <c r="AR1273" s="42">
        <f t="shared" si="188"/>
        <v>8342.7240750000001</v>
      </c>
      <c r="AS1273" s="42">
        <f t="shared" si="189"/>
        <v>11758.4064</v>
      </c>
      <c r="AT1273" s="42">
        <f t="shared" si="190"/>
        <v>7347.9250000000002</v>
      </c>
      <c r="AU1273" s="42">
        <f t="shared" si="191"/>
        <v>8817.51325</v>
      </c>
      <c r="AV1273" s="42">
        <f t="shared" si="192"/>
        <v>12427.584000000001</v>
      </c>
      <c r="AW1273">
        <v>2050</v>
      </c>
      <c r="AX1273" t="s">
        <v>59</v>
      </c>
      <c r="AY1273" s="30">
        <v>20</v>
      </c>
      <c r="AZ1273" t="s">
        <v>383</v>
      </c>
      <c r="BA1273">
        <v>4</v>
      </c>
      <c r="BB1273">
        <v>4</v>
      </c>
      <c r="BC1273" s="121">
        <v>0</v>
      </c>
      <c r="BD1273" s="100">
        <v>2023</v>
      </c>
      <c r="BE1273" t="s">
        <v>1044</v>
      </c>
    </row>
    <row r="1274" spans="1:57" ht="12" customHeight="1" x14ac:dyDescent="0.2">
      <c r="A1274">
        <v>71</v>
      </c>
      <c r="B1274">
        <v>2023</v>
      </c>
      <c r="C1274" t="s">
        <v>46</v>
      </c>
      <c r="D1274" t="s">
        <v>323</v>
      </c>
      <c r="E1274" t="s">
        <v>171</v>
      </c>
      <c r="F1274" t="s">
        <v>379</v>
      </c>
      <c r="G1274" t="s">
        <v>377</v>
      </c>
      <c r="H1274" t="s">
        <v>380</v>
      </c>
      <c r="I1274" t="s">
        <v>51</v>
      </c>
      <c r="K1274" t="s">
        <v>378</v>
      </c>
      <c r="L1274" s="27">
        <v>0</v>
      </c>
      <c r="M1274" s="27">
        <v>0</v>
      </c>
      <c r="N1274" s="27">
        <v>0</v>
      </c>
      <c r="O1274" t="s">
        <v>381</v>
      </c>
      <c r="P1274" t="s">
        <v>370</v>
      </c>
      <c r="Q1274" s="27">
        <v>18</v>
      </c>
      <c r="R1274" s="27">
        <v>85</v>
      </c>
      <c r="S1274" s="27">
        <v>120</v>
      </c>
      <c r="T1274" s="27">
        <v>120</v>
      </c>
      <c r="U1274" s="27">
        <v>0</v>
      </c>
      <c r="V1274" s="27">
        <v>0</v>
      </c>
      <c r="W1274" s="27">
        <v>0</v>
      </c>
      <c r="X1274" t="s">
        <v>382</v>
      </c>
      <c r="Y1274" t="s">
        <v>55</v>
      </c>
      <c r="Z1274" s="27">
        <v>3</v>
      </c>
      <c r="AA1274" s="27">
        <v>12</v>
      </c>
      <c r="AB1274" s="27">
        <v>99</v>
      </c>
      <c r="AC1274" s="27">
        <v>99</v>
      </c>
      <c r="AD1274" s="27">
        <v>5652.25</v>
      </c>
      <c r="AE1274" s="27">
        <v>6782.7025000000003</v>
      </c>
      <c r="AF1274" s="27">
        <v>9559.68</v>
      </c>
      <c r="AG1274" s="27">
        <v>1</v>
      </c>
      <c r="AJ1274" s="41">
        <f t="shared" si="184"/>
        <v>5652.25</v>
      </c>
      <c r="AK1274" s="41">
        <f t="shared" si="185"/>
        <v>6782.7025000000003</v>
      </c>
      <c r="AL1274" s="41">
        <f t="shared" si="186"/>
        <v>9559.68</v>
      </c>
      <c r="AM1274" s="27">
        <v>1.23</v>
      </c>
      <c r="AN1274" s="27">
        <v>1.3</v>
      </c>
      <c r="AO1274" s="27">
        <v>0</v>
      </c>
      <c r="AP1274" s="27">
        <v>0</v>
      </c>
      <c r="AQ1274" s="42">
        <f t="shared" si="187"/>
        <v>6952.2674999999999</v>
      </c>
      <c r="AR1274" s="42">
        <f t="shared" si="188"/>
        <v>8342.7240750000001</v>
      </c>
      <c r="AS1274" s="42">
        <f t="shared" si="189"/>
        <v>11758.4064</v>
      </c>
      <c r="AT1274" s="42">
        <f t="shared" si="190"/>
        <v>7347.9250000000002</v>
      </c>
      <c r="AU1274" s="42">
        <f t="shared" si="191"/>
        <v>8817.51325</v>
      </c>
      <c r="AV1274" s="42">
        <f t="shared" si="192"/>
        <v>12427.584000000001</v>
      </c>
      <c r="AW1274">
        <v>2023</v>
      </c>
      <c r="AX1274" t="s">
        <v>60</v>
      </c>
      <c r="AY1274" s="30">
        <v>20</v>
      </c>
      <c r="AZ1274" t="s">
        <v>383</v>
      </c>
      <c r="BA1274">
        <v>4</v>
      </c>
      <c r="BB1274">
        <v>4</v>
      </c>
      <c r="BC1274" s="121">
        <v>0</v>
      </c>
      <c r="BD1274" s="100">
        <v>2023</v>
      </c>
      <c r="BE1274" t="s">
        <v>1044</v>
      </c>
    </row>
    <row r="1275" spans="1:57" ht="12" customHeight="1" x14ac:dyDescent="0.2">
      <c r="A1275">
        <v>71</v>
      </c>
      <c r="B1275">
        <v>2023</v>
      </c>
      <c r="C1275" t="s">
        <v>46</v>
      </c>
      <c r="D1275" t="s">
        <v>323</v>
      </c>
      <c r="E1275" t="s">
        <v>171</v>
      </c>
      <c r="F1275" t="s">
        <v>379</v>
      </c>
      <c r="G1275" t="s">
        <v>377</v>
      </c>
      <c r="H1275" t="s">
        <v>380</v>
      </c>
      <c r="I1275" t="s">
        <v>51</v>
      </c>
      <c r="K1275" t="s">
        <v>378</v>
      </c>
      <c r="L1275" s="27">
        <v>0</v>
      </c>
      <c r="M1275" s="27">
        <v>0</v>
      </c>
      <c r="N1275" s="27">
        <v>0</v>
      </c>
      <c r="O1275" t="s">
        <v>381</v>
      </c>
      <c r="P1275" t="s">
        <v>370</v>
      </c>
      <c r="Q1275" s="27">
        <v>18</v>
      </c>
      <c r="R1275" s="27">
        <v>85</v>
      </c>
      <c r="S1275" s="27">
        <v>120</v>
      </c>
      <c r="T1275" s="27">
        <v>120</v>
      </c>
      <c r="U1275" s="27">
        <v>0</v>
      </c>
      <c r="V1275" s="27">
        <v>0</v>
      </c>
      <c r="W1275" s="27">
        <v>0</v>
      </c>
      <c r="X1275" t="s">
        <v>382</v>
      </c>
      <c r="Y1275" t="s">
        <v>55</v>
      </c>
      <c r="Z1275" s="27">
        <v>3</v>
      </c>
      <c r="AA1275" s="27">
        <v>12</v>
      </c>
      <c r="AB1275" s="27">
        <v>99</v>
      </c>
      <c r="AC1275" s="27">
        <v>99</v>
      </c>
      <c r="AD1275" s="27">
        <v>5652.25</v>
      </c>
      <c r="AE1275" s="27">
        <v>6782.7025000000003</v>
      </c>
      <c r="AF1275" s="27">
        <v>9559.68</v>
      </c>
      <c r="AG1275" s="27">
        <v>1</v>
      </c>
      <c r="AJ1275" s="41">
        <f t="shared" si="184"/>
        <v>5652.25</v>
      </c>
      <c r="AK1275" s="41">
        <f t="shared" si="185"/>
        <v>6782.7025000000003</v>
      </c>
      <c r="AL1275" s="41">
        <f t="shared" si="186"/>
        <v>9559.68</v>
      </c>
      <c r="AM1275" s="27">
        <v>1.23</v>
      </c>
      <c r="AN1275" s="27">
        <v>1.3</v>
      </c>
      <c r="AO1275" s="27">
        <v>0</v>
      </c>
      <c r="AP1275" s="27">
        <v>0</v>
      </c>
      <c r="AQ1275" s="42">
        <f t="shared" si="187"/>
        <v>6952.2674999999999</v>
      </c>
      <c r="AR1275" s="42">
        <f t="shared" si="188"/>
        <v>8342.7240750000001</v>
      </c>
      <c r="AS1275" s="42">
        <f t="shared" si="189"/>
        <v>11758.4064</v>
      </c>
      <c r="AT1275" s="42">
        <f t="shared" si="190"/>
        <v>7347.9250000000002</v>
      </c>
      <c r="AU1275" s="42">
        <f t="shared" si="191"/>
        <v>8817.51325</v>
      </c>
      <c r="AV1275" s="42">
        <f t="shared" si="192"/>
        <v>12427.584000000001</v>
      </c>
      <c r="AW1275">
        <v>2030</v>
      </c>
      <c r="AX1275" t="s">
        <v>60</v>
      </c>
      <c r="AY1275" s="30">
        <v>20</v>
      </c>
      <c r="AZ1275" t="s">
        <v>383</v>
      </c>
      <c r="BA1275">
        <v>4</v>
      </c>
      <c r="BB1275">
        <v>4</v>
      </c>
      <c r="BC1275" s="121">
        <v>0</v>
      </c>
      <c r="BD1275" s="100">
        <v>2023</v>
      </c>
      <c r="BE1275" t="s">
        <v>1044</v>
      </c>
    </row>
    <row r="1276" spans="1:57" ht="12" customHeight="1" x14ac:dyDescent="0.2">
      <c r="A1276">
        <v>71</v>
      </c>
      <c r="B1276">
        <v>2023</v>
      </c>
      <c r="C1276" t="s">
        <v>46</v>
      </c>
      <c r="D1276" t="s">
        <v>323</v>
      </c>
      <c r="E1276" t="s">
        <v>171</v>
      </c>
      <c r="F1276" t="s">
        <v>379</v>
      </c>
      <c r="G1276" t="s">
        <v>377</v>
      </c>
      <c r="H1276" t="s">
        <v>380</v>
      </c>
      <c r="I1276" t="s">
        <v>51</v>
      </c>
      <c r="K1276" t="s">
        <v>378</v>
      </c>
      <c r="L1276" s="27">
        <v>0</v>
      </c>
      <c r="M1276" s="27">
        <v>0</v>
      </c>
      <c r="N1276" s="27">
        <v>0</v>
      </c>
      <c r="O1276" t="s">
        <v>381</v>
      </c>
      <c r="P1276" t="s">
        <v>370</v>
      </c>
      <c r="Q1276" s="27">
        <v>18</v>
      </c>
      <c r="R1276" s="27">
        <v>85</v>
      </c>
      <c r="S1276" s="27">
        <v>120</v>
      </c>
      <c r="T1276" s="27">
        <v>120</v>
      </c>
      <c r="U1276" s="27">
        <v>0</v>
      </c>
      <c r="V1276" s="27">
        <v>0</v>
      </c>
      <c r="W1276" s="27">
        <v>0</v>
      </c>
      <c r="X1276" t="s">
        <v>382</v>
      </c>
      <c r="Y1276" t="s">
        <v>55</v>
      </c>
      <c r="Z1276" s="27">
        <v>3</v>
      </c>
      <c r="AA1276" s="27">
        <v>12</v>
      </c>
      <c r="AB1276" s="27">
        <v>99</v>
      </c>
      <c r="AC1276" s="27">
        <v>99</v>
      </c>
      <c r="AD1276" s="27">
        <v>5652.25</v>
      </c>
      <c r="AE1276" s="27">
        <v>6782.7025000000003</v>
      </c>
      <c r="AF1276" s="27">
        <v>9559.68</v>
      </c>
      <c r="AG1276" s="27">
        <v>1</v>
      </c>
      <c r="AJ1276" s="41">
        <f t="shared" si="184"/>
        <v>5652.25</v>
      </c>
      <c r="AK1276" s="41">
        <f t="shared" si="185"/>
        <v>6782.7025000000003</v>
      </c>
      <c r="AL1276" s="41">
        <f t="shared" si="186"/>
        <v>9559.68</v>
      </c>
      <c r="AM1276" s="27">
        <v>1.23</v>
      </c>
      <c r="AN1276" s="27">
        <v>1.3</v>
      </c>
      <c r="AO1276" s="27">
        <v>0</v>
      </c>
      <c r="AP1276" s="27">
        <v>0</v>
      </c>
      <c r="AQ1276" s="42">
        <f t="shared" si="187"/>
        <v>6952.2674999999999</v>
      </c>
      <c r="AR1276" s="42">
        <f t="shared" si="188"/>
        <v>8342.7240750000001</v>
      </c>
      <c r="AS1276" s="42">
        <f t="shared" si="189"/>
        <v>11758.4064</v>
      </c>
      <c r="AT1276" s="42">
        <f t="shared" si="190"/>
        <v>7347.9250000000002</v>
      </c>
      <c r="AU1276" s="42">
        <f t="shared" si="191"/>
        <v>8817.51325</v>
      </c>
      <c r="AV1276" s="42">
        <f t="shared" si="192"/>
        <v>12427.584000000001</v>
      </c>
      <c r="AW1276">
        <v>2035</v>
      </c>
      <c r="AX1276" t="s">
        <v>60</v>
      </c>
      <c r="AY1276" s="30">
        <v>20</v>
      </c>
      <c r="AZ1276" t="s">
        <v>383</v>
      </c>
      <c r="BA1276">
        <v>4</v>
      </c>
      <c r="BB1276">
        <v>4</v>
      </c>
      <c r="BC1276" s="121">
        <v>0</v>
      </c>
      <c r="BD1276" s="100">
        <v>2023</v>
      </c>
      <c r="BE1276" t="s">
        <v>1044</v>
      </c>
    </row>
    <row r="1277" spans="1:57" ht="12" customHeight="1" x14ac:dyDescent="0.2">
      <c r="A1277">
        <v>71</v>
      </c>
      <c r="B1277">
        <v>2023</v>
      </c>
      <c r="C1277" t="s">
        <v>46</v>
      </c>
      <c r="D1277" t="s">
        <v>323</v>
      </c>
      <c r="E1277" t="s">
        <v>171</v>
      </c>
      <c r="F1277" t="s">
        <v>379</v>
      </c>
      <c r="G1277" t="s">
        <v>377</v>
      </c>
      <c r="H1277" t="s">
        <v>380</v>
      </c>
      <c r="I1277" t="s">
        <v>51</v>
      </c>
      <c r="K1277" t="s">
        <v>378</v>
      </c>
      <c r="L1277" s="27">
        <v>0</v>
      </c>
      <c r="M1277" s="27">
        <v>0</v>
      </c>
      <c r="N1277" s="27">
        <v>0</v>
      </c>
      <c r="O1277" t="s">
        <v>381</v>
      </c>
      <c r="P1277" t="s">
        <v>370</v>
      </c>
      <c r="Q1277" s="27">
        <v>18</v>
      </c>
      <c r="R1277" s="27">
        <v>85</v>
      </c>
      <c r="S1277" s="27">
        <v>120</v>
      </c>
      <c r="T1277" s="27">
        <v>120</v>
      </c>
      <c r="U1277" s="27">
        <v>0</v>
      </c>
      <c r="V1277" s="27">
        <v>0</v>
      </c>
      <c r="W1277" s="27">
        <v>0</v>
      </c>
      <c r="X1277" t="s">
        <v>382</v>
      </c>
      <c r="Y1277" t="s">
        <v>55</v>
      </c>
      <c r="Z1277" s="27">
        <v>3</v>
      </c>
      <c r="AA1277" s="27">
        <v>12</v>
      </c>
      <c r="AB1277" s="27">
        <v>99</v>
      </c>
      <c r="AC1277" s="27">
        <v>99</v>
      </c>
      <c r="AD1277" s="27">
        <v>5652.25</v>
      </c>
      <c r="AE1277" s="27">
        <v>6782.7025000000003</v>
      </c>
      <c r="AF1277" s="27">
        <v>9559.68</v>
      </c>
      <c r="AG1277" s="27">
        <v>1</v>
      </c>
      <c r="AJ1277" s="41">
        <f t="shared" si="184"/>
        <v>5652.25</v>
      </c>
      <c r="AK1277" s="41">
        <f t="shared" si="185"/>
        <v>6782.7025000000003</v>
      </c>
      <c r="AL1277" s="41">
        <f t="shared" si="186"/>
        <v>9559.68</v>
      </c>
      <c r="AM1277" s="27">
        <v>1.23</v>
      </c>
      <c r="AN1277" s="27">
        <v>1.3</v>
      </c>
      <c r="AO1277" s="27">
        <v>0</v>
      </c>
      <c r="AP1277" s="27">
        <v>0</v>
      </c>
      <c r="AQ1277" s="42">
        <f t="shared" si="187"/>
        <v>6952.2674999999999</v>
      </c>
      <c r="AR1277" s="42">
        <f t="shared" si="188"/>
        <v>8342.7240750000001</v>
      </c>
      <c r="AS1277" s="42">
        <f t="shared" si="189"/>
        <v>11758.4064</v>
      </c>
      <c r="AT1277" s="42">
        <f t="shared" si="190"/>
        <v>7347.9250000000002</v>
      </c>
      <c r="AU1277" s="42">
        <f t="shared" si="191"/>
        <v>8817.51325</v>
      </c>
      <c r="AV1277" s="42">
        <f t="shared" si="192"/>
        <v>12427.584000000001</v>
      </c>
      <c r="AW1277">
        <v>2040</v>
      </c>
      <c r="AX1277" t="s">
        <v>60</v>
      </c>
      <c r="AY1277" s="30">
        <v>20</v>
      </c>
      <c r="AZ1277" t="s">
        <v>383</v>
      </c>
      <c r="BA1277">
        <v>4</v>
      </c>
      <c r="BB1277">
        <v>4</v>
      </c>
      <c r="BC1277" s="121">
        <v>0</v>
      </c>
      <c r="BD1277" s="100">
        <v>2023</v>
      </c>
      <c r="BE1277" t="s">
        <v>1044</v>
      </c>
    </row>
    <row r="1278" spans="1:57" ht="12" customHeight="1" x14ac:dyDescent="0.2">
      <c r="A1278">
        <v>71</v>
      </c>
      <c r="B1278">
        <v>2023</v>
      </c>
      <c r="C1278" t="s">
        <v>46</v>
      </c>
      <c r="D1278" t="s">
        <v>323</v>
      </c>
      <c r="E1278" t="s">
        <v>171</v>
      </c>
      <c r="F1278" t="s">
        <v>379</v>
      </c>
      <c r="G1278" t="s">
        <v>377</v>
      </c>
      <c r="H1278" t="s">
        <v>380</v>
      </c>
      <c r="I1278" t="s">
        <v>51</v>
      </c>
      <c r="K1278" t="s">
        <v>378</v>
      </c>
      <c r="L1278" s="27">
        <v>0</v>
      </c>
      <c r="M1278" s="27">
        <v>0</v>
      </c>
      <c r="N1278" s="27">
        <v>0</v>
      </c>
      <c r="O1278" t="s">
        <v>381</v>
      </c>
      <c r="P1278" t="s">
        <v>370</v>
      </c>
      <c r="Q1278" s="27">
        <v>18</v>
      </c>
      <c r="R1278" s="27">
        <v>85</v>
      </c>
      <c r="S1278" s="27">
        <v>120</v>
      </c>
      <c r="T1278" s="27">
        <v>120</v>
      </c>
      <c r="U1278" s="27">
        <v>0</v>
      </c>
      <c r="V1278" s="27">
        <v>0</v>
      </c>
      <c r="W1278" s="27">
        <v>0</v>
      </c>
      <c r="X1278" t="s">
        <v>382</v>
      </c>
      <c r="Y1278" t="s">
        <v>55</v>
      </c>
      <c r="Z1278" s="27">
        <v>3</v>
      </c>
      <c r="AA1278" s="27">
        <v>12</v>
      </c>
      <c r="AB1278" s="27">
        <v>99</v>
      </c>
      <c r="AC1278" s="27">
        <v>99</v>
      </c>
      <c r="AD1278" s="27">
        <v>5652.25</v>
      </c>
      <c r="AE1278" s="27">
        <v>6782.7025000000003</v>
      </c>
      <c r="AF1278" s="27">
        <v>9559.68</v>
      </c>
      <c r="AG1278" s="27">
        <v>1</v>
      </c>
      <c r="AJ1278" s="41">
        <f t="shared" si="184"/>
        <v>5652.25</v>
      </c>
      <c r="AK1278" s="41">
        <f t="shared" si="185"/>
        <v>6782.7025000000003</v>
      </c>
      <c r="AL1278" s="41">
        <f t="shared" si="186"/>
        <v>9559.68</v>
      </c>
      <c r="AM1278" s="27">
        <v>1.23</v>
      </c>
      <c r="AN1278" s="27">
        <v>1.3</v>
      </c>
      <c r="AO1278" s="27">
        <v>0</v>
      </c>
      <c r="AP1278" s="27">
        <v>0</v>
      </c>
      <c r="AQ1278" s="42">
        <f t="shared" si="187"/>
        <v>6952.2674999999999</v>
      </c>
      <c r="AR1278" s="42">
        <f t="shared" si="188"/>
        <v>8342.7240750000001</v>
      </c>
      <c r="AS1278" s="42">
        <f t="shared" si="189"/>
        <v>11758.4064</v>
      </c>
      <c r="AT1278" s="42">
        <f t="shared" si="190"/>
        <v>7347.9250000000002</v>
      </c>
      <c r="AU1278" s="42">
        <f t="shared" si="191"/>
        <v>8817.51325</v>
      </c>
      <c r="AV1278" s="42">
        <f t="shared" si="192"/>
        <v>12427.584000000001</v>
      </c>
      <c r="AW1278">
        <v>2045</v>
      </c>
      <c r="AX1278" t="s">
        <v>60</v>
      </c>
      <c r="AY1278" s="30">
        <v>20</v>
      </c>
      <c r="AZ1278" t="s">
        <v>383</v>
      </c>
      <c r="BA1278">
        <v>4</v>
      </c>
      <c r="BB1278">
        <v>4</v>
      </c>
      <c r="BC1278" s="121">
        <v>0</v>
      </c>
      <c r="BD1278" s="100">
        <v>2023</v>
      </c>
      <c r="BE1278" t="s">
        <v>1044</v>
      </c>
    </row>
    <row r="1279" spans="1:57" ht="12" customHeight="1" x14ac:dyDescent="0.2">
      <c r="A1279">
        <v>71</v>
      </c>
      <c r="B1279">
        <v>2023</v>
      </c>
      <c r="C1279" t="s">
        <v>46</v>
      </c>
      <c r="D1279" t="s">
        <v>323</v>
      </c>
      <c r="E1279" t="s">
        <v>171</v>
      </c>
      <c r="F1279" t="s">
        <v>379</v>
      </c>
      <c r="G1279" t="s">
        <v>377</v>
      </c>
      <c r="H1279" t="s">
        <v>380</v>
      </c>
      <c r="I1279" t="s">
        <v>51</v>
      </c>
      <c r="K1279" t="s">
        <v>378</v>
      </c>
      <c r="L1279" s="27">
        <v>0</v>
      </c>
      <c r="M1279" s="27">
        <v>0</v>
      </c>
      <c r="N1279" s="27">
        <v>0</v>
      </c>
      <c r="O1279" t="s">
        <v>381</v>
      </c>
      <c r="P1279" t="s">
        <v>370</v>
      </c>
      <c r="Q1279" s="27">
        <v>18</v>
      </c>
      <c r="R1279" s="27">
        <v>85</v>
      </c>
      <c r="S1279" s="27">
        <v>120</v>
      </c>
      <c r="T1279" s="27">
        <v>120</v>
      </c>
      <c r="U1279" s="27">
        <v>0</v>
      </c>
      <c r="V1279" s="27">
        <v>0</v>
      </c>
      <c r="W1279" s="27">
        <v>0</v>
      </c>
      <c r="X1279" t="s">
        <v>382</v>
      </c>
      <c r="Y1279" t="s">
        <v>55</v>
      </c>
      <c r="Z1279" s="27">
        <v>3</v>
      </c>
      <c r="AA1279" s="27">
        <v>12</v>
      </c>
      <c r="AB1279" s="27">
        <v>99</v>
      </c>
      <c r="AC1279" s="27">
        <v>99</v>
      </c>
      <c r="AD1279" s="27">
        <v>5652.25</v>
      </c>
      <c r="AE1279" s="27">
        <v>6782.7025000000003</v>
      </c>
      <c r="AF1279" s="27">
        <v>9559.68</v>
      </c>
      <c r="AG1279" s="27">
        <v>1</v>
      </c>
      <c r="AJ1279" s="41">
        <f t="shared" si="184"/>
        <v>5652.25</v>
      </c>
      <c r="AK1279" s="41">
        <f t="shared" si="185"/>
        <v>6782.7025000000003</v>
      </c>
      <c r="AL1279" s="41">
        <f t="shared" si="186"/>
        <v>9559.68</v>
      </c>
      <c r="AM1279" s="27">
        <v>1.23</v>
      </c>
      <c r="AN1279" s="27">
        <v>1.3</v>
      </c>
      <c r="AO1279" s="27">
        <v>0</v>
      </c>
      <c r="AP1279" s="27">
        <v>0</v>
      </c>
      <c r="AQ1279" s="42">
        <f t="shared" si="187"/>
        <v>6952.2674999999999</v>
      </c>
      <c r="AR1279" s="42">
        <f t="shared" si="188"/>
        <v>8342.7240750000001</v>
      </c>
      <c r="AS1279" s="42">
        <f t="shared" si="189"/>
        <v>11758.4064</v>
      </c>
      <c r="AT1279" s="42">
        <f t="shared" si="190"/>
        <v>7347.9250000000002</v>
      </c>
      <c r="AU1279" s="42">
        <f t="shared" si="191"/>
        <v>8817.51325</v>
      </c>
      <c r="AV1279" s="42">
        <f t="shared" si="192"/>
        <v>12427.584000000001</v>
      </c>
      <c r="AW1279">
        <v>2050</v>
      </c>
      <c r="AX1279" t="s">
        <v>60</v>
      </c>
      <c r="AY1279" s="30">
        <v>20</v>
      </c>
      <c r="AZ1279" t="s">
        <v>383</v>
      </c>
      <c r="BA1279">
        <v>4</v>
      </c>
      <c r="BB1279">
        <v>4</v>
      </c>
      <c r="BC1279" s="121">
        <v>0</v>
      </c>
      <c r="BD1279" s="100">
        <v>2023</v>
      </c>
      <c r="BE1279" t="s">
        <v>1044</v>
      </c>
    </row>
    <row r="1280" spans="1:57" ht="12" customHeight="1" x14ac:dyDescent="0.2">
      <c r="A1280">
        <v>72</v>
      </c>
      <c r="B1280">
        <v>2023</v>
      </c>
      <c r="C1280" t="s">
        <v>46</v>
      </c>
      <c r="D1280" t="s">
        <v>44</v>
      </c>
      <c r="E1280" t="s">
        <v>385</v>
      </c>
      <c r="G1280" t="s">
        <v>99</v>
      </c>
      <c r="H1280" t="s">
        <v>385</v>
      </c>
      <c r="I1280" t="s">
        <v>51</v>
      </c>
      <c r="L1280" s="27">
        <v>575.71428600000002</v>
      </c>
      <c r="M1280" s="27">
        <v>612.42038300000002</v>
      </c>
      <c r="N1280" s="27">
        <v>702.22222399999998</v>
      </c>
      <c r="O1280" t="s">
        <v>52</v>
      </c>
      <c r="P1280" t="s">
        <v>53</v>
      </c>
      <c r="Q1280" s="27">
        <v>1</v>
      </c>
      <c r="R1280" s="27">
        <v>4</v>
      </c>
      <c r="S1280" s="27">
        <v>50</v>
      </c>
      <c r="T1280" s="27">
        <v>50</v>
      </c>
      <c r="U1280" s="27">
        <v>89.285713999999999</v>
      </c>
      <c r="V1280" s="27">
        <v>77.441613000000004</v>
      </c>
      <c r="W1280" s="27">
        <v>36.666665999999999</v>
      </c>
      <c r="X1280" t="s">
        <v>153</v>
      </c>
      <c r="Y1280" t="s">
        <v>154</v>
      </c>
      <c r="Z1280" s="27">
        <v>13</v>
      </c>
      <c r="AA1280" s="27">
        <v>35</v>
      </c>
      <c r="AB1280" s="27">
        <v>200</v>
      </c>
      <c r="AC1280" s="27">
        <v>200</v>
      </c>
      <c r="AD1280" s="27">
        <v>1542.857143</v>
      </c>
      <c r="AE1280" s="27">
        <v>14.861997000000001</v>
      </c>
      <c r="AF1280" s="27">
        <v>4577.7777569999998</v>
      </c>
      <c r="AG1280" s="27">
        <v>1</v>
      </c>
      <c r="AJ1280" s="41">
        <f t="shared" si="184"/>
        <v>6970.7142769999991</v>
      </c>
      <c r="AK1280" s="41">
        <f t="shared" si="185"/>
        <v>5174.999984</v>
      </c>
      <c r="AL1280" s="41">
        <f t="shared" si="186"/>
        <v>8669.9999630000002</v>
      </c>
      <c r="AM1280" s="27">
        <v>1.320036568163236</v>
      </c>
      <c r="AN1280" s="27">
        <v>1.4965964429150307</v>
      </c>
      <c r="AO1280" s="27">
        <v>0</v>
      </c>
      <c r="AP1280" s="27">
        <v>0</v>
      </c>
      <c r="AQ1280" s="42">
        <f t="shared" si="187"/>
        <v>9201.597751857551</v>
      </c>
      <c r="AR1280" s="42">
        <f t="shared" si="188"/>
        <v>6831.1892191241614</v>
      </c>
      <c r="AS1280" s="42">
        <f t="shared" si="189"/>
        <v>11444.716997133903</v>
      </c>
      <c r="AT1280" s="42">
        <f t="shared" si="190"/>
        <v>10432.346191535218</v>
      </c>
      <c r="AU1280" s="42">
        <f t="shared" si="191"/>
        <v>7744.886568139741</v>
      </c>
      <c r="AV1280" s="42">
        <f t="shared" si="192"/>
        <v>12975.491104699247</v>
      </c>
      <c r="AW1280">
        <v>2023</v>
      </c>
      <c r="AX1280" t="s">
        <v>56</v>
      </c>
      <c r="AY1280" s="30">
        <v>20</v>
      </c>
      <c r="AZ1280" t="s">
        <v>386</v>
      </c>
      <c r="BA1280" s="111">
        <v>1</v>
      </c>
      <c r="BB1280" s="111">
        <v>17</v>
      </c>
      <c r="BC1280" s="110">
        <v>0.85840000000000005</v>
      </c>
      <c r="BD1280" s="114">
        <v>2023</v>
      </c>
    </row>
    <row r="1281" spans="1:57" ht="12" customHeight="1" x14ac:dyDescent="0.2">
      <c r="A1281">
        <v>72</v>
      </c>
      <c r="B1281">
        <v>2023</v>
      </c>
      <c r="C1281" t="s">
        <v>46</v>
      </c>
      <c r="D1281" t="s">
        <v>44</v>
      </c>
      <c r="E1281" t="s">
        <v>385</v>
      </c>
      <c r="G1281" t="s">
        <v>99</v>
      </c>
      <c r="H1281" t="s">
        <v>385</v>
      </c>
      <c r="I1281" t="s">
        <v>51</v>
      </c>
      <c r="L1281" s="27">
        <v>575.71428600000002</v>
      </c>
      <c r="M1281" s="27">
        <v>612.42038300000002</v>
      </c>
      <c r="N1281" s="27">
        <v>702.22222399999998</v>
      </c>
      <c r="O1281" t="s">
        <v>52</v>
      </c>
      <c r="P1281" t="s">
        <v>53</v>
      </c>
      <c r="Q1281" s="27">
        <v>1</v>
      </c>
      <c r="R1281" s="27">
        <v>4</v>
      </c>
      <c r="S1281" s="27">
        <v>50</v>
      </c>
      <c r="T1281" s="27">
        <v>50</v>
      </c>
      <c r="U1281" s="27">
        <v>89.285713999999999</v>
      </c>
      <c r="V1281" s="27">
        <v>77.441613000000004</v>
      </c>
      <c r="W1281" s="27">
        <v>36.666665999999999</v>
      </c>
      <c r="X1281" t="s">
        <v>153</v>
      </c>
      <c r="Y1281" t="s">
        <v>154</v>
      </c>
      <c r="Z1281" s="27">
        <v>13</v>
      </c>
      <c r="AA1281" s="27">
        <v>35</v>
      </c>
      <c r="AB1281" s="27">
        <v>200</v>
      </c>
      <c r="AC1281" s="27">
        <v>200</v>
      </c>
      <c r="AD1281" s="27">
        <v>1542.857143</v>
      </c>
      <c r="AE1281" s="27">
        <v>14.861997000000001</v>
      </c>
      <c r="AF1281" s="27">
        <v>4577.7777569999998</v>
      </c>
      <c r="AG1281" s="27">
        <v>1</v>
      </c>
      <c r="AJ1281" s="41">
        <f t="shared" si="184"/>
        <v>6970.7142769999991</v>
      </c>
      <c r="AK1281" s="41">
        <f t="shared" si="185"/>
        <v>5174.999984</v>
      </c>
      <c r="AL1281" s="41">
        <f t="shared" si="186"/>
        <v>8669.9999630000002</v>
      </c>
      <c r="AM1281" s="27">
        <v>1.320036568163236</v>
      </c>
      <c r="AN1281" s="27">
        <v>1.4965964429150307</v>
      </c>
      <c r="AO1281" s="27">
        <v>0</v>
      </c>
      <c r="AP1281" s="27">
        <v>0</v>
      </c>
      <c r="AQ1281" s="42">
        <f t="shared" si="187"/>
        <v>9201.597751857551</v>
      </c>
      <c r="AR1281" s="42">
        <f t="shared" si="188"/>
        <v>6831.1892191241614</v>
      </c>
      <c r="AS1281" s="42">
        <f t="shared" si="189"/>
        <v>11444.716997133903</v>
      </c>
      <c r="AT1281" s="42">
        <f t="shared" si="190"/>
        <v>10432.346191535218</v>
      </c>
      <c r="AU1281" s="42">
        <f t="shared" si="191"/>
        <v>7744.886568139741</v>
      </c>
      <c r="AV1281" s="42">
        <f t="shared" si="192"/>
        <v>12975.491104699247</v>
      </c>
      <c r="AW1281">
        <v>2030</v>
      </c>
      <c r="AX1281" t="s">
        <v>56</v>
      </c>
      <c r="AY1281" s="30">
        <v>20</v>
      </c>
      <c r="AZ1281" t="s">
        <v>386</v>
      </c>
      <c r="BA1281" s="111">
        <v>1</v>
      </c>
      <c r="BB1281" s="111">
        <v>17</v>
      </c>
      <c r="BC1281" s="110">
        <v>0.85840000000000005</v>
      </c>
      <c r="BD1281" s="114">
        <v>2023</v>
      </c>
      <c r="BE1281">
        <v>0</v>
      </c>
    </row>
    <row r="1282" spans="1:57" ht="12" customHeight="1" x14ac:dyDescent="0.2">
      <c r="A1282">
        <v>72</v>
      </c>
      <c r="B1282">
        <v>2023</v>
      </c>
      <c r="C1282" t="s">
        <v>46</v>
      </c>
      <c r="D1282" t="s">
        <v>44</v>
      </c>
      <c r="E1282" t="s">
        <v>385</v>
      </c>
      <c r="G1282" t="s">
        <v>99</v>
      </c>
      <c r="H1282" t="s">
        <v>385</v>
      </c>
      <c r="I1282" t="s">
        <v>51</v>
      </c>
      <c r="L1282" s="27">
        <v>575.71428600000002</v>
      </c>
      <c r="M1282" s="27">
        <v>612.42038300000002</v>
      </c>
      <c r="N1282" s="27">
        <v>702.22222399999998</v>
      </c>
      <c r="O1282" t="s">
        <v>52</v>
      </c>
      <c r="P1282" t="s">
        <v>53</v>
      </c>
      <c r="Q1282" s="27">
        <v>1</v>
      </c>
      <c r="R1282" s="27">
        <v>4</v>
      </c>
      <c r="S1282" s="27">
        <v>50</v>
      </c>
      <c r="T1282" s="27">
        <v>50</v>
      </c>
      <c r="U1282" s="27">
        <v>89.285713999999999</v>
      </c>
      <c r="V1282" s="27">
        <v>77.441613000000004</v>
      </c>
      <c r="W1282" s="27">
        <v>36.666665999999999</v>
      </c>
      <c r="X1282" t="s">
        <v>153</v>
      </c>
      <c r="Y1282" t="s">
        <v>154</v>
      </c>
      <c r="Z1282" s="27">
        <v>13</v>
      </c>
      <c r="AA1282" s="27">
        <v>35</v>
      </c>
      <c r="AB1282" s="27">
        <v>200</v>
      </c>
      <c r="AC1282" s="27">
        <v>200</v>
      </c>
      <c r="AD1282" s="27">
        <v>1542.857143</v>
      </c>
      <c r="AE1282" s="27">
        <v>14.861997000000001</v>
      </c>
      <c r="AF1282" s="27">
        <v>4577.7777569999998</v>
      </c>
      <c r="AG1282" s="27">
        <v>1</v>
      </c>
      <c r="AJ1282" s="41">
        <f t="shared" ref="AJ1282:AJ1345" si="193">(AD1282+L1282*$R1282+U1282*$AA1282)*$AG1282</f>
        <v>6970.7142769999991</v>
      </c>
      <c r="AK1282" s="41">
        <f t="shared" ref="AK1282:AK1345" si="194">(AE1282+M1282*$R1282+V1282*$AA1282)*$AG1282</f>
        <v>5174.999984</v>
      </c>
      <c r="AL1282" s="41">
        <f t="shared" ref="AL1282:AL1345" si="195">(AF1282+N1282*$R1282+W1282*$AA1282)*$AG1282</f>
        <v>8669.9999630000002</v>
      </c>
      <c r="AM1282" s="27">
        <v>1.320036568163236</v>
      </c>
      <c r="AN1282" s="27">
        <v>1.4965964429150307</v>
      </c>
      <c r="AO1282" s="27">
        <v>0</v>
      </c>
      <c r="AP1282" s="27">
        <v>0</v>
      </c>
      <c r="AQ1282" s="42">
        <f t="shared" ref="AQ1282:AQ1345" si="196">$AM1282*AJ1282+$AO1282*$AG1282</f>
        <v>9201.597751857551</v>
      </c>
      <c r="AR1282" s="42">
        <f t="shared" ref="AR1282:AR1345" si="197">$AM1282*AK1282+$AO1282*$AG1282</f>
        <v>6831.1892191241614</v>
      </c>
      <c r="AS1282" s="42">
        <f t="shared" ref="AS1282:AS1345" si="198">$AM1282*AL1282+$AO1282*$AG1282</f>
        <v>11444.716997133903</v>
      </c>
      <c r="AT1282" s="42">
        <f t="shared" ref="AT1282:AT1345" si="199">$AN1282*AJ1282+$AP1282*$AG1282</f>
        <v>10432.346191535218</v>
      </c>
      <c r="AU1282" s="42">
        <f t="shared" ref="AU1282:AU1345" si="200">$AN1282*AK1282+$AP1282*$AG1282</f>
        <v>7744.886568139741</v>
      </c>
      <c r="AV1282" s="42">
        <f t="shared" ref="AV1282:AV1345" si="201">$AN1282*AL1282+$AP1282*$AG1282</f>
        <v>12975.491104699247</v>
      </c>
      <c r="AW1282">
        <v>2035</v>
      </c>
      <c r="AX1282" t="s">
        <v>56</v>
      </c>
      <c r="AY1282" s="30">
        <v>20</v>
      </c>
      <c r="AZ1282" t="s">
        <v>386</v>
      </c>
      <c r="BA1282" s="111">
        <v>1</v>
      </c>
      <c r="BB1282" s="111">
        <v>17</v>
      </c>
      <c r="BC1282" s="110">
        <v>0.85840000000000005</v>
      </c>
      <c r="BD1282" s="114">
        <v>2023</v>
      </c>
      <c r="BE1282">
        <v>0</v>
      </c>
    </row>
    <row r="1283" spans="1:57" ht="12" customHeight="1" x14ac:dyDescent="0.2">
      <c r="A1283">
        <v>72</v>
      </c>
      <c r="B1283">
        <v>2023</v>
      </c>
      <c r="C1283" t="s">
        <v>46</v>
      </c>
      <c r="D1283" t="s">
        <v>44</v>
      </c>
      <c r="E1283" t="s">
        <v>385</v>
      </c>
      <c r="G1283" t="s">
        <v>99</v>
      </c>
      <c r="H1283" t="s">
        <v>385</v>
      </c>
      <c r="I1283" t="s">
        <v>51</v>
      </c>
      <c r="L1283" s="27">
        <v>575.71428600000002</v>
      </c>
      <c r="M1283" s="27">
        <v>612.42038300000002</v>
      </c>
      <c r="N1283" s="27">
        <v>702.22222399999998</v>
      </c>
      <c r="O1283" t="s">
        <v>52</v>
      </c>
      <c r="P1283" t="s">
        <v>53</v>
      </c>
      <c r="Q1283" s="27">
        <v>1</v>
      </c>
      <c r="R1283" s="27">
        <v>4</v>
      </c>
      <c r="S1283" s="27">
        <v>50</v>
      </c>
      <c r="T1283" s="27">
        <v>50</v>
      </c>
      <c r="U1283" s="27">
        <v>89.285713999999999</v>
      </c>
      <c r="V1283" s="27">
        <v>77.441613000000004</v>
      </c>
      <c r="W1283" s="27">
        <v>36.666665999999999</v>
      </c>
      <c r="X1283" t="s">
        <v>153</v>
      </c>
      <c r="Y1283" t="s">
        <v>154</v>
      </c>
      <c r="Z1283" s="27">
        <v>13</v>
      </c>
      <c r="AA1283" s="27">
        <v>35</v>
      </c>
      <c r="AB1283" s="27">
        <v>200</v>
      </c>
      <c r="AC1283" s="27">
        <v>200</v>
      </c>
      <c r="AD1283" s="27">
        <v>1542.857143</v>
      </c>
      <c r="AE1283" s="27">
        <v>14.861997000000001</v>
      </c>
      <c r="AF1283" s="27">
        <v>4577.7777569999998</v>
      </c>
      <c r="AG1283" s="27">
        <v>1</v>
      </c>
      <c r="AJ1283" s="41">
        <f t="shared" si="193"/>
        <v>6970.7142769999991</v>
      </c>
      <c r="AK1283" s="41">
        <f t="shared" si="194"/>
        <v>5174.999984</v>
      </c>
      <c r="AL1283" s="41">
        <f t="shared" si="195"/>
        <v>8669.9999630000002</v>
      </c>
      <c r="AM1283" s="27">
        <v>1.320036568163236</v>
      </c>
      <c r="AN1283" s="27">
        <v>1.4965964429150307</v>
      </c>
      <c r="AO1283" s="27">
        <v>0</v>
      </c>
      <c r="AP1283" s="27">
        <v>0</v>
      </c>
      <c r="AQ1283" s="42">
        <f t="shared" si="196"/>
        <v>9201.597751857551</v>
      </c>
      <c r="AR1283" s="42">
        <f t="shared" si="197"/>
        <v>6831.1892191241614</v>
      </c>
      <c r="AS1283" s="42">
        <f t="shared" si="198"/>
        <v>11444.716997133903</v>
      </c>
      <c r="AT1283" s="42">
        <f t="shared" si="199"/>
        <v>10432.346191535218</v>
      </c>
      <c r="AU1283" s="42">
        <f t="shared" si="200"/>
        <v>7744.886568139741</v>
      </c>
      <c r="AV1283" s="42">
        <f t="shared" si="201"/>
        <v>12975.491104699247</v>
      </c>
      <c r="AW1283">
        <v>2040</v>
      </c>
      <c r="AX1283" t="s">
        <v>56</v>
      </c>
      <c r="AY1283" s="30">
        <v>20</v>
      </c>
      <c r="AZ1283" t="s">
        <v>386</v>
      </c>
      <c r="BA1283" s="111">
        <v>1</v>
      </c>
      <c r="BB1283" s="111">
        <v>17</v>
      </c>
      <c r="BC1283" s="110">
        <v>0.85840000000000005</v>
      </c>
      <c r="BD1283" s="114">
        <v>2023</v>
      </c>
      <c r="BE1283">
        <v>0</v>
      </c>
    </row>
    <row r="1284" spans="1:57" ht="12" customHeight="1" x14ac:dyDescent="0.2">
      <c r="A1284">
        <v>72</v>
      </c>
      <c r="B1284">
        <v>2023</v>
      </c>
      <c r="C1284" t="s">
        <v>46</v>
      </c>
      <c r="D1284" t="s">
        <v>44</v>
      </c>
      <c r="E1284" t="s">
        <v>385</v>
      </c>
      <c r="G1284" t="s">
        <v>99</v>
      </c>
      <c r="H1284" t="s">
        <v>385</v>
      </c>
      <c r="I1284" t="s">
        <v>51</v>
      </c>
      <c r="L1284" s="27">
        <v>575.71428600000002</v>
      </c>
      <c r="M1284" s="27">
        <v>612.42038300000002</v>
      </c>
      <c r="N1284" s="27">
        <v>702.22222399999998</v>
      </c>
      <c r="O1284" t="s">
        <v>52</v>
      </c>
      <c r="P1284" t="s">
        <v>53</v>
      </c>
      <c r="Q1284" s="27">
        <v>1</v>
      </c>
      <c r="R1284" s="27">
        <v>4</v>
      </c>
      <c r="S1284" s="27">
        <v>50</v>
      </c>
      <c r="T1284" s="27">
        <v>50</v>
      </c>
      <c r="U1284" s="27">
        <v>89.285713999999999</v>
      </c>
      <c r="V1284" s="27">
        <v>77.441613000000004</v>
      </c>
      <c r="W1284" s="27">
        <v>36.666665999999999</v>
      </c>
      <c r="X1284" t="s">
        <v>153</v>
      </c>
      <c r="Y1284" t="s">
        <v>154</v>
      </c>
      <c r="Z1284" s="27">
        <v>13</v>
      </c>
      <c r="AA1284" s="27">
        <v>35</v>
      </c>
      <c r="AB1284" s="27">
        <v>200</v>
      </c>
      <c r="AC1284" s="27">
        <v>200</v>
      </c>
      <c r="AD1284" s="27">
        <v>1542.857143</v>
      </c>
      <c r="AE1284" s="27">
        <v>14.861997000000001</v>
      </c>
      <c r="AF1284" s="27">
        <v>4577.7777569999998</v>
      </c>
      <c r="AG1284" s="27">
        <v>1</v>
      </c>
      <c r="AJ1284" s="41">
        <f t="shared" si="193"/>
        <v>6970.7142769999991</v>
      </c>
      <c r="AK1284" s="41">
        <f t="shared" si="194"/>
        <v>5174.999984</v>
      </c>
      <c r="AL1284" s="41">
        <f t="shared" si="195"/>
        <v>8669.9999630000002</v>
      </c>
      <c r="AM1284" s="27">
        <v>1.320036568163236</v>
      </c>
      <c r="AN1284" s="27">
        <v>1.4965964429150307</v>
      </c>
      <c r="AO1284" s="27">
        <v>0</v>
      </c>
      <c r="AP1284" s="27">
        <v>0</v>
      </c>
      <c r="AQ1284" s="42">
        <f t="shared" si="196"/>
        <v>9201.597751857551</v>
      </c>
      <c r="AR1284" s="42">
        <f t="shared" si="197"/>
        <v>6831.1892191241614</v>
      </c>
      <c r="AS1284" s="42">
        <f t="shared" si="198"/>
        <v>11444.716997133903</v>
      </c>
      <c r="AT1284" s="42">
        <f t="shared" si="199"/>
        <v>10432.346191535218</v>
      </c>
      <c r="AU1284" s="42">
        <f t="shared" si="200"/>
        <v>7744.886568139741</v>
      </c>
      <c r="AV1284" s="42">
        <f t="shared" si="201"/>
        <v>12975.491104699247</v>
      </c>
      <c r="AW1284">
        <v>2045</v>
      </c>
      <c r="AX1284" t="s">
        <v>56</v>
      </c>
      <c r="AY1284" s="30">
        <v>20</v>
      </c>
      <c r="AZ1284" t="s">
        <v>386</v>
      </c>
      <c r="BA1284" s="111">
        <v>1</v>
      </c>
      <c r="BB1284" s="111">
        <v>17</v>
      </c>
      <c r="BC1284" s="110">
        <v>0.85840000000000005</v>
      </c>
      <c r="BD1284" s="114">
        <v>2023</v>
      </c>
      <c r="BE1284">
        <v>0</v>
      </c>
    </row>
    <row r="1285" spans="1:57" ht="12" customHeight="1" x14ac:dyDescent="0.2">
      <c r="A1285">
        <v>72</v>
      </c>
      <c r="B1285">
        <v>2023</v>
      </c>
      <c r="C1285" t="s">
        <v>46</v>
      </c>
      <c r="D1285" t="s">
        <v>44</v>
      </c>
      <c r="E1285" t="s">
        <v>385</v>
      </c>
      <c r="G1285" t="s">
        <v>99</v>
      </c>
      <c r="H1285" t="s">
        <v>385</v>
      </c>
      <c r="I1285" t="s">
        <v>51</v>
      </c>
      <c r="L1285" s="27">
        <v>575.71428600000002</v>
      </c>
      <c r="M1285" s="27">
        <v>612.42038300000002</v>
      </c>
      <c r="N1285" s="27">
        <v>702.22222399999998</v>
      </c>
      <c r="O1285" t="s">
        <v>52</v>
      </c>
      <c r="P1285" t="s">
        <v>53</v>
      </c>
      <c r="Q1285" s="27">
        <v>1</v>
      </c>
      <c r="R1285" s="27">
        <v>4</v>
      </c>
      <c r="S1285" s="27">
        <v>50</v>
      </c>
      <c r="T1285" s="27">
        <v>50</v>
      </c>
      <c r="U1285" s="27">
        <v>89.285713999999999</v>
      </c>
      <c r="V1285" s="27">
        <v>77.441613000000004</v>
      </c>
      <c r="W1285" s="27">
        <v>36.666665999999999</v>
      </c>
      <c r="X1285" t="s">
        <v>153</v>
      </c>
      <c r="Y1285" t="s">
        <v>154</v>
      </c>
      <c r="Z1285" s="27">
        <v>13</v>
      </c>
      <c r="AA1285" s="27">
        <v>35</v>
      </c>
      <c r="AB1285" s="27">
        <v>200</v>
      </c>
      <c r="AC1285" s="27">
        <v>200</v>
      </c>
      <c r="AD1285" s="27">
        <v>1542.857143</v>
      </c>
      <c r="AE1285" s="27">
        <v>14.861997000000001</v>
      </c>
      <c r="AF1285" s="27">
        <v>4577.7777569999998</v>
      </c>
      <c r="AG1285" s="27">
        <v>1</v>
      </c>
      <c r="AJ1285" s="41">
        <f t="shared" si="193"/>
        <v>6970.7142769999991</v>
      </c>
      <c r="AK1285" s="41">
        <f t="shared" si="194"/>
        <v>5174.999984</v>
      </c>
      <c r="AL1285" s="41">
        <f t="shared" si="195"/>
        <v>8669.9999630000002</v>
      </c>
      <c r="AM1285" s="27">
        <v>1.320036568163236</v>
      </c>
      <c r="AN1285" s="27">
        <v>1.4965964429150307</v>
      </c>
      <c r="AO1285" s="27">
        <v>0</v>
      </c>
      <c r="AP1285" s="27">
        <v>0</v>
      </c>
      <c r="AQ1285" s="42">
        <f t="shared" si="196"/>
        <v>9201.597751857551</v>
      </c>
      <c r="AR1285" s="42">
        <f t="shared" si="197"/>
        <v>6831.1892191241614</v>
      </c>
      <c r="AS1285" s="42">
        <f t="shared" si="198"/>
        <v>11444.716997133903</v>
      </c>
      <c r="AT1285" s="42">
        <f t="shared" si="199"/>
        <v>10432.346191535218</v>
      </c>
      <c r="AU1285" s="42">
        <f t="shared" si="200"/>
        <v>7744.886568139741</v>
      </c>
      <c r="AV1285" s="42">
        <f t="shared" si="201"/>
        <v>12975.491104699247</v>
      </c>
      <c r="AW1285">
        <v>2050</v>
      </c>
      <c r="AX1285" t="s">
        <v>56</v>
      </c>
      <c r="AY1285" s="30">
        <v>20</v>
      </c>
      <c r="AZ1285" t="s">
        <v>386</v>
      </c>
      <c r="BA1285" s="111">
        <v>1</v>
      </c>
      <c r="BB1285" s="111">
        <v>17</v>
      </c>
      <c r="BC1285" s="110">
        <v>0.85840000000000005</v>
      </c>
      <c r="BD1285" s="114">
        <v>2023</v>
      </c>
      <c r="BE1285">
        <v>0</v>
      </c>
    </row>
    <row r="1286" spans="1:57" ht="12" customHeight="1" x14ac:dyDescent="0.2">
      <c r="A1286">
        <v>72</v>
      </c>
      <c r="B1286">
        <v>2023</v>
      </c>
      <c r="C1286" t="s">
        <v>46</v>
      </c>
      <c r="D1286" t="s">
        <v>44</v>
      </c>
      <c r="E1286" t="s">
        <v>385</v>
      </c>
      <c r="G1286" t="s">
        <v>99</v>
      </c>
      <c r="H1286" t="s">
        <v>385</v>
      </c>
      <c r="I1286" t="s">
        <v>51</v>
      </c>
      <c r="L1286" s="27">
        <v>575.71428600000002</v>
      </c>
      <c r="M1286" s="27">
        <v>612.42038300000002</v>
      </c>
      <c r="N1286" s="27">
        <v>702.22222399999998</v>
      </c>
      <c r="O1286" t="s">
        <v>52</v>
      </c>
      <c r="P1286" t="s">
        <v>53</v>
      </c>
      <c r="Q1286" s="27">
        <v>1</v>
      </c>
      <c r="R1286" s="27">
        <v>4</v>
      </c>
      <c r="S1286" s="27">
        <v>50</v>
      </c>
      <c r="T1286" s="27">
        <v>50</v>
      </c>
      <c r="U1286" s="27">
        <v>89.285713999999999</v>
      </c>
      <c r="V1286" s="27">
        <v>77.441613000000004</v>
      </c>
      <c r="W1286" s="27">
        <v>36.666665999999999</v>
      </c>
      <c r="X1286" t="s">
        <v>153</v>
      </c>
      <c r="Y1286" t="s">
        <v>154</v>
      </c>
      <c r="Z1286" s="27">
        <v>13</v>
      </c>
      <c r="AA1286" s="27">
        <v>35</v>
      </c>
      <c r="AB1286" s="27">
        <v>200</v>
      </c>
      <c r="AC1286" s="27">
        <v>200</v>
      </c>
      <c r="AD1286" s="27">
        <v>1542.857143</v>
      </c>
      <c r="AE1286" s="27">
        <v>14.861997000000001</v>
      </c>
      <c r="AF1286" s="27">
        <v>4577.7777569999998</v>
      </c>
      <c r="AG1286" s="27">
        <v>1</v>
      </c>
      <c r="AJ1286" s="41">
        <f t="shared" si="193"/>
        <v>6970.7142769999991</v>
      </c>
      <c r="AK1286" s="41">
        <f t="shared" si="194"/>
        <v>5174.999984</v>
      </c>
      <c r="AL1286" s="41">
        <f t="shared" si="195"/>
        <v>8669.9999630000002</v>
      </c>
      <c r="AM1286" s="27">
        <v>1.320036568163236</v>
      </c>
      <c r="AN1286" s="27">
        <v>1.4965964429150307</v>
      </c>
      <c r="AO1286" s="27">
        <v>0</v>
      </c>
      <c r="AP1286" s="27">
        <v>0</v>
      </c>
      <c r="AQ1286" s="42">
        <f t="shared" si="196"/>
        <v>9201.597751857551</v>
      </c>
      <c r="AR1286" s="42">
        <f t="shared" si="197"/>
        <v>6831.1892191241614</v>
      </c>
      <c r="AS1286" s="42">
        <f t="shared" si="198"/>
        <v>11444.716997133903</v>
      </c>
      <c r="AT1286" s="42">
        <f t="shared" si="199"/>
        <v>10432.346191535218</v>
      </c>
      <c r="AU1286" s="42">
        <f t="shared" si="200"/>
        <v>7744.886568139741</v>
      </c>
      <c r="AV1286" s="42">
        <f t="shared" si="201"/>
        <v>12975.491104699247</v>
      </c>
      <c r="AW1286">
        <v>2023</v>
      </c>
      <c r="AX1286" t="s">
        <v>59</v>
      </c>
      <c r="AY1286" s="30">
        <v>20</v>
      </c>
      <c r="AZ1286" t="s">
        <v>386</v>
      </c>
      <c r="BA1286" s="111">
        <v>1</v>
      </c>
      <c r="BB1286" s="111">
        <v>17</v>
      </c>
      <c r="BC1286" s="110">
        <v>0.85840000000000005</v>
      </c>
      <c r="BD1286" s="114">
        <v>2023</v>
      </c>
      <c r="BE1286">
        <v>0</v>
      </c>
    </row>
    <row r="1287" spans="1:57" ht="12" customHeight="1" x14ac:dyDescent="0.2">
      <c r="A1287">
        <v>72</v>
      </c>
      <c r="B1287">
        <v>2023</v>
      </c>
      <c r="C1287" t="s">
        <v>46</v>
      </c>
      <c r="D1287" t="s">
        <v>44</v>
      </c>
      <c r="E1287" t="s">
        <v>385</v>
      </c>
      <c r="G1287" t="s">
        <v>99</v>
      </c>
      <c r="H1287" t="s">
        <v>385</v>
      </c>
      <c r="I1287" t="s">
        <v>51</v>
      </c>
      <c r="L1287" s="27">
        <v>546.92857170000002</v>
      </c>
      <c r="M1287" s="27">
        <v>581.79936384999996</v>
      </c>
      <c r="N1287" s="27">
        <v>667.1111128</v>
      </c>
      <c r="O1287" t="s">
        <v>52</v>
      </c>
      <c r="P1287" t="s">
        <v>53</v>
      </c>
      <c r="Q1287" s="27">
        <v>1</v>
      </c>
      <c r="R1287" s="27">
        <v>4</v>
      </c>
      <c r="S1287" s="27">
        <v>50</v>
      </c>
      <c r="T1287" s="27">
        <v>50</v>
      </c>
      <c r="U1287" s="27">
        <v>84.821428300000008</v>
      </c>
      <c r="V1287" s="27">
        <v>73.569532350000003</v>
      </c>
      <c r="W1287" s="27">
        <v>34.8333327</v>
      </c>
      <c r="X1287" t="s">
        <v>153</v>
      </c>
      <c r="Y1287" t="s">
        <v>154</v>
      </c>
      <c r="Z1287" s="27">
        <v>13</v>
      </c>
      <c r="AA1287" s="27">
        <v>35</v>
      </c>
      <c r="AB1287" s="27">
        <v>200</v>
      </c>
      <c r="AC1287" s="27">
        <v>200</v>
      </c>
      <c r="AD1287" s="27">
        <v>1465.7142858500001</v>
      </c>
      <c r="AE1287" s="27">
        <v>14.11889715</v>
      </c>
      <c r="AF1287" s="27">
        <v>4348.8888691499997</v>
      </c>
      <c r="AG1287" s="27">
        <v>1</v>
      </c>
      <c r="AJ1287" s="41">
        <f t="shared" si="193"/>
        <v>6622.1785631500006</v>
      </c>
      <c r="AK1287" s="41">
        <f t="shared" si="194"/>
        <v>4916.2499848000007</v>
      </c>
      <c r="AL1287" s="41">
        <f t="shared" si="195"/>
        <v>8236.4999648499997</v>
      </c>
      <c r="AM1287" s="27">
        <v>1.320036568163236</v>
      </c>
      <c r="AN1287" s="27">
        <v>1.4965964429150307</v>
      </c>
      <c r="AO1287" s="27">
        <v>0</v>
      </c>
      <c r="AP1287" s="27">
        <v>0</v>
      </c>
      <c r="AQ1287" s="42">
        <f t="shared" si="196"/>
        <v>8741.5178642646752</v>
      </c>
      <c r="AR1287" s="42">
        <f t="shared" si="197"/>
        <v>6489.6297581679537</v>
      </c>
      <c r="AS1287" s="42">
        <f t="shared" si="198"/>
        <v>10872.481147277207</v>
      </c>
      <c r="AT1287" s="42">
        <f t="shared" si="199"/>
        <v>9910.7288819584592</v>
      </c>
      <c r="AU1287" s="42">
        <f t="shared" si="200"/>
        <v>7357.6422397327551</v>
      </c>
      <c r="AV1287" s="42">
        <f t="shared" si="201"/>
        <v>12326.716549464285</v>
      </c>
      <c r="AW1287">
        <v>2030</v>
      </c>
      <c r="AX1287" t="s">
        <v>59</v>
      </c>
      <c r="AY1287" s="30">
        <v>20</v>
      </c>
      <c r="AZ1287" t="s">
        <v>386</v>
      </c>
      <c r="BA1287" s="111">
        <v>1</v>
      </c>
      <c r="BB1287" s="111">
        <v>17</v>
      </c>
      <c r="BC1287" s="110">
        <v>0.85840000000000005</v>
      </c>
      <c r="BD1287" s="114">
        <v>2023</v>
      </c>
      <c r="BE1287">
        <v>0</v>
      </c>
    </row>
    <row r="1288" spans="1:57" ht="12" customHeight="1" x14ac:dyDescent="0.2">
      <c r="A1288">
        <v>72</v>
      </c>
      <c r="B1288">
        <v>2023</v>
      </c>
      <c r="C1288" t="s">
        <v>46</v>
      </c>
      <c r="D1288" t="s">
        <v>44</v>
      </c>
      <c r="E1288" t="s">
        <v>385</v>
      </c>
      <c r="G1288" t="s">
        <v>99</v>
      </c>
      <c r="H1288" t="s">
        <v>385</v>
      </c>
      <c r="I1288" t="s">
        <v>51</v>
      </c>
      <c r="L1288" s="27">
        <v>546.92857170000002</v>
      </c>
      <c r="M1288" s="27">
        <v>581.79936384999996</v>
      </c>
      <c r="N1288" s="27">
        <v>667.1111128</v>
      </c>
      <c r="O1288" t="s">
        <v>52</v>
      </c>
      <c r="P1288" t="s">
        <v>53</v>
      </c>
      <c r="Q1288" s="27">
        <v>1</v>
      </c>
      <c r="R1288" s="27">
        <v>4</v>
      </c>
      <c r="S1288" s="27">
        <v>50</v>
      </c>
      <c r="T1288" s="27">
        <v>50</v>
      </c>
      <c r="U1288" s="27">
        <v>84.821428300000008</v>
      </c>
      <c r="V1288" s="27">
        <v>73.569532350000003</v>
      </c>
      <c r="W1288" s="27">
        <v>34.8333327</v>
      </c>
      <c r="X1288" t="s">
        <v>153</v>
      </c>
      <c r="Y1288" t="s">
        <v>154</v>
      </c>
      <c r="Z1288" s="27">
        <v>13</v>
      </c>
      <c r="AA1288" s="27">
        <v>35</v>
      </c>
      <c r="AB1288" s="27">
        <v>200</v>
      </c>
      <c r="AC1288" s="27">
        <v>200</v>
      </c>
      <c r="AD1288" s="27">
        <v>1465.7142858500001</v>
      </c>
      <c r="AE1288" s="27">
        <v>14.11889715</v>
      </c>
      <c r="AF1288" s="27">
        <v>4348.8888691499997</v>
      </c>
      <c r="AG1288" s="27">
        <v>1</v>
      </c>
      <c r="AJ1288" s="41">
        <f t="shared" si="193"/>
        <v>6622.1785631500006</v>
      </c>
      <c r="AK1288" s="41">
        <f t="shared" si="194"/>
        <v>4916.2499848000007</v>
      </c>
      <c r="AL1288" s="41">
        <f t="shared" si="195"/>
        <v>8236.4999648499997</v>
      </c>
      <c r="AM1288" s="27">
        <v>1.320036568163236</v>
      </c>
      <c r="AN1288" s="27">
        <v>1.4965964429150307</v>
      </c>
      <c r="AO1288" s="27">
        <v>0</v>
      </c>
      <c r="AP1288" s="27">
        <v>0</v>
      </c>
      <c r="AQ1288" s="42">
        <f t="shared" si="196"/>
        <v>8741.5178642646752</v>
      </c>
      <c r="AR1288" s="42">
        <f t="shared" si="197"/>
        <v>6489.6297581679537</v>
      </c>
      <c r="AS1288" s="42">
        <f t="shared" si="198"/>
        <v>10872.481147277207</v>
      </c>
      <c r="AT1288" s="42">
        <f t="shared" si="199"/>
        <v>9910.7288819584592</v>
      </c>
      <c r="AU1288" s="42">
        <f t="shared" si="200"/>
        <v>7357.6422397327551</v>
      </c>
      <c r="AV1288" s="42">
        <f t="shared" si="201"/>
        <v>12326.716549464285</v>
      </c>
      <c r="AW1288">
        <v>2035</v>
      </c>
      <c r="AX1288" t="s">
        <v>59</v>
      </c>
      <c r="AY1288" s="30">
        <v>20</v>
      </c>
      <c r="AZ1288" t="s">
        <v>386</v>
      </c>
      <c r="BA1288" s="111">
        <v>1</v>
      </c>
      <c r="BB1288" s="111">
        <v>17</v>
      </c>
      <c r="BC1288" s="110">
        <v>0.85840000000000005</v>
      </c>
      <c r="BD1288" s="114">
        <v>2023</v>
      </c>
      <c r="BE1288">
        <v>0</v>
      </c>
    </row>
    <row r="1289" spans="1:57" ht="12" customHeight="1" x14ac:dyDescent="0.2">
      <c r="A1289">
        <v>72</v>
      </c>
      <c r="B1289">
        <v>2023</v>
      </c>
      <c r="C1289" t="s">
        <v>46</v>
      </c>
      <c r="D1289" t="s">
        <v>44</v>
      </c>
      <c r="E1289" t="s">
        <v>385</v>
      </c>
      <c r="G1289" t="s">
        <v>99</v>
      </c>
      <c r="H1289" t="s">
        <v>385</v>
      </c>
      <c r="I1289" t="s">
        <v>51</v>
      </c>
      <c r="L1289" s="27">
        <v>546.92857170000002</v>
      </c>
      <c r="M1289" s="27">
        <v>581.79936384999996</v>
      </c>
      <c r="N1289" s="27">
        <v>667.1111128</v>
      </c>
      <c r="O1289" t="s">
        <v>52</v>
      </c>
      <c r="P1289" t="s">
        <v>53</v>
      </c>
      <c r="Q1289" s="27">
        <v>1</v>
      </c>
      <c r="R1289" s="27">
        <v>4</v>
      </c>
      <c r="S1289" s="27">
        <v>50</v>
      </c>
      <c r="T1289" s="27">
        <v>50</v>
      </c>
      <c r="U1289" s="27">
        <v>84.821428300000008</v>
      </c>
      <c r="V1289" s="27">
        <v>73.569532350000003</v>
      </c>
      <c r="W1289" s="27">
        <v>34.8333327</v>
      </c>
      <c r="X1289" t="s">
        <v>153</v>
      </c>
      <c r="Y1289" t="s">
        <v>154</v>
      </c>
      <c r="Z1289" s="27">
        <v>13</v>
      </c>
      <c r="AA1289" s="27">
        <v>35</v>
      </c>
      <c r="AB1289" s="27">
        <v>200</v>
      </c>
      <c r="AC1289" s="27">
        <v>200</v>
      </c>
      <c r="AD1289" s="27">
        <v>1465.7142858500001</v>
      </c>
      <c r="AE1289" s="27">
        <v>14.11889715</v>
      </c>
      <c r="AF1289" s="27">
        <v>4348.8888691499997</v>
      </c>
      <c r="AG1289" s="27">
        <v>1</v>
      </c>
      <c r="AJ1289" s="41">
        <f t="shared" si="193"/>
        <v>6622.1785631500006</v>
      </c>
      <c r="AK1289" s="41">
        <f t="shared" si="194"/>
        <v>4916.2499848000007</v>
      </c>
      <c r="AL1289" s="41">
        <f t="shared" si="195"/>
        <v>8236.4999648499997</v>
      </c>
      <c r="AM1289" s="27">
        <v>1.320036568163236</v>
      </c>
      <c r="AN1289" s="27">
        <v>1.4965964429150307</v>
      </c>
      <c r="AO1289" s="27">
        <v>0</v>
      </c>
      <c r="AP1289" s="27">
        <v>0</v>
      </c>
      <c r="AQ1289" s="42">
        <f t="shared" si="196"/>
        <v>8741.5178642646752</v>
      </c>
      <c r="AR1289" s="42">
        <f t="shared" si="197"/>
        <v>6489.6297581679537</v>
      </c>
      <c r="AS1289" s="42">
        <f t="shared" si="198"/>
        <v>10872.481147277207</v>
      </c>
      <c r="AT1289" s="42">
        <f t="shared" si="199"/>
        <v>9910.7288819584592</v>
      </c>
      <c r="AU1289" s="42">
        <f t="shared" si="200"/>
        <v>7357.6422397327551</v>
      </c>
      <c r="AV1289" s="42">
        <f t="shared" si="201"/>
        <v>12326.716549464285</v>
      </c>
      <c r="AW1289">
        <v>2040</v>
      </c>
      <c r="AX1289" t="s">
        <v>59</v>
      </c>
      <c r="AY1289" s="30">
        <v>20</v>
      </c>
      <c r="AZ1289" t="s">
        <v>386</v>
      </c>
      <c r="BA1289" s="111">
        <v>1</v>
      </c>
      <c r="BB1289" s="111">
        <v>17</v>
      </c>
      <c r="BC1289" s="110">
        <v>0.85840000000000005</v>
      </c>
      <c r="BD1289" s="114">
        <v>2023</v>
      </c>
      <c r="BE1289">
        <v>0</v>
      </c>
    </row>
    <row r="1290" spans="1:57" ht="12" customHeight="1" x14ac:dyDescent="0.2">
      <c r="A1290">
        <v>72</v>
      </c>
      <c r="B1290">
        <v>2023</v>
      </c>
      <c r="C1290" t="s">
        <v>46</v>
      </c>
      <c r="D1290" t="s">
        <v>44</v>
      </c>
      <c r="E1290" t="s">
        <v>385</v>
      </c>
      <c r="G1290" t="s">
        <v>99</v>
      </c>
      <c r="H1290" t="s">
        <v>385</v>
      </c>
      <c r="I1290" t="s">
        <v>51</v>
      </c>
      <c r="L1290" s="27">
        <v>546.92857170000002</v>
      </c>
      <c r="M1290" s="27">
        <v>581.79936384999996</v>
      </c>
      <c r="N1290" s="27">
        <v>667.1111128</v>
      </c>
      <c r="O1290" t="s">
        <v>52</v>
      </c>
      <c r="P1290" t="s">
        <v>53</v>
      </c>
      <c r="Q1290" s="27">
        <v>1</v>
      </c>
      <c r="R1290" s="27">
        <v>4</v>
      </c>
      <c r="S1290" s="27">
        <v>50</v>
      </c>
      <c r="T1290" s="27">
        <v>50</v>
      </c>
      <c r="U1290" s="27">
        <v>84.821428300000008</v>
      </c>
      <c r="V1290" s="27">
        <v>73.569532350000003</v>
      </c>
      <c r="W1290" s="27">
        <v>34.8333327</v>
      </c>
      <c r="X1290" t="s">
        <v>153</v>
      </c>
      <c r="Y1290" t="s">
        <v>154</v>
      </c>
      <c r="Z1290" s="27">
        <v>13</v>
      </c>
      <c r="AA1290" s="27">
        <v>35</v>
      </c>
      <c r="AB1290" s="27">
        <v>200</v>
      </c>
      <c r="AC1290" s="27">
        <v>200</v>
      </c>
      <c r="AD1290" s="27">
        <v>1465.7142858500001</v>
      </c>
      <c r="AE1290" s="27">
        <v>14.11889715</v>
      </c>
      <c r="AF1290" s="27">
        <v>4348.8888691499997</v>
      </c>
      <c r="AG1290" s="27">
        <v>1</v>
      </c>
      <c r="AJ1290" s="41">
        <f t="shared" si="193"/>
        <v>6622.1785631500006</v>
      </c>
      <c r="AK1290" s="41">
        <f t="shared" si="194"/>
        <v>4916.2499848000007</v>
      </c>
      <c r="AL1290" s="41">
        <f t="shared" si="195"/>
        <v>8236.4999648499997</v>
      </c>
      <c r="AM1290" s="27">
        <v>1.320036568163236</v>
      </c>
      <c r="AN1290" s="27">
        <v>1.4965964429150307</v>
      </c>
      <c r="AO1290" s="27">
        <v>0</v>
      </c>
      <c r="AP1290" s="27">
        <v>0</v>
      </c>
      <c r="AQ1290" s="42">
        <f t="shared" si="196"/>
        <v>8741.5178642646752</v>
      </c>
      <c r="AR1290" s="42">
        <f t="shared" si="197"/>
        <v>6489.6297581679537</v>
      </c>
      <c r="AS1290" s="42">
        <f t="shared" si="198"/>
        <v>10872.481147277207</v>
      </c>
      <c r="AT1290" s="42">
        <f t="shared" si="199"/>
        <v>9910.7288819584592</v>
      </c>
      <c r="AU1290" s="42">
        <f t="shared" si="200"/>
        <v>7357.6422397327551</v>
      </c>
      <c r="AV1290" s="42">
        <f t="shared" si="201"/>
        <v>12326.716549464285</v>
      </c>
      <c r="AW1290">
        <v>2045</v>
      </c>
      <c r="AX1290" t="s">
        <v>59</v>
      </c>
      <c r="AY1290" s="30">
        <v>20</v>
      </c>
      <c r="AZ1290" t="s">
        <v>386</v>
      </c>
      <c r="BA1290" s="111">
        <v>1</v>
      </c>
      <c r="BB1290" s="111">
        <v>17</v>
      </c>
      <c r="BC1290" s="110">
        <v>0.85840000000000005</v>
      </c>
      <c r="BD1290" s="114">
        <v>2023</v>
      </c>
      <c r="BE1290">
        <v>0</v>
      </c>
    </row>
    <row r="1291" spans="1:57" ht="12" customHeight="1" x14ac:dyDescent="0.2">
      <c r="A1291">
        <v>72</v>
      </c>
      <c r="B1291">
        <v>2023</v>
      </c>
      <c r="C1291" t="s">
        <v>46</v>
      </c>
      <c r="D1291" t="s">
        <v>44</v>
      </c>
      <c r="E1291" t="s">
        <v>385</v>
      </c>
      <c r="G1291" t="s">
        <v>99</v>
      </c>
      <c r="H1291" t="s">
        <v>385</v>
      </c>
      <c r="I1291" t="s">
        <v>51</v>
      </c>
      <c r="L1291" s="27">
        <v>546.92857170000002</v>
      </c>
      <c r="M1291" s="27">
        <v>581.79936384999996</v>
      </c>
      <c r="N1291" s="27">
        <v>667.1111128</v>
      </c>
      <c r="O1291" t="s">
        <v>52</v>
      </c>
      <c r="P1291" t="s">
        <v>53</v>
      </c>
      <c r="Q1291" s="27">
        <v>1</v>
      </c>
      <c r="R1291" s="27">
        <v>4</v>
      </c>
      <c r="S1291" s="27">
        <v>50</v>
      </c>
      <c r="T1291" s="27">
        <v>50</v>
      </c>
      <c r="U1291" s="27">
        <v>84.821428300000008</v>
      </c>
      <c r="V1291" s="27">
        <v>73.569532350000003</v>
      </c>
      <c r="W1291" s="27">
        <v>34.8333327</v>
      </c>
      <c r="X1291" t="s">
        <v>153</v>
      </c>
      <c r="Y1291" t="s">
        <v>154</v>
      </c>
      <c r="Z1291" s="27">
        <v>13</v>
      </c>
      <c r="AA1291" s="27">
        <v>35</v>
      </c>
      <c r="AB1291" s="27">
        <v>200</v>
      </c>
      <c r="AC1291" s="27">
        <v>200</v>
      </c>
      <c r="AD1291" s="27">
        <v>1465.7142858500001</v>
      </c>
      <c r="AE1291" s="27">
        <v>14.11889715</v>
      </c>
      <c r="AF1291" s="27">
        <v>4348.8888691499997</v>
      </c>
      <c r="AG1291" s="27">
        <v>1</v>
      </c>
      <c r="AJ1291" s="41">
        <f t="shared" si="193"/>
        <v>6622.1785631500006</v>
      </c>
      <c r="AK1291" s="41">
        <f t="shared" si="194"/>
        <v>4916.2499848000007</v>
      </c>
      <c r="AL1291" s="41">
        <f t="shared" si="195"/>
        <v>8236.4999648499997</v>
      </c>
      <c r="AM1291" s="27">
        <v>1.320036568163236</v>
      </c>
      <c r="AN1291" s="27">
        <v>1.4965964429150307</v>
      </c>
      <c r="AO1291" s="27">
        <v>0</v>
      </c>
      <c r="AP1291" s="27">
        <v>0</v>
      </c>
      <c r="AQ1291" s="42">
        <f t="shared" si="196"/>
        <v>8741.5178642646752</v>
      </c>
      <c r="AR1291" s="42">
        <f t="shared" si="197"/>
        <v>6489.6297581679537</v>
      </c>
      <c r="AS1291" s="42">
        <f t="shared" si="198"/>
        <v>10872.481147277207</v>
      </c>
      <c r="AT1291" s="42">
        <f t="shared" si="199"/>
        <v>9910.7288819584592</v>
      </c>
      <c r="AU1291" s="42">
        <f t="shared" si="200"/>
        <v>7357.6422397327551</v>
      </c>
      <c r="AV1291" s="42">
        <f t="shared" si="201"/>
        <v>12326.716549464285</v>
      </c>
      <c r="AW1291">
        <v>2050</v>
      </c>
      <c r="AX1291" t="s">
        <v>59</v>
      </c>
      <c r="AY1291" s="30">
        <v>20</v>
      </c>
      <c r="AZ1291" t="s">
        <v>386</v>
      </c>
      <c r="BA1291" s="111">
        <v>1</v>
      </c>
      <c r="BB1291" s="111">
        <v>17</v>
      </c>
      <c r="BC1291" s="110">
        <v>0.85840000000000005</v>
      </c>
      <c r="BD1291" s="114">
        <v>2023</v>
      </c>
      <c r="BE1291">
        <v>0</v>
      </c>
    </row>
    <row r="1292" spans="1:57" ht="12" customHeight="1" x14ac:dyDescent="0.2">
      <c r="A1292">
        <v>72</v>
      </c>
      <c r="B1292">
        <v>2023</v>
      </c>
      <c r="C1292" t="s">
        <v>46</v>
      </c>
      <c r="D1292" t="s">
        <v>44</v>
      </c>
      <c r="E1292" t="s">
        <v>385</v>
      </c>
      <c r="G1292" t="s">
        <v>99</v>
      </c>
      <c r="H1292" t="s">
        <v>385</v>
      </c>
      <c r="I1292" t="s">
        <v>51</v>
      </c>
      <c r="L1292" s="27">
        <v>575.71428600000002</v>
      </c>
      <c r="M1292" s="27">
        <v>612.42038300000002</v>
      </c>
      <c r="N1292" s="27">
        <v>702.22222399999998</v>
      </c>
      <c r="O1292" t="s">
        <v>52</v>
      </c>
      <c r="P1292" t="s">
        <v>53</v>
      </c>
      <c r="Q1292" s="27">
        <v>1</v>
      </c>
      <c r="R1292" s="27">
        <v>4</v>
      </c>
      <c r="S1292" s="27">
        <v>50</v>
      </c>
      <c r="T1292" s="27">
        <v>50</v>
      </c>
      <c r="U1292" s="27">
        <v>89.285713999999999</v>
      </c>
      <c r="V1292" s="27">
        <v>77.441613000000004</v>
      </c>
      <c r="W1292" s="27">
        <v>36.666665999999999</v>
      </c>
      <c r="X1292" t="s">
        <v>153</v>
      </c>
      <c r="Y1292" t="s">
        <v>154</v>
      </c>
      <c r="Z1292" s="27">
        <v>13</v>
      </c>
      <c r="AA1292" s="27">
        <v>35</v>
      </c>
      <c r="AB1292" s="27">
        <v>200</v>
      </c>
      <c r="AC1292" s="27">
        <v>200</v>
      </c>
      <c r="AD1292" s="27">
        <v>1542.857143</v>
      </c>
      <c r="AE1292" s="27">
        <v>14.861997000000001</v>
      </c>
      <c r="AF1292" s="27">
        <v>4577.7777569999998</v>
      </c>
      <c r="AG1292" s="27">
        <v>1</v>
      </c>
      <c r="AJ1292" s="41">
        <f t="shared" si="193"/>
        <v>6970.7142769999991</v>
      </c>
      <c r="AK1292" s="41">
        <f t="shared" si="194"/>
        <v>5174.999984</v>
      </c>
      <c r="AL1292" s="41">
        <f t="shared" si="195"/>
        <v>8669.9999630000002</v>
      </c>
      <c r="AM1292" s="27">
        <v>1.320036568163236</v>
      </c>
      <c r="AN1292" s="27">
        <v>1.4965964429150307</v>
      </c>
      <c r="AO1292" s="27">
        <v>0</v>
      </c>
      <c r="AP1292" s="27">
        <v>0</v>
      </c>
      <c r="AQ1292" s="42">
        <f t="shared" si="196"/>
        <v>9201.597751857551</v>
      </c>
      <c r="AR1292" s="42">
        <f t="shared" si="197"/>
        <v>6831.1892191241614</v>
      </c>
      <c r="AS1292" s="42">
        <f t="shared" si="198"/>
        <v>11444.716997133903</v>
      </c>
      <c r="AT1292" s="42">
        <f t="shared" si="199"/>
        <v>10432.346191535218</v>
      </c>
      <c r="AU1292" s="42">
        <f t="shared" si="200"/>
        <v>7744.886568139741</v>
      </c>
      <c r="AV1292" s="42">
        <f t="shared" si="201"/>
        <v>12975.491104699247</v>
      </c>
      <c r="AW1292">
        <v>2023</v>
      </c>
      <c r="AX1292" t="s">
        <v>60</v>
      </c>
      <c r="AY1292" s="30">
        <v>20</v>
      </c>
      <c r="AZ1292" t="s">
        <v>386</v>
      </c>
      <c r="BA1292" s="111">
        <v>1</v>
      </c>
      <c r="BB1292" s="111">
        <v>17</v>
      </c>
      <c r="BC1292" s="110">
        <v>0.85840000000000005</v>
      </c>
      <c r="BD1292" s="114">
        <v>2023</v>
      </c>
      <c r="BE1292">
        <v>0</v>
      </c>
    </row>
    <row r="1293" spans="1:57" ht="12" customHeight="1" x14ac:dyDescent="0.2">
      <c r="A1293">
        <v>72</v>
      </c>
      <c r="B1293">
        <v>2023</v>
      </c>
      <c r="C1293" t="s">
        <v>46</v>
      </c>
      <c r="D1293" t="s">
        <v>44</v>
      </c>
      <c r="E1293" t="s">
        <v>385</v>
      </c>
      <c r="G1293" t="s">
        <v>99</v>
      </c>
      <c r="H1293" t="s">
        <v>385</v>
      </c>
      <c r="I1293" t="s">
        <v>51</v>
      </c>
      <c r="L1293" s="27">
        <v>518.14285740000003</v>
      </c>
      <c r="M1293" s="27">
        <v>551.17834470000003</v>
      </c>
      <c r="N1293" s="27">
        <v>632.00000160000002</v>
      </c>
      <c r="O1293" t="s">
        <v>52</v>
      </c>
      <c r="P1293" t="s">
        <v>53</v>
      </c>
      <c r="Q1293" s="27">
        <v>1</v>
      </c>
      <c r="R1293" s="27">
        <v>4</v>
      </c>
      <c r="S1293" s="27">
        <v>50</v>
      </c>
      <c r="T1293" s="27">
        <v>50</v>
      </c>
      <c r="U1293" s="27">
        <v>80.357142600000003</v>
      </c>
      <c r="V1293" s="27">
        <v>69.697451700000002</v>
      </c>
      <c r="W1293" s="27">
        <v>32.9999994</v>
      </c>
      <c r="X1293" t="s">
        <v>153</v>
      </c>
      <c r="Y1293" t="s">
        <v>154</v>
      </c>
      <c r="Z1293" s="27">
        <v>13</v>
      </c>
      <c r="AA1293" s="27">
        <v>35</v>
      </c>
      <c r="AB1293" s="27">
        <v>200</v>
      </c>
      <c r="AC1293" s="27">
        <v>200</v>
      </c>
      <c r="AD1293" s="27">
        <v>1388.5714287000001</v>
      </c>
      <c r="AE1293" s="27">
        <v>13.3757973</v>
      </c>
      <c r="AF1293" s="27">
        <v>4119.9999813000004</v>
      </c>
      <c r="AG1293" s="27">
        <v>1</v>
      </c>
      <c r="AJ1293" s="41">
        <f t="shared" si="193"/>
        <v>6273.6428493000003</v>
      </c>
      <c r="AK1293" s="41">
        <f t="shared" si="194"/>
        <v>4657.4999856000004</v>
      </c>
      <c r="AL1293" s="41">
        <f t="shared" si="195"/>
        <v>7802.9999667000011</v>
      </c>
      <c r="AM1293" s="27">
        <v>1.320036568163236</v>
      </c>
      <c r="AN1293" s="27">
        <v>1.4965964429150307</v>
      </c>
      <c r="AO1293" s="27">
        <v>0</v>
      </c>
      <c r="AP1293" s="27">
        <v>0</v>
      </c>
      <c r="AQ1293" s="42">
        <f t="shared" si="196"/>
        <v>8281.4379766717975</v>
      </c>
      <c r="AR1293" s="42">
        <f t="shared" si="197"/>
        <v>6148.070297211746</v>
      </c>
      <c r="AS1293" s="42">
        <f t="shared" si="198"/>
        <v>10300.245297420513</v>
      </c>
      <c r="AT1293" s="42">
        <f t="shared" si="199"/>
        <v>9389.1115723816984</v>
      </c>
      <c r="AU1293" s="42">
        <f t="shared" si="200"/>
        <v>6970.3979113257674</v>
      </c>
      <c r="AV1293" s="42">
        <f t="shared" si="201"/>
        <v>11677.941994229324</v>
      </c>
      <c r="AW1293">
        <v>2030</v>
      </c>
      <c r="AX1293" t="s">
        <v>60</v>
      </c>
      <c r="AY1293" s="30">
        <v>20</v>
      </c>
      <c r="AZ1293" t="s">
        <v>386</v>
      </c>
      <c r="BA1293" s="111">
        <v>1</v>
      </c>
      <c r="BB1293" s="111">
        <v>17</v>
      </c>
      <c r="BC1293" s="110">
        <v>0.85840000000000005</v>
      </c>
      <c r="BD1293" s="114">
        <v>2023</v>
      </c>
      <c r="BE1293">
        <v>0</v>
      </c>
    </row>
    <row r="1294" spans="1:57" ht="12" customHeight="1" x14ac:dyDescent="0.2">
      <c r="A1294">
        <v>72</v>
      </c>
      <c r="B1294">
        <v>2023</v>
      </c>
      <c r="C1294" t="s">
        <v>46</v>
      </c>
      <c r="D1294" t="s">
        <v>44</v>
      </c>
      <c r="E1294" t="s">
        <v>385</v>
      </c>
      <c r="G1294" t="s">
        <v>99</v>
      </c>
      <c r="H1294" t="s">
        <v>385</v>
      </c>
      <c r="I1294" t="s">
        <v>51</v>
      </c>
      <c r="L1294" s="27">
        <v>518.14285740000003</v>
      </c>
      <c r="M1294" s="27">
        <v>551.17834470000003</v>
      </c>
      <c r="N1294" s="27">
        <v>632.00000160000002</v>
      </c>
      <c r="O1294" t="s">
        <v>52</v>
      </c>
      <c r="P1294" t="s">
        <v>53</v>
      </c>
      <c r="Q1294" s="27">
        <v>1</v>
      </c>
      <c r="R1294" s="27">
        <v>4</v>
      </c>
      <c r="S1294" s="27">
        <v>50</v>
      </c>
      <c r="T1294" s="27">
        <v>50</v>
      </c>
      <c r="U1294" s="27">
        <v>80.357142600000003</v>
      </c>
      <c r="V1294" s="27">
        <v>69.697451700000002</v>
      </c>
      <c r="W1294" s="27">
        <v>32.9999994</v>
      </c>
      <c r="X1294" t="s">
        <v>153</v>
      </c>
      <c r="Y1294" t="s">
        <v>154</v>
      </c>
      <c r="Z1294" s="27">
        <v>13</v>
      </c>
      <c r="AA1294" s="27">
        <v>35</v>
      </c>
      <c r="AB1294" s="27">
        <v>200</v>
      </c>
      <c r="AC1294" s="27">
        <v>200</v>
      </c>
      <c r="AD1294" s="27">
        <v>1388.5714287000001</v>
      </c>
      <c r="AE1294" s="27">
        <v>13.3757973</v>
      </c>
      <c r="AF1294" s="27">
        <v>4119.9999813000004</v>
      </c>
      <c r="AG1294" s="27">
        <v>1</v>
      </c>
      <c r="AJ1294" s="41">
        <f t="shared" si="193"/>
        <v>6273.6428493000003</v>
      </c>
      <c r="AK1294" s="41">
        <f t="shared" si="194"/>
        <v>4657.4999856000004</v>
      </c>
      <c r="AL1294" s="41">
        <f t="shared" si="195"/>
        <v>7802.9999667000011</v>
      </c>
      <c r="AM1294" s="27">
        <v>1.320036568163236</v>
      </c>
      <c r="AN1294" s="27">
        <v>1.4965964429150307</v>
      </c>
      <c r="AO1294" s="27">
        <v>0</v>
      </c>
      <c r="AP1294" s="27">
        <v>0</v>
      </c>
      <c r="AQ1294" s="42">
        <f t="shared" si="196"/>
        <v>8281.4379766717975</v>
      </c>
      <c r="AR1294" s="42">
        <f t="shared" si="197"/>
        <v>6148.070297211746</v>
      </c>
      <c r="AS1294" s="42">
        <f t="shared" si="198"/>
        <v>10300.245297420513</v>
      </c>
      <c r="AT1294" s="42">
        <f t="shared" si="199"/>
        <v>9389.1115723816984</v>
      </c>
      <c r="AU1294" s="42">
        <f t="shared" si="200"/>
        <v>6970.3979113257674</v>
      </c>
      <c r="AV1294" s="42">
        <f t="shared" si="201"/>
        <v>11677.941994229324</v>
      </c>
      <c r="AW1294">
        <v>2035</v>
      </c>
      <c r="AX1294" t="s">
        <v>60</v>
      </c>
      <c r="AY1294" s="30">
        <v>20</v>
      </c>
      <c r="AZ1294" t="s">
        <v>386</v>
      </c>
      <c r="BA1294" s="111">
        <v>1</v>
      </c>
      <c r="BB1294" s="111">
        <v>17</v>
      </c>
      <c r="BC1294" s="110">
        <v>0.85840000000000005</v>
      </c>
      <c r="BD1294" s="114">
        <v>2023</v>
      </c>
      <c r="BE1294">
        <v>0</v>
      </c>
    </row>
    <row r="1295" spans="1:57" ht="12" customHeight="1" x14ac:dyDescent="0.2">
      <c r="A1295">
        <v>72</v>
      </c>
      <c r="B1295">
        <v>2023</v>
      </c>
      <c r="C1295" t="s">
        <v>46</v>
      </c>
      <c r="D1295" t="s">
        <v>44</v>
      </c>
      <c r="E1295" t="s">
        <v>385</v>
      </c>
      <c r="G1295" t="s">
        <v>99</v>
      </c>
      <c r="H1295" t="s">
        <v>385</v>
      </c>
      <c r="I1295" t="s">
        <v>51</v>
      </c>
      <c r="L1295" s="27">
        <v>518.14285740000003</v>
      </c>
      <c r="M1295" s="27">
        <v>551.17834470000003</v>
      </c>
      <c r="N1295" s="27">
        <v>632.00000160000002</v>
      </c>
      <c r="O1295" t="s">
        <v>52</v>
      </c>
      <c r="P1295" t="s">
        <v>53</v>
      </c>
      <c r="Q1295" s="27">
        <v>1</v>
      </c>
      <c r="R1295" s="27">
        <v>4</v>
      </c>
      <c r="S1295" s="27">
        <v>50</v>
      </c>
      <c r="T1295" s="27">
        <v>50</v>
      </c>
      <c r="U1295" s="27">
        <v>80.357142600000003</v>
      </c>
      <c r="V1295" s="27">
        <v>69.697451700000002</v>
      </c>
      <c r="W1295" s="27">
        <v>32.9999994</v>
      </c>
      <c r="X1295" t="s">
        <v>153</v>
      </c>
      <c r="Y1295" t="s">
        <v>154</v>
      </c>
      <c r="Z1295" s="27">
        <v>13</v>
      </c>
      <c r="AA1295" s="27">
        <v>35</v>
      </c>
      <c r="AB1295" s="27">
        <v>200</v>
      </c>
      <c r="AC1295" s="27">
        <v>200</v>
      </c>
      <c r="AD1295" s="27">
        <v>1388.5714287000001</v>
      </c>
      <c r="AE1295" s="27">
        <v>13.3757973</v>
      </c>
      <c r="AF1295" s="27">
        <v>4119.9999813000004</v>
      </c>
      <c r="AG1295" s="27">
        <v>1</v>
      </c>
      <c r="AJ1295" s="41">
        <f t="shared" si="193"/>
        <v>6273.6428493000003</v>
      </c>
      <c r="AK1295" s="41">
        <f t="shared" si="194"/>
        <v>4657.4999856000004</v>
      </c>
      <c r="AL1295" s="41">
        <f t="shared" si="195"/>
        <v>7802.9999667000011</v>
      </c>
      <c r="AM1295" s="27">
        <v>1.320036568163236</v>
      </c>
      <c r="AN1295" s="27">
        <v>1.4965964429150307</v>
      </c>
      <c r="AO1295" s="27">
        <v>0</v>
      </c>
      <c r="AP1295" s="27">
        <v>0</v>
      </c>
      <c r="AQ1295" s="42">
        <f t="shared" si="196"/>
        <v>8281.4379766717975</v>
      </c>
      <c r="AR1295" s="42">
        <f t="shared" si="197"/>
        <v>6148.070297211746</v>
      </c>
      <c r="AS1295" s="42">
        <f t="shared" si="198"/>
        <v>10300.245297420513</v>
      </c>
      <c r="AT1295" s="42">
        <f t="shared" si="199"/>
        <v>9389.1115723816984</v>
      </c>
      <c r="AU1295" s="42">
        <f t="shared" si="200"/>
        <v>6970.3979113257674</v>
      </c>
      <c r="AV1295" s="42">
        <f t="shared" si="201"/>
        <v>11677.941994229324</v>
      </c>
      <c r="AW1295">
        <v>2040</v>
      </c>
      <c r="AX1295" t="s">
        <v>60</v>
      </c>
      <c r="AY1295" s="30">
        <v>20</v>
      </c>
      <c r="AZ1295" t="s">
        <v>386</v>
      </c>
      <c r="BA1295" s="111">
        <v>1</v>
      </c>
      <c r="BB1295" s="111">
        <v>17</v>
      </c>
      <c r="BC1295" s="110">
        <v>0.85840000000000005</v>
      </c>
      <c r="BD1295" s="114">
        <v>2023</v>
      </c>
      <c r="BE1295">
        <v>0</v>
      </c>
    </row>
    <row r="1296" spans="1:57" ht="12" customHeight="1" x14ac:dyDescent="0.2">
      <c r="A1296">
        <v>72</v>
      </c>
      <c r="B1296">
        <v>2023</v>
      </c>
      <c r="C1296" t="s">
        <v>46</v>
      </c>
      <c r="D1296" t="s">
        <v>44</v>
      </c>
      <c r="E1296" t="s">
        <v>385</v>
      </c>
      <c r="G1296" t="s">
        <v>99</v>
      </c>
      <c r="H1296" t="s">
        <v>385</v>
      </c>
      <c r="I1296" t="s">
        <v>51</v>
      </c>
      <c r="L1296" s="27">
        <v>518.14285740000003</v>
      </c>
      <c r="M1296" s="27">
        <v>551.17834470000003</v>
      </c>
      <c r="N1296" s="27">
        <v>632.00000160000002</v>
      </c>
      <c r="O1296" t="s">
        <v>52</v>
      </c>
      <c r="P1296" t="s">
        <v>53</v>
      </c>
      <c r="Q1296" s="27">
        <v>1</v>
      </c>
      <c r="R1296" s="27">
        <v>4</v>
      </c>
      <c r="S1296" s="27">
        <v>50</v>
      </c>
      <c r="T1296" s="27">
        <v>50</v>
      </c>
      <c r="U1296" s="27">
        <v>80.357142600000003</v>
      </c>
      <c r="V1296" s="27">
        <v>69.697451700000002</v>
      </c>
      <c r="W1296" s="27">
        <v>32.9999994</v>
      </c>
      <c r="X1296" t="s">
        <v>153</v>
      </c>
      <c r="Y1296" t="s">
        <v>154</v>
      </c>
      <c r="Z1296" s="27">
        <v>13</v>
      </c>
      <c r="AA1296" s="27">
        <v>35</v>
      </c>
      <c r="AB1296" s="27">
        <v>200</v>
      </c>
      <c r="AC1296" s="27">
        <v>200</v>
      </c>
      <c r="AD1296" s="27">
        <v>1388.5714287000001</v>
      </c>
      <c r="AE1296" s="27">
        <v>13.3757973</v>
      </c>
      <c r="AF1296" s="27">
        <v>4119.9999813000004</v>
      </c>
      <c r="AG1296" s="27">
        <v>1</v>
      </c>
      <c r="AJ1296" s="41">
        <f t="shared" si="193"/>
        <v>6273.6428493000003</v>
      </c>
      <c r="AK1296" s="41">
        <f t="shared" si="194"/>
        <v>4657.4999856000004</v>
      </c>
      <c r="AL1296" s="41">
        <f t="shared" si="195"/>
        <v>7802.9999667000011</v>
      </c>
      <c r="AM1296" s="27">
        <v>1.320036568163236</v>
      </c>
      <c r="AN1296" s="27">
        <v>1.4965964429150307</v>
      </c>
      <c r="AO1296" s="27">
        <v>0</v>
      </c>
      <c r="AP1296" s="27">
        <v>0</v>
      </c>
      <c r="AQ1296" s="42">
        <f t="shared" si="196"/>
        <v>8281.4379766717975</v>
      </c>
      <c r="AR1296" s="42">
        <f t="shared" si="197"/>
        <v>6148.070297211746</v>
      </c>
      <c r="AS1296" s="42">
        <f t="shared" si="198"/>
        <v>10300.245297420513</v>
      </c>
      <c r="AT1296" s="42">
        <f t="shared" si="199"/>
        <v>9389.1115723816984</v>
      </c>
      <c r="AU1296" s="42">
        <f t="shared" si="200"/>
        <v>6970.3979113257674</v>
      </c>
      <c r="AV1296" s="42">
        <f t="shared" si="201"/>
        <v>11677.941994229324</v>
      </c>
      <c r="AW1296">
        <v>2045</v>
      </c>
      <c r="AX1296" t="s">
        <v>60</v>
      </c>
      <c r="AY1296" s="30">
        <v>20</v>
      </c>
      <c r="AZ1296" t="s">
        <v>386</v>
      </c>
      <c r="BA1296" s="111">
        <v>1</v>
      </c>
      <c r="BB1296" s="111">
        <v>17</v>
      </c>
      <c r="BC1296" s="110">
        <v>0.85840000000000005</v>
      </c>
      <c r="BD1296" s="114">
        <v>2023</v>
      </c>
      <c r="BE1296">
        <v>0</v>
      </c>
    </row>
    <row r="1297" spans="1:57" ht="12" customHeight="1" x14ac:dyDescent="0.2">
      <c r="A1297">
        <v>72</v>
      </c>
      <c r="B1297">
        <v>2023</v>
      </c>
      <c r="C1297" t="s">
        <v>46</v>
      </c>
      <c r="D1297" t="s">
        <v>44</v>
      </c>
      <c r="E1297" t="s">
        <v>385</v>
      </c>
      <c r="G1297" t="s">
        <v>99</v>
      </c>
      <c r="H1297" t="s">
        <v>385</v>
      </c>
      <c r="I1297" t="s">
        <v>51</v>
      </c>
      <c r="L1297" s="27">
        <v>518.14285740000003</v>
      </c>
      <c r="M1297" s="27">
        <v>551.17834470000003</v>
      </c>
      <c r="N1297" s="27">
        <v>632.00000160000002</v>
      </c>
      <c r="O1297" t="s">
        <v>52</v>
      </c>
      <c r="P1297" t="s">
        <v>53</v>
      </c>
      <c r="Q1297" s="27">
        <v>1</v>
      </c>
      <c r="R1297" s="27">
        <v>4</v>
      </c>
      <c r="S1297" s="27">
        <v>50</v>
      </c>
      <c r="T1297" s="27">
        <v>50</v>
      </c>
      <c r="U1297" s="27">
        <v>80.357142600000003</v>
      </c>
      <c r="V1297" s="27">
        <v>69.697451700000002</v>
      </c>
      <c r="W1297" s="27">
        <v>32.9999994</v>
      </c>
      <c r="X1297" t="s">
        <v>153</v>
      </c>
      <c r="Y1297" t="s">
        <v>154</v>
      </c>
      <c r="Z1297" s="27">
        <v>13</v>
      </c>
      <c r="AA1297" s="27">
        <v>35</v>
      </c>
      <c r="AB1297" s="27">
        <v>200</v>
      </c>
      <c r="AC1297" s="27">
        <v>200</v>
      </c>
      <c r="AD1297" s="27">
        <v>1388.5714287000001</v>
      </c>
      <c r="AE1297" s="27">
        <v>13.3757973</v>
      </c>
      <c r="AF1297" s="27">
        <v>4119.9999813000004</v>
      </c>
      <c r="AG1297" s="27">
        <v>1</v>
      </c>
      <c r="AJ1297" s="41">
        <f t="shared" si="193"/>
        <v>6273.6428493000003</v>
      </c>
      <c r="AK1297" s="41">
        <f t="shared" si="194"/>
        <v>4657.4999856000004</v>
      </c>
      <c r="AL1297" s="41">
        <f t="shared" si="195"/>
        <v>7802.9999667000011</v>
      </c>
      <c r="AM1297" s="27">
        <v>1.320036568163236</v>
      </c>
      <c r="AN1297" s="27">
        <v>1.4965964429150307</v>
      </c>
      <c r="AO1297" s="27">
        <v>0</v>
      </c>
      <c r="AP1297" s="27">
        <v>0</v>
      </c>
      <c r="AQ1297" s="42">
        <f t="shared" si="196"/>
        <v>8281.4379766717975</v>
      </c>
      <c r="AR1297" s="42">
        <f t="shared" si="197"/>
        <v>6148.070297211746</v>
      </c>
      <c r="AS1297" s="42">
        <f t="shared" si="198"/>
        <v>10300.245297420513</v>
      </c>
      <c r="AT1297" s="42">
        <f t="shared" si="199"/>
        <v>9389.1115723816984</v>
      </c>
      <c r="AU1297" s="42">
        <f t="shared" si="200"/>
        <v>6970.3979113257674</v>
      </c>
      <c r="AV1297" s="42">
        <f t="shared" si="201"/>
        <v>11677.941994229324</v>
      </c>
      <c r="AW1297">
        <v>2050</v>
      </c>
      <c r="AX1297" t="s">
        <v>60</v>
      </c>
      <c r="AY1297" s="30">
        <v>20</v>
      </c>
      <c r="AZ1297" t="s">
        <v>386</v>
      </c>
      <c r="BA1297" s="111">
        <v>1</v>
      </c>
      <c r="BB1297" s="111">
        <v>17</v>
      </c>
      <c r="BC1297" s="110">
        <v>0.85840000000000005</v>
      </c>
      <c r="BD1297" s="114">
        <v>2023</v>
      </c>
      <c r="BE1297">
        <v>0</v>
      </c>
    </row>
    <row r="1298" spans="1:57" ht="12" customHeight="1" x14ac:dyDescent="0.2">
      <c r="A1298">
        <v>73</v>
      </c>
      <c r="B1298">
        <v>2023</v>
      </c>
      <c r="C1298" t="s">
        <v>46</v>
      </c>
      <c r="D1298" t="s">
        <v>44</v>
      </c>
      <c r="E1298" t="s">
        <v>387</v>
      </c>
      <c r="F1298" t="s">
        <v>388</v>
      </c>
      <c r="G1298" t="s">
        <v>99</v>
      </c>
      <c r="H1298" t="s">
        <v>389</v>
      </c>
      <c r="I1298" t="s">
        <v>51</v>
      </c>
      <c r="L1298" s="27">
        <v>7.8431000000000001E-2</v>
      </c>
      <c r="M1298" s="27">
        <v>9.0909000000000004E-2</v>
      </c>
      <c r="N1298" s="27">
        <v>9.5238000000000003E-2</v>
      </c>
      <c r="O1298" t="s">
        <v>77</v>
      </c>
      <c r="P1298" t="s">
        <v>78</v>
      </c>
      <c r="Q1298" s="27">
        <v>450</v>
      </c>
      <c r="R1298" s="27">
        <v>1550</v>
      </c>
      <c r="S1298" s="27">
        <v>3000</v>
      </c>
      <c r="T1298" s="27">
        <v>3000</v>
      </c>
      <c r="U1298" s="27">
        <v>0</v>
      </c>
      <c r="V1298" s="27">
        <v>0</v>
      </c>
      <c r="W1298" s="27">
        <v>0</v>
      </c>
      <c r="X1298" t="s">
        <v>89</v>
      </c>
      <c r="Y1298" t="s">
        <v>89</v>
      </c>
      <c r="Z1298" s="27">
        <v>0</v>
      </c>
      <c r="AA1298" s="27">
        <v>0</v>
      </c>
      <c r="AB1298" s="27">
        <v>0</v>
      </c>
      <c r="AC1298" s="27">
        <v>0</v>
      </c>
      <c r="AD1298" s="27">
        <v>1366.1058829999999</v>
      </c>
      <c r="AE1298" s="27">
        <v>1360.49091</v>
      </c>
      <c r="AF1298" s="27">
        <v>1362.1142850000001</v>
      </c>
      <c r="AG1298" s="27">
        <v>1</v>
      </c>
      <c r="AJ1298" s="41">
        <f t="shared" si="193"/>
        <v>1487.673933</v>
      </c>
      <c r="AK1298" s="41">
        <f t="shared" si="194"/>
        <v>1501.39986</v>
      </c>
      <c r="AL1298" s="41">
        <f t="shared" si="195"/>
        <v>1509.733185</v>
      </c>
      <c r="AM1298" s="27">
        <v>1.1214857196018235</v>
      </c>
      <c r="AN1298" s="27">
        <v>1.2429714392036468</v>
      </c>
      <c r="AO1298" s="27">
        <v>0</v>
      </c>
      <c r="AP1298" s="27">
        <v>0</v>
      </c>
      <c r="AQ1298" s="42">
        <f t="shared" si="196"/>
        <v>1668.40507128338</v>
      </c>
      <c r="AR1298" s="42">
        <f t="shared" si="197"/>
        <v>1683.7985024021771</v>
      </c>
      <c r="AS1298" s="42">
        <f t="shared" si="198"/>
        <v>1693.144207386478</v>
      </c>
      <c r="AT1298" s="42">
        <f t="shared" si="199"/>
        <v>1849.1362095667598</v>
      </c>
      <c r="AU1298" s="42">
        <f t="shared" si="200"/>
        <v>1866.1971448043539</v>
      </c>
      <c r="AV1298" s="42">
        <f t="shared" si="201"/>
        <v>1876.5552297729557</v>
      </c>
      <c r="AW1298">
        <v>2023</v>
      </c>
      <c r="AX1298" t="s">
        <v>56</v>
      </c>
      <c r="AY1298" s="30">
        <v>21</v>
      </c>
      <c r="AZ1298" t="s">
        <v>390</v>
      </c>
      <c r="BA1298" s="111">
        <v>1</v>
      </c>
      <c r="BB1298" s="111">
        <v>6</v>
      </c>
      <c r="BC1298" s="110">
        <v>0.86060000000000003</v>
      </c>
      <c r="BD1298" s="114">
        <v>2023</v>
      </c>
      <c r="BE1298" t="s">
        <v>1045</v>
      </c>
    </row>
    <row r="1299" spans="1:57" ht="12" customHeight="1" x14ac:dyDescent="0.2">
      <c r="A1299">
        <v>73</v>
      </c>
      <c r="B1299">
        <v>2023</v>
      </c>
      <c r="C1299" t="s">
        <v>46</v>
      </c>
      <c r="D1299" t="s">
        <v>44</v>
      </c>
      <c r="E1299" t="s">
        <v>387</v>
      </c>
      <c r="F1299" t="s">
        <v>388</v>
      </c>
      <c r="G1299" t="s">
        <v>99</v>
      </c>
      <c r="H1299" t="s">
        <v>389</v>
      </c>
      <c r="I1299" t="s">
        <v>51</v>
      </c>
      <c r="L1299" s="27">
        <v>7.8431000000000001E-2</v>
      </c>
      <c r="M1299" s="27">
        <v>9.0909000000000004E-2</v>
      </c>
      <c r="N1299" s="27">
        <v>9.5238000000000003E-2</v>
      </c>
      <c r="O1299" t="s">
        <v>77</v>
      </c>
      <c r="P1299" t="s">
        <v>78</v>
      </c>
      <c r="Q1299" s="27">
        <v>450</v>
      </c>
      <c r="R1299" s="27">
        <v>1550</v>
      </c>
      <c r="S1299" s="27">
        <v>3000</v>
      </c>
      <c r="T1299" s="27">
        <v>3000</v>
      </c>
      <c r="U1299" s="27">
        <v>0</v>
      </c>
      <c r="V1299" s="27">
        <v>0</v>
      </c>
      <c r="W1299" s="27">
        <v>0</v>
      </c>
      <c r="X1299" t="s">
        <v>89</v>
      </c>
      <c r="Y1299" t="s">
        <v>89</v>
      </c>
      <c r="Z1299" s="27">
        <v>0</v>
      </c>
      <c r="AA1299" s="27">
        <v>0</v>
      </c>
      <c r="AB1299" s="27">
        <v>0</v>
      </c>
      <c r="AC1299" s="27">
        <v>0</v>
      </c>
      <c r="AD1299" s="27">
        <v>1366.1058829999999</v>
      </c>
      <c r="AE1299" s="27">
        <v>1360.49091</v>
      </c>
      <c r="AF1299" s="27">
        <v>1362.1142850000001</v>
      </c>
      <c r="AG1299" s="27">
        <v>1</v>
      </c>
      <c r="AJ1299" s="41">
        <f t="shared" si="193"/>
        <v>1487.673933</v>
      </c>
      <c r="AK1299" s="41">
        <f t="shared" si="194"/>
        <v>1501.39986</v>
      </c>
      <c r="AL1299" s="41">
        <f t="shared" si="195"/>
        <v>1509.733185</v>
      </c>
      <c r="AM1299" s="27">
        <v>1.1214857196018235</v>
      </c>
      <c r="AN1299" s="27">
        <v>1.2429714392036468</v>
      </c>
      <c r="AO1299" s="27">
        <v>0</v>
      </c>
      <c r="AP1299" s="27">
        <v>0</v>
      </c>
      <c r="AQ1299" s="42">
        <f t="shared" si="196"/>
        <v>1668.40507128338</v>
      </c>
      <c r="AR1299" s="42">
        <f t="shared" si="197"/>
        <v>1683.7985024021771</v>
      </c>
      <c r="AS1299" s="42">
        <f t="shared" si="198"/>
        <v>1693.144207386478</v>
      </c>
      <c r="AT1299" s="42">
        <f t="shared" si="199"/>
        <v>1849.1362095667598</v>
      </c>
      <c r="AU1299" s="42">
        <f t="shared" si="200"/>
        <v>1866.1971448043539</v>
      </c>
      <c r="AV1299" s="42">
        <f t="shared" si="201"/>
        <v>1876.5552297729557</v>
      </c>
      <c r="AW1299">
        <v>2030</v>
      </c>
      <c r="AX1299" t="s">
        <v>56</v>
      </c>
      <c r="AY1299" s="30">
        <v>21</v>
      </c>
      <c r="AZ1299" t="s">
        <v>390</v>
      </c>
      <c r="BA1299" s="111">
        <v>1</v>
      </c>
      <c r="BB1299" s="111">
        <v>6</v>
      </c>
      <c r="BC1299" s="110">
        <v>0.86060000000000003</v>
      </c>
      <c r="BD1299" s="114">
        <v>2023</v>
      </c>
      <c r="BE1299" t="s">
        <v>1045</v>
      </c>
    </row>
    <row r="1300" spans="1:57" ht="12" customHeight="1" x14ac:dyDescent="0.2">
      <c r="A1300">
        <v>73</v>
      </c>
      <c r="B1300">
        <v>2023</v>
      </c>
      <c r="C1300" t="s">
        <v>46</v>
      </c>
      <c r="D1300" t="s">
        <v>44</v>
      </c>
      <c r="E1300" t="s">
        <v>387</v>
      </c>
      <c r="F1300" t="s">
        <v>388</v>
      </c>
      <c r="G1300" t="s">
        <v>99</v>
      </c>
      <c r="H1300" t="s">
        <v>389</v>
      </c>
      <c r="I1300" t="s">
        <v>51</v>
      </c>
      <c r="L1300" s="27">
        <v>7.8431000000000001E-2</v>
      </c>
      <c r="M1300" s="27">
        <v>9.0909000000000004E-2</v>
      </c>
      <c r="N1300" s="27">
        <v>9.5238000000000003E-2</v>
      </c>
      <c r="O1300" t="s">
        <v>77</v>
      </c>
      <c r="P1300" t="s">
        <v>78</v>
      </c>
      <c r="Q1300" s="27">
        <v>450</v>
      </c>
      <c r="R1300" s="27">
        <v>1550</v>
      </c>
      <c r="S1300" s="27">
        <v>3000</v>
      </c>
      <c r="T1300" s="27">
        <v>3000</v>
      </c>
      <c r="U1300" s="27">
        <v>0</v>
      </c>
      <c r="V1300" s="27">
        <v>0</v>
      </c>
      <c r="W1300" s="27">
        <v>0</v>
      </c>
      <c r="X1300" t="s">
        <v>89</v>
      </c>
      <c r="Y1300" t="s">
        <v>89</v>
      </c>
      <c r="Z1300" s="27">
        <v>0</v>
      </c>
      <c r="AA1300" s="27">
        <v>0</v>
      </c>
      <c r="AB1300" s="27">
        <v>0</v>
      </c>
      <c r="AC1300" s="27">
        <v>0</v>
      </c>
      <c r="AD1300" s="27">
        <v>1366.1058829999999</v>
      </c>
      <c r="AE1300" s="27">
        <v>1360.49091</v>
      </c>
      <c r="AF1300" s="27">
        <v>1362.1142850000001</v>
      </c>
      <c r="AG1300" s="27">
        <v>1</v>
      </c>
      <c r="AJ1300" s="41">
        <f t="shared" si="193"/>
        <v>1487.673933</v>
      </c>
      <c r="AK1300" s="41">
        <f t="shared" si="194"/>
        <v>1501.39986</v>
      </c>
      <c r="AL1300" s="41">
        <f t="shared" si="195"/>
        <v>1509.733185</v>
      </c>
      <c r="AM1300" s="27">
        <v>1.1214857196018235</v>
      </c>
      <c r="AN1300" s="27">
        <v>1.2429714392036468</v>
      </c>
      <c r="AO1300" s="27">
        <v>0</v>
      </c>
      <c r="AP1300" s="27">
        <v>0</v>
      </c>
      <c r="AQ1300" s="42">
        <f t="shared" si="196"/>
        <v>1668.40507128338</v>
      </c>
      <c r="AR1300" s="42">
        <f t="shared" si="197"/>
        <v>1683.7985024021771</v>
      </c>
      <c r="AS1300" s="42">
        <f t="shared" si="198"/>
        <v>1693.144207386478</v>
      </c>
      <c r="AT1300" s="42">
        <f t="shared" si="199"/>
        <v>1849.1362095667598</v>
      </c>
      <c r="AU1300" s="42">
        <f t="shared" si="200"/>
        <v>1866.1971448043539</v>
      </c>
      <c r="AV1300" s="42">
        <f t="shared" si="201"/>
        <v>1876.5552297729557</v>
      </c>
      <c r="AW1300">
        <v>2035</v>
      </c>
      <c r="AX1300" t="s">
        <v>56</v>
      </c>
      <c r="AY1300" s="30">
        <v>21</v>
      </c>
      <c r="AZ1300" t="s">
        <v>390</v>
      </c>
      <c r="BA1300" s="111">
        <v>1</v>
      </c>
      <c r="BB1300" s="111">
        <v>6</v>
      </c>
      <c r="BC1300" s="110">
        <v>0.86060000000000003</v>
      </c>
      <c r="BD1300" s="114">
        <v>2023</v>
      </c>
      <c r="BE1300" t="s">
        <v>1045</v>
      </c>
    </row>
    <row r="1301" spans="1:57" ht="12" customHeight="1" x14ac:dyDescent="0.2">
      <c r="A1301">
        <v>73</v>
      </c>
      <c r="B1301">
        <v>2023</v>
      </c>
      <c r="C1301" t="s">
        <v>46</v>
      </c>
      <c r="D1301" t="s">
        <v>44</v>
      </c>
      <c r="E1301" t="s">
        <v>387</v>
      </c>
      <c r="F1301" t="s">
        <v>388</v>
      </c>
      <c r="G1301" t="s">
        <v>99</v>
      </c>
      <c r="H1301" t="s">
        <v>389</v>
      </c>
      <c r="I1301" t="s">
        <v>51</v>
      </c>
      <c r="L1301" s="27">
        <v>7.8431000000000001E-2</v>
      </c>
      <c r="M1301" s="27">
        <v>9.0909000000000004E-2</v>
      </c>
      <c r="N1301" s="27">
        <v>9.5238000000000003E-2</v>
      </c>
      <c r="O1301" t="s">
        <v>77</v>
      </c>
      <c r="P1301" t="s">
        <v>78</v>
      </c>
      <c r="Q1301" s="27">
        <v>450</v>
      </c>
      <c r="R1301" s="27">
        <v>1550</v>
      </c>
      <c r="S1301" s="27">
        <v>3000</v>
      </c>
      <c r="T1301" s="27">
        <v>3000</v>
      </c>
      <c r="U1301" s="27">
        <v>0</v>
      </c>
      <c r="V1301" s="27">
        <v>0</v>
      </c>
      <c r="W1301" s="27">
        <v>0</v>
      </c>
      <c r="X1301" t="s">
        <v>89</v>
      </c>
      <c r="Y1301" t="s">
        <v>89</v>
      </c>
      <c r="Z1301" s="27">
        <v>0</v>
      </c>
      <c r="AA1301" s="27">
        <v>0</v>
      </c>
      <c r="AB1301" s="27">
        <v>0</v>
      </c>
      <c r="AC1301" s="27">
        <v>0</v>
      </c>
      <c r="AD1301" s="27">
        <v>1366.1058829999999</v>
      </c>
      <c r="AE1301" s="27">
        <v>1360.49091</v>
      </c>
      <c r="AF1301" s="27">
        <v>1362.1142850000001</v>
      </c>
      <c r="AG1301" s="27">
        <v>1</v>
      </c>
      <c r="AJ1301" s="41">
        <f t="shared" si="193"/>
        <v>1487.673933</v>
      </c>
      <c r="AK1301" s="41">
        <f t="shared" si="194"/>
        <v>1501.39986</v>
      </c>
      <c r="AL1301" s="41">
        <f t="shared" si="195"/>
        <v>1509.733185</v>
      </c>
      <c r="AM1301" s="27">
        <v>1.1214857196018235</v>
      </c>
      <c r="AN1301" s="27">
        <v>1.2429714392036468</v>
      </c>
      <c r="AO1301" s="27">
        <v>0</v>
      </c>
      <c r="AP1301" s="27">
        <v>0</v>
      </c>
      <c r="AQ1301" s="42">
        <f t="shared" si="196"/>
        <v>1668.40507128338</v>
      </c>
      <c r="AR1301" s="42">
        <f t="shared" si="197"/>
        <v>1683.7985024021771</v>
      </c>
      <c r="AS1301" s="42">
        <f t="shared" si="198"/>
        <v>1693.144207386478</v>
      </c>
      <c r="AT1301" s="42">
        <f t="shared" si="199"/>
        <v>1849.1362095667598</v>
      </c>
      <c r="AU1301" s="42">
        <f t="shared" si="200"/>
        <v>1866.1971448043539</v>
      </c>
      <c r="AV1301" s="42">
        <f t="shared" si="201"/>
        <v>1876.5552297729557</v>
      </c>
      <c r="AW1301">
        <v>2040</v>
      </c>
      <c r="AX1301" t="s">
        <v>56</v>
      </c>
      <c r="AY1301" s="30">
        <v>21</v>
      </c>
      <c r="AZ1301" t="s">
        <v>390</v>
      </c>
      <c r="BA1301" s="111">
        <v>1</v>
      </c>
      <c r="BB1301" s="111">
        <v>6</v>
      </c>
      <c r="BC1301" s="110">
        <v>0.86060000000000003</v>
      </c>
      <c r="BD1301" s="114">
        <v>2023</v>
      </c>
      <c r="BE1301" t="s">
        <v>1045</v>
      </c>
    </row>
    <row r="1302" spans="1:57" ht="12" customHeight="1" x14ac:dyDescent="0.2">
      <c r="A1302">
        <v>73</v>
      </c>
      <c r="B1302">
        <v>2023</v>
      </c>
      <c r="C1302" t="s">
        <v>46</v>
      </c>
      <c r="D1302" t="s">
        <v>44</v>
      </c>
      <c r="E1302" t="s">
        <v>387</v>
      </c>
      <c r="F1302" t="s">
        <v>388</v>
      </c>
      <c r="G1302" t="s">
        <v>99</v>
      </c>
      <c r="H1302" t="s">
        <v>389</v>
      </c>
      <c r="I1302" t="s">
        <v>51</v>
      </c>
      <c r="L1302" s="27">
        <v>7.8431000000000001E-2</v>
      </c>
      <c r="M1302" s="27">
        <v>9.0909000000000004E-2</v>
      </c>
      <c r="N1302" s="27">
        <v>9.5238000000000003E-2</v>
      </c>
      <c r="O1302" t="s">
        <v>77</v>
      </c>
      <c r="P1302" t="s">
        <v>78</v>
      </c>
      <c r="Q1302" s="27">
        <v>450</v>
      </c>
      <c r="R1302" s="27">
        <v>1550</v>
      </c>
      <c r="S1302" s="27">
        <v>3000</v>
      </c>
      <c r="T1302" s="27">
        <v>3000</v>
      </c>
      <c r="U1302" s="27">
        <v>0</v>
      </c>
      <c r="V1302" s="27">
        <v>0</v>
      </c>
      <c r="W1302" s="27">
        <v>0</v>
      </c>
      <c r="X1302" t="s">
        <v>89</v>
      </c>
      <c r="Y1302" t="s">
        <v>89</v>
      </c>
      <c r="Z1302" s="27">
        <v>0</v>
      </c>
      <c r="AA1302" s="27">
        <v>0</v>
      </c>
      <c r="AB1302" s="27">
        <v>0</v>
      </c>
      <c r="AC1302" s="27">
        <v>0</v>
      </c>
      <c r="AD1302" s="27">
        <v>1366.1058829999999</v>
      </c>
      <c r="AE1302" s="27">
        <v>1360.49091</v>
      </c>
      <c r="AF1302" s="27">
        <v>1362.1142850000001</v>
      </c>
      <c r="AG1302" s="27">
        <v>1</v>
      </c>
      <c r="AJ1302" s="41">
        <f t="shared" si="193"/>
        <v>1487.673933</v>
      </c>
      <c r="AK1302" s="41">
        <f t="shared" si="194"/>
        <v>1501.39986</v>
      </c>
      <c r="AL1302" s="41">
        <f t="shared" si="195"/>
        <v>1509.733185</v>
      </c>
      <c r="AM1302" s="27">
        <v>1.1214857196018235</v>
      </c>
      <c r="AN1302" s="27">
        <v>1.2429714392036468</v>
      </c>
      <c r="AO1302" s="27">
        <v>0</v>
      </c>
      <c r="AP1302" s="27">
        <v>0</v>
      </c>
      <c r="AQ1302" s="42">
        <f t="shared" si="196"/>
        <v>1668.40507128338</v>
      </c>
      <c r="AR1302" s="42">
        <f t="shared" si="197"/>
        <v>1683.7985024021771</v>
      </c>
      <c r="AS1302" s="42">
        <f t="shared" si="198"/>
        <v>1693.144207386478</v>
      </c>
      <c r="AT1302" s="42">
        <f t="shared" si="199"/>
        <v>1849.1362095667598</v>
      </c>
      <c r="AU1302" s="42">
        <f t="shared" si="200"/>
        <v>1866.1971448043539</v>
      </c>
      <c r="AV1302" s="42">
        <f t="shared" si="201"/>
        <v>1876.5552297729557</v>
      </c>
      <c r="AW1302">
        <v>2045</v>
      </c>
      <c r="AX1302" t="s">
        <v>56</v>
      </c>
      <c r="AY1302" s="30">
        <v>21</v>
      </c>
      <c r="AZ1302" t="s">
        <v>390</v>
      </c>
      <c r="BA1302" s="111">
        <v>1</v>
      </c>
      <c r="BB1302" s="111">
        <v>6</v>
      </c>
      <c r="BC1302" s="110">
        <v>0.86060000000000003</v>
      </c>
      <c r="BD1302" s="114">
        <v>2023</v>
      </c>
      <c r="BE1302" t="s">
        <v>1045</v>
      </c>
    </row>
    <row r="1303" spans="1:57" ht="12" customHeight="1" x14ac:dyDescent="0.2">
      <c r="A1303">
        <v>73</v>
      </c>
      <c r="B1303">
        <v>2023</v>
      </c>
      <c r="C1303" t="s">
        <v>46</v>
      </c>
      <c r="D1303" t="s">
        <v>44</v>
      </c>
      <c r="E1303" t="s">
        <v>387</v>
      </c>
      <c r="F1303" t="s">
        <v>388</v>
      </c>
      <c r="G1303" t="s">
        <v>99</v>
      </c>
      <c r="H1303" t="s">
        <v>389</v>
      </c>
      <c r="I1303" t="s">
        <v>51</v>
      </c>
      <c r="L1303" s="27">
        <v>7.8431000000000001E-2</v>
      </c>
      <c r="M1303" s="27">
        <v>9.0909000000000004E-2</v>
      </c>
      <c r="N1303" s="27">
        <v>9.5238000000000003E-2</v>
      </c>
      <c r="O1303" t="s">
        <v>77</v>
      </c>
      <c r="P1303" t="s">
        <v>78</v>
      </c>
      <c r="Q1303" s="27">
        <v>450</v>
      </c>
      <c r="R1303" s="27">
        <v>1550</v>
      </c>
      <c r="S1303" s="27">
        <v>3000</v>
      </c>
      <c r="T1303" s="27">
        <v>3000</v>
      </c>
      <c r="U1303" s="27">
        <v>0</v>
      </c>
      <c r="V1303" s="27">
        <v>0</v>
      </c>
      <c r="W1303" s="27">
        <v>0</v>
      </c>
      <c r="X1303" t="s">
        <v>89</v>
      </c>
      <c r="Y1303" t="s">
        <v>89</v>
      </c>
      <c r="Z1303" s="27">
        <v>0</v>
      </c>
      <c r="AA1303" s="27">
        <v>0</v>
      </c>
      <c r="AB1303" s="27">
        <v>0</v>
      </c>
      <c r="AC1303" s="27">
        <v>0</v>
      </c>
      <c r="AD1303" s="27">
        <v>1366.1058829999999</v>
      </c>
      <c r="AE1303" s="27">
        <v>1360.49091</v>
      </c>
      <c r="AF1303" s="27">
        <v>1362.1142850000001</v>
      </c>
      <c r="AG1303" s="27">
        <v>1</v>
      </c>
      <c r="AJ1303" s="41">
        <f t="shared" si="193"/>
        <v>1487.673933</v>
      </c>
      <c r="AK1303" s="41">
        <f t="shared" si="194"/>
        <v>1501.39986</v>
      </c>
      <c r="AL1303" s="41">
        <f t="shared" si="195"/>
        <v>1509.733185</v>
      </c>
      <c r="AM1303" s="27">
        <v>1.1214857196018235</v>
      </c>
      <c r="AN1303" s="27">
        <v>1.2429714392036468</v>
      </c>
      <c r="AO1303" s="27">
        <v>0</v>
      </c>
      <c r="AP1303" s="27">
        <v>0</v>
      </c>
      <c r="AQ1303" s="42">
        <f t="shared" si="196"/>
        <v>1668.40507128338</v>
      </c>
      <c r="AR1303" s="42">
        <f t="shared" si="197"/>
        <v>1683.7985024021771</v>
      </c>
      <c r="AS1303" s="42">
        <f t="shared" si="198"/>
        <v>1693.144207386478</v>
      </c>
      <c r="AT1303" s="42">
        <f t="shared" si="199"/>
        <v>1849.1362095667598</v>
      </c>
      <c r="AU1303" s="42">
        <f t="shared" si="200"/>
        <v>1866.1971448043539</v>
      </c>
      <c r="AV1303" s="42">
        <f t="shared" si="201"/>
        <v>1876.5552297729557</v>
      </c>
      <c r="AW1303">
        <v>2050</v>
      </c>
      <c r="AX1303" t="s">
        <v>56</v>
      </c>
      <c r="AY1303" s="30">
        <v>21</v>
      </c>
      <c r="AZ1303" t="s">
        <v>390</v>
      </c>
      <c r="BA1303" s="111">
        <v>1</v>
      </c>
      <c r="BB1303" s="111">
        <v>6</v>
      </c>
      <c r="BC1303" s="110">
        <v>0.86060000000000003</v>
      </c>
      <c r="BD1303" s="114">
        <v>2023</v>
      </c>
      <c r="BE1303" t="s">
        <v>1045</v>
      </c>
    </row>
    <row r="1304" spans="1:57" ht="12" customHeight="1" x14ac:dyDescent="0.2">
      <c r="A1304">
        <v>73</v>
      </c>
      <c r="B1304">
        <v>2023</v>
      </c>
      <c r="C1304" t="s">
        <v>46</v>
      </c>
      <c r="D1304" t="s">
        <v>44</v>
      </c>
      <c r="E1304" t="s">
        <v>387</v>
      </c>
      <c r="F1304" t="s">
        <v>388</v>
      </c>
      <c r="G1304" t="s">
        <v>99</v>
      </c>
      <c r="H1304" t="s">
        <v>389</v>
      </c>
      <c r="I1304" t="s">
        <v>51</v>
      </c>
      <c r="L1304" s="27">
        <v>7.8431000000000001E-2</v>
      </c>
      <c r="M1304" s="27">
        <v>9.0909000000000004E-2</v>
      </c>
      <c r="N1304" s="27">
        <v>9.5238000000000003E-2</v>
      </c>
      <c r="O1304" t="s">
        <v>77</v>
      </c>
      <c r="P1304" t="s">
        <v>78</v>
      </c>
      <c r="Q1304" s="27">
        <v>450</v>
      </c>
      <c r="R1304" s="27">
        <v>1550</v>
      </c>
      <c r="S1304" s="27">
        <v>3000</v>
      </c>
      <c r="T1304" s="27">
        <v>3000</v>
      </c>
      <c r="U1304" s="27">
        <v>0</v>
      </c>
      <c r="V1304" s="27">
        <v>0</v>
      </c>
      <c r="W1304" s="27">
        <v>0</v>
      </c>
      <c r="X1304" t="s">
        <v>89</v>
      </c>
      <c r="Y1304" t="s">
        <v>89</v>
      </c>
      <c r="Z1304" s="27">
        <v>0</v>
      </c>
      <c r="AA1304" s="27">
        <v>0</v>
      </c>
      <c r="AB1304" s="27">
        <v>0</v>
      </c>
      <c r="AC1304" s="27">
        <v>0</v>
      </c>
      <c r="AD1304" s="27">
        <v>1366.1058829999999</v>
      </c>
      <c r="AE1304" s="27">
        <v>1360.49091</v>
      </c>
      <c r="AF1304" s="27">
        <v>1362.1142850000001</v>
      </c>
      <c r="AG1304" s="27">
        <v>1</v>
      </c>
      <c r="AJ1304" s="41">
        <f t="shared" si="193"/>
        <v>1487.673933</v>
      </c>
      <c r="AK1304" s="41">
        <f t="shared" si="194"/>
        <v>1501.39986</v>
      </c>
      <c r="AL1304" s="41">
        <f t="shared" si="195"/>
        <v>1509.733185</v>
      </c>
      <c r="AM1304" s="27">
        <v>1.1214857196018235</v>
      </c>
      <c r="AN1304" s="27">
        <v>1.2429714392036468</v>
      </c>
      <c r="AO1304" s="27">
        <v>0</v>
      </c>
      <c r="AP1304" s="27">
        <v>0</v>
      </c>
      <c r="AQ1304" s="42">
        <f t="shared" si="196"/>
        <v>1668.40507128338</v>
      </c>
      <c r="AR1304" s="42">
        <f t="shared" si="197"/>
        <v>1683.7985024021771</v>
      </c>
      <c r="AS1304" s="42">
        <f t="shared" si="198"/>
        <v>1693.144207386478</v>
      </c>
      <c r="AT1304" s="42">
        <f t="shared" si="199"/>
        <v>1849.1362095667598</v>
      </c>
      <c r="AU1304" s="42">
        <f t="shared" si="200"/>
        <v>1866.1971448043539</v>
      </c>
      <c r="AV1304" s="42">
        <f t="shared" si="201"/>
        <v>1876.5552297729557</v>
      </c>
      <c r="AW1304">
        <v>2023</v>
      </c>
      <c r="AX1304" t="s">
        <v>59</v>
      </c>
      <c r="AY1304" s="30">
        <v>21</v>
      </c>
      <c r="AZ1304" t="s">
        <v>390</v>
      </c>
      <c r="BA1304" s="111">
        <v>1</v>
      </c>
      <c r="BB1304" s="111">
        <v>6</v>
      </c>
      <c r="BC1304" s="110">
        <v>0.86060000000000003</v>
      </c>
      <c r="BD1304" s="114">
        <v>2023</v>
      </c>
      <c r="BE1304" t="s">
        <v>1045</v>
      </c>
    </row>
    <row r="1305" spans="1:57" ht="12" customHeight="1" x14ac:dyDescent="0.2">
      <c r="A1305">
        <v>73</v>
      </c>
      <c r="B1305">
        <v>2023</v>
      </c>
      <c r="C1305" t="s">
        <v>46</v>
      </c>
      <c r="D1305" t="s">
        <v>44</v>
      </c>
      <c r="E1305" t="s">
        <v>387</v>
      </c>
      <c r="F1305" t="s">
        <v>388</v>
      </c>
      <c r="G1305" t="s">
        <v>99</v>
      </c>
      <c r="H1305" t="s">
        <v>389</v>
      </c>
      <c r="I1305" t="s">
        <v>51</v>
      </c>
      <c r="L1305" s="27">
        <v>7.8431000000000001E-2</v>
      </c>
      <c r="M1305" s="27">
        <v>9.0909000000000004E-2</v>
      </c>
      <c r="N1305" s="27">
        <v>9.5238000000000003E-2</v>
      </c>
      <c r="O1305" t="s">
        <v>77</v>
      </c>
      <c r="P1305" t="s">
        <v>78</v>
      </c>
      <c r="Q1305" s="27">
        <v>450</v>
      </c>
      <c r="R1305" s="27">
        <v>1550</v>
      </c>
      <c r="S1305" s="27">
        <v>3000</v>
      </c>
      <c r="T1305" s="27">
        <v>3000</v>
      </c>
      <c r="U1305" s="27">
        <v>0</v>
      </c>
      <c r="V1305" s="27">
        <v>0</v>
      </c>
      <c r="W1305" s="27">
        <v>0</v>
      </c>
      <c r="X1305" t="s">
        <v>89</v>
      </c>
      <c r="Y1305" t="s">
        <v>89</v>
      </c>
      <c r="Z1305" s="27">
        <v>0</v>
      </c>
      <c r="AA1305" s="27">
        <v>0</v>
      </c>
      <c r="AB1305" s="27">
        <v>0</v>
      </c>
      <c r="AC1305" s="27">
        <v>0</v>
      </c>
      <c r="AD1305" s="27">
        <v>1366.1058829999999</v>
      </c>
      <c r="AE1305" s="27">
        <v>1360.49091</v>
      </c>
      <c r="AF1305" s="27">
        <v>1362.1142850000001</v>
      </c>
      <c r="AG1305" s="27">
        <v>1</v>
      </c>
      <c r="AJ1305" s="41">
        <f t="shared" si="193"/>
        <v>1487.673933</v>
      </c>
      <c r="AK1305" s="41">
        <f t="shared" si="194"/>
        <v>1501.39986</v>
      </c>
      <c r="AL1305" s="41">
        <f t="shared" si="195"/>
        <v>1509.733185</v>
      </c>
      <c r="AM1305" s="27">
        <v>1.1214857196018235</v>
      </c>
      <c r="AN1305" s="27">
        <v>1.2429714392036468</v>
      </c>
      <c r="AO1305" s="27">
        <v>0</v>
      </c>
      <c r="AP1305" s="27">
        <v>0</v>
      </c>
      <c r="AQ1305" s="42">
        <f t="shared" si="196"/>
        <v>1668.40507128338</v>
      </c>
      <c r="AR1305" s="42">
        <f t="shared" si="197"/>
        <v>1683.7985024021771</v>
      </c>
      <c r="AS1305" s="42">
        <f t="shared" si="198"/>
        <v>1693.144207386478</v>
      </c>
      <c r="AT1305" s="42">
        <f t="shared" si="199"/>
        <v>1849.1362095667598</v>
      </c>
      <c r="AU1305" s="42">
        <f t="shared" si="200"/>
        <v>1866.1971448043539</v>
      </c>
      <c r="AV1305" s="42">
        <f t="shared" si="201"/>
        <v>1876.5552297729557</v>
      </c>
      <c r="AW1305">
        <v>2030</v>
      </c>
      <c r="AX1305" t="s">
        <v>59</v>
      </c>
      <c r="AY1305" s="30">
        <v>21</v>
      </c>
      <c r="AZ1305" t="s">
        <v>390</v>
      </c>
      <c r="BA1305" s="111">
        <v>1</v>
      </c>
      <c r="BB1305" s="111">
        <v>6</v>
      </c>
      <c r="BC1305" s="110">
        <v>0.86060000000000003</v>
      </c>
      <c r="BD1305" s="114">
        <v>2023</v>
      </c>
      <c r="BE1305" t="s">
        <v>1045</v>
      </c>
    </row>
    <row r="1306" spans="1:57" ht="12" customHeight="1" x14ac:dyDescent="0.2">
      <c r="A1306">
        <v>73</v>
      </c>
      <c r="B1306">
        <v>2023</v>
      </c>
      <c r="C1306" t="s">
        <v>46</v>
      </c>
      <c r="D1306" t="s">
        <v>44</v>
      </c>
      <c r="E1306" t="s">
        <v>387</v>
      </c>
      <c r="F1306" t="s">
        <v>388</v>
      </c>
      <c r="G1306" t="s">
        <v>99</v>
      </c>
      <c r="H1306" t="s">
        <v>389</v>
      </c>
      <c r="I1306" t="s">
        <v>51</v>
      </c>
      <c r="L1306" s="27">
        <v>7.8431000000000001E-2</v>
      </c>
      <c r="M1306" s="27">
        <v>9.0909000000000004E-2</v>
      </c>
      <c r="N1306" s="27">
        <v>9.5238000000000003E-2</v>
      </c>
      <c r="O1306" t="s">
        <v>77</v>
      </c>
      <c r="P1306" t="s">
        <v>78</v>
      </c>
      <c r="Q1306" s="27">
        <v>450</v>
      </c>
      <c r="R1306" s="27">
        <v>1550</v>
      </c>
      <c r="S1306" s="27">
        <v>3000</v>
      </c>
      <c r="T1306" s="27">
        <v>3000</v>
      </c>
      <c r="U1306" s="27">
        <v>0</v>
      </c>
      <c r="V1306" s="27">
        <v>0</v>
      </c>
      <c r="W1306" s="27">
        <v>0</v>
      </c>
      <c r="X1306" t="s">
        <v>89</v>
      </c>
      <c r="Y1306" t="s">
        <v>89</v>
      </c>
      <c r="Z1306" s="27">
        <v>0</v>
      </c>
      <c r="AA1306" s="27">
        <v>0</v>
      </c>
      <c r="AB1306" s="27">
        <v>0</v>
      </c>
      <c r="AC1306" s="27">
        <v>0</v>
      </c>
      <c r="AD1306" s="27">
        <v>1366.1058829999999</v>
      </c>
      <c r="AE1306" s="27">
        <v>1360.49091</v>
      </c>
      <c r="AF1306" s="27">
        <v>1362.1142850000001</v>
      </c>
      <c r="AG1306" s="27">
        <v>1</v>
      </c>
      <c r="AJ1306" s="41">
        <f t="shared" si="193"/>
        <v>1487.673933</v>
      </c>
      <c r="AK1306" s="41">
        <f t="shared" si="194"/>
        <v>1501.39986</v>
      </c>
      <c r="AL1306" s="41">
        <f t="shared" si="195"/>
        <v>1509.733185</v>
      </c>
      <c r="AM1306" s="27">
        <v>1.1214857196018235</v>
      </c>
      <c r="AN1306" s="27">
        <v>1.2429714392036468</v>
      </c>
      <c r="AO1306" s="27">
        <v>0</v>
      </c>
      <c r="AP1306" s="27">
        <v>0</v>
      </c>
      <c r="AQ1306" s="42">
        <f t="shared" si="196"/>
        <v>1668.40507128338</v>
      </c>
      <c r="AR1306" s="42">
        <f t="shared" si="197"/>
        <v>1683.7985024021771</v>
      </c>
      <c r="AS1306" s="42">
        <f t="shared" si="198"/>
        <v>1693.144207386478</v>
      </c>
      <c r="AT1306" s="42">
        <f t="shared" si="199"/>
        <v>1849.1362095667598</v>
      </c>
      <c r="AU1306" s="42">
        <f t="shared" si="200"/>
        <v>1866.1971448043539</v>
      </c>
      <c r="AV1306" s="42">
        <f t="shared" si="201"/>
        <v>1876.5552297729557</v>
      </c>
      <c r="AW1306">
        <v>2035</v>
      </c>
      <c r="AX1306" t="s">
        <v>59</v>
      </c>
      <c r="AY1306" s="30">
        <v>21</v>
      </c>
      <c r="AZ1306" t="s">
        <v>390</v>
      </c>
      <c r="BA1306" s="111">
        <v>1</v>
      </c>
      <c r="BB1306" s="111">
        <v>6</v>
      </c>
      <c r="BC1306" s="110">
        <v>0.86060000000000003</v>
      </c>
      <c r="BD1306" s="114">
        <v>2023</v>
      </c>
      <c r="BE1306" t="s">
        <v>1045</v>
      </c>
    </row>
    <row r="1307" spans="1:57" ht="12" customHeight="1" x14ac:dyDescent="0.2">
      <c r="A1307">
        <v>73</v>
      </c>
      <c r="B1307">
        <v>2023</v>
      </c>
      <c r="C1307" t="s">
        <v>46</v>
      </c>
      <c r="D1307" t="s">
        <v>44</v>
      </c>
      <c r="E1307" t="s">
        <v>387</v>
      </c>
      <c r="F1307" t="s">
        <v>388</v>
      </c>
      <c r="G1307" t="s">
        <v>99</v>
      </c>
      <c r="H1307" t="s">
        <v>389</v>
      </c>
      <c r="I1307" t="s">
        <v>51</v>
      </c>
      <c r="L1307" s="27">
        <v>7.8431000000000001E-2</v>
      </c>
      <c r="M1307" s="27">
        <v>9.0909000000000004E-2</v>
      </c>
      <c r="N1307" s="27">
        <v>9.5238000000000003E-2</v>
      </c>
      <c r="O1307" t="s">
        <v>77</v>
      </c>
      <c r="P1307" t="s">
        <v>78</v>
      </c>
      <c r="Q1307" s="27">
        <v>450</v>
      </c>
      <c r="R1307" s="27">
        <v>1550</v>
      </c>
      <c r="S1307" s="27">
        <v>3000</v>
      </c>
      <c r="T1307" s="27">
        <v>3000</v>
      </c>
      <c r="U1307" s="27">
        <v>0</v>
      </c>
      <c r="V1307" s="27">
        <v>0</v>
      </c>
      <c r="W1307" s="27">
        <v>0</v>
      </c>
      <c r="X1307" t="s">
        <v>89</v>
      </c>
      <c r="Y1307" t="s">
        <v>89</v>
      </c>
      <c r="Z1307" s="27">
        <v>0</v>
      </c>
      <c r="AA1307" s="27">
        <v>0</v>
      </c>
      <c r="AB1307" s="27">
        <v>0</v>
      </c>
      <c r="AC1307" s="27">
        <v>0</v>
      </c>
      <c r="AD1307" s="27">
        <v>1366.1058829999999</v>
      </c>
      <c r="AE1307" s="27">
        <v>1360.49091</v>
      </c>
      <c r="AF1307" s="27">
        <v>1362.1142850000001</v>
      </c>
      <c r="AG1307" s="27">
        <v>1</v>
      </c>
      <c r="AJ1307" s="41">
        <f t="shared" si="193"/>
        <v>1487.673933</v>
      </c>
      <c r="AK1307" s="41">
        <f t="shared" si="194"/>
        <v>1501.39986</v>
      </c>
      <c r="AL1307" s="41">
        <f t="shared" si="195"/>
        <v>1509.733185</v>
      </c>
      <c r="AM1307" s="27">
        <v>1.1214857196018235</v>
      </c>
      <c r="AN1307" s="27">
        <v>1.2429714392036468</v>
      </c>
      <c r="AO1307" s="27">
        <v>0</v>
      </c>
      <c r="AP1307" s="27">
        <v>0</v>
      </c>
      <c r="AQ1307" s="42">
        <f t="shared" si="196"/>
        <v>1668.40507128338</v>
      </c>
      <c r="AR1307" s="42">
        <f t="shared" si="197"/>
        <v>1683.7985024021771</v>
      </c>
      <c r="AS1307" s="42">
        <f t="shared" si="198"/>
        <v>1693.144207386478</v>
      </c>
      <c r="AT1307" s="42">
        <f t="shared" si="199"/>
        <v>1849.1362095667598</v>
      </c>
      <c r="AU1307" s="42">
        <f t="shared" si="200"/>
        <v>1866.1971448043539</v>
      </c>
      <c r="AV1307" s="42">
        <f t="shared" si="201"/>
        <v>1876.5552297729557</v>
      </c>
      <c r="AW1307">
        <v>2040</v>
      </c>
      <c r="AX1307" t="s">
        <v>59</v>
      </c>
      <c r="AY1307" s="30">
        <v>21</v>
      </c>
      <c r="AZ1307" t="s">
        <v>390</v>
      </c>
      <c r="BA1307" s="111">
        <v>1</v>
      </c>
      <c r="BB1307" s="111">
        <v>6</v>
      </c>
      <c r="BC1307" s="110">
        <v>0.86060000000000003</v>
      </c>
      <c r="BD1307" s="114">
        <v>2023</v>
      </c>
      <c r="BE1307" t="s">
        <v>1045</v>
      </c>
    </row>
    <row r="1308" spans="1:57" ht="12" customHeight="1" x14ac:dyDescent="0.2">
      <c r="A1308">
        <v>73</v>
      </c>
      <c r="B1308">
        <v>2023</v>
      </c>
      <c r="C1308" t="s">
        <v>46</v>
      </c>
      <c r="D1308" t="s">
        <v>44</v>
      </c>
      <c r="E1308" t="s">
        <v>387</v>
      </c>
      <c r="F1308" t="s">
        <v>388</v>
      </c>
      <c r="G1308" t="s">
        <v>99</v>
      </c>
      <c r="H1308" t="s">
        <v>389</v>
      </c>
      <c r="I1308" t="s">
        <v>51</v>
      </c>
      <c r="L1308" s="27">
        <v>7.8431000000000001E-2</v>
      </c>
      <c r="M1308" s="27">
        <v>9.0909000000000004E-2</v>
      </c>
      <c r="N1308" s="27">
        <v>9.5238000000000003E-2</v>
      </c>
      <c r="O1308" t="s">
        <v>77</v>
      </c>
      <c r="P1308" t="s">
        <v>78</v>
      </c>
      <c r="Q1308" s="27">
        <v>450</v>
      </c>
      <c r="R1308" s="27">
        <v>1550</v>
      </c>
      <c r="S1308" s="27">
        <v>3000</v>
      </c>
      <c r="T1308" s="27">
        <v>3000</v>
      </c>
      <c r="U1308" s="27">
        <v>0</v>
      </c>
      <c r="V1308" s="27">
        <v>0</v>
      </c>
      <c r="W1308" s="27">
        <v>0</v>
      </c>
      <c r="X1308" t="s">
        <v>89</v>
      </c>
      <c r="Y1308" t="s">
        <v>89</v>
      </c>
      <c r="Z1308" s="27">
        <v>0</v>
      </c>
      <c r="AA1308" s="27">
        <v>0</v>
      </c>
      <c r="AB1308" s="27">
        <v>0</v>
      </c>
      <c r="AC1308" s="27">
        <v>0</v>
      </c>
      <c r="AD1308" s="27">
        <v>1366.1058829999999</v>
      </c>
      <c r="AE1308" s="27">
        <v>1360.49091</v>
      </c>
      <c r="AF1308" s="27">
        <v>1362.1142850000001</v>
      </c>
      <c r="AG1308" s="27">
        <v>1</v>
      </c>
      <c r="AJ1308" s="41">
        <f t="shared" si="193"/>
        <v>1487.673933</v>
      </c>
      <c r="AK1308" s="41">
        <f t="shared" si="194"/>
        <v>1501.39986</v>
      </c>
      <c r="AL1308" s="41">
        <f t="shared" si="195"/>
        <v>1509.733185</v>
      </c>
      <c r="AM1308" s="27">
        <v>1.1214857196018235</v>
      </c>
      <c r="AN1308" s="27">
        <v>1.2429714392036468</v>
      </c>
      <c r="AO1308" s="27">
        <v>0</v>
      </c>
      <c r="AP1308" s="27">
        <v>0</v>
      </c>
      <c r="AQ1308" s="42">
        <f t="shared" si="196"/>
        <v>1668.40507128338</v>
      </c>
      <c r="AR1308" s="42">
        <f t="shared" si="197"/>
        <v>1683.7985024021771</v>
      </c>
      <c r="AS1308" s="42">
        <f t="shared" si="198"/>
        <v>1693.144207386478</v>
      </c>
      <c r="AT1308" s="42">
        <f t="shared" si="199"/>
        <v>1849.1362095667598</v>
      </c>
      <c r="AU1308" s="42">
        <f t="shared" si="200"/>
        <v>1866.1971448043539</v>
      </c>
      <c r="AV1308" s="42">
        <f t="shared" si="201"/>
        <v>1876.5552297729557</v>
      </c>
      <c r="AW1308">
        <v>2045</v>
      </c>
      <c r="AX1308" t="s">
        <v>59</v>
      </c>
      <c r="AY1308" s="30">
        <v>21</v>
      </c>
      <c r="AZ1308" t="s">
        <v>390</v>
      </c>
      <c r="BA1308" s="111">
        <v>1</v>
      </c>
      <c r="BB1308" s="111">
        <v>6</v>
      </c>
      <c r="BC1308" s="110">
        <v>0.86060000000000003</v>
      </c>
      <c r="BD1308" s="114">
        <v>2023</v>
      </c>
      <c r="BE1308" t="s">
        <v>1045</v>
      </c>
    </row>
    <row r="1309" spans="1:57" ht="12" customHeight="1" x14ac:dyDescent="0.2">
      <c r="A1309">
        <v>73</v>
      </c>
      <c r="B1309">
        <v>2023</v>
      </c>
      <c r="C1309" t="s">
        <v>46</v>
      </c>
      <c r="D1309" t="s">
        <v>44</v>
      </c>
      <c r="E1309" t="s">
        <v>387</v>
      </c>
      <c r="F1309" t="s">
        <v>388</v>
      </c>
      <c r="G1309" t="s">
        <v>99</v>
      </c>
      <c r="H1309" t="s">
        <v>389</v>
      </c>
      <c r="I1309" t="s">
        <v>51</v>
      </c>
      <c r="L1309" s="27">
        <v>7.8431000000000001E-2</v>
      </c>
      <c r="M1309" s="27">
        <v>9.0909000000000004E-2</v>
      </c>
      <c r="N1309" s="27">
        <v>9.5238000000000003E-2</v>
      </c>
      <c r="O1309" t="s">
        <v>77</v>
      </c>
      <c r="P1309" t="s">
        <v>78</v>
      </c>
      <c r="Q1309" s="27">
        <v>450</v>
      </c>
      <c r="R1309" s="27">
        <v>1550</v>
      </c>
      <c r="S1309" s="27">
        <v>3000</v>
      </c>
      <c r="T1309" s="27">
        <v>3000</v>
      </c>
      <c r="U1309" s="27">
        <v>0</v>
      </c>
      <c r="V1309" s="27">
        <v>0</v>
      </c>
      <c r="W1309" s="27">
        <v>0</v>
      </c>
      <c r="X1309" t="s">
        <v>89</v>
      </c>
      <c r="Y1309" t="s">
        <v>89</v>
      </c>
      <c r="Z1309" s="27">
        <v>0</v>
      </c>
      <c r="AA1309" s="27">
        <v>0</v>
      </c>
      <c r="AB1309" s="27">
        <v>0</v>
      </c>
      <c r="AC1309" s="27">
        <v>0</v>
      </c>
      <c r="AD1309" s="27">
        <v>1366.1058829999999</v>
      </c>
      <c r="AE1309" s="27">
        <v>1360.49091</v>
      </c>
      <c r="AF1309" s="27">
        <v>1362.1142850000001</v>
      </c>
      <c r="AG1309" s="27">
        <v>1</v>
      </c>
      <c r="AJ1309" s="41">
        <f t="shared" si="193"/>
        <v>1487.673933</v>
      </c>
      <c r="AK1309" s="41">
        <f t="shared" si="194"/>
        <v>1501.39986</v>
      </c>
      <c r="AL1309" s="41">
        <f t="shared" si="195"/>
        <v>1509.733185</v>
      </c>
      <c r="AM1309" s="27">
        <v>1.1214857196018235</v>
      </c>
      <c r="AN1309" s="27">
        <v>1.2429714392036468</v>
      </c>
      <c r="AO1309" s="27">
        <v>0</v>
      </c>
      <c r="AP1309" s="27">
        <v>0</v>
      </c>
      <c r="AQ1309" s="42">
        <f t="shared" si="196"/>
        <v>1668.40507128338</v>
      </c>
      <c r="AR1309" s="42">
        <f t="shared" si="197"/>
        <v>1683.7985024021771</v>
      </c>
      <c r="AS1309" s="42">
        <f t="shared" si="198"/>
        <v>1693.144207386478</v>
      </c>
      <c r="AT1309" s="42">
        <f t="shared" si="199"/>
        <v>1849.1362095667598</v>
      </c>
      <c r="AU1309" s="42">
        <f t="shared" si="200"/>
        <v>1866.1971448043539</v>
      </c>
      <c r="AV1309" s="42">
        <f t="shared" si="201"/>
        <v>1876.5552297729557</v>
      </c>
      <c r="AW1309">
        <v>2050</v>
      </c>
      <c r="AX1309" t="s">
        <v>59</v>
      </c>
      <c r="AY1309" s="30">
        <v>21</v>
      </c>
      <c r="AZ1309" t="s">
        <v>390</v>
      </c>
      <c r="BA1309" s="111">
        <v>1</v>
      </c>
      <c r="BB1309" s="111">
        <v>6</v>
      </c>
      <c r="BC1309" s="110">
        <v>0.86060000000000003</v>
      </c>
      <c r="BD1309" s="114">
        <v>2023</v>
      </c>
      <c r="BE1309" t="s">
        <v>1045</v>
      </c>
    </row>
    <row r="1310" spans="1:57" ht="12" customHeight="1" x14ac:dyDescent="0.2">
      <c r="A1310">
        <v>73</v>
      </c>
      <c r="B1310">
        <v>2023</v>
      </c>
      <c r="C1310" t="s">
        <v>46</v>
      </c>
      <c r="D1310" t="s">
        <v>44</v>
      </c>
      <c r="E1310" t="s">
        <v>387</v>
      </c>
      <c r="F1310" t="s">
        <v>388</v>
      </c>
      <c r="G1310" t="s">
        <v>99</v>
      </c>
      <c r="H1310" t="s">
        <v>389</v>
      </c>
      <c r="I1310" t="s">
        <v>51</v>
      </c>
      <c r="L1310" s="27">
        <v>7.8431000000000001E-2</v>
      </c>
      <c r="M1310" s="27">
        <v>9.0909000000000004E-2</v>
      </c>
      <c r="N1310" s="27">
        <v>9.5238000000000003E-2</v>
      </c>
      <c r="O1310" t="s">
        <v>77</v>
      </c>
      <c r="P1310" t="s">
        <v>78</v>
      </c>
      <c r="Q1310" s="27">
        <v>450</v>
      </c>
      <c r="R1310" s="27">
        <v>1550</v>
      </c>
      <c r="S1310" s="27">
        <v>3000</v>
      </c>
      <c r="T1310" s="27">
        <v>3000</v>
      </c>
      <c r="U1310" s="27">
        <v>0</v>
      </c>
      <c r="V1310" s="27">
        <v>0</v>
      </c>
      <c r="W1310" s="27">
        <v>0</v>
      </c>
      <c r="X1310" t="s">
        <v>89</v>
      </c>
      <c r="Y1310" t="s">
        <v>89</v>
      </c>
      <c r="Z1310" s="27">
        <v>0</v>
      </c>
      <c r="AA1310" s="27">
        <v>0</v>
      </c>
      <c r="AB1310" s="27">
        <v>0</v>
      </c>
      <c r="AC1310" s="27">
        <v>0</v>
      </c>
      <c r="AD1310" s="27">
        <v>1366.1058829999999</v>
      </c>
      <c r="AE1310" s="27">
        <v>1360.49091</v>
      </c>
      <c r="AF1310" s="27">
        <v>1362.1142850000001</v>
      </c>
      <c r="AG1310" s="27">
        <v>1</v>
      </c>
      <c r="AJ1310" s="41">
        <f t="shared" si="193"/>
        <v>1487.673933</v>
      </c>
      <c r="AK1310" s="41">
        <f t="shared" si="194"/>
        <v>1501.39986</v>
      </c>
      <c r="AL1310" s="41">
        <f t="shared" si="195"/>
        <v>1509.733185</v>
      </c>
      <c r="AM1310" s="27">
        <v>1.1214857196018235</v>
      </c>
      <c r="AN1310" s="27">
        <v>1.2429714392036468</v>
      </c>
      <c r="AO1310" s="27">
        <v>0</v>
      </c>
      <c r="AP1310" s="27">
        <v>0</v>
      </c>
      <c r="AQ1310" s="42">
        <f t="shared" si="196"/>
        <v>1668.40507128338</v>
      </c>
      <c r="AR1310" s="42">
        <f t="shared" si="197"/>
        <v>1683.7985024021771</v>
      </c>
      <c r="AS1310" s="42">
        <f t="shared" si="198"/>
        <v>1693.144207386478</v>
      </c>
      <c r="AT1310" s="42">
        <f t="shared" si="199"/>
        <v>1849.1362095667598</v>
      </c>
      <c r="AU1310" s="42">
        <f t="shared" si="200"/>
        <v>1866.1971448043539</v>
      </c>
      <c r="AV1310" s="42">
        <f t="shared" si="201"/>
        <v>1876.5552297729557</v>
      </c>
      <c r="AW1310">
        <v>2023</v>
      </c>
      <c r="AX1310" t="s">
        <v>60</v>
      </c>
      <c r="AY1310" s="30">
        <v>21</v>
      </c>
      <c r="AZ1310" t="s">
        <v>390</v>
      </c>
      <c r="BA1310" s="111">
        <v>1</v>
      </c>
      <c r="BB1310" s="111">
        <v>6</v>
      </c>
      <c r="BC1310" s="110">
        <v>0.86060000000000003</v>
      </c>
      <c r="BD1310" s="114">
        <v>2023</v>
      </c>
      <c r="BE1310" t="s">
        <v>1045</v>
      </c>
    </row>
    <row r="1311" spans="1:57" ht="12" customHeight="1" x14ac:dyDescent="0.2">
      <c r="A1311">
        <v>73</v>
      </c>
      <c r="B1311">
        <v>2023</v>
      </c>
      <c r="C1311" t="s">
        <v>46</v>
      </c>
      <c r="D1311" t="s">
        <v>44</v>
      </c>
      <c r="E1311" t="s">
        <v>387</v>
      </c>
      <c r="F1311" t="s">
        <v>388</v>
      </c>
      <c r="G1311" t="s">
        <v>99</v>
      </c>
      <c r="H1311" t="s">
        <v>389</v>
      </c>
      <c r="I1311" t="s">
        <v>51</v>
      </c>
      <c r="L1311" s="27">
        <v>7.8431000000000001E-2</v>
      </c>
      <c r="M1311" s="27">
        <v>9.0909000000000004E-2</v>
      </c>
      <c r="N1311" s="27">
        <v>9.5238000000000003E-2</v>
      </c>
      <c r="O1311" t="s">
        <v>77</v>
      </c>
      <c r="P1311" t="s">
        <v>78</v>
      </c>
      <c r="Q1311" s="27">
        <v>450</v>
      </c>
      <c r="R1311" s="27">
        <v>1550</v>
      </c>
      <c r="S1311" s="27">
        <v>3000</v>
      </c>
      <c r="T1311" s="27">
        <v>3000</v>
      </c>
      <c r="U1311" s="27">
        <v>0</v>
      </c>
      <c r="V1311" s="27">
        <v>0</v>
      </c>
      <c r="W1311" s="27">
        <v>0</v>
      </c>
      <c r="X1311" t="s">
        <v>89</v>
      </c>
      <c r="Y1311" t="s">
        <v>89</v>
      </c>
      <c r="Z1311" s="27">
        <v>0</v>
      </c>
      <c r="AA1311" s="27">
        <v>0</v>
      </c>
      <c r="AB1311" s="27">
        <v>0</v>
      </c>
      <c r="AC1311" s="27">
        <v>0</v>
      </c>
      <c r="AD1311" s="27">
        <v>1366.1058829999999</v>
      </c>
      <c r="AE1311" s="27">
        <v>1360.49091</v>
      </c>
      <c r="AF1311" s="27">
        <v>1362.1142850000001</v>
      </c>
      <c r="AG1311" s="27">
        <v>1</v>
      </c>
      <c r="AJ1311" s="41">
        <f t="shared" si="193"/>
        <v>1487.673933</v>
      </c>
      <c r="AK1311" s="41">
        <f t="shared" si="194"/>
        <v>1501.39986</v>
      </c>
      <c r="AL1311" s="41">
        <f t="shared" si="195"/>
        <v>1509.733185</v>
      </c>
      <c r="AM1311" s="27">
        <v>1.1214857196018235</v>
      </c>
      <c r="AN1311" s="27">
        <v>1.2429714392036468</v>
      </c>
      <c r="AO1311" s="27">
        <v>0</v>
      </c>
      <c r="AP1311" s="27">
        <v>0</v>
      </c>
      <c r="AQ1311" s="42">
        <f t="shared" si="196"/>
        <v>1668.40507128338</v>
      </c>
      <c r="AR1311" s="42">
        <f t="shared" si="197"/>
        <v>1683.7985024021771</v>
      </c>
      <c r="AS1311" s="42">
        <f t="shared" si="198"/>
        <v>1693.144207386478</v>
      </c>
      <c r="AT1311" s="42">
        <f t="shared" si="199"/>
        <v>1849.1362095667598</v>
      </c>
      <c r="AU1311" s="42">
        <f t="shared" si="200"/>
        <v>1866.1971448043539</v>
      </c>
      <c r="AV1311" s="42">
        <f t="shared" si="201"/>
        <v>1876.5552297729557</v>
      </c>
      <c r="AW1311">
        <v>2030</v>
      </c>
      <c r="AX1311" t="s">
        <v>60</v>
      </c>
      <c r="AY1311" s="30">
        <v>21</v>
      </c>
      <c r="AZ1311" t="s">
        <v>390</v>
      </c>
      <c r="BA1311" s="111">
        <v>1</v>
      </c>
      <c r="BB1311" s="111">
        <v>6</v>
      </c>
      <c r="BC1311" s="110">
        <v>0.86060000000000003</v>
      </c>
      <c r="BD1311" s="114">
        <v>2023</v>
      </c>
      <c r="BE1311" t="s">
        <v>1045</v>
      </c>
    </row>
    <row r="1312" spans="1:57" ht="12" customHeight="1" x14ac:dyDescent="0.2">
      <c r="A1312">
        <v>73</v>
      </c>
      <c r="B1312">
        <v>2023</v>
      </c>
      <c r="C1312" t="s">
        <v>46</v>
      </c>
      <c r="D1312" t="s">
        <v>44</v>
      </c>
      <c r="E1312" t="s">
        <v>387</v>
      </c>
      <c r="F1312" t="s">
        <v>388</v>
      </c>
      <c r="G1312" t="s">
        <v>99</v>
      </c>
      <c r="H1312" t="s">
        <v>389</v>
      </c>
      <c r="I1312" t="s">
        <v>51</v>
      </c>
      <c r="L1312" s="27">
        <v>7.8431000000000001E-2</v>
      </c>
      <c r="M1312" s="27">
        <v>9.0909000000000004E-2</v>
      </c>
      <c r="N1312" s="27">
        <v>9.5238000000000003E-2</v>
      </c>
      <c r="O1312" t="s">
        <v>77</v>
      </c>
      <c r="P1312" t="s">
        <v>78</v>
      </c>
      <c r="Q1312" s="27">
        <v>450</v>
      </c>
      <c r="R1312" s="27">
        <v>1550</v>
      </c>
      <c r="S1312" s="27">
        <v>3000</v>
      </c>
      <c r="T1312" s="27">
        <v>3000</v>
      </c>
      <c r="U1312" s="27">
        <v>0</v>
      </c>
      <c r="V1312" s="27">
        <v>0</v>
      </c>
      <c r="W1312" s="27">
        <v>0</v>
      </c>
      <c r="X1312" t="s">
        <v>89</v>
      </c>
      <c r="Y1312" t="s">
        <v>89</v>
      </c>
      <c r="Z1312" s="27">
        <v>0</v>
      </c>
      <c r="AA1312" s="27">
        <v>0</v>
      </c>
      <c r="AB1312" s="27">
        <v>0</v>
      </c>
      <c r="AC1312" s="27">
        <v>0</v>
      </c>
      <c r="AD1312" s="27">
        <v>1366.1058829999999</v>
      </c>
      <c r="AE1312" s="27">
        <v>1360.49091</v>
      </c>
      <c r="AF1312" s="27">
        <v>1362.1142850000001</v>
      </c>
      <c r="AG1312" s="27">
        <v>1</v>
      </c>
      <c r="AJ1312" s="41">
        <f t="shared" si="193"/>
        <v>1487.673933</v>
      </c>
      <c r="AK1312" s="41">
        <f t="shared" si="194"/>
        <v>1501.39986</v>
      </c>
      <c r="AL1312" s="41">
        <f t="shared" si="195"/>
        <v>1509.733185</v>
      </c>
      <c r="AM1312" s="27">
        <v>1.1214857196018235</v>
      </c>
      <c r="AN1312" s="27">
        <v>1.2429714392036468</v>
      </c>
      <c r="AO1312" s="27">
        <v>0</v>
      </c>
      <c r="AP1312" s="27">
        <v>0</v>
      </c>
      <c r="AQ1312" s="42">
        <f t="shared" si="196"/>
        <v>1668.40507128338</v>
      </c>
      <c r="AR1312" s="42">
        <f t="shared" si="197"/>
        <v>1683.7985024021771</v>
      </c>
      <c r="AS1312" s="42">
        <f t="shared" si="198"/>
        <v>1693.144207386478</v>
      </c>
      <c r="AT1312" s="42">
        <f t="shared" si="199"/>
        <v>1849.1362095667598</v>
      </c>
      <c r="AU1312" s="42">
        <f t="shared" si="200"/>
        <v>1866.1971448043539</v>
      </c>
      <c r="AV1312" s="42">
        <f t="shared" si="201"/>
        <v>1876.5552297729557</v>
      </c>
      <c r="AW1312">
        <v>2035</v>
      </c>
      <c r="AX1312" t="s">
        <v>60</v>
      </c>
      <c r="AY1312" s="30">
        <v>21</v>
      </c>
      <c r="AZ1312" t="s">
        <v>390</v>
      </c>
      <c r="BA1312" s="111">
        <v>1</v>
      </c>
      <c r="BB1312" s="111">
        <v>6</v>
      </c>
      <c r="BC1312" s="110">
        <v>0.86060000000000003</v>
      </c>
      <c r="BD1312" s="114">
        <v>2023</v>
      </c>
      <c r="BE1312" t="s">
        <v>1045</v>
      </c>
    </row>
    <row r="1313" spans="1:57" ht="12" customHeight="1" x14ac:dyDescent="0.2">
      <c r="A1313">
        <v>73</v>
      </c>
      <c r="B1313">
        <v>2023</v>
      </c>
      <c r="C1313" t="s">
        <v>46</v>
      </c>
      <c r="D1313" t="s">
        <v>44</v>
      </c>
      <c r="E1313" t="s">
        <v>387</v>
      </c>
      <c r="F1313" t="s">
        <v>388</v>
      </c>
      <c r="G1313" t="s">
        <v>99</v>
      </c>
      <c r="H1313" t="s">
        <v>389</v>
      </c>
      <c r="I1313" t="s">
        <v>51</v>
      </c>
      <c r="L1313" s="27">
        <v>7.8431000000000001E-2</v>
      </c>
      <c r="M1313" s="27">
        <v>9.0909000000000004E-2</v>
      </c>
      <c r="N1313" s="27">
        <v>9.5238000000000003E-2</v>
      </c>
      <c r="O1313" t="s">
        <v>77</v>
      </c>
      <c r="P1313" t="s">
        <v>78</v>
      </c>
      <c r="Q1313" s="27">
        <v>450</v>
      </c>
      <c r="R1313" s="27">
        <v>1550</v>
      </c>
      <c r="S1313" s="27">
        <v>3000</v>
      </c>
      <c r="T1313" s="27">
        <v>3000</v>
      </c>
      <c r="U1313" s="27">
        <v>0</v>
      </c>
      <c r="V1313" s="27">
        <v>0</v>
      </c>
      <c r="W1313" s="27">
        <v>0</v>
      </c>
      <c r="X1313" t="s">
        <v>89</v>
      </c>
      <c r="Y1313" t="s">
        <v>89</v>
      </c>
      <c r="Z1313" s="27">
        <v>0</v>
      </c>
      <c r="AA1313" s="27">
        <v>0</v>
      </c>
      <c r="AB1313" s="27">
        <v>0</v>
      </c>
      <c r="AC1313" s="27">
        <v>0</v>
      </c>
      <c r="AD1313" s="27">
        <v>1366.1058829999999</v>
      </c>
      <c r="AE1313" s="27">
        <v>1360.49091</v>
      </c>
      <c r="AF1313" s="27">
        <v>1362.1142850000001</v>
      </c>
      <c r="AG1313" s="27">
        <v>1</v>
      </c>
      <c r="AJ1313" s="41">
        <f t="shared" si="193"/>
        <v>1487.673933</v>
      </c>
      <c r="AK1313" s="41">
        <f t="shared" si="194"/>
        <v>1501.39986</v>
      </c>
      <c r="AL1313" s="41">
        <f t="shared" si="195"/>
        <v>1509.733185</v>
      </c>
      <c r="AM1313" s="27">
        <v>1.1214857196018235</v>
      </c>
      <c r="AN1313" s="27">
        <v>1.2429714392036468</v>
      </c>
      <c r="AO1313" s="27">
        <v>0</v>
      </c>
      <c r="AP1313" s="27">
        <v>0</v>
      </c>
      <c r="AQ1313" s="42">
        <f t="shared" si="196"/>
        <v>1668.40507128338</v>
      </c>
      <c r="AR1313" s="42">
        <f t="shared" si="197"/>
        <v>1683.7985024021771</v>
      </c>
      <c r="AS1313" s="42">
        <f t="shared" si="198"/>
        <v>1693.144207386478</v>
      </c>
      <c r="AT1313" s="42">
        <f t="shared" si="199"/>
        <v>1849.1362095667598</v>
      </c>
      <c r="AU1313" s="42">
        <f t="shared" si="200"/>
        <v>1866.1971448043539</v>
      </c>
      <c r="AV1313" s="42">
        <f t="shared" si="201"/>
        <v>1876.5552297729557</v>
      </c>
      <c r="AW1313">
        <v>2040</v>
      </c>
      <c r="AX1313" t="s">
        <v>60</v>
      </c>
      <c r="AY1313" s="30">
        <v>21</v>
      </c>
      <c r="AZ1313" t="s">
        <v>390</v>
      </c>
      <c r="BA1313" s="111">
        <v>1</v>
      </c>
      <c r="BB1313" s="111">
        <v>6</v>
      </c>
      <c r="BC1313" s="110">
        <v>0.86060000000000003</v>
      </c>
      <c r="BD1313" s="114">
        <v>2023</v>
      </c>
      <c r="BE1313" t="s">
        <v>1045</v>
      </c>
    </row>
    <row r="1314" spans="1:57" ht="12" customHeight="1" x14ac:dyDescent="0.2">
      <c r="A1314">
        <v>73</v>
      </c>
      <c r="B1314">
        <v>2023</v>
      </c>
      <c r="C1314" t="s">
        <v>46</v>
      </c>
      <c r="D1314" t="s">
        <v>44</v>
      </c>
      <c r="E1314" t="s">
        <v>387</v>
      </c>
      <c r="F1314" t="s">
        <v>388</v>
      </c>
      <c r="G1314" t="s">
        <v>99</v>
      </c>
      <c r="H1314" t="s">
        <v>389</v>
      </c>
      <c r="I1314" t="s">
        <v>51</v>
      </c>
      <c r="L1314" s="27">
        <v>7.8431000000000001E-2</v>
      </c>
      <c r="M1314" s="27">
        <v>9.0909000000000004E-2</v>
      </c>
      <c r="N1314" s="27">
        <v>9.5238000000000003E-2</v>
      </c>
      <c r="O1314" t="s">
        <v>77</v>
      </c>
      <c r="P1314" t="s">
        <v>78</v>
      </c>
      <c r="Q1314" s="27">
        <v>450</v>
      </c>
      <c r="R1314" s="27">
        <v>1550</v>
      </c>
      <c r="S1314" s="27">
        <v>3000</v>
      </c>
      <c r="T1314" s="27">
        <v>3000</v>
      </c>
      <c r="U1314" s="27">
        <v>0</v>
      </c>
      <c r="V1314" s="27">
        <v>0</v>
      </c>
      <c r="W1314" s="27">
        <v>0</v>
      </c>
      <c r="X1314" t="s">
        <v>89</v>
      </c>
      <c r="Y1314" t="s">
        <v>89</v>
      </c>
      <c r="Z1314" s="27">
        <v>0</v>
      </c>
      <c r="AA1314" s="27">
        <v>0</v>
      </c>
      <c r="AB1314" s="27">
        <v>0</v>
      </c>
      <c r="AC1314" s="27">
        <v>0</v>
      </c>
      <c r="AD1314" s="27">
        <v>1366.1058829999999</v>
      </c>
      <c r="AE1314" s="27">
        <v>1360.49091</v>
      </c>
      <c r="AF1314" s="27">
        <v>1362.1142850000001</v>
      </c>
      <c r="AG1314" s="27">
        <v>1</v>
      </c>
      <c r="AJ1314" s="41">
        <f t="shared" si="193"/>
        <v>1487.673933</v>
      </c>
      <c r="AK1314" s="41">
        <f t="shared" si="194"/>
        <v>1501.39986</v>
      </c>
      <c r="AL1314" s="41">
        <f t="shared" si="195"/>
        <v>1509.733185</v>
      </c>
      <c r="AM1314" s="27">
        <v>1.1214857196018235</v>
      </c>
      <c r="AN1314" s="27">
        <v>1.2429714392036468</v>
      </c>
      <c r="AO1314" s="27">
        <v>0</v>
      </c>
      <c r="AP1314" s="27">
        <v>0</v>
      </c>
      <c r="AQ1314" s="42">
        <f t="shared" si="196"/>
        <v>1668.40507128338</v>
      </c>
      <c r="AR1314" s="42">
        <f t="shared" si="197"/>
        <v>1683.7985024021771</v>
      </c>
      <c r="AS1314" s="42">
        <f t="shared" si="198"/>
        <v>1693.144207386478</v>
      </c>
      <c r="AT1314" s="42">
        <f t="shared" si="199"/>
        <v>1849.1362095667598</v>
      </c>
      <c r="AU1314" s="42">
        <f t="shared" si="200"/>
        <v>1866.1971448043539</v>
      </c>
      <c r="AV1314" s="42">
        <f t="shared" si="201"/>
        <v>1876.5552297729557</v>
      </c>
      <c r="AW1314">
        <v>2045</v>
      </c>
      <c r="AX1314" t="s">
        <v>60</v>
      </c>
      <c r="AY1314" s="30">
        <v>21</v>
      </c>
      <c r="AZ1314" t="s">
        <v>390</v>
      </c>
      <c r="BA1314" s="111">
        <v>1</v>
      </c>
      <c r="BB1314" s="111">
        <v>6</v>
      </c>
      <c r="BC1314" s="110">
        <v>0.86060000000000003</v>
      </c>
      <c r="BD1314" s="114">
        <v>2023</v>
      </c>
      <c r="BE1314" t="s">
        <v>1045</v>
      </c>
    </row>
    <row r="1315" spans="1:57" ht="12" customHeight="1" x14ac:dyDescent="0.2">
      <c r="A1315">
        <v>73</v>
      </c>
      <c r="B1315">
        <v>2023</v>
      </c>
      <c r="C1315" t="s">
        <v>46</v>
      </c>
      <c r="D1315" t="s">
        <v>44</v>
      </c>
      <c r="E1315" t="s">
        <v>387</v>
      </c>
      <c r="F1315" t="s">
        <v>388</v>
      </c>
      <c r="G1315" t="s">
        <v>99</v>
      </c>
      <c r="H1315" t="s">
        <v>389</v>
      </c>
      <c r="I1315" t="s">
        <v>51</v>
      </c>
      <c r="L1315" s="27">
        <v>7.8431000000000001E-2</v>
      </c>
      <c r="M1315" s="27">
        <v>9.0909000000000004E-2</v>
      </c>
      <c r="N1315" s="27">
        <v>9.5238000000000003E-2</v>
      </c>
      <c r="O1315" t="s">
        <v>77</v>
      </c>
      <c r="P1315" t="s">
        <v>78</v>
      </c>
      <c r="Q1315" s="27">
        <v>450</v>
      </c>
      <c r="R1315" s="27">
        <v>1550</v>
      </c>
      <c r="S1315" s="27">
        <v>3000</v>
      </c>
      <c r="T1315" s="27">
        <v>3000</v>
      </c>
      <c r="U1315" s="27">
        <v>0</v>
      </c>
      <c r="V1315" s="27">
        <v>0</v>
      </c>
      <c r="W1315" s="27">
        <v>0</v>
      </c>
      <c r="X1315" t="s">
        <v>89</v>
      </c>
      <c r="Y1315" t="s">
        <v>89</v>
      </c>
      <c r="Z1315" s="27">
        <v>0</v>
      </c>
      <c r="AA1315" s="27">
        <v>0</v>
      </c>
      <c r="AB1315" s="27">
        <v>0</v>
      </c>
      <c r="AC1315" s="27">
        <v>0</v>
      </c>
      <c r="AD1315" s="27">
        <v>1366.1058829999999</v>
      </c>
      <c r="AE1315" s="27">
        <v>1360.49091</v>
      </c>
      <c r="AF1315" s="27">
        <v>1362.1142850000001</v>
      </c>
      <c r="AG1315" s="27">
        <v>1</v>
      </c>
      <c r="AJ1315" s="41">
        <f t="shared" si="193"/>
        <v>1487.673933</v>
      </c>
      <c r="AK1315" s="41">
        <f t="shared" si="194"/>
        <v>1501.39986</v>
      </c>
      <c r="AL1315" s="41">
        <f t="shared" si="195"/>
        <v>1509.733185</v>
      </c>
      <c r="AM1315" s="27">
        <v>1.1214857196018235</v>
      </c>
      <c r="AN1315" s="27">
        <v>1.2429714392036468</v>
      </c>
      <c r="AO1315" s="27">
        <v>0</v>
      </c>
      <c r="AP1315" s="27">
        <v>0</v>
      </c>
      <c r="AQ1315" s="42">
        <f t="shared" si="196"/>
        <v>1668.40507128338</v>
      </c>
      <c r="AR1315" s="42">
        <f t="shared" si="197"/>
        <v>1683.7985024021771</v>
      </c>
      <c r="AS1315" s="42">
        <f t="shared" si="198"/>
        <v>1693.144207386478</v>
      </c>
      <c r="AT1315" s="42">
        <f t="shared" si="199"/>
        <v>1849.1362095667598</v>
      </c>
      <c r="AU1315" s="42">
        <f t="shared" si="200"/>
        <v>1866.1971448043539</v>
      </c>
      <c r="AV1315" s="42">
        <f t="shared" si="201"/>
        <v>1876.5552297729557</v>
      </c>
      <c r="AW1315">
        <v>2050</v>
      </c>
      <c r="AX1315" t="s">
        <v>60</v>
      </c>
      <c r="AY1315" s="30">
        <v>21</v>
      </c>
      <c r="AZ1315" t="s">
        <v>390</v>
      </c>
      <c r="BA1315" s="111">
        <v>1</v>
      </c>
      <c r="BB1315" s="111">
        <v>6</v>
      </c>
      <c r="BC1315" s="110">
        <v>0.86060000000000003</v>
      </c>
      <c r="BD1315" s="114">
        <v>2023</v>
      </c>
      <c r="BE1315" t="s">
        <v>1045</v>
      </c>
    </row>
    <row r="1316" spans="1:57" ht="12" customHeight="1" x14ac:dyDescent="0.2">
      <c r="A1316">
        <v>74</v>
      </c>
      <c r="B1316">
        <v>2023</v>
      </c>
      <c r="C1316" t="s">
        <v>46</v>
      </c>
      <c r="D1316" t="s">
        <v>44</v>
      </c>
      <c r="E1316" t="s">
        <v>387</v>
      </c>
      <c r="F1316" t="s">
        <v>392</v>
      </c>
      <c r="G1316" t="s">
        <v>99</v>
      </c>
      <c r="H1316" t="s">
        <v>393</v>
      </c>
      <c r="I1316" t="s">
        <v>51</v>
      </c>
      <c r="L1316" s="27">
        <v>0.3</v>
      </c>
      <c r="M1316" s="27">
        <v>0.3125</v>
      </c>
      <c r="N1316" s="27">
        <v>0.33333299999999999</v>
      </c>
      <c r="O1316" t="s">
        <v>77</v>
      </c>
      <c r="P1316" t="s">
        <v>78</v>
      </c>
      <c r="Q1316" s="27">
        <v>200</v>
      </c>
      <c r="R1316" s="27">
        <v>1000</v>
      </c>
      <c r="S1316" s="27">
        <v>3000</v>
      </c>
      <c r="T1316" s="27">
        <v>3000</v>
      </c>
      <c r="U1316" s="27">
        <v>0</v>
      </c>
      <c r="V1316" s="27">
        <v>0</v>
      </c>
      <c r="W1316" s="27">
        <v>0</v>
      </c>
      <c r="X1316" t="s">
        <v>89</v>
      </c>
      <c r="Y1316" t="s">
        <v>89</v>
      </c>
      <c r="Z1316" s="27">
        <v>0</v>
      </c>
      <c r="AA1316" s="27">
        <v>0</v>
      </c>
      <c r="AB1316" s="27">
        <v>0</v>
      </c>
      <c r="AC1316" s="27">
        <v>0</v>
      </c>
      <c r="AD1316" s="27">
        <v>1576.400001</v>
      </c>
      <c r="AE1316" s="27">
        <v>1638.900003</v>
      </c>
      <c r="AF1316" s="27">
        <v>1734.7333329999999</v>
      </c>
      <c r="AG1316" s="27">
        <v>1</v>
      </c>
      <c r="AJ1316" s="41">
        <f t="shared" si="193"/>
        <v>1876.400001</v>
      </c>
      <c r="AK1316" s="41">
        <f t="shared" si="194"/>
        <v>1951.400003</v>
      </c>
      <c r="AL1316" s="41">
        <f t="shared" si="195"/>
        <v>2068.0663329999998</v>
      </c>
      <c r="AM1316" s="27">
        <v>1.1390943307457069</v>
      </c>
      <c r="AN1316" s="27">
        <v>1.2781886614914137</v>
      </c>
      <c r="AO1316" s="27">
        <v>0</v>
      </c>
      <c r="AP1316" s="27">
        <v>0</v>
      </c>
      <c r="AQ1316" s="42">
        <f t="shared" si="196"/>
        <v>2137.3966033503389</v>
      </c>
      <c r="AR1316" s="42">
        <f t="shared" si="197"/>
        <v>2222.8286804344552</v>
      </c>
      <c r="AS1316" s="42">
        <f t="shared" si="198"/>
        <v>2355.7226355263629</v>
      </c>
      <c r="AT1316" s="42">
        <f t="shared" si="199"/>
        <v>2398.3932057006773</v>
      </c>
      <c r="AU1316" s="42">
        <f t="shared" si="200"/>
        <v>2494.2573578689107</v>
      </c>
      <c r="AV1316" s="42">
        <f t="shared" si="201"/>
        <v>2643.378938052726</v>
      </c>
      <c r="AW1316">
        <v>2023</v>
      </c>
      <c r="AX1316" t="s">
        <v>56</v>
      </c>
      <c r="AY1316" s="30">
        <v>21</v>
      </c>
      <c r="AZ1316" t="s">
        <v>390</v>
      </c>
      <c r="BA1316" s="111">
        <v>1</v>
      </c>
      <c r="BB1316" s="111">
        <v>9</v>
      </c>
      <c r="BC1316" s="110">
        <v>0.72240000000000004</v>
      </c>
      <c r="BD1316" s="114">
        <v>2023</v>
      </c>
      <c r="BE1316" t="s">
        <v>1045</v>
      </c>
    </row>
    <row r="1317" spans="1:57" ht="12" customHeight="1" x14ac:dyDescent="0.2">
      <c r="A1317">
        <v>74</v>
      </c>
      <c r="B1317">
        <v>2023</v>
      </c>
      <c r="C1317" t="s">
        <v>46</v>
      </c>
      <c r="D1317" t="s">
        <v>44</v>
      </c>
      <c r="E1317" t="s">
        <v>387</v>
      </c>
      <c r="F1317" t="s">
        <v>392</v>
      </c>
      <c r="G1317" t="s">
        <v>99</v>
      </c>
      <c r="H1317" t="s">
        <v>393</v>
      </c>
      <c r="I1317" t="s">
        <v>51</v>
      </c>
      <c r="L1317" s="27">
        <v>0.3</v>
      </c>
      <c r="M1317" s="27">
        <v>0.3125</v>
      </c>
      <c r="N1317" s="27">
        <v>0.33333299999999999</v>
      </c>
      <c r="O1317" t="s">
        <v>77</v>
      </c>
      <c r="P1317" t="s">
        <v>78</v>
      </c>
      <c r="Q1317" s="27">
        <v>200</v>
      </c>
      <c r="R1317" s="27">
        <v>1000</v>
      </c>
      <c r="S1317" s="27">
        <v>3000</v>
      </c>
      <c r="T1317" s="27">
        <v>3000</v>
      </c>
      <c r="U1317" s="27">
        <v>0</v>
      </c>
      <c r="V1317" s="27">
        <v>0</v>
      </c>
      <c r="W1317" s="27">
        <v>0</v>
      </c>
      <c r="X1317" t="s">
        <v>89</v>
      </c>
      <c r="Y1317" t="s">
        <v>89</v>
      </c>
      <c r="Z1317" s="27">
        <v>0</v>
      </c>
      <c r="AA1317" s="27">
        <v>0</v>
      </c>
      <c r="AB1317" s="27">
        <v>0</v>
      </c>
      <c r="AC1317" s="27">
        <v>0</v>
      </c>
      <c r="AD1317" s="27">
        <v>1576.400001</v>
      </c>
      <c r="AE1317" s="27">
        <v>1638.900003</v>
      </c>
      <c r="AF1317" s="27">
        <v>1734.7333329999999</v>
      </c>
      <c r="AG1317" s="27">
        <v>1</v>
      </c>
      <c r="AJ1317" s="41">
        <f t="shared" si="193"/>
        <v>1876.400001</v>
      </c>
      <c r="AK1317" s="41">
        <f t="shared" si="194"/>
        <v>1951.400003</v>
      </c>
      <c r="AL1317" s="41">
        <f t="shared" si="195"/>
        <v>2068.0663329999998</v>
      </c>
      <c r="AM1317" s="27">
        <v>1.1390943307457069</v>
      </c>
      <c r="AN1317" s="27">
        <v>1.2781886614914137</v>
      </c>
      <c r="AO1317" s="27">
        <v>0</v>
      </c>
      <c r="AP1317" s="27">
        <v>0</v>
      </c>
      <c r="AQ1317" s="42">
        <f t="shared" si="196"/>
        <v>2137.3966033503389</v>
      </c>
      <c r="AR1317" s="42">
        <f t="shared" si="197"/>
        <v>2222.8286804344552</v>
      </c>
      <c r="AS1317" s="42">
        <f t="shared" si="198"/>
        <v>2355.7226355263629</v>
      </c>
      <c r="AT1317" s="42">
        <f t="shared" si="199"/>
        <v>2398.3932057006773</v>
      </c>
      <c r="AU1317" s="42">
        <f t="shared" si="200"/>
        <v>2494.2573578689107</v>
      </c>
      <c r="AV1317" s="42">
        <f t="shared" si="201"/>
        <v>2643.378938052726</v>
      </c>
      <c r="AW1317">
        <v>2030</v>
      </c>
      <c r="AX1317" t="s">
        <v>56</v>
      </c>
      <c r="AY1317" s="30">
        <v>21</v>
      </c>
      <c r="AZ1317" t="s">
        <v>390</v>
      </c>
      <c r="BA1317" s="111">
        <v>1</v>
      </c>
      <c r="BB1317" s="111">
        <v>9</v>
      </c>
      <c r="BC1317" s="110">
        <v>0.72240000000000004</v>
      </c>
      <c r="BD1317" s="114">
        <v>2023</v>
      </c>
      <c r="BE1317" t="s">
        <v>1045</v>
      </c>
    </row>
    <row r="1318" spans="1:57" ht="12" customHeight="1" x14ac:dyDescent="0.2">
      <c r="A1318">
        <v>74</v>
      </c>
      <c r="B1318">
        <v>2023</v>
      </c>
      <c r="C1318" t="s">
        <v>46</v>
      </c>
      <c r="D1318" t="s">
        <v>44</v>
      </c>
      <c r="E1318" t="s">
        <v>387</v>
      </c>
      <c r="F1318" t="s">
        <v>392</v>
      </c>
      <c r="G1318" t="s">
        <v>99</v>
      </c>
      <c r="H1318" t="s">
        <v>393</v>
      </c>
      <c r="I1318" t="s">
        <v>51</v>
      </c>
      <c r="L1318" s="27">
        <v>0.3</v>
      </c>
      <c r="M1318" s="27">
        <v>0.3125</v>
      </c>
      <c r="N1318" s="27">
        <v>0.33333299999999999</v>
      </c>
      <c r="O1318" t="s">
        <v>77</v>
      </c>
      <c r="P1318" t="s">
        <v>78</v>
      </c>
      <c r="Q1318" s="27">
        <v>200</v>
      </c>
      <c r="R1318" s="27">
        <v>1000</v>
      </c>
      <c r="S1318" s="27">
        <v>3000</v>
      </c>
      <c r="T1318" s="27">
        <v>3000</v>
      </c>
      <c r="U1318" s="27">
        <v>0</v>
      </c>
      <c r="V1318" s="27">
        <v>0</v>
      </c>
      <c r="W1318" s="27">
        <v>0</v>
      </c>
      <c r="X1318" t="s">
        <v>89</v>
      </c>
      <c r="Y1318" t="s">
        <v>89</v>
      </c>
      <c r="Z1318" s="27">
        <v>0</v>
      </c>
      <c r="AA1318" s="27">
        <v>0</v>
      </c>
      <c r="AB1318" s="27">
        <v>0</v>
      </c>
      <c r="AC1318" s="27">
        <v>0</v>
      </c>
      <c r="AD1318" s="27">
        <v>1576.400001</v>
      </c>
      <c r="AE1318" s="27">
        <v>1638.900003</v>
      </c>
      <c r="AF1318" s="27">
        <v>1734.7333329999999</v>
      </c>
      <c r="AG1318" s="27">
        <v>1</v>
      </c>
      <c r="AJ1318" s="41">
        <f t="shared" si="193"/>
        <v>1876.400001</v>
      </c>
      <c r="AK1318" s="41">
        <f t="shared" si="194"/>
        <v>1951.400003</v>
      </c>
      <c r="AL1318" s="41">
        <f t="shared" si="195"/>
        <v>2068.0663329999998</v>
      </c>
      <c r="AM1318" s="27">
        <v>1.1390943307457069</v>
      </c>
      <c r="AN1318" s="27">
        <v>1.2781886614914137</v>
      </c>
      <c r="AO1318" s="27">
        <v>0</v>
      </c>
      <c r="AP1318" s="27">
        <v>0</v>
      </c>
      <c r="AQ1318" s="42">
        <f t="shared" si="196"/>
        <v>2137.3966033503389</v>
      </c>
      <c r="AR1318" s="42">
        <f t="shared" si="197"/>
        <v>2222.8286804344552</v>
      </c>
      <c r="AS1318" s="42">
        <f t="shared" si="198"/>
        <v>2355.7226355263629</v>
      </c>
      <c r="AT1318" s="42">
        <f t="shared" si="199"/>
        <v>2398.3932057006773</v>
      </c>
      <c r="AU1318" s="42">
        <f t="shared" si="200"/>
        <v>2494.2573578689107</v>
      </c>
      <c r="AV1318" s="42">
        <f t="shared" si="201"/>
        <v>2643.378938052726</v>
      </c>
      <c r="AW1318">
        <v>2035</v>
      </c>
      <c r="AX1318" t="s">
        <v>56</v>
      </c>
      <c r="AY1318" s="30">
        <v>21</v>
      </c>
      <c r="AZ1318" t="s">
        <v>390</v>
      </c>
      <c r="BA1318" s="111">
        <v>1</v>
      </c>
      <c r="BB1318" s="111">
        <v>9</v>
      </c>
      <c r="BC1318" s="110">
        <v>0.72240000000000004</v>
      </c>
      <c r="BD1318" s="114">
        <v>2023</v>
      </c>
      <c r="BE1318" t="s">
        <v>1045</v>
      </c>
    </row>
    <row r="1319" spans="1:57" ht="12" customHeight="1" x14ac:dyDescent="0.2">
      <c r="A1319">
        <v>74</v>
      </c>
      <c r="B1319">
        <v>2023</v>
      </c>
      <c r="C1319" t="s">
        <v>46</v>
      </c>
      <c r="D1319" t="s">
        <v>44</v>
      </c>
      <c r="E1319" t="s">
        <v>387</v>
      </c>
      <c r="F1319" t="s">
        <v>392</v>
      </c>
      <c r="G1319" t="s">
        <v>99</v>
      </c>
      <c r="H1319" t="s">
        <v>393</v>
      </c>
      <c r="I1319" t="s">
        <v>51</v>
      </c>
      <c r="L1319" s="27">
        <v>0.3</v>
      </c>
      <c r="M1319" s="27">
        <v>0.3125</v>
      </c>
      <c r="N1319" s="27">
        <v>0.33333299999999999</v>
      </c>
      <c r="O1319" t="s">
        <v>77</v>
      </c>
      <c r="P1319" t="s">
        <v>78</v>
      </c>
      <c r="Q1319" s="27">
        <v>200</v>
      </c>
      <c r="R1319" s="27">
        <v>1000</v>
      </c>
      <c r="S1319" s="27">
        <v>3000</v>
      </c>
      <c r="T1319" s="27">
        <v>3000</v>
      </c>
      <c r="U1319" s="27">
        <v>0</v>
      </c>
      <c r="V1319" s="27">
        <v>0</v>
      </c>
      <c r="W1319" s="27">
        <v>0</v>
      </c>
      <c r="X1319" t="s">
        <v>89</v>
      </c>
      <c r="Y1319" t="s">
        <v>89</v>
      </c>
      <c r="Z1319" s="27">
        <v>0</v>
      </c>
      <c r="AA1319" s="27">
        <v>0</v>
      </c>
      <c r="AB1319" s="27">
        <v>0</v>
      </c>
      <c r="AC1319" s="27">
        <v>0</v>
      </c>
      <c r="AD1319" s="27">
        <v>1576.400001</v>
      </c>
      <c r="AE1319" s="27">
        <v>1638.900003</v>
      </c>
      <c r="AF1319" s="27">
        <v>1734.7333329999999</v>
      </c>
      <c r="AG1319" s="27">
        <v>1</v>
      </c>
      <c r="AJ1319" s="41">
        <f t="shared" si="193"/>
        <v>1876.400001</v>
      </c>
      <c r="AK1319" s="41">
        <f t="shared" si="194"/>
        <v>1951.400003</v>
      </c>
      <c r="AL1319" s="41">
        <f t="shared" si="195"/>
        <v>2068.0663329999998</v>
      </c>
      <c r="AM1319" s="27">
        <v>1.1390943307457069</v>
      </c>
      <c r="AN1319" s="27">
        <v>1.2781886614914137</v>
      </c>
      <c r="AO1319" s="27">
        <v>0</v>
      </c>
      <c r="AP1319" s="27">
        <v>0</v>
      </c>
      <c r="AQ1319" s="42">
        <f t="shared" si="196"/>
        <v>2137.3966033503389</v>
      </c>
      <c r="AR1319" s="42">
        <f t="shared" si="197"/>
        <v>2222.8286804344552</v>
      </c>
      <c r="AS1319" s="42">
        <f t="shared" si="198"/>
        <v>2355.7226355263629</v>
      </c>
      <c r="AT1319" s="42">
        <f t="shared" si="199"/>
        <v>2398.3932057006773</v>
      </c>
      <c r="AU1319" s="42">
        <f t="shared" si="200"/>
        <v>2494.2573578689107</v>
      </c>
      <c r="AV1319" s="42">
        <f t="shared" si="201"/>
        <v>2643.378938052726</v>
      </c>
      <c r="AW1319">
        <v>2040</v>
      </c>
      <c r="AX1319" t="s">
        <v>56</v>
      </c>
      <c r="AY1319" s="30">
        <v>21</v>
      </c>
      <c r="AZ1319" t="s">
        <v>390</v>
      </c>
      <c r="BA1319" s="111">
        <v>1</v>
      </c>
      <c r="BB1319" s="111">
        <v>9</v>
      </c>
      <c r="BC1319" s="110">
        <v>0.72240000000000004</v>
      </c>
      <c r="BD1319" s="114">
        <v>2023</v>
      </c>
      <c r="BE1319" t="s">
        <v>1045</v>
      </c>
    </row>
    <row r="1320" spans="1:57" ht="12" customHeight="1" x14ac:dyDescent="0.2">
      <c r="A1320">
        <v>74</v>
      </c>
      <c r="B1320">
        <v>2023</v>
      </c>
      <c r="C1320" t="s">
        <v>46</v>
      </c>
      <c r="D1320" t="s">
        <v>44</v>
      </c>
      <c r="E1320" t="s">
        <v>387</v>
      </c>
      <c r="F1320" t="s">
        <v>392</v>
      </c>
      <c r="G1320" t="s">
        <v>99</v>
      </c>
      <c r="H1320" t="s">
        <v>393</v>
      </c>
      <c r="I1320" t="s">
        <v>51</v>
      </c>
      <c r="L1320" s="27">
        <v>0.3</v>
      </c>
      <c r="M1320" s="27">
        <v>0.3125</v>
      </c>
      <c r="N1320" s="27">
        <v>0.33333299999999999</v>
      </c>
      <c r="O1320" t="s">
        <v>77</v>
      </c>
      <c r="P1320" t="s">
        <v>78</v>
      </c>
      <c r="Q1320" s="27">
        <v>200</v>
      </c>
      <c r="R1320" s="27">
        <v>1000</v>
      </c>
      <c r="S1320" s="27">
        <v>3000</v>
      </c>
      <c r="T1320" s="27">
        <v>3000</v>
      </c>
      <c r="U1320" s="27">
        <v>0</v>
      </c>
      <c r="V1320" s="27">
        <v>0</v>
      </c>
      <c r="W1320" s="27">
        <v>0</v>
      </c>
      <c r="X1320" t="s">
        <v>89</v>
      </c>
      <c r="Y1320" t="s">
        <v>89</v>
      </c>
      <c r="Z1320" s="27">
        <v>0</v>
      </c>
      <c r="AA1320" s="27">
        <v>0</v>
      </c>
      <c r="AB1320" s="27">
        <v>0</v>
      </c>
      <c r="AC1320" s="27">
        <v>0</v>
      </c>
      <c r="AD1320" s="27">
        <v>1576.400001</v>
      </c>
      <c r="AE1320" s="27">
        <v>1638.900003</v>
      </c>
      <c r="AF1320" s="27">
        <v>1734.7333329999999</v>
      </c>
      <c r="AG1320" s="27">
        <v>1</v>
      </c>
      <c r="AJ1320" s="41">
        <f t="shared" si="193"/>
        <v>1876.400001</v>
      </c>
      <c r="AK1320" s="41">
        <f t="shared" si="194"/>
        <v>1951.400003</v>
      </c>
      <c r="AL1320" s="41">
        <f t="shared" si="195"/>
        <v>2068.0663329999998</v>
      </c>
      <c r="AM1320" s="27">
        <v>1.1390943307457069</v>
      </c>
      <c r="AN1320" s="27">
        <v>1.2781886614914137</v>
      </c>
      <c r="AO1320" s="27">
        <v>0</v>
      </c>
      <c r="AP1320" s="27">
        <v>0</v>
      </c>
      <c r="AQ1320" s="42">
        <f t="shared" si="196"/>
        <v>2137.3966033503389</v>
      </c>
      <c r="AR1320" s="42">
        <f t="shared" si="197"/>
        <v>2222.8286804344552</v>
      </c>
      <c r="AS1320" s="42">
        <f t="shared" si="198"/>
        <v>2355.7226355263629</v>
      </c>
      <c r="AT1320" s="42">
        <f t="shared" si="199"/>
        <v>2398.3932057006773</v>
      </c>
      <c r="AU1320" s="42">
        <f t="shared" si="200"/>
        <v>2494.2573578689107</v>
      </c>
      <c r="AV1320" s="42">
        <f t="shared" si="201"/>
        <v>2643.378938052726</v>
      </c>
      <c r="AW1320">
        <v>2045</v>
      </c>
      <c r="AX1320" t="s">
        <v>56</v>
      </c>
      <c r="AY1320" s="30">
        <v>21</v>
      </c>
      <c r="AZ1320" t="s">
        <v>390</v>
      </c>
      <c r="BA1320" s="111">
        <v>1</v>
      </c>
      <c r="BB1320" s="111">
        <v>9</v>
      </c>
      <c r="BC1320" s="110">
        <v>0.72240000000000004</v>
      </c>
      <c r="BD1320" s="114">
        <v>2023</v>
      </c>
      <c r="BE1320" t="s">
        <v>1045</v>
      </c>
    </row>
    <row r="1321" spans="1:57" ht="12" customHeight="1" x14ac:dyDescent="0.2">
      <c r="A1321">
        <v>74</v>
      </c>
      <c r="B1321">
        <v>2023</v>
      </c>
      <c r="C1321" t="s">
        <v>46</v>
      </c>
      <c r="D1321" t="s">
        <v>44</v>
      </c>
      <c r="E1321" t="s">
        <v>387</v>
      </c>
      <c r="F1321" t="s">
        <v>392</v>
      </c>
      <c r="G1321" t="s">
        <v>99</v>
      </c>
      <c r="H1321" t="s">
        <v>393</v>
      </c>
      <c r="I1321" t="s">
        <v>51</v>
      </c>
      <c r="L1321" s="27">
        <v>0.3</v>
      </c>
      <c r="M1321" s="27">
        <v>0.3125</v>
      </c>
      <c r="N1321" s="27">
        <v>0.33333299999999999</v>
      </c>
      <c r="O1321" t="s">
        <v>77</v>
      </c>
      <c r="P1321" t="s">
        <v>78</v>
      </c>
      <c r="Q1321" s="27">
        <v>200</v>
      </c>
      <c r="R1321" s="27">
        <v>1000</v>
      </c>
      <c r="S1321" s="27">
        <v>3000</v>
      </c>
      <c r="T1321" s="27">
        <v>3000</v>
      </c>
      <c r="U1321" s="27">
        <v>0</v>
      </c>
      <c r="V1321" s="27">
        <v>0</v>
      </c>
      <c r="W1321" s="27">
        <v>0</v>
      </c>
      <c r="X1321" t="s">
        <v>89</v>
      </c>
      <c r="Y1321" t="s">
        <v>89</v>
      </c>
      <c r="Z1321" s="27">
        <v>0</v>
      </c>
      <c r="AA1321" s="27">
        <v>0</v>
      </c>
      <c r="AB1321" s="27">
        <v>0</v>
      </c>
      <c r="AC1321" s="27">
        <v>0</v>
      </c>
      <c r="AD1321" s="27">
        <v>1576.400001</v>
      </c>
      <c r="AE1321" s="27">
        <v>1638.900003</v>
      </c>
      <c r="AF1321" s="27">
        <v>1734.7333329999999</v>
      </c>
      <c r="AG1321" s="27">
        <v>1</v>
      </c>
      <c r="AJ1321" s="41">
        <f t="shared" si="193"/>
        <v>1876.400001</v>
      </c>
      <c r="AK1321" s="41">
        <f t="shared" si="194"/>
        <v>1951.400003</v>
      </c>
      <c r="AL1321" s="41">
        <f t="shared" si="195"/>
        <v>2068.0663329999998</v>
      </c>
      <c r="AM1321" s="27">
        <v>1.1390943307457069</v>
      </c>
      <c r="AN1321" s="27">
        <v>1.2781886614914137</v>
      </c>
      <c r="AO1321" s="27">
        <v>0</v>
      </c>
      <c r="AP1321" s="27">
        <v>0</v>
      </c>
      <c r="AQ1321" s="42">
        <f t="shared" si="196"/>
        <v>2137.3966033503389</v>
      </c>
      <c r="AR1321" s="42">
        <f t="shared" si="197"/>
        <v>2222.8286804344552</v>
      </c>
      <c r="AS1321" s="42">
        <f t="shared" si="198"/>
        <v>2355.7226355263629</v>
      </c>
      <c r="AT1321" s="42">
        <f t="shared" si="199"/>
        <v>2398.3932057006773</v>
      </c>
      <c r="AU1321" s="42">
        <f t="shared" si="200"/>
        <v>2494.2573578689107</v>
      </c>
      <c r="AV1321" s="42">
        <f t="shared" si="201"/>
        <v>2643.378938052726</v>
      </c>
      <c r="AW1321">
        <v>2050</v>
      </c>
      <c r="AX1321" t="s">
        <v>56</v>
      </c>
      <c r="AY1321" s="30">
        <v>21</v>
      </c>
      <c r="AZ1321" t="s">
        <v>390</v>
      </c>
      <c r="BA1321" s="111">
        <v>1</v>
      </c>
      <c r="BB1321" s="111">
        <v>9</v>
      </c>
      <c r="BC1321" s="110">
        <v>0.72240000000000004</v>
      </c>
      <c r="BD1321" s="114">
        <v>2023</v>
      </c>
      <c r="BE1321" t="s">
        <v>1045</v>
      </c>
    </row>
    <row r="1322" spans="1:57" ht="12" customHeight="1" x14ac:dyDescent="0.2">
      <c r="A1322">
        <v>74</v>
      </c>
      <c r="B1322">
        <v>2023</v>
      </c>
      <c r="C1322" t="s">
        <v>46</v>
      </c>
      <c r="D1322" t="s">
        <v>44</v>
      </c>
      <c r="E1322" t="s">
        <v>387</v>
      </c>
      <c r="F1322" t="s">
        <v>392</v>
      </c>
      <c r="G1322" t="s">
        <v>99</v>
      </c>
      <c r="H1322" t="s">
        <v>393</v>
      </c>
      <c r="I1322" t="s">
        <v>51</v>
      </c>
      <c r="L1322" s="27">
        <v>0.3</v>
      </c>
      <c r="M1322" s="27">
        <v>0.3125</v>
      </c>
      <c r="N1322" s="27">
        <v>0.33333299999999999</v>
      </c>
      <c r="O1322" t="s">
        <v>77</v>
      </c>
      <c r="P1322" t="s">
        <v>78</v>
      </c>
      <c r="Q1322" s="27">
        <v>200</v>
      </c>
      <c r="R1322" s="27">
        <v>1000</v>
      </c>
      <c r="S1322" s="27">
        <v>3000</v>
      </c>
      <c r="T1322" s="27">
        <v>3000</v>
      </c>
      <c r="U1322" s="27">
        <v>0</v>
      </c>
      <c r="V1322" s="27">
        <v>0</v>
      </c>
      <c r="W1322" s="27">
        <v>0</v>
      </c>
      <c r="X1322" t="s">
        <v>89</v>
      </c>
      <c r="Y1322" t="s">
        <v>89</v>
      </c>
      <c r="Z1322" s="27">
        <v>0</v>
      </c>
      <c r="AA1322" s="27">
        <v>0</v>
      </c>
      <c r="AB1322" s="27">
        <v>0</v>
      </c>
      <c r="AC1322" s="27">
        <v>0</v>
      </c>
      <c r="AD1322" s="27">
        <v>1576.400001</v>
      </c>
      <c r="AE1322" s="27">
        <v>1638.900003</v>
      </c>
      <c r="AF1322" s="27">
        <v>1734.7333329999999</v>
      </c>
      <c r="AG1322" s="27">
        <v>1</v>
      </c>
      <c r="AJ1322" s="41">
        <f t="shared" si="193"/>
        <v>1876.400001</v>
      </c>
      <c r="AK1322" s="41">
        <f t="shared" si="194"/>
        <v>1951.400003</v>
      </c>
      <c r="AL1322" s="41">
        <f t="shared" si="195"/>
        <v>2068.0663329999998</v>
      </c>
      <c r="AM1322" s="27">
        <v>1.1390943307457069</v>
      </c>
      <c r="AN1322" s="27">
        <v>1.2781886614914137</v>
      </c>
      <c r="AO1322" s="27">
        <v>0</v>
      </c>
      <c r="AP1322" s="27">
        <v>0</v>
      </c>
      <c r="AQ1322" s="42">
        <f t="shared" si="196"/>
        <v>2137.3966033503389</v>
      </c>
      <c r="AR1322" s="42">
        <f t="shared" si="197"/>
        <v>2222.8286804344552</v>
      </c>
      <c r="AS1322" s="42">
        <f t="shared" si="198"/>
        <v>2355.7226355263629</v>
      </c>
      <c r="AT1322" s="42">
        <f t="shared" si="199"/>
        <v>2398.3932057006773</v>
      </c>
      <c r="AU1322" s="42">
        <f t="shared" si="200"/>
        <v>2494.2573578689107</v>
      </c>
      <c r="AV1322" s="42">
        <f t="shared" si="201"/>
        <v>2643.378938052726</v>
      </c>
      <c r="AW1322">
        <v>2023</v>
      </c>
      <c r="AX1322" t="s">
        <v>59</v>
      </c>
      <c r="AY1322" s="30">
        <v>21</v>
      </c>
      <c r="AZ1322" t="s">
        <v>390</v>
      </c>
      <c r="BA1322" s="111">
        <v>1</v>
      </c>
      <c r="BB1322" s="111">
        <v>9</v>
      </c>
      <c r="BC1322" s="110">
        <v>0.72240000000000004</v>
      </c>
      <c r="BD1322" s="114">
        <v>2023</v>
      </c>
      <c r="BE1322" t="s">
        <v>1045</v>
      </c>
    </row>
    <row r="1323" spans="1:57" ht="12" customHeight="1" x14ac:dyDescent="0.2">
      <c r="A1323">
        <v>74</v>
      </c>
      <c r="B1323">
        <v>2023</v>
      </c>
      <c r="C1323" t="s">
        <v>46</v>
      </c>
      <c r="D1323" t="s">
        <v>44</v>
      </c>
      <c r="E1323" t="s">
        <v>387</v>
      </c>
      <c r="F1323" t="s">
        <v>392</v>
      </c>
      <c r="G1323" t="s">
        <v>99</v>
      </c>
      <c r="H1323" t="s">
        <v>393</v>
      </c>
      <c r="I1323" t="s">
        <v>51</v>
      </c>
      <c r="L1323" s="27">
        <v>0.3</v>
      </c>
      <c r="M1323" s="27">
        <v>0.3125</v>
      </c>
      <c r="N1323" s="27">
        <v>0.33333299999999999</v>
      </c>
      <c r="O1323" t="s">
        <v>77</v>
      </c>
      <c r="P1323" t="s">
        <v>78</v>
      </c>
      <c r="Q1323" s="27">
        <v>200</v>
      </c>
      <c r="R1323" s="27">
        <v>1000</v>
      </c>
      <c r="S1323" s="27">
        <v>3000</v>
      </c>
      <c r="T1323" s="27">
        <v>3000</v>
      </c>
      <c r="U1323" s="27">
        <v>0</v>
      </c>
      <c r="V1323" s="27">
        <v>0</v>
      </c>
      <c r="W1323" s="27">
        <v>0</v>
      </c>
      <c r="X1323" t="s">
        <v>89</v>
      </c>
      <c r="Y1323" t="s">
        <v>89</v>
      </c>
      <c r="Z1323" s="27">
        <v>0</v>
      </c>
      <c r="AA1323" s="27">
        <v>0</v>
      </c>
      <c r="AB1323" s="27">
        <v>0</v>
      </c>
      <c r="AC1323" s="27">
        <v>0</v>
      </c>
      <c r="AD1323" s="27">
        <v>1576.400001</v>
      </c>
      <c r="AE1323" s="27">
        <v>1638.900003</v>
      </c>
      <c r="AF1323" s="27">
        <v>1734.7333329999999</v>
      </c>
      <c r="AG1323" s="27">
        <v>1</v>
      </c>
      <c r="AJ1323" s="41">
        <f t="shared" si="193"/>
        <v>1876.400001</v>
      </c>
      <c r="AK1323" s="41">
        <f t="shared" si="194"/>
        <v>1951.400003</v>
      </c>
      <c r="AL1323" s="41">
        <f t="shared" si="195"/>
        <v>2068.0663329999998</v>
      </c>
      <c r="AM1323" s="27">
        <v>1.1390943307457069</v>
      </c>
      <c r="AN1323" s="27">
        <v>1.2781886614914137</v>
      </c>
      <c r="AO1323" s="27">
        <v>0</v>
      </c>
      <c r="AP1323" s="27">
        <v>0</v>
      </c>
      <c r="AQ1323" s="42">
        <f t="shared" si="196"/>
        <v>2137.3966033503389</v>
      </c>
      <c r="AR1323" s="42">
        <f t="shared" si="197"/>
        <v>2222.8286804344552</v>
      </c>
      <c r="AS1323" s="42">
        <f t="shared" si="198"/>
        <v>2355.7226355263629</v>
      </c>
      <c r="AT1323" s="42">
        <f t="shared" si="199"/>
        <v>2398.3932057006773</v>
      </c>
      <c r="AU1323" s="42">
        <f t="shared" si="200"/>
        <v>2494.2573578689107</v>
      </c>
      <c r="AV1323" s="42">
        <f t="shared" si="201"/>
        <v>2643.378938052726</v>
      </c>
      <c r="AW1323">
        <v>2030</v>
      </c>
      <c r="AX1323" t="s">
        <v>59</v>
      </c>
      <c r="AY1323" s="30">
        <v>21</v>
      </c>
      <c r="AZ1323" t="s">
        <v>390</v>
      </c>
      <c r="BA1323" s="111">
        <v>1</v>
      </c>
      <c r="BB1323" s="111">
        <v>9</v>
      </c>
      <c r="BC1323" s="110">
        <v>0.72240000000000004</v>
      </c>
      <c r="BD1323" s="114">
        <v>2023</v>
      </c>
      <c r="BE1323" t="s">
        <v>1045</v>
      </c>
    </row>
    <row r="1324" spans="1:57" ht="12" customHeight="1" x14ac:dyDescent="0.2">
      <c r="A1324">
        <v>74</v>
      </c>
      <c r="B1324">
        <v>2023</v>
      </c>
      <c r="C1324" t="s">
        <v>46</v>
      </c>
      <c r="D1324" t="s">
        <v>44</v>
      </c>
      <c r="E1324" t="s">
        <v>387</v>
      </c>
      <c r="F1324" t="s">
        <v>392</v>
      </c>
      <c r="G1324" t="s">
        <v>99</v>
      </c>
      <c r="H1324" t="s">
        <v>393</v>
      </c>
      <c r="I1324" t="s">
        <v>51</v>
      </c>
      <c r="L1324" s="27">
        <v>0.3</v>
      </c>
      <c r="M1324" s="27">
        <v>0.3125</v>
      </c>
      <c r="N1324" s="27">
        <v>0.33333299999999999</v>
      </c>
      <c r="O1324" t="s">
        <v>77</v>
      </c>
      <c r="P1324" t="s">
        <v>78</v>
      </c>
      <c r="Q1324" s="27">
        <v>200</v>
      </c>
      <c r="R1324" s="27">
        <v>1000</v>
      </c>
      <c r="S1324" s="27">
        <v>3000</v>
      </c>
      <c r="T1324" s="27">
        <v>3000</v>
      </c>
      <c r="U1324" s="27">
        <v>0</v>
      </c>
      <c r="V1324" s="27">
        <v>0</v>
      </c>
      <c r="W1324" s="27">
        <v>0</v>
      </c>
      <c r="X1324" t="s">
        <v>89</v>
      </c>
      <c r="Y1324" t="s">
        <v>89</v>
      </c>
      <c r="Z1324" s="27">
        <v>0</v>
      </c>
      <c r="AA1324" s="27">
        <v>0</v>
      </c>
      <c r="AB1324" s="27">
        <v>0</v>
      </c>
      <c r="AC1324" s="27">
        <v>0</v>
      </c>
      <c r="AD1324" s="27">
        <v>1576.400001</v>
      </c>
      <c r="AE1324" s="27">
        <v>1638.900003</v>
      </c>
      <c r="AF1324" s="27">
        <v>1734.7333329999999</v>
      </c>
      <c r="AG1324" s="27">
        <v>1</v>
      </c>
      <c r="AJ1324" s="41">
        <f t="shared" si="193"/>
        <v>1876.400001</v>
      </c>
      <c r="AK1324" s="41">
        <f t="shared" si="194"/>
        <v>1951.400003</v>
      </c>
      <c r="AL1324" s="41">
        <f t="shared" si="195"/>
        <v>2068.0663329999998</v>
      </c>
      <c r="AM1324" s="27">
        <v>1.1390943307457069</v>
      </c>
      <c r="AN1324" s="27">
        <v>1.2781886614914137</v>
      </c>
      <c r="AO1324" s="27">
        <v>0</v>
      </c>
      <c r="AP1324" s="27">
        <v>0</v>
      </c>
      <c r="AQ1324" s="42">
        <f t="shared" si="196"/>
        <v>2137.3966033503389</v>
      </c>
      <c r="AR1324" s="42">
        <f t="shared" si="197"/>
        <v>2222.8286804344552</v>
      </c>
      <c r="AS1324" s="42">
        <f t="shared" si="198"/>
        <v>2355.7226355263629</v>
      </c>
      <c r="AT1324" s="42">
        <f t="shared" si="199"/>
        <v>2398.3932057006773</v>
      </c>
      <c r="AU1324" s="42">
        <f t="shared" si="200"/>
        <v>2494.2573578689107</v>
      </c>
      <c r="AV1324" s="42">
        <f t="shared" si="201"/>
        <v>2643.378938052726</v>
      </c>
      <c r="AW1324">
        <v>2035</v>
      </c>
      <c r="AX1324" t="s">
        <v>59</v>
      </c>
      <c r="AY1324" s="30">
        <v>21</v>
      </c>
      <c r="AZ1324" t="s">
        <v>390</v>
      </c>
      <c r="BA1324" s="111">
        <v>1</v>
      </c>
      <c r="BB1324" s="111">
        <v>9</v>
      </c>
      <c r="BC1324" s="110">
        <v>0.72240000000000004</v>
      </c>
      <c r="BD1324" s="114">
        <v>2023</v>
      </c>
      <c r="BE1324" t="s">
        <v>1045</v>
      </c>
    </row>
    <row r="1325" spans="1:57" ht="12" customHeight="1" x14ac:dyDescent="0.2">
      <c r="A1325">
        <v>74</v>
      </c>
      <c r="B1325">
        <v>2023</v>
      </c>
      <c r="C1325" t="s">
        <v>46</v>
      </c>
      <c r="D1325" t="s">
        <v>44</v>
      </c>
      <c r="E1325" t="s">
        <v>387</v>
      </c>
      <c r="F1325" t="s">
        <v>392</v>
      </c>
      <c r="G1325" t="s">
        <v>99</v>
      </c>
      <c r="H1325" t="s">
        <v>393</v>
      </c>
      <c r="I1325" t="s">
        <v>51</v>
      </c>
      <c r="L1325" s="27">
        <v>0.3</v>
      </c>
      <c r="M1325" s="27">
        <v>0.3125</v>
      </c>
      <c r="N1325" s="27">
        <v>0.33333299999999999</v>
      </c>
      <c r="O1325" t="s">
        <v>77</v>
      </c>
      <c r="P1325" t="s">
        <v>78</v>
      </c>
      <c r="Q1325" s="27">
        <v>200</v>
      </c>
      <c r="R1325" s="27">
        <v>1000</v>
      </c>
      <c r="S1325" s="27">
        <v>3000</v>
      </c>
      <c r="T1325" s="27">
        <v>3000</v>
      </c>
      <c r="U1325" s="27">
        <v>0</v>
      </c>
      <c r="V1325" s="27">
        <v>0</v>
      </c>
      <c r="W1325" s="27">
        <v>0</v>
      </c>
      <c r="X1325" t="s">
        <v>89</v>
      </c>
      <c r="Y1325" t="s">
        <v>89</v>
      </c>
      <c r="Z1325" s="27">
        <v>0</v>
      </c>
      <c r="AA1325" s="27">
        <v>0</v>
      </c>
      <c r="AB1325" s="27">
        <v>0</v>
      </c>
      <c r="AC1325" s="27">
        <v>0</v>
      </c>
      <c r="AD1325" s="27">
        <v>1576.400001</v>
      </c>
      <c r="AE1325" s="27">
        <v>1638.900003</v>
      </c>
      <c r="AF1325" s="27">
        <v>1734.7333329999999</v>
      </c>
      <c r="AG1325" s="27">
        <v>1</v>
      </c>
      <c r="AJ1325" s="41">
        <f t="shared" si="193"/>
        <v>1876.400001</v>
      </c>
      <c r="AK1325" s="41">
        <f t="shared" si="194"/>
        <v>1951.400003</v>
      </c>
      <c r="AL1325" s="41">
        <f t="shared" si="195"/>
        <v>2068.0663329999998</v>
      </c>
      <c r="AM1325" s="27">
        <v>1.1390943307457069</v>
      </c>
      <c r="AN1325" s="27">
        <v>1.2781886614914137</v>
      </c>
      <c r="AO1325" s="27">
        <v>0</v>
      </c>
      <c r="AP1325" s="27">
        <v>0</v>
      </c>
      <c r="AQ1325" s="42">
        <f t="shared" si="196"/>
        <v>2137.3966033503389</v>
      </c>
      <c r="AR1325" s="42">
        <f t="shared" si="197"/>
        <v>2222.8286804344552</v>
      </c>
      <c r="AS1325" s="42">
        <f t="shared" si="198"/>
        <v>2355.7226355263629</v>
      </c>
      <c r="AT1325" s="42">
        <f t="shared" si="199"/>
        <v>2398.3932057006773</v>
      </c>
      <c r="AU1325" s="42">
        <f t="shared" si="200"/>
        <v>2494.2573578689107</v>
      </c>
      <c r="AV1325" s="42">
        <f t="shared" si="201"/>
        <v>2643.378938052726</v>
      </c>
      <c r="AW1325">
        <v>2040</v>
      </c>
      <c r="AX1325" t="s">
        <v>59</v>
      </c>
      <c r="AY1325" s="30">
        <v>21</v>
      </c>
      <c r="AZ1325" t="s">
        <v>390</v>
      </c>
      <c r="BA1325" s="111">
        <v>1</v>
      </c>
      <c r="BB1325" s="111">
        <v>9</v>
      </c>
      <c r="BC1325" s="110">
        <v>0.72240000000000004</v>
      </c>
      <c r="BD1325" s="114">
        <v>2023</v>
      </c>
      <c r="BE1325" t="s">
        <v>1045</v>
      </c>
    </row>
    <row r="1326" spans="1:57" ht="12" customHeight="1" x14ac:dyDescent="0.2">
      <c r="A1326">
        <v>74</v>
      </c>
      <c r="B1326">
        <v>2023</v>
      </c>
      <c r="C1326" t="s">
        <v>46</v>
      </c>
      <c r="D1326" t="s">
        <v>44</v>
      </c>
      <c r="E1326" t="s">
        <v>387</v>
      </c>
      <c r="F1326" t="s">
        <v>392</v>
      </c>
      <c r="G1326" t="s">
        <v>99</v>
      </c>
      <c r="H1326" t="s">
        <v>393</v>
      </c>
      <c r="I1326" t="s">
        <v>51</v>
      </c>
      <c r="L1326" s="27">
        <v>0.3</v>
      </c>
      <c r="M1326" s="27">
        <v>0.3125</v>
      </c>
      <c r="N1326" s="27">
        <v>0.33333299999999999</v>
      </c>
      <c r="O1326" t="s">
        <v>77</v>
      </c>
      <c r="P1326" t="s">
        <v>78</v>
      </c>
      <c r="Q1326" s="27">
        <v>200</v>
      </c>
      <c r="R1326" s="27">
        <v>1000</v>
      </c>
      <c r="S1326" s="27">
        <v>3000</v>
      </c>
      <c r="T1326" s="27">
        <v>3000</v>
      </c>
      <c r="U1326" s="27">
        <v>0</v>
      </c>
      <c r="V1326" s="27">
        <v>0</v>
      </c>
      <c r="W1326" s="27">
        <v>0</v>
      </c>
      <c r="X1326" t="s">
        <v>89</v>
      </c>
      <c r="Y1326" t="s">
        <v>89</v>
      </c>
      <c r="Z1326" s="27">
        <v>0</v>
      </c>
      <c r="AA1326" s="27">
        <v>0</v>
      </c>
      <c r="AB1326" s="27">
        <v>0</v>
      </c>
      <c r="AC1326" s="27">
        <v>0</v>
      </c>
      <c r="AD1326" s="27">
        <v>1576.400001</v>
      </c>
      <c r="AE1326" s="27">
        <v>1638.900003</v>
      </c>
      <c r="AF1326" s="27">
        <v>1734.7333329999999</v>
      </c>
      <c r="AG1326" s="27">
        <v>1</v>
      </c>
      <c r="AJ1326" s="41">
        <f t="shared" si="193"/>
        <v>1876.400001</v>
      </c>
      <c r="AK1326" s="41">
        <f t="shared" si="194"/>
        <v>1951.400003</v>
      </c>
      <c r="AL1326" s="41">
        <f t="shared" si="195"/>
        <v>2068.0663329999998</v>
      </c>
      <c r="AM1326" s="27">
        <v>1.1390943307457069</v>
      </c>
      <c r="AN1326" s="27">
        <v>1.2781886614914137</v>
      </c>
      <c r="AO1326" s="27">
        <v>0</v>
      </c>
      <c r="AP1326" s="27">
        <v>0</v>
      </c>
      <c r="AQ1326" s="42">
        <f t="shared" si="196"/>
        <v>2137.3966033503389</v>
      </c>
      <c r="AR1326" s="42">
        <f t="shared" si="197"/>
        <v>2222.8286804344552</v>
      </c>
      <c r="AS1326" s="42">
        <f t="shared" si="198"/>
        <v>2355.7226355263629</v>
      </c>
      <c r="AT1326" s="42">
        <f t="shared" si="199"/>
        <v>2398.3932057006773</v>
      </c>
      <c r="AU1326" s="42">
        <f t="shared" si="200"/>
        <v>2494.2573578689107</v>
      </c>
      <c r="AV1326" s="42">
        <f t="shared" si="201"/>
        <v>2643.378938052726</v>
      </c>
      <c r="AW1326">
        <v>2045</v>
      </c>
      <c r="AX1326" t="s">
        <v>59</v>
      </c>
      <c r="AY1326" s="30">
        <v>21</v>
      </c>
      <c r="AZ1326" t="s">
        <v>390</v>
      </c>
      <c r="BA1326" s="111">
        <v>1</v>
      </c>
      <c r="BB1326" s="111">
        <v>9</v>
      </c>
      <c r="BC1326" s="110">
        <v>0.72240000000000004</v>
      </c>
      <c r="BD1326" s="114">
        <v>2023</v>
      </c>
      <c r="BE1326" t="s">
        <v>1045</v>
      </c>
    </row>
    <row r="1327" spans="1:57" ht="12" customHeight="1" x14ac:dyDescent="0.2">
      <c r="A1327">
        <v>74</v>
      </c>
      <c r="B1327">
        <v>2023</v>
      </c>
      <c r="C1327" t="s">
        <v>46</v>
      </c>
      <c r="D1327" t="s">
        <v>44</v>
      </c>
      <c r="E1327" t="s">
        <v>387</v>
      </c>
      <c r="F1327" t="s">
        <v>392</v>
      </c>
      <c r="G1327" t="s">
        <v>99</v>
      </c>
      <c r="H1327" t="s">
        <v>393</v>
      </c>
      <c r="I1327" t="s">
        <v>51</v>
      </c>
      <c r="L1327" s="27">
        <v>0.3</v>
      </c>
      <c r="M1327" s="27">
        <v>0.3125</v>
      </c>
      <c r="N1327" s="27">
        <v>0.33333299999999999</v>
      </c>
      <c r="O1327" t="s">
        <v>77</v>
      </c>
      <c r="P1327" t="s">
        <v>78</v>
      </c>
      <c r="Q1327" s="27">
        <v>200</v>
      </c>
      <c r="R1327" s="27">
        <v>1000</v>
      </c>
      <c r="S1327" s="27">
        <v>3000</v>
      </c>
      <c r="T1327" s="27">
        <v>3000</v>
      </c>
      <c r="U1327" s="27">
        <v>0</v>
      </c>
      <c r="V1327" s="27">
        <v>0</v>
      </c>
      <c r="W1327" s="27">
        <v>0</v>
      </c>
      <c r="X1327" t="s">
        <v>89</v>
      </c>
      <c r="Y1327" t="s">
        <v>89</v>
      </c>
      <c r="Z1327" s="27">
        <v>0</v>
      </c>
      <c r="AA1327" s="27">
        <v>0</v>
      </c>
      <c r="AB1327" s="27">
        <v>0</v>
      </c>
      <c r="AC1327" s="27">
        <v>0</v>
      </c>
      <c r="AD1327" s="27">
        <v>1576.400001</v>
      </c>
      <c r="AE1327" s="27">
        <v>1638.900003</v>
      </c>
      <c r="AF1327" s="27">
        <v>1734.7333329999999</v>
      </c>
      <c r="AG1327" s="27">
        <v>1</v>
      </c>
      <c r="AJ1327" s="41">
        <f t="shared" si="193"/>
        <v>1876.400001</v>
      </c>
      <c r="AK1327" s="41">
        <f t="shared" si="194"/>
        <v>1951.400003</v>
      </c>
      <c r="AL1327" s="41">
        <f t="shared" si="195"/>
        <v>2068.0663329999998</v>
      </c>
      <c r="AM1327" s="27">
        <v>1.1390943307457069</v>
      </c>
      <c r="AN1327" s="27">
        <v>1.2781886614914137</v>
      </c>
      <c r="AO1327" s="27">
        <v>0</v>
      </c>
      <c r="AP1327" s="27">
        <v>0</v>
      </c>
      <c r="AQ1327" s="42">
        <f t="shared" si="196"/>
        <v>2137.3966033503389</v>
      </c>
      <c r="AR1327" s="42">
        <f t="shared" si="197"/>
        <v>2222.8286804344552</v>
      </c>
      <c r="AS1327" s="42">
        <f t="shared" si="198"/>
        <v>2355.7226355263629</v>
      </c>
      <c r="AT1327" s="42">
        <f t="shared" si="199"/>
        <v>2398.3932057006773</v>
      </c>
      <c r="AU1327" s="42">
        <f t="shared" si="200"/>
        <v>2494.2573578689107</v>
      </c>
      <c r="AV1327" s="42">
        <f t="shared" si="201"/>
        <v>2643.378938052726</v>
      </c>
      <c r="AW1327">
        <v>2050</v>
      </c>
      <c r="AX1327" t="s">
        <v>59</v>
      </c>
      <c r="AY1327" s="30">
        <v>21</v>
      </c>
      <c r="AZ1327" t="s">
        <v>390</v>
      </c>
      <c r="BA1327" s="111">
        <v>1</v>
      </c>
      <c r="BB1327" s="111">
        <v>9</v>
      </c>
      <c r="BC1327" s="110">
        <v>0.72240000000000004</v>
      </c>
      <c r="BD1327" s="114">
        <v>2023</v>
      </c>
      <c r="BE1327" t="s">
        <v>1045</v>
      </c>
    </row>
    <row r="1328" spans="1:57" ht="12" customHeight="1" x14ac:dyDescent="0.2">
      <c r="A1328">
        <v>74</v>
      </c>
      <c r="B1328">
        <v>2023</v>
      </c>
      <c r="C1328" t="s">
        <v>46</v>
      </c>
      <c r="D1328" t="s">
        <v>44</v>
      </c>
      <c r="E1328" t="s">
        <v>387</v>
      </c>
      <c r="F1328" t="s">
        <v>392</v>
      </c>
      <c r="G1328" t="s">
        <v>99</v>
      </c>
      <c r="H1328" t="s">
        <v>393</v>
      </c>
      <c r="I1328" t="s">
        <v>51</v>
      </c>
      <c r="L1328" s="27">
        <v>0.3</v>
      </c>
      <c r="M1328" s="27">
        <v>0.3125</v>
      </c>
      <c r="N1328" s="27">
        <v>0.33333299999999999</v>
      </c>
      <c r="O1328" t="s">
        <v>77</v>
      </c>
      <c r="P1328" t="s">
        <v>78</v>
      </c>
      <c r="Q1328" s="27">
        <v>200</v>
      </c>
      <c r="R1328" s="27">
        <v>1000</v>
      </c>
      <c r="S1328" s="27">
        <v>3000</v>
      </c>
      <c r="T1328" s="27">
        <v>3000</v>
      </c>
      <c r="U1328" s="27">
        <v>0</v>
      </c>
      <c r="V1328" s="27">
        <v>0</v>
      </c>
      <c r="W1328" s="27">
        <v>0</v>
      </c>
      <c r="X1328" t="s">
        <v>89</v>
      </c>
      <c r="Y1328" t="s">
        <v>89</v>
      </c>
      <c r="Z1328" s="27">
        <v>0</v>
      </c>
      <c r="AA1328" s="27">
        <v>0</v>
      </c>
      <c r="AB1328" s="27">
        <v>0</v>
      </c>
      <c r="AC1328" s="27">
        <v>0</v>
      </c>
      <c r="AD1328" s="27">
        <v>1576.400001</v>
      </c>
      <c r="AE1328" s="27">
        <v>1638.900003</v>
      </c>
      <c r="AF1328" s="27">
        <v>1734.7333329999999</v>
      </c>
      <c r="AG1328" s="27">
        <v>1</v>
      </c>
      <c r="AJ1328" s="41">
        <f t="shared" si="193"/>
        <v>1876.400001</v>
      </c>
      <c r="AK1328" s="41">
        <f t="shared" si="194"/>
        <v>1951.400003</v>
      </c>
      <c r="AL1328" s="41">
        <f t="shared" si="195"/>
        <v>2068.0663329999998</v>
      </c>
      <c r="AM1328" s="27">
        <v>1.1390943307457069</v>
      </c>
      <c r="AN1328" s="27">
        <v>1.2781886614914137</v>
      </c>
      <c r="AO1328" s="27">
        <v>0</v>
      </c>
      <c r="AP1328" s="27">
        <v>0</v>
      </c>
      <c r="AQ1328" s="42">
        <f t="shared" si="196"/>
        <v>2137.3966033503389</v>
      </c>
      <c r="AR1328" s="42">
        <f t="shared" si="197"/>
        <v>2222.8286804344552</v>
      </c>
      <c r="AS1328" s="42">
        <f t="shared" si="198"/>
        <v>2355.7226355263629</v>
      </c>
      <c r="AT1328" s="42">
        <f t="shared" si="199"/>
        <v>2398.3932057006773</v>
      </c>
      <c r="AU1328" s="42">
        <f t="shared" si="200"/>
        <v>2494.2573578689107</v>
      </c>
      <c r="AV1328" s="42">
        <f t="shared" si="201"/>
        <v>2643.378938052726</v>
      </c>
      <c r="AW1328">
        <v>2023</v>
      </c>
      <c r="AX1328" t="s">
        <v>60</v>
      </c>
      <c r="AY1328" s="30">
        <v>21</v>
      </c>
      <c r="AZ1328" t="s">
        <v>390</v>
      </c>
      <c r="BA1328" s="111">
        <v>1</v>
      </c>
      <c r="BB1328" s="111">
        <v>9</v>
      </c>
      <c r="BC1328" s="110">
        <v>0.72240000000000004</v>
      </c>
      <c r="BD1328" s="114">
        <v>2023</v>
      </c>
      <c r="BE1328" t="s">
        <v>1045</v>
      </c>
    </row>
    <row r="1329" spans="1:57" ht="12" customHeight="1" x14ac:dyDescent="0.2">
      <c r="A1329">
        <v>74</v>
      </c>
      <c r="B1329">
        <v>2023</v>
      </c>
      <c r="C1329" t="s">
        <v>46</v>
      </c>
      <c r="D1329" t="s">
        <v>44</v>
      </c>
      <c r="E1329" t="s">
        <v>387</v>
      </c>
      <c r="F1329" t="s">
        <v>392</v>
      </c>
      <c r="G1329" t="s">
        <v>99</v>
      </c>
      <c r="H1329" t="s">
        <v>393</v>
      </c>
      <c r="I1329" t="s">
        <v>51</v>
      </c>
      <c r="L1329" s="27">
        <v>0.3</v>
      </c>
      <c r="M1329" s="27">
        <v>0.3125</v>
      </c>
      <c r="N1329" s="27">
        <v>0.33333299999999999</v>
      </c>
      <c r="O1329" t="s">
        <v>77</v>
      </c>
      <c r="P1329" t="s">
        <v>78</v>
      </c>
      <c r="Q1329" s="27">
        <v>200</v>
      </c>
      <c r="R1329" s="27">
        <v>1000</v>
      </c>
      <c r="S1329" s="27">
        <v>3000</v>
      </c>
      <c r="T1329" s="27">
        <v>3000</v>
      </c>
      <c r="U1329" s="27">
        <v>0</v>
      </c>
      <c r="V1329" s="27">
        <v>0</v>
      </c>
      <c r="W1329" s="27">
        <v>0</v>
      </c>
      <c r="X1329" t="s">
        <v>89</v>
      </c>
      <c r="Y1329" t="s">
        <v>89</v>
      </c>
      <c r="Z1329" s="27">
        <v>0</v>
      </c>
      <c r="AA1329" s="27">
        <v>0</v>
      </c>
      <c r="AB1329" s="27">
        <v>0</v>
      </c>
      <c r="AC1329" s="27">
        <v>0</v>
      </c>
      <c r="AD1329" s="27">
        <v>1576.400001</v>
      </c>
      <c r="AE1329" s="27">
        <v>1638.900003</v>
      </c>
      <c r="AF1329" s="27">
        <v>1734.7333329999999</v>
      </c>
      <c r="AG1329" s="27">
        <v>1</v>
      </c>
      <c r="AJ1329" s="41">
        <f t="shared" si="193"/>
        <v>1876.400001</v>
      </c>
      <c r="AK1329" s="41">
        <f t="shared" si="194"/>
        <v>1951.400003</v>
      </c>
      <c r="AL1329" s="41">
        <f t="shared" si="195"/>
        <v>2068.0663329999998</v>
      </c>
      <c r="AM1329" s="27">
        <v>1.1390943307457069</v>
      </c>
      <c r="AN1329" s="27">
        <v>1.2781886614914137</v>
      </c>
      <c r="AO1329" s="27">
        <v>0</v>
      </c>
      <c r="AP1329" s="27">
        <v>0</v>
      </c>
      <c r="AQ1329" s="42">
        <f t="shared" si="196"/>
        <v>2137.3966033503389</v>
      </c>
      <c r="AR1329" s="42">
        <f t="shared" si="197"/>
        <v>2222.8286804344552</v>
      </c>
      <c r="AS1329" s="42">
        <f t="shared" si="198"/>
        <v>2355.7226355263629</v>
      </c>
      <c r="AT1329" s="42">
        <f t="shared" si="199"/>
        <v>2398.3932057006773</v>
      </c>
      <c r="AU1329" s="42">
        <f t="shared" si="200"/>
        <v>2494.2573578689107</v>
      </c>
      <c r="AV1329" s="42">
        <f t="shared" si="201"/>
        <v>2643.378938052726</v>
      </c>
      <c r="AW1329">
        <v>2030</v>
      </c>
      <c r="AX1329" t="s">
        <v>60</v>
      </c>
      <c r="AY1329" s="30">
        <v>21</v>
      </c>
      <c r="AZ1329" t="s">
        <v>390</v>
      </c>
      <c r="BA1329" s="111">
        <v>1</v>
      </c>
      <c r="BB1329" s="111">
        <v>9</v>
      </c>
      <c r="BC1329" s="110">
        <v>0.72240000000000004</v>
      </c>
      <c r="BD1329" s="114">
        <v>2023</v>
      </c>
      <c r="BE1329" t="s">
        <v>1045</v>
      </c>
    </row>
    <row r="1330" spans="1:57" ht="12" customHeight="1" x14ac:dyDescent="0.2">
      <c r="A1330">
        <v>74</v>
      </c>
      <c r="B1330">
        <v>2023</v>
      </c>
      <c r="C1330" t="s">
        <v>46</v>
      </c>
      <c r="D1330" t="s">
        <v>44</v>
      </c>
      <c r="E1330" t="s">
        <v>387</v>
      </c>
      <c r="F1330" t="s">
        <v>392</v>
      </c>
      <c r="G1330" t="s">
        <v>99</v>
      </c>
      <c r="H1330" t="s">
        <v>393</v>
      </c>
      <c r="I1330" t="s">
        <v>51</v>
      </c>
      <c r="L1330" s="27">
        <v>0.3</v>
      </c>
      <c r="M1330" s="27">
        <v>0.3125</v>
      </c>
      <c r="N1330" s="27">
        <v>0.33333299999999999</v>
      </c>
      <c r="O1330" t="s">
        <v>77</v>
      </c>
      <c r="P1330" t="s">
        <v>78</v>
      </c>
      <c r="Q1330" s="27">
        <v>200</v>
      </c>
      <c r="R1330" s="27">
        <v>1000</v>
      </c>
      <c r="S1330" s="27">
        <v>3000</v>
      </c>
      <c r="T1330" s="27">
        <v>3000</v>
      </c>
      <c r="U1330" s="27">
        <v>0</v>
      </c>
      <c r="V1330" s="27">
        <v>0</v>
      </c>
      <c r="W1330" s="27">
        <v>0</v>
      </c>
      <c r="X1330" t="s">
        <v>89</v>
      </c>
      <c r="Y1330" t="s">
        <v>89</v>
      </c>
      <c r="Z1330" s="27">
        <v>0</v>
      </c>
      <c r="AA1330" s="27">
        <v>0</v>
      </c>
      <c r="AB1330" s="27">
        <v>0</v>
      </c>
      <c r="AC1330" s="27">
        <v>0</v>
      </c>
      <c r="AD1330" s="27">
        <v>1576.400001</v>
      </c>
      <c r="AE1330" s="27">
        <v>1638.900003</v>
      </c>
      <c r="AF1330" s="27">
        <v>1734.7333329999999</v>
      </c>
      <c r="AG1330" s="27">
        <v>1</v>
      </c>
      <c r="AJ1330" s="41">
        <f t="shared" si="193"/>
        <v>1876.400001</v>
      </c>
      <c r="AK1330" s="41">
        <f t="shared" si="194"/>
        <v>1951.400003</v>
      </c>
      <c r="AL1330" s="41">
        <f t="shared" si="195"/>
        <v>2068.0663329999998</v>
      </c>
      <c r="AM1330" s="27">
        <v>1.1390943307457069</v>
      </c>
      <c r="AN1330" s="27">
        <v>1.2781886614914137</v>
      </c>
      <c r="AO1330" s="27">
        <v>0</v>
      </c>
      <c r="AP1330" s="27">
        <v>0</v>
      </c>
      <c r="AQ1330" s="42">
        <f t="shared" si="196"/>
        <v>2137.3966033503389</v>
      </c>
      <c r="AR1330" s="42">
        <f t="shared" si="197"/>
        <v>2222.8286804344552</v>
      </c>
      <c r="AS1330" s="42">
        <f t="shared" si="198"/>
        <v>2355.7226355263629</v>
      </c>
      <c r="AT1330" s="42">
        <f t="shared" si="199"/>
        <v>2398.3932057006773</v>
      </c>
      <c r="AU1330" s="42">
        <f t="shared" si="200"/>
        <v>2494.2573578689107</v>
      </c>
      <c r="AV1330" s="42">
        <f t="shared" si="201"/>
        <v>2643.378938052726</v>
      </c>
      <c r="AW1330">
        <v>2035</v>
      </c>
      <c r="AX1330" t="s">
        <v>60</v>
      </c>
      <c r="AY1330" s="30">
        <v>21</v>
      </c>
      <c r="AZ1330" t="s">
        <v>390</v>
      </c>
      <c r="BA1330" s="111">
        <v>1</v>
      </c>
      <c r="BB1330" s="111">
        <v>9</v>
      </c>
      <c r="BC1330" s="110">
        <v>0.72240000000000004</v>
      </c>
      <c r="BD1330" s="114">
        <v>2023</v>
      </c>
      <c r="BE1330" t="s">
        <v>1045</v>
      </c>
    </row>
    <row r="1331" spans="1:57" ht="12" customHeight="1" x14ac:dyDescent="0.2">
      <c r="A1331">
        <v>74</v>
      </c>
      <c r="B1331">
        <v>2023</v>
      </c>
      <c r="C1331" t="s">
        <v>46</v>
      </c>
      <c r="D1331" t="s">
        <v>44</v>
      </c>
      <c r="E1331" t="s">
        <v>387</v>
      </c>
      <c r="F1331" t="s">
        <v>392</v>
      </c>
      <c r="G1331" t="s">
        <v>99</v>
      </c>
      <c r="H1331" t="s">
        <v>393</v>
      </c>
      <c r="I1331" t="s">
        <v>51</v>
      </c>
      <c r="L1331" s="27">
        <v>0.3</v>
      </c>
      <c r="M1331" s="27">
        <v>0.3125</v>
      </c>
      <c r="N1331" s="27">
        <v>0.33333299999999999</v>
      </c>
      <c r="O1331" t="s">
        <v>77</v>
      </c>
      <c r="P1331" t="s">
        <v>78</v>
      </c>
      <c r="Q1331" s="27">
        <v>200</v>
      </c>
      <c r="R1331" s="27">
        <v>1000</v>
      </c>
      <c r="S1331" s="27">
        <v>3000</v>
      </c>
      <c r="T1331" s="27">
        <v>3000</v>
      </c>
      <c r="U1331" s="27">
        <v>0</v>
      </c>
      <c r="V1331" s="27">
        <v>0</v>
      </c>
      <c r="W1331" s="27">
        <v>0</v>
      </c>
      <c r="X1331" t="s">
        <v>89</v>
      </c>
      <c r="Y1331" t="s">
        <v>89</v>
      </c>
      <c r="Z1331" s="27">
        <v>0</v>
      </c>
      <c r="AA1331" s="27">
        <v>0</v>
      </c>
      <c r="AB1331" s="27">
        <v>0</v>
      </c>
      <c r="AC1331" s="27">
        <v>0</v>
      </c>
      <c r="AD1331" s="27">
        <v>1576.400001</v>
      </c>
      <c r="AE1331" s="27">
        <v>1638.900003</v>
      </c>
      <c r="AF1331" s="27">
        <v>1734.7333329999999</v>
      </c>
      <c r="AG1331" s="27">
        <v>1</v>
      </c>
      <c r="AJ1331" s="41">
        <f t="shared" si="193"/>
        <v>1876.400001</v>
      </c>
      <c r="AK1331" s="41">
        <f t="shared" si="194"/>
        <v>1951.400003</v>
      </c>
      <c r="AL1331" s="41">
        <f t="shared" si="195"/>
        <v>2068.0663329999998</v>
      </c>
      <c r="AM1331" s="27">
        <v>1.1390943307457069</v>
      </c>
      <c r="AN1331" s="27">
        <v>1.2781886614914137</v>
      </c>
      <c r="AO1331" s="27">
        <v>0</v>
      </c>
      <c r="AP1331" s="27">
        <v>0</v>
      </c>
      <c r="AQ1331" s="42">
        <f t="shared" si="196"/>
        <v>2137.3966033503389</v>
      </c>
      <c r="AR1331" s="42">
        <f t="shared" si="197"/>
        <v>2222.8286804344552</v>
      </c>
      <c r="AS1331" s="42">
        <f t="shared" si="198"/>
        <v>2355.7226355263629</v>
      </c>
      <c r="AT1331" s="42">
        <f t="shared" si="199"/>
        <v>2398.3932057006773</v>
      </c>
      <c r="AU1331" s="42">
        <f t="shared" si="200"/>
        <v>2494.2573578689107</v>
      </c>
      <c r="AV1331" s="42">
        <f t="shared" si="201"/>
        <v>2643.378938052726</v>
      </c>
      <c r="AW1331">
        <v>2040</v>
      </c>
      <c r="AX1331" t="s">
        <v>60</v>
      </c>
      <c r="AY1331" s="30">
        <v>21</v>
      </c>
      <c r="AZ1331" t="s">
        <v>390</v>
      </c>
      <c r="BA1331" s="111">
        <v>1</v>
      </c>
      <c r="BB1331" s="111">
        <v>9</v>
      </c>
      <c r="BC1331" s="110">
        <v>0.72240000000000004</v>
      </c>
      <c r="BD1331" s="114">
        <v>2023</v>
      </c>
      <c r="BE1331" t="s">
        <v>1045</v>
      </c>
    </row>
    <row r="1332" spans="1:57" ht="12" customHeight="1" x14ac:dyDescent="0.2">
      <c r="A1332">
        <v>74</v>
      </c>
      <c r="B1332">
        <v>2023</v>
      </c>
      <c r="C1332" t="s">
        <v>46</v>
      </c>
      <c r="D1332" t="s">
        <v>44</v>
      </c>
      <c r="E1332" t="s">
        <v>387</v>
      </c>
      <c r="F1332" t="s">
        <v>392</v>
      </c>
      <c r="G1332" t="s">
        <v>99</v>
      </c>
      <c r="H1332" t="s">
        <v>393</v>
      </c>
      <c r="I1332" t="s">
        <v>51</v>
      </c>
      <c r="L1332" s="27">
        <v>0.3</v>
      </c>
      <c r="M1332" s="27">
        <v>0.3125</v>
      </c>
      <c r="N1332" s="27">
        <v>0.33333299999999999</v>
      </c>
      <c r="O1332" t="s">
        <v>77</v>
      </c>
      <c r="P1332" t="s">
        <v>78</v>
      </c>
      <c r="Q1332" s="27">
        <v>200</v>
      </c>
      <c r="R1332" s="27">
        <v>1000</v>
      </c>
      <c r="S1332" s="27">
        <v>3000</v>
      </c>
      <c r="T1332" s="27">
        <v>3000</v>
      </c>
      <c r="U1332" s="27">
        <v>0</v>
      </c>
      <c r="V1332" s="27">
        <v>0</v>
      </c>
      <c r="W1332" s="27">
        <v>0</v>
      </c>
      <c r="X1332" t="s">
        <v>89</v>
      </c>
      <c r="Y1332" t="s">
        <v>89</v>
      </c>
      <c r="Z1332" s="27">
        <v>0</v>
      </c>
      <c r="AA1332" s="27">
        <v>0</v>
      </c>
      <c r="AB1332" s="27">
        <v>0</v>
      </c>
      <c r="AC1332" s="27">
        <v>0</v>
      </c>
      <c r="AD1332" s="27">
        <v>1576.400001</v>
      </c>
      <c r="AE1332" s="27">
        <v>1638.900003</v>
      </c>
      <c r="AF1332" s="27">
        <v>1734.7333329999999</v>
      </c>
      <c r="AG1332" s="27">
        <v>1</v>
      </c>
      <c r="AJ1332" s="41">
        <f t="shared" si="193"/>
        <v>1876.400001</v>
      </c>
      <c r="AK1332" s="41">
        <f t="shared" si="194"/>
        <v>1951.400003</v>
      </c>
      <c r="AL1332" s="41">
        <f t="shared" si="195"/>
        <v>2068.0663329999998</v>
      </c>
      <c r="AM1332" s="27">
        <v>1.1390943307457069</v>
      </c>
      <c r="AN1332" s="27">
        <v>1.2781886614914137</v>
      </c>
      <c r="AO1332" s="27">
        <v>0</v>
      </c>
      <c r="AP1332" s="27">
        <v>0</v>
      </c>
      <c r="AQ1332" s="42">
        <f t="shared" si="196"/>
        <v>2137.3966033503389</v>
      </c>
      <c r="AR1332" s="42">
        <f t="shared" si="197"/>
        <v>2222.8286804344552</v>
      </c>
      <c r="AS1332" s="42">
        <f t="shared" si="198"/>
        <v>2355.7226355263629</v>
      </c>
      <c r="AT1332" s="42">
        <f t="shared" si="199"/>
        <v>2398.3932057006773</v>
      </c>
      <c r="AU1332" s="42">
        <f t="shared" si="200"/>
        <v>2494.2573578689107</v>
      </c>
      <c r="AV1332" s="42">
        <f t="shared" si="201"/>
        <v>2643.378938052726</v>
      </c>
      <c r="AW1332">
        <v>2045</v>
      </c>
      <c r="AX1332" t="s">
        <v>60</v>
      </c>
      <c r="AY1332" s="30">
        <v>21</v>
      </c>
      <c r="AZ1332" t="s">
        <v>390</v>
      </c>
      <c r="BA1332" s="111">
        <v>1</v>
      </c>
      <c r="BB1332" s="111">
        <v>9</v>
      </c>
      <c r="BC1332" s="110">
        <v>0.72240000000000004</v>
      </c>
      <c r="BD1332" s="114">
        <v>2023</v>
      </c>
      <c r="BE1332" t="s">
        <v>1045</v>
      </c>
    </row>
    <row r="1333" spans="1:57" ht="12" customHeight="1" x14ac:dyDescent="0.2">
      <c r="A1333">
        <v>74</v>
      </c>
      <c r="B1333">
        <v>2023</v>
      </c>
      <c r="C1333" t="s">
        <v>46</v>
      </c>
      <c r="D1333" t="s">
        <v>44</v>
      </c>
      <c r="E1333" t="s">
        <v>387</v>
      </c>
      <c r="F1333" t="s">
        <v>392</v>
      </c>
      <c r="G1333" t="s">
        <v>99</v>
      </c>
      <c r="H1333" t="s">
        <v>393</v>
      </c>
      <c r="I1333" t="s">
        <v>51</v>
      </c>
      <c r="L1333" s="27">
        <v>0.3</v>
      </c>
      <c r="M1333" s="27">
        <v>0.3125</v>
      </c>
      <c r="N1333" s="27">
        <v>0.33333299999999999</v>
      </c>
      <c r="O1333" t="s">
        <v>77</v>
      </c>
      <c r="P1333" t="s">
        <v>78</v>
      </c>
      <c r="Q1333" s="27">
        <v>200</v>
      </c>
      <c r="R1333" s="27">
        <v>1000</v>
      </c>
      <c r="S1333" s="27">
        <v>3000</v>
      </c>
      <c r="T1333" s="27">
        <v>3000</v>
      </c>
      <c r="U1333" s="27">
        <v>0</v>
      </c>
      <c r="V1333" s="27">
        <v>0</v>
      </c>
      <c r="W1333" s="27">
        <v>0</v>
      </c>
      <c r="X1333" t="s">
        <v>89</v>
      </c>
      <c r="Y1333" t="s">
        <v>89</v>
      </c>
      <c r="Z1333" s="27">
        <v>0</v>
      </c>
      <c r="AA1333" s="27">
        <v>0</v>
      </c>
      <c r="AB1333" s="27">
        <v>0</v>
      </c>
      <c r="AC1333" s="27">
        <v>0</v>
      </c>
      <c r="AD1333" s="27">
        <v>1576.400001</v>
      </c>
      <c r="AE1333" s="27">
        <v>1638.900003</v>
      </c>
      <c r="AF1333" s="27">
        <v>1734.7333329999999</v>
      </c>
      <c r="AG1333" s="27">
        <v>1</v>
      </c>
      <c r="AJ1333" s="41">
        <f t="shared" si="193"/>
        <v>1876.400001</v>
      </c>
      <c r="AK1333" s="41">
        <f t="shared" si="194"/>
        <v>1951.400003</v>
      </c>
      <c r="AL1333" s="41">
        <f t="shared" si="195"/>
        <v>2068.0663329999998</v>
      </c>
      <c r="AM1333" s="27">
        <v>1.1390943307457069</v>
      </c>
      <c r="AN1333" s="27">
        <v>1.2781886614914137</v>
      </c>
      <c r="AO1333" s="27">
        <v>0</v>
      </c>
      <c r="AP1333" s="27">
        <v>0</v>
      </c>
      <c r="AQ1333" s="42">
        <f t="shared" si="196"/>
        <v>2137.3966033503389</v>
      </c>
      <c r="AR1333" s="42">
        <f t="shared" si="197"/>
        <v>2222.8286804344552</v>
      </c>
      <c r="AS1333" s="42">
        <f t="shared" si="198"/>
        <v>2355.7226355263629</v>
      </c>
      <c r="AT1333" s="42">
        <f t="shared" si="199"/>
        <v>2398.3932057006773</v>
      </c>
      <c r="AU1333" s="42">
        <f t="shared" si="200"/>
        <v>2494.2573578689107</v>
      </c>
      <c r="AV1333" s="42">
        <f t="shared" si="201"/>
        <v>2643.378938052726</v>
      </c>
      <c r="AW1333">
        <v>2050</v>
      </c>
      <c r="AX1333" t="s">
        <v>60</v>
      </c>
      <c r="AY1333" s="30">
        <v>21</v>
      </c>
      <c r="AZ1333" t="s">
        <v>390</v>
      </c>
      <c r="BA1333" s="111">
        <v>1</v>
      </c>
      <c r="BB1333" s="111">
        <v>9</v>
      </c>
      <c r="BC1333" s="110">
        <v>0.72240000000000004</v>
      </c>
      <c r="BD1333" s="114">
        <v>2023</v>
      </c>
      <c r="BE1333" t="s">
        <v>1045</v>
      </c>
    </row>
    <row r="1334" spans="1:57" ht="12" customHeight="1" x14ac:dyDescent="0.2">
      <c r="A1334">
        <v>75</v>
      </c>
      <c r="B1334">
        <v>2023</v>
      </c>
      <c r="C1334" t="s">
        <v>46</v>
      </c>
      <c r="D1334" t="s">
        <v>44</v>
      </c>
      <c r="E1334" t="s">
        <v>387</v>
      </c>
      <c r="F1334" t="s">
        <v>394</v>
      </c>
      <c r="G1334" t="s">
        <v>99</v>
      </c>
      <c r="H1334" t="s">
        <v>395</v>
      </c>
      <c r="I1334" t="s">
        <v>51</v>
      </c>
      <c r="L1334" s="27">
        <v>0.63888900000000004</v>
      </c>
      <c r="M1334" s="27">
        <v>0.56122899999999998</v>
      </c>
      <c r="N1334" s="27">
        <v>0.54166700000000001</v>
      </c>
      <c r="O1334" t="s">
        <v>77</v>
      </c>
      <c r="P1334" t="s">
        <v>78</v>
      </c>
      <c r="Q1334" s="27">
        <v>200</v>
      </c>
      <c r="R1334" s="27">
        <v>900</v>
      </c>
      <c r="S1334" s="27">
        <v>2000</v>
      </c>
      <c r="T1334" s="27">
        <v>2000</v>
      </c>
      <c r="U1334" s="27">
        <v>0</v>
      </c>
      <c r="V1334" s="27">
        <v>0</v>
      </c>
      <c r="W1334" s="27">
        <v>0</v>
      </c>
      <c r="X1334" t="s">
        <v>89</v>
      </c>
      <c r="Y1334" t="s">
        <v>89</v>
      </c>
      <c r="Z1334" s="27">
        <v>0</v>
      </c>
      <c r="AA1334" s="27">
        <v>0</v>
      </c>
      <c r="AB1334" s="27">
        <v>0</v>
      </c>
      <c r="AC1334" s="27">
        <v>0</v>
      </c>
      <c r="AD1334" s="27">
        <v>2248.6222320000002</v>
      </c>
      <c r="AE1334" s="27">
        <v>2778.0219590000002</v>
      </c>
      <c r="AF1334" s="27">
        <v>3143.0666660000002</v>
      </c>
      <c r="AG1334" s="27">
        <v>1</v>
      </c>
      <c r="AJ1334" s="41">
        <f t="shared" si="193"/>
        <v>2823.6223320000004</v>
      </c>
      <c r="AK1334" s="41">
        <f t="shared" si="194"/>
        <v>3283.1280590000001</v>
      </c>
      <c r="AL1334" s="41">
        <f t="shared" si="195"/>
        <v>3630.5669660000003</v>
      </c>
      <c r="AM1334" s="27">
        <v>1.1458437410790752</v>
      </c>
      <c r="AN1334" s="27">
        <v>1.2895767913217242</v>
      </c>
      <c r="AO1334" s="27">
        <v>0</v>
      </c>
      <c r="AP1334" s="27">
        <v>0</v>
      </c>
      <c r="AQ1334" s="42">
        <f t="shared" si="196"/>
        <v>3235.4299762933028</v>
      </c>
      <c r="AR1334" s="42">
        <f t="shared" si="197"/>
        <v>3761.9517375662426</v>
      </c>
      <c r="AS1334" s="42">
        <f t="shared" si="198"/>
        <v>4160.0624345595479</v>
      </c>
      <c r="AT1334" s="42">
        <f t="shared" si="199"/>
        <v>3641.2778268049246</v>
      </c>
      <c r="AU1334" s="42">
        <f t="shared" si="200"/>
        <v>4233.8457478235405</v>
      </c>
      <c r="AV1334" s="42">
        <f t="shared" si="201"/>
        <v>4681.8948986929281</v>
      </c>
      <c r="AW1334">
        <v>2023</v>
      </c>
      <c r="AX1334" t="s">
        <v>56</v>
      </c>
      <c r="AY1334" s="30">
        <v>18</v>
      </c>
      <c r="AZ1334" t="s">
        <v>390</v>
      </c>
      <c r="BA1334" s="111">
        <v>1</v>
      </c>
      <c r="BB1334" s="111">
        <v>16</v>
      </c>
      <c r="BC1334" s="110">
        <v>0.10050000000000001</v>
      </c>
      <c r="BD1334" s="114">
        <v>2023</v>
      </c>
      <c r="BE1334" t="s">
        <v>1045</v>
      </c>
    </row>
    <row r="1335" spans="1:57" ht="12" customHeight="1" x14ac:dyDescent="0.2">
      <c r="A1335">
        <v>75</v>
      </c>
      <c r="B1335">
        <v>2023</v>
      </c>
      <c r="C1335" t="s">
        <v>46</v>
      </c>
      <c r="D1335" t="s">
        <v>44</v>
      </c>
      <c r="E1335" t="s">
        <v>387</v>
      </c>
      <c r="F1335" t="s">
        <v>394</v>
      </c>
      <c r="G1335" t="s">
        <v>99</v>
      </c>
      <c r="H1335" t="s">
        <v>395</v>
      </c>
      <c r="I1335" t="s">
        <v>51</v>
      </c>
      <c r="L1335" s="27">
        <v>0.63888900000000004</v>
      </c>
      <c r="M1335" s="27">
        <v>0.56122899999999998</v>
      </c>
      <c r="N1335" s="27">
        <v>0.54166700000000001</v>
      </c>
      <c r="O1335" t="s">
        <v>77</v>
      </c>
      <c r="P1335" t="s">
        <v>78</v>
      </c>
      <c r="Q1335" s="27">
        <v>200</v>
      </c>
      <c r="R1335" s="27">
        <v>900</v>
      </c>
      <c r="S1335" s="27">
        <v>2000</v>
      </c>
      <c r="T1335" s="27">
        <v>2000</v>
      </c>
      <c r="U1335" s="27">
        <v>0</v>
      </c>
      <c r="V1335" s="27">
        <v>0</v>
      </c>
      <c r="W1335" s="27">
        <v>0</v>
      </c>
      <c r="X1335" t="s">
        <v>89</v>
      </c>
      <c r="Y1335" t="s">
        <v>89</v>
      </c>
      <c r="Z1335" s="27">
        <v>0</v>
      </c>
      <c r="AA1335" s="27">
        <v>0</v>
      </c>
      <c r="AB1335" s="27">
        <v>0</v>
      </c>
      <c r="AC1335" s="27">
        <v>0</v>
      </c>
      <c r="AD1335" s="27">
        <v>2248.6222320000002</v>
      </c>
      <c r="AE1335" s="27">
        <v>2778.0219590000002</v>
      </c>
      <c r="AF1335" s="27">
        <v>3143.0666660000002</v>
      </c>
      <c r="AG1335" s="27">
        <v>1</v>
      </c>
      <c r="AJ1335" s="41">
        <f t="shared" si="193"/>
        <v>2823.6223320000004</v>
      </c>
      <c r="AK1335" s="41">
        <f t="shared" si="194"/>
        <v>3283.1280590000001</v>
      </c>
      <c r="AL1335" s="41">
        <f t="shared" si="195"/>
        <v>3630.5669660000003</v>
      </c>
      <c r="AM1335" s="27">
        <v>1.1458437410790752</v>
      </c>
      <c r="AN1335" s="27">
        <v>1.2895767913217242</v>
      </c>
      <c r="AO1335" s="27">
        <v>0</v>
      </c>
      <c r="AP1335" s="27">
        <v>0</v>
      </c>
      <c r="AQ1335" s="42">
        <f t="shared" si="196"/>
        <v>3235.4299762933028</v>
      </c>
      <c r="AR1335" s="42">
        <f t="shared" si="197"/>
        <v>3761.9517375662426</v>
      </c>
      <c r="AS1335" s="42">
        <f t="shared" si="198"/>
        <v>4160.0624345595479</v>
      </c>
      <c r="AT1335" s="42">
        <f t="shared" si="199"/>
        <v>3641.2778268049246</v>
      </c>
      <c r="AU1335" s="42">
        <f t="shared" si="200"/>
        <v>4233.8457478235405</v>
      </c>
      <c r="AV1335" s="42">
        <f t="shared" si="201"/>
        <v>4681.8948986929281</v>
      </c>
      <c r="AW1335">
        <v>2030</v>
      </c>
      <c r="AX1335" t="s">
        <v>56</v>
      </c>
      <c r="AY1335" s="30">
        <v>18</v>
      </c>
      <c r="AZ1335" t="s">
        <v>390</v>
      </c>
      <c r="BA1335" s="111">
        <v>1</v>
      </c>
      <c r="BB1335" s="111">
        <v>16</v>
      </c>
      <c r="BC1335" s="110">
        <v>0.10050000000000001</v>
      </c>
      <c r="BD1335" s="114">
        <v>2023</v>
      </c>
      <c r="BE1335" t="s">
        <v>1045</v>
      </c>
    </row>
    <row r="1336" spans="1:57" ht="12" customHeight="1" x14ac:dyDescent="0.2">
      <c r="A1336">
        <v>75</v>
      </c>
      <c r="B1336">
        <v>2023</v>
      </c>
      <c r="C1336" t="s">
        <v>46</v>
      </c>
      <c r="D1336" t="s">
        <v>44</v>
      </c>
      <c r="E1336" t="s">
        <v>387</v>
      </c>
      <c r="F1336" t="s">
        <v>394</v>
      </c>
      <c r="G1336" t="s">
        <v>99</v>
      </c>
      <c r="H1336" t="s">
        <v>395</v>
      </c>
      <c r="I1336" t="s">
        <v>51</v>
      </c>
      <c r="L1336" s="27">
        <v>0.63888900000000004</v>
      </c>
      <c r="M1336" s="27">
        <v>0.56122899999999998</v>
      </c>
      <c r="N1336" s="27">
        <v>0.54166700000000001</v>
      </c>
      <c r="O1336" t="s">
        <v>77</v>
      </c>
      <c r="P1336" t="s">
        <v>78</v>
      </c>
      <c r="Q1336" s="27">
        <v>200</v>
      </c>
      <c r="R1336" s="27">
        <v>900</v>
      </c>
      <c r="S1336" s="27">
        <v>2000</v>
      </c>
      <c r="T1336" s="27">
        <v>2000</v>
      </c>
      <c r="U1336" s="27">
        <v>0</v>
      </c>
      <c r="V1336" s="27">
        <v>0</v>
      </c>
      <c r="W1336" s="27">
        <v>0</v>
      </c>
      <c r="X1336" t="s">
        <v>89</v>
      </c>
      <c r="Y1336" t="s">
        <v>89</v>
      </c>
      <c r="Z1336" s="27">
        <v>0</v>
      </c>
      <c r="AA1336" s="27">
        <v>0</v>
      </c>
      <c r="AB1336" s="27">
        <v>0</v>
      </c>
      <c r="AC1336" s="27">
        <v>0</v>
      </c>
      <c r="AD1336" s="27">
        <v>2248.6222320000002</v>
      </c>
      <c r="AE1336" s="27">
        <v>2778.0219590000002</v>
      </c>
      <c r="AF1336" s="27">
        <v>3143.0666660000002</v>
      </c>
      <c r="AG1336" s="27">
        <v>1</v>
      </c>
      <c r="AJ1336" s="41">
        <f t="shared" si="193"/>
        <v>2823.6223320000004</v>
      </c>
      <c r="AK1336" s="41">
        <f t="shared" si="194"/>
        <v>3283.1280590000001</v>
      </c>
      <c r="AL1336" s="41">
        <f t="shared" si="195"/>
        <v>3630.5669660000003</v>
      </c>
      <c r="AM1336" s="27">
        <v>1.1458437410790752</v>
      </c>
      <c r="AN1336" s="27">
        <v>1.2895767913217242</v>
      </c>
      <c r="AO1336" s="27">
        <v>0</v>
      </c>
      <c r="AP1336" s="27">
        <v>0</v>
      </c>
      <c r="AQ1336" s="42">
        <f t="shared" si="196"/>
        <v>3235.4299762933028</v>
      </c>
      <c r="AR1336" s="42">
        <f t="shared" si="197"/>
        <v>3761.9517375662426</v>
      </c>
      <c r="AS1336" s="42">
        <f t="shared" si="198"/>
        <v>4160.0624345595479</v>
      </c>
      <c r="AT1336" s="42">
        <f t="shared" si="199"/>
        <v>3641.2778268049246</v>
      </c>
      <c r="AU1336" s="42">
        <f t="shared" si="200"/>
        <v>4233.8457478235405</v>
      </c>
      <c r="AV1336" s="42">
        <f t="shared" si="201"/>
        <v>4681.8948986929281</v>
      </c>
      <c r="AW1336">
        <v>2035</v>
      </c>
      <c r="AX1336" t="s">
        <v>56</v>
      </c>
      <c r="AY1336" s="30">
        <v>18</v>
      </c>
      <c r="AZ1336" t="s">
        <v>390</v>
      </c>
      <c r="BA1336" s="111">
        <v>1</v>
      </c>
      <c r="BB1336" s="111">
        <v>16</v>
      </c>
      <c r="BC1336" s="110">
        <v>0.10050000000000001</v>
      </c>
      <c r="BD1336" s="114">
        <v>2023</v>
      </c>
      <c r="BE1336" t="s">
        <v>1045</v>
      </c>
    </row>
    <row r="1337" spans="1:57" ht="12" customHeight="1" x14ac:dyDescent="0.2">
      <c r="A1337">
        <v>75</v>
      </c>
      <c r="B1337">
        <v>2023</v>
      </c>
      <c r="C1337" t="s">
        <v>46</v>
      </c>
      <c r="D1337" t="s">
        <v>44</v>
      </c>
      <c r="E1337" t="s">
        <v>387</v>
      </c>
      <c r="F1337" t="s">
        <v>394</v>
      </c>
      <c r="G1337" t="s">
        <v>99</v>
      </c>
      <c r="H1337" t="s">
        <v>395</v>
      </c>
      <c r="I1337" t="s">
        <v>51</v>
      </c>
      <c r="L1337" s="27">
        <v>0.63888900000000004</v>
      </c>
      <c r="M1337" s="27">
        <v>0.56122899999999998</v>
      </c>
      <c r="N1337" s="27">
        <v>0.54166700000000001</v>
      </c>
      <c r="O1337" t="s">
        <v>77</v>
      </c>
      <c r="P1337" t="s">
        <v>78</v>
      </c>
      <c r="Q1337" s="27">
        <v>200</v>
      </c>
      <c r="R1337" s="27">
        <v>900</v>
      </c>
      <c r="S1337" s="27">
        <v>2000</v>
      </c>
      <c r="T1337" s="27">
        <v>2000</v>
      </c>
      <c r="U1337" s="27">
        <v>0</v>
      </c>
      <c r="V1337" s="27">
        <v>0</v>
      </c>
      <c r="W1337" s="27">
        <v>0</v>
      </c>
      <c r="X1337" t="s">
        <v>89</v>
      </c>
      <c r="Y1337" t="s">
        <v>89</v>
      </c>
      <c r="Z1337" s="27">
        <v>0</v>
      </c>
      <c r="AA1337" s="27">
        <v>0</v>
      </c>
      <c r="AB1337" s="27">
        <v>0</v>
      </c>
      <c r="AC1337" s="27">
        <v>0</v>
      </c>
      <c r="AD1337" s="27">
        <v>2248.6222320000002</v>
      </c>
      <c r="AE1337" s="27">
        <v>2778.0219590000002</v>
      </c>
      <c r="AF1337" s="27">
        <v>3143.0666660000002</v>
      </c>
      <c r="AG1337" s="27">
        <v>1</v>
      </c>
      <c r="AJ1337" s="41">
        <f t="shared" si="193"/>
        <v>2823.6223320000004</v>
      </c>
      <c r="AK1337" s="41">
        <f t="shared" si="194"/>
        <v>3283.1280590000001</v>
      </c>
      <c r="AL1337" s="41">
        <f t="shared" si="195"/>
        <v>3630.5669660000003</v>
      </c>
      <c r="AM1337" s="27">
        <v>1.1458437410790752</v>
      </c>
      <c r="AN1337" s="27">
        <v>1.2895767913217242</v>
      </c>
      <c r="AO1337" s="27">
        <v>0</v>
      </c>
      <c r="AP1337" s="27">
        <v>0</v>
      </c>
      <c r="AQ1337" s="42">
        <f t="shared" si="196"/>
        <v>3235.4299762933028</v>
      </c>
      <c r="AR1337" s="42">
        <f t="shared" si="197"/>
        <v>3761.9517375662426</v>
      </c>
      <c r="AS1337" s="42">
        <f t="shared" si="198"/>
        <v>4160.0624345595479</v>
      </c>
      <c r="AT1337" s="42">
        <f t="shared" si="199"/>
        <v>3641.2778268049246</v>
      </c>
      <c r="AU1337" s="42">
        <f t="shared" si="200"/>
        <v>4233.8457478235405</v>
      </c>
      <c r="AV1337" s="42">
        <f t="shared" si="201"/>
        <v>4681.8948986929281</v>
      </c>
      <c r="AW1337">
        <v>2040</v>
      </c>
      <c r="AX1337" t="s">
        <v>56</v>
      </c>
      <c r="AY1337" s="30">
        <v>18</v>
      </c>
      <c r="AZ1337" t="s">
        <v>390</v>
      </c>
      <c r="BA1337" s="111">
        <v>1</v>
      </c>
      <c r="BB1337" s="111">
        <v>16</v>
      </c>
      <c r="BC1337" s="110">
        <v>0.10050000000000001</v>
      </c>
      <c r="BD1337" s="114">
        <v>2023</v>
      </c>
      <c r="BE1337" t="s">
        <v>1045</v>
      </c>
    </row>
    <row r="1338" spans="1:57" ht="12" customHeight="1" x14ac:dyDescent="0.2">
      <c r="A1338">
        <v>75</v>
      </c>
      <c r="B1338">
        <v>2023</v>
      </c>
      <c r="C1338" t="s">
        <v>46</v>
      </c>
      <c r="D1338" t="s">
        <v>44</v>
      </c>
      <c r="E1338" t="s">
        <v>387</v>
      </c>
      <c r="F1338" t="s">
        <v>394</v>
      </c>
      <c r="G1338" t="s">
        <v>99</v>
      </c>
      <c r="H1338" t="s">
        <v>395</v>
      </c>
      <c r="I1338" t="s">
        <v>51</v>
      </c>
      <c r="L1338" s="27">
        <v>0.63888900000000004</v>
      </c>
      <c r="M1338" s="27">
        <v>0.56122899999999998</v>
      </c>
      <c r="N1338" s="27">
        <v>0.54166700000000001</v>
      </c>
      <c r="O1338" t="s">
        <v>77</v>
      </c>
      <c r="P1338" t="s">
        <v>78</v>
      </c>
      <c r="Q1338" s="27">
        <v>200</v>
      </c>
      <c r="R1338" s="27">
        <v>900</v>
      </c>
      <c r="S1338" s="27">
        <v>2000</v>
      </c>
      <c r="T1338" s="27">
        <v>2000</v>
      </c>
      <c r="U1338" s="27">
        <v>0</v>
      </c>
      <c r="V1338" s="27">
        <v>0</v>
      </c>
      <c r="W1338" s="27">
        <v>0</v>
      </c>
      <c r="X1338" t="s">
        <v>89</v>
      </c>
      <c r="Y1338" t="s">
        <v>89</v>
      </c>
      <c r="Z1338" s="27">
        <v>0</v>
      </c>
      <c r="AA1338" s="27">
        <v>0</v>
      </c>
      <c r="AB1338" s="27">
        <v>0</v>
      </c>
      <c r="AC1338" s="27">
        <v>0</v>
      </c>
      <c r="AD1338" s="27">
        <v>2248.6222320000002</v>
      </c>
      <c r="AE1338" s="27">
        <v>2778.0219590000002</v>
      </c>
      <c r="AF1338" s="27">
        <v>3143.0666660000002</v>
      </c>
      <c r="AG1338" s="27">
        <v>1</v>
      </c>
      <c r="AJ1338" s="41">
        <f t="shared" si="193"/>
        <v>2823.6223320000004</v>
      </c>
      <c r="AK1338" s="41">
        <f t="shared" si="194"/>
        <v>3283.1280590000001</v>
      </c>
      <c r="AL1338" s="41">
        <f t="shared" si="195"/>
        <v>3630.5669660000003</v>
      </c>
      <c r="AM1338" s="27">
        <v>1.1458437410790752</v>
      </c>
      <c r="AN1338" s="27">
        <v>1.2895767913217242</v>
      </c>
      <c r="AO1338" s="27">
        <v>0</v>
      </c>
      <c r="AP1338" s="27">
        <v>0</v>
      </c>
      <c r="AQ1338" s="42">
        <f t="shared" si="196"/>
        <v>3235.4299762933028</v>
      </c>
      <c r="AR1338" s="42">
        <f t="shared" si="197"/>
        <v>3761.9517375662426</v>
      </c>
      <c r="AS1338" s="42">
        <f t="shared" si="198"/>
        <v>4160.0624345595479</v>
      </c>
      <c r="AT1338" s="42">
        <f t="shared" si="199"/>
        <v>3641.2778268049246</v>
      </c>
      <c r="AU1338" s="42">
        <f t="shared" si="200"/>
        <v>4233.8457478235405</v>
      </c>
      <c r="AV1338" s="42">
        <f t="shared" si="201"/>
        <v>4681.8948986929281</v>
      </c>
      <c r="AW1338">
        <v>2045</v>
      </c>
      <c r="AX1338" t="s">
        <v>56</v>
      </c>
      <c r="AY1338" s="30">
        <v>18</v>
      </c>
      <c r="AZ1338" t="s">
        <v>390</v>
      </c>
      <c r="BA1338" s="111">
        <v>1</v>
      </c>
      <c r="BB1338" s="111">
        <v>16</v>
      </c>
      <c r="BC1338" s="110">
        <v>0.10050000000000001</v>
      </c>
      <c r="BD1338" s="114">
        <v>2023</v>
      </c>
      <c r="BE1338" t="s">
        <v>1045</v>
      </c>
    </row>
    <row r="1339" spans="1:57" ht="12" customHeight="1" x14ac:dyDescent="0.2">
      <c r="A1339">
        <v>75</v>
      </c>
      <c r="B1339">
        <v>2023</v>
      </c>
      <c r="C1339" t="s">
        <v>46</v>
      </c>
      <c r="D1339" t="s">
        <v>44</v>
      </c>
      <c r="E1339" t="s">
        <v>387</v>
      </c>
      <c r="F1339" t="s">
        <v>394</v>
      </c>
      <c r="G1339" t="s">
        <v>99</v>
      </c>
      <c r="H1339" t="s">
        <v>395</v>
      </c>
      <c r="I1339" t="s">
        <v>51</v>
      </c>
      <c r="L1339" s="27">
        <v>0.63888900000000004</v>
      </c>
      <c r="M1339" s="27">
        <v>0.56122899999999998</v>
      </c>
      <c r="N1339" s="27">
        <v>0.54166700000000001</v>
      </c>
      <c r="O1339" t="s">
        <v>77</v>
      </c>
      <c r="P1339" t="s">
        <v>78</v>
      </c>
      <c r="Q1339" s="27">
        <v>200</v>
      </c>
      <c r="R1339" s="27">
        <v>900</v>
      </c>
      <c r="S1339" s="27">
        <v>2000</v>
      </c>
      <c r="T1339" s="27">
        <v>2000</v>
      </c>
      <c r="U1339" s="27">
        <v>0</v>
      </c>
      <c r="V1339" s="27">
        <v>0</v>
      </c>
      <c r="W1339" s="27">
        <v>0</v>
      </c>
      <c r="X1339" t="s">
        <v>89</v>
      </c>
      <c r="Y1339" t="s">
        <v>89</v>
      </c>
      <c r="Z1339" s="27">
        <v>0</v>
      </c>
      <c r="AA1339" s="27">
        <v>0</v>
      </c>
      <c r="AB1339" s="27">
        <v>0</v>
      </c>
      <c r="AC1339" s="27">
        <v>0</v>
      </c>
      <c r="AD1339" s="27">
        <v>2248.6222320000002</v>
      </c>
      <c r="AE1339" s="27">
        <v>2778.0219590000002</v>
      </c>
      <c r="AF1339" s="27">
        <v>3143.0666660000002</v>
      </c>
      <c r="AG1339" s="27">
        <v>1</v>
      </c>
      <c r="AJ1339" s="41">
        <f t="shared" si="193"/>
        <v>2823.6223320000004</v>
      </c>
      <c r="AK1339" s="41">
        <f t="shared" si="194"/>
        <v>3283.1280590000001</v>
      </c>
      <c r="AL1339" s="41">
        <f t="shared" si="195"/>
        <v>3630.5669660000003</v>
      </c>
      <c r="AM1339" s="27">
        <v>1.1458437410790752</v>
      </c>
      <c r="AN1339" s="27">
        <v>1.2895767913217242</v>
      </c>
      <c r="AO1339" s="27">
        <v>0</v>
      </c>
      <c r="AP1339" s="27">
        <v>0</v>
      </c>
      <c r="AQ1339" s="42">
        <f t="shared" si="196"/>
        <v>3235.4299762933028</v>
      </c>
      <c r="AR1339" s="42">
        <f t="shared" si="197"/>
        <v>3761.9517375662426</v>
      </c>
      <c r="AS1339" s="42">
        <f t="shared" si="198"/>
        <v>4160.0624345595479</v>
      </c>
      <c r="AT1339" s="42">
        <f t="shared" si="199"/>
        <v>3641.2778268049246</v>
      </c>
      <c r="AU1339" s="42">
        <f t="shared" si="200"/>
        <v>4233.8457478235405</v>
      </c>
      <c r="AV1339" s="42">
        <f t="shared" si="201"/>
        <v>4681.8948986929281</v>
      </c>
      <c r="AW1339">
        <v>2050</v>
      </c>
      <c r="AX1339" t="s">
        <v>56</v>
      </c>
      <c r="AY1339" s="30">
        <v>18</v>
      </c>
      <c r="AZ1339" t="s">
        <v>390</v>
      </c>
      <c r="BA1339" s="111">
        <v>1</v>
      </c>
      <c r="BB1339" s="111">
        <v>16</v>
      </c>
      <c r="BC1339" s="110">
        <v>0.10050000000000001</v>
      </c>
      <c r="BD1339" s="114">
        <v>2023</v>
      </c>
      <c r="BE1339" t="s">
        <v>1045</v>
      </c>
    </row>
    <row r="1340" spans="1:57" ht="12" customHeight="1" x14ac:dyDescent="0.2">
      <c r="A1340">
        <v>75</v>
      </c>
      <c r="B1340">
        <v>2023</v>
      </c>
      <c r="C1340" t="s">
        <v>46</v>
      </c>
      <c r="D1340" t="s">
        <v>44</v>
      </c>
      <c r="E1340" t="s">
        <v>387</v>
      </c>
      <c r="F1340" t="s">
        <v>394</v>
      </c>
      <c r="G1340" t="s">
        <v>99</v>
      </c>
      <c r="H1340" t="s">
        <v>395</v>
      </c>
      <c r="I1340" t="s">
        <v>51</v>
      </c>
      <c r="L1340" s="27">
        <v>0.63888900000000004</v>
      </c>
      <c r="M1340" s="27">
        <v>0.56122899999999998</v>
      </c>
      <c r="N1340" s="27">
        <v>0.54166700000000001</v>
      </c>
      <c r="O1340" t="s">
        <v>77</v>
      </c>
      <c r="P1340" t="s">
        <v>78</v>
      </c>
      <c r="Q1340" s="27">
        <v>200</v>
      </c>
      <c r="R1340" s="27">
        <v>900</v>
      </c>
      <c r="S1340" s="27">
        <v>2000</v>
      </c>
      <c r="T1340" s="27">
        <v>2000</v>
      </c>
      <c r="U1340" s="27">
        <v>0</v>
      </c>
      <c r="V1340" s="27">
        <v>0</v>
      </c>
      <c r="W1340" s="27">
        <v>0</v>
      </c>
      <c r="X1340" t="s">
        <v>89</v>
      </c>
      <c r="Y1340" t="s">
        <v>89</v>
      </c>
      <c r="Z1340" s="27">
        <v>0</v>
      </c>
      <c r="AA1340" s="27">
        <v>0</v>
      </c>
      <c r="AB1340" s="27">
        <v>0</v>
      </c>
      <c r="AC1340" s="27">
        <v>0</v>
      </c>
      <c r="AD1340" s="27">
        <v>2248.6222320000002</v>
      </c>
      <c r="AE1340" s="27">
        <v>2778.0219590000002</v>
      </c>
      <c r="AF1340" s="27">
        <v>3143.0666660000002</v>
      </c>
      <c r="AG1340" s="27">
        <v>1</v>
      </c>
      <c r="AJ1340" s="41">
        <f t="shared" si="193"/>
        <v>2823.6223320000004</v>
      </c>
      <c r="AK1340" s="41">
        <f t="shared" si="194"/>
        <v>3283.1280590000001</v>
      </c>
      <c r="AL1340" s="41">
        <f t="shared" si="195"/>
        <v>3630.5669660000003</v>
      </c>
      <c r="AM1340" s="27">
        <v>1.1458437410790752</v>
      </c>
      <c r="AN1340" s="27">
        <v>1.2895767913217242</v>
      </c>
      <c r="AO1340" s="27">
        <v>0</v>
      </c>
      <c r="AP1340" s="27">
        <v>0</v>
      </c>
      <c r="AQ1340" s="42">
        <f t="shared" si="196"/>
        <v>3235.4299762933028</v>
      </c>
      <c r="AR1340" s="42">
        <f t="shared" si="197"/>
        <v>3761.9517375662426</v>
      </c>
      <c r="AS1340" s="42">
        <f t="shared" si="198"/>
        <v>4160.0624345595479</v>
      </c>
      <c r="AT1340" s="42">
        <f t="shared" si="199"/>
        <v>3641.2778268049246</v>
      </c>
      <c r="AU1340" s="42">
        <f t="shared" si="200"/>
        <v>4233.8457478235405</v>
      </c>
      <c r="AV1340" s="42">
        <f t="shared" si="201"/>
        <v>4681.8948986929281</v>
      </c>
      <c r="AW1340">
        <v>2023</v>
      </c>
      <c r="AX1340" t="s">
        <v>59</v>
      </c>
      <c r="AY1340" s="30">
        <v>18</v>
      </c>
      <c r="AZ1340" t="s">
        <v>390</v>
      </c>
      <c r="BA1340" s="111">
        <v>1</v>
      </c>
      <c r="BB1340" s="111">
        <v>16</v>
      </c>
      <c r="BC1340" s="110">
        <v>0.10050000000000001</v>
      </c>
      <c r="BD1340" s="114">
        <v>2023</v>
      </c>
      <c r="BE1340" t="s">
        <v>1045</v>
      </c>
    </row>
    <row r="1341" spans="1:57" ht="12" customHeight="1" x14ac:dyDescent="0.2">
      <c r="A1341">
        <v>75</v>
      </c>
      <c r="B1341">
        <v>2023</v>
      </c>
      <c r="C1341" t="s">
        <v>46</v>
      </c>
      <c r="D1341" t="s">
        <v>44</v>
      </c>
      <c r="E1341" t="s">
        <v>387</v>
      </c>
      <c r="F1341" t="s">
        <v>394</v>
      </c>
      <c r="G1341" t="s">
        <v>99</v>
      </c>
      <c r="H1341" t="s">
        <v>395</v>
      </c>
      <c r="I1341" t="s">
        <v>51</v>
      </c>
      <c r="L1341" s="27">
        <v>0.63888900000000004</v>
      </c>
      <c r="M1341" s="27">
        <v>0.56122899999999998</v>
      </c>
      <c r="N1341" s="27">
        <v>0.54166700000000001</v>
      </c>
      <c r="O1341" t="s">
        <v>77</v>
      </c>
      <c r="P1341" t="s">
        <v>78</v>
      </c>
      <c r="Q1341" s="27">
        <v>200</v>
      </c>
      <c r="R1341" s="27">
        <v>900</v>
      </c>
      <c r="S1341" s="27">
        <v>2000</v>
      </c>
      <c r="T1341" s="27">
        <v>2000</v>
      </c>
      <c r="U1341" s="27">
        <v>0</v>
      </c>
      <c r="V1341" s="27">
        <v>0</v>
      </c>
      <c r="W1341" s="27">
        <v>0</v>
      </c>
      <c r="X1341" t="s">
        <v>89</v>
      </c>
      <c r="Y1341" t="s">
        <v>89</v>
      </c>
      <c r="Z1341" s="27">
        <v>0</v>
      </c>
      <c r="AA1341" s="27">
        <v>0</v>
      </c>
      <c r="AB1341" s="27">
        <v>0</v>
      </c>
      <c r="AC1341" s="27">
        <v>0</v>
      </c>
      <c r="AD1341" s="27">
        <v>2248.6222320000002</v>
      </c>
      <c r="AE1341" s="27">
        <v>2778.0219590000002</v>
      </c>
      <c r="AF1341" s="27">
        <v>3143.0666660000002</v>
      </c>
      <c r="AG1341" s="27">
        <v>1</v>
      </c>
      <c r="AJ1341" s="41">
        <f t="shared" si="193"/>
        <v>2823.6223320000004</v>
      </c>
      <c r="AK1341" s="41">
        <f t="shared" si="194"/>
        <v>3283.1280590000001</v>
      </c>
      <c r="AL1341" s="41">
        <f t="shared" si="195"/>
        <v>3630.5669660000003</v>
      </c>
      <c r="AM1341" s="27">
        <v>1.1458437410790752</v>
      </c>
      <c r="AN1341" s="27">
        <v>1.2895767913217242</v>
      </c>
      <c r="AO1341" s="27">
        <v>0</v>
      </c>
      <c r="AP1341" s="27">
        <v>0</v>
      </c>
      <c r="AQ1341" s="42">
        <f t="shared" si="196"/>
        <v>3235.4299762933028</v>
      </c>
      <c r="AR1341" s="42">
        <f t="shared" si="197"/>
        <v>3761.9517375662426</v>
      </c>
      <c r="AS1341" s="42">
        <f t="shared" si="198"/>
        <v>4160.0624345595479</v>
      </c>
      <c r="AT1341" s="42">
        <f t="shared" si="199"/>
        <v>3641.2778268049246</v>
      </c>
      <c r="AU1341" s="42">
        <f t="shared" si="200"/>
        <v>4233.8457478235405</v>
      </c>
      <c r="AV1341" s="42">
        <f t="shared" si="201"/>
        <v>4681.8948986929281</v>
      </c>
      <c r="AW1341">
        <v>2030</v>
      </c>
      <c r="AX1341" t="s">
        <v>59</v>
      </c>
      <c r="AY1341" s="30">
        <v>18</v>
      </c>
      <c r="AZ1341" t="s">
        <v>390</v>
      </c>
      <c r="BA1341" s="111">
        <v>1</v>
      </c>
      <c r="BB1341" s="111">
        <v>16</v>
      </c>
      <c r="BC1341" s="110">
        <v>0.10050000000000001</v>
      </c>
      <c r="BD1341" s="114">
        <v>2023</v>
      </c>
      <c r="BE1341" t="s">
        <v>1045</v>
      </c>
    </row>
    <row r="1342" spans="1:57" ht="12" customHeight="1" x14ac:dyDescent="0.2">
      <c r="A1342">
        <v>75</v>
      </c>
      <c r="B1342">
        <v>2023</v>
      </c>
      <c r="C1342" t="s">
        <v>46</v>
      </c>
      <c r="D1342" t="s">
        <v>44</v>
      </c>
      <c r="E1342" t="s">
        <v>387</v>
      </c>
      <c r="F1342" t="s">
        <v>394</v>
      </c>
      <c r="G1342" t="s">
        <v>99</v>
      </c>
      <c r="H1342" t="s">
        <v>395</v>
      </c>
      <c r="I1342" t="s">
        <v>51</v>
      </c>
      <c r="L1342" s="27">
        <v>0.63888900000000004</v>
      </c>
      <c r="M1342" s="27">
        <v>0.56122899999999998</v>
      </c>
      <c r="N1342" s="27">
        <v>0.54166700000000001</v>
      </c>
      <c r="O1342" t="s">
        <v>77</v>
      </c>
      <c r="P1342" t="s">
        <v>78</v>
      </c>
      <c r="Q1342" s="27">
        <v>200</v>
      </c>
      <c r="R1342" s="27">
        <v>900</v>
      </c>
      <c r="S1342" s="27">
        <v>2000</v>
      </c>
      <c r="T1342" s="27">
        <v>2000</v>
      </c>
      <c r="U1342" s="27">
        <v>0</v>
      </c>
      <c r="V1342" s="27">
        <v>0</v>
      </c>
      <c r="W1342" s="27">
        <v>0</v>
      </c>
      <c r="X1342" t="s">
        <v>89</v>
      </c>
      <c r="Y1342" t="s">
        <v>89</v>
      </c>
      <c r="Z1342" s="27">
        <v>0</v>
      </c>
      <c r="AA1342" s="27">
        <v>0</v>
      </c>
      <c r="AB1342" s="27">
        <v>0</v>
      </c>
      <c r="AC1342" s="27">
        <v>0</v>
      </c>
      <c r="AD1342" s="27">
        <v>2248.6222320000002</v>
      </c>
      <c r="AE1342" s="27">
        <v>2778.0219590000002</v>
      </c>
      <c r="AF1342" s="27">
        <v>3143.0666660000002</v>
      </c>
      <c r="AG1342" s="27">
        <v>1</v>
      </c>
      <c r="AJ1342" s="41">
        <f t="shared" si="193"/>
        <v>2823.6223320000004</v>
      </c>
      <c r="AK1342" s="41">
        <f t="shared" si="194"/>
        <v>3283.1280590000001</v>
      </c>
      <c r="AL1342" s="41">
        <f t="shared" si="195"/>
        <v>3630.5669660000003</v>
      </c>
      <c r="AM1342" s="27">
        <v>1.1458437410790752</v>
      </c>
      <c r="AN1342" s="27">
        <v>1.2895767913217242</v>
      </c>
      <c r="AO1342" s="27">
        <v>0</v>
      </c>
      <c r="AP1342" s="27">
        <v>0</v>
      </c>
      <c r="AQ1342" s="42">
        <f t="shared" si="196"/>
        <v>3235.4299762933028</v>
      </c>
      <c r="AR1342" s="42">
        <f t="shared" si="197"/>
        <v>3761.9517375662426</v>
      </c>
      <c r="AS1342" s="42">
        <f t="shared" si="198"/>
        <v>4160.0624345595479</v>
      </c>
      <c r="AT1342" s="42">
        <f t="shared" si="199"/>
        <v>3641.2778268049246</v>
      </c>
      <c r="AU1342" s="42">
        <f t="shared" si="200"/>
        <v>4233.8457478235405</v>
      </c>
      <c r="AV1342" s="42">
        <f t="shared" si="201"/>
        <v>4681.8948986929281</v>
      </c>
      <c r="AW1342">
        <v>2035</v>
      </c>
      <c r="AX1342" t="s">
        <v>59</v>
      </c>
      <c r="AY1342" s="30">
        <v>18</v>
      </c>
      <c r="AZ1342" t="s">
        <v>390</v>
      </c>
      <c r="BA1342" s="111">
        <v>1</v>
      </c>
      <c r="BB1342" s="111">
        <v>16</v>
      </c>
      <c r="BC1342" s="110">
        <v>0.10050000000000001</v>
      </c>
      <c r="BD1342" s="114">
        <v>2023</v>
      </c>
      <c r="BE1342" t="s">
        <v>1045</v>
      </c>
    </row>
    <row r="1343" spans="1:57" ht="12" customHeight="1" x14ac:dyDescent="0.2">
      <c r="A1343">
        <v>75</v>
      </c>
      <c r="B1343">
        <v>2023</v>
      </c>
      <c r="C1343" t="s">
        <v>46</v>
      </c>
      <c r="D1343" t="s">
        <v>44</v>
      </c>
      <c r="E1343" t="s">
        <v>387</v>
      </c>
      <c r="F1343" t="s">
        <v>394</v>
      </c>
      <c r="G1343" t="s">
        <v>99</v>
      </c>
      <c r="H1343" t="s">
        <v>395</v>
      </c>
      <c r="I1343" t="s">
        <v>51</v>
      </c>
      <c r="L1343" s="27">
        <v>0.63888900000000004</v>
      </c>
      <c r="M1343" s="27">
        <v>0.56122899999999998</v>
      </c>
      <c r="N1343" s="27">
        <v>0.54166700000000001</v>
      </c>
      <c r="O1343" t="s">
        <v>77</v>
      </c>
      <c r="P1343" t="s">
        <v>78</v>
      </c>
      <c r="Q1343" s="27">
        <v>200</v>
      </c>
      <c r="R1343" s="27">
        <v>900</v>
      </c>
      <c r="S1343" s="27">
        <v>2000</v>
      </c>
      <c r="T1343" s="27">
        <v>2000</v>
      </c>
      <c r="U1343" s="27">
        <v>0</v>
      </c>
      <c r="V1343" s="27">
        <v>0</v>
      </c>
      <c r="W1343" s="27">
        <v>0</v>
      </c>
      <c r="X1343" t="s">
        <v>89</v>
      </c>
      <c r="Y1343" t="s">
        <v>89</v>
      </c>
      <c r="Z1343" s="27">
        <v>0</v>
      </c>
      <c r="AA1343" s="27">
        <v>0</v>
      </c>
      <c r="AB1343" s="27">
        <v>0</v>
      </c>
      <c r="AC1343" s="27">
        <v>0</v>
      </c>
      <c r="AD1343" s="27">
        <v>2248.6222320000002</v>
      </c>
      <c r="AE1343" s="27">
        <v>2778.0219590000002</v>
      </c>
      <c r="AF1343" s="27">
        <v>3143.0666660000002</v>
      </c>
      <c r="AG1343" s="27">
        <v>1</v>
      </c>
      <c r="AJ1343" s="41">
        <f t="shared" si="193"/>
        <v>2823.6223320000004</v>
      </c>
      <c r="AK1343" s="41">
        <f t="shared" si="194"/>
        <v>3283.1280590000001</v>
      </c>
      <c r="AL1343" s="41">
        <f t="shared" si="195"/>
        <v>3630.5669660000003</v>
      </c>
      <c r="AM1343" s="27">
        <v>1.1458437410790752</v>
      </c>
      <c r="AN1343" s="27">
        <v>1.2895767913217242</v>
      </c>
      <c r="AO1343" s="27">
        <v>0</v>
      </c>
      <c r="AP1343" s="27">
        <v>0</v>
      </c>
      <c r="AQ1343" s="42">
        <f t="shared" si="196"/>
        <v>3235.4299762933028</v>
      </c>
      <c r="AR1343" s="42">
        <f t="shared" si="197"/>
        <v>3761.9517375662426</v>
      </c>
      <c r="AS1343" s="42">
        <f t="shared" si="198"/>
        <v>4160.0624345595479</v>
      </c>
      <c r="AT1343" s="42">
        <f t="shared" si="199"/>
        <v>3641.2778268049246</v>
      </c>
      <c r="AU1343" s="42">
        <f t="shared" si="200"/>
        <v>4233.8457478235405</v>
      </c>
      <c r="AV1343" s="42">
        <f t="shared" si="201"/>
        <v>4681.8948986929281</v>
      </c>
      <c r="AW1343">
        <v>2040</v>
      </c>
      <c r="AX1343" t="s">
        <v>59</v>
      </c>
      <c r="AY1343" s="30">
        <v>18</v>
      </c>
      <c r="AZ1343" t="s">
        <v>390</v>
      </c>
      <c r="BA1343" s="111">
        <v>1</v>
      </c>
      <c r="BB1343" s="111">
        <v>16</v>
      </c>
      <c r="BC1343" s="110">
        <v>0.10050000000000001</v>
      </c>
      <c r="BD1343" s="114">
        <v>2023</v>
      </c>
      <c r="BE1343" t="s">
        <v>1045</v>
      </c>
    </row>
    <row r="1344" spans="1:57" ht="12" customHeight="1" x14ac:dyDescent="0.2">
      <c r="A1344">
        <v>75</v>
      </c>
      <c r="B1344">
        <v>2023</v>
      </c>
      <c r="C1344" t="s">
        <v>46</v>
      </c>
      <c r="D1344" t="s">
        <v>44</v>
      </c>
      <c r="E1344" t="s">
        <v>387</v>
      </c>
      <c r="F1344" t="s">
        <v>394</v>
      </c>
      <c r="G1344" t="s">
        <v>99</v>
      </c>
      <c r="H1344" t="s">
        <v>395</v>
      </c>
      <c r="I1344" t="s">
        <v>51</v>
      </c>
      <c r="L1344" s="27">
        <v>0.63888900000000004</v>
      </c>
      <c r="M1344" s="27">
        <v>0.56122899999999998</v>
      </c>
      <c r="N1344" s="27">
        <v>0.54166700000000001</v>
      </c>
      <c r="O1344" t="s">
        <v>77</v>
      </c>
      <c r="P1344" t="s">
        <v>78</v>
      </c>
      <c r="Q1344" s="27">
        <v>200</v>
      </c>
      <c r="R1344" s="27">
        <v>900</v>
      </c>
      <c r="S1344" s="27">
        <v>2000</v>
      </c>
      <c r="T1344" s="27">
        <v>2000</v>
      </c>
      <c r="U1344" s="27">
        <v>0</v>
      </c>
      <c r="V1344" s="27">
        <v>0</v>
      </c>
      <c r="W1344" s="27">
        <v>0</v>
      </c>
      <c r="X1344" t="s">
        <v>89</v>
      </c>
      <c r="Y1344" t="s">
        <v>89</v>
      </c>
      <c r="Z1344" s="27">
        <v>0</v>
      </c>
      <c r="AA1344" s="27">
        <v>0</v>
      </c>
      <c r="AB1344" s="27">
        <v>0</v>
      </c>
      <c r="AC1344" s="27">
        <v>0</v>
      </c>
      <c r="AD1344" s="27">
        <v>2248.6222320000002</v>
      </c>
      <c r="AE1344" s="27">
        <v>2778.0219590000002</v>
      </c>
      <c r="AF1344" s="27">
        <v>3143.0666660000002</v>
      </c>
      <c r="AG1344" s="27">
        <v>1</v>
      </c>
      <c r="AJ1344" s="41">
        <f t="shared" si="193"/>
        <v>2823.6223320000004</v>
      </c>
      <c r="AK1344" s="41">
        <f t="shared" si="194"/>
        <v>3283.1280590000001</v>
      </c>
      <c r="AL1344" s="41">
        <f t="shared" si="195"/>
        <v>3630.5669660000003</v>
      </c>
      <c r="AM1344" s="27">
        <v>1.1458437410790752</v>
      </c>
      <c r="AN1344" s="27">
        <v>1.2895767913217242</v>
      </c>
      <c r="AO1344" s="27">
        <v>0</v>
      </c>
      <c r="AP1344" s="27">
        <v>0</v>
      </c>
      <c r="AQ1344" s="42">
        <f t="shared" si="196"/>
        <v>3235.4299762933028</v>
      </c>
      <c r="AR1344" s="42">
        <f t="shared" si="197"/>
        <v>3761.9517375662426</v>
      </c>
      <c r="AS1344" s="42">
        <f t="shared" si="198"/>
        <v>4160.0624345595479</v>
      </c>
      <c r="AT1344" s="42">
        <f t="shared" si="199"/>
        <v>3641.2778268049246</v>
      </c>
      <c r="AU1344" s="42">
        <f t="shared" si="200"/>
        <v>4233.8457478235405</v>
      </c>
      <c r="AV1344" s="42">
        <f t="shared" si="201"/>
        <v>4681.8948986929281</v>
      </c>
      <c r="AW1344">
        <v>2045</v>
      </c>
      <c r="AX1344" t="s">
        <v>59</v>
      </c>
      <c r="AY1344" s="30">
        <v>18</v>
      </c>
      <c r="AZ1344" t="s">
        <v>390</v>
      </c>
      <c r="BA1344" s="111">
        <v>1</v>
      </c>
      <c r="BB1344" s="111">
        <v>16</v>
      </c>
      <c r="BC1344" s="110">
        <v>0.10050000000000001</v>
      </c>
      <c r="BD1344" s="114">
        <v>2023</v>
      </c>
      <c r="BE1344" t="s">
        <v>1045</v>
      </c>
    </row>
    <row r="1345" spans="1:57" ht="12" customHeight="1" x14ac:dyDescent="0.2">
      <c r="A1345">
        <v>75</v>
      </c>
      <c r="B1345">
        <v>2023</v>
      </c>
      <c r="C1345" t="s">
        <v>46</v>
      </c>
      <c r="D1345" t="s">
        <v>44</v>
      </c>
      <c r="E1345" t="s">
        <v>387</v>
      </c>
      <c r="F1345" t="s">
        <v>394</v>
      </c>
      <c r="G1345" t="s">
        <v>99</v>
      </c>
      <c r="H1345" t="s">
        <v>395</v>
      </c>
      <c r="I1345" t="s">
        <v>51</v>
      </c>
      <c r="L1345" s="27">
        <v>0.63888900000000004</v>
      </c>
      <c r="M1345" s="27">
        <v>0.56122899999999998</v>
      </c>
      <c r="N1345" s="27">
        <v>0.54166700000000001</v>
      </c>
      <c r="O1345" t="s">
        <v>77</v>
      </c>
      <c r="P1345" t="s">
        <v>78</v>
      </c>
      <c r="Q1345" s="27">
        <v>200</v>
      </c>
      <c r="R1345" s="27">
        <v>900</v>
      </c>
      <c r="S1345" s="27">
        <v>2000</v>
      </c>
      <c r="T1345" s="27">
        <v>2000</v>
      </c>
      <c r="U1345" s="27">
        <v>0</v>
      </c>
      <c r="V1345" s="27">
        <v>0</v>
      </c>
      <c r="W1345" s="27">
        <v>0</v>
      </c>
      <c r="X1345" t="s">
        <v>89</v>
      </c>
      <c r="Y1345" t="s">
        <v>89</v>
      </c>
      <c r="Z1345" s="27">
        <v>0</v>
      </c>
      <c r="AA1345" s="27">
        <v>0</v>
      </c>
      <c r="AB1345" s="27">
        <v>0</v>
      </c>
      <c r="AC1345" s="27">
        <v>0</v>
      </c>
      <c r="AD1345" s="27">
        <v>2248.6222320000002</v>
      </c>
      <c r="AE1345" s="27">
        <v>2778.0219590000002</v>
      </c>
      <c r="AF1345" s="27">
        <v>3143.0666660000002</v>
      </c>
      <c r="AG1345" s="27">
        <v>1</v>
      </c>
      <c r="AJ1345" s="41">
        <f t="shared" si="193"/>
        <v>2823.6223320000004</v>
      </c>
      <c r="AK1345" s="41">
        <f t="shared" si="194"/>
        <v>3283.1280590000001</v>
      </c>
      <c r="AL1345" s="41">
        <f t="shared" si="195"/>
        <v>3630.5669660000003</v>
      </c>
      <c r="AM1345" s="27">
        <v>1.1458437410790752</v>
      </c>
      <c r="AN1345" s="27">
        <v>1.2895767913217242</v>
      </c>
      <c r="AO1345" s="27">
        <v>0</v>
      </c>
      <c r="AP1345" s="27">
        <v>0</v>
      </c>
      <c r="AQ1345" s="42">
        <f t="shared" si="196"/>
        <v>3235.4299762933028</v>
      </c>
      <c r="AR1345" s="42">
        <f t="shared" si="197"/>
        <v>3761.9517375662426</v>
      </c>
      <c r="AS1345" s="42">
        <f t="shared" si="198"/>
        <v>4160.0624345595479</v>
      </c>
      <c r="AT1345" s="42">
        <f t="shared" si="199"/>
        <v>3641.2778268049246</v>
      </c>
      <c r="AU1345" s="42">
        <f t="shared" si="200"/>
        <v>4233.8457478235405</v>
      </c>
      <c r="AV1345" s="42">
        <f t="shared" si="201"/>
        <v>4681.8948986929281</v>
      </c>
      <c r="AW1345">
        <v>2050</v>
      </c>
      <c r="AX1345" t="s">
        <v>59</v>
      </c>
      <c r="AY1345" s="30">
        <v>18</v>
      </c>
      <c r="AZ1345" t="s">
        <v>390</v>
      </c>
      <c r="BA1345" s="111">
        <v>1</v>
      </c>
      <c r="BB1345" s="111">
        <v>16</v>
      </c>
      <c r="BC1345" s="110">
        <v>0.10050000000000001</v>
      </c>
      <c r="BD1345" s="114">
        <v>2023</v>
      </c>
      <c r="BE1345" t="s">
        <v>1045</v>
      </c>
    </row>
    <row r="1346" spans="1:57" ht="12" customHeight="1" x14ac:dyDescent="0.2">
      <c r="A1346">
        <v>75</v>
      </c>
      <c r="B1346">
        <v>2023</v>
      </c>
      <c r="C1346" t="s">
        <v>46</v>
      </c>
      <c r="D1346" t="s">
        <v>44</v>
      </c>
      <c r="E1346" t="s">
        <v>387</v>
      </c>
      <c r="F1346" t="s">
        <v>394</v>
      </c>
      <c r="G1346" t="s">
        <v>99</v>
      </c>
      <c r="H1346" t="s">
        <v>395</v>
      </c>
      <c r="I1346" t="s">
        <v>51</v>
      </c>
      <c r="L1346" s="27">
        <v>0.63888900000000004</v>
      </c>
      <c r="M1346" s="27">
        <v>0.56122899999999998</v>
      </c>
      <c r="N1346" s="27">
        <v>0.54166700000000001</v>
      </c>
      <c r="O1346" t="s">
        <v>77</v>
      </c>
      <c r="P1346" t="s">
        <v>78</v>
      </c>
      <c r="Q1346" s="27">
        <v>200</v>
      </c>
      <c r="R1346" s="27">
        <v>900</v>
      </c>
      <c r="S1346" s="27">
        <v>2000</v>
      </c>
      <c r="T1346" s="27">
        <v>2000</v>
      </c>
      <c r="U1346" s="27">
        <v>0</v>
      </c>
      <c r="V1346" s="27">
        <v>0</v>
      </c>
      <c r="W1346" s="27">
        <v>0</v>
      </c>
      <c r="X1346" t="s">
        <v>89</v>
      </c>
      <c r="Y1346" t="s">
        <v>89</v>
      </c>
      <c r="Z1346" s="27">
        <v>0</v>
      </c>
      <c r="AA1346" s="27">
        <v>0</v>
      </c>
      <c r="AB1346" s="27">
        <v>0</v>
      </c>
      <c r="AC1346" s="27">
        <v>0</v>
      </c>
      <c r="AD1346" s="27">
        <v>2248.6222320000002</v>
      </c>
      <c r="AE1346" s="27">
        <v>2778.0219590000002</v>
      </c>
      <c r="AF1346" s="27">
        <v>3143.0666660000002</v>
      </c>
      <c r="AG1346" s="27">
        <v>1</v>
      </c>
      <c r="AJ1346" s="41">
        <f t="shared" ref="AJ1346:AJ1409" si="202">(AD1346+L1346*$R1346+U1346*$AA1346)*$AG1346</f>
        <v>2823.6223320000004</v>
      </c>
      <c r="AK1346" s="41">
        <f t="shared" ref="AK1346:AK1409" si="203">(AE1346+M1346*$R1346+V1346*$AA1346)*$AG1346</f>
        <v>3283.1280590000001</v>
      </c>
      <c r="AL1346" s="41">
        <f t="shared" ref="AL1346:AL1409" si="204">(AF1346+N1346*$R1346+W1346*$AA1346)*$AG1346</f>
        <v>3630.5669660000003</v>
      </c>
      <c r="AM1346" s="27">
        <v>1.1458437410790752</v>
      </c>
      <c r="AN1346" s="27">
        <v>1.2895767913217242</v>
      </c>
      <c r="AO1346" s="27">
        <v>0</v>
      </c>
      <c r="AP1346" s="27">
        <v>0</v>
      </c>
      <c r="AQ1346" s="42">
        <f t="shared" ref="AQ1346:AQ1409" si="205">$AM1346*AJ1346+$AO1346*$AG1346</f>
        <v>3235.4299762933028</v>
      </c>
      <c r="AR1346" s="42">
        <f t="shared" ref="AR1346:AR1409" si="206">$AM1346*AK1346+$AO1346*$AG1346</f>
        <v>3761.9517375662426</v>
      </c>
      <c r="AS1346" s="42">
        <f t="shared" ref="AS1346:AS1409" si="207">$AM1346*AL1346+$AO1346*$AG1346</f>
        <v>4160.0624345595479</v>
      </c>
      <c r="AT1346" s="42">
        <f t="shared" ref="AT1346:AT1409" si="208">$AN1346*AJ1346+$AP1346*$AG1346</f>
        <v>3641.2778268049246</v>
      </c>
      <c r="AU1346" s="42">
        <f t="shared" ref="AU1346:AU1409" si="209">$AN1346*AK1346+$AP1346*$AG1346</f>
        <v>4233.8457478235405</v>
      </c>
      <c r="AV1346" s="42">
        <f t="shared" ref="AV1346:AV1409" si="210">$AN1346*AL1346+$AP1346*$AG1346</f>
        <v>4681.8948986929281</v>
      </c>
      <c r="AW1346">
        <v>2023</v>
      </c>
      <c r="AX1346" t="s">
        <v>60</v>
      </c>
      <c r="AY1346" s="30">
        <v>18</v>
      </c>
      <c r="AZ1346" t="s">
        <v>390</v>
      </c>
      <c r="BA1346" s="111">
        <v>1</v>
      </c>
      <c r="BB1346" s="111">
        <v>16</v>
      </c>
      <c r="BC1346" s="110">
        <v>0.10050000000000001</v>
      </c>
      <c r="BD1346" s="114">
        <v>2023</v>
      </c>
      <c r="BE1346" t="s">
        <v>1045</v>
      </c>
    </row>
    <row r="1347" spans="1:57" ht="12" customHeight="1" x14ac:dyDescent="0.2">
      <c r="A1347">
        <v>75</v>
      </c>
      <c r="B1347">
        <v>2023</v>
      </c>
      <c r="C1347" t="s">
        <v>46</v>
      </c>
      <c r="D1347" t="s">
        <v>44</v>
      </c>
      <c r="E1347" t="s">
        <v>387</v>
      </c>
      <c r="F1347" t="s">
        <v>394</v>
      </c>
      <c r="G1347" t="s">
        <v>99</v>
      </c>
      <c r="H1347" t="s">
        <v>395</v>
      </c>
      <c r="I1347" t="s">
        <v>51</v>
      </c>
      <c r="L1347" s="27">
        <v>0.63888900000000004</v>
      </c>
      <c r="M1347" s="27">
        <v>0.56122899999999998</v>
      </c>
      <c r="N1347" s="27">
        <v>0.54166700000000001</v>
      </c>
      <c r="O1347" t="s">
        <v>77</v>
      </c>
      <c r="P1347" t="s">
        <v>78</v>
      </c>
      <c r="Q1347" s="27">
        <v>200</v>
      </c>
      <c r="R1347" s="27">
        <v>900</v>
      </c>
      <c r="S1347" s="27">
        <v>2000</v>
      </c>
      <c r="T1347" s="27">
        <v>2000</v>
      </c>
      <c r="U1347" s="27">
        <v>0</v>
      </c>
      <c r="V1347" s="27">
        <v>0</v>
      </c>
      <c r="W1347" s="27">
        <v>0</v>
      </c>
      <c r="X1347" t="s">
        <v>89</v>
      </c>
      <c r="Y1347" t="s">
        <v>89</v>
      </c>
      <c r="Z1347" s="27">
        <v>0</v>
      </c>
      <c r="AA1347" s="27">
        <v>0</v>
      </c>
      <c r="AB1347" s="27">
        <v>0</v>
      </c>
      <c r="AC1347" s="27">
        <v>0</v>
      </c>
      <c r="AD1347" s="27">
        <v>2248.6222320000002</v>
      </c>
      <c r="AE1347" s="27">
        <v>2778.0219590000002</v>
      </c>
      <c r="AF1347" s="27">
        <v>3143.0666660000002</v>
      </c>
      <c r="AG1347" s="27">
        <v>1</v>
      </c>
      <c r="AJ1347" s="41">
        <f t="shared" si="202"/>
        <v>2823.6223320000004</v>
      </c>
      <c r="AK1347" s="41">
        <f t="shared" si="203"/>
        <v>3283.1280590000001</v>
      </c>
      <c r="AL1347" s="41">
        <f t="shared" si="204"/>
        <v>3630.5669660000003</v>
      </c>
      <c r="AM1347" s="27">
        <v>1.1458437410790752</v>
      </c>
      <c r="AN1347" s="27">
        <v>1.2895767913217242</v>
      </c>
      <c r="AO1347" s="27">
        <v>0</v>
      </c>
      <c r="AP1347" s="27">
        <v>0</v>
      </c>
      <c r="AQ1347" s="42">
        <f t="shared" si="205"/>
        <v>3235.4299762933028</v>
      </c>
      <c r="AR1347" s="42">
        <f t="shared" si="206"/>
        <v>3761.9517375662426</v>
      </c>
      <c r="AS1347" s="42">
        <f t="shared" si="207"/>
        <v>4160.0624345595479</v>
      </c>
      <c r="AT1347" s="42">
        <f t="shared" si="208"/>
        <v>3641.2778268049246</v>
      </c>
      <c r="AU1347" s="42">
        <f t="shared" si="209"/>
        <v>4233.8457478235405</v>
      </c>
      <c r="AV1347" s="42">
        <f t="shared" si="210"/>
        <v>4681.8948986929281</v>
      </c>
      <c r="AW1347">
        <v>2030</v>
      </c>
      <c r="AX1347" t="s">
        <v>60</v>
      </c>
      <c r="AY1347" s="30">
        <v>18</v>
      </c>
      <c r="AZ1347" t="s">
        <v>390</v>
      </c>
      <c r="BA1347" s="111">
        <v>1</v>
      </c>
      <c r="BB1347" s="111">
        <v>16</v>
      </c>
      <c r="BC1347" s="110">
        <v>0.10050000000000001</v>
      </c>
      <c r="BD1347" s="114">
        <v>2023</v>
      </c>
      <c r="BE1347" t="s">
        <v>1045</v>
      </c>
    </row>
    <row r="1348" spans="1:57" ht="12" customHeight="1" x14ac:dyDescent="0.2">
      <c r="A1348">
        <v>75</v>
      </c>
      <c r="B1348">
        <v>2023</v>
      </c>
      <c r="C1348" t="s">
        <v>46</v>
      </c>
      <c r="D1348" t="s">
        <v>44</v>
      </c>
      <c r="E1348" t="s">
        <v>387</v>
      </c>
      <c r="F1348" t="s">
        <v>394</v>
      </c>
      <c r="G1348" t="s">
        <v>99</v>
      </c>
      <c r="H1348" t="s">
        <v>395</v>
      </c>
      <c r="I1348" t="s">
        <v>51</v>
      </c>
      <c r="L1348" s="27">
        <v>0.63888900000000004</v>
      </c>
      <c r="M1348" s="27">
        <v>0.56122899999999998</v>
      </c>
      <c r="N1348" s="27">
        <v>0.54166700000000001</v>
      </c>
      <c r="O1348" t="s">
        <v>77</v>
      </c>
      <c r="P1348" t="s">
        <v>78</v>
      </c>
      <c r="Q1348" s="27">
        <v>200</v>
      </c>
      <c r="R1348" s="27">
        <v>900</v>
      </c>
      <c r="S1348" s="27">
        <v>2000</v>
      </c>
      <c r="T1348" s="27">
        <v>2000</v>
      </c>
      <c r="U1348" s="27">
        <v>0</v>
      </c>
      <c r="V1348" s="27">
        <v>0</v>
      </c>
      <c r="W1348" s="27">
        <v>0</v>
      </c>
      <c r="X1348" t="s">
        <v>89</v>
      </c>
      <c r="Y1348" t="s">
        <v>89</v>
      </c>
      <c r="Z1348" s="27">
        <v>0</v>
      </c>
      <c r="AA1348" s="27">
        <v>0</v>
      </c>
      <c r="AB1348" s="27">
        <v>0</v>
      </c>
      <c r="AC1348" s="27">
        <v>0</v>
      </c>
      <c r="AD1348" s="27">
        <v>2248.6222320000002</v>
      </c>
      <c r="AE1348" s="27">
        <v>2778.0219590000002</v>
      </c>
      <c r="AF1348" s="27">
        <v>3143.0666660000002</v>
      </c>
      <c r="AG1348" s="27">
        <v>1</v>
      </c>
      <c r="AJ1348" s="41">
        <f t="shared" si="202"/>
        <v>2823.6223320000004</v>
      </c>
      <c r="AK1348" s="41">
        <f t="shared" si="203"/>
        <v>3283.1280590000001</v>
      </c>
      <c r="AL1348" s="41">
        <f t="shared" si="204"/>
        <v>3630.5669660000003</v>
      </c>
      <c r="AM1348" s="27">
        <v>1.1458437410790752</v>
      </c>
      <c r="AN1348" s="27">
        <v>1.2895767913217242</v>
      </c>
      <c r="AO1348" s="27">
        <v>0</v>
      </c>
      <c r="AP1348" s="27">
        <v>0</v>
      </c>
      <c r="AQ1348" s="42">
        <f t="shared" si="205"/>
        <v>3235.4299762933028</v>
      </c>
      <c r="AR1348" s="42">
        <f t="shared" si="206"/>
        <v>3761.9517375662426</v>
      </c>
      <c r="AS1348" s="42">
        <f t="shared" si="207"/>
        <v>4160.0624345595479</v>
      </c>
      <c r="AT1348" s="42">
        <f t="shared" si="208"/>
        <v>3641.2778268049246</v>
      </c>
      <c r="AU1348" s="42">
        <f t="shared" si="209"/>
        <v>4233.8457478235405</v>
      </c>
      <c r="AV1348" s="42">
        <f t="shared" si="210"/>
        <v>4681.8948986929281</v>
      </c>
      <c r="AW1348">
        <v>2035</v>
      </c>
      <c r="AX1348" t="s">
        <v>60</v>
      </c>
      <c r="AY1348" s="30">
        <v>18</v>
      </c>
      <c r="AZ1348" t="s">
        <v>390</v>
      </c>
      <c r="BA1348" s="111">
        <v>1</v>
      </c>
      <c r="BB1348" s="111">
        <v>16</v>
      </c>
      <c r="BC1348" s="110">
        <v>0.10050000000000001</v>
      </c>
      <c r="BD1348" s="114">
        <v>2023</v>
      </c>
      <c r="BE1348" t="s">
        <v>1045</v>
      </c>
    </row>
    <row r="1349" spans="1:57" ht="12" customHeight="1" x14ac:dyDescent="0.2">
      <c r="A1349">
        <v>75</v>
      </c>
      <c r="B1349">
        <v>2023</v>
      </c>
      <c r="C1349" t="s">
        <v>46</v>
      </c>
      <c r="D1349" t="s">
        <v>44</v>
      </c>
      <c r="E1349" t="s">
        <v>387</v>
      </c>
      <c r="F1349" t="s">
        <v>394</v>
      </c>
      <c r="G1349" t="s">
        <v>99</v>
      </c>
      <c r="H1349" t="s">
        <v>395</v>
      </c>
      <c r="I1349" t="s">
        <v>51</v>
      </c>
      <c r="L1349" s="27">
        <v>0.63888900000000004</v>
      </c>
      <c r="M1349" s="27">
        <v>0.56122899999999998</v>
      </c>
      <c r="N1349" s="27">
        <v>0.54166700000000001</v>
      </c>
      <c r="O1349" t="s">
        <v>77</v>
      </c>
      <c r="P1349" t="s">
        <v>78</v>
      </c>
      <c r="Q1349" s="27">
        <v>200</v>
      </c>
      <c r="R1349" s="27">
        <v>900</v>
      </c>
      <c r="S1349" s="27">
        <v>2000</v>
      </c>
      <c r="T1349" s="27">
        <v>2000</v>
      </c>
      <c r="U1349" s="27">
        <v>0</v>
      </c>
      <c r="V1349" s="27">
        <v>0</v>
      </c>
      <c r="W1349" s="27">
        <v>0</v>
      </c>
      <c r="X1349" t="s">
        <v>89</v>
      </c>
      <c r="Y1349" t="s">
        <v>89</v>
      </c>
      <c r="Z1349" s="27">
        <v>0</v>
      </c>
      <c r="AA1349" s="27">
        <v>0</v>
      </c>
      <c r="AB1349" s="27">
        <v>0</v>
      </c>
      <c r="AC1349" s="27">
        <v>0</v>
      </c>
      <c r="AD1349" s="27">
        <v>2248.6222320000002</v>
      </c>
      <c r="AE1349" s="27">
        <v>2778.0219590000002</v>
      </c>
      <c r="AF1349" s="27">
        <v>3143.0666660000002</v>
      </c>
      <c r="AG1349" s="27">
        <v>1</v>
      </c>
      <c r="AJ1349" s="41">
        <f t="shared" si="202"/>
        <v>2823.6223320000004</v>
      </c>
      <c r="AK1349" s="41">
        <f t="shared" si="203"/>
        <v>3283.1280590000001</v>
      </c>
      <c r="AL1349" s="41">
        <f t="shared" si="204"/>
        <v>3630.5669660000003</v>
      </c>
      <c r="AM1349" s="27">
        <v>1.1458437410790752</v>
      </c>
      <c r="AN1349" s="27">
        <v>1.2895767913217242</v>
      </c>
      <c r="AO1349" s="27">
        <v>0</v>
      </c>
      <c r="AP1349" s="27">
        <v>0</v>
      </c>
      <c r="AQ1349" s="42">
        <f t="shared" si="205"/>
        <v>3235.4299762933028</v>
      </c>
      <c r="AR1349" s="42">
        <f t="shared" si="206"/>
        <v>3761.9517375662426</v>
      </c>
      <c r="AS1349" s="42">
        <f t="shared" si="207"/>
        <v>4160.0624345595479</v>
      </c>
      <c r="AT1349" s="42">
        <f t="shared" si="208"/>
        <v>3641.2778268049246</v>
      </c>
      <c r="AU1349" s="42">
        <f t="shared" si="209"/>
        <v>4233.8457478235405</v>
      </c>
      <c r="AV1349" s="42">
        <f t="shared" si="210"/>
        <v>4681.8948986929281</v>
      </c>
      <c r="AW1349">
        <v>2040</v>
      </c>
      <c r="AX1349" t="s">
        <v>60</v>
      </c>
      <c r="AY1349" s="30">
        <v>18</v>
      </c>
      <c r="AZ1349" t="s">
        <v>390</v>
      </c>
      <c r="BA1349" s="111">
        <v>1</v>
      </c>
      <c r="BB1349" s="111">
        <v>16</v>
      </c>
      <c r="BC1349" s="110">
        <v>0.10050000000000001</v>
      </c>
      <c r="BD1349" s="114">
        <v>2023</v>
      </c>
      <c r="BE1349" t="s">
        <v>1045</v>
      </c>
    </row>
    <row r="1350" spans="1:57" ht="12" customHeight="1" x14ac:dyDescent="0.2">
      <c r="A1350">
        <v>75</v>
      </c>
      <c r="B1350">
        <v>2023</v>
      </c>
      <c r="C1350" t="s">
        <v>46</v>
      </c>
      <c r="D1350" t="s">
        <v>44</v>
      </c>
      <c r="E1350" t="s">
        <v>387</v>
      </c>
      <c r="F1350" t="s">
        <v>394</v>
      </c>
      <c r="G1350" t="s">
        <v>99</v>
      </c>
      <c r="H1350" t="s">
        <v>395</v>
      </c>
      <c r="I1350" t="s">
        <v>51</v>
      </c>
      <c r="L1350" s="27">
        <v>0.63888900000000004</v>
      </c>
      <c r="M1350" s="27">
        <v>0.56122899999999998</v>
      </c>
      <c r="N1350" s="27">
        <v>0.54166700000000001</v>
      </c>
      <c r="O1350" t="s">
        <v>77</v>
      </c>
      <c r="P1350" t="s">
        <v>78</v>
      </c>
      <c r="Q1350" s="27">
        <v>200</v>
      </c>
      <c r="R1350" s="27">
        <v>900</v>
      </c>
      <c r="S1350" s="27">
        <v>2000</v>
      </c>
      <c r="T1350" s="27">
        <v>2000</v>
      </c>
      <c r="U1350" s="27">
        <v>0</v>
      </c>
      <c r="V1350" s="27">
        <v>0</v>
      </c>
      <c r="W1350" s="27">
        <v>0</v>
      </c>
      <c r="X1350" t="s">
        <v>89</v>
      </c>
      <c r="Y1350" t="s">
        <v>89</v>
      </c>
      <c r="Z1350" s="27">
        <v>0</v>
      </c>
      <c r="AA1350" s="27">
        <v>0</v>
      </c>
      <c r="AB1350" s="27">
        <v>0</v>
      </c>
      <c r="AC1350" s="27">
        <v>0</v>
      </c>
      <c r="AD1350" s="27">
        <v>2248.6222320000002</v>
      </c>
      <c r="AE1350" s="27">
        <v>2778.0219590000002</v>
      </c>
      <c r="AF1350" s="27">
        <v>3143.0666660000002</v>
      </c>
      <c r="AG1350" s="27">
        <v>1</v>
      </c>
      <c r="AJ1350" s="41">
        <f t="shared" si="202"/>
        <v>2823.6223320000004</v>
      </c>
      <c r="AK1350" s="41">
        <f t="shared" si="203"/>
        <v>3283.1280590000001</v>
      </c>
      <c r="AL1350" s="41">
        <f t="shared" si="204"/>
        <v>3630.5669660000003</v>
      </c>
      <c r="AM1350" s="27">
        <v>1.1458437410790752</v>
      </c>
      <c r="AN1350" s="27">
        <v>1.2895767913217242</v>
      </c>
      <c r="AO1350" s="27">
        <v>0</v>
      </c>
      <c r="AP1350" s="27">
        <v>0</v>
      </c>
      <c r="AQ1350" s="42">
        <f t="shared" si="205"/>
        <v>3235.4299762933028</v>
      </c>
      <c r="AR1350" s="42">
        <f t="shared" si="206"/>
        <v>3761.9517375662426</v>
      </c>
      <c r="AS1350" s="42">
        <f t="shared" si="207"/>
        <v>4160.0624345595479</v>
      </c>
      <c r="AT1350" s="42">
        <f t="shared" si="208"/>
        <v>3641.2778268049246</v>
      </c>
      <c r="AU1350" s="42">
        <f t="shared" si="209"/>
        <v>4233.8457478235405</v>
      </c>
      <c r="AV1350" s="42">
        <f t="shared" si="210"/>
        <v>4681.8948986929281</v>
      </c>
      <c r="AW1350">
        <v>2045</v>
      </c>
      <c r="AX1350" t="s">
        <v>60</v>
      </c>
      <c r="AY1350" s="30">
        <v>18</v>
      </c>
      <c r="AZ1350" t="s">
        <v>390</v>
      </c>
      <c r="BA1350" s="111">
        <v>1</v>
      </c>
      <c r="BB1350" s="111">
        <v>16</v>
      </c>
      <c r="BC1350" s="110">
        <v>0.10050000000000001</v>
      </c>
      <c r="BD1350" s="114">
        <v>2023</v>
      </c>
      <c r="BE1350" t="s">
        <v>1045</v>
      </c>
    </row>
    <row r="1351" spans="1:57" ht="12" customHeight="1" x14ac:dyDescent="0.2">
      <c r="A1351">
        <v>75</v>
      </c>
      <c r="B1351">
        <v>2023</v>
      </c>
      <c r="C1351" t="s">
        <v>46</v>
      </c>
      <c r="D1351" t="s">
        <v>44</v>
      </c>
      <c r="E1351" t="s">
        <v>387</v>
      </c>
      <c r="F1351" t="s">
        <v>394</v>
      </c>
      <c r="G1351" t="s">
        <v>99</v>
      </c>
      <c r="H1351" t="s">
        <v>395</v>
      </c>
      <c r="I1351" t="s">
        <v>51</v>
      </c>
      <c r="L1351" s="27">
        <v>0.63888900000000004</v>
      </c>
      <c r="M1351" s="27">
        <v>0.56122899999999998</v>
      </c>
      <c r="N1351" s="27">
        <v>0.54166700000000001</v>
      </c>
      <c r="O1351" t="s">
        <v>77</v>
      </c>
      <c r="P1351" t="s">
        <v>78</v>
      </c>
      <c r="Q1351" s="27">
        <v>200</v>
      </c>
      <c r="R1351" s="27">
        <v>900</v>
      </c>
      <c r="S1351" s="27">
        <v>2000</v>
      </c>
      <c r="T1351" s="27">
        <v>2000</v>
      </c>
      <c r="U1351" s="27">
        <v>0</v>
      </c>
      <c r="V1351" s="27">
        <v>0</v>
      </c>
      <c r="W1351" s="27">
        <v>0</v>
      </c>
      <c r="X1351" t="s">
        <v>89</v>
      </c>
      <c r="Y1351" t="s">
        <v>89</v>
      </c>
      <c r="Z1351" s="27">
        <v>0</v>
      </c>
      <c r="AA1351" s="27">
        <v>0</v>
      </c>
      <c r="AB1351" s="27">
        <v>0</v>
      </c>
      <c r="AC1351" s="27">
        <v>0</v>
      </c>
      <c r="AD1351" s="27">
        <v>2248.6222320000002</v>
      </c>
      <c r="AE1351" s="27">
        <v>2778.0219590000002</v>
      </c>
      <c r="AF1351" s="27">
        <v>3143.0666660000002</v>
      </c>
      <c r="AG1351" s="27">
        <v>1</v>
      </c>
      <c r="AJ1351" s="41">
        <f t="shared" si="202"/>
        <v>2823.6223320000004</v>
      </c>
      <c r="AK1351" s="41">
        <f t="shared" si="203"/>
        <v>3283.1280590000001</v>
      </c>
      <c r="AL1351" s="41">
        <f t="shared" si="204"/>
        <v>3630.5669660000003</v>
      </c>
      <c r="AM1351" s="27">
        <v>1.1458437410790752</v>
      </c>
      <c r="AN1351" s="27">
        <v>1.2895767913217242</v>
      </c>
      <c r="AO1351" s="27">
        <v>0</v>
      </c>
      <c r="AP1351" s="27">
        <v>0</v>
      </c>
      <c r="AQ1351" s="42">
        <f t="shared" si="205"/>
        <v>3235.4299762933028</v>
      </c>
      <c r="AR1351" s="42">
        <f t="shared" si="206"/>
        <v>3761.9517375662426</v>
      </c>
      <c r="AS1351" s="42">
        <f t="shared" si="207"/>
        <v>4160.0624345595479</v>
      </c>
      <c r="AT1351" s="42">
        <f t="shared" si="208"/>
        <v>3641.2778268049246</v>
      </c>
      <c r="AU1351" s="42">
        <f t="shared" si="209"/>
        <v>4233.8457478235405</v>
      </c>
      <c r="AV1351" s="42">
        <f t="shared" si="210"/>
        <v>4681.8948986929281</v>
      </c>
      <c r="AW1351">
        <v>2050</v>
      </c>
      <c r="AX1351" t="s">
        <v>60</v>
      </c>
      <c r="AY1351" s="30">
        <v>18</v>
      </c>
      <c r="AZ1351" t="s">
        <v>390</v>
      </c>
      <c r="BA1351" s="111">
        <v>1</v>
      </c>
      <c r="BB1351" s="111">
        <v>16</v>
      </c>
      <c r="BC1351" s="110">
        <v>0.10050000000000001</v>
      </c>
      <c r="BD1351" s="114">
        <v>2023</v>
      </c>
      <c r="BE1351" t="s">
        <v>1045</v>
      </c>
    </row>
    <row r="1352" spans="1:57" ht="12" customHeight="1" x14ac:dyDescent="0.2">
      <c r="A1352">
        <v>76</v>
      </c>
      <c r="B1352">
        <v>2023</v>
      </c>
      <c r="C1352" t="s">
        <v>46</v>
      </c>
      <c r="D1352" t="s">
        <v>138</v>
      </c>
      <c r="E1352" t="s">
        <v>140</v>
      </c>
      <c r="F1352" t="s">
        <v>396</v>
      </c>
      <c r="G1352" t="s">
        <v>45</v>
      </c>
      <c r="H1352" t="s">
        <v>397</v>
      </c>
      <c r="I1352" t="s">
        <v>51</v>
      </c>
      <c r="L1352" s="27">
        <v>0</v>
      </c>
      <c r="M1352" s="27">
        <v>0</v>
      </c>
      <c r="N1352" s="27">
        <v>0</v>
      </c>
      <c r="O1352" t="s">
        <v>142</v>
      </c>
      <c r="P1352" t="s">
        <v>143</v>
      </c>
      <c r="Q1352" s="27">
        <v>360</v>
      </c>
      <c r="R1352" s="27">
        <v>360</v>
      </c>
      <c r="S1352" s="27">
        <v>360</v>
      </c>
      <c r="T1352" s="27">
        <v>360</v>
      </c>
      <c r="U1352" s="27">
        <v>0</v>
      </c>
      <c r="V1352" s="27">
        <v>0</v>
      </c>
      <c r="W1352" s="27">
        <v>0</v>
      </c>
      <c r="X1352" t="s">
        <v>144</v>
      </c>
      <c r="Y1352" t="s">
        <v>145</v>
      </c>
      <c r="Z1352" s="27">
        <v>5.3</v>
      </c>
      <c r="AA1352" s="27">
        <v>5.3</v>
      </c>
      <c r="AB1352" s="27">
        <v>5.3</v>
      </c>
      <c r="AC1352" s="27">
        <v>5.3</v>
      </c>
      <c r="AD1352" s="27">
        <v>4193.7412830188678</v>
      </c>
      <c r="AE1352" s="27">
        <v>4546.6594716981126</v>
      </c>
      <c r="AF1352" s="27">
        <v>4899.5776603773584</v>
      </c>
      <c r="AG1352" s="27">
        <v>1</v>
      </c>
      <c r="AJ1352" s="41">
        <f t="shared" si="202"/>
        <v>4193.7412830188678</v>
      </c>
      <c r="AK1352" s="41">
        <f t="shared" si="203"/>
        <v>4546.6594716981126</v>
      </c>
      <c r="AL1352" s="41">
        <f t="shared" si="204"/>
        <v>4899.5776603773584</v>
      </c>
      <c r="AM1352" s="27">
        <v>1</v>
      </c>
      <c r="AN1352" s="27">
        <v>1</v>
      </c>
      <c r="AO1352" s="27">
        <v>857.18530817610065</v>
      </c>
      <c r="AP1352" s="27">
        <v>857.18530817610065</v>
      </c>
      <c r="AQ1352" s="42">
        <f t="shared" si="205"/>
        <v>5050.9265911949688</v>
      </c>
      <c r="AR1352" s="42">
        <f t="shared" si="206"/>
        <v>5403.8447798742136</v>
      </c>
      <c r="AS1352" s="42">
        <f t="shared" si="207"/>
        <v>5756.7629685534594</v>
      </c>
      <c r="AT1352" s="42">
        <f t="shared" si="208"/>
        <v>5050.9265911949688</v>
      </c>
      <c r="AU1352" s="42">
        <f t="shared" si="209"/>
        <v>5403.8447798742136</v>
      </c>
      <c r="AV1352" s="42">
        <f t="shared" si="210"/>
        <v>5756.7629685534594</v>
      </c>
      <c r="AW1352">
        <v>2023</v>
      </c>
      <c r="AX1352" t="s">
        <v>56</v>
      </c>
      <c r="AY1352" s="30">
        <v>8.5</v>
      </c>
      <c r="AZ1352" t="s">
        <v>102</v>
      </c>
      <c r="BA1352" s="111">
        <v>8</v>
      </c>
      <c r="BB1352" s="111">
        <v>21</v>
      </c>
      <c r="BC1352" s="121">
        <v>0</v>
      </c>
      <c r="BD1352" s="114">
        <v>2020</v>
      </c>
      <c r="BE1352" t="s">
        <v>398</v>
      </c>
    </row>
    <row r="1353" spans="1:57" ht="12" customHeight="1" x14ac:dyDescent="0.2">
      <c r="A1353">
        <v>76</v>
      </c>
      <c r="B1353">
        <v>2023</v>
      </c>
      <c r="C1353" t="s">
        <v>46</v>
      </c>
      <c r="D1353" t="s">
        <v>138</v>
      </c>
      <c r="E1353" t="s">
        <v>140</v>
      </c>
      <c r="F1353" t="s">
        <v>396</v>
      </c>
      <c r="G1353" t="s">
        <v>45</v>
      </c>
      <c r="H1353" t="s">
        <v>397</v>
      </c>
      <c r="I1353" t="s">
        <v>51</v>
      </c>
      <c r="L1353" s="27">
        <v>0</v>
      </c>
      <c r="M1353" s="27">
        <v>0</v>
      </c>
      <c r="N1353" s="27">
        <v>0</v>
      </c>
      <c r="O1353" t="s">
        <v>142</v>
      </c>
      <c r="P1353" t="s">
        <v>143</v>
      </c>
      <c r="Q1353" s="27">
        <v>360</v>
      </c>
      <c r="R1353" s="27">
        <v>360</v>
      </c>
      <c r="S1353" s="27">
        <v>360</v>
      </c>
      <c r="T1353" s="27">
        <v>360</v>
      </c>
      <c r="U1353" s="27">
        <v>0</v>
      </c>
      <c r="V1353" s="27">
        <v>0</v>
      </c>
      <c r="W1353" s="27">
        <v>0</v>
      </c>
      <c r="X1353" t="s">
        <v>144</v>
      </c>
      <c r="Y1353" t="s">
        <v>145</v>
      </c>
      <c r="Z1353" s="27">
        <v>5.3</v>
      </c>
      <c r="AA1353" s="27">
        <v>5.3</v>
      </c>
      <c r="AB1353" s="27">
        <v>5.3</v>
      </c>
      <c r="AC1353" s="27">
        <v>5.3</v>
      </c>
      <c r="AD1353" s="27">
        <v>4193.7412830188678</v>
      </c>
      <c r="AE1353" s="27">
        <v>4546.6594716981126</v>
      </c>
      <c r="AF1353" s="27">
        <v>4899.5776603773584</v>
      </c>
      <c r="AG1353" s="27">
        <v>1</v>
      </c>
      <c r="AJ1353" s="41">
        <f t="shared" si="202"/>
        <v>4193.7412830188678</v>
      </c>
      <c r="AK1353" s="41">
        <f t="shared" si="203"/>
        <v>4546.6594716981126</v>
      </c>
      <c r="AL1353" s="41">
        <f t="shared" si="204"/>
        <v>4899.5776603773584</v>
      </c>
      <c r="AM1353" s="27">
        <v>1</v>
      </c>
      <c r="AN1353" s="27">
        <v>1</v>
      </c>
      <c r="AO1353" s="27">
        <v>857.18530817610065</v>
      </c>
      <c r="AP1353" s="27">
        <v>857.18530817610065</v>
      </c>
      <c r="AQ1353" s="42">
        <f t="shared" si="205"/>
        <v>5050.9265911949688</v>
      </c>
      <c r="AR1353" s="42">
        <f t="shared" si="206"/>
        <v>5403.8447798742136</v>
      </c>
      <c r="AS1353" s="42">
        <f t="shared" si="207"/>
        <v>5756.7629685534594</v>
      </c>
      <c r="AT1353" s="42">
        <f t="shared" si="208"/>
        <v>5050.9265911949688</v>
      </c>
      <c r="AU1353" s="42">
        <f t="shared" si="209"/>
        <v>5403.8447798742136</v>
      </c>
      <c r="AV1353" s="42">
        <f t="shared" si="210"/>
        <v>5756.7629685534594</v>
      </c>
      <c r="AW1353">
        <v>2030</v>
      </c>
      <c r="AX1353" t="s">
        <v>56</v>
      </c>
      <c r="AY1353" s="30">
        <v>8.5</v>
      </c>
      <c r="AZ1353" t="s">
        <v>102</v>
      </c>
      <c r="BA1353" s="111">
        <v>8</v>
      </c>
      <c r="BB1353" s="111">
        <v>21</v>
      </c>
      <c r="BC1353" s="121">
        <v>0</v>
      </c>
      <c r="BD1353" s="114">
        <v>2020</v>
      </c>
      <c r="BE1353" t="s">
        <v>398</v>
      </c>
    </row>
    <row r="1354" spans="1:57" ht="12" customHeight="1" x14ac:dyDescent="0.2">
      <c r="A1354">
        <v>76</v>
      </c>
      <c r="B1354">
        <v>2023</v>
      </c>
      <c r="C1354" t="s">
        <v>46</v>
      </c>
      <c r="D1354" t="s">
        <v>138</v>
      </c>
      <c r="E1354" t="s">
        <v>140</v>
      </c>
      <c r="F1354" t="s">
        <v>396</v>
      </c>
      <c r="G1354" t="s">
        <v>45</v>
      </c>
      <c r="H1354" t="s">
        <v>397</v>
      </c>
      <c r="I1354" t="s">
        <v>51</v>
      </c>
      <c r="L1354" s="27">
        <v>0</v>
      </c>
      <c r="M1354" s="27">
        <v>0</v>
      </c>
      <c r="N1354" s="27">
        <v>0</v>
      </c>
      <c r="O1354" t="s">
        <v>142</v>
      </c>
      <c r="P1354" t="s">
        <v>143</v>
      </c>
      <c r="Q1354" s="27">
        <v>360</v>
      </c>
      <c r="R1354" s="27">
        <v>360</v>
      </c>
      <c r="S1354" s="27">
        <v>360</v>
      </c>
      <c r="T1354" s="27">
        <v>360</v>
      </c>
      <c r="U1354" s="27">
        <v>0</v>
      </c>
      <c r="V1354" s="27">
        <v>0</v>
      </c>
      <c r="W1354" s="27">
        <v>0</v>
      </c>
      <c r="X1354" t="s">
        <v>144</v>
      </c>
      <c r="Y1354" t="s">
        <v>145</v>
      </c>
      <c r="Z1354" s="27">
        <v>5.3</v>
      </c>
      <c r="AA1354" s="27">
        <v>5.3</v>
      </c>
      <c r="AB1354" s="27">
        <v>5.3</v>
      </c>
      <c r="AC1354" s="27">
        <v>5.3</v>
      </c>
      <c r="AD1354" s="27">
        <v>4193.7412830188678</v>
      </c>
      <c r="AE1354" s="27">
        <v>4546.6594716981126</v>
      </c>
      <c r="AF1354" s="27">
        <v>4899.5776603773584</v>
      </c>
      <c r="AG1354" s="27">
        <v>1</v>
      </c>
      <c r="AJ1354" s="41">
        <f t="shared" si="202"/>
        <v>4193.7412830188678</v>
      </c>
      <c r="AK1354" s="41">
        <f t="shared" si="203"/>
        <v>4546.6594716981126</v>
      </c>
      <c r="AL1354" s="41">
        <f t="shared" si="204"/>
        <v>4899.5776603773584</v>
      </c>
      <c r="AM1354" s="27">
        <v>1</v>
      </c>
      <c r="AN1354" s="27">
        <v>1</v>
      </c>
      <c r="AO1354" s="27">
        <v>857.18530817610065</v>
      </c>
      <c r="AP1354" s="27">
        <v>857.18530817610065</v>
      </c>
      <c r="AQ1354" s="42">
        <f t="shared" si="205"/>
        <v>5050.9265911949688</v>
      </c>
      <c r="AR1354" s="42">
        <f t="shared" si="206"/>
        <v>5403.8447798742136</v>
      </c>
      <c r="AS1354" s="42">
        <f t="shared" si="207"/>
        <v>5756.7629685534594</v>
      </c>
      <c r="AT1354" s="42">
        <f t="shared" si="208"/>
        <v>5050.9265911949688</v>
      </c>
      <c r="AU1354" s="42">
        <f t="shared" si="209"/>
        <v>5403.8447798742136</v>
      </c>
      <c r="AV1354" s="42">
        <f t="shared" si="210"/>
        <v>5756.7629685534594</v>
      </c>
      <c r="AW1354">
        <v>2035</v>
      </c>
      <c r="AX1354" t="s">
        <v>56</v>
      </c>
      <c r="AY1354" s="30">
        <v>8.5</v>
      </c>
      <c r="AZ1354" t="s">
        <v>102</v>
      </c>
      <c r="BA1354" s="111">
        <v>8</v>
      </c>
      <c r="BB1354" s="111">
        <v>21</v>
      </c>
      <c r="BC1354" s="121">
        <v>0</v>
      </c>
      <c r="BD1354" s="114">
        <v>2020</v>
      </c>
      <c r="BE1354" t="s">
        <v>398</v>
      </c>
    </row>
    <row r="1355" spans="1:57" ht="12" customHeight="1" x14ac:dyDescent="0.2">
      <c r="A1355">
        <v>76</v>
      </c>
      <c r="B1355">
        <v>2023</v>
      </c>
      <c r="C1355" t="s">
        <v>46</v>
      </c>
      <c r="D1355" t="s">
        <v>138</v>
      </c>
      <c r="E1355" t="s">
        <v>140</v>
      </c>
      <c r="F1355" t="s">
        <v>396</v>
      </c>
      <c r="G1355" t="s">
        <v>45</v>
      </c>
      <c r="H1355" t="s">
        <v>397</v>
      </c>
      <c r="I1355" t="s">
        <v>51</v>
      </c>
      <c r="L1355" s="27">
        <v>0</v>
      </c>
      <c r="M1355" s="27">
        <v>0</v>
      </c>
      <c r="N1355" s="27">
        <v>0</v>
      </c>
      <c r="O1355" t="s">
        <v>142</v>
      </c>
      <c r="P1355" t="s">
        <v>143</v>
      </c>
      <c r="Q1355" s="27">
        <v>360</v>
      </c>
      <c r="R1355" s="27">
        <v>360</v>
      </c>
      <c r="S1355" s="27">
        <v>360</v>
      </c>
      <c r="T1355" s="27">
        <v>360</v>
      </c>
      <c r="U1355" s="27">
        <v>0</v>
      </c>
      <c r="V1355" s="27">
        <v>0</v>
      </c>
      <c r="W1355" s="27">
        <v>0</v>
      </c>
      <c r="X1355" t="s">
        <v>144</v>
      </c>
      <c r="Y1355" t="s">
        <v>145</v>
      </c>
      <c r="Z1355" s="27">
        <v>5.3</v>
      </c>
      <c r="AA1355" s="27">
        <v>5.3</v>
      </c>
      <c r="AB1355" s="27">
        <v>5.3</v>
      </c>
      <c r="AC1355" s="27">
        <v>5.3</v>
      </c>
      <c r="AD1355" s="27">
        <v>4193.7412830188678</v>
      </c>
      <c r="AE1355" s="27">
        <v>4546.6594716981126</v>
      </c>
      <c r="AF1355" s="27">
        <v>4899.5776603773584</v>
      </c>
      <c r="AG1355" s="27">
        <v>1</v>
      </c>
      <c r="AJ1355" s="41">
        <f t="shared" si="202"/>
        <v>4193.7412830188678</v>
      </c>
      <c r="AK1355" s="41">
        <f t="shared" si="203"/>
        <v>4546.6594716981126</v>
      </c>
      <c r="AL1355" s="41">
        <f t="shared" si="204"/>
        <v>4899.5776603773584</v>
      </c>
      <c r="AM1355" s="27">
        <v>1</v>
      </c>
      <c r="AN1355" s="27">
        <v>1</v>
      </c>
      <c r="AO1355" s="27">
        <v>857.18530817610065</v>
      </c>
      <c r="AP1355" s="27">
        <v>857.18530817610065</v>
      </c>
      <c r="AQ1355" s="42">
        <f t="shared" si="205"/>
        <v>5050.9265911949688</v>
      </c>
      <c r="AR1355" s="42">
        <f t="shared" si="206"/>
        <v>5403.8447798742136</v>
      </c>
      <c r="AS1355" s="42">
        <f t="shared" si="207"/>
        <v>5756.7629685534594</v>
      </c>
      <c r="AT1355" s="42">
        <f t="shared" si="208"/>
        <v>5050.9265911949688</v>
      </c>
      <c r="AU1355" s="42">
        <f t="shared" si="209"/>
        <v>5403.8447798742136</v>
      </c>
      <c r="AV1355" s="42">
        <f t="shared" si="210"/>
        <v>5756.7629685534594</v>
      </c>
      <c r="AW1355">
        <v>2040</v>
      </c>
      <c r="AX1355" t="s">
        <v>56</v>
      </c>
      <c r="AY1355" s="30">
        <v>8.5</v>
      </c>
      <c r="AZ1355" t="s">
        <v>102</v>
      </c>
      <c r="BA1355" s="111">
        <v>8</v>
      </c>
      <c r="BB1355" s="111">
        <v>21</v>
      </c>
      <c r="BC1355" s="121">
        <v>0</v>
      </c>
      <c r="BD1355" s="114">
        <v>2020</v>
      </c>
      <c r="BE1355" t="s">
        <v>398</v>
      </c>
    </row>
    <row r="1356" spans="1:57" ht="12" customHeight="1" x14ac:dyDescent="0.2">
      <c r="A1356">
        <v>76</v>
      </c>
      <c r="B1356">
        <v>2023</v>
      </c>
      <c r="C1356" t="s">
        <v>46</v>
      </c>
      <c r="D1356" t="s">
        <v>138</v>
      </c>
      <c r="E1356" t="s">
        <v>140</v>
      </c>
      <c r="F1356" t="s">
        <v>396</v>
      </c>
      <c r="G1356" t="s">
        <v>45</v>
      </c>
      <c r="H1356" t="s">
        <v>397</v>
      </c>
      <c r="I1356" t="s">
        <v>51</v>
      </c>
      <c r="L1356" s="27">
        <v>0</v>
      </c>
      <c r="M1356" s="27">
        <v>0</v>
      </c>
      <c r="N1356" s="27">
        <v>0</v>
      </c>
      <c r="O1356" t="s">
        <v>142</v>
      </c>
      <c r="P1356" t="s">
        <v>143</v>
      </c>
      <c r="Q1356" s="27">
        <v>360</v>
      </c>
      <c r="R1356" s="27">
        <v>360</v>
      </c>
      <c r="S1356" s="27">
        <v>360</v>
      </c>
      <c r="T1356" s="27">
        <v>360</v>
      </c>
      <c r="U1356" s="27">
        <v>0</v>
      </c>
      <c r="V1356" s="27">
        <v>0</v>
      </c>
      <c r="W1356" s="27">
        <v>0</v>
      </c>
      <c r="X1356" t="s">
        <v>144</v>
      </c>
      <c r="Y1356" t="s">
        <v>145</v>
      </c>
      <c r="Z1356" s="27">
        <v>5.3</v>
      </c>
      <c r="AA1356" s="27">
        <v>5.3</v>
      </c>
      <c r="AB1356" s="27">
        <v>5.3</v>
      </c>
      <c r="AC1356" s="27">
        <v>5.3</v>
      </c>
      <c r="AD1356" s="27">
        <v>4193.7412830188678</v>
      </c>
      <c r="AE1356" s="27">
        <v>4546.6594716981126</v>
      </c>
      <c r="AF1356" s="27">
        <v>4899.5776603773584</v>
      </c>
      <c r="AG1356" s="27">
        <v>1</v>
      </c>
      <c r="AJ1356" s="41">
        <f t="shared" si="202"/>
        <v>4193.7412830188678</v>
      </c>
      <c r="AK1356" s="41">
        <f t="shared" si="203"/>
        <v>4546.6594716981126</v>
      </c>
      <c r="AL1356" s="41">
        <f t="shared" si="204"/>
        <v>4899.5776603773584</v>
      </c>
      <c r="AM1356" s="27">
        <v>1</v>
      </c>
      <c r="AN1356" s="27">
        <v>1</v>
      </c>
      <c r="AO1356" s="27">
        <v>857.18530817610065</v>
      </c>
      <c r="AP1356" s="27">
        <v>857.18530817610065</v>
      </c>
      <c r="AQ1356" s="42">
        <f t="shared" si="205"/>
        <v>5050.9265911949688</v>
      </c>
      <c r="AR1356" s="42">
        <f t="shared" si="206"/>
        <v>5403.8447798742136</v>
      </c>
      <c r="AS1356" s="42">
        <f t="shared" si="207"/>
        <v>5756.7629685534594</v>
      </c>
      <c r="AT1356" s="42">
        <f t="shared" si="208"/>
        <v>5050.9265911949688</v>
      </c>
      <c r="AU1356" s="42">
        <f t="shared" si="209"/>
        <v>5403.8447798742136</v>
      </c>
      <c r="AV1356" s="42">
        <f t="shared" si="210"/>
        <v>5756.7629685534594</v>
      </c>
      <c r="AW1356">
        <v>2045</v>
      </c>
      <c r="AX1356" t="s">
        <v>56</v>
      </c>
      <c r="AY1356" s="30">
        <v>8.5</v>
      </c>
      <c r="AZ1356" t="s">
        <v>102</v>
      </c>
      <c r="BA1356" s="111">
        <v>8</v>
      </c>
      <c r="BB1356" s="111">
        <v>21</v>
      </c>
      <c r="BC1356" s="121">
        <v>0</v>
      </c>
      <c r="BD1356" s="114">
        <v>2020</v>
      </c>
      <c r="BE1356" t="s">
        <v>398</v>
      </c>
    </row>
    <row r="1357" spans="1:57" ht="12" customHeight="1" x14ac:dyDescent="0.2">
      <c r="A1357">
        <v>76</v>
      </c>
      <c r="B1357">
        <v>2023</v>
      </c>
      <c r="C1357" t="s">
        <v>46</v>
      </c>
      <c r="D1357" t="s">
        <v>138</v>
      </c>
      <c r="E1357" t="s">
        <v>140</v>
      </c>
      <c r="F1357" t="s">
        <v>396</v>
      </c>
      <c r="G1357" t="s">
        <v>45</v>
      </c>
      <c r="H1357" t="s">
        <v>397</v>
      </c>
      <c r="I1357" t="s">
        <v>51</v>
      </c>
      <c r="L1357" s="27">
        <v>0</v>
      </c>
      <c r="M1357" s="27">
        <v>0</v>
      </c>
      <c r="N1357" s="27">
        <v>0</v>
      </c>
      <c r="O1357" t="s">
        <v>142</v>
      </c>
      <c r="P1357" t="s">
        <v>143</v>
      </c>
      <c r="Q1357" s="27">
        <v>360</v>
      </c>
      <c r="R1357" s="27">
        <v>360</v>
      </c>
      <c r="S1357" s="27">
        <v>360</v>
      </c>
      <c r="T1357" s="27">
        <v>360</v>
      </c>
      <c r="U1357" s="27">
        <v>0</v>
      </c>
      <c r="V1357" s="27">
        <v>0</v>
      </c>
      <c r="W1357" s="27">
        <v>0</v>
      </c>
      <c r="X1357" t="s">
        <v>144</v>
      </c>
      <c r="Y1357" t="s">
        <v>145</v>
      </c>
      <c r="Z1357" s="27">
        <v>5.3</v>
      </c>
      <c r="AA1357" s="27">
        <v>5.3</v>
      </c>
      <c r="AB1357" s="27">
        <v>5.3</v>
      </c>
      <c r="AC1357" s="27">
        <v>5.3</v>
      </c>
      <c r="AD1357" s="27">
        <v>4193.7412830188678</v>
      </c>
      <c r="AE1357" s="27">
        <v>4546.6594716981126</v>
      </c>
      <c r="AF1357" s="27">
        <v>4899.5776603773584</v>
      </c>
      <c r="AG1357" s="27">
        <v>1</v>
      </c>
      <c r="AJ1357" s="41">
        <f t="shared" si="202"/>
        <v>4193.7412830188678</v>
      </c>
      <c r="AK1357" s="41">
        <f t="shared" si="203"/>
        <v>4546.6594716981126</v>
      </c>
      <c r="AL1357" s="41">
        <f t="shared" si="204"/>
        <v>4899.5776603773584</v>
      </c>
      <c r="AM1357" s="27">
        <v>1</v>
      </c>
      <c r="AN1357" s="27">
        <v>1</v>
      </c>
      <c r="AO1357" s="27">
        <v>857.18530817610065</v>
      </c>
      <c r="AP1357" s="27">
        <v>857.18530817610065</v>
      </c>
      <c r="AQ1357" s="42">
        <f t="shared" si="205"/>
        <v>5050.9265911949688</v>
      </c>
      <c r="AR1357" s="42">
        <f t="shared" si="206"/>
        <v>5403.8447798742136</v>
      </c>
      <c r="AS1357" s="42">
        <f t="shared" si="207"/>
        <v>5756.7629685534594</v>
      </c>
      <c r="AT1357" s="42">
        <f t="shared" si="208"/>
        <v>5050.9265911949688</v>
      </c>
      <c r="AU1357" s="42">
        <f t="shared" si="209"/>
        <v>5403.8447798742136</v>
      </c>
      <c r="AV1357" s="42">
        <f t="shared" si="210"/>
        <v>5756.7629685534594</v>
      </c>
      <c r="AW1357">
        <v>2050</v>
      </c>
      <c r="AX1357" t="s">
        <v>56</v>
      </c>
      <c r="AY1357" s="30">
        <v>8.5</v>
      </c>
      <c r="AZ1357" t="s">
        <v>102</v>
      </c>
      <c r="BA1357" s="111">
        <v>8</v>
      </c>
      <c r="BB1357" s="111">
        <v>21</v>
      </c>
      <c r="BC1357" s="121">
        <v>0</v>
      </c>
      <c r="BD1357" s="114">
        <v>2020</v>
      </c>
      <c r="BE1357" t="s">
        <v>398</v>
      </c>
    </row>
    <row r="1358" spans="1:57" ht="12" customHeight="1" x14ac:dyDescent="0.2">
      <c r="A1358">
        <v>76</v>
      </c>
      <c r="B1358">
        <v>2023</v>
      </c>
      <c r="C1358" t="s">
        <v>46</v>
      </c>
      <c r="D1358" t="s">
        <v>138</v>
      </c>
      <c r="E1358" t="s">
        <v>140</v>
      </c>
      <c r="F1358" t="s">
        <v>396</v>
      </c>
      <c r="G1358" t="s">
        <v>45</v>
      </c>
      <c r="H1358" t="s">
        <v>397</v>
      </c>
      <c r="I1358" t="s">
        <v>51</v>
      </c>
      <c r="L1358" s="27">
        <v>0</v>
      </c>
      <c r="M1358" s="27">
        <v>0</v>
      </c>
      <c r="N1358" s="27">
        <v>0</v>
      </c>
      <c r="O1358" t="s">
        <v>142</v>
      </c>
      <c r="P1358" t="s">
        <v>143</v>
      </c>
      <c r="Q1358" s="27">
        <v>360</v>
      </c>
      <c r="R1358" s="27">
        <v>360</v>
      </c>
      <c r="S1358" s="27">
        <v>360</v>
      </c>
      <c r="T1358" s="27">
        <v>360</v>
      </c>
      <c r="U1358" s="27">
        <v>0</v>
      </c>
      <c r="V1358" s="27">
        <v>0</v>
      </c>
      <c r="W1358" s="27">
        <v>0</v>
      </c>
      <c r="X1358" t="s">
        <v>144</v>
      </c>
      <c r="Y1358" t="s">
        <v>145</v>
      </c>
      <c r="Z1358" s="27">
        <v>5.3</v>
      </c>
      <c r="AA1358" s="27">
        <v>5.3</v>
      </c>
      <c r="AB1358" s="27">
        <v>5.3</v>
      </c>
      <c r="AC1358" s="27">
        <v>5.3</v>
      </c>
      <c r="AD1358" s="27">
        <v>4193.7412830188678</v>
      </c>
      <c r="AE1358" s="27">
        <v>4546.6594716981126</v>
      </c>
      <c r="AF1358" s="27">
        <v>4899.5776603773584</v>
      </c>
      <c r="AG1358" s="27">
        <v>1</v>
      </c>
      <c r="AJ1358" s="41">
        <f t="shared" si="202"/>
        <v>4193.7412830188678</v>
      </c>
      <c r="AK1358" s="41">
        <f t="shared" si="203"/>
        <v>4546.6594716981126</v>
      </c>
      <c r="AL1358" s="41">
        <f t="shared" si="204"/>
        <v>4899.5776603773584</v>
      </c>
      <c r="AM1358" s="27">
        <v>1</v>
      </c>
      <c r="AN1358" s="27">
        <v>1</v>
      </c>
      <c r="AO1358" s="27">
        <v>857.18530817610065</v>
      </c>
      <c r="AP1358" s="27">
        <v>857.18530817610065</v>
      </c>
      <c r="AQ1358" s="42">
        <f t="shared" si="205"/>
        <v>5050.9265911949688</v>
      </c>
      <c r="AR1358" s="42">
        <f t="shared" si="206"/>
        <v>5403.8447798742136</v>
      </c>
      <c r="AS1358" s="42">
        <f t="shared" si="207"/>
        <v>5756.7629685534594</v>
      </c>
      <c r="AT1358" s="42">
        <f t="shared" si="208"/>
        <v>5050.9265911949688</v>
      </c>
      <c r="AU1358" s="42">
        <f t="shared" si="209"/>
        <v>5403.8447798742136</v>
      </c>
      <c r="AV1358" s="42">
        <f t="shared" si="210"/>
        <v>5756.7629685534594</v>
      </c>
      <c r="AW1358">
        <v>2023</v>
      </c>
      <c r="AX1358" t="s">
        <v>59</v>
      </c>
      <c r="AY1358" s="30">
        <v>8.5</v>
      </c>
      <c r="AZ1358" t="s">
        <v>102</v>
      </c>
      <c r="BA1358" s="111">
        <v>8</v>
      </c>
      <c r="BB1358" s="111">
        <v>21</v>
      </c>
      <c r="BC1358" s="121">
        <v>0</v>
      </c>
      <c r="BD1358" s="114">
        <v>2020</v>
      </c>
      <c r="BE1358" t="s">
        <v>398</v>
      </c>
    </row>
    <row r="1359" spans="1:57" ht="12" customHeight="1" x14ac:dyDescent="0.2">
      <c r="A1359">
        <v>76</v>
      </c>
      <c r="B1359">
        <v>2023</v>
      </c>
      <c r="C1359" t="s">
        <v>46</v>
      </c>
      <c r="D1359" t="s">
        <v>138</v>
      </c>
      <c r="E1359" t="s">
        <v>140</v>
      </c>
      <c r="F1359" t="s">
        <v>396</v>
      </c>
      <c r="G1359" t="s">
        <v>45</v>
      </c>
      <c r="H1359" t="s">
        <v>397</v>
      </c>
      <c r="I1359" t="s">
        <v>51</v>
      </c>
      <c r="L1359" s="27">
        <v>0</v>
      </c>
      <c r="M1359" s="27">
        <v>0</v>
      </c>
      <c r="N1359" s="27">
        <v>0</v>
      </c>
      <c r="O1359" t="s">
        <v>142</v>
      </c>
      <c r="P1359" t="s">
        <v>143</v>
      </c>
      <c r="Q1359" s="27">
        <v>360</v>
      </c>
      <c r="R1359" s="27">
        <v>360</v>
      </c>
      <c r="S1359" s="27">
        <v>360</v>
      </c>
      <c r="T1359" s="27">
        <v>360</v>
      </c>
      <c r="U1359" s="27">
        <v>0</v>
      </c>
      <c r="V1359" s="27">
        <v>0</v>
      </c>
      <c r="W1359" s="27">
        <v>0</v>
      </c>
      <c r="X1359" t="s">
        <v>144</v>
      </c>
      <c r="Y1359" t="s">
        <v>145</v>
      </c>
      <c r="Z1359" s="27">
        <v>5.3</v>
      </c>
      <c r="AA1359" s="27">
        <v>5.3</v>
      </c>
      <c r="AB1359" s="27">
        <v>5.3</v>
      </c>
      <c r="AC1359" s="27">
        <v>5.3</v>
      </c>
      <c r="AD1359" s="27">
        <v>4193.7412830188678</v>
      </c>
      <c r="AE1359" s="27">
        <v>4546.6594716981126</v>
      </c>
      <c r="AF1359" s="27">
        <v>4899.5776603773584</v>
      </c>
      <c r="AG1359" s="27">
        <v>1</v>
      </c>
      <c r="AJ1359" s="41">
        <f t="shared" si="202"/>
        <v>4193.7412830188678</v>
      </c>
      <c r="AK1359" s="41">
        <f t="shared" si="203"/>
        <v>4546.6594716981126</v>
      </c>
      <c r="AL1359" s="41">
        <f t="shared" si="204"/>
        <v>4899.5776603773584</v>
      </c>
      <c r="AM1359" s="27">
        <v>1</v>
      </c>
      <c r="AN1359" s="27">
        <v>1</v>
      </c>
      <c r="AO1359" s="27">
        <v>857.18530817610065</v>
      </c>
      <c r="AP1359" s="27">
        <v>857.18530817610065</v>
      </c>
      <c r="AQ1359" s="42">
        <f t="shared" si="205"/>
        <v>5050.9265911949688</v>
      </c>
      <c r="AR1359" s="42">
        <f t="shared" si="206"/>
        <v>5403.8447798742136</v>
      </c>
      <c r="AS1359" s="42">
        <f t="shared" si="207"/>
        <v>5756.7629685534594</v>
      </c>
      <c r="AT1359" s="42">
        <f t="shared" si="208"/>
        <v>5050.9265911949688</v>
      </c>
      <c r="AU1359" s="42">
        <f t="shared" si="209"/>
        <v>5403.8447798742136</v>
      </c>
      <c r="AV1359" s="42">
        <f t="shared" si="210"/>
        <v>5756.7629685534594</v>
      </c>
      <c r="AW1359">
        <v>2030</v>
      </c>
      <c r="AX1359" t="s">
        <v>59</v>
      </c>
      <c r="AY1359" s="30">
        <v>8.5</v>
      </c>
      <c r="AZ1359" t="s">
        <v>102</v>
      </c>
      <c r="BA1359" s="111">
        <v>8</v>
      </c>
      <c r="BB1359" s="111">
        <v>21</v>
      </c>
      <c r="BC1359" s="121">
        <v>0</v>
      </c>
      <c r="BD1359" s="114">
        <v>2020</v>
      </c>
      <c r="BE1359" t="s">
        <v>398</v>
      </c>
    </row>
    <row r="1360" spans="1:57" ht="12" customHeight="1" x14ac:dyDescent="0.2">
      <c r="A1360">
        <v>76</v>
      </c>
      <c r="B1360">
        <v>2023</v>
      </c>
      <c r="C1360" t="s">
        <v>46</v>
      </c>
      <c r="D1360" t="s">
        <v>138</v>
      </c>
      <c r="E1360" t="s">
        <v>140</v>
      </c>
      <c r="F1360" t="s">
        <v>396</v>
      </c>
      <c r="G1360" t="s">
        <v>45</v>
      </c>
      <c r="H1360" t="s">
        <v>397</v>
      </c>
      <c r="I1360" t="s">
        <v>51</v>
      </c>
      <c r="L1360" s="27">
        <v>0</v>
      </c>
      <c r="M1360" s="27">
        <v>0</v>
      </c>
      <c r="N1360" s="27">
        <v>0</v>
      </c>
      <c r="O1360" t="s">
        <v>142</v>
      </c>
      <c r="P1360" t="s">
        <v>143</v>
      </c>
      <c r="Q1360" s="27">
        <v>360</v>
      </c>
      <c r="R1360" s="27">
        <v>360</v>
      </c>
      <c r="S1360" s="27">
        <v>360</v>
      </c>
      <c r="T1360" s="27">
        <v>360</v>
      </c>
      <c r="U1360" s="27">
        <v>0</v>
      </c>
      <c r="V1360" s="27">
        <v>0</v>
      </c>
      <c r="W1360" s="27">
        <v>0</v>
      </c>
      <c r="X1360" t="s">
        <v>144</v>
      </c>
      <c r="Y1360" t="s">
        <v>145</v>
      </c>
      <c r="Z1360" s="27">
        <v>5.3</v>
      </c>
      <c r="AA1360" s="27">
        <v>5.3</v>
      </c>
      <c r="AB1360" s="27">
        <v>5.3</v>
      </c>
      <c r="AC1360" s="27">
        <v>5.3</v>
      </c>
      <c r="AD1360" s="27">
        <v>4193.7412830188678</v>
      </c>
      <c r="AE1360" s="27">
        <v>4546.6594716981126</v>
      </c>
      <c r="AF1360" s="27">
        <v>4899.5776603773584</v>
      </c>
      <c r="AG1360" s="27">
        <v>1</v>
      </c>
      <c r="AJ1360" s="41">
        <f t="shared" si="202"/>
        <v>4193.7412830188678</v>
      </c>
      <c r="AK1360" s="41">
        <f t="shared" si="203"/>
        <v>4546.6594716981126</v>
      </c>
      <c r="AL1360" s="41">
        <f t="shared" si="204"/>
        <v>4899.5776603773584</v>
      </c>
      <c r="AM1360" s="27">
        <v>1</v>
      </c>
      <c r="AN1360" s="27">
        <v>1</v>
      </c>
      <c r="AO1360" s="27">
        <v>857.18530817610065</v>
      </c>
      <c r="AP1360" s="27">
        <v>857.18530817610065</v>
      </c>
      <c r="AQ1360" s="42">
        <f t="shared" si="205"/>
        <v>5050.9265911949688</v>
      </c>
      <c r="AR1360" s="42">
        <f t="shared" si="206"/>
        <v>5403.8447798742136</v>
      </c>
      <c r="AS1360" s="42">
        <f t="shared" si="207"/>
        <v>5756.7629685534594</v>
      </c>
      <c r="AT1360" s="42">
        <f t="shared" si="208"/>
        <v>5050.9265911949688</v>
      </c>
      <c r="AU1360" s="42">
        <f t="shared" si="209"/>
        <v>5403.8447798742136</v>
      </c>
      <c r="AV1360" s="42">
        <f t="shared" si="210"/>
        <v>5756.7629685534594</v>
      </c>
      <c r="AW1360">
        <v>2035</v>
      </c>
      <c r="AX1360" t="s">
        <v>59</v>
      </c>
      <c r="AY1360" s="30">
        <v>8.5</v>
      </c>
      <c r="AZ1360" t="s">
        <v>102</v>
      </c>
      <c r="BA1360" s="111">
        <v>8</v>
      </c>
      <c r="BB1360" s="111">
        <v>21</v>
      </c>
      <c r="BC1360" s="121">
        <v>0</v>
      </c>
      <c r="BD1360" s="114">
        <v>2020</v>
      </c>
      <c r="BE1360" t="s">
        <v>398</v>
      </c>
    </row>
    <row r="1361" spans="1:57" ht="12" customHeight="1" x14ac:dyDescent="0.2">
      <c r="A1361">
        <v>76</v>
      </c>
      <c r="B1361">
        <v>2023</v>
      </c>
      <c r="C1361" t="s">
        <v>46</v>
      </c>
      <c r="D1361" t="s">
        <v>138</v>
      </c>
      <c r="E1361" t="s">
        <v>140</v>
      </c>
      <c r="F1361" t="s">
        <v>396</v>
      </c>
      <c r="G1361" t="s">
        <v>45</v>
      </c>
      <c r="H1361" t="s">
        <v>397</v>
      </c>
      <c r="I1361" t="s">
        <v>51</v>
      </c>
      <c r="L1361" s="27">
        <v>0</v>
      </c>
      <c r="M1361" s="27">
        <v>0</v>
      </c>
      <c r="N1361" s="27">
        <v>0</v>
      </c>
      <c r="O1361" t="s">
        <v>142</v>
      </c>
      <c r="P1361" t="s">
        <v>143</v>
      </c>
      <c r="Q1361" s="27">
        <v>360</v>
      </c>
      <c r="R1361" s="27">
        <v>360</v>
      </c>
      <c r="S1361" s="27">
        <v>360</v>
      </c>
      <c r="T1361" s="27">
        <v>360</v>
      </c>
      <c r="U1361" s="27">
        <v>0</v>
      </c>
      <c r="V1361" s="27">
        <v>0</v>
      </c>
      <c r="W1361" s="27">
        <v>0</v>
      </c>
      <c r="X1361" t="s">
        <v>144</v>
      </c>
      <c r="Y1361" t="s">
        <v>145</v>
      </c>
      <c r="Z1361" s="27">
        <v>5.3</v>
      </c>
      <c r="AA1361" s="27">
        <v>5.3</v>
      </c>
      <c r="AB1361" s="27">
        <v>5.3</v>
      </c>
      <c r="AC1361" s="27">
        <v>5.3</v>
      </c>
      <c r="AD1361" s="27">
        <v>4193.7412830188678</v>
      </c>
      <c r="AE1361" s="27">
        <v>4546.6594716981126</v>
      </c>
      <c r="AF1361" s="27">
        <v>4899.5776603773584</v>
      </c>
      <c r="AG1361" s="27">
        <v>1</v>
      </c>
      <c r="AJ1361" s="41">
        <f t="shared" si="202"/>
        <v>4193.7412830188678</v>
      </c>
      <c r="AK1361" s="41">
        <f t="shared" si="203"/>
        <v>4546.6594716981126</v>
      </c>
      <c r="AL1361" s="41">
        <f t="shared" si="204"/>
        <v>4899.5776603773584</v>
      </c>
      <c r="AM1361" s="27">
        <v>1</v>
      </c>
      <c r="AN1361" s="27">
        <v>1</v>
      </c>
      <c r="AO1361" s="27">
        <v>857.18530817610065</v>
      </c>
      <c r="AP1361" s="27">
        <v>857.18530817610065</v>
      </c>
      <c r="AQ1361" s="42">
        <f t="shared" si="205"/>
        <v>5050.9265911949688</v>
      </c>
      <c r="AR1361" s="42">
        <f t="shared" si="206"/>
        <v>5403.8447798742136</v>
      </c>
      <c r="AS1361" s="42">
        <f t="shared" si="207"/>
        <v>5756.7629685534594</v>
      </c>
      <c r="AT1361" s="42">
        <f t="shared" si="208"/>
        <v>5050.9265911949688</v>
      </c>
      <c r="AU1361" s="42">
        <f t="shared" si="209"/>
        <v>5403.8447798742136</v>
      </c>
      <c r="AV1361" s="42">
        <f t="shared" si="210"/>
        <v>5756.7629685534594</v>
      </c>
      <c r="AW1361">
        <v>2040</v>
      </c>
      <c r="AX1361" t="s">
        <v>59</v>
      </c>
      <c r="AY1361" s="30">
        <v>8.5</v>
      </c>
      <c r="AZ1361" t="s">
        <v>102</v>
      </c>
      <c r="BA1361" s="111">
        <v>8</v>
      </c>
      <c r="BB1361" s="111">
        <v>21</v>
      </c>
      <c r="BC1361" s="121">
        <v>0</v>
      </c>
      <c r="BD1361" s="114">
        <v>2020</v>
      </c>
      <c r="BE1361" t="s">
        <v>398</v>
      </c>
    </row>
    <row r="1362" spans="1:57" ht="12" customHeight="1" x14ac:dyDescent="0.2">
      <c r="A1362">
        <v>76</v>
      </c>
      <c r="B1362">
        <v>2023</v>
      </c>
      <c r="C1362" t="s">
        <v>46</v>
      </c>
      <c r="D1362" t="s">
        <v>138</v>
      </c>
      <c r="E1362" t="s">
        <v>140</v>
      </c>
      <c r="F1362" t="s">
        <v>396</v>
      </c>
      <c r="G1362" t="s">
        <v>45</v>
      </c>
      <c r="H1362" t="s">
        <v>397</v>
      </c>
      <c r="I1362" t="s">
        <v>51</v>
      </c>
      <c r="L1362" s="27">
        <v>0</v>
      </c>
      <c r="M1362" s="27">
        <v>0</v>
      </c>
      <c r="N1362" s="27">
        <v>0</v>
      </c>
      <c r="O1362" t="s">
        <v>142</v>
      </c>
      <c r="P1362" t="s">
        <v>143</v>
      </c>
      <c r="Q1362" s="27">
        <v>360</v>
      </c>
      <c r="R1362" s="27">
        <v>360</v>
      </c>
      <c r="S1362" s="27">
        <v>360</v>
      </c>
      <c r="T1362" s="27">
        <v>360</v>
      </c>
      <c r="U1362" s="27">
        <v>0</v>
      </c>
      <c r="V1362" s="27">
        <v>0</v>
      </c>
      <c r="W1362" s="27">
        <v>0</v>
      </c>
      <c r="X1362" t="s">
        <v>144</v>
      </c>
      <c r="Y1362" t="s">
        <v>145</v>
      </c>
      <c r="Z1362" s="27">
        <v>5.3</v>
      </c>
      <c r="AA1362" s="27">
        <v>5.3</v>
      </c>
      <c r="AB1362" s="27">
        <v>5.3</v>
      </c>
      <c r="AC1362" s="27">
        <v>5.3</v>
      </c>
      <c r="AD1362" s="27">
        <v>4193.7412830188678</v>
      </c>
      <c r="AE1362" s="27">
        <v>4546.6594716981126</v>
      </c>
      <c r="AF1362" s="27">
        <v>4899.5776603773584</v>
      </c>
      <c r="AG1362" s="27">
        <v>1</v>
      </c>
      <c r="AJ1362" s="41">
        <f t="shared" si="202"/>
        <v>4193.7412830188678</v>
      </c>
      <c r="AK1362" s="41">
        <f t="shared" si="203"/>
        <v>4546.6594716981126</v>
      </c>
      <c r="AL1362" s="41">
        <f t="shared" si="204"/>
        <v>4899.5776603773584</v>
      </c>
      <c r="AM1362" s="27">
        <v>1</v>
      </c>
      <c r="AN1362" s="27">
        <v>1</v>
      </c>
      <c r="AO1362" s="27">
        <v>857.18530817610065</v>
      </c>
      <c r="AP1362" s="27">
        <v>857.18530817610065</v>
      </c>
      <c r="AQ1362" s="42">
        <f t="shared" si="205"/>
        <v>5050.9265911949688</v>
      </c>
      <c r="AR1362" s="42">
        <f t="shared" si="206"/>
        <v>5403.8447798742136</v>
      </c>
      <c r="AS1362" s="42">
        <f t="shared" si="207"/>
        <v>5756.7629685534594</v>
      </c>
      <c r="AT1362" s="42">
        <f t="shared" si="208"/>
        <v>5050.9265911949688</v>
      </c>
      <c r="AU1362" s="42">
        <f t="shared" si="209"/>
        <v>5403.8447798742136</v>
      </c>
      <c r="AV1362" s="42">
        <f t="shared" si="210"/>
        <v>5756.7629685534594</v>
      </c>
      <c r="AW1362">
        <v>2045</v>
      </c>
      <c r="AX1362" t="s">
        <v>59</v>
      </c>
      <c r="AY1362" s="30">
        <v>8.5</v>
      </c>
      <c r="AZ1362" t="s">
        <v>102</v>
      </c>
      <c r="BA1362" s="111">
        <v>8</v>
      </c>
      <c r="BB1362" s="111">
        <v>21</v>
      </c>
      <c r="BC1362" s="121">
        <v>0</v>
      </c>
      <c r="BD1362" s="114">
        <v>2020</v>
      </c>
      <c r="BE1362" t="s">
        <v>398</v>
      </c>
    </row>
    <row r="1363" spans="1:57" ht="12" customHeight="1" x14ac:dyDescent="0.2">
      <c r="A1363">
        <v>76</v>
      </c>
      <c r="B1363">
        <v>2023</v>
      </c>
      <c r="C1363" t="s">
        <v>46</v>
      </c>
      <c r="D1363" t="s">
        <v>138</v>
      </c>
      <c r="E1363" t="s">
        <v>140</v>
      </c>
      <c r="F1363" t="s">
        <v>396</v>
      </c>
      <c r="G1363" t="s">
        <v>45</v>
      </c>
      <c r="H1363" t="s">
        <v>397</v>
      </c>
      <c r="I1363" t="s">
        <v>51</v>
      </c>
      <c r="L1363" s="27">
        <v>0</v>
      </c>
      <c r="M1363" s="27">
        <v>0</v>
      </c>
      <c r="N1363" s="27">
        <v>0</v>
      </c>
      <c r="O1363" t="s">
        <v>142</v>
      </c>
      <c r="P1363" t="s">
        <v>143</v>
      </c>
      <c r="Q1363" s="27">
        <v>360</v>
      </c>
      <c r="R1363" s="27">
        <v>360</v>
      </c>
      <c r="S1363" s="27">
        <v>360</v>
      </c>
      <c r="T1363" s="27">
        <v>360</v>
      </c>
      <c r="U1363" s="27">
        <v>0</v>
      </c>
      <c r="V1363" s="27">
        <v>0</v>
      </c>
      <c r="W1363" s="27">
        <v>0</v>
      </c>
      <c r="X1363" t="s">
        <v>144</v>
      </c>
      <c r="Y1363" t="s">
        <v>145</v>
      </c>
      <c r="Z1363" s="27">
        <v>5.3</v>
      </c>
      <c r="AA1363" s="27">
        <v>5.3</v>
      </c>
      <c r="AB1363" s="27">
        <v>5.3</v>
      </c>
      <c r="AC1363" s="27">
        <v>5.3</v>
      </c>
      <c r="AD1363" s="27">
        <v>4193.7412830188678</v>
      </c>
      <c r="AE1363" s="27">
        <v>4546.6594716981126</v>
      </c>
      <c r="AF1363" s="27">
        <v>4899.5776603773584</v>
      </c>
      <c r="AG1363" s="27">
        <v>1</v>
      </c>
      <c r="AJ1363" s="41">
        <f t="shared" si="202"/>
        <v>4193.7412830188678</v>
      </c>
      <c r="AK1363" s="41">
        <f t="shared" si="203"/>
        <v>4546.6594716981126</v>
      </c>
      <c r="AL1363" s="41">
        <f t="shared" si="204"/>
        <v>4899.5776603773584</v>
      </c>
      <c r="AM1363" s="27">
        <v>1</v>
      </c>
      <c r="AN1363" s="27">
        <v>1</v>
      </c>
      <c r="AO1363" s="27">
        <v>857.18530817610065</v>
      </c>
      <c r="AP1363" s="27">
        <v>857.18530817610065</v>
      </c>
      <c r="AQ1363" s="42">
        <f t="shared" si="205"/>
        <v>5050.9265911949688</v>
      </c>
      <c r="AR1363" s="42">
        <f t="shared" si="206"/>
        <v>5403.8447798742136</v>
      </c>
      <c r="AS1363" s="42">
        <f t="shared" si="207"/>
        <v>5756.7629685534594</v>
      </c>
      <c r="AT1363" s="42">
        <f t="shared" si="208"/>
        <v>5050.9265911949688</v>
      </c>
      <c r="AU1363" s="42">
        <f t="shared" si="209"/>
        <v>5403.8447798742136</v>
      </c>
      <c r="AV1363" s="42">
        <f t="shared" si="210"/>
        <v>5756.7629685534594</v>
      </c>
      <c r="AW1363">
        <v>2050</v>
      </c>
      <c r="AX1363" t="s">
        <v>59</v>
      </c>
      <c r="AY1363" s="30">
        <v>8.5</v>
      </c>
      <c r="AZ1363" t="s">
        <v>102</v>
      </c>
      <c r="BA1363" s="111">
        <v>8</v>
      </c>
      <c r="BB1363" s="111">
        <v>21</v>
      </c>
      <c r="BC1363" s="121">
        <v>0</v>
      </c>
      <c r="BD1363" s="114">
        <v>2020</v>
      </c>
      <c r="BE1363" t="s">
        <v>398</v>
      </c>
    </row>
    <row r="1364" spans="1:57" ht="12" customHeight="1" x14ac:dyDescent="0.2">
      <c r="A1364">
        <v>76</v>
      </c>
      <c r="B1364">
        <v>2023</v>
      </c>
      <c r="C1364" t="s">
        <v>46</v>
      </c>
      <c r="D1364" t="s">
        <v>138</v>
      </c>
      <c r="E1364" t="s">
        <v>140</v>
      </c>
      <c r="F1364" t="s">
        <v>396</v>
      </c>
      <c r="G1364" t="s">
        <v>45</v>
      </c>
      <c r="H1364" t="s">
        <v>397</v>
      </c>
      <c r="I1364" t="s">
        <v>51</v>
      </c>
      <c r="L1364" s="27">
        <v>0</v>
      </c>
      <c r="M1364" s="27">
        <v>0</v>
      </c>
      <c r="N1364" s="27">
        <v>0</v>
      </c>
      <c r="O1364" t="s">
        <v>142</v>
      </c>
      <c r="P1364" t="s">
        <v>143</v>
      </c>
      <c r="Q1364" s="27">
        <v>360</v>
      </c>
      <c r="R1364" s="27">
        <v>360</v>
      </c>
      <c r="S1364" s="27">
        <v>360</v>
      </c>
      <c r="T1364" s="27">
        <v>360</v>
      </c>
      <c r="U1364" s="27">
        <v>0</v>
      </c>
      <c r="V1364" s="27">
        <v>0</v>
      </c>
      <c r="W1364" s="27">
        <v>0</v>
      </c>
      <c r="X1364" t="s">
        <v>144</v>
      </c>
      <c r="Y1364" t="s">
        <v>145</v>
      </c>
      <c r="Z1364" s="27">
        <v>5.3</v>
      </c>
      <c r="AA1364" s="27">
        <v>5.3</v>
      </c>
      <c r="AB1364" s="27">
        <v>5.3</v>
      </c>
      <c r="AC1364" s="27">
        <v>5.3</v>
      </c>
      <c r="AD1364" s="27">
        <v>4193.7412830188678</v>
      </c>
      <c r="AE1364" s="27">
        <v>4546.6594716981126</v>
      </c>
      <c r="AF1364" s="27">
        <v>4899.5776603773584</v>
      </c>
      <c r="AG1364" s="27">
        <v>1</v>
      </c>
      <c r="AJ1364" s="41">
        <f t="shared" si="202"/>
        <v>4193.7412830188678</v>
      </c>
      <c r="AK1364" s="41">
        <f t="shared" si="203"/>
        <v>4546.6594716981126</v>
      </c>
      <c r="AL1364" s="41">
        <f t="shared" si="204"/>
        <v>4899.5776603773584</v>
      </c>
      <c r="AM1364" s="27">
        <v>1</v>
      </c>
      <c r="AN1364" s="27">
        <v>1</v>
      </c>
      <c r="AO1364" s="27">
        <v>857.18530817610065</v>
      </c>
      <c r="AP1364" s="27">
        <v>857.18530817610065</v>
      </c>
      <c r="AQ1364" s="42">
        <f t="shared" si="205"/>
        <v>5050.9265911949688</v>
      </c>
      <c r="AR1364" s="42">
        <f t="shared" si="206"/>
        <v>5403.8447798742136</v>
      </c>
      <c r="AS1364" s="42">
        <f t="shared" si="207"/>
        <v>5756.7629685534594</v>
      </c>
      <c r="AT1364" s="42">
        <f t="shared" si="208"/>
        <v>5050.9265911949688</v>
      </c>
      <c r="AU1364" s="42">
        <f t="shared" si="209"/>
        <v>5403.8447798742136</v>
      </c>
      <c r="AV1364" s="42">
        <f t="shared" si="210"/>
        <v>5756.7629685534594</v>
      </c>
      <c r="AW1364">
        <v>2023</v>
      </c>
      <c r="AX1364" t="s">
        <v>60</v>
      </c>
      <c r="AY1364" s="30">
        <v>8.5</v>
      </c>
      <c r="AZ1364" t="s">
        <v>102</v>
      </c>
      <c r="BA1364" s="111">
        <v>8</v>
      </c>
      <c r="BB1364" s="111">
        <v>21</v>
      </c>
      <c r="BC1364" s="121">
        <v>0</v>
      </c>
      <c r="BD1364" s="114">
        <v>2020</v>
      </c>
      <c r="BE1364" t="s">
        <v>398</v>
      </c>
    </row>
    <row r="1365" spans="1:57" ht="12" customHeight="1" x14ac:dyDescent="0.2">
      <c r="A1365">
        <v>76</v>
      </c>
      <c r="B1365">
        <v>2023</v>
      </c>
      <c r="C1365" t="s">
        <v>46</v>
      </c>
      <c r="D1365" t="s">
        <v>138</v>
      </c>
      <c r="E1365" t="s">
        <v>140</v>
      </c>
      <c r="F1365" t="s">
        <v>396</v>
      </c>
      <c r="G1365" t="s">
        <v>45</v>
      </c>
      <c r="H1365" t="s">
        <v>397</v>
      </c>
      <c r="I1365" t="s">
        <v>51</v>
      </c>
      <c r="L1365" s="27">
        <v>0</v>
      </c>
      <c r="M1365" s="27">
        <v>0</v>
      </c>
      <c r="N1365" s="27">
        <v>0</v>
      </c>
      <c r="O1365" t="s">
        <v>142</v>
      </c>
      <c r="P1365" t="s">
        <v>143</v>
      </c>
      <c r="Q1365" s="27">
        <v>360</v>
      </c>
      <c r="R1365" s="27">
        <v>360</v>
      </c>
      <c r="S1365" s="27">
        <v>360</v>
      </c>
      <c r="T1365" s="27">
        <v>360</v>
      </c>
      <c r="U1365" s="27">
        <v>0</v>
      </c>
      <c r="V1365" s="27">
        <v>0</v>
      </c>
      <c r="W1365" s="27">
        <v>0</v>
      </c>
      <c r="X1365" t="s">
        <v>144</v>
      </c>
      <c r="Y1365" t="s">
        <v>145</v>
      </c>
      <c r="Z1365" s="27">
        <v>5.3</v>
      </c>
      <c r="AA1365" s="27">
        <v>5.3</v>
      </c>
      <c r="AB1365" s="27">
        <v>5.3</v>
      </c>
      <c r="AC1365" s="27">
        <v>5.3</v>
      </c>
      <c r="AD1365" s="27">
        <v>4193.7412830188678</v>
      </c>
      <c r="AE1365" s="27">
        <v>4546.6594716981126</v>
      </c>
      <c r="AF1365" s="27">
        <v>4899.5776603773584</v>
      </c>
      <c r="AG1365" s="27">
        <v>1</v>
      </c>
      <c r="AJ1365" s="41">
        <f t="shared" si="202"/>
        <v>4193.7412830188678</v>
      </c>
      <c r="AK1365" s="41">
        <f t="shared" si="203"/>
        <v>4546.6594716981126</v>
      </c>
      <c r="AL1365" s="41">
        <f t="shared" si="204"/>
        <v>4899.5776603773584</v>
      </c>
      <c r="AM1365" s="27">
        <v>1</v>
      </c>
      <c r="AN1365" s="27">
        <v>1</v>
      </c>
      <c r="AO1365" s="27">
        <v>857.18530817610065</v>
      </c>
      <c r="AP1365" s="27">
        <v>857.18530817610065</v>
      </c>
      <c r="AQ1365" s="42">
        <f t="shared" si="205"/>
        <v>5050.9265911949688</v>
      </c>
      <c r="AR1365" s="42">
        <f t="shared" si="206"/>
        <v>5403.8447798742136</v>
      </c>
      <c r="AS1365" s="42">
        <f t="shared" si="207"/>
        <v>5756.7629685534594</v>
      </c>
      <c r="AT1365" s="42">
        <f t="shared" si="208"/>
        <v>5050.9265911949688</v>
      </c>
      <c r="AU1365" s="42">
        <f t="shared" si="209"/>
        <v>5403.8447798742136</v>
      </c>
      <c r="AV1365" s="42">
        <f t="shared" si="210"/>
        <v>5756.7629685534594</v>
      </c>
      <c r="AW1365">
        <v>2030</v>
      </c>
      <c r="AX1365" t="s">
        <v>60</v>
      </c>
      <c r="AY1365" s="30">
        <v>8.5</v>
      </c>
      <c r="AZ1365" t="s">
        <v>102</v>
      </c>
      <c r="BA1365" s="111">
        <v>8</v>
      </c>
      <c r="BB1365" s="111">
        <v>21</v>
      </c>
      <c r="BC1365" s="121">
        <v>0</v>
      </c>
      <c r="BD1365" s="114">
        <v>2020</v>
      </c>
      <c r="BE1365" t="s">
        <v>398</v>
      </c>
    </row>
    <row r="1366" spans="1:57" ht="12" customHeight="1" x14ac:dyDescent="0.2">
      <c r="A1366">
        <v>76</v>
      </c>
      <c r="B1366">
        <v>2023</v>
      </c>
      <c r="C1366" t="s">
        <v>46</v>
      </c>
      <c r="D1366" t="s">
        <v>138</v>
      </c>
      <c r="E1366" t="s">
        <v>140</v>
      </c>
      <c r="F1366" t="s">
        <v>396</v>
      </c>
      <c r="G1366" t="s">
        <v>45</v>
      </c>
      <c r="H1366" t="s">
        <v>397</v>
      </c>
      <c r="I1366" t="s">
        <v>51</v>
      </c>
      <c r="L1366" s="27">
        <v>0</v>
      </c>
      <c r="M1366" s="27">
        <v>0</v>
      </c>
      <c r="N1366" s="27">
        <v>0</v>
      </c>
      <c r="O1366" t="s">
        <v>142</v>
      </c>
      <c r="P1366" t="s">
        <v>143</v>
      </c>
      <c r="Q1366" s="27">
        <v>360</v>
      </c>
      <c r="R1366" s="27">
        <v>360</v>
      </c>
      <c r="S1366" s="27">
        <v>360</v>
      </c>
      <c r="T1366" s="27">
        <v>360</v>
      </c>
      <c r="U1366" s="27">
        <v>0</v>
      </c>
      <c r="V1366" s="27">
        <v>0</v>
      </c>
      <c r="W1366" s="27">
        <v>0</v>
      </c>
      <c r="X1366" t="s">
        <v>144</v>
      </c>
      <c r="Y1366" t="s">
        <v>145</v>
      </c>
      <c r="Z1366" s="27">
        <v>5.3</v>
      </c>
      <c r="AA1366" s="27">
        <v>5.3</v>
      </c>
      <c r="AB1366" s="27">
        <v>5.3</v>
      </c>
      <c r="AC1366" s="27">
        <v>5.3</v>
      </c>
      <c r="AD1366" s="27">
        <v>4193.7412830188678</v>
      </c>
      <c r="AE1366" s="27">
        <v>4546.6594716981126</v>
      </c>
      <c r="AF1366" s="27">
        <v>4899.5776603773584</v>
      </c>
      <c r="AG1366" s="27">
        <v>1</v>
      </c>
      <c r="AJ1366" s="41">
        <f t="shared" si="202"/>
        <v>4193.7412830188678</v>
      </c>
      <c r="AK1366" s="41">
        <f t="shared" si="203"/>
        <v>4546.6594716981126</v>
      </c>
      <c r="AL1366" s="41">
        <f t="shared" si="204"/>
        <v>4899.5776603773584</v>
      </c>
      <c r="AM1366" s="27">
        <v>1</v>
      </c>
      <c r="AN1366" s="27">
        <v>1</v>
      </c>
      <c r="AO1366" s="27">
        <v>857.18530817610065</v>
      </c>
      <c r="AP1366" s="27">
        <v>857.18530817610065</v>
      </c>
      <c r="AQ1366" s="42">
        <f t="shared" si="205"/>
        <v>5050.9265911949688</v>
      </c>
      <c r="AR1366" s="42">
        <f t="shared" si="206"/>
        <v>5403.8447798742136</v>
      </c>
      <c r="AS1366" s="42">
        <f t="shared" si="207"/>
        <v>5756.7629685534594</v>
      </c>
      <c r="AT1366" s="42">
        <f t="shared" si="208"/>
        <v>5050.9265911949688</v>
      </c>
      <c r="AU1366" s="42">
        <f t="shared" si="209"/>
        <v>5403.8447798742136</v>
      </c>
      <c r="AV1366" s="42">
        <f t="shared" si="210"/>
        <v>5756.7629685534594</v>
      </c>
      <c r="AW1366">
        <v>2035</v>
      </c>
      <c r="AX1366" t="s">
        <v>60</v>
      </c>
      <c r="AY1366" s="30">
        <v>8.5</v>
      </c>
      <c r="AZ1366" t="s">
        <v>102</v>
      </c>
      <c r="BA1366" s="111">
        <v>8</v>
      </c>
      <c r="BB1366" s="111">
        <v>21</v>
      </c>
      <c r="BC1366" s="121">
        <v>0</v>
      </c>
      <c r="BD1366" s="114">
        <v>2020</v>
      </c>
      <c r="BE1366" t="s">
        <v>398</v>
      </c>
    </row>
    <row r="1367" spans="1:57" ht="12" customHeight="1" x14ac:dyDescent="0.2">
      <c r="A1367">
        <v>76</v>
      </c>
      <c r="B1367">
        <v>2023</v>
      </c>
      <c r="C1367" t="s">
        <v>46</v>
      </c>
      <c r="D1367" t="s">
        <v>138</v>
      </c>
      <c r="E1367" t="s">
        <v>140</v>
      </c>
      <c r="F1367" t="s">
        <v>396</v>
      </c>
      <c r="G1367" t="s">
        <v>45</v>
      </c>
      <c r="H1367" t="s">
        <v>397</v>
      </c>
      <c r="I1367" t="s">
        <v>51</v>
      </c>
      <c r="L1367" s="27">
        <v>0</v>
      </c>
      <c r="M1367" s="27">
        <v>0</v>
      </c>
      <c r="N1367" s="27">
        <v>0</v>
      </c>
      <c r="O1367" t="s">
        <v>142</v>
      </c>
      <c r="P1367" t="s">
        <v>143</v>
      </c>
      <c r="Q1367" s="27">
        <v>360</v>
      </c>
      <c r="R1367" s="27">
        <v>360</v>
      </c>
      <c r="S1367" s="27">
        <v>360</v>
      </c>
      <c r="T1367" s="27">
        <v>360</v>
      </c>
      <c r="U1367" s="27">
        <v>0</v>
      </c>
      <c r="V1367" s="27">
        <v>0</v>
      </c>
      <c r="W1367" s="27">
        <v>0</v>
      </c>
      <c r="X1367" t="s">
        <v>144</v>
      </c>
      <c r="Y1367" t="s">
        <v>145</v>
      </c>
      <c r="Z1367" s="27">
        <v>5.3</v>
      </c>
      <c r="AA1367" s="27">
        <v>5.3</v>
      </c>
      <c r="AB1367" s="27">
        <v>5.3</v>
      </c>
      <c r="AC1367" s="27">
        <v>5.3</v>
      </c>
      <c r="AD1367" s="27">
        <v>4193.7412830188678</v>
      </c>
      <c r="AE1367" s="27">
        <v>4546.6594716981126</v>
      </c>
      <c r="AF1367" s="27">
        <v>4899.5776603773584</v>
      </c>
      <c r="AG1367" s="27">
        <v>1</v>
      </c>
      <c r="AJ1367" s="41">
        <f t="shared" si="202"/>
        <v>4193.7412830188678</v>
      </c>
      <c r="AK1367" s="41">
        <f t="shared" si="203"/>
        <v>4546.6594716981126</v>
      </c>
      <c r="AL1367" s="41">
        <f t="shared" si="204"/>
        <v>4899.5776603773584</v>
      </c>
      <c r="AM1367" s="27">
        <v>1</v>
      </c>
      <c r="AN1367" s="27">
        <v>1</v>
      </c>
      <c r="AO1367" s="27">
        <v>857.18530817610065</v>
      </c>
      <c r="AP1367" s="27">
        <v>857.18530817610065</v>
      </c>
      <c r="AQ1367" s="42">
        <f t="shared" si="205"/>
        <v>5050.9265911949688</v>
      </c>
      <c r="AR1367" s="42">
        <f t="shared" si="206"/>
        <v>5403.8447798742136</v>
      </c>
      <c r="AS1367" s="42">
        <f t="shared" si="207"/>
        <v>5756.7629685534594</v>
      </c>
      <c r="AT1367" s="42">
        <f t="shared" si="208"/>
        <v>5050.9265911949688</v>
      </c>
      <c r="AU1367" s="42">
        <f t="shared" si="209"/>
        <v>5403.8447798742136</v>
      </c>
      <c r="AV1367" s="42">
        <f t="shared" si="210"/>
        <v>5756.7629685534594</v>
      </c>
      <c r="AW1367">
        <v>2040</v>
      </c>
      <c r="AX1367" t="s">
        <v>60</v>
      </c>
      <c r="AY1367" s="30">
        <v>8.5</v>
      </c>
      <c r="AZ1367" t="s">
        <v>102</v>
      </c>
      <c r="BA1367" s="111">
        <v>8</v>
      </c>
      <c r="BB1367" s="111">
        <v>21</v>
      </c>
      <c r="BC1367" s="121">
        <v>0</v>
      </c>
      <c r="BD1367" s="114">
        <v>2020</v>
      </c>
      <c r="BE1367" t="s">
        <v>398</v>
      </c>
    </row>
    <row r="1368" spans="1:57" ht="12" customHeight="1" x14ac:dyDescent="0.2">
      <c r="A1368">
        <v>76</v>
      </c>
      <c r="B1368">
        <v>2023</v>
      </c>
      <c r="C1368" t="s">
        <v>46</v>
      </c>
      <c r="D1368" t="s">
        <v>138</v>
      </c>
      <c r="E1368" t="s">
        <v>140</v>
      </c>
      <c r="F1368" t="s">
        <v>396</v>
      </c>
      <c r="G1368" t="s">
        <v>45</v>
      </c>
      <c r="H1368" t="s">
        <v>397</v>
      </c>
      <c r="I1368" t="s">
        <v>51</v>
      </c>
      <c r="L1368" s="27">
        <v>0</v>
      </c>
      <c r="M1368" s="27">
        <v>0</v>
      </c>
      <c r="N1368" s="27">
        <v>0</v>
      </c>
      <c r="O1368" t="s">
        <v>142</v>
      </c>
      <c r="P1368" t="s">
        <v>143</v>
      </c>
      <c r="Q1368" s="27">
        <v>360</v>
      </c>
      <c r="R1368" s="27">
        <v>360</v>
      </c>
      <c r="S1368" s="27">
        <v>360</v>
      </c>
      <c r="T1368" s="27">
        <v>360</v>
      </c>
      <c r="U1368" s="27">
        <v>0</v>
      </c>
      <c r="V1368" s="27">
        <v>0</v>
      </c>
      <c r="W1368" s="27">
        <v>0</v>
      </c>
      <c r="X1368" t="s">
        <v>144</v>
      </c>
      <c r="Y1368" t="s">
        <v>145</v>
      </c>
      <c r="Z1368" s="27">
        <v>5.3</v>
      </c>
      <c r="AA1368" s="27">
        <v>5.3</v>
      </c>
      <c r="AB1368" s="27">
        <v>5.3</v>
      </c>
      <c r="AC1368" s="27">
        <v>5.3</v>
      </c>
      <c r="AD1368" s="27">
        <v>4193.7412830188678</v>
      </c>
      <c r="AE1368" s="27">
        <v>4546.6594716981126</v>
      </c>
      <c r="AF1368" s="27">
        <v>4899.5776603773584</v>
      </c>
      <c r="AG1368" s="27">
        <v>1</v>
      </c>
      <c r="AJ1368" s="41">
        <f t="shared" si="202"/>
        <v>4193.7412830188678</v>
      </c>
      <c r="AK1368" s="41">
        <f t="shared" si="203"/>
        <v>4546.6594716981126</v>
      </c>
      <c r="AL1368" s="41">
        <f t="shared" si="204"/>
        <v>4899.5776603773584</v>
      </c>
      <c r="AM1368" s="27">
        <v>1</v>
      </c>
      <c r="AN1368" s="27">
        <v>1</v>
      </c>
      <c r="AO1368" s="27">
        <v>857.18530817610065</v>
      </c>
      <c r="AP1368" s="27">
        <v>857.18530817610065</v>
      </c>
      <c r="AQ1368" s="42">
        <f t="shared" si="205"/>
        <v>5050.9265911949688</v>
      </c>
      <c r="AR1368" s="42">
        <f t="shared" si="206"/>
        <v>5403.8447798742136</v>
      </c>
      <c r="AS1368" s="42">
        <f t="shared" si="207"/>
        <v>5756.7629685534594</v>
      </c>
      <c r="AT1368" s="42">
        <f t="shared" si="208"/>
        <v>5050.9265911949688</v>
      </c>
      <c r="AU1368" s="42">
        <f t="shared" si="209"/>
        <v>5403.8447798742136</v>
      </c>
      <c r="AV1368" s="42">
        <f t="shared" si="210"/>
        <v>5756.7629685534594</v>
      </c>
      <c r="AW1368">
        <v>2045</v>
      </c>
      <c r="AX1368" t="s">
        <v>60</v>
      </c>
      <c r="AY1368" s="30">
        <v>8.5</v>
      </c>
      <c r="AZ1368" t="s">
        <v>102</v>
      </c>
      <c r="BA1368" s="111">
        <v>8</v>
      </c>
      <c r="BB1368" s="111">
        <v>21</v>
      </c>
      <c r="BC1368" s="121">
        <v>0</v>
      </c>
      <c r="BD1368" s="114">
        <v>2020</v>
      </c>
      <c r="BE1368" t="s">
        <v>398</v>
      </c>
    </row>
    <row r="1369" spans="1:57" ht="12" customHeight="1" x14ac:dyDescent="0.2">
      <c r="A1369">
        <v>76</v>
      </c>
      <c r="B1369">
        <v>2023</v>
      </c>
      <c r="C1369" t="s">
        <v>46</v>
      </c>
      <c r="D1369" t="s">
        <v>138</v>
      </c>
      <c r="E1369" t="s">
        <v>140</v>
      </c>
      <c r="F1369" t="s">
        <v>396</v>
      </c>
      <c r="G1369" t="s">
        <v>45</v>
      </c>
      <c r="H1369" t="s">
        <v>397</v>
      </c>
      <c r="I1369" t="s">
        <v>51</v>
      </c>
      <c r="L1369" s="27">
        <v>0</v>
      </c>
      <c r="M1369" s="27">
        <v>0</v>
      </c>
      <c r="N1369" s="27">
        <v>0</v>
      </c>
      <c r="O1369" t="s">
        <v>142</v>
      </c>
      <c r="P1369" t="s">
        <v>143</v>
      </c>
      <c r="Q1369" s="27">
        <v>360</v>
      </c>
      <c r="R1369" s="27">
        <v>360</v>
      </c>
      <c r="S1369" s="27">
        <v>360</v>
      </c>
      <c r="T1369" s="27">
        <v>360</v>
      </c>
      <c r="U1369" s="27">
        <v>0</v>
      </c>
      <c r="V1369" s="27">
        <v>0</v>
      </c>
      <c r="W1369" s="27">
        <v>0</v>
      </c>
      <c r="X1369" t="s">
        <v>144</v>
      </c>
      <c r="Y1369" t="s">
        <v>145</v>
      </c>
      <c r="Z1369" s="27">
        <v>5.3</v>
      </c>
      <c r="AA1369" s="27">
        <v>5.3</v>
      </c>
      <c r="AB1369" s="27">
        <v>5.3</v>
      </c>
      <c r="AC1369" s="27">
        <v>5.3</v>
      </c>
      <c r="AD1369" s="27">
        <v>4193.7412830188678</v>
      </c>
      <c r="AE1369" s="27">
        <v>4546.6594716981126</v>
      </c>
      <c r="AF1369" s="27">
        <v>4899.5776603773584</v>
      </c>
      <c r="AG1369" s="27">
        <v>1</v>
      </c>
      <c r="AJ1369" s="41">
        <f t="shared" si="202"/>
        <v>4193.7412830188678</v>
      </c>
      <c r="AK1369" s="41">
        <f t="shared" si="203"/>
        <v>4546.6594716981126</v>
      </c>
      <c r="AL1369" s="41">
        <f t="shared" si="204"/>
        <v>4899.5776603773584</v>
      </c>
      <c r="AM1369" s="27">
        <v>1</v>
      </c>
      <c r="AN1369" s="27">
        <v>1</v>
      </c>
      <c r="AO1369" s="27">
        <v>857.18530817610065</v>
      </c>
      <c r="AP1369" s="27">
        <v>857.18530817610065</v>
      </c>
      <c r="AQ1369" s="42">
        <f t="shared" si="205"/>
        <v>5050.9265911949688</v>
      </c>
      <c r="AR1369" s="42">
        <f t="shared" si="206"/>
        <v>5403.8447798742136</v>
      </c>
      <c r="AS1369" s="42">
        <f t="shared" si="207"/>
        <v>5756.7629685534594</v>
      </c>
      <c r="AT1369" s="42">
        <f t="shared" si="208"/>
        <v>5050.9265911949688</v>
      </c>
      <c r="AU1369" s="42">
        <f t="shared" si="209"/>
        <v>5403.8447798742136</v>
      </c>
      <c r="AV1369" s="42">
        <f t="shared" si="210"/>
        <v>5756.7629685534594</v>
      </c>
      <c r="AW1369">
        <v>2050</v>
      </c>
      <c r="AX1369" t="s">
        <v>60</v>
      </c>
      <c r="AY1369" s="30">
        <v>8.5</v>
      </c>
      <c r="AZ1369" t="s">
        <v>102</v>
      </c>
      <c r="BA1369" s="111">
        <v>8</v>
      </c>
      <c r="BB1369" s="111">
        <v>21</v>
      </c>
      <c r="BC1369" s="121">
        <v>0</v>
      </c>
      <c r="BD1369" s="114">
        <v>2020</v>
      </c>
      <c r="BE1369" t="s">
        <v>398</v>
      </c>
    </row>
    <row r="1370" spans="1:57" ht="12" customHeight="1" x14ac:dyDescent="0.2">
      <c r="A1370">
        <v>77</v>
      </c>
      <c r="B1370">
        <v>2023</v>
      </c>
      <c r="C1370" t="s">
        <v>46</v>
      </c>
      <c r="D1370" t="s">
        <v>138</v>
      </c>
      <c r="E1370" t="s">
        <v>140</v>
      </c>
      <c r="F1370" t="s">
        <v>399</v>
      </c>
      <c r="G1370" t="s">
        <v>45</v>
      </c>
      <c r="H1370" t="s">
        <v>400</v>
      </c>
      <c r="I1370" t="s">
        <v>51</v>
      </c>
      <c r="L1370" s="27">
        <v>0</v>
      </c>
      <c r="M1370" s="27">
        <v>0</v>
      </c>
      <c r="N1370" s="27">
        <v>0</v>
      </c>
      <c r="O1370" t="s">
        <v>89</v>
      </c>
      <c r="P1370" t="s">
        <v>89</v>
      </c>
      <c r="Q1370" s="27">
        <v>0</v>
      </c>
      <c r="R1370" s="27">
        <v>0</v>
      </c>
      <c r="S1370" s="27">
        <v>0</v>
      </c>
      <c r="T1370" s="27">
        <v>0</v>
      </c>
      <c r="U1370" s="27">
        <v>0</v>
      </c>
      <c r="V1370" s="27">
        <v>0</v>
      </c>
      <c r="W1370" s="27">
        <v>0</v>
      </c>
      <c r="X1370" t="s">
        <v>89</v>
      </c>
      <c r="Y1370" t="s">
        <v>89</v>
      </c>
      <c r="Z1370" s="27">
        <v>0</v>
      </c>
      <c r="AA1370" s="27">
        <v>0</v>
      </c>
      <c r="AB1370" s="27">
        <v>0</v>
      </c>
      <c r="AC1370" s="27">
        <v>0</v>
      </c>
      <c r="AD1370" s="27">
        <v>275.17987421383651</v>
      </c>
      <c r="AE1370" s="27">
        <v>343.97484276729563</v>
      </c>
      <c r="AF1370" s="27">
        <v>412.76981132075474</v>
      </c>
      <c r="AG1370" s="27">
        <v>1</v>
      </c>
      <c r="AJ1370" s="41">
        <f t="shared" si="202"/>
        <v>275.17987421383651</v>
      </c>
      <c r="AK1370" s="41">
        <f t="shared" si="203"/>
        <v>343.97484276729563</v>
      </c>
      <c r="AL1370" s="41">
        <f t="shared" si="204"/>
        <v>412.76981132075474</v>
      </c>
      <c r="AM1370" s="27">
        <v>1</v>
      </c>
      <c r="AN1370" s="27">
        <v>1</v>
      </c>
      <c r="AO1370" s="27">
        <v>0</v>
      </c>
      <c r="AP1370" s="27">
        <v>0</v>
      </c>
      <c r="AQ1370" s="42">
        <f t="shared" si="205"/>
        <v>275.17987421383651</v>
      </c>
      <c r="AR1370" s="42">
        <f t="shared" si="206"/>
        <v>343.97484276729563</v>
      </c>
      <c r="AS1370" s="42">
        <f t="shared" si="207"/>
        <v>412.76981132075474</v>
      </c>
      <c r="AT1370" s="42">
        <f t="shared" si="208"/>
        <v>275.17987421383651</v>
      </c>
      <c r="AU1370" s="42">
        <f t="shared" si="209"/>
        <v>343.97484276729563</v>
      </c>
      <c r="AV1370" s="42">
        <f t="shared" si="210"/>
        <v>412.76981132075474</v>
      </c>
      <c r="AW1370">
        <v>2023</v>
      </c>
      <c r="AX1370" t="s">
        <v>56</v>
      </c>
      <c r="AY1370" s="30">
        <v>8.5</v>
      </c>
      <c r="AZ1370" t="s">
        <v>102</v>
      </c>
      <c r="BA1370" s="111">
        <v>2</v>
      </c>
      <c r="BB1370" s="111">
        <v>1</v>
      </c>
      <c r="BC1370" s="121">
        <v>0</v>
      </c>
      <c r="BD1370" s="114">
        <v>2020</v>
      </c>
      <c r="BE1370" t="s">
        <v>401</v>
      </c>
    </row>
    <row r="1371" spans="1:57" ht="12" customHeight="1" x14ac:dyDescent="0.2">
      <c r="A1371">
        <v>77</v>
      </c>
      <c r="B1371">
        <v>2023</v>
      </c>
      <c r="C1371" t="s">
        <v>46</v>
      </c>
      <c r="D1371" t="s">
        <v>138</v>
      </c>
      <c r="E1371" t="s">
        <v>140</v>
      </c>
      <c r="F1371" t="s">
        <v>399</v>
      </c>
      <c r="G1371" t="s">
        <v>45</v>
      </c>
      <c r="H1371" t="s">
        <v>400</v>
      </c>
      <c r="I1371" t="s">
        <v>51</v>
      </c>
      <c r="L1371" s="27">
        <v>0</v>
      </c>
      <c r="M1371" s="27">
        <v>0</v>
      </c>
      <c r="N1371" s="27">
        <v>0</v>
      </c>
      <c r="O1371" t="s">
        <v>89</v>
      </c>
      <c r="P1371" t="s">
        <v>89</v>
      </c>
      <c r="Q1371" s="27">
        <v>0</v>
      </c>
      <c r="R1371" s="27">
        <v>0</v>
      </c>
      <c r="S1371" s="27">
        <v>0</v>
      </c>
      <c r="T1371" s="27">
        <v>0</v>
      </c>
      <c r="U1371" s="27">
        <v>0</v>
      </c>
      <c r="V1371" s="27">
        <v>0</v>
      </c>
      <c r="W1371" s="27">
        <v>0</v>
      </c>
      <c r="X1371" t="s">
        <v>89</v>
      </c>
      <c r="Y1371" t="s">
        <v>89</v>
      </c>
      <c r="Z1371" s="27">
        <v>0</v>
      </c>
      <c r="AA1371" s="27">
        <v>0</v>
      </c>
      <c r="AB1371" s="27">
        <v>0</v>
      </c>
      <c r="AC1371" s="27">
        <v>0</v>
      </c>
      <c r="AD1371" s="27">
        <v>275.17987421383651</v>
      </c>
      <c r="AE1371" s="27">
        <v>343.97484276729563</v>
      </c>
      <c r="AF1371" s="27">
        <v>412.76981132075474</v>
      </c>
      <c r="AG1371" s="27">
        <v>1</v>
      </c>
      <c r="AJ1371" s="41">
        <f t="shared" si="202"/>
        <v>275.17987421383651</v>
      </c>
      <c r="AK1371" s="41">
        <f t="shared" si="203"/>
        <v>343.97484276729563</v>
      </c>
      <c r="AL1371" s="41">
        <f t="shared" si="204"/>
        <v>412.76981132075474</v>
      </c>
      <c r="AM1371" s="27">
        <v>1</v>
      </c>
      <c r="AN1371" s="27">
        <v>1</v>
      </c>
      <c r="AO1371" s="27">
        <v>0</v>
      </c>
      <c r="AP1371" s="27">
        <v>0</v>
      </c>
      <c r="AQ1371" s="42">
        <f t="shared" si="205"/>
        <v>275.17987421383651</v>
      </c>
      <c r="AR1371" s="42">
        <f t="shared" si="206"/>
        <v>343.97484276729563</v>
      </c>
      <c r="AS1371" s="42">
        <f t="shared" si="207"/>
        <v>412.76981132075474</v>
      </c>
      <c r="AT1371" s="42">
        <f t="shared" si="208"/>
        <v>275.17987421383651</v>
      </c>
      <c r="AU1371" s="42">
        <f t="shared" si="209"/>
        <v>343.97484276729563</v>
      </c>
      <c r="AV1371" s="42">
        <f t="shared" si="210"/>
        <v>412.76981132075474</v>
      </c>
      <c r="AW1371">
        <v>2030</v>
      </c>
      <c r="AX1371" t="s">
        <v>56</v>
      </c>
      <c r="AY1371" s="30">
        <v>8.5</v>
      </c>
      <c r="AZ1371" t="s">
        <v>102</v>
      </c>
      <c r="BA1371" s="111">
        <v>2</v>
      </c>
      <c r="BB1371" s="111">
        <v>1</v>
      </c>
      <c r="BC1371" s="121">
        <v>0</v>
      </c>
      <c r="BD1371" s="114">
        <v>2020</v>
      </c>
      <c r="BE1371" t="s">
        <v>401</v>
      </c>
    </row>
    <row r="1372" spans="1:57" ht="12" customHeight="1" x14ac:dyDescent="0.2">
      <c r="A1372">
        <v>77</v>
      </c>
      <c r="B1372">
        <v>2023</v>
      </c>
      <c r="C1372" t="s">
        <v>46</v>
      </c>
      <c r="D1372" t="s">
        <v>138</v>
      </c>
      <c r="E1372" t="s">
        <v>140</v>
      </c>
      <c r="F1372" t="s">
        <v>399</v>
      </c>
      <c r="G1372" t="s">
        <v>45</v>
      </c>
      <c r="H1372" t="s">
        <v>400</v>
      </c>
      <c r="I1372" t="s">
        <v>51</v>
      </c>
      <c r="L1372" s="27">
        <v>0</v>
      </c>
      <c r="M1372" s="27">
        <v>0</v>
      </c>
      <c r="N1372" s="27">
        <v>0</v>
      </c>
      <c r="O1372" t="s">
        <v>89</v>
      </c>
      <c r="P1372" t="s">
        <v>89</v>
      </c>
      <c r="Q1372" s="27">
        <v>0</v>
      </c>
      <c r="R1372" s="27">
        <v>0</v>
      </c>
      <c r="S1372" s="27">
        <v>0</v>
      </c>
      <c r="T1372" s="27">
        <v>0</v>
      </c>
      <c r="U1372" s="27">
        <v>0</v>
      </c>
      <c r="V1372" s="27">
        <v>0</v>
      </c>
      <c r="W1372" s="27">
        <v>0</v>
      </c>
      <c r="X1372" t="s">
        <v>89</v>
      </c>
      <c r="Y1372" t="s">
        <v>89</v>
      </c>
      <c r="Z1372" s="27">
        <v>0</v>
      </c>
      <c r="AA1372" s="27">
        <v>0</v>
      </c>
      <c r="AB1372" s="27">
        <v>0</v>
      </c>
      <c r="AC1372" s="27">
        <v>0</v>
      </c>
      <c r="AD1372" s="27">
        <v>275.17987421383651</v>
      </c>
      <c r="AE1372" s="27">
        <v>343.97484276729563</v>
      </c>
      <c r="AF1372" s="27">
        <v>412.76981132075474</v>
      </c>
      <c r="AG1372" s="27">
        <v>1</v>
      </c>
      <c r="AJ1372" s="41">
        <f t="shared" si="202"/>
        <v>275.17987421383651</v>
      </c>
      <c r="AK1372" s="41">
        <f t="shared" si="203"/>
        <v>343.97484276729563</v>
      </c>
      <c r="AL1372" s="41">
        <f t="shared" si="204"/>
        <v>412.76981132075474</v>
      </c>
      <c r="AM1372" s="27">
        <v>1</v>
      </c>
      <c r="AN1372" s="27">
        <v>1</v>
      </c>
      <c r="AO1372" s="27">
        <v>0</v>
      </c>
      <c r="AP1372" s="27">
        <v>0</v>
      </c>
      <c r="AQ1372" s="42">
        <f t="shared" si="205"/>
        <v>275.17987421383651</v>
      </c>
      <c r="AR1372" s="42">
        <f t="shared" si="206"/>
        <v>343.97484276729563</v>
      </c>
      <c r="AS1372" s="42">
        <f t="shared" si="207"/>
        <v>412.76981132075474</v>
      </c>
      <c r="AT1372" s="42">
        <f t="shared" si="208"/>
        <v>275.17987421383651</v>
      </c>
      <c r="AU1372" s="42">
        <f t="shared" si="209"/>
        <v>343.97484276729563</v>
      </c>
      <c r="AV1372" s="42">
        <f t="shared" si="210"/>
        <v>412.76981132075474</v>
      </c>
      <c r="AW1372">
        <v>2035</v>
      </c>
      <c r="AX1372" t="s">
        <v>56</v>
      </c>
      <c r="AY1372" s="30">
        <v>8.5</v>
      </c>
      <c r="AZ1372" t="s">
        <v>102</v>
      </c>
      <c r="BA1372" s="111">
        <v>2</v>
      </c>
      <c r="BB1372" s="111">
        <v>1</v>
      </c>
      <c r="BC1372" s="121">
        <v>0</v>
      </c>
      <c r="BD1372" s="114">
        <v>2020</v>
      </c>
      <c r="BE1372" t="s">
        <v>401</v>
      </c>
    </row>
    <row r="1373" spans="1:57" ht="12" customHeight="1" x14ac:dyDescent="0.2">
      <c r="A1373">
        <v>77</v>
      </c>
      <c r="B1373">
        <v>2023</v>
      </c>
      <c r="C1373" t="s">
        <v>46</v>
      </c>
      <c r="D1373" t="s">
        <v>138</v>
      </c>
      <c r="E1373" t="s">
        <v>140</v>
      </c>
      <c r="F1373" t="s">
        <v>399</v>
      </c>
      <c r="G1373" t="s">
        <v>45</v>
      </c>
      <c r="H1373" t="s">
        <v>400</v>
      </c>
      <c r="I1373" t="s">
        <v>51</v>
      </c>
      <c r="L1373" s="27">
        <v>0</v>
      </c>
      <c r="M1373" s="27">
        <v>0</v>
      </c>
      <c r="N1373" s="27">
        <v>0</v>
      </c>
      <c r="O1373" t="s">
        <v>89</v>
      </c>
      <c r="P1373" t="s">
        <v>89</v>
      </c>
      <c r="Q1373" s="27">
        <v>0</v>
      </c>
      <c r="R1373" s="27">
        <v>0</v>
      </c>
      <c r="S1373" s="27">
        <v>0</v>
      </c>
      <c r="T1373" s="27">
        <v>0</v>
      </c>
      <c r="U1373" s="27">
        <v>0</v>
      </c>
      <c r="V1373" s="27">
        <v>0</v>
      </c>
      <c r="W1373" s="27">
        <v>0</v>
      </c>
      <c r="X1373" t="s">
        <v>89</v>
      </c>
      <c r="Y1373" t="s">
        <v>89</v>
      </c>
      <c r="Z1373" s="27">
        <v>0</v>
      </c>
      <c r="AA1373" s="27">
        <v>0</v>
      </c>
      <c r="AB1373" s="27">
        <v>0</v>
      </c>
      <c r="AC1373" s="27">
        <v>0</v>
      </c>
      <c r="AD1373" s="27">
        <v>275.17987421383651</v>
      </c>
      <c r="AE1373" s="27">
        <v>343.97484276729563</v>
      </c>
      <c r="AF1373" s="27">
        <v>412.76981132075474</v>
      </c>
      <c r="AG1373" s="27">
        <v>1</v>
      </c>
      <c r="AJ1373" s="41">
        <f t="shared" si="202"/>
        <v>275.17987421383651</v>
      </c>
      <c r="AK1373" s="41">
        <f t="shared" si="203"/>
        <v>343.97484276729563</v>
      </c>
      <c r="AL1373" s="41">
        <f t="shared" si="204"/>
        <v>412.76981132075474</v>
      </c>
      <c r="AM1373" s="27">
        <v>1</v>
      </c>
      <c r="AN1373" s="27">
        <v>1</v>
      </c>
      <c r="AO1373" s="27">
        <v>0</v>
      </c>
      <c r="AP1373" s="27">
        <v>0</v>
      </c>
      <c r="AQ1373" s="42">
        <f t="shared" si="205"/>
        <v>275.17987421383651</v>
      </c>
      <c r="AR1373" s="42">
        <f t="shared" si="206"/>
        <v>343.97484276729563</v>
      </c>
      <c r="AS1373" s="42">
        <f t="shared" si="207"/>
        <v>412.76981132075474</v>
      </c>
      <c r="AT1373" s="42">
        <f t="shared" si="208"/>
        <v>275.17987421383651</v>
      </c>
      <c r="AU1373" s="42">
        <f t="shared" si="209"/>
        <v>343.97484276729563</v>
      </c>
      <c r="AV1373" s="42">
        <f t="shared" si="210"/>
        <v>412.76981132075474</v>
      </c>
      <c r="AW1373">
        <v>2040</v>
      </c>
      <c r="AX1373" t="s">
        <v>56</v>
      </c>
      <c r="AY1373" s="30">
        <v>8.5</v>
      </c>
      <c r="AZ1373" t="s">
        <v>102</v>
      </c>
      <c r="BA1373" s="111">
        <v>2</v>
      </c>
      <c r="BB1373" s="111">
        <v>1</v>
      </c>
      <c r="BC1373" s="121">
        <v>0</v>
      </c>
      <c r="BD1373" s="114">
        <v>2020</v>
      </c>
      <c r="BE1373" t="s">
        <v>401</v>
      </c>
    </row>
    <row r="1374" spans="1:57" ht="12" customHeight="1" x14ac:dyDescent="0.2">
      <c r="A1374">
        <v>77</v>
      </c>
      <c r="B1374">
        <v>2023</v>
      </c>
      <c r="C1374" t="s">
        <v>46</v>
      </c>
      <c r="D1374" t="s">
        <v>138</v>
      </c>
      <c r="E1374" t="s">
        <v>140</v>
      </c>
      <c r="F1374" t="s">
        <v>399</v>
      </c>
      <c r="G1374" t="s">
        <v>45</v>
      </c>
      <c r="H1374" t="s">
        <v>400</v>
      </c>
      <c r="I1374" t="s">
        <v>51</v>
      </c>
      <c r="L1374" s="27">
        <v>0</v>
      </c>
      <c r="M1374" s="27">
        <v>0</v>
      </c>
      <c r="N1374" s="27">
        <v>0</v>
      </c>
      <c r="O1374" t="s">
        <v>89</v>
      </c>
      <c r="P1374" t="s">
        <v>89</v>
      </c>
      <c r="Q1374" s="27">
        <v>0</v>
      </c>
      <c r="R1374" s="27">
        <v>0</v>
      </c>
      <c r="S1374" s="27">
        <v>0</v>
      </c>
      <c r="T1374" s="27">
        <v>0</v>
      </c>
      <c r="U1374" s="27">
        <v>0</v>
      </c>
      <c r="V1374" s="27">
        <v>0</v>
      </c>
      <c r="W1374" s="27">
        <v>0</v>
      </c>
      <c r="X1374" t="s">
        <v>89</v>
      </c>
      <c r="Y1374" t="s">
        <v>89</v>
      </c>
      <c r="Z1374" s="27">
        <v>0</v>
      </c>
      <c r="AA1374" s="27">
        <v>0</v>
      </c>
      <c r="AB1374" s="27">
        <v>0</v>
      </c>
      <c r="AC1374" s="27">
        <v>0</v>
      </c>
      <c r="AD1374" s="27">
        <v>275.17987421383651</v>
      </c>
      <c r="AE1374" s="27">
        <v>343.97484276729563</v>
      </c>
      <c r="AF1374" s="27">
        <v>412.76981132075474</v>
      </c>
      <c r="AG1374" s="27">
        <v>1</v>
      </c>
      <c r="AJ1374" s="41">
        <f t="shared" si="202"/>
        <v>275.17987421383651</v>
      </c>
      <c r="AK1374" s="41">
        <f t="shared" si="203"/>
        <v>343.97484276729563</v>
      </c>
      <c r="AL1374" s="41">
        <f t="shared" si="204"/>
        <v>412.76981132075474</v>
      </c>
      <c r="AM1374" s="27">
        <v>1</v>
      </c>
      <c r="AN1374" s="27">
        <v>1</v>
      </c>
      <c r="AO1374" s="27">
        <v>0</v>
      </c>
      <c r="AP1374" s="27">
        <v>0</v>
      </c>
      <c r="AQ1374" s="42">
        <f t="shared" si="205"/>
        <v>275.17987421383651</v>
      </c>
      <c r="AR1374" s="42">
        <f t="shared" si="206"/>
        <v>343.97484276729563</v>
      </c>
      <c r="AS1374" s="42">
        <f t="shared" si="207"/>
        <v>412.76981132075474</v>
      </c>
      <c r="AT1374" s="42">
        <f t="shared" si="208"/>
        <v>275.17987421383651</v>
      </c>
      <c r="AU1374" s="42">
        <f t="shared" si="209"/>
        <v>343.97484276729563</v>
      </c>
      <c r="AV1374" s="42">
        <f t="shared" si="210"/>
        <v>412.76981132075474</v>
      </c>
      <c r="AW1374">
        <v>2045</v>
      </c>
      <c r="AX1374" t="s">
        <v>56</v>
      </c>
      <c r="AY1374" s="30">
        <v>8.5</v>
      </c>
      <c r="AZ1374" t="s">
        <v>102</v>
      </c>
      <c r="BA1374" s="111">
        <v>2</v>
      </c>
      <c r="BB1374" s="111">
        <v>1</v>
      </c>
      <c r="BC1374" s="121">
        <v>0</v>
      </c>
      <c r="BD1374" s="114">
        <v>2020</v>
      </c>
      <c r="BE1374" t="s">
        <v>401</v>
      </c>
    </row>
    <row r="1375" spans="1:57" ht="12" customHeight="1" x14ac:dyDescent="0.2">
      <c r="A1375">
        <v>77</v>
      </c>
      <c r="B1375">
        <v>2023</v>
      </c>
      <c r="C1375" t="s">
        <v>46</v>
      </c>
      <c r="D1375" t="s">
        <v>138</v>
      </c>
      <c r="E1375" t="s">
        <v>140</v>
      </c>
      <c r="F1375" t="s">
        <v>399</v>
      </c>
      <c r="G1375" t="s">
        <v>45</v>
      </c>
      <c r="H1375" t="s">
        <v>400</v>
      </c>
      <c r="I1375" t="s">
        <v>51</v>
      </c>
      <c r="L1375" s="27">
        <v>0</v>
      </c>
      <c r="M1375" s="27">
        <v>0</v>
      </c>
      <c r="N1375" s="27">
        <v>0</v>
      </c>
      <c r="O1375" t="s">
        <v>89</v>
      </c>
      <c r="P1375" t="s">
        <v>89</v>
      </c>
      <c r="Q1375" s="27">
        <v>0</v>
      </c>
      <c r="R1375" s="27">
        <v>0</v>
      </c>
      <c r="S1375" s="27">
        <v>0</v>
      </c>
      <c r="T1375" s="27">
        <v>0</v>
      </c>
      <c r="U1375" s="27">
        <v>0</v>
      </c>
      <c r="V1375" s="27">
        <v>0</v>
      </c>
      <c r="W1375" s="27">
        <v>0</v>
      </c>
      <c r="X1375" t="s">
        <v>89</v>
      </c>
      <c r="Y1375" t="s">
        <v>89</v>
      </c>
      <c r="Z1375" s="27">
        <v>0</v>
      </c>
      <c r="AA1375" s="27">
        <v>0</v>
      </c>
      <c r="AB1375" s="27">
        <v>0</v>
      </c>
      <c r="AC1375" s="27">
        <v>0</v>
      </c>
      <c r="AD1375" s="27">
        <v>275.17987421383651</v>
      </c>
      <c r="AE1375" s="27">
        <v>343.97484276729563</v>
      </c>
      <c r="AF1375" s="27">
        <v>412.76981132075474</v>
      </c>
      <c r="AG1375" s="27">
        <v>1</v>
      </c>
      <c r="AJ1375" s="41">
        <f t="shared" si="202"/>
        <v>275.17987421383651</v>
      </c>
      <c r="AK1375" s="41">
        <f t="shared" si="203"/>
        <v>343.97484276729563</v>
      </c>
      <c r="AL1375" s="41">
        <f t="shared" si="204"/>
        <v>412.76981132075474</v>
      </c>
      <c r="AM1375" s="27">
        <v>1</v>
      </c>
      <c r="AN1375" s="27">
        <v>1</v>
      </c>
      <c r="AO1375" s="27">
        <v>0</v>
      </c>
      <c r="AP1375" s="27">
        <v>0</v>
      </c>
      <c r="AQ1375" s="42">
        <f t="shared" si="205"/>
        <v>275.17987421383651</v>
      </c>
      <c r="AR1375" s="42">
        <f t="shared" si="206"/>
        <v>343.97484276729563</v>
      </c>
      <c r="AS1375" s="42">
        <f t="shared" si="207"/>
        <v>412.76981132075474</v>
      </c>
      <c r="AT1375" s="42">
        <f t="shared" si="208"/>
        <v>275.17987421383651</v>
      </c>
      <c r="AU1375" s="42">
        <f t="shared" si="209"/>
        <v>343.97484276729563</v>
      </c>
      <c r="AV1375" s="42">
        <f t="shared" si="210"/>
        <v>412.76981132075474</v>
      </c>
      <c r="AW1375">
        <v>2050</v>
      </c>
      <c r="AX1375" t="s">
        <v>56</v>
      </c>
      <c r="AY1375" s="30">
        <v>8.5</v>
      </c>
      <c r="AZ1375" t="s">
        <v>102</v>
      </c>
      <c r="BA1375" s="111">
        <v>2</v>
      </c>
      <c r="BB1375" s="111">
        <v>1</v>
      </c>
      <c r="BC1375" s="121">
        <v>0</v>
      </c>
      <c r="BD1375" s="114">
        <v>2020</v>
      </c>
      <c r="BE1375" t="s">
        <v>401</v>
      </c>
    </row>
    <row r="1376" spans="1:57" ht="12" customHeight="1" x14ac:dyDescent="0.2">
      <c r="A1376">
        <v>77</v>
      </c>
      <c r="B1376">
        <v>2023</v>
      </c>
      <c r="C1376" t="s">
        <v>46</v>
      </c>
      <c r="D1376" t="s">
        <v>138</v>
      </c>
      <c r="E1376" t="s">
        <v>140</v>
      </c>
      <c r="F1376" t="s">
        <v>399</v>
      </c>
      <c r="G1376" t="s">
        <v>45</v>
      </c>
      <c r="H1376" t="s">
        <v>400</v>
      </c>
      <c r="I1376" t="s">
        <v>51</v>
      </c>
      <c r="L1376" s="27">
        <v>0</v>
      </c>
      <c r="M1376" s="27">
        <v>0</v>
      </c>
      <c r="N1376" s="27">
        <v>0</v>
      </c>
      <c r="O1376" t="s">
        <v>89</v>
      </c>
      <c r="P1376" t="s">
        <v>89</v>
      </c>
      <c r="Q1376" s="27">
        <v>0</v>
      </c>
      <c r="R1376" s="27">
        <v>0</v>
      </c>
      <c r="S1376" s="27">
        <v>0</v>
      </c>
      <c r="T1376" s="27">
        <v>0</v>
      </c>
      <c r="U1376" s="27">
        <v>0</v>
      </c>
      <c r="V1376" s="27">
        <v>0</v>
      </c>
      <c r="W1376" s="27">
        <v>0</v>
      </c>
      <c r="X1376" t="s">
        <v>89</v>
      </c>
      <c r="Y1376" t="s">
        <v>89</v>
      </c>
      <c r="Z1376" s="27">
        <v>0</v>
      </c>
      <c r="AA1376" s="27">
        <v>0</v>
      </c>
      <c r="AB1376" s="27">
        <v>0</v>
      </c>
      <c r="AC1376" s="27">
        <v>0</v>
      </c>
      <c r="AD1376" s="27">
        <v>275.17987421383651</v>
      </c>
      <c r="AE1376" s="27">
        <v>343.97484276729563</v>
      </c>
      <c r="AF1376" s="27">
        <v>412.76981132075474</v>
      </c>
      <c r="AG1376" s="27">
        <v>1</v>
      </c>
      <c r="AJ1376" s="41">
        <f t="shared" si="202"/>
        <v>275.17987421383651</v>
      </c>
      <c r="AK1376" s="41">
        <f t="shared" si="203"/>
        <v>343.97484276729563</v>
      </c>
      <c r="AL1376" s="41">
        <f t="shared" si="204"/>
        <v>412.76981132075474</v>
      </c>
      <c r="AM1376" s="27">
        <v>1</v>
      </c>
      <c r="AN1376" s="27">
        <v>1</v>
      </c>
      <c r="AO1376" s="27">
        <v>0</v>
      </c>
      <c r="AP1376" s="27">
        <v>0</v>
      </c>
      <c r="AQ1376" s="42">
        <f t="shared" si="205"/>
        <v>275.17987421383651</v>
      </c>
      <c r="AR1376" s="42">
        <f t="shared" si="206"/>
        <v>343.97484276729563</v>
      </c>
      <c r="AS1376" s="42">
        <f t="shared" si="207"/>
        <v>412.76981132075474</v>
      </c>
      <c r="AT1376" s="42">
        <f t="shared" si="208"/>
        <v>275.17987421383651</v>
      </c>
      <c r="AU1376" s="42">
        <f t="shared" si="209"/>
        <v>343.97484276729563</v>
      </c>
      <c r="AV1376" s="42">
        <f t="shared" si="210"/>
        <v>412.76981132075474</v>
      </c>
      <c r="AW1376">
        <v>2023</v>
      </c>
      <c r="AX1376" t="s">
        <v>59</v>
      </c>
      <c r="AY1376" s="30">
        <v>8.5</v>
      </c>
      <c r="AZ1376" t="s">
        <v>102</v>
      </c>
      <c r="BA1376" s="111">
        <v>2</v>
      </c>
      <c r="BB1376" s="111">
        <v>1</v>
      </c>
      <c r="BC1376" s="121">
        <v>0</v>
      </c>
      <c r="BD1376" s="114">
        <v>2020</v>
      </c>
      <c r="BE1376" t="s">
        <v>401</v>
      </c>
    </row>
    <row r="1377" spans="1:57" ht="12" customHeight="1" x14ac:dyDescent="0.2">
      <c r="A1377">
        <v>77</v>
      </c>
      <c r="B1377">
        <v>2023</v>
      </c>
      <c r="C1377" t="s">
        <v>46</v>
      </c>
      <c r="D1377" t="s">
        <v>138</v>
      </c>
      <c r="E1377" t="s">
        <v>140</v>
      </c>
      <c r="F1377" t="s">
        <v>399</v>
      </c>
      <c r="G1377" t="s">
        <v>45</v>
      </c>
      <c r="H1377" t="s">
        <v>400</v>
      </c>
      <c r="I1377" t="s">
        <v>51</v>
      </c>
      <c r="L1377" s="27">
        <v>0</v>
      </c>
      <c r="M1377" s="27">
        <v>0</v>
      </c>
      <c r="N1377" s="27">
        <v>0</v>
      </c>
      <c r="O1377" t="s">
        <v>89</v>
      </c>
      <c r="P1377" t="s">
        <v>89</v>
      </c>
      <c r="Q1377" s="27">
        <v>0</v>
      </c>
      <c r="R1377" s="27">
        <v>0</v>
      </c>
      <c r="S1377" s="27">
        <v>0</v>
      </c>
      <c r="T1377" s="27">
        <v>0</v>
      </c>
      <c r="U1377" s="27">
        <v>0</v>
      </c>
      <c r="V1377" s="27">
        <v>0</v>
      </c>
      <c r="W1377" s="27">
        <v>0</v>
      </c>
      <c r="X1377" t="s">
        <v>89</v>
      </c>
      <c r="Y1377" t="s">
        <v>89</v>
      </c>
      <c r="Z1377" s="27">
        <v>0</v>
      </c>
      <c r="AA1377" s="27">
        <v>0</v>
      </c>
      <c r="AB1377" s="27">
        <v>0</v>
      </c>
      <c r="AC1377" s="27">
        <v>0</v>
      </c>
      <c r="AD1377" s="27">
        <v>275.17987421383651</v>
      </c>
      <c r="AE1377" s="27">
        <v>343.97484276729563</v>
      </c>
      <c r="AF1377" s="27">
        <v>412.76981132075474</v>
      </c>
      <c r="AG1377" s="27">
        <v>1</v>
      </c>
      <c r="AJ1377" s="41">
        <f t="shared" si="202"/>
        <v>275.17987421383651</v>
      </c>
      <c r="AK1377" s="41">
        <f t="shared" si="203"/>
        <v>343.97484276729563</v>
      </c>
      <c r="AL1377" s="41">
        <f t="shared" si="204"/>
        <v>412.76981132075474</v>
      </c>
      <c r="AM1377" s="27">
        <v>1</v>
      </c>
      <c r="AN1377" s="27">
        <v>1</v>
      </c>
      <c r="AO1377" s="27">
        <v>0</v>
      </c>
      <c r="AP1377" s="27">
        <v>0</v>
      </c>
      <c r="AQ1377" s="42">
        <f t="shared" si="205"/>
        <v>275.17987421383651</v>
      </c>
      <c r="AR1377" s="42">
        <f t="shared" si="206"/>
        <v>343.97484276729563</v>
      </c>
      <c r="AS1377" s="42">
        <f t="shared" si="207"/>
        <v>412.76981132075474</v>
      </c>
      <c r="AT1377" s="42">
        <f t="shared" si="208"/>
        <v>275.17987421383651</v>
      </c>
      <c r="AU1377" s="42">
        <f t="shared" si="209"/>
        <v>343.97484276729563</v>
      </c>
      <c r="AV1377" s="42">
        <f t="shared" si="210"/>
        <v>412.76981132075474</v>
      </c>
      <c r="AW1377">
        <v>2030</v>
      </c>
      <c r="AX1377" t="s">
        <v>59</v>
      </c>
      <c r="AY1377" s="30">
        <v>8.5</v>
      </c>
      <c r="AZ1377" t="s">
        <v>102</v>
      </c>
      <c r="BA1377" s="111">
        <v>2</v>
      </c>
      <c r="BB1377" s="111">
        <v>1</v>
      </c>
      <c r="BC1377" s="121">
        <v>0</v>
      </c>
      <c r="BD1377" s="114">
        <v>2020</v>
      </c>
      <c r="BE1377" t="s">
        <v>401</v>
      </c>
    </row>
    <row r="1378" spans="1:57" ht="12" customHeight="1" x14ac:dyDescent="0.2">
      <c r="A1378">
        <v>77</v>
      </c>
      <c r="B1378">
        <v>2023</v>
      </c>
      <c r="C1378" t="s">
        <v>46</v>
      </c>
      <c r="D1378" t="s">
        <v>138</v>
      </c>
      <c r="E1378" t="s">
        <v>140</v>
      </c>
      <c r="F1378" t="s">
        <v>399</v>
      </c>
      <c r="G1378" t="s">
        <v>45</v>
      </c>
      <c r="H1378" t="s">
        <v>400</v>
      </c>
      <c r="I1378" t="s">
        <v>51</v>
      </c>
      <c r="L1378" s="27">
        <v>0</v>
      </c>
      <c r="M1378" s="27">
        <v>0</v>
      </c>
      <c r="N1378" s="27">
        <v>0</v>
      </c>
      <c r="O1378" t="s">
        <v>89</v>
      </c>
      <c r="P1378" t="s">
        <v>89</v>
      </c>
      <c r="Q1378" s="27">
        <v>0</v>
      </c>
      <c r="R1378" s="27">
        <v>0</v>
      </c>
      <c r="S1378" s="27">
        <v>0</v>
      </c>
      <c r="T1378" s="27">
        <v>0</v>
      </c>
      <c r="U1378" s="27">
        <v>0</v>
      </c>
      <c r="V1378" s="27">
        <v>0</v>
      </c>
      <c r="W1378" s="27">
        <v>0</v>
      </c>
      <c r="X1378" t="s">
        <v>89</v>
      </c>
      <c r="Y1378" t="s">
        <v>89</v>
      </c>
      <c r="Z1378" s="27">
        <v>0</v>
      </c>
      <c r="AA1378" s="27">
        <v>0</v>
      </c>
      <c r="AB1378" s="27">
        <v>0</v>
      </c>
      <c r="AC1378" s="27">
        <v>0</v>
      </c>
      <c r="AD1378" s="27">
        <v>275.17987421383651</v>
      </c>
      <c r="AE1378" s="27">
        <v>343.97484276729563</v>
      </c>
      <c r="AF1378" s="27">
        <v>412.76981132075474</v>
      </c>
      <c r="AG1378" s="27">
        <v>1</v>
      </c>
      <c r="AJ1378" s="41">
        <f t="shared" si="202"/>
        <v>275.17987421383651</v>
      </c>
      <c r="AK1378" s="41">
        <f t="shared" si="203"/>
        <v>343.97484276729563</v>
      </c>
      <c r="AL1378" s="41">
        <f t="shared" si="204"/>
        <v>412.76981132075474</v>
      </c>
      <c r="AM1378" s="27">
        <v>1</v>
      </c>
      <c r="AN1378" s="27">
        <v>1</v>
      </c>
      <c r="AO1378" s="27">
        <v>0</v>
      </c>
      <c r="AP1378" s="27">
        <v>0</v>
      </c>
      <c r="AQ1378" s="42">
        <f t="shared" si="205"/>
        <v>275.17987421383651</v>
      </c>
      <c r="AR1378" s="42">
        <f t="shared" si="206"/>
        <v>343.97484276729563</v>
      </c>
      <c r="AS1378" s="42">
        <f t="shared" si="207"/>
        <v>412.76981132075474</v>
      </c>
      <c r="AT1378" s="42">
        <f t="shared" si="208"/>
        <v>275.17987421383651</v>
      </c>
      <c r="AU1378" s="42">
        <f t="shared" si="209"/>
        <v>343.97484276729563</v>
      </c>
      <c r="AV1378" s="42">
        <f t="shared" si="210"/>
        <v>412.76981132075474</v>
      </c>
      <c r="AW1378">
        <v>2035</v>
      </c>
      <c r="AX1378" t="s">
        <v>59</v>
      </c>
      <c r="AY1378" s="30">
        <v>8.5</v>
      </c>
      <c r="AZ1378" t="s">
        <v>102</v>
      </c>
      <c r="BA1378" s="111">
        <v>2</v>
      </c>
      <c r="BB1378" s="111">
        <v>1</v>
      </c>
      <c r="BC1378" s="121">
        <v>0</v>
      </c>
      <c r="BD1378" s="114">
        <v>2020</v>
      </c>
      <c r="BE1378" t="s">
        <v>401</v>
      </c>
    </row>
    <row r="1379" spans="1:57" ht="12" customHeight="1" x14ac:dyDescent="0.2">
      <c r="A1379">
        <v>77</v>
      </c>
      <c r="B1379">
        <v>2023</v>
      </c>
      <c r="C1379" t="s">
        <v>46</v>
      </c>
      <c r="D1379" t="s">
        <v>138</v>
      </c>
      <c r="E1379" t="s">
        <v>140</v>
      </c>
      <c r="F1379" t="s">
        <v>399</v>
      </c>
      <c r="G1379" t="s">
        <v>45</v>
      </c>
      <c r="H1379" t="s">
        <v>400</v>
      </c>
      <c r="I1379" t="s">
        <v>51</v>
      </c>
      <c r="L1379" s="27">
        <v>0</v>
      </c>
      <c r="M1379" s="27">
        <v>0</v>
      </c>
      <c r="N1379" s="27">
        <v>0</v>
      </c>
      <c r="O1379" t="s">
        <v>89</v>
      </c>
      <c r="P1379" t="s">
        <v>89</v>
      </c>
      <c r="Q1379" s="27">
        <v>0</v>
      </c>
      <c r="R1379" s="27">
        <v>0</v>
      </c>
      <c r="S1379" s="27">
        <v>0</v>
      </c>
      <c r="T1379" s="27">
        <v>0</v>
      </c>
      <c r="U1379" s="27">
        <v>0</v>
      </c>
      <c r="V1379" s="27">
        <v>0</v>
      </c>
      <c r="W1379" s="27">
        <v>0</v>
      </c>
      <c r="X1379" t="s">
        <v>89</v>
      </c>
      <c r="Y1379" t="s">
        <v>89</v>
      </c>
      <c r="Z1379" s="27">
        <v>0</v>
      </c>
      <c r="AA1379" s="27">
        <v>0</v>
      </c>
      <c r="AB1379" s="27">
        <v>0</v>
      </c>
      <c r="AC1379" s="27">
        <v>0</v>
      </c>
      <c r="AD1379" s="27">
        <v>275.17987421383651</v>
      </c>
      <c r="AE1379" s="27">
        <v>343.97484276729563</v>
      </c>
      <c r="AF1379" s="27">
        <v>412.76981132075474</v>
      </c>
      <c r="AG1379" s="27">
        <v>1</v>
      </c>
      <c r="AJ1379" s="41">
        <f t="shared" si="202"/>
        <v>275.17987421383651</v>
      </c>
      <c r="AK1379" s="41">
        <f t="shared" si="203"/>
        <v>343.97484276729563</v>
      </c>
      <c r="AL1379" s="41">
        <f t="shared" si="204"/>
        <v>412.76981132075474</v>
      </c>
      <c r="AM1379" s="27">
        <v>1</v>
      </c>
      <c r="AN1379" s="27">
        <v>1</v>
      </c>
      <c r="AO1379" s="27">
        <v>0</v>
      </c>
      <c r="AP1379" s="27">
        <v>0</v>
      </c>
      <c r="AQ1379" s="42">
        <f t="shared" si="205"/>
        <v>275.17987421383651</v>
      </c>
      <c r="AR1379" s="42">
        <f t="shared" si="206"/>
        <v>343.97484276729563</v>
      </c>
      <c r="AS1379" s="42">
        <f t="shared" si="207"/>
        <v>412.76981132075474</v>
      </c>
      <c r="AT1379" s="42">
        <f t="shared" si="208"/>
        <v>275.17987421383651</v>
      </c>
      <c r="AU1379" s="42">
        <f t="shared" si="209"/>
        <v>343.97484276729563</v>
      </c>
      <c r="AV1379" s="42">
        <f t="shared" si="210"/>
        <v>412.76981132075474</v>
      </c>
      <c r="AW1379">
        <v>2040</v>
      </c>
      <c r="AX1379" t="s">
        <v>59</v>
      </c>
      <c r="AY1379" s="30">
        <v>8.5</v>
      </c>
      <c r="AZ1379" t="s">
        <v>102</v>
      </c>
      <c r="BA1379" s="111">
        <v>2</v>
      </c>
      <c r="BB1379" s="111">
        <v>1</v>
      </c>
      <c r="BC1379" s="121">
        <v>0</v>
      </c>
      <c r="BD1379" s="114">
        <v>2020</v>
      </c>
      <c r="BE1379" t="s">
        <v>401</v>
      </c>
    </row>
    <row r="1380" spans="1:57" ht="12" customHeight="1" x14ac:dyDescent="0.2">
      <c r="A1380">
        <v>77</v>
      </c>
      <c r="B1380">
        <v>2023</v>
      </c>
      <c r="C1380" t="s">
        <v>46</v>
      </c>
      <c r="D1380" t="s">
        <v>138</v>
      </c>
      <c r="E1380" t="s">
        <v>140</v>
      </c>
      <c r="F1380" t="s">
        <v>399</v>
      </c>
      <c r="G1380" t="s">
        <v>45</v>
      </c>
      <c r="H1380" t="s">
        <v>400</v>
      </c>
      <c r="I1380" t="s">
        <v>51</v>
      </c>
      <c r="L1380" s="27">
        <v>0</v>
      </c>
      <c r="M1380" s="27">
        <v>0</v>
      </c>
      <c r="N1380" s="27">
        <v>0</v>
      </c>
      <c r="O1380" t="s">
        <v>89</v>
      </c>
      <c r="P1380" t="s">
        <v>89</v>
      </c>
      <c r="Q1380" s="27">
        <v>0</v>
      </c>
      <c r="R1380" s="27">
        <v>0</v>
      </c>
      <c r="S1380" s="27">
        <v>0</v>
      </c>
      <c r="T1380" s="27">
        <v>0</v>
      </c>
      <c r="U1380" s="27">
        <v>0</v>
      </c>
      <c r="V1380" s="27">
        <v>0</v>
      </c>
      <c r="W1380" s="27">
        <v>0</v>
      </c>
      <c r="X1380" t="s">
        <v>89</v>
      </c>
      <c r="Y1380" t="s">
        <v>89</v>
      </c>
      <c r="Z1380" s="27">
        <v>0</v>
      </c>
      <c r="AA1380" s="27">
        <v>0</v>
      </c>
      <c r="AB1380" s="27">
        <v>0</v>
      </c>
      <c r="AC1380" s="27">
        <v>0</v>
      </c>
      <c r="AD1380" s="27">
        <v>275.17987421383651</v>
      </c>
      <c r="AE1380" s="27">
        <v>343.97484276729563</v>
      </c>
      <c r="AF1380" s="27">
        <v>412.76981132075474</v>
      </c>
      <c r="AG1380" s="27">
        <v>1</v>
      </c>
      <c r="AJ1380" s="41">
        <f t="shared" si="202"/>
        <v>275.17987421383651</v>
      </c>
      <c r="AK1380" s="41">
        <f t="shared" si="203"/>
        <v>343.97484276729563</v>
      </c>
      <c r="AL1380" s="41">
        <f t="shared" si="204"/>
        <v>412.76981132075474</v>
      </c>
      <c r="AM1380" s="27">
        <v>1</v>
      </c>
      <c r="AN1380" s="27">
        <v>1</v>
      </c>
      <c r="AO1380" s="27">
        <v>0</v>
      </c>
      <c r="AP1380" s="27">
        <v>0</v>
      </c>
      <c r="AQ1380" s="42">
        <f t="shared" si="205"/>
        <v>275.17987421383651</v>
      </c>
      <c r="AR1380" s="42">
        <f t="shared" si="206"/>
        <v>343.97484276729563</v>
      </c>
      <c r="AS1380" s="42">
        <f t="shared" si="207"/>
        <v>412.76981132075474</v>
      </c>
      <c r="AT1380" s="42">
        <f t="shared" si="208"/>
        <v>275.17987421383651</v>
      </c>
      <c r="AU1380" s="42">
        <f t="shared" si="209"/>
        <v>343.97484276729563</v>
      </c>
      <c r="AV1380" s="42">
        <f t="shared" si="210"/>
        <v>412.76981132075474</v>
      </c>
      <c r="AW1380">
        <v>2045</v>
      </c>
      <c r="AX1380" t="s">
        <v>59</v>
      </c>
      <c r="AY1380" s="30">
        <v>8.5</v>
      </c>
      <c r="AZ1380" t="s">
        <v>102</v>
      </c>
      <c r="BA1380" s="111">
        <v>2</v>
      </c>
      <c r="BB1380" s="111">
        <v>1</v>
      </c>
      <c r="BC1380" s="121">
        <v>0</v>
      </c>
      <c r="BD1380" s="114">
        <v>2020</v>
      </c>
      <c r="BE1380" t="s">
        <v>401</v>
      </c>
    </row>
    <row r="1381" spans="1:57" ht="12" customHeight="1" x14ac:dyDescent="0.2">
      <c r="A1381">
        <v>77</v>
      </c>
      <c r="B1381">
        <v>2023</v>
      </c>
      <c r="C1381" t="s">
        <v>46</v>
      </c>
      <c r="D1381" t="s">
        <v>138</v>
      </c>
      <c r="E1381" t="s">
        <v>140</v>
      </c>
      <c r="F1381" t="s">
        <v>399</v>
      </c>
      <c r="G1381" t="s">
        <v>45</v>
      </c>
      <c r="H1381" t="s">
        <v>400</v>
      </c>
      <c r="I1381" t="s">
        <v>51</v>
      </c>
      <c r="L1381" s="27">
        <v>0</v>
      </c>
      <c r="M1381" s="27">
        <v>0</v>
      </c>
      <c r="N1381" s="27">
        <v>0</v>
      </c>
      <c r="O1381" t="s">
        <v>89</v>
      </c>
      <c r="P1381" t="s">
        <v>89</v>
      </c>
      <c r="Q1381" s="27">
        <v>0</v>
      </c>
      <c r="R1381" s="27">
        <v>0</v>
      </c>
      <c r="S1381" s="27">
        <v>0</v>
      </c>
      <c r="T1381" s="27">
        <v>0</v>
      </c>
      <c r="U1381" s="27">
        <v>0</v>
      </c>
      <c r="V1381" s="27">
        <v>0</v>
      </c>
      <c r="W1381" s="27">
        <v>0</v>
      </c>
      <c r="X1381" t="s">
        <v>89</v>
      </c>
      <c r="Y1381" t="s">
        <v>89</v>
      </c>
      <c r="Z1381" s="27">
        <v>0</v>
      </c>
      <c r="AA1381" s="27">
        <v>0</v>
      </c>
      <c r="AB1381" s="27">
        <v>0</v>
      </c>
      <c r="AC1381" s="27">
        <v>0</v>
      </c>
      <c r="AD1381" s="27">
        <v>275.17987421383651</v>
      </c>
      <c r="AE1381" s="27">
        <v>343.97484276729563</v>
      </c>
      <c r="AF1381" s="27">
        <v>412.76981132075474</v>
      </c>
      <c r="AG1381" s="27">
        <v>1</v>
      </c>
      <c r="AJ1381" s="41">
        <f t="shared" si="202"/>
        <v>275.17987421383651</v>
      </c>
      <c r="AK1381" s="41">
        <f t="shared" si="203"/>
        <v>343.97484276729563</v>
      </c>
      <c r="AL1381" s="41">
        <f t="shared" si="204"/>
        <v>412.76981132075474</v>
      </c>
      <c r="AM1381" s="27">
        <v>1</v>
      </c>
      <c r="AN1381" s="27">
        <v>1</v>
      </c>
      <c r="AO1381" s="27">
        <v>0</v>
      </c>
      <c r="AP1381" s="27">
        <v>0</v>
      </c>
      <c r="AQ1381" s="42">
        <f t="shared" si="205"/>
        <v>275.17987421383651</v>
      </c>
      <c r="AR1381" s="42">
        <f t="shared" si="206"/>
        <v>343.97484276729563</v>
      </c>
      <c r="AS1381" s="42">
        <f t="shared" si="207"/>
        <v>412.76981132075474</v>
      </c>
      <c r="AT1381" s="42">
        <f t="shared" si="208"/>
        <v>275.17987421383651</v>
      </c>
      <c r="AU1381" s="42">
        <f t="shared" si="209"/>
        <v>343.97484276729563</v>
      </c>
      <c r="AV1381" s="42">
        <f t="shared" si="210"/>
        <v>412.76981132075474</v>
      </c>
      <c r="AW1381">
        <v>2050</v>
      </c>
      <c r="AX1381" t="s">
        <v>59</v>
      </c>
      <c r="AY1381" s="30">
        <v>8.5</v>
      </c>
      <c r="AZ1381" t="s">
        <v>102</v>
      </c>
      <c r="BA1381" s="111">
        <v>2</v>
      </c>
      <c r="BB1381" s="111">
        <v>1</v>
      </c>
      <c r="BC1381" s="121">
        <v>0</v>
      </c>
      <c r="BD1381" s="114">
        <v>2020</v>
      </c>
      <c r="BE1381" t="s">
        <v>401</v>
      </c>
    </row>
    <row r="1382" spans="1:57" ht="12" customHeight="1" x14ac:dyDescent="0.2">
      <c r="A1382">
        <v>77</v>
      </c>
      <c r="B1382">
        <v>2023</v>
      </c>
      <c r="C1382" t="s">
        <v>46</v>
      </c>
      <c r="D1382" t="s">
        <v>138</v>
      </c>
      <c r="E1382" t="s">
        <v>140</v>
      </c>
      <c r="F1382" t="s">
        <v>399</v>
      </c>
      <c r="G1382" t="s">
        <v>45</v>
      </c>
      <c r="H1382" t="s">
        <v>400</v>
      </c>
      <c r="I1382" t="s">
        <v>51</v>
      </c>
      <c r="L1382" s="27">
        <v>0</v>
      </c>
      <c r="M1382" s="27">
        <v>0</v>
      </c>
      <c r="N1382" s="27">
        <v>0</v>
      </c>
      <c r="O1382" t="s">
        <v>89</v>
      </c>
      <c r="P1382" t="s">
        <v>89</v>
      </c>
      <c r="Q1382" s="27">
        <v>0</v>
      </c>
      <c r="R1382" s="27">
        <v>0</v>
      </c>
      <c r="S1382" s="27">
        <v>0</v>
      </c>
      <c r="T1382" s="27">
        <v>0</v>
      </c>
      <c r="U1382" s="27">
        <v>0</v>
      </c>
      <c r="V1382" s="27">
        <v>0</v>
      </c>
      <c r="W1382" s="27">
        <v>0</v>
      </c>
      <c r="X1382" t="s">
        <v>89</v>
      </c>
      <c r="Y1382" t="s">
        <v>89</v>
      </c>
      <c r="Z1382" s="27">
        <v>0</v>
      </c>
      <c r="AA1382" s="27">
        <v>0</v>
      </c>
      <c r="AB1382" s="27">
        <v>0</v>
      </c>
      <c r="AC1382" s="27">
        <v>0</v>
      </c>
      <c r="AD1382" s="27">
        <v>275.17987421383651</v>
      </c>
      <c r="AE1382" s="27">
        <v>343.97484276729563</v>
      </c>
      <c r="AF1382" s="27">
        <v>412.76981132075474</v>
      </c>
      <c r="AG1382" s="27">
        <v>1</v>
      </c>
      <c r="AJ1382" s="41">
        <f t="shared" si="202"/>
        <v>275.17987421383651</v>
      </c>
      <c r="AK1382" s="41">
        <f t="shared" si="203"/>
        <v>343.97484276729563</v>
      </c>
      <c r="AL1382" s="41">
        <f t="shared" si="204"/>
        <v>412.76981132075474</v>
      </c>
      <c r="AM1382" s="27">
        <v>1</v>
      </c>
      <c r="AN1382" s="27">
        <v>1</v>
      </c>
      <c r="AO1382" s="27">
        <v>0</v>
      </c>
      <c r="AP1382" s="27">
        <v>0</v>
      </c>
      <c r="AQ1382" s="42">
        <f t="shared" si="205"/>
        <v>275.17987421383651</v>
      </c>
      <c r="AR1382" s="42">
        <f t="shared" si="206"/>
        <v>343.97484276729563</v>
      </c>
      <c r="AS1382" s="42">
        <f t="shared" si="207"/>
        <v>412.76981132075474</v>
      </c>
      <c r="AT1382" s="42">
        <f t="shared" si="208"/>
        <v>275.17987421383651</v>
      </c>
      <c r="AU1382" s="42">
        <f t="shared" si="209"/>
        <v>343.97484276729563</v>
      </c>
      <c r="AV1382" s="42">
        <f t="shared" si="210"/>
        <v>412.76981132075474</v>
      </c>
      <c r="AW1382">
        <v>2023</v>
      </c>
      <c r="AX1382" t="s">
        <v>60</v>
      </c>
      <c r="AY1382" s="30">
        <v>8.5</v>
      </c>
      <c r="AZ1382" t="s">
        <v>102</v>
      </c>
      <c r="BA1382" s="111">
        <v>2</v>
      </c>
      <c r="BB1382" s="111">
        <v>1</v>
      </c>
      <c r="BC1382" s="121">
        <v>0</v>
      </c>
      <c r="BD1382" s="114">
        <v>2020</v>
      </c>
      <c r="BE1382" t="s">
        <v>401</v>
      </c>
    </row>
    <row r="1383" spans="1:57" ht="12" customHeight="1" x14ac:dyDescent="0.2">
      <c r="A1383">
        <v>77</v>
      </c>
      <c r="B1383">
        <v>2023</v>
      </c>
      <c r="C1383" t="s">
        <v>46</v>
      </c>
      <c r="D1383" t="s">
        <v>138</v>
      </c>
      <c r="E1383" t="s">
        <v>140</v>
      </c>
      <c r="F1383" t="s">
        <v>399</v>
      </c>
      <c r="G1383" t="s">
        <v>45</v>
      </c>
      <c r="H1383" t="s">
        <v>400</v>
      </c>
      <c r="I1383" t="s">
        <v>51</v>
      </c>
      <c r="L1383" s="27">
        <v>0</v>
      </c>
      <c r="M1383" s="27">
        <v>0</v>
      </c>
      <c r="N1383" s="27">
        <v>0</v>
      </c>
      <c r="O1383" t="s">
        <v>89</v>
      </c>
      <c r="P1383" t="s">
        <v>89</v>
      </c>
      <c r="Q1383" s="27">
        <v>0</v>
      </c>
      <c r="R1383" s="27">
        <v>0</v>
      </c>
      <c r="S1383" s="27">
        <v>0</v>
      </c>
      <c r="T1383" s="27">
        <v>0</v>
      </c>
      <c r="U1383" s="27">
        <v>0</v>
      </c>
      <c r="V1383" s="27">
        <v>0</v>
      </c>
      <c r="W1383" s="27">
        <v>0</v>
      </c>
      <c r="X1383" t="s">
        <v>89</v>
      </c>
      <c r="Y1383" t="s">
        <v>89</v>
      </c>
      <c r="Z1383" s="27">
        <v>0</v>
      </c>
      <c r="AA1383" s="27">
        <v>0</v>
      </c>
      <c r="AB1383" s="27">
        <v>0</v>
      </c>
      <c r="AC1383" s="27">
        <v>0</v>
      </c>
      <c r="AD1383" s="27">
        <v>275.17987421383651</v>
      </c>
      <c r="AE1383" s="27">
        <v>343.97484276729563</v>
      </c>
      <c r="AF1383" s="27">
        <v>412.76981132075474</v>
      </c>
      <c r="AG1383" s="27">
        <v>1</v>
      </c>
      <c r="AJ1383" s="41">
        <f t="shared" si="202"/>
        <v>275.17987421383651</v>
      </c>
      <c r="AK1383" s="41">
        <f t="shared" si="203"/>
        <v>343.97484276729563</v>
      </c>
      <c r="AL1383" s="41">
        <f t="shared" si="204"/>
        <v>412.76981132075474</v>
      </c>
      <c r="AM1383" s="27">
        <v>1</v>
      </c>
      <c r="AN1383" s="27">
        <v>1</v>
      </c>
      <c r="AO1383" s="27">
        <v>0</v>
      </c>
      <c r="AP1383" s="27">
        <v>0</v>
      </c>
      <c r="AQ1383" s="42">
        <f t="shared" si="205"/>
        <v>275.17987421383651</v>
      </c>
      <c r="AR1383" s="42">
        <f t="shared" si="206"/>
        <v>343.97484276729563</v>
      </c>
      <c r="AS1383" s="42">
        <f t="shared" si="207"/>
        <v>412.76981132075474</v>
      </c>
      <c r="AT1383" s="42">
        <f t="shared" si="208"/>
        <v>275.17987421383651</v>
      </c>
      <c r="AU1383" s="42">
        <f t="shared" si="209"/>
        <v>343.97484276729563</v>
      </c>
      <c r="AV1383" s="42">
        <f t="shared" si="210"/>
        <v>412.76981132075474</v>
      </c>
      <c r="AW1383">
        <v>2030</v>
      </c>
      <c r="AX1383" t="s">
        <v>60</v>
      </c>
      <c r="AY1383" s="30">
        <v>8.5</v>
      </c>
      <c r="AZ1383" t="s">
        <v>102</v>
      </c>
      <c r="BA1383" s="111">
        <v>2</v>
      </c>
      <c r="BB1383" s="111">
        <v>1</v>
      </c>
      <c r="BC1383" s="121">
        <v>0</v>
      </c>
      <c r="BD1383" s="114">
        <v>2020</v>
      </c>
      <c r="BE1383" t="s">
        <v>401</v>
      </c>
    </row>
    <row r="1384" spans="1:57" ht="12" customHeight="1" x14ac:dyDescent="0.2">
      <c r="A1384">
        <v>77</v>
      </c>
      <c r="B1384">
        <v>2023</v>
      </c>
      <c r="C1384" t="s">
        <v>46</v>
      </c>
      <c r="D1384" t="s">
        <v>138</v>
      </c>
      <c r="E1384" t="s">
        <v>140</v>
      </c>
      <c r="F1384" t="s">
        <v>399</v>
      </c>
      <c r="G1384" t="s">
        <v>45</v>
      </c>
      <c r="H1384" t="s">
        <v>400</v>
      </c>
      <c r="I1384" t="s">
        <v>51</v>
      </c>
      <c r="L1384" s="27">
        <v>0</v>
      </c>
      <c r="M1384" s="27">
        <v>0</v>
      </c>
      <c r="N1384" s="27">
        <v>0</v>
      </c>
      <c r="O1384" t="s">
        <v>89</v>
      </c>
      <c r="P1384" t="s">
        <v>89</v>
      </c>
      <c r="Q1384" s="27">
        <v>0</v>
      </c>
      <c r="R1384" s="27">
        <v>0</v>
      </c>
      <c r="S1384" s="27">
        <v>0</v>
      </c>
      <c r="T1384" s="27">
        <v>0</v>
      </c>
      <c r="U1384" s="27">
        <v>0</v>
      </c>
      <c r="V1384" s="27">
        <v>0</v>
      </c>
      <c r="W1384" s="27">
        <v>0</v>
      </c>
      <c r="X1384" t="s">
        <v>89</v>
      </c>
      <c r="Y1384" t="s">
        <v>89</v>
      </c>
      <c r="Z1384" s="27">
        <v>0</v>
      </c>
      <c r="AA1384" s="27">
        <v>0</v>
      </c>
      <c r="AB1384" s="27">
        <v>0</v>
      </c>
      <c r="AC1384" s="27">
        <v>0</v>
      </c>
      <c r="AD1384" s="27">
        <v>275.17987421383651</v>
      </c>
      <c r="AE1384" s="27">
        <v>343.97484276729563</v>
      </c>
      <c r="AF1384" s="27">
        <v>412.76981132075474</v>
      </c>
      <c r="AG1384" s="27">
        <v>1</v>
      </c>
      <c r="AJ1384" s="41">
        <f t="shared" si="202"/>
        <v>275.17987421383651</v>
      </c>
      <c r="AK1384" s="41">
        <f t="shared" si="203"/>
        <v>343.97484276729563</v>
      </c>
      <c r="AL1384" s="41">
        <f t="shared" si="204"/>
        <v>412.76981132075474</v>
      </c>
      <c r="AM1384" s="27">
        <v>1</v>
      </c>
      <c r="AN1384" s="27">
        <v>1</v>
      </c>
      <c r="AO1384" s="27">
        <v>0</v>
      </c>
      <c r="AP1384" s="27">
        <v>0</v>
      </c>
      <c r="AQ1384" s="42">
        <f t="shared" si="205"/>
        <v>275.17987421383651</v>
      </c>
      <c r="AR1384" s="42">
        <f t="shared" si="206"/>
        <v>343.97484276729563</v>
      </c>
      <c r="AS1384" s="42">
        <f t="shared" si="207"/>
        <v>412.76981132075474</v>
      </c>
      <c r="AT1384" s="42">
        <f t="shared" si="208"/>
        <v>275.17987421383651</v>
      </c>
      <c r="AU1384" s="42">
        <f t="shared" si="209"/>
        <v>343.97484276729563</v>
      </c>
      <c r="AV1384" s="42">
        <f t="shared" si="210"/>
        <v>412.76981132075474</v>
      </c>
      <c r="AW1384">
        <v>2035</v>
      </c>
      <c r="AX1384" t="s">
        <v>60</v>
      </c>
      <c r="AY1384" s="30">
        <v>8.5</v>
      </c>
      <c r="AZ1384" t="s">
        <v>102</v>
      </c>
      <c r="BA1384" s="111">
        <v>2</v>
      </c>
      <c r="BB1384" s="111">
        <v>1</v>
      </c>
      <c r="BC1384" s="121">
        <v>0</v>
      </c>
      <c r="BD1384" s="114">
        <v>2020</v>
      </c>
      <c r="BE1384" t="s">
        <v>401</v>
      </c>
    </row>
    <row r="1385" spans="1:57" ht="12" customHeight="1" x14ac:dyDescent="0.2">
      <c r="A1385">
        <v>77</v>
      </c>
      <c r="B1385">
        <v>2023</v>
      </c>
      <c r="C1385" t="s">
        <v>46</v>
      </c>
      <c r="D1385" t="s">
        <v>138</v>
      </c>
      <c r="E1385" t="s">
        <v>140</v>
      </c>
      <c r="F1385" t="s">
        <v>399</v>
      </c>
      <c r="G1385" t="s">
        <v>45</v>
      </c>
      <c r="H1385" t="s">
        <v>400</v>
      </c>
      <c r="I1385" t="s">
        <v>51</v>
      </c>
      <c r="L1385" s="27">
        <v>0</v>
      </c>
      <c r="M1385" s="27">
        <v>0</v>
      </c>
      <c r="N1385" s="27">
        <v>0</v>
      </c>
      <c r="O1385" t="s">
        <v>89</v>
      </c>
      <c r="P1385" t="s">
        <v>89</v>
      </c>
      <c r="Q1385" s="27">
        <v>0</v>
      </c>
      <c r="R1385" s="27">
        <v>0</v>
      </c>
      <c r="S1385" s="27">
        <v>0</v>
      </c>
      <c r="T1385" s="27">
        <v>0</v>
      </c>
      <c r="U1385" s="27">
        <v>0</v>
      </c>
      <c r="V1385" s="27">
        <v>0</v>
      </c>
      <c r="W1385" s="27">
        <v>0</v>
      </c>
      <c r="X1385" t="s">
        <v>89</v>
      </c>
      <c r="Y1385" t="s">
        <v>89</v>
      </c>
      <c r="Z1385" s="27">
        <v>0</v>
      </c>
      <c r="AA1385" s="27">
        <v>0</v>
      </c>
      <c r="AB1385" s="27">
        <v>0</v>
      </c>
      <c r="AC1385" s="27">
        <v>0</v>
      </c>
      <c r="AD1385" s="27">
        <v>275.17987421383651</v>
      </c>
      <c r="AE1385" s="27">
        <v>343.97484276729563</v>
      </c>
      <c r="AF1385" s="27">
        <v>412.76981132075474</v>
      </c>
      <c r="AG1385" s="27">
        <v>1</v>
      </c>
      <c r="AJ1385" s="41">
        <f t="shared" si="202"/>
        <v>275.17987421383651</v>
      </c>
      <c r="AK1385" s="41">
        <f t="shared" si="203"/>
        <v>343.97484276729563</v>
      </c>
      <c r="AL1385" s="41">
        <f t="shared" si="204"/>
        <v>412.76981132075474</v>
      </c>
      <c r="AM1385" s="27">
        <v>1</v>
      </c>
      <c r="AN1385" s="27">
        <v>1</v>
      </c>
      <c r="AO1385" s="27">
        <v>0</v>
      </c>
      <c r="AP1385" s="27">
        <v>0</v>
      </c>
      <c r="AQ1385" s="42">
        <f t="shared" si="205"/>
        <v>275.17987421383651</v>
      </c>
      <c r="AR1385" s="42">
        <f t="shared" si="206"/>
        <v>343.97484276729563</v>
      </c>
      <c r="AS1385" s="42">
        <f t="shared" si="207"/>
        <v>412.76981132075474</v>
      </c>
      <c r="AT1385" s="42">
        <f t="shared" si="208"/>
        <v>275.17987421383651</v>
      </c>
      <c r="AU1385" s="42">
        <f t="shared" si="209"/>
        <v>343.97484276729563</v>
      </c>
      <c r="AV1385" s="42">
        <f t="shared" si="210"/>
        <v>412.76981132075474</v>
      </c>
      <c r="AW1385">
        <v>2040</v>
      </c>
      <c r="AX1385" t="s">
        <v>60</v>
      </c>
      <c r="AY1385" s="30">
        <v>8.5</v>
      </c>
      <c r="AZ1385" t="s">
        <v>102</v>
      </c>
      <c r="BA1385" s="111">
        <v>2</v>
      </c>
      <c r="BB1385" s="111">
        <v>1</v>
      </c>
      <c r="BC1385" s="121">
        <v>0</v>
      </c>
      <c r="BD1385" s="114">
        <v>2020</v>
      </c>
      <c r="BE1385" t="s">
        <v>401</v>
      </c>
    </row>
    <row r="1386" spans="1:57" ht="12" customHeight="1" x14ac:dyDescent="0.2">
      <c r="A1386">
        <v>77</v>
      </c>
      <c r="B1386">
        <v>2023</v>
      </c>
      <c r="C1386" t="s">
        <v>46</v>
      </c>
      <c r="D1386" t="s">
        <v>138</v>
      </c>
      <c r="E1386" t="s">
        <v>140</v>
      </c>
      <c r="F1386" t="s">
        <v>399</v>
      </c>
      <c r="G1386" t="s">
        <v>45</v>
      </c>
      <c r="H1386" t="s">
        <v>400</v>
      </c>
      <c r="I1386" t="s">
        <v>51</v>
      </c>
      <c r="L1386" s="27">
        <v>0</v>
      </c>
      <c r="M1386" s="27">
        <v>0</v>
      </c>
      <c r="N1386" s="27">
        <v>0</v>
      </c>
      <c r="O1386" t="s">
        <v>89</v>
      </c>
      <c r="P1386" t="s">
        <v>89</v>
      </c>
      <c r="Q1386" s="27">
        <v>0</v>
      </c>
      <c r="R1386" s="27">
        <v>0</v>
      </c>
      <c r="S1386" s="27">
        <v>0</v>
      </c>
      <c r="T1386" s="27">
        <v>0</v>
      </c>
      <c r="U1386" s="27">
        <v>0</v>
      </c>
      <c r="V1386" s="27">
        <v>0</v>
      </c>
      <c r="W1386" s="27">
        <v>0</v>
      </c>
      <c r="X1386" t="s">
        <v>89</v>
      </c>
      <c r="Y1386" t="s">
        <v>89</v>
      </c>
      <c r="Z1386" s="27">
        <v>0</v>
      </c>
      <c r="AA1386" s="27">
        <v>0</v>
      </c>
      <c r="AB1386" s="27">
        <v>0</v>
      </c>
      <c r="AC1386" s="27">
        <v>0</v>
      </c>
      <c r="AD1386" s="27">
        <v>275.17987421383651</v>
      </c>
      <c r="AE1386" s="27">
        <v>343.97484276729563</v>
      </c>
      <c r="AF1386" s="27">
        <v>412.76981132075474</v>
      </c>
      <c r="AG1386" s="27">
        <v>1</v>
      </c>
      <c r="AJ1386" s="41">
        <f t="shared" si="202"/>
        <v>275.17987421383651</v>
      </c>
      <c r="AK1386" s="41">
        <f t="shared" si="203"/>
        <v>343.97484276729563</v>
      </c>
      <c r="AL1386" s="41">
        <f t="shared" si="204"/>
        <v>412.76981132075474</v>
      </c>
      <c r="AM1386" s="27">
        <v>1</v>
      </c>
      <c r="AN1386" s="27">
        <v>1</v>
      </c>
      <c r="AO1386" s="27">
        <v>0</v>
      </c>
      <c r="AP1386" s="27">
        <v>0</v>
      </c>
      <c r="AQ1386" s="42">
        <f t="shared" si="205"/>
        <v>275.17987421383651</v>
      </c>
      <c r="AR1386" s="42">
        <f t="shared" si="206"/>
        <v>343.97484276729563</v>
      </c>
      <c r="AS1386" s="42">
        <f t="shared" si="207"/>
        <v>412.76981132075474</v>
      </c>
      <c r="AT1386" s="42">
        <f t="shared" si="208"/>
        <v>275.17987421383651</v>
      </c>
      <c r="AU1386" s="42">
        <f t="shared" si="209"/>
        <v>343.97484276729563</v>
      </c>
      <c r="AV1386" s="42">
        <f t="shared" si="210"/>
        <v>412.76981132075474</v>
      </c>
      <c r="AW1386">
        <v>2045</v>
      </c>
      <c r="AX1386" t="s">
        <v>60</v>
      </c>
      <c r="AY1386" s="30">
        <v>8.5</v>
      </c>
      <c r="AZ1386" t="s">
        <v>102</v>
      </c>
      <c r="BA1386" s="111">
        <v>2</v>
      </c>
      <c r="BB1386" s="111">
        <v>1</v>
      </c>
      <c r="BC1386" s="121">
        <v>0</v>
      </c>
      <c r="BD1386" s="114">
        <v>2020</v>
      </c>
      <c r="BE1386" t="s">
        <v>401</v>
      </c>
    </row>
    <row r="1387" spans="1:57" ht="12" customHeight="1" x14ac:dyDescent="0.2">
      <c r="A1387">
        <v>77</v>
      </c>
      <c r="B1387">
        <v>2023</v>
      </c>
      <c r="C1387" t="s">
        <v>46</v>
      </c>
      <c r="D1387" t="s">
        <v>138</v>
      </c>
      <c r="E1387" t="s">
        <v>140</v>
      </c>
      <c r="F1387" t="s">
        <v>399</v>
      </c>
      <c r="G1387" t="s">
        <v>45</v>
      </c>
      <c r="H1387" t="s">
        <v>397</v>
      </c>
      <c r="I1387" t="s">
        <v>51</v>
      </c>
      <c r="L1387" s="27">
        <v>0</v>
      </c>
      <c r="M1387" s="27">
        <v>0</v>
      </c>
      <c r="N1387" s="27">
        <v>0</v>
      </c>
      <c r="O1387" t="s">
        <v>89</v>
      </c>
      <c r="P1387" t="s">
        <v>89</v>
      </c>
      <c r="Q1387" s="27">
        <v>0</v>
      </c>
      <c r="R1387" s="27">
        <v>0</v>
      </c>
      <c r="S1387" s="27">
        <v>0</v>
      </c>
      <c r="T1387" s="27">
        <v>0</v>
      </c>
      <c r="U1387" s="27">
        <v>0</v>
      </c>
      <c r="V1387" s="27">
        <v>0</v>
      </c>
      <c r="W1387" s="27">
        <v>0</v>
      </c>
      <c r="X1387" t="s">
        <v>89</v>
      </c>
      <c r="Y1387" t="s">
        <v>89</v>
      </c>
      <c r="Z1387" s="27">
        <v>0</v>
      </c>
      <c r="AA1387" s="27">
        <v>0</v>
      </c>
      <c r="AB1387" s="27">
        <v>0</v>
      </c>
      <c r="AC1387" s="27">
        <v>0</v>
      </c>
      <c r="AD1387" s="27">
        <v>275.17987421383651</v>
      </c>
      <c r="AE1387" s="27">
        <v>343.97484276729563</v>
      </c>
      <c r="AF1387" s="27">
        <v>412.76981132075474</v>
      </c>
      <c r="AG1387" s="27">
        <v>1</v>
      </c>
      <c r="AJ1387" s="41">
        <f t="shared" si="202"/>
        <v>275.17987421383651</v>
      </c>
      <c r="AK1387" s="41">
        <f t="shared" si="203"/>
        <v>343.97484276729563</v>
      </c>
      <c r="AL1387" s="41">
        <f t="shared" si="204"/>
        <v>412.76981132075474</v>
      </c>
      <c r="AM1387" s="27">
        <v>1</v>
      </c>
      <c r="AN1387" s="27">
        <v>1</v>
      </c>
      <c r="AO1387" s="27">
        <v>0</v>
      </c>
      <c r="AP1387" s="27">
        <v>0</v>
      </c>
      <c r="AQ1387" s="42">
        <f t="shared" si="205"/>
        <v>275.17987421383651</v>
      </c>
      <c r="AR1387" s="42">
        <f t="shared" si="206"/>
        <v>343.97484276729563</v>
      </c>
      <c r="AS1387" s="42">
        <f t="shared" si="207"/>
        <v>412.76981132075474</v>
      </c>
      <c r="AT1387" s="42">
        <f t="shared" si="208"/>
        <v>275.17987421383651</v>
      </c>
      <c r="AU1387" s="42">
        <f t="shared" si="209"/>
        <v>343.97484276729563</v>
      </c>
      <c r="AV1387" s="42">
        <f t="shared" si="210"/>
        <v>412.76981132075474</v>
      </c>
      <c r="AW1387">
        <v>2050</v>
      </c>
      <c r="AX1387" t="s">
        <v>60</v>
      </c>
      <c r="AY1387" s="30">
        <v>8.5</v>
      </c>
      <c r="AZ1387" t="s">
        <v>102</v>
      </c>
      <c r="BA1387" s="111">
        <v>2</v>
      </c>
      <c r="BB1387" s="111">
        <v>1</v>
      </c>
      <c r="BC1387" s="121">
        <v>0</v>
      </c>
      <c r="BD1387" s="114">
        <v>2020</v>
      </c>
      <c r="BE1387" t="s">
        <v>401</v>
      </c>
    </row>
    <row r="1388" spans="1:57" ht="12" customHeight="1" x14ac:dyDescent="0.2">
      <c r="A1388">
        <v>78</v>
      </c>
      <c r="B1388">
        <v>2023</v>
      </c>
      <c r="C1388" t="s">
        <v>46</v>
      </c>
      <c r="D1388" t="s">
        <v>323</v>
      </c>
      <c r="E1388" t="s">
        <v>402</v>
      </c>
      <c r="F1388" t="s">
        <v>403</v>
      </c>
      <c r="G1388" t="s">
        <v>45</v>
      </c>
      <c r="H1388" t="s">
        <v>404</v>
      </c>
      <c r="I1388" t="s">
        <v>51</v>
      </c>
      <c r="L1388" s="27">
        <v>0</v>
      </c>
      <c r="M1388" s="27">
        <v>0</v>
      </c>
      <c r="N1388" s="27">
        <v>0</v>
      </c>
      <c r="O1388" t="s">
        <v>89</v>
      </c>
      <c r="P1388" t="s">
        <v>89</v>
      </c>
      <c r="Q1388" s="27">
        <v>0</v>
      </c>
      <c r="R1388" s="27">
        <v>0</v>
      </c>
      <c r="S1388" s="27">
        <v>0</v>
      </c>
      <c r="T1388" s="27">
        <v>0</v>
      </c>
      <c r="U1388" s="27">
        <v>0</v>
      </c>
      <c r="V1388" s="27">
        <v>0</v>
      </c>
      <c r="W1388" s="27">
        <v>0</v>
      </c>
      <c r="X1388" t="s">
        <v>89</v>
      </c>
      <c r="Y1388" t="s">
        <v>89</v>
      </c>
      <c r="Z1388" s="27">
        <v>0</v>
      </c>
      <c r="AA1388" s="27">
        <v>0</v>
      </c>
      <c r="AB1388" s="27">
        <v>0</v>
      </c>
      <c r="AC1388" s="27">
        <v>0</v>
      </c>
      <c r="AD1388" s="27">
        <v>137.58993710691826</v>
      </c>
      <c r="AE1388" s="27">
        <v>252.47753459119497</v>
      </c>
      <c r="AF1388" s="27">
        <v>367.36513207547171</v>
      </c>
      <c r="AG1388" s="27">
        <v>1</v>
      </c>
      <c r="AJ1388" s="41">
        <f t="shared" si="202"/>
        <v>137.58993710691826</v>
      </c>
      <c r="AK1388" s="41">
        <f t="shared" si="203"/>
        <v>252.47753459119497</v>
      </c>
      <c r="AL1388" s="41">
        <f t="shared" si="204"/>
        <v>367.36513207547171</v>
      </c>
      <c r="AM1388" s="27">
        <v>1</v>
      </c>
      <c r="AN1388" s="27">
        <v>1</v>
      </c>
      <c r="AO1388" s="27">
        <v>134.83813836477989</v>
      </c>
      <c r="AP1388" s="27">
        <v>134.83813836477989</v>
      </c>
      <c r="AQ1388" s="42">
        <f t="shared" si="205"/>
        <v>272.42807547169815</v>
      </c>
      <c r="AR1388" s="42">
        <f t="shared" si="206"/>
        <v>387.31567295597483</v>
      </c>
      <c r="AS1388" s="42">
        <f t="shared" si="207"/>
        <v>502.20327044025157</v>
      </c>
      <c r="AT1388" s="42">
        <f t="shared" si="208"/>
        <v>272.42807547169815</v>
      </c>
      <c r="AU1388" s="42">
        <f t="shared" si="209"/>
        <v>387.31567295597483</v>
      </c>
      <c r="AV1388" s="42">
        <f t="shared" si="210"/>
        <v>502.20327044025157</v>
      </c>
      <c r="AW1388">
        <v>2023</v>
      </c>
      <c r="AX1388" t="s">
        <v>56</v>
      </c>
      <c r="AY1388" s="30">
        <v>12</v>
      </c>
      <c r="AZ1388" t="s">
        <v>405</v>
      </c>
      <c r="BA1388" s="111">
        <v>3</v>
      </c>
      <c r="BB1388" s="111">
        <v>3</v>
      </c>
      <c r="BC1388" s="121">
        <v>0</v>
      </c>
      <c r="BD1388" s="114">
        <v>2020</v>
      </c>
      <c r="BE1388" t="s">
        <v>406</v>
      </c>
    </row>
    <row r="1389" spans="1:57" ht="12" customHeight="1" x14ac:dyDescent="0.2">
      <c r="A1389">
        <v>78</v>
      </c>
      <c r="B1389">
        <v>2023</v>
      </c>
      <c r="C1389" t="s">
        <v>46</v>
      </c>
      <c r="D1389" t="s">
        <v>323</v>
      </c>
      <c r="E1389" t="s">
        <v>402</v>
      </c>
      <c r="F1389" t="s">
        <v>403</v>
      </c>
      <c r="G1389" t="s">
        <v>45</v>
      </c>
      <c r="H1389" t="s">
        <v>404</v>
      </c>
      <c r="I1389" t="s">
        <v>51</v>
      </c>
      <c r="L1389" s="27">
        <v>0</v>
      </c>
      <c r="M1389" s="27">
        <v>0</v>
      </c>
      <c r="N1389" s="27">
        <v>0</v>
      </c>
      <c r="O1389" t="s">
        <v>89</v>
      </c>
      <c r="P1389" t="s">
        <v>89</v>
      </c>
      <c r="Q1389" s="27">
        <v>0</v>
      </c>
      <c r="R1389" s="27">
        <v>0</v>
      </c>
      <c r="S1389" s="27">
        <v>0</v>
      </c>
      <c r="T1389" s="27">
        <v>0</v>
      </c>
      <c r="U1389" s="27">
        <v>0</v>
      </c>
      <c r="V1389" s="27">
        <v>0</v>
      </c>
      <c r="W1389" s="27">
        <v>0</v>
      </c>
      <c r="X1389" t="s">
        <v>89</v>
      </c>
      <c r="Y1389" t="s">
        <v>89</v>
      </c>
      <c r="Z1389" s="27">
        <v>0</v>
      </c>
      <c r="AA1389" s="27">
        <v>0</v>
      </c>
      <c r="AB1389" s="27">
        <v>0</v>
      </c>
      <c r="AC1389" s="27">
        <v>0</v>
      </c>
      <c r="AD1389" s="27">
        <v>137.58993710691826</v>
      </c>
      <c r="AE1389" s="27">
        <v>252.47753459119497</v>
      </c>
      <c r="AF1389" s="27">
        <v>367.36513207547171</v>
      </c>
      <c r="AG1389" s="27">
        <v>1</v>
      </c>
      <c r="AJ1389" s="41">
        <f t="shared" si="202"/>
        <v>137.58993710691826</v>
      </c>
      <c r="AK1389" s="41">
        <f t="shared" si="203"/>
        <v>252.47753459119497</v>
      </c>
      <c r="AL1389" s="41">
        <f t="shared" si="204"/>
        <v>367.36513207547171</v>
      </c>
      <c r="AM1389" s="27">
        <v>1</v>
      </c>
      <c r="AN1389" s="27">
        <v>1</v>
      </c>
      <c r="AO1389" s="27">
        <v>134.83813836477989</v>
      </c>
      <c r="AP1389" s="27">
        <v>134.83813836477989</v>
      </c>
      <c r="AQ1389" s="42">
        <f t="shared" si="205"/>
        <v>272.42807547169815</v>
      </c>
      <c r="AR1389" s="42">
        <f t="shared" si="206"/>
        <v>387.31567295597483</v>
      </c>
      <c r="AS1389" s="42">
        <f t="shared" si="207"/>
        <v>502.20327044025157</v>
      </c>
      <c r="AT1389" s="42">
        <f t="shared" si="208"/>
        <v>272.42807547169815</v>
      </c>
      <c r="AU1389" s="42">
        <f t="shared" si="209"/>
        <v>387.31567295597483</v>
      </c>
      <c r="AV1389" s="42">
        <f t="shared" si="210"/>
        <v>502.20327044025157</v>
      </c>
      <c r="AW1389">
        <v>2030</v>
      </c>
      <c r="AX1389" t="s">
        <v>56</v>
      </c>
      <c r="AY1389" s="30">
        <v>12</v>
      </c>
      <c r="AZ1389" s="100" t="s">
        <v>405</v>
      </c>
      <c r="BA1389" s="114">
        <v>3</v>
      </c>
      <c r="BB1389" s="114">
        <v>3</v>
      </c>
      <c r="BC1389" s="121">
        <v>0</v>
      </c>
      <c r="BD1389" s="114">
        <v>2020</v>
      </c>
      <c r="BE1389" t="s">
        <v>406</v>
      </c>
    </row>
    <row r="1390" spans="1:57" ht="12" customHeight="1" x14ac:dyDescent="0.2">
      <c r="A1390">
        <v>78</v>
      </c>
      <c r="B1390" s="100">
        <v>2023</v>
      </c>
      <c r="C1390" s="100" t="s">
        <v>46</v>
      </c>
      <c r="D1390" s="100" t="s">
        <v>323</v>
      </c>
      <c r="E1390" t="s">
        <v>402</v>
      </c>
      <c r="F1390" s="100" t="s">
        <v>403</v>
      </c>
      <c r="G1390" s="100" t="s">
        <v>45</v>
      </c>
      <c r="H1390" s="100" t="s">
        <v>404</v>
      </c>
      <c r="I1390" t="s">
        <v>51</v>
      </c>
      <c r="L1390" s="27">
        <v>0</v>
      </c>
      <c r="M1390" s="27">
        <v>0</v>
      </c>
      <c r="N1390" s="27">
        <v>0</v>
      </c>
      <c r="O1390" t="s">
        <v>89</v>
      </c>
      <c r="P1390" t="s">
        <v>89</v>
      </c>
      <c r="Q1390" s="27">
        <v>0</v>
      </c>
      <c r="R1390" s="27">
        <v>0</v>
      </c>
      <c r="S1390" s="27">
        <v>0</v>
      </c>
      <c r="T1390" s="27">
        <v>0</v>
      </c>
      <c r="U1390" s="27">
        <v>0</v>
      </c>
      <c r="V1390" s="27">
        <v>0</v>
      </c>
      <c r="W1390" s="27">
        <v>0</v>
      </c>
      <c r="X1390" t="s">
        <v>89</v>
      </c>
      <c r="Y1390" t="s">
        <v>89</v>
      </c>
      <c r="Z1390" s="27">
        <v>0</v>
      </c>
      <c r="AA1390" s="27">
        <v>0</v>
      </c>
      <c r="AB1390" s="27">
        <v>0</v>
      </c>
      <c r="AC1390" s="27">
        <v>0</v>
      </c>
      <c r="AD1390" s="27">
        <v>137.58993710691826</v>
      </c>
      <c r="AE1390" s="27">
        <v>252.47753459119497</v>
      </c>
      <c r="AF1390" s="27">
        <v>367.36513207547171</v>
      </c>
      <c r="AG1390" s="27">
        <v>1</v>
      </c>
      <c r="AJ1390" s="41">
        <f t="shared" si="202"/>
        <v>137.58993710691826</v>
      </c>
      <c r="AK1390" s="41">
        <f t="shared" si="203"/>
        <v>252.47753459119497</v>
      </c>
      <c r="AL1390" s="41">
        <f t="shared" si="204"/>
        <v>367.36513207547171</v>
      </c>
      <c r="AM1390" s="27">
        <v>1</v>
      </c>
      <c r="AN1390" s="27">
        <v>1</v>
      </c>
      <c r="AO1390" s="27">
        <v>134.83813836477989</v>
      </c>
      <c r="AP1390" s="27">
        <v>134.83813836477989</v>
      </c>
      <c r="AQ1390" s="42">
        <f t="shared" si="205"/>
        <v>272.42807547169815</v>
      </c>
      <c r="AR1390" s="42">
        <f t="shared" si="206"/>
        <v>387.31567295597483</v>
      </c>
      <c r="AS1390" s="42">
        <f t="shared" si="207"/>
        <v>502.20327044025157</v>
      </c>
      <c r="AT1390" s="42">
        <f t="shared" si="208"/>
        <v>272.42807547169815</v>
      </c>
      <c r="AU1390" s="42">
        <f t="shared" si="209"/>
        <v>387.31567295597483</v>
      </c>
      <c r="AV1390" s="42">
        <f t="shared" si="210"/>
        <v>502.20327044025157</v>
      </c>
      <c r="AW1390">
        <v>2035</v>
      </c>
      <c r="AX1390" t="s">
        <v>56</v>
      </c>
      <c r="AY1390" s="30">
        <v>12</v>
      </c>
      <c r="AZ1390" s="100" t="s">
        <v>405</v>
      </c>
      <c r="BA1390" s="114">
        <v>3</v>
      </c>
      <c r="BB1390" s="114">
        <v>3</v>
      </c>
      <c r="BC1390" s="121">
        <v>0</v>
      </c>
      <c r="BD1390" s="114">
        <v>2020</v>
      </c>
      <c r="BE1390" t="s">
        <v>406</v>
      </c>
    </row>
    <row r="1391" spans="1:57" ht="12" customHeight="1" x14ac:dyDescent="0.2">
      <c r="A1391">
        <v>78</v>
      </c>
      <c r="B1391" s="100">
        <v>2023</v>
      </c>
      <c r="C1391" s="100" t="s">
        <v>46</v>
      </c>
      <c r="D1391" s="100" t="s">
        <v>323</v>
      </c>
      <c r="E1391" t="s">
        <v>402</v>
      </c>
      <c r="F1391" s="100" t="s">
        <v>403</v>
      </c>
      <c r="G1391" s="100" t="s">
        <v>45</v>
      </c>
      <c r="H1391" s="100" t="s">
        <v>404</v>
      </c>
      <c r="I1391" t="s">
        <v>51</v>
      </c>
      <c r="L1391" s="27">
        <v>0</v>
      </c>
      <c r="M1391" s="27">
        <v>0</v>
      </c>
      <c r="N1391" s="27">
        <v>0</v>
      </c>
      <c r="O1391" t="s">
        <v>89</v>
      </c>
      <c r="P1391" t="s">
        <v>89</v>
      </c>
      <c r="Q1391" s="27">
        <v>0</v>
      </c>
      <c r="R1391" s="27">
        <v>0</v>
      </c>
      <c r="S1391" s="27">
        <v>0</v>
      </c>
      <c r="T1391" s="27">
        <v>0</v>
      </c>
      <c r="U1391" s="27">
        <v>0</v>
      </c>
      <c r="V1391" s="27">
        <v>0</v>
      </c>
      <c r="W1391" s="27">
        <v>0</v>
      </c>
      <c r="X1391" t="s">
        <v>89</v>
      </c>
      <c r="Y1391" t="s">
        <v>89</v>
      </c>
      <c r="Z1391" s="27">
        <v>0</v>
      </c>
      <c r="AA1391" s="27">
        <v>0</v>
      </c>
      <c r="AB1391" s="27">
        <v>0</v>
      </c>
      <c r="AC1391" s="27">
        <v>0</v>
      </c>
      <c r="AD1391" s="27">
        <v>137.58993710691826</v>
      </c>
      <c r="AE1391" s="27">
        <v>252.47753459119497</v>
      </c>
      <c r="AF1391" s="27">
        <v>367.36513207547171</v>
      </c>
      <c r="AG1391" s="27">
        <v>1</v>
      </c>
      <c r="AJ1391" s="41">
        <f t="shared" si="202"/>
        <v>137.58993710691826</v>
      </c>
      <c r="AK1391" s="41">
        <f t="shared" si="203"/>
        <v>252.47753459119497</v>
      </c>
      <c r="AL1391" s="41">
        <f t="shared" si="204"/>
        <v>367.36513207547171</v>
      </c>
      <c r="AM1391" s="27">
        <v>1</v>
      </c>
      <c r="AN1391" s="27">
        <v>1</v>
      </c>
      <c r="AO1391" s="27">
        <v>134.83813836477989</v>
      </c>
      <c r="AP1391" s="27">
        <v>134.83813836477989</v>
      </c>
      <c r="AQ1391" s="42">
        <f t="shared" si="205"/>
        <v>272.42807547169815</v>
      </c>
      <c r="AR1391" s="42">
        <f t="shared" si="206"/>
        <v>387.31567295597483</v>
      </c>
      <c r="AS1391" s="42">
        <f t="shared" si="207"/>
        <v>502.20327044025157</v>
      </c>
      <c r="AT1391" s="42">
        <f t="shared" si="208"/>
        <v>272.42807547169815</v>
      </c>
      <c r="AU1391" s="42">
        <f t="shared" si="209"/>
        <v>387.31567295597483</v>
      </c>
      <c r="AV1391" s="42">
        <f t="shared" si="210"/>
        <v>502.20327044025157</v>
      </c>
      <c r="AW1391">
        <v>2040</v>
      </c>
      <c r="AX1391" t="s">
        <v>56</v>
      </c>
      <c r="AY1391" s="30">
        <v>12</v>
      </c>
      <c r="AZ1391" s="100" t="s">
        <v>405</v>
      </c>
      <c r="BA1391" s="114">
        <v>3</v>
      </c>
      <c r="BB1391" s="114">
        <v>3</v>
      </c>
      <c r="BC1391" s="121">
        <v>0</v>
      </c>
      <c r="BD1391" s="114">
        <v>2020</v>
      </c>
      <c r="BE1391" t="s">
        <v>406</v>
      </c>
    </row>
    <row r="1392" spans="1:57" ht="12" customHeight="1" x14ac:dyDescent="0.2">
      <c r="A1392">
        <v>78</v>
      </c>
      <c r="B1392" s="100">
        <v>2023</v>
      </c>
      <c r="C1392" s="100" t="s">
        <v>46</v>
      </c>
      <c r="D1392" s="100" t="s">
        <v>323</v>
      </c>
      <c r="E1392" t="s">
        <v>402</v>
      </c>
      <c r="F1392" s="100" t="s">
        <v>403</v>
      </c>
      <c r="G1392" s="100" t="s">
        <v>45</v>
      </c>
      <c r="H1392" s="100" t="s">
        <v>404</v>
      </c>
      <c r="I1392" t="s">
        <v>51</v>
      </c>
      <c r="L1392" s="27">
        <v>0</v>
      </c>
      <c r="M1392" s="27">
        <v>0</v>
      </c>
      <c r="N1392" s="27">
        <v>0</v>
      </c>
      <c r="O1392" t="s">
        <v>89</v>
      </c>
      <c r="P1392" t="s">
        <v>89</v>
      </c>
      <c r="Q1392" s="27">
        <v>0</v>
      </c>
      <c r="R1392" s="27">
        <v>0</v>
      </c>
      <c r="S1392" s="27">
        <v>0</v>
      </c>
      <c r="T1392" s="27">
        <v>0</v>
      </c>
      <c r="U1392" s="27">
        <v>0</v>
      </c>
      <c r="V1392" s="27">
        <v>0</v>
      </c>
      <c r="W1392" s="27">
        <v>0</v>
      </c>
      <c r="X1392" t="s">
        <v>89</v>
      </c>
      <c r="Y1392" t="s">
        <v>89</v>
      </c>
      <c r="Z1392" s="27">
        <v>0</v>
      </c>
      <c r="AA1392" s="27">
        <v>0</v>
      </c>
      <c r="AB1392" s="27">
        <v>0</v>
      </c>
      <c r="AC1392" s="27">
        <v>0</v>
      </c>
      <c r="AD1392" s="27">
        <v>137.58993710691826</v>
      </c>
      <c r="AE1392" s="27">
        <v>252.47753459119497</v>
      </c>
      <c r="AF1392" s="27">
        <v>367.36513207547171</v>
      </c>
      <c r="AG1392" s="27">
        <v>1</v>
      </c>
      <c r="AJ1392" s="41">
        <f t="shared" si="202"/>
        <v>137.58993710691826</v>
      </c>
      <c r="AK1392" s="41">
        <f t="shared" si="203"/>
        <v>252.47753459119497</v>
      </c>
      <c r="AL1392" s="41">
        <f t="shared" si="204"/>
        <v>367.36513207547171</v>
      </c>
      <c r="AM1392" s="27">
        <v>1</v>
      </c>
      <c r="AN1392" s="27">
        <v>1</v>
      </c>
      <c r="AO1392" s="27">
        <v>134.83813836477989</v>
      </c>
      <c r="AP1392" s="27">
        <v>134.83813836477989</v>
      </c>
      <c r="AQ1392" s="42">
        <f t="shared" si="205"/>
        <v>272.42807547169815</v>
      </c>
      <c r="AR1392" s="42">
        <f t="shared" si="206"/>
        <v>387.31567295597483</v>
      </c>
      <c r="AS1392" s="42">
        <f t="shared" si="207"/>
        <v>502.20327044025157</v>
      </c>
      <c r="AT1392" s="42">
        <f t="shared" si="208"/>
        <v>272.42807547169815</v>
      </c>
      <c r="AU1392" s="42">
        <f t="shared" si="209"/>
        <v>387.31567295597483</v>
      </c>
      <c r="AV1392" s="42">
        <f t="shared" si="210"/>
        <v>502.20327044025157</v>
      </c>
      <c r="AW1392">
        <v>2045</v>
      </c>
      <c r="AX1392" t="s">
        <v>56</v>
      </c>
      <c r="AY1392" s="30">
        <v>12</v>
      </c>
      <c r="AZ1392" s="100" t="s">
        <v>405</v>
      </c>
      <c r="BA1392" s="114">
        <v>3</v>
      </c>
      <c r="BB1392" s="114">
        <v>3</v>
      </c>
      <c r="BC1392" s="121">
        <v>0</v>
      </c>
      <c r="BD1392" s="114">
        <v>2020</v>
      </c>
      <c r="BE1392" t="s">
        <v>406</v>
      </c>
    </row>
    <row r="1393" spans="1:57" ht="12" customHeight="1" x14ac:dyDescent="0.2">
      <c r="A1393">
        <v>78</v>
      </c>
      <c r="B1393" s="100">
        <v>2023</v>
      </c>
      <c r="C1393" s="100" t="s">
        <v>46</v>
      </c>
      <c r="D1393" s="100" t="s">
        <v>323</v>
      </c>
      <c r="E1393" t="s">
        <v>402</v>
      </c>
      <c r="F1393" s="100" t="s">
        <v>403</v>
      </c>
      <c r="G1393" s="100" t="s">
        <v>45</v>
      </c>
      <c r="H1393" s="100" t="s">
        <v>404</v>
      </c>
      <c r="I1393" t="s">
        <v>51</v>
      </c>
      <c r="L1393" s="27">
        <v>0</v>
      </c>
      <c r="M1393" s="27">
        <v>0</v>
      </c>
      <c r="N1393" s="27">
        <v>0</v>
      </c>
      <c r="O1393" t="s">
        <v>89</v>
      </c>
      <c r="P1393" t="s">
        <v>89</v>
      </c>
      <c r="Q1393" s="27">
        <v>0</v>
      </c>
      <c r="R1393" s="27">
        <v>0</v>
      </c>
      <c r="S1393" s="27">
        <v>0</v>
      </c>
      <c r="T1393" s="27">
        <v>0</v>
      </c>
      <c r="U1393" s="27">
        <v>0</v>
      </c>
      <c r="V1393" s="27">
        <v>0</v>
      </c>
      <c r="W1393" s="27">
        <v>0</v>
      </c>
      <c r="X1393" t="s">
        <v>89</v>
      </c>
      <c r="Y1393" t="s">
        <v>89</v>
      </c>
      <c r="Z1393" s="27">
        <v>0</v>
      </c>
      <c r="AA1393" s="27">
        <v>0</v>
      </c>
      <c r="AB1393" s="27">
        <v>0</v>
      </c>
      <c r="AC1393" s="27">
        <v>0</v>
      </c>
      <c r="AD1393" s="27">
        <v>137.58993710691826</v>
      </c>
      <c r="AE1393" s="27">
        <v>252.47753459119497</v>
      </c>
      <c r="AF1393" s="27">
        <v>367.36513207547171</v>
      </c>
      <c r="AG1393" s="27">
        <v>1</v>
      </c>
      <c r="AJ1393" s="41">
        <f t="shared" si="202"/>
        <v>137.58993710691826</v>
      </c>
      <c r="AK1393" s="41">
        <f t="shared" si="203"/>
        <v>252.47753459119497</v>
      </c>
      <c r="AL1393" s="41">
        <f t="shared" si="204"/>
        <v>367.36513207547171</v>
      </c>
      <c r="AM1393" s="27">
        <v>1</v>
      </c>
      <c r="AN1393" s="27">
        <v>1</v>
      </c>
      <c r="AO1393" s="27">
        <v>134.83813836477989</v>
      </c>
      <c r="AP1393" s="27">
        <v>134.83813836477989</v>
      </c>
      <c r="AQ1393" s="42">
        <f t="shared" si="205"/>
        <v>272.42807547169815</v>
      </c>
      <c r="AR1393" s="42">
        <f t="shared" si="206"/>
        <v>387.31567295597483</v>
      </c>
      <c r="AS1393" s="42">
        <f t="shared" si="207"/>
        <v>502.20327044025157</v>
      </c>
      <c r="AT1393" s="42">
        <f t="shared" si="208"/>
        <v>272.42807547169815</v>
      </c>
      <c r="AU1393" s="42">
        <f t="shared" si="209"/>
        <v>387.31567295597483</v>
      </c>
      <c r="AV1393" s="42">
        <f t="shared" si="210"/>
        <v>502.20327044025157</v>
      </c>
      <c r="AW1393">
        <v>2050</v>
      </c>
      <c r="AX1393" t="s">
        <v>56</v>
      </c>
      <c r="AY1393" s="30">
        <v>12</v>
      </c>
      <c r="AZ1393" s="100" t="s">
        <v>405</v>
      </c>
      <c r="BA1393" s="114">
        <v>3</v>
      </c>
      <c r="BB1393" s="114">
        <v>3</v>
      </c>
      <c r="BC1393" s="121">
        <v>0</v>
      </c>
      <c r="BD1393" s="114">
        <v>2020</v>
      </c>
      <c r="BE1393" t="s">
        <v>406</v>
      </c>
    </row>
    <row r="1394" spans="1:57" ht="12" customHeight="1" x14ac:dyDescent="0.2">
      <c r="A1394">
        <v>78</v>
      </c>
      <c r="B1394" s="100">
        <v>2023</v>
      </c>
      <c r="C1394" s="100" t="s">
        <v>46</v>
      </c>
      <c r="D1394" s="100" t="s">
        <v>323</v>
      </c>
      <c r="E1394" t="s">
        <v>402</v>
      </c>
      <c r="F1394" s="100" t="s">
        <v>403</v>
      </c>
      <c r="G1394" s="100" t="s">
        <v>45</v>
      </c>
      <c r="H1394" s="100" t="s">
        <v>404</v>
      </c>
      <c r="I1394" t="s">
        <v>51</v>
      </c>
      <c r="L1394" s="27">
        <v>0</v>
      </c>
      <c r="M1394" s="27">
        <v>0</v>
      </c>
      <c r="N1394" s="27">
        <v>0</v>
      </c>
      <c r="O1394" t="s">
        <v>89</v>
      </c>
      <c r="P1394" t="s">
        <v>89</v>
      </c>
      <c r="Q1394" s="27">
        <v>0</v>
      </c>
      <c r="R1394" s="27">
        <v>0</v>
      </c>
      <c r="S1394" s="27">
        <v>0</v>
      </c>
      <c r="T1394" s="27">
        <v>0</v>
      </c>
      <c r="U1394" s="27">
        <v>0</v>
      </c>
      <c r="V1394" s="27">
        <v>0</v>
      </c>
      <c r="W1394" s="27">
        <v>0</v>
      </c>
      <c r="X1394" t="s">
        <v>89</v>
      </c>
      <c r="Y1394" t="s">
        <v>89</v>
      </c>
      <c r="Z1394" s="27">
        <v>0</v>
      </c>
      <c r="AA1394" s="27">
        <v>0</v>
      </c>
      <c r="AB1394" s="27">
        <v>0</v>
      </c>
      <c r="AC1394" s="27">
        <v>0</v>
      </c>
      <c r="AD1394" s="27">
        <v>137.58993710691826</v>
      </c>
      <c r="AE1394" s="27">
        <v>252.47753459119497</v>
      </c>
      <c r="AF1394" s="27">
        <v>367.36513207547171</v>
      </c>
      <c r="AG1394" s="27">
        <v>1</v>
      </c>
      <c r="AJ1394" s="41">
        <f t="shared" si="202"/>
        <v>137.58993710691826</v>
      </c>
      <c r="AK1394" s="41">
        <f t="shared" si="203"/>
        <v>252.47753459119497</v>
      </c>
      <c r="AL1394" s="41">
        <f t="shared" si="204"/>
        <v>367.36513207547171</v>
      </c>
      <c r="AM1394" s="27">
        <v>1</v>
      </c>
      <c r="AN1394" s="27">
        <v>1</v>
      </c>
      <c r="AO1394" s="27">
        <v>134.83813836477989</v>
      </c>
      <c r="AP1394" s="27">
        <v>134.83813836477989</v>
      </c>
      <c r="AQ1394" s="42">
        <f t="shared" si="205"/>
        <v>272.42807547169815</v>
      </c>
      <c r="AR1394" s="42">
        <f t="shared" si="206"/>
        <v>387.31567295597483</v>
      </c>
      <c r="AS1394" s="42">
        <f t="shared" si="207"/>
        <v>502.20327044025157</v>
      </c>
      <c r="AT1394" s="42">
        <f t="shared" si="208"/>
        <v>272.42807547169815</v>
      </c>
      <c r="AU1394" s="42">
        <f t="shared" si="209"/>
        <v>387.31567295597483</v>
      </c>
      <c r="AV1394" s="42">
        <f t="shared" si="210"/>
        <v>502.20327044025157</v>
      </c>
      <c r="AW1394">
        <v>2023</v>
      </c>
      <c r="AX1394" t="s">
        <v>59</v>
      </c>
      <c r="AY1394" s="30">
        <v>12</v>
      </c>
      <c r="AZ1394" s="100" t="s">
        <v>405</v>
      </c>
      <c r="BA1394" s="114">
        <v>3</v>
      </c>
      <c r="BB1394" s="114">
        <v>3</v>
      </c>
      <c r="BC1394" s="121">
        <v>0</v>
      </c>
      <c r="BD1394" s="114">
        <v>2020</v>
      </c>
      <c r="BE1394" t="s">
        <v>406</v>
      </c>
    </row>
    <row r="1395" spans="1:57" ht="12" customHeight="1" x14ac:dyDescent="0.2">
      <c r="A1395">
        <v>78</v>
      </c>
      <c r="B1395" s="100">
        <v>2023</v>
      </c>
      <c r="C1395" s="100" t="s">
        <v>46</v>
      </c>
      <c r="D1395" s="100" t="s">
        <v>323</v>
      </c>
      <c r="E1395" t="s">
        <v>402</v>
      </c>
      <c r="F1395" s="100" t="s">
        <v>403</v>
      </c>
      <c r="G1395" s="100" t="s">
        <v>45</v>
      </c>
      <c r="H1395" s="100" t="s">
        <v>404</v>
      </c>
      <c r="I1395" t="s">
        <v>51</v>
      </c>
      <c r="L1395" s="27">
        <v>0</v>
      </c>
      <c r="M1395" s="27">
        <v>0</v>
      </c>
      <c r="N1395" s="27">
        <v>0</v>
      </c>
      <c r="O1395" t="s">
        <v>89</v>
      </c>
      <c r="P1395" t="s">
        <v>89</v>
      </c>
      <c r="Q1395" s="27">
        <v>0</v>
      </c>
      <c r="R1395" s="27">
        <v>0</v>
      </c>
      <c r="S1395" s="27">
        <v>0</v>
      </c>
      <c r="T1395" s="27">
        <v>0</v>
      </c>
      <c r="U1395" s="27">
        <v>0</v>
      </c>
      <c r="V1395" s="27">
        <v>0</v>
      </c>
      <c r="W1395" s="27">
        <v>0</v>
      </c>
      <c r="X1395" t="s">
        <v>89</v>
      </c>
      <c r="Y1395" t="s">
        <v>89</v>
      </c>
      <c r="Z1395" s="27">
        <v>0</v>
      </c>
      <c r="AA1395" s="27">
        <v>0</v>
      </c>
      <c r="AB1395" s="27">
        <v>0</v>
      </c>
      <c r="AC1395" s="27">
        <v>0</v>
      </c>
      <c r="AD1395" s="27">
        <v>137.58993710691826</v>
      </c>
      <c r="AE1395" s="27">
        <v>252.47753459119497</v>
      </c>
      <c r="AF1395" s="27">
        <v>367.36513207547171</v>
      </c>
      <c r="AG1395" s="27">
        <v>1</v>
      </c>
      <c r="AJ1395" s="41">
        <f t="shared" si="202"/>
        <v>137.58993710691826</v>
      </c>
      <c r="AK1395" s="41">
        <f t="shared" si="203"/>
        <v>252.47753459119497</v>
      </c>
      <c r="AL1395" s="41">
        <f t="shared" si="204"/>
        <v>367.36513207547171</v>
      </c>
      <c r="AM1395" s="27">
        <v>1</v>
      </c>
      <c r="AN1395" s="27">
        <v>1</v>
      </c>
      <c r="AO1395" s="27">
        <v>134.83813836477989</v>
      </c>
      <c r="AP1395" s="27">
        <v>134.83813836477989</v>
      </c>
      <c r="AQ1395" s="42">
        <f t="shared" si="205"/>
        <v>272.42807547169815</v>
      </c>
      <c r="AR1395" s="42">
        <f t="shared" si="206"/>
        <v>387.31567295597483</v>
      </c>
      <c r="AS1395" s="42">
        <f t="shared" si="207"/>
        <v>502.20327044025157</v>
      </c>
      <c r="AT1395" s="42">
        <f t="shared" si="208"/>
        <v>272.42807547169815</v>
      </c>
      <c r="AU1395" s="42">
        <f t="shared" si="209"/>
        <v>387.31567295597483</v>
      </c>
      <c r="AV1395" s="42">
        <f t="shared" si="210"/>
        <v>502.20327044025157</v>
      </c>
      <c r="AW1395">
        <v>2030</v>
      </c>
      <c r="AX1395" t="s">
        <v>59</v>
      </c>
      <c r="AY1395" s="30">
        <v>12</v>
      </c>
      <c r="AZ1395" s="100" t="s">
        <v>405</v>
      </c>
      <c r="BA1395" s="114">
        <v>3</v>
      </c>
      <c r="BB1395" s="114">
        <v>3</v>
      </c>
      <c r="BC1395" s="121">
        <v>0</v>
      </c>
      <c r="BD1395" s="114">
        <v>2020</v>
      </c>
      <c r="BE1395" t="s">
        <v>406</v>
      </c>
    </row>
    <row r="1396" spans="1:57" ht="12" customHeight="1" x14ac:dyDescent="0.2">
      <c r="A1396">
        <v>78</v>
      </c>
      <c r="B1396" s="100">
        <v>2023</v>
      </c>
      <c r="C1396" s="100" t="s">
        <v>46</v>
      </c>
      <c r="D1396" s="100" t="s">
        <v>323</v>
      </c>
      <c r="E1396" t="s">
        <v>402</v>
      </c>
      <c r="F1396" s="100" t="s">
        <v>403</v>
      </c>
      <c r="G1396" s="100" t="s">
        <v>45</v>
      </c>
      <c r="H1396" s="100" t="s">
        <v>404</v>
      </c>
      <c r="I1396" t="s">
        <v>51</v>
      </c>
      <c r="L1396" s="27">
        <v>0</v>
      </c>
      <c r="M1396" s="27">
        <v>0</v>
      </c>
      <c r="N1396" s="27">
        <v>0</v>
      </c>
      <c r="O1396" t="s">
        <v>89</v>
      </c>
      <c r="P1396" t="s">
        <v>89</v>
      </c>
      <c r="Q1396" s="27">
        <v>0</v>
      </c>
      <c r="R1396" s="27">
        <v>0</v>
      </c>
      <c r="S1396" s="27">
        <v>0</v>
      </c>
      <c r="T1396" s="27">
        <v>0</v>
      </c>
      <c r="U1396" s="27">
        <v>0</v>
      </c>
      <c r="V1396" s="27">
        <v>0</v>
      </c>
      <c r="W1396" s="27">
        <v>0</v>
      </c>
      <c r="X1396" t="s">
        <v>89</v>
      </c>
      <c r="Y1396" t="s">
        <v>89</v>
      </c>
      <c r="Z1396" s="27">
        <v>0</v>
      </c>
      <c r="AA1396" s="27">
        <v>0</v>
      </c>
      <c r="AB1396" s="27">
        <v>0</v>
      </c>
      <c r="AC1396" s="27">
        <v>0</v>
      </c>
      <c r="AD1396" s="27">
        <v>137.58993710691826</v>
      </c>
      <c r="AE1396" s="27">
        <v>252.47753459119497</v>
      </c>
      <c r="AF1396" s="27">
        <v>367.36513207547171</v>
      </c>
      <c r="AG1396" s="27">
        <v>1</v>
      </c>
      <c r="AJ1396" s="41">
        <f t="shared" si="202"/>
        <v>137.58993710691826</v>
      </c>
      <c r="AK1396" s="41">
        <f t="shared" si="203"/>
        <v>252.47753459119497</v>
      </c>
      <c r="AL1396" s="41">
        <f t="shared" si="204"/>
        <v>367.36513207547171</v>
      </c>
      <c r="AM1396" s="27">
        <v>1</v>
      </c>
      <c r="AN1396" s="27">
        <v>1</v>
      </c>
      <c r="AO1396" s="27">
        <v>134.83813836477989</v>
      </c>
      <c r="AP1396" s="27">
        <v>134.83813836477989</v>
      </c>
      <c r="AQ1396" s="42">
        <f t="shared" si="205"/>
        <v>272.42807547169815</v>
      </c>
      <c r="AR1396" s="42">
        <f t="shared" si="206"/>
        <v>387.31567295597483</v>
      </c>
      <c r="AS1396" s="42">
        <f t="shared" si="207"/>
        <v>502.20327044025157</v>
      </c>
      <c r="AT1396" s="42">
        <f t="shared" si="208"/>
        <v>272.42807547169815</v>
      </c>
      <c r="AU1396" s="42">
        <f t="shared" si="209"/>
        <v>387.31567295597483</v>
      </c>
      <c r="AV1396" s="42">
        <f t="shared" si="210"/>
        <v>502.20327044025157</v>
      </c>
      <c r="AW1396">
        <v>2035</v>
      </c>
      <c r="AX1396" t="s">
        <v>59</v>
      </c>
      <c r="AY1396" s="30">
        <v>12</v>
      </c>
      <c r="AZ1396" s="100" t="s">
        <v>405</v>
      </c>
      <c r="BA1396" s="114">
        <v>3</v>
      </c>
      <c r="BB1396" s="114">
        <v>3</v>
      </c>
      <c r="BC1396" s="121">
        <v>0</v>
      </c>
      <c r="BD1396" s="114">
        <v>2020</v>
      </c>
      <c r="BE1396" t="s">
        <v>406</v>
      </c>
    </row>
    <row r="1397" spans="1:57" ht="12" customHeight="1" x14ac:dyDescent="0.2">
      <c r="A1397">
        <v>78</v>
      </c>
      <c r="B1397" s="100">
        <v>2023</v>
      </c>
      <c r="C1397" s="100" t="s">
        <v>46</v>
      </c>
      <c r="D1397" s="100" t="s">
        <v>323</v>
      </c>
      <c r="E1397" t="s">
        <v>402</v>
      </c>
      <c r="F1397" s="100" t="s">
        <v>403</v>
      </c>
      <c r="G1397" s="100" t="s">
        <v>45</v>
      </c>
      <c r="H1397" s="100" t="s">
        <v>404</v>
      </c>
      <c r="I1397" t="s">
        <v>51</v>
      </c>
      <c r="L1397" s="27">
        <v>0</v>
      </c>
      <c r="M1397" s="27">
        <v>0</v>
      </c>
      <c r="N1397" s="27">
        <v>0</v>
      </c>
      <c r="O1397" t="s">
        <v>89</v>
      </c>
      <c r="P1397" t="s">
        <v>89</v>
      </c>
      <c r="Q1397" s="27">
        <v>0</v>
      </c>
      <c r="R1397" s="27">
        <v>0</v>
      </c>
      <c r="S1397" s="27">
        <v>0</v>
      </c>
      <c r="T1397" s="27">
        <v>0</v>
      </c>
      <c r="U1397" s="27">
        <v>0</v>
      </c>
      <c r="V1397" s="27">
        <v>0</v>
      </c>
      <c r="W1397" s="27">
        <v>0</v>
      </c>
      <c r="X1397" t="s">
        <v>89</v>
      </c>
      <c r="Y1397" t="s">
        <v>89</v>
      </c>
      <c r="Z1397" s="27">
        <v>0</v>
      </c>
      <c r="AA1397" s="27">
        <v>0</v>
      </c>
      <c r="AB1397" s="27">
        <v>0</v>
      </c>
      <c r="AC1397" s="27">
        <v>0</v>
      </c>
      <c r="AD1397" s="27">
        <v>137.58993710691826</v>
      </c>
      <c r="AE1397" s="27">
        <v>252.47753459119497</v>
      </c>
      <c r="AF1397" s="27">
        <v>367.36513207547171</v>
      </c>
      <c r="AG1397" s="27">
        <v>1</v>
      </c>
      <c r="AJ1397" s="41">
        <f t="shared" si="202"/>
        <v>137.58993710691826</v>
      </c>
      <c r="AK1397" s="41">
        <f t="shared" si="203"/>
        <v>252.47753459119497</v>
      </c>
      <c r="AL1397" s="41">
        <f t="shared" si="204"/>
        <v>367.36513207547171</v>
      </c>
      <c r="AM1397" s="27">
        <v>1</v>
      </c>
      <c r="AN1397" s="27">
        <v>1</v>
      </c>
      <c r="AO1397" s="27">
        <v>134.83813836477989</v>
      </c>
      <c r="AP1397" s="27">
        <v>134.83813836477989</v>
      </c>
      <c r="AQ1397" s="42">
        <f t="shared" si="205"/>
        <v>272.42807547169815</v>
      </c>
      <c r="AR1397" s="42">
        <f t="shared" si="206"/>
        <v>387.31567295597483</v>
      </c>
      <c r="AS1397" s="42">
        <f t="shared" si="207"/>
        <v>502.20327044025157</v>
      </c>
      <c r="AT1397" s="42">
        <f t="shared" si="208"/>
        <v>272.42807547169815</v>
      </c>
      <c r="AU1397" s="42">
        <f t="shared" si="209"/>
        <v>387.31567295597483</v>
      </c>
      <c r="AV1397" s="42">
        <f t="shared" si="210"/>
        <v>502.20327044025157</v>
      </c>
      <c r="AW1397">
        <v>2040</v>
      </c>
      <c r="AX1397" t="s">
        <v>59</v>
      </c>
      <c r="AY1397" s="30">
        <v>12</v>
      </c>
      <c r="AZ1397" s="100" t="s">
        <v>405</v>
      </c>
      <c r="BA1397" s="114">
        <v>3</v>
      </c>
      <c r="BB1397" s="114">
        <v>3</v>
      </c>
      <c r="BC1397" s="121">
        <v>0</v>
      </c>
      <c r="BD1397" s="114">
        <v>2020</v>
      </c>
      <c r="BE1397" t="s">
        <v>406</v>
      </c>
    </row>
    <row r="1398" spans="1:57" ht="12" customHeight="1" x14ac:dyDescent="0.2">
      <c r="A1398">
        <v>78</v>
      </c>
      <c r="B1398" s="100">
        <v>2023</v>
      </c>
      <c r="C1398" s="100" t="s">
        <v>46</v>
      </c>
      <c r="D1398" s="100" t="s">
        <v>323</v>
      </c>
      <c r="E1398" t="s">
        <v>402</v>
      </c>
      <c r="F1398" s="100" t="s">
        <v>403</v>
      </c>
      <c r="G1398" s="100" t="s">
        <v>45</v>
      </c>
      <c r="H1398" s="100" t="s">
        <v>404</v>
      </c>
      <c r="I1398" t="s">
        <v>51</v>
      </c>
      <c r="L1398" s="27">
        <v>0</v>
      </c>
      <c r="M1398" s="27">
        <v>0</v>
      </c>
      <c r="N1398" s="27">
        <v>0</v>
      </c>
      <c r="O1398" t="s">
        <v>89</v>
      </c>
      <c r="P1398" t="s">
        <v>89</v>
      </c>
      <c r="Q1398" s="27">
        <v>0</v>
      </c>
      <c r="R1398" s="27">
        <v>0</v>
      </c>
      <c r="S1398" s="27">
        <v>0</v>
      </c>
      <c r="T1398" s="27">
        <v>0</v>
      </c>
      <c r="U1398" s="27">
        <v>0</v>
      </c>
      <c r="V1398" s="27">
        <v>0</v>
      </c>
      <c r="W1398" s="27">
        <v>0</v>
      </c>
      <c r="X1398" t="s">
        <v>89</v>
      </c>
      <c r="Y1398" t="s">
        <v>89</v>
      </c>
      <c r="Z1398" s="27">
        <v>0</v>
      </c>
      <c r="AA1398" s="27">
        <v>0</v>
      </c>
      <c r="AB1398" s="27">
        <v>0</v>
      </c>
      <c r="AC1398" s="27">
        <v>0</v>
      </c>
      <c r="AD1398" s="27">
        <v>137.58993710691826</v>
      </c>
      <c r="AE1398" s="27">
        <v>252.47753459119497</v>
      </c>
      <c r="AF1398" s="27">
        <v>367.36513207547171</v>
      </c>
      <c r="AG1398" s="27">
        <v>1</v>
      </c>
      <c r="AJ1398" s="41">
        <f t="shared" si="202"/>
        <v>137.58993710691826</v>
      </c>
      <c r="AK1398" s="41">
        <f t="shared" si="203"/>
        <v>252.47753459119497</v>
      </c>
      <c r="AL1398" s="41">
        <f t="shared" si="204"/>
        <v>367.36513207547171</v>
      </c>
      <c r="AM1398" s="27">
        <v>1</v>
      </c>
      <c r="AN1398" s="27">
        <v>1</v>
      </c>
      <c r="AO1398" s="27">
        <v>134.83813836477989</v>
      </c>
      <c r="AP1398" s="27">
        <v>134.83813836477989</v>
      </c>
      <c r="AQ1398" s="42">
        <f t="shared" si="205"/>
        <v>272.42807547169815</v>
      </c>
      <c r="AR1398" s="42">
        <f t="shared" si="206"/>
        <v>387.31567295597483</v>
      </c>
      <c r="AS1398" s="42">
        <f t="shared" si="207"/>
        <v>502.20327044025157</v>
      </c>
      <c r="AT1398" s="42">
        <f t="shared" si="208"/>
        <v>272.42807547169815</v>
      </c>
      <c r="AU1398" s="42">
        <f t="shared" si="209"/>
        <v>387.31567295597483</v>
      </c>
      <c r="AV1398" s="42">
        <f t="shared" si="210"/>
        <v>502.20327044025157</v>
      </c>
      <c r="AW1398">
        <v>2045</v>
      </c>
      <c r="AX1398" t="s">
        <v>59</v>
      </c>
      <c r="AY1398" s="30">
        <v>12</v>
      </c>
      <c r="AZ1398" s="100" t="s">
        <v>405</v>
      </c>
      <c r="BA1398" s="114">
        <v>3</v>
      </c>
      <c r="BB1398" s="114">
        <v>3</v>
      </c>
      <c r="BC1398" s="121">
        <v>0</v>
      </c>
      <c r="BD1398" s="114">
        <v>2020</v>
      </c>
      <c r="BE1398" t="s">
        <v>406</v>
      </c>
    </row>
    <row r="1399" spans="1:57" ht="12" customHeight="1" x14ac:dyDescent="0.2">
      <c r="A1399">
        <v>78</v>
      </c>
      <c r="B1399" s="100">
        <v>2023</v>
      </c>
      <c r="C1399" s="100" t="s">
        <v>46</v>
      </c>
      <c r="D1399" s="100" t="s">
        <v>323</v>
      </c>
      <c r="E1399" t="s">
        <v>402</v>
      </c>
      <c r="F1399" s="100" t="s">
        <v>403</v>
      </c>
      <c r="G1399" s="100" t="s">
        <v>45</v>
      </c>
      <c r="H1399" s="100" t="s">
        <v>404</v>
      </c>
      <c r="I1399" t="s">
        <v>51</v>
      </c>
      <c r="L1399" s="27">
        <v>0</v>
      </c>
      <c r="M1399" s="27">
        <v>0</v>
      </c>
      <c r="N1399" s="27">
        <v>0</v>
      </c>
      <c r="O1399" t="s">
        <v>89</v>
      </c>
      <c r="P1399" t="s">
        <v>89</v>
      </c>
      <c r="Q1399" s="27">
        <v>0</v>
      </c>
      <c r="R1399" s="27">
        <v>0</v>
      </c>
      <c r="S1399" s="27">
        <v>0</v>
      </c>
      <c r="T1399" s="27">
        <v>0</v>
      </c>
      <c r="U1399" s="27">
        <v>0</v>
      </c>
      <c r="V1399" s="27">
        <v>0</v>
      </c>
      <c r="W1399" s="27">
        <v>0</v>
      </c>
      <c r="X1399" t="s">
        <v>89</v>
      </c>
      <c r="Y1399" t="s">
        <v>89</v>
      </c>
      <c r="Z1399" s="27">
        <v>0</v>
      </c>
      <c r="AA1399" s="27">
        <v>0</v>
      </c>
      <c r="AB1399" s="27">
        <v>0</v>
      </c>
      <c r="AC1399" s="27">
        <v>0</v>
      </c>
      <c r="AD1399" s="27">
        <v>137.58993710691826</v>
      </c>
      <c r="AE1399" s="27">
        <v>252.47753459119497</v>
      </c>
      <c r="AF1399" s="27">
        <v>367.36513207547171</v>
      </c>
      <c r="AG1399" s="27">
        <v>1</v>
      </c>
      <c r="AJ1399" s="41">
        <f t="shared" si="202"/>
        <v>137.58993710691826</v>
      </c>
      <c r="AK1399" s="41">
        <f t="shared" si="203"/>
        <v>252.47753459119497</v>
      </c>
      <c r="AL1399" s="41">
        <f t="shared" si="204"/>
        <v>367.36513207547171</v>
      </c>
      <c r="AM1399" s="27">
        <v>1</v>
      </c>
      <c r="AN1399" s="27">
        <v>1</v>
      </c>
      <c r="AO1399" s="27">
        <v>134.83813836477989</v>
      </c>
      <c r="AP1399" s="27">
        <v>134.83813836477989</v>
      </c>
      <c r="AQ1399" s="42">
        <f t="shared" si="205"/>
        <v>272.42807547169815</v>
      </c>
      <c r="AR1399" s="42">
        <f t="shared" si="206"/>
        <v>387.31567295597483</v>
      </c>
      <c r="AS1399" s="42">
        <f t="shared" si="207"/>
        <v>502.20327044025157</v>
      </c>
      <c r="AT1399" s="42">
        <f t="shared" si="208"/>
        <v>272.42807547169815</v>
      </c>
      <c r="AU1399" s="42">
        <f t="shared" si="209"/>
        <v>387.31567295597483</v>
      </c>
      <c r="AV1399" s="42">
        <f t="shared" si="210"/>
        <v>502.20327044025157</v>
      </c>
      <c r="AW1399">
        <v>2050</v>
      </c>
      <c r="AX1399" t="s">
        <v>59</v>
      </c>
      <c r="AY1399" s="30">
        <v>12</v>
      </c>
      <c r="AZ1399" s="100" t="s">
        <v>405</v>
      </c>
      <c r="BA1399" s="114">
        <v>3</v>
      </c>
      <c r="BB1399" s="114">
        <v>3</v>
      </c>
      <c r="BC1399" s="121">
        <v>0</v>
      </c>
      <c r="BD1399" s="114">
        <v>2020</v>
      </c>
      <c r="BE1399" t="s">
        <v>406</v>
      </c>
    </row>
    <row r="1400" spans="1:57" ht="12" customHeight="1" x14ac:dyDescent="0.2">
      <c r="A1400">
        <v>78</v>
      </c>
      <c r="B1400" s="100">
        <v>2023</v>
      </c>
      <c r="C1400" s="100" t="s">
        <v>46</v>
      </c>
      <c r="D1400" s="100" t="s">
        <v>323</v>
      </c>
      <c r="E1400" t="s">
        <v>402</v>
      </c>
      <c r="F1400" s="100" t="s">
        <v>403</v>
      </c>
      <c r="G1400" s="100" t="s">
        <v>45</v>
      </c>
      <c r="H1400" s="100" t="s">
        <v>404</v>
      </c>
      <c r="I1400" t="s">
        <v>51</v>
      </c>
      <c r="L1400" s="27">
        <v>0</v>
      </c>
      <c r="M1400" s="27">
        <v>0</v>
      </c>
      <c r="N1400" s="27">
        <v>0</v>
      </c>
      <c r="O1400" t="s">
        <v>89</v>
      </c>
      <c r="P1400" t="s">
        <v>89</v>
      </c>
      <c r="Q1400" s="27">
        <v>0</v>
      </c>
      <c r="R1400" s="27">
        <v>0</v>
      </c>
      <c r="S1400" s="27">
        <v>0</v>
      </c>
      <c r="T1400" s="27">
        <v>0</v>
      </c>
      <c r="U1400" s="27">
        <v>0</v>
      </c>
      <c r="V1400" s="27">
        <v>0</v>
      </c>
      <c r="W1400" s="27">
        <v>0</v>
      </c>
      <c r="X1400" t="s">
        <v>89</v>
      </c>
      <c r="Y1400" t="s">
        <v>89</v>
      </c>
      <c r="Z1400" s="27">
        <v>0</v>
      </c>
      <c r="AA1400" s="27">
        <v>0</v>
      </c>
      <c r="AB1400" s="27">
        <v>0</v>
      </c>
      <c r="AC1400" s="27">
        <v>0</v>
      </c>
      <c r="AD1400" s="27">
        <v>137.58993710691826</v>
      </c>
      <c r="AE1400" s="27">
        <v>252.47753459119497</v>
      </c>
      <c r="AF1400" s="27">
        <v>367.36513207547171</v>
      </c>
      <c r="AG1400" s="27">
        <v>1</v>
      </c>
      <c r="AJ1400" s="41">
        <f t="shared" si="202"/>
        <v>137.58993710691826</v>
      </c>
      <c r="AK1400" s="41">
        <f t="shared" si="203"/>
        <v>252.47753459119497</v>
      </c>
      <c r="AL1400" s="41">
        <f t="shared" si="204"/>
        <v>367.36513207547171</v>
      </c>
      <c r="AM1400" s="27">
        <v>1</v>
      </c>
      <c r="AN1400" s="27">
        <v>1</v>
      </c>
      <c r="AO1400" s="27">
        <v>134.83813836477989</v>
      </c>
      <c r="AP1400" s="27">
        <v>134.83813836477989</v>
      </c>
      <c r="AQ1400" s="42">
        <f t="shared" si="205"/>
        <v>272.42807547169815</v>
      </c>
      <c r="AR1400" s="42">
        <f t="shared" si="206"/>
        <v>387.31567295597483</v>
      </c>
      <c r="AS1400" s="42">
        <f t="shared" si="207"/>
        <v>502.20327044025157</v>
      </c>
      <c r="AT1400" s="42">
        <f t="shared" si="208"/>
        <v>272.42807547169815</v>
      </c>
      <c r="AU1400" s="42">
        <f t="shared" si="209"/>
        <v>387.31567295597483</v>
      </c>
      <c r="AV1400" s="42">
        <f t="shared" si="210"/>
        <v>502.20327044025157</v>
      </c>
      <c r="AW1400">
        <v>2023</v>
      </c>
      <c r="AX1400" t="s">
        <v>60</v>
      </c>
      <c r="AY1400" s="30">
        <v>12</v>
      </c>
      <c r="AZ1400" s="100" t="s">
        <v>405</v>
      </c>
      <c r="BA1400" s="114">
        <v>3</v>
      </c>
      <c r="BB1400" s="114">
        <v>3</v>
      </c>
      <c r="BC1400" s="121">
        <v>0</v>
      </c>
      <c r="BD1400" s="114">
        <v>2020</v>
      </c>
      <c r="BE1400" t="s">
        <v>406</v>
      </c>
    </row>
    <row r="1401" spans="1:57" ht="12" customHeight="1" x14ac:dyDescent="0.2">
      <c r="A1401">
        <v>78</v>
      </c>
      <c r="B1401" s="100">
        <v>2023</v>
      </c>
      <c r="C1401" s="100" t="s">
        <v>46</v>
      </c>
      <c r="D1401" s="100" t="s">
        <v>323</v>
      </c>
      <c r="E1401" t="s">
        <v>402</v>
      </c>
      <c r="F1401" s="100" t="s">
        <v>403</v>
      </c>
      <c r="G1401" s="100" t="s">
        <v>45</v>
      </c>
      <c r="H1401" s="100" t="s">
        <v>404</v>
      </c>
      <c r="I1401" t="s">
        <v>51</v>
      </c>
      <c r="L1401" s="27">
        <v>0</v>
      </c>
      <c r="M1401" s="27">
        <v>0</v>
      </c>
      <c r="N1401" s="27">
        <v>0</v>
      </c>
      <c r="O1401" t="s">
        <v>89</v>
      </c>
      <c r="P1401" t="s">
        <v>89</v>
      </c>
      <c r="Q1401" s="27">
        <v>0</v>
      </c>
      <c r="R1401" s="27">
        <v>0</v>
      </c>
      <c r="S1401" s="27">
        <v>0</v>
      </c>
      <c r="T1401" s="27">
        <v>0</v>
      </c>
      <c r="U1401" s="27">
        <v>0</v>
      </c>
      <c r="V1401" s="27">
        <v>0</v>
      </c>
      <c r="W1401" s="27">
        <v>0</v>
      </c>
      <c r="X1401" t="s">
        <v>89</v>
      </c>
      <c r="Y1401" t="s">
        <v>89</v>
      </c>
      <c r="Z1401" s="27">
        <v>0</v>
      </c>
      <c r="AA1401" s="27">
        <v>0</v>
      </c>
      <c r="AB1401" s="27">
        <v>0</v>
      </c>
      <c r="AC1401" s="27">
        <v>0</v>
      </c>
      <c r="AD1401" s="27">
        <v>137.58993710691826</v>
      </c>
      <c r="AE1401" s="27">
        <v>252.47753459119497</v>
      </c>
      <c r="AF1401" s="27">
        <v>367.36513207547171</v>
      </c>
      <c r="AG1401" s="27">
        <v>1</v>
      </c>
      <c r="AJ1401" s="41">
        <f t="shared" si="202"/>
        <v>137.58993710691826</v>
      </c>
      <c r="AK1401" s="41">
        <f t="shared" si="203"/>
        <v>252.47753459119497</v>
      </c>
      <c r="AL1401" s="41">
        <f t="shared" si="204"/>
        <v>367.36513207547171</v>
      </c>
      <c r="AM1401" s="27">
        <v>1</v>
      </c>
      <c r="AN1401" s="27">
        <v>1</v>
      </c>
      <c r="AO1401" s="27">
        <v>134.83813836477989</v>
      </c>
      <c r="AP1401" s="27">
        <v>134.83813836477989</v>
      </c>
      <c r="AQ1401" s="42">
        <f t="shared" si="205"/>
        <v>272.42807547169815</v>
      </c>
      <c r="AR1401" s="42">
        <f t="shared" si="206"/>
        <v>387.31567295597483</v>
      </c>
      <c r="AS1401" s="42">
        <f t="shared" si="207"/>
        <v>502.20327044025157</v>
      </c>
      <c r="AT1401" s="42">
        <f t="shared" si="208"/>
        <v>272.42807547169815</v>
      </c>
      <c r="AU1401" s="42">
        <f t="shared" si="209"/>
        <v>387.31567295597483</v>
      </c>
      <c r="AV1401" s="42">
        <f t="shared" si="210"/>
        <v>502.20327044025157</v>
      </c>
      <c r="AW1401">
        <v>2030</v>
      </c>
      <c r="AX1401" t="s">
        <v>60</v>
      </c>
      <c r="AY1401" s="30">
        <v>12</v>
      </c>
      <c r="AZ1401" s="100" t="s">
        <v>405</v>
      </c>
      <c r="BA1401" s="114">
        <v>3</v>
      </c>
      <c r="BB1401" s="114">
        <v>3</v>
      </c>
      <c r="BC1401" s="121">
        <v>0</v>
      </c>
      <c r="BD1401" s="114">
        <v>2020</v>
      </c>
      <c r="BE1401" t="s">
        <v>406</v>
      </c>
    </row>
    <row r="1402" spans="1:57" ht="12" customHeight="1" x14ac:dyDescent="0.2">
      <c r="A1402">
        <v>78</v>
      </c>
      <c r="B1402" s="100">
        <v>2023</v>
      </c>
      <c r="C1402" s="100" t="s">
        <v>46</v>
      </c>
      <c r="D1402" s="100" t="s">
        <v>323</v>
      </c>
      <c r="E1402" t="s">
        <v>402</v>
      </c>
      <c r="F1402" s="100" t="s">
        <v>403</v>
      </c>
      <c r="G1402" s="100" t="s">
        <v>45</v>
      </c>
      <c r="H1402" s="100" t="s">
        <v>404</v>
      </c>
      <c r="I1402" t="s">
        <v>51</v>
      </c>
      <c r="L1402" s="27">
        <v>0</v>
      </c>
      <c r="M1402" s="27">
        <v>0</v>
      </c>
      <c r="N1402" s="27">
        <v>0</v>
      </c>
      <c r="O1402" t="s">
        <v>89</v>
      </c>
      <c r="P1402" t="s">
        <v>89</v>
      </c>
      <c r="Q1402" s="27">
        <v>0</v>
      </c>
      <c r="R1402" s="27">
        <v>0</v>
      </c>
      <c r="S1402" s="27">
        <v>0</v>
      </c>
      <c r="T1402" s="27">
        <v>0</v>
      </c>
      <c r="U1402" s="27">
        <v>0</v>
      </c>
      <c r="V1402" s="27">
        <v>0</v>
      </c>
      <c r="W1402" s="27">
        <v>0</v>
      </c>
      <c r="X1402" t="s">
        <v>89</v>
      </c>
      <c r="Y1402" t="s">
        <v>89</v>
      </c>
      <c r="Z1402" s="27">
        <v>0</v>
      </c>
      <c r="AA1402" s="27">
        <v>0</v>
      </c>
      <c r="AB1402" s="27">
        <v>0</v>
      </c>
      <c r="AC1402" s="27">
        <v>0</v>
      </c>
      <c r="AD1402" s="27">
        <v>137.58993710691826</v>
      </c>
      <c r="AE1402" s="27">
        <v>252.47753459119497</v>
      </c>
      <c r="AF1402" s="27">
        <v>367.36513207547171</v>
      </c>
      <c r="AG1402" s="27">
        <v>1</v>
      </c>
      <c r="AJ1402" s="41">
        <f t="shared" si="202"/>
        <v>137.58993710691826</v>
      </c>
      <c r="AK1402" s="41">
        <f t="shared" si="203"/>
        <v>252.47753459119497</v>
      </c>
      <c r="AL1402" s="41">
        <f t="shared" si="204"/>
        <v>367.36513207547171</v>
      </c>
      <c r="AM1402" s="27">
        <v>1</v>
      </c>
      <c r="AN1402" s="27">
        <v>1</v>
      </c>
      <c r="AO1402" s="27">
        <v>134.83813836477989</v>
      </c>
      <c r="AP1402" s="27">
        <v>134.83813836477989</v>
      </c>
      <c r="AQ1402" s="42">
        <f t="shared" si="205"/>
        <v>272.42807547169815</v>
      </c>
      <c r="AR1402" s="42">
        <f t="shared" si="206"/>
        <v>387.31567295597483</v>
      </c>
      <c r="AS1402" s="42">
        <f t="shared" si="207"/>
        <v>502.20327044025157</v>
      </c>
      <c r="AT1402" s="42">
        <f t="shared" si="208"/>
        <v>272.42807547169815</v>
      </c>
      <c r="AU1402" s="42">
        <f t="shared" si="209"/>
        <v>387.31567295597483</v>
      </c>
      <c r="AV1402" s="42">
        <f t="shared" si="210"/>
        <v>502.20327044025157</v>
      </c>
      <c r="AW1402">
        <v>2035</v>
      </c>
      <c r="AX1402" t="s">
        <v>60</v>
      </c>
      <c r="AY1402" s="30">
        <v>12</v>
      </c>
      <c r="AZ1402" s="100" t="s">
        <v>405</v>
      </c>
      <c r="BA1402" s="114">
        <v>3</v>
      </c>
      <c r="BB1402" s="114">
        <v>3</v>
      </c>
      <c r="BC1402" s="121">
        <v>0</v>
      </c>
      <c r="BD1402" s="114">
        <v>2020</v>
      </c>
      <c r="BE1402" t="s">
        <v>406</v>
      </c>
    </row>
    <row r="1403" spans="1:57" ht="12" customHeight="1" x14ac:dyDescent="0.2">
      <c r="A1403">
        <v>78</v>
      </c>
      <c r="B1403" s="100">
        <v>2023</v>
      </c>
      <c r="C1403" s="100" t="s">
        <v>46</v>
      </c>
      <c r="D1403" s="100" t="s">
        <v>323</v>
      </c>
      <c r="E1403" t="s">
        <v>402</v>
      </c>
      <c r="F1403" s="100" t="s">
        <v>403</v>
      </c>
      <c r="G1403" s="100" t="s">
        <v>45</v>
      </c>
      <c r="H1403" s="100" t="s">
        <v>404</v>
      </c>
      <c r="I1403" t="s">
        <v>51</v>
      </c>
      <c r="L1403" s="27">
        <v>0</v>
      </c>
      <c r="M1403" s="27">
        <v>0</v>
      </c>
      <c r="N1403" s="27">
        <v>0</v>
      </c>
      <c r="O1403" t="s">
        <v>89</v>
      </c>
      <c r="P1403" t="s">
        <v>89</v>
      </c>
      <c r="Q1403" s="27">
        <v>0</v>
      </c>
      <c r="R1403" s="27">
        <v>0</v>
      </c>
      <c r="S1403" s="27">
        <v>0</v>
      </c>
      <c r="T1403" s="27">
        <v>0</v>
      </c>
      <c r="U1403" s="27">
        <v>0</v>
      </c>
      <c r="V1403" s="27">
        <v>0</v>
      </c>
      <c r="W1403" s="27">
        <v>0</v>
      </c>
      <c r="X1403" t="s">
        <v>89</v>
      </c>
      <c r="Y1403" t="s">
        <v>89</v>
      </c>
      <c r="Z1403" s="27">
        <v>0</v>
      </c>
      <c r="AA1403" s="27">
        <v>0</v>
      </c>
      <c r="AB1403" s="27">
        <v>0</v>
      </c>
      <c r="AC1403" s="27">
        <v>0</v>
      </c>
      <c r="AD1403" s="27">
        <v>137.58993710691826</v>
      </c>
      <c r="AE1403" s="27">
        <v>252.47753459119497</v>
      </c>
      <c r="AF1403" s="27">
        <v>367.36513207547171</v>
      </c>
      <c r="AG1403" s="27">
        <v>1</v>
      </c>
      <c r="AJ1403" s="41">
        <f t="shared" si="202"/>
        <v>137.58993710691826</v>
      </c>
      <c r="AK1403" s="41">
        <f t="shared" si="203"/>
        <v>252.47753459119497</v>
      </c>
      <c r="AL1403" s="41">
        <f t="shared" si="204"/>
        <v>367.36513207547171</v>
      </c>
      <c r="AM1403" s="27">
        <v>1</v>
      </c>
      <c r="AN1403" s="27">
        <v>1</v>
      </c>
      <c r="AO1403" s="27">
        <v>134.83813836477989</v>
      </c>
      <c r="AP1403" s="27">
        <v>134.83813836477989</v>
      </c>
      <c r="AQ1403" s="42">
        <f t="shared" si="205"/>
        <v>272.42807547169815</v>
      </c>
      <c r="AR1403" s="42">
        <f t="shared" si="206"/>
        <v>387.31567295597483</v>
      </c>
      <c r="AS1403" s="42">
        <f t="shared" si="207"/>
        <v>502.20327044025157</v>
      </c>
      <c r="AT1403" s="42">
        <f t="shared" si="208"/>
        <v>272.42807547169815</v>
      </c>
      <c r="AU1403" s="42">
        <f t="shared" si="209"/>
        <v>387.31567295597483</v>
      </c>
      <c r="AV1403" s="42">
        <f t="shared" si="210"/>
        <v>502.20327044025157</v>
      </c>
      <c r="AW1403">
        <v>2040</v>
      </c>
      <c r="AX1403" t="s">
        <v>60</v>
      </c>
      <c r="AY1403" s="30">
        <v>12</v>
      </c>
      <c r="AZ1403" s="100" t="s">
        <v>405</v>
      </c>
      <c r="BA1403" s="114">
        <v>3</v>
      </c>
      <c r="BB1403" s="114">
        <v>3</v>
      </c>
      <c r="BC1403" s="121">
        <v>0</v>
      </c>
      <c r="BD1403" s="114">
        <v>2020</v>
      </c>
      <c r="BE1403" t="s">
        <v>406</v>
      </c>
    </row>
    <row r="1404" spans="1:57" ht="12" customHeight="1" x14ac:dyDescent="0.2">
      <c r="A1404">
        <v>78</v>
      </c>
      <c r="B1404" s="100">
        <v>2023</v>
      </c>
      <c r="C1404" s="100" t="s">
        <v>46</v>
      </c>
      <c r="D1404" s="100" t="s">
        <v>323</v>
      </c>
      <c r="E1404" t="s">
        <v>402</v>
      </c>
      <c r="F1404" s="100" t="s">
        <v>403</v>
      </c>
      <c r="G1404" s="100" t="s">
        <v>45</v>
      </c>
      <c r="H1404" s="100" t="s">
        <v>404</v>
      </c>
      <c r="I1404" t="s">
        <v>51</v>
      </c>
      <c r="L1404" s="27">
        <v>0</v>
      </c>
      <c r="M1404" s="27">
        <v>0</v>
      </c>
      <c r="N1404" s="27">
        <v>0</v>
      </c>
      <c r="O1404" t="s">
        <v>89</v>
      </c>
      <c r="P1404" t="s">
        <v>89</v>
      </c>
      <c r="Q1404" s="27">
        <v>0</v>
      </c>
      <c r="R1404" s="27">
        <v>0</v>
      </c>
      <c r="S1404" s="27">
        <v>0</v>
      </c>
      <c r="T1404" s="27">
        <v>0</v>
      </c>
      <c r="U1404" s="27">
        <v>0</v>
      </c>
      <c r="V1404" s="27">
        <v>0</v>
      </c>
      <c r="W1404" s="27">
        <v>0</v>
      </c>
      <c r="X1404" t="s">
        <v>89</v>
      </c>
      <c r="Y1404" t="s">
        <v>89</v>
      </c>
      <c r="Z1404" s="27">
        <v>0</v>
      </c>
      <c r="AA1404" s="27">
        <v>0</v>
      </c>
      <c r="AB1404" s="27">
        <v>0</v>
      </c>
      <c r="AC1404" s="27">
        <v>0</v>
      </c>
      <c r="AD1404" s="27">
        <v>137.58993710691826</v>
      </c>
      <c r="AE1404" s="27">
        <v>252.47753459119497</v>
      </c>
      <c r="AF1404" s="27">
        <v>367.36513207547171</v>
      </c>
      <c r="AG1404" s="27">
        <v>1</v>
      </c>
      <c r="AJ1404" s="41">
        <f t="shared" si="202"/>
        <v>137.58993710691826</v>
      </c>
      <c r="AK1404" s="41">
        <f t="shared" si="203"/>
        <v>252.47753459119497</v>
      </c>
      <c r="AL1404" s="41">
        <f t="shared" si="204"/>
        <v>367.36513207547171</v>
      </c>
      <c r="AM1404" s="27">
        <v>1</v>
      </c>
      <c r="AN1404" s="27">
        <v>1</v>
      </c>
      <c r="AO1404" s="27">
        <v>134.83813836477989</v>
      </c>
      <c r="AP1404" s="27">
        <v>134.83813836477989</v>
      </c>
      <c r="AQ1404" s="42">
        <f t="shared" si="205"/>
        <v>272.42807547169815</v>
      </c>
      <c r="AR1404" s="42">
        <f t="shared" si="206"/>
        <v>387.31567295597483</v>
      </c>
      <c r="AS1404" s="42">
        <f t="shared" si="207"/>
        <v>502.20327044025157</v>
      </c>
      <c r="AT1404" s="42">
        <f t="shared" si="208"/>
        <v>272.42807547169815</v>
      </c>
      <c r="AU1404" s="42">
        <f t="shared" si="209"/>
        <v>387.31567295597483</v>
      </c>
      <c r="AV1404" s="42">
        <f t="shared" si="210"/>
        <v>502.20327044025157</v>
      </c>
      <c r="AW1404">
        <v>2045</v>
      </c>
      <c r="AX1404" t="s">
        <v>60</v>
      </c>
      <c r="AY1404" s="30">
        <v>12</v>
      </c>
      <c r="AZ1404" s="100" t="s">
        <v>405</v>
      </c>
      <c r="BA1404" s="114">
        <v>3</v>
      </c>
      <c r="BB1404" s="114">
        <v>3</v>
      </c>
      <c r="BC1404" s="121">
        <v>0</v>
      </c>
      <c r="BD1404" s="114">
        <v>2020</v>
      </c>
      <c r="BE1404" t="s">
        <v>406</v>
      </c>
    </row>
    <row r="1405" spans="1:57" ht="12" customHeight="1" x14ac:dyDescent="0.2">
      <c r="A1405">
        <v>78</v>
      </c>
      <c r="B1405" s="100">
        <v>2023</v>
      </c>
      <c r="C1405" s="100" t="s">
        <v>46</v>
      </c>
      <c r="D1405" s="100" t="s">
        <v>323</v>
      </c>
      <c r="E1405" t="s">
        <v>402</v>
      </c>
      <c r="F1405" s="100" t="s">
        <v>403</v>
      </c>
      <c r="G1405" s="100" t="s">
        <v>45</v>
      </c>
      <c r="H1405" s="100" t="s">
        <v>404</v>
      </c>
      <c r="I1405" t="s">
        <v>51</v>
      </c>
      <c r="L1405" s="27">
        <v>0</v>
      </c>
      <c r="M1405" s="27">
        <v>0</v>
      </c>
      <c r="N1405" s="27">
        <v>0</v>
      </c>
      <c r="O1405" t="s">
        <v>89</v>
      </c>
      <c r="P1405" t="s">
        <v>89</v>
      </c>
      <c r="Q1405" s="27">
        <v>0</v>
      </c>
      <c r="R1405" s="27">
        <v>0</v>
      </c>
      <c r="S1405" s="27">
        <v>0</v>
      </c>
      <c r="T1405" s="27">
        <v>0</v>
      </c>
      <c r="U1405" s="27">
        <v>0</v>
      </c>
      <c r="V1405" s="27">
        <v>0</v>
      </c>
      <c r="W1405" s="27">
        <v>0</v>
      </c>
      <c r="X1405" t="s">
        <v>89</v>
      </c>
      <c r="Y1405" t="s">
        <v>89</v>
      </c>
      <c r="Z1405" s="27">
        <v>0</v>
      </c>
      <c r="AA1405" s="27">
        <v>0</v>
      </c>
      <c r="AB1405" s="27">
        <v>0</v>
      </c>
      <c r="AC1405" s="27">
        <v>0</v>
      </c>
      <c r="AD1405" s="27">
        <v>137.58993710691826</v>
      </c>
      <c r="AE1405" s="27">
        <v>252.47753459119497</v>
      </c>
      <c r="AF1405" s="27">
        <v>367.36513207547171</v>
      </c>
      <c r="AG1405" s="27">
        <v>1</v>
      </c>
      <c r="AJ1405" s="41">
        <f t="shared" si="202"/>
        <v>137.58993710691826</v>
      </c>
      <c r="AK1405" s="41">
        <f t="shared" si="203"/>
        <v>252.47753459119497</v>
      </c>
      <c r="AL1405" s="41">
        <f t="shared" si="204"/>
        <v>367.36513207547171</v>
      </c>
      <c r="AM1405" s="27">
        <v>1</v>
      </c>
      <c r="AN1405" s="27">
        <v>1</v>
      </c>
      <c r="AO1405" s="27">
        <v>134.83813836477989</v>
      </c>
      <c r="AP1405" s="27">
        <v>134.83813836477989</v>
      </c>
      <c r="AQ1405" s="42">
        <f t="shared" si="205"/>
        <v>272.42807547169815</v>
      </c>
      <c r="AR1405" s="42">
        <f t="shared" si="206"/>
        <v>387.31567295597483</v>
      </c>
      <c r="AS1405" s="42">
        <f t="shared" si="207"/>
        <v>502.20327044025157</v>
      </c>
      <c r="AT1405" s="42">
        <f t="shared" si="208"/>
        <v>272.42807547169815</v>
      </c>
      <c r="AU1405" s="42">
        <f t="shared" si="209"/>
        <v>387.31567295597483</v>
      </c>
      <c r="AV1405" s="42">
        <f t="shared" si="210"/>
        <v>502.20327044025157</v>
      </c>
      <c r="AW1405">
        <v>2050</v>
      </c>
      <c r="AX1405" t="s">
        <v>60</v>
      </c>
      <c r="AY1405" s="30">
        <v>12</v>
      </c>
      <c r="AZ1405" s="100" t="s">
        <v>405</v>
      </c>
      <c r="BA1405" s="114">
        <v>3</v>
      </c>
      <c r="BB1405" s="114">
        <v>3</v>
      </c>
      <c r="BC1405" s="121">
        <v>0</v>
      </c>
      <c r="BD1405" s="114">
        <v>2020</v>
      </c>
      <c r="BE1405" t="s">
        <v>406</v>
      </c>
    </row>
    <row r="1406" spans="1:57" ht="12" customHeight="1" x14ac:dyDescent="0.2">
      <c r="A1406">
        <v>79</v>
      </c>
      <c r="B1406">
        <v>2023</v>
      </c>
      <c r="C1406" t="s">
        <v>46</v>
      </c>
      <c r="D1406" t="s">
        <v>295</v>
      </c>
      <c r="E1406" t="s">
        <v>296</v>
      </c>
      <c r="F1406" t="s">
        <v>407</v>
      </c>
      <c r="H1406" t="s">
        <v>408</v>
      </c>
      <c r="I1406" t="s">
        <v>88</v>
      </c>
      <c r="L1406" s="27">
        <v>0</v>
      </c>
      <c r="M1406" s="27">
        <v>0</v>
      </c>
      <c r="N1406" s="27">
        <v>0</v>
      </c>
      <c r="O1406" t="s">
        <v>301</v>
      </c>
      <c r="P1406" t="s">
        <v>55</v>
      </c>
      <c r="Q1406" s="27">
        <v>0.37</v>
      </c>
      <c r="R1406" s="27">
        <v>0.27</v>
      </c>
      <c r="S1406" s="27">
        <v>0.17</v>
      </c>
      <c r="T1406" s="27">
        <v>0.17</v>
      </c>
      <c r="U1406" s="27">
        <v>0</v>
      </c>
      <c r="V1406" s="27">
        <v>0</v>
      </c>
      <c r="W1406" s="27">
        <v>0</v>
      </c>
      <c r="X1406" t="s">
        <v>409</v>
      </c>
      <c r="Y1406" t="s">
        <v>55</v>
      </c>
      <c r="Z1406" s="27">
        <v>0.24</v>
      </c>
      <c r="AA1406" s="27">
        <v>0.24</v>
      </c>
      <c r="AB1406" s="27">
        <v>0.24</v>
      </c>
      <c r="AC1406" s="27">
        <v>0.24</v>
      </c>
      <c r="AD1406" s="27">
        <v>86.632360824742264</v>
      </c>
      <c r="AE1406" s="27">
        <v>91.69858075601374</v>
      </c>
      <c r="AF1406" s="27">
        <v>96.764800687285216</v>
      </c>
      <c r="AG1406" s="27">
        <v>12</v>
      </c>
      <c r="AH1406" t="s">
        <v>465</v>
      </c>
      <c r="AI1406" s="27" t="s">
        <v>450</v>
      </c>
      <c r="AJ1406" s="41">
        <f t="shared" si="202"/>
        <v>1039.5883298969072</v>
      </c>
      <c r="AK1406" s="41">
        <f t="shared" si="203"/>
        <v>1100.382969072165</v>
      </c>
      <c r="AL1406" s="41">
        <f t="shared" si="204"/>
        <v>1161.1776082474225</v>
      </c>
      <c r="AM1406" s="27">
        <v>1.31</v>
      </c>
      <c r="AN1406" s="27">
        <v>1.67</v>
      </c>
      <c r="AO1406" s="27">
        <v>0</v>
      </c>
      <c r="AP1406" s="27">
        <v>0</v>
      </c>
      <c r="AQ1406" s="42">
        <f t="shared" si="205"/>
        <v>1361.8607121649486</v>
      </c>
      <c r="AR1406" s="42">
        <f t="shared" si="206"/>
        <v>1441.5016894845362</v>
      </c>
      <c r="AS1406" s="42">
        <f t="shared" si="207"/>
        <v>1521.1426668041236</v>
      </c>
      <c r="AT1406" s="42">
        <f t="shared" si="208"/>
        <v>1736.112510927835</v>
      </c>
      <c r="AU1406" s="42">
        <f t="shared" si="209"/>
        <v>1837.6395583505155</v>
      </c>
      <c r="AV1406" s="42">
        <f t="shared" si="210"/>
        <v>1939.1666057731957</v>
      </c>
      <c r="AW1406">
        <v>2023</v>
      </c>
      <c r="AX1406" t="s">
        <v>56</v>
      </c>
      <c r="AY1406" s="30">
        <v>25</v>
      </c>
      <c r="AZ1406" t="s">
        <v>302</v>
      </c>
      <c r="BA1406" s="111">
        <v>5</v>
      </c>
      <c r="BB1406" s="111">
        <v>3</v>
      </c>
      <c r="BC1406" s="121">
        <v>0</v>
      </c>
      <c r="BD1406" s="114">
        <v>2020</v>
      </c>
      <c r="BE1406" t="s">
        <v>410</v>
      </c>
    </row>
    <row r="1407" spans="1:57" ht="12" customHeight="1" x14ac:dyDescent="0.2">
      <c r="A1407">
        <v>79</v>
      </c>
      <c r="B1407">
        <v>2023</v>
      </c>
      <c r="C1407" t="s">
        <v>46</v>
      </c>
      <c r="D1407" t="s">
        <v>295</v>
      </c>
      <c r="E1407" t="s">
        <v>296</v>
      </c>
      <c r="F1407" t="s">
        <v>407</v>
      </c>
      <c r="H1407" t="s">
        <v>408</v>
      </c>
      <c r="I1407" t="s">
        <v>88</v>
      </c>
      <c r="L1407" s="27">
        <v>0</v>
      </c>
      <c r="M1407" s="27">
        <v>0</v>
      </c>
      <c r="N1407" s="27">
        <v>0</v>
      </c>
      <c r="O1407" t="s">
        <v>301</v>
      </c>
      <c r="P1407" t="s">
        <v>55</v>
      </c>
      <c r="Q1407" s="27">
        <v>0.37</v>
      </c>
      <c r="R1407" s="27">
        <v>0.27</v>
      </c>
      <c r="S1407" s="27">
        <v>0.17</v>
      </c>
      <c r="T1407" s="27">
        <v>0.17</v>
      </c>
      <c r="U1407" s="27">
        <v>0</v>
      </c>
      <c r="V1407" s="27">
        <v>0</v>
      </c>
      <c r="W1407" s="27">
        <v>0</v>
      </c>
      <c r="X1407" t="s">
        <v>409</v>
      </c>
      <c r="Y1407" t="s">
        <v>55</v>
      </c>
      <c r="Z1407" s="27">
        <v>0.24</v>
      </c>
      <c r="AA1407" s="27">
        <v>0.24</v>
      </c>
      <c r="AB1407" s="27">
        <v>0.24</v>
      </c>
      <c r="AC1407" s="27">
        <v>0.24</v>
      </c>
      <c r="AD1407" s="27">
        <v>86.632360824742264</v>
      </c>
      <c r="AE1407" s="27">
        <v>91.69858075601374</v>
      </c>
      <c r="AF1407" s="27">
        <v>96.764800687285216</v>
      </c>
      <c r="AG1407" s="27">
        <v>12</v>
      </c>
      <c r="AH1407" t="s">
        <v>465</v>
      </c>
      <c r="AI1407" s="27" t="s">
        <v>450</v>
      </c>
      <c r="AJ1407" s="41">
        <f t="shared" si="202"/>
        <v>1039.5883298969072</v>
      </c>
      <c r="AK1407" s="41">
        <f t="shared" si="203"/>
        <v>1100.382969072165</v>
      </c>
      <c r="AL1407" s="41">
        <f t="shared" si="204"/>
        <v>1161.1776082474225</v>
      </c>
      <c r="AM1407" s="27">
        <v>1.31</v>
      </c>
      <c r="AN1407" s="27">
        <v>1.67</v>
      </c>
      <c r="AO1407" s="27">
        <v>0</v>
      </c>
      <c r="AP1407" s="27">
        <v>0</v>
      </c>
      <c r="AQ1407" s="42">
        <f t="shared" si="205"/>
        <v>1361.8607121649486</v>
      </c>
      <c r="AR1407" s="42">
        <f t="shared" si="206"/>
        <v>1441.5016894845362</v>
      </c>
      <c r="AS1407" s="42">
        <f t="shared" si="207"/>
        <v>1521.1426668041236</v>
      </c>
      <c r="AT1407" s="42">
        <f t="shared" si="208"/>
        <v>1736.112510927835</v>
      </c>
      <c r="AU1407" s="42">
        <f t="shared" si="209"/>
        <v>1837.6395583505155</v>
      </c>
      <c r="AV1407" s="42">
        <f t="shared" si="210"/>
        <v>1939.1666057731957</v>
      </c>
      <c r="AW1407">
        <v>2030</v>
      </c>
      <c r="AX1407" t="s">
        <v>56</v>
      </c>
      <c r="AY1407" s="30">
        <v>25</v>
      </c>
      <c r="AZ1407" t="s">
        <v>302</v>
      </c>
      <c r="BA1407" s="111">
        <v>5</v>
      </c>
      <c r="BB1407" s="111">
        <v>3</v>
      </c>
      <c r="BC1407" s="121">
        <v>0</v>
      </c>
      <c r="BD1407" s="114">
        <v>2020</v>
      </c>
      <c r="BE1407" t="s">
        <v>410</v>
      </c>
    </row>
    <row r="1408" spans="1:57" ht="12" customHeight="1" x14ac:dyDescent="0.2">
      <c r="A1408">
        <v>79</v>
      </c>
      <c r="B1408">
        <v>2023</v>
      </c>
      <c r="C1408" t="s">
        <v>46</v>
      </c>
      <c r="D1408" t="s">
        <v>295</v>
      </c>
      <c r="E1408" t="s">
        <v>296</v>
      </c>
      <c r="F1408" t="s">
        <v>407</v>
      </c>
      <c r="H1408" t="s">
        <v>408</v>
      </c>
      <c r="I1408" t="s">
        <v>88</v>
      </c>
      <c r="L1408" s="27">
        <v>0</v>
      </c>
      <c r="M1408" s="27">
        <v>0</v>
      </c>
      <c r="N1408" s="27">
        <v>0</v>
      </c>
      <c r="O1408" t="s">
        <v>301</v>
      </c>
      <c r="P1408" t="s">
        <v>55</v>
      </c>
      <c r="Q1408" s="27">
        <v>0.37</v>
      </c>
      <c r="R1408" s="27">
        <v>0.27</v>
      </c>
      <c r="S1408" s="27">
        <v>0.17</v>
      </c>
      <c r="T1408" s="27">
        <v>0.17</v>
      </c>
      <c r="U1408" s="27">
        <v>0</v>
      </c>
      <c r="V1408" s="27">
        <v>0</v>
      </c>
      <c r="W1408" s="27">
        <v>0</v>
      </c>
      <c r="X1408" t="s">
        <v>409</v>
      </c>
      <c r="Y1408" t="s">
        <v>55</v>
      </c>
      <c r="Z1408" s="27">
        <v>0.24</v>
      </c>
      <c r="AA1408" s="27">
        <v>0.24</v>
      </c>
      <c r="AB1408" s="27">
        <v>0.24</v>
      </c>
      <c r="AC1408" s="27">
        <v>0.24</v>
      </c>
      <c r="AD1408" s="27">
        <v>86.632360824742264</v>
      </c>
      <c r="AE1408" s="27">
        <v>91.69858075601374</v>
      </c>
      <c r="AF1408" s="27">
        <v>96.764800687285216</v>
      </c>
      <c r="AG1408" s="27">
        <v>12</v>
      </c>
      <c r="AH1408" t="s">
        <v>465</v>
      </c>
      <c r="AI1408" s="27" t="s">
        <v>450</v>
      </c>
      <c r="AJ1408" s="41">
        <f t="shared" si="202"/>
        <v>1039.5883298969072</v>
      </c>
      <c r="AK1408" s="41">
        <f t="shared" si="203"/>
        <v>1100.382969072165</v>
      </c>
      <c r="AL1408" s="41">
        <f t="shared" si="204"/>
        <v>1161.1776082474225</v>
      </c>
      <c r="AM1408" s="27">
        <v>1.31</v>
      </c>
      <c r="AN1408" s="27">
        <v>1.67</v>
      </c>
      <c r="AO1408" s="27">
        <v>0</v>
      </c>
      <c r="AP1408" s="27">
        <v>0</v>
      </c>
      <c r="AQ1408" s="42">
        <f t="shared" si="205"/>
        <v>1361.8607121649486</v>
      </c>
      <c r="AR1408" s="42">
        <f t="shared" si="206"/>
        <v>1441.5016894845362</v>
      </c>
      <c r="AS1408" s="42">
        <f t="shared" si="207"/>
        <v>1521.1426668041236</v>
      </c>
      <c r="AT1408" s="42">
        <f t="shared" si="208"/>
        <v>1736.112510927835</v>
      </c>
      <c r="AU1408" s="42">
        <f t="shared" si="209"/>
        <v>1837.6395583505155</v>
      </c>
      <c r="AV1408" s="42">
        <f t="shared" si="210"/>
        <v>1939.1666057731957</v>
      </c>
      <c r="AW1408">
        <v>2035</v>
      </c>
      <c r="AX1408" t="s">
        <v>56</v>
      </c>
      <c r="AY1408" s="30">
        <v>25</v>
      </c>
      <c r="AZ1408" t="s">
        <v>302</v>
      </c>
      <c r="BA1408" s="111">
        <v>5</v>
      </c>
      <c r="BB1408" s="111">
        <v>3</v>
      </c>
      <c r="BC1408" s="121">
        <v>0</v>
      </c>
      <c r="BD1408" s="114">
        <v>2020</v>
      </c>
      <c r="BE1408" t="s">
        <v>410</v>
      </c>
    </row>
    <row r="1409" spans="1:57" ht="12" customHeight="1" x14ac:dyDescent="0.2">
      <c r="A1409">
        <v>79</v>
      </c>
      <c r="B1409">
        <v>2023</v>
      </c>
      <c r="C1409" t="s">
        <v>46</v>
      </c>
      <c r="D1409" t="s">
        <v>295</v>
      </c>
      <c r="E1409" t="s">
        <v>296</v>
      </c>
      <c r="F1409" t="s">
        <v>407</v>
      </c>
      <c r="H1409" t="s">
        <v>408</v>
      </c>
      <c r="I1409" t="s">
        <v>88</v>
      </c>
      <c r="L1409" s="27">
        <v>0</v>
      </c>
      <c r="M1409" s="27">
        <v>0</v>
      </c>
      <c r="N1409" s="27">
        <v>0</v>
      </c>
      <c r="O1409" t="s">
        <v>301</v>
      </c>
      <c r="P1409" t="s">
        <v>55</v>
      </c>
      <c r="Q1409" s="27">
        <v>0.37</v>
      </c>
      <c r="R1409" s="27">
        <v>0.27</v>
      </c>
      <c r="S1409" s="27">
        <v>0.17</v>
      </c>
      <c r="T1409" s="27">
        <v>0.17</v>
      </c>
      <c r="U1409" s="27">
        <v>0</v>
      </c>
      <c r="V1409" s="27">
        <v>0</v>
      </c>
      <c r="W1409" s="27">
        <v>0</v>
      </c>
      <c r="X1409" t="s">
        <v>409</v>
      </c>
      <c r="Y1409" t="s">
        <v>55</v>
      </c>
      <c r="Z1409" s="27">
        <v>0.24</v>
      </c>
      <c r="AA1409" s="27">
        <v>0.24</v>
      </c>
      <c r="AB1409" s="27">
        <v>0.24</v>
      </c>
      <c r="AC1409" s="27">
        <v>0.24</v>
      </c>
      <c r="AD1409" s="27">
        <v>86.632360824742264</v>
      </c>
      <c r="AE1409" s="27">
        <v>91.69858075601374</v>
      </c>
      <c r="AF1409" s="27">
        <v>96.764800687285216</v>
      </c>
      <c r="AG1409" s="27">
        <v>12</v>
      </c>
      <c r="AH1409" t="s">
        <v>465</v>
      </c>
      <c r="AI1409" s="27" t="s">
        <v>450</v>
      </c>
      <c r="AJ1409" s="41">
        <f t="shared" si="202"/>
        <v>1039.5883298969072</v>
      </c>
      <c r="AK1409" s="41">
        <f t="shared" si="203"/>
        <v>1100.382969072165</v>
      </c>
      <c r="AL1409" s="41">
        <f t="shared" si="204"/>
        <v>1161.1776082474225</v>
      </c>
      <c r="AM1409" s="27">
        <v>1.31</v>
      </c>
      <c r="AN1409" s="27">
        <v>1.67</v>
      </c>
      <c r="AO1409" s="27">
        <v>0</v>
      </c>
      <c r="AP1409" s="27">
        <v>0</v>
      </c>
      <c r="AQ1409" s="42">
        <f t="shared" si="205"/>
        <v>1361.8607121649486</v>
      </c>
      <c r="AR1409" s="42">
        <f t="shared" si="206"/>
        <v>1441.5016894845362</v>
      </c>
      <c r="AS1409" s="42">
        <f t="shared" si="207"/>
        <v>1521.1426668041236</v>
      </c>
      <c r="AT1409" s="42">
        <f t="shared" si="208"/>
        <v>1736.112510927835</v>
      </c>
      <c r="AU1409" s="42">
        <f t="shared" si="209"/>
        <v>1837.6395583505155</v>
      </c>
      <c r="AV1409" s="42">
        <f t="shared" si="210"/>
        <v>1939.1666057731957</v>
      </c>
      <c r="AW1409">
        <v>2040</v>
      </c>
      <c r="AX1409" t="s">
        <v>56</v>
      </c>
      <c r="AY1409" s="30">
        <v>25</v>
      </c>
      <c r="AZ1409" t="s">
        <v>302</v>
      </c>
      <c r="BA1409" s="111">
        <v>5</v>
      </c>
      <c r="BB1409" s="111">
        <v>3</v>
      </c>
      <c r="BC1409" s="121">
        <v>0</v>
      </c>
      <c r="BD1409" s="114">
        <v>2020</v>
      </c>
      <c r="BE1409" t="s">
        <v>410</v>
      </c>
    </row>
    <row r="1410" spans="1:57" ht="12" customHeight="1" x14ac:dyDescent="0.2">
      <c r="A1410">
        <v>79</v>
      </c>
      <c r="B1410">
        <v>2023</v>
      </c>
      <c r="C1410" t="s">
        <v>46</v>
      </c>
      <c r="D1410" t="s">
        <v>295</v>
      </c>
      <c r="E1410" t="s">
        <v>296</v>
      </c>
      <c r="F1410" t="s">
        <v>407</v>
      </c>
      <c r="H1410" t="s">
        <v>408</v>
      </c>
      <c r="I1410" t="s">
        <v>88</v>
      </c>
      <c r="L1410" s="27">
        <v>0</v>
      </c>
      <c r="M1410" s="27">
        <v>0</v>
      </c>
      <c r="N1410" s="27">
        <v>0</v>
      </c>
      <c r="O1410" t="s">
        <v>301</v>
      </c>
      <c r="P1410" t="s">
        <v>55</v>
      </c>
      <c r="Q1410" s="27">
        <v>0.37</v>
      </c>
      <c r="R1410" s="27">
        <v>0.27</v>
      </c>
      <c r="S1410" s="27">
        <v>0.17</v>
      </c>
      <c r="T1410" s="27">
        <v>0.17</v>
      </c>
      <c r="U1410" s="27">
        <v>0</v>
      </c>
      <c r="V1410" s="27">
        <v>0</v>
      </c>
      <c r="W1410" s="27">
        <v>0</v>
      </c>
      <c r="X1410" t="s">
        <v>409</v>
      </c>
      <c r="Y1410" t="s">
        <v>55</v>
      </c>
      <c r="Z1410" s="27">
        <v>0.24</v>
      </c>
      <c r="AA1410" s="27">
        <v>0.24</v>
      </c>
      <c r="AB1410" s="27">
        <v>0.24</v>
      </c>
      <c r="AC1410" s="27">
        <v>0.24</v>
      </c>
      <c r="AD1410" s="27">
        <v>86.632360824742264</v>
      </c>
      <c r="AE1410" s="27">
        <v>91.69858075601374</v>
      </c>
      <c r="AF1410" s="27">
        <v>96.764800687285216</v>
      </c>
      <c r="AG1410" s="27">
        <v>12</v>
      </c>
      <c r="AH1410" t="s">
        <v>465</v>
      </c>
      <c r="AI1410" s="27" t="s">
        <v>450</v>
      </c>
      <c r="AJ1410" s="41">
        <f t="shared" ref="AJ1410:AJ1473" si="211">(AD1410+L1410*$R1410+U1410*$AA1410)*$AG1410</f>
        <v>1039.5883298969072</v>
      </c>
      <c r="AK1410" s="41">
        <f t="shared" ref="AK1410:AK1473" si="212">(AE1410+M1410*$R1410+V1410*$AA1410)*$AG1410</f>
        <v>1100.382969072165</v>
      </c>
      <c r="AL1410" s="41">
        <f t="shared" ref="AL1410:AL1473" si="213">(AF1410+N1410*$R1410+W1410*$AA1410)*$AG1410</f>
        <v>1161.1776082474225</v>
      </c>
      <c r="AM1410" s="27">
        <v>1.31</v>
      </c>
      <c r="AN1410" s="27">
        <v>1.67</v>
      </c>
      <c r="AO1410" s="27">
        <v>0</v>
      </c>
      <c r="AP1410" s="27">
        <v>0</v>
      </c>
      <c r="AQ1410" s="42">
        <f t="shared" ref="AQ1410:AQ1473" si="214">$AM1410*AJ1410+$AO1410*$AG1410</f>
        <v>1361.8607121649486</v>
      </c>
      <c r="AR1410" s="42">
        <f t="shared" ref="AR1410:AR1473" si="215">$AM1410*AK1410+$AO1410*$AG1410</f>
        <v>1441.5016894845362</v>
      </c>
      <c r="AS1410" s="42">
        <f t="shared" ref="AS1410:AS1473" si="216">$AM1410*AL1410+$AO1410*$AG1410</f>
        <v>1521.1426668041236</v>
      </c>
      <c r="AT1410" s="42">
        <f t="shared" ref="AT1410:AT1473" si="217">$AN1410*AJ1410+$AP1410*$AG1410</f>
        <v>1736.112510927835</v>
      </c>
      <c r="AU1410" s="42">
        <f t="shared" ref="AU1410:AU1473" si="218">$AN1410*AK1410+$AP1410*$AG1410</f>
        <v>1837.6395583505155</v>
      </c>
      <c r="AV1410" s="42">
        <f t="shared" ref="AV1410:AV1473" si="219">$AN1410*AL1410+$AP1410*$AG1410</f>
        <v>1939.1666057731957</v>
      </c>
      <c r="AW1410">
        <v>2045</v>
      </c>
      <c r="AX1410" t="s">
        <v>56</v>
      </c>
      <c r="AY1410" s="30">
        <v>25</v>
      </c>
      <c r="AZ1410" t="s">
        <v>302</v>
      </c>
      <c r="BA1410" s="111">
        <v>5</v>
      </c>
      <c r="BB1410" s="111">
        <v>3</v>
      </c>
      <c r="BC1410" s="121">
        <v>0</v>
      </c>
      <c r="BD1410" s="114">
        <v>2020</v>
      </c>
      <c r="BE1410" t="s">
        <v>410</v>
      </c>
    </row>
    <row r="1411" spans="1:57" ht="12" customHeight="1" x14ac:dyDescent="0.2">
      <c r="A1411">
        <v>79</v>
      </c>
      <c r="B1411">
        <v>2023</v>
      </c>
      <c r="C1411" t="s">
        <v>46</v>
      </c>
      <c r="D1411" t="s">
        <v>295</v>
      </c>
      <c r="E1411" t="s">
        <v>296</v>
      </c>
      <c r="F1411" t="s">
        <v>407</v>
      </c>
      <c r="H1411" t="s">
        <v>408</v>
      </c>
      <c r="I1411" t="s">
        <v>88</v>
      </c>
      <c r="L1411" s="27">
        <v>0</v>
      </c>
      <c r="M1411" s="27">
        <v>0</v>
      </c>
      <c r="N1411" s="27">
        <v>0</v>
      </c>
      <c r="O1411" t="s">
        <v>301</v>
      </c>
      <c r="P1411" t="s">
        <v>55</v>
      </c>
      <c r="Q1411" s="27">
        <v>0.37</v>
      </c>
      <c r="R1411" s="27">
        <v>0.27</v>
      </c>
      <c r="S1411" s="27">
        <v>0.17</v>
      </c>
      <c r="T1411" s="27">
        <v>0.17</v>
      </c>
      <c r="U1411" s="27">
        <v>0</v>
      </c>
      <c r="V1411" s="27">
        <v>0</v>
      </c>
      <c r="W1411" s="27">
        <v>0</v>
      </c>
      <c r="X1411" t="s">
        <v>409</v>
      </c>
      <c r="Y1411" t="s">
        <v>55</v>
      </c>
      <c r="Z1411" s="27">
        <v>0.24</v>
      </c>
      <c r="AA1411" s="27">
        <v>0.24</v>
      </c>
      <c r="AB1411" s="27">
        <v>0.24</v>
      </c>
      <c r="AC1411" s="27">
        <v>0.24</v>
      </c>
      <c r="AD1411" s="27">
        <v>86.632360824742264</v>
      </c>
      <c r="AE1411" s="27">
        <v>91.69858075601374</v>
      </c>
      <c r="AF1411" s="27">
        <v>96.764800687285216</v>
      </c>
      <c r="AG1411" s="27">
        <v>12</v>
      </c>
      <c r="AH1411" t="s">
        <v>465</v>
      </c>
      <c r="AI1411" s="27" t="s">
        <v>450</v>
      </c>
      <c r="AJ1411" s="41">
        <f t="shared" si="211"/>
        <v>1039.5883298969072</v>
      </c>
      <c r="AK1411" s="41">
        <f t="shared" si="212"/>
        <v>1100.382969072165</v>
      </c>
      <c r="AL1411" s="41">
        <f t="shared" si="213"/>
        <v>1161.1776082474225</v>
      </c>
      <c r="AM1411" s="27">
        <v>1.31</v>
      </c>
      <c r="AN1411" s="27">
        <v>1.67</v>
      </c>
      <c r="AO1411" s="27">
        <v>0</v>
      </c>
      <c r="AP1411" s="27">
        <v>0</v>
      </c>
      <c r="AQ1411" s="42">
        <f t="shared" si="214"/>
        <v>1361.8607121649486</v>
      </c>
      <c r="AR1411" s="42">
        <f t="shared" si="215"/>
        <v>1441.5016894845362</v>
      </c>
      <c r="AS1411" s="42">
        <f t="shared" si="216"/>
        <v>1521.1426668041236</v>
      </c>
      <c r="AT1411" s="42">
        <f t="shared" si="217"/>
        <v>1736.112510927835</v>
      </c>
      <c r="AU1411" s="42">
        <f t="shared" si="218"/>
        <v>1837.6395583505155</v>
      </c>
      <c r="AV1411" s="42">
        <f t="shared" si="219"/>
        <v>1939.1666057731957</v>
      </c>
      <c r="AW1411">
        <v>2050</v>
      </c>
      <c r="AX1411" t="s">
        <v>56</v>
      </c>
      <c r="AY1411" s="30">
        <v>25</v>
      </c>
      <c r="AZ1411" t="s">
        <v>302</v>
      </c>
      <c r="BA1411" s="111">
        <v>5</v>
      </c>
      <c r="BB1411" s="111">
        <v>3</v>
      </c>
      <c r="BC1411" s="121">
        <v>0</v>
      </c>
      <c r="BD1411" s="114">
        <v>2020</v>
      </c>
      <c r="BE1411" t="s">
        <v>410</v>
      </c>
    </row>
    <row r="1412" spans="1:57" ht="12" customHeight="1" x14ac:dyDescent="0.2">
      <c r="A1412">
        <v>79</v>
      </c>
      <c r="B1412">
        <v>2023</v>
      </c>
      <c r="C1412" t="s">
        <v>46</v>
      </c>
      <c r="D1412" t="s">
        <v>295</v>
      </c>
      <c r="E1412" t="s">
        <v>296</v>
      </c>
      <c r="F1412" t="s">
        <v>407</v>
      </c>
      <c r="H1412" t="s">
        <v>408</v>
      </c>
      <c r="I1412" t="s">
        <v>88</v>
      </c>
      <c r="L1412" s="27">
        <v>0</v>
      </c>
      <c r="M1412" s="27">
        <v>0</v>
      </c>
      <c r="N1412" s="27">
        <v>0</v>
      </c>
      <c r="O1412" t="s">
        <v>301</v>
      </c>
      <c r="P1412" t="s">
        <v>55</v>
      </c>
      <c r="Q1412" s="27">
        <v>0.37</v>
      </c>
      <c r="R1412" s="27">
        <v>0.27</v>
      </c>
      <c r="S1412" s="27">
        <v>0.17</v>
      </c>
      <c r="T1412" s="27">
        <v>0.17</v>
      </c>
      <c r="U1412" s="27">
        <v>0</v>
      </c>
      <c r="V1412" s="27">
        <v>0</v>
      </c>
      <c r="W1412" s="27">
        <v>0</v>
      </c>
      <c r="X1412" t="s">
        <v>409</v>
      </c>
      <c r="Y1412" t="s">
        <v>55</v>
      </c>
      <c r="Z1412" s="27">
        <v>0.24</v>
      </c>
      <c r="AA1412" s="27">
        <v>0.24</v>
      </c>
      <c r="AB1412" s="27">
        <v>0.24</v>
      </c>
      <c r="AC1412" s="27">
        <v>0.24</v>
      </c>
      <c r="AD1412" s="27">
        <v>86.632360824742264</v>
      </c>
      <c r="AE1412" s="27">
        <v>91.69858075601374</v>
      </c>
      <c r="AF1412" s="27">
        <v>96.764800687285216</v>
      </c>
      <c r="AG1412" s="27">
        <v>12</v>
      </c>
      <c r="AH1412" t="s">
        <v>465</v>
      </c>
      <c r="AI1412" s="27" t="s">
        <v>450</v>
      </c>
      <c r="AJ1412" s="41">
        <f t="shared" si="211"/>
        <v>1039.5883298969072</v>
      </c>
      <c r="AK1412" s="41">
        <f t="shared" si="212"/>
        <v>1100.382969072165</v>
      </c>
      <c r="AL1412" s="41">
        <f t="shared" si="213"/>
        <v>1161.1776082474225</v>
      </c>
      <c r="AM1412" s="27">
        <v>1.31</v>
      </c>
      <c r="AN1412" s="27">
        <v>1.67</v>
      </c>
      <c r="AO1412" s="27">
        <v>0</v>
      </c>
      <c r="AP1412" s="27">
        <v>0</v>
      </c>
      <c r="AQ1412" s="42">
        <f t="shared" si="214"/>
        <v>1361.8607121649486</v>
      </c>
      <c r="AR1412" s="42">
        <f t="shared" si="215"/>
        <v>1441.5016894845362</v>
      </c>
      <c r="AS1412" s="42">
        <f t="shared" si="216"/>
        <v>1521.1426668041236</v>
      </c>
      <c r="AT1412" s="42">
        <f t="shared" si="217"/>
        <v>1736.112510927835</v>
      </c>
      <c r="AU1412" s="42">
        <f t="shared" si="218"/>
        <v>1837.6395583505155</v>
      </c>
      <c r="AV1412" s="42">
        <f t="shared" si="219"/>
        <v>1939.1666057731957</v>
      </c>
      <c r="AW1412">
        <v>2023</v>
      </c>
      <c r="AX1412" t="s">
        <v>59</v>
      </c>
      <c r="AY1412" s="30">
        <v>25</v>
      </c>
      <c r="AZ1412" t="s">
        <v>302</v>
      </c>
      <c r="BA1412" s="111">
        <v>5</v>
      </c>
      <c r="BB1412" s="111">
        <v>3</v>
      </c>
      <c r="BC1412" s="121">
        <v>0</v>
      </c>
      <c r="BD1412" s="114">
        <v>2020</v>
      </c>
      <c r="BE1412" t="s">
        <v>410</v>
      </c>
    </row>
    <row r="1413" spans="1:57" ht="12" customHeight="1" x14ac:dyDescent="0.2">
      <c r="A1413">
        <v>79</v>
      </c>
      <c r="B1413">
        <v>2023</v>
      </c>
      <c r="C1413" t="s">
        <v>46</v>
      </c>
      <c r="D1413" t="s">
        <v>295</v>
      </c>
      <c r="E1413" t="s">
        <v>296</v>
      </c>
      <c r="F1413" t="s">
        <v>407</v>
      </c>
      <c r="H1413" t="s">
        <v>408</v>
      </c>
      <c r="I1413" t="s">
        <v>88</v>
      </c>
      <c r="L1413" s="27">
        <v>0</v>
      </c>
      <c r="M1413" s="27">
        <v>0</v>
      </c>
      <c r="N1413" s="27">
        <v>0</v>
      </c>
      <c r="O1413" t="s">
        <v>301</v>
      </c>
      <c r="P1413" t="s">
        <v>55</v>
      </c>
      <c r="Q1413" s="27">
        <v>0.37</v>
      </c>
      <c r="R1413" s="27">
        <v>0.27</v>
      </c>
      <c r="S1413" s="27">
        <v>0.17</v>
      </c>
      <c r="T1413" s="27">
        <v>0.17</v>
      </c>
      <c r="U1413" s="27">
        <v>0</v>
      </c>
      <c r="V1413" s="27">
        <v>0</v>
      </c>
      <c r="W1413" s="27">
        <v>0</v>
      </c>
      <c r="X1413" t="s">
        <v>409</v>
      </c>
      <c r="Y1413" t="s">
        <v>55</v>
      </c>
      <c r="Z1413" s="27">
        <v>0.24</v>
      </c>
      <c r="AA1413" s="27">
        <v>0.24</v>
      </c>
      <c r="AB1413" s="27">
        <v>0.24</v>
      </c>
      <c r="AC1413" s="27">
        <v>0.24</v>
      </c>
      <c r="AD1413" s="27">
        <v>86.632360824742264</v>
      </c>
      <c r="AE1413" s="27">
        <v>91.69858075601374</v>
      </c>
      <c r="AF1413" s="27">
        <v>96.764800687285216</v>
      </c>
      <c r="AG1413" s="27">
        <v>12</v>
      </c>
      <c r="AH1413" t="s">
        <v>465</v>
      </c>
      <c r="AI1413" s="27" t="s">
        <v>450</v>
      </c>
      <c r="AJ1413" s="41">
        <f t="shared" si="211"/>
        <v>1039.5883298969072</v>
      </c>
      <c r="AK1413" s="41">
        <f t="shared" si="212"/>
        <v>1100.382969072165</v>
      </c>
      <c r="AL1413" s="41">
        <f t="shared" si="213"/>
        <v>1161.1776082474225</v>
      </c>
      <c r="AM1413" s="27">
        <v>1.31</v>
      </c>
      <c r="AN1413" s="27">
        <v>1.67</v>
      </c>
      <c r="AO1413" s="27">
        <v>0</v>
      </c>
      <c r="AP1413" s="27">
        <v>0</v>
      </c>
      <c r="AQ1413" s="42">
        <f t="shared" si="214"/>
        <v>1361.8607121649486</v>
      </c>
      <c r="AR1413" s="42">
        <f t="shared" si="215"/>
        <v>1441.5016894845362</v>
      </c>
      <c r="AS1413" s="42">
        <f t="shared" si="216"/>
        <v>1521.1426668041236</v>
      </c>
      <c r="AT1413" s="42">
        <f t="shared" si="217"/>
        <v>1736.112510927835</v>
      </c>
      <c r="AU1413" s="42">
        <f t="shared" si="218"/>
        <v>1837.6395583505155</v>
      </c>
      <c r="AV1413" s="42">
        <f t="shared" si="219"/>
        <v>1939.1666057731957</v>
      </c>
      <c r="AW1413">
        <v>2030</v>
      </c>
      <c r="AX1413" t="s">
        <v>59</v>
      </c>
      <c r="AY1413" s="30">
        <v>25</v>
      </c>
      <c r="AZ1413" t="s">
        <v>302</v>
      </c>
      <c r="BA1413" s="111">
        <v>5</v>
      </c>
      <c r="BB1413" s="111">
        <v>3</v>
      </c>
      <c r="BC1413" s="121">
        <v>0</v>
      </c>
      <c r="BD1413" s="114">
        <v>2020</v>
      </c>
      <c r="BE1413" t="s">
        <v>410</v>
      </c>
    </row>
    <row r="1414" spans="1:57" ht="12" customHeight="1" x14ac:dyDescent="0.2">
      <c r="A1414">
        <v>79</v>
      </c>
      <c r="B1414">
        <v>2023</v>
      </c>
      <c r="C1414" t="s">
        <v>46</v>
      </c>
      <c r="D1414" t="s">
        <v>295</v>
      </c>
      <c r="E1414" t="s">
        <v>296</v>
      </c>
      <c r="F1414" t="s">
        <v>407</v>
      </c>
      <c r="H1414" t="s">
        <v>408</v>
      </c>
      <c r="I1414" t="s">
        <v>88</v>
      </c>
      <c r="L1414" s="27">
        <v>0</v>
      </c>
      <c r="M1414" s="27">
        <v>0</v>
      </c>
      <c r="N1414" s="27">
        <v>0</v>
      </c>
      <c r="O1414" t="s">
        <v>301</v>
      </c>
      <c r="P1414" t="s">
        <v>55</v>
      </c>
      <c r="Q1414" s="27">
        <v>0.37</v>
      </c>
      <c r="R1414" s="27">
        <v>0.27</v>
      </c>
      <c r="S1414" s="27">
        <v>0.17</v>
      </c>
      <c r="T1414" s="27">
        <v>0.17</v>
      </c>
      <c r="U1414" s="27">
        <v>0</v>
      </c>
      <c r="V1414" s="27">
        <v>0</v>
      </c>
      <c r="W1414" s="27">
        <v>0</v>
      </c>
      <c r="X1414" t="s">
        <v>409</v>
      </c>
      <c r="Y1414" t="s">
        <v>55</v>
      </c>
      <c r="Z1414" s="27">
        <v>0.24</v>
      </c>
      <c r="AA1414" s="27">
        <v>0.24</v>
      </c>
      <c r="AB1414" s="27">
        <v>0.24</v>
      </c>
      <c r="AC1414" s="27">
        <v>0.24</v>
      </c>
      <c r="AD1414" s="27">
        <v>86.632360824742264</v>
      </c>
      <c r="AE1414" s="27">
        <v>91.69858075601374</v>
      </c>
      <c r="AF1414" s="27">
        <v>96.764800687285216</v>
      </c>
      <c r="AG1414" s="27">
        <v>12</v>
      </c>
      <c r="AH1414" t="s">
        <v>465</v>
      </c>
      <c r="AI1414" s="27" t="s">
        <v>450</v>
      </c>
      <c r="AJ1414" s="41">
        <f t="shared" si="211"/>
        <v>1039.5883298969072</v>
      </c>
      <c r="AK1414" s="41">
        <f t="shared" si="212"/>
        <v>1100.382969072165</v>
      </c>
      <c r="AL1414" s="41">
        <f t="shared" si="213"/>
        <v>1161.1776082474225</v>
      </c>
      <c r="AM1414" s="27">
        <v>1.31</v>
      </c>
      <c r="AN1414" s="27">
        <v>1.67</v>
      </c>
      <c r="AO1414" s="27">
        <v>0</v>
      </c>
      <c r="AP1414" s="27">
        <v>0</v>
      </c>
      <c r="AQ1414" s="42">
        <f t="shared" si="214"/>
        <v>1361.8607121649486</v>
      </c>
      <c r="AR1414" s="42">
        <f t="shared" si="215"/>
        <v>1441.5016894845362</v>
      </c>
      <c r="AS1414" s="42">
        <f t="shared" si="216"/>
        <v>1521.1426668041236</v>
      </c>
      <c r="AT1414" s="42">
        <f t="shared" si="217"/>
        <v>1736.112510927835</v>
      </c>
      <c r="AU1414" s="42">
        <f t="shared" si="218"/>
        <v>1837.6395583505155</v>
      </c>
      <c r="AV1414" s="42">
        <f t="shared" si="219"/>
        <v>1939.1666057731957</v>
      </c>
      <c r="AW1414">
        <v>2035</v>
      </c>
      <c r="AX1414" t="s">
        <v>59</v>
      </c>
      <c r="AY1414" s="30">
        <v>25</v>
      </c>
      <c r="AZ1414" t="s">
        <v>302</v>
      </c>
      <c r="BA1414" s="111">
        <v>5</v>
      </c>
      <c r="BB1414" s="111">
        <v>3</v>
      </c>
      <c r="BC1414" s="121">
        <v>0</v>
      </c>
      <c r="BD1414" s="114">
        <v>2020</v>
      </c>
      <c r="BE1414" t="s">
        <v>410</v>
      </c>
    </row>
    <row r="1415" spans="1:57" ht="12" customHeight="1" x14ac:dyDescent="0.2">
      <c r="A1415">
        <v>79</v>
      </c>
      <c r="B1415">
        <v>2023</v>
      </c>
      <c r="C1415" t="s">
        <v>46</v>
      </c>
      <c r="D1415" t="s">
        <v>295</v>
      </c>
      <c r="E1415" t="s">
        <v>296</v>
      </c>
      <c r="F1415" t="s">
        <v>407</v>
      </c>
      <c r="H1415" t="s">
        <v>408</v>
      </c>
      <c r="I1415" t="s">
        <v>88</v>
      </c>
      <c r="L1415" s="27">
        <v>0</v>
      </c>
      <c r="M1415" s="27">
        <v>0</v>
      </c>
      <c r="N1415" s="27">
        <v>0</v>
      </c>
      <c r="O1415" t="s">
        <v>301</v>
      </c>
      <c r="P1415" t="s">
        <v>55</v>
      </c>
      <c r="Q1415" s="27">
        <v>0.37</v>
      </c>
      <c r="R1415" s="27">
        <v>0.27</v>
      </c>
      <c r="S1415" s="27">
        <v>0.17</v>
      </c>
      <c r="T1415" s="27">
        <v>0.17</v>
      </c>
      <c r="U1415" s="27">
        <v>0</v>
      </c>
      <c r="V1415" s="27">
        <v>0</v>
      </c>
      <c r="W1415" s="27">
        <v>0</v>
      </c>
      <c r="X1415" t="s">
        <v>409</v>
      </c>
      <c r="Y1415" t="s">
        <v>55</v>
      </c>
      <c r="Z1415" s="27">
        <v>0.24</v>
      </c>
      <c r="AA1415" s="27">
        <v>0.24</v>
      </c>
      <c r="AB1415" s="27">
        <v>0.24</v>
      </c>
      <c r="AC1415" s="27">
        <v>0.24</v>
      </c>
      <c r="AD1415" s="27">
        <v>86.632360824742264</v>
      </c>
      <c r="AE1415" s="27">
        <v>91.69858075601374</v>
      </c>
      <c r="AF1415" s="27">
        <v>96.764800687285216</v>
      </c>
      <c r="AG1415" s="27">
        <v>12</v>
      </c>
      <c r="AH1415" t="s">
        <v>465</v>
      </c>
      <c r="AI1415" s="27" t="s">
        <v>450</v>
      </c>
      <c r="AJ1415" s="41">
        <f t="shared" si="211"/>
        <v>1039.5883298969072</v>
      </c>
      <c r="AK1415" s="41">
        <f t="shared" si="212"/>
        <v>1100.382969072165</v>
      </c>
      <c r="AL1415" s="41">
        <f t="shared" si="213"/>
        <v>1161.1776082474225</v>
      </c>
      <c r="AM1415" s="27">
        <v>1.31</v>
      </c>
      <c r="AN1415" s="27">
        <v>1.67</v>
      </c>
      <c r="AO1415" s="27">
        <v>0</v>
      </c>
      <c r="AP1415" s="27">
        <v>0</v>
      </c>
      <c r="AQ1415" s="42">
        <f t="shared" si="214"/>
        <v>1361.8607121649486</v>
      </c>
      <c r="AR1415" s="42">
        <f t="shared" si="215"/>
        <v>1441.5016894845362</v>
      </c>
      <c r="AS1415" s="42">
        <f t="shared" si="216"/>
        <v>1521.1426668041236</v>
      </c>
      <c r="AT1415" s="42">
        <f t="shared" si="217"/>
        <v>1736.112510927835</v>
      </c>
      <c r="AU1415" s="42">
        <f t="shared" si="218"/>
        <v>1837.6395583505155</v>
      </c>
      <c r="AV1415" s="42">
        <f t="shared" si="219"/>
        <v>1939.1666057731957</v>
      </c>
      <c r="AW1415">
        <v>2040</v>
      </c>
      <c r="AX1415" t="s">
        <v>59</v>
      </c>
      <c r="AY1415" s="30">
        <v>25</v>
      </c>
      <c r="AZ1415" t="s">
        <v>302</v>
      </c>
      <c r="BA1415" s="111">
        <v>5</v>
      </c>
      <c r="BB1415" s="111">
        <v>3</v>
      </c>
      <c r="BC1415" s="121">
        <v>0</v>
      </c>
      <c r="BD1415" s="114">
        <v>2020</v>
      </c>
      <c r="BE1415" t="s">
        <v>410</v>
      </c>
    </row>
    <row r="1416" spans="1:57" ht="12" customHeight="1" x14ac:dyDescent="0.2">
      <c r="A1416">
        <v>79</v>
      </c>
      <c r="B1416">
        <v>2023</v>
      </c>
      <c r="C1416" t="s">
        <v>46</v>
      </c>
      <c r="D1416" t="s">
        <v>295</v>
      </c>
      <c r="E1416" t="s">
        <v>296</v>
      </c>
      <c r="F1416" t="s">
        <v>407</v>
      </c>
      <c r="H1416" t="s">
        <v>408</v>
      </c>
      <c r="I1416" t="s">
        <v>88</v>
      </c>
      <c r="L1416" s="27">
        <v>0</v>
      </c>
      <c r="M1416" s="27">
        <v>0</v>
      </c>
      <c r="N1416" s="27">
        <v>0</v>
      </c>
      <c r="O1416" t="s">
        <v>301</v>
      </c>
      <c r="P1416" t="s">
        <v>55</v>
      </c>
      <c r="Q1416" s="27">
        <v>0.37</v>
      </c>
      <c r="R1416" s="27">
        <v>0.27</v>
      </c>
      <c r="S1416" s="27">
        <v>0.17</v>
      </c>
      <c r="T1416" s="27">
        <v>0.17</v>
      </c>
      <c r="U1416" s="27">
        <v>0</v>
      </c>
      <c r="V1416" s="27">
        <v>0</v>
      </c>
      <c r="W1416" s="27">
        <v>0</v>
      </c>
      <c r="X1416" t="s">
        <v>409</v>
      </c>
      <c r="Y1416" t="s">
        <v>55</v>
      </c>
      <c r="Z1416" s="27">
        <v>0.24</v>
      </c>
      <c r="AA1416" s="27">
        <v>0.24</v>
      </c>
      <c r="AB1416" s="27">
        <v>0.24</v>
      </c>
      <c r="AC1416" s="27">
        <v>0.24</v>
      </c>
      <c r="AD1416" s="27">
        <v>86.632360824742264</v>
      </c>
      <c r="AE1416" s="27">
        <v>91.69858075601374</v>
      </c>
      <c r="AF1416" s="27">
        <v>96.764800687285216</v>
      </c>
      <c r="AG1416" s="27">
        <v>12</v>
      </c>
      <c r="AH1416" t="s">
        <v>465</v>
      </c>
      <c r="AI1416" s="27" t="s">
        <v>450</v>
      </c>
      <c r="AJ1416" s="41">
        <f t="shared" si="211"/>
        <v>1039.5883298969072</v>
      </c>
      <c r="AK1416" s="41">
        <f t="shared" si="212"/>
        <v>1100.382969072165</v>
      </c>
      <c r="AL1416" s="41">
        <f t="shared" si="213"/>
        <v>1161.1776082474225</v>
      </c>
      <c r="AM1416" s="27">
        <v>1.31</v>
      </c>
      <c r="AN1416" s="27">
        <v>1.67</v>
      </c>
      <c r="AO1416" s="27">
        <v>0</v>
      </c>
      <c r="AP1416" s="27">
        <v>0</v>
      </c>
      <c r="AQ1416" s="42">
        <f t="shared" si="214"/>
        <v>1361.8607121649486</v>
      </c>
      <c r="AR1416" s="42">
        <f t="shared" si="215"/>
        <v>1441.5016894845362</v>
      </c>
      <c r="AS1416" s="42">
        <f t="shared" si="216"/>
        <v>1521.1426668041236</v>
      </c>
      <c r="AT1416" s="42">
        <f t="shared" si="217"/>
        <v>1736.112510927835</v>
      </c>
      <c r="AU1416" s="42">
        <f t="shared" si="218"/>
        <v>1837.6395583505155</v>
      </c>
      <c r="AV1416" s="42">
        <f t="shared" si="219"/>
        <v>1939.1666057731957</v>
      </c>
      <c r="AW1416">
        <v>2045</v>
      </c>
      <c r="AX1416" t="s">
        <v>59</v>
      </c>
      <c r="AY1416" s="30">
        <v>25</v>
      </c>
      <c r="AZ1416" t="s">
        <v>302</v>
      </c>
      <c r="BA1416" s="111">
        <v>5</v>
      </c>
      <c r="BB1416" s="111">
        <v>3</v>
      </c>
      <c r="BC1416" s="121">
        <v>0</v>
      </c>
      <c r="BD1416" s="114">
        <v>2020</v>
      </c>
      <c r="BE1416" t="s">
        <v>410</v>
      </c>
    </row>
    <row r="1417" spans="1:57" ht="12" customHeight="1" x14ac:dyDescent="0.2">
      <c r="A1417">
        <v>79</v>
      </c>
      <c r="B1417">
        <v>2023</v>
      </c>
      <c r="C1417" t="s">
        <v>46</v>
      </c>
      <c r="D1417" t="s">
        <v>295</v>
      </c>
      <c r="E1417" t="s">
        <v>296</v>
      </c>
      <c r="F1417" t="s">
        <v>407</v>
      </c>
      <c r="H1417" t="s">
        <v>408</v>
      </c>
      <c r="I1417" t="s">
        <v>88</v>
      </c>
      <c r="L1417" s="27">
        <v>0</v>
      </c>
      <c r="M1417" s="27">
        <v>0</v>
      </c>
      <c r="N1417" s="27">
        <v>0</v>
      </c>
      <c r="O1417" t="s">
        <v>301</v>
      </c>
      <c r="P1417" t="s">
        <v>55</v>
      </c>
      <c r="Q1417" s="27">
        <v>0.37</v>
      </c>
      <c r="R1417" s="27">
        <v>0.27</v>
      </c>
      <c r="S1417" s="27">
        <v>0.17</v>
      </c>
      <c r="T1417" s="27">
        <v>0.17</v>
      </c>
      <c r="U1417" s="27">
        <v>0</v>
      </c>
      <c r="V1417" s="27">
        <v>0</v>
      </c>
      <c r="W1417" s="27">
        <v>0</v>
      </c>
      <c r="X1417" t="s">
        <v>409</v>
      </c>
      <c r="Y1417" t="s">
        <v>55</v>
      </c>
      <c r="Z1417" s="27">
        <v>0.24</v>
      </c>
      <c r="AA1417" s="27">
        <v>0.24</v>
      </c>
      <c r="AB1417" s="27">
        <v>0.24</v>
      </c>
      <c r="AC1417" s="27">
        <v>0.24</v>
      </c>
      <c r="AD1417" s="27">
        <v>86.632360824742264</v>
      </c>
      <c r="AE1417" s="27">
        <v>91.69858075601374</v>
      </c>
      <c r="AF1417" s="27">
        <v>96.764800687285216</v>
      </c>
      <c r="AG1417" s="27">
        <v>12</v>
      </c>
      <c r="AH1417" t="s">
        <v>465</v>
      </c>
      <c r="AI1417" s="27" t="s">
        <v>450</v>
      </c>
      <c r="AJ1417" s="41">
        <f t="shared" si="211"/>
        <v>1039.5883298969072</v>
      </c>
      <c r="AK1417" s="41">
        <f t="shared" si="212"/>
        <v>1100.382969072165</v>
      </c>
      <c r="AL1417" s="41">
        <f t="shared" si="213"/>
        <v>1161.1776082474225</v>
      </c>
      <c r="AM1417" s="27">
        <v>1.31</v>
      </c>
      <c r="AN1417" s="27">
        <v>1.67</v>
      </c>
      <c r="AO1417" s="27">
        <v>0</v>
      </c>
      <c r="AP1417" s="27">
        <v>0</v>
      </c>
      <c r="AQ1417" s="42">
        <f t="shared" si="214"/>
        <v>1361.8607121649486</v>
      </c>
      <c r="AR1417" s="42">
        <f t="shared" si="215"/>
        <v>1441.5016894845362</v>
      </c>
      <c r="AS1417" s="42">
        <f t="shared" si="216"/>
        <v>1521.1426668041236</v>
      </c>
      <c r="AT1417" s="42">
        <f t="shared" si="217"/>
        <v>1736.112510927835</v>
      </c>
      <c r="AU1417" s="42">
        <f t="shared" si="218"/>
        <v>1837.6395583505155</v>
      </c>
      <c r="AV1417" s="42">
        <f t="shared" si="219"/>
        <v>1939.1666057731957</v>
      </c>
      <c r="AW1417">
        <v>2050</v>
      </c>
      <c r="AX1417" t="s">
        <v>59</v>
      </c>
      <c r="AY1417" s="30">
        <v>25</v>
      </c>
      <c r="AZ1417" t="s">
        <v>302</v>
      </c>
      <c r="BA1417" s="111">
        <v>5</v>
      </c>
      <c r="BB1417" s="111">
        <v>3</v>
      </c>
      <c r="BC1417" s="121">
        <v>0</v>
      </c>
      <c r="BD1417" s="114">
        <v>2020</v>
      </c>
      <c r="BE1417" t="s">
        <v>410</v>
      </c>
    </row>
    <row r="1418" spans="1:57" ht="12" customHeight="1" x14ac:dyDescent="0.2">
      <c r="A1418">
        <v>79</v>
      </c>
      <c r="B1418">
        <v>2023</v>
      </c>
      <c r="C1418" t="s">
        <v>46</v>
      </c>
      <c r="D1418" t="s">
        <v>295</v>
      </c>
      <c r="E1418" t="s">
        <v>296</v>
      </c>
      <c r="F1418" t="s">
        <v>407</v>
      </c>
      <c r="H1418" t="s">
        <v>408</v>
      </c>
      <c r="I1418" t="s">
        <v>88</v>
      </c>
      <c r="L1418" s="27">
        <v>0</v>
      </c>
      <c r="M1418" s="27">
        <v>0</v>
      </c>
      <c r="N1418" s="27">
        <v>0</v>
      </c>
      <c r="O1418" t="s">
        <v>301</v>
      </c>
      <c r="P1418" t="s">
        <v>55</v>
      </c>
      <c r="Q1418" s="27">
        <v>0.37</v>
      </c>
      <c r="R1418" s="27">
        <v>0.27</v>
      </c>
      <c r="S1418" s="27">
        <v>0.17</v>
      </c>
      <c r="T1418" s="27">
        <v>0.17</v>
      </c>
      <c r="U1418" s="27">
        <v>0</v>
      </c>
      <c r="V1418" s="27">
        <v>0</v>
      </c>
      <c r="W1418" s="27">
        <v>0</v>
      </c>
      <c r="X1418" t="s">
        <v>409</v>
      </c>
      <c r="Y1418" t="s">
        <v>55</v>
      </c>
      <c r="Z1418" s="27">
        <v>0.24</v>
      </c>
      <c r="AA1418" s="27">
        <v>0.24</v>
      </c>
      <c r="AB1418" s="27">
        <v>0.24</v>
      </c>
      <c r="AC1418" s="27">
        <v>0.24</v>
      </c>
      <c r="AD1418" s="27">
        <v>86.632360824742264</v>
      </c>
      <c r="AE1418" s="27">
        <v>91.69858075601374</v>
      </c>
      <c r="AF1418" s="27">
        <v>96.764800687285216</v>
      </c>
      <c r="AG1418" s="27">
        <v>12</v>
      </c>
      <c r="AH1418" t="s">
        <v>465</v>
      </c>
      <c r="AI1418" s="27" t="s">
        <v>450</v>
      </c>
      <c r="AJ1418" s="41">
        <f t="shared" si="211"/>
        <v>1039.5883298969072</v>
      </c>
      <c r="AK1418" s="41">
        <f t="shared" si="212"/>
        <v>1100.382969072165</v>
      </c>
      <c r="AL1418" s="41">
        <f t="shared" si="213"/>
        <v>1161.1776082474225</v>
      </c>
      <c r="AM1418" s="27">
        <v>1.31</v>
      </c>
      <c r="AN1418" s="27">
        <v>1.67</v>
      </c>
      <c r="AO1418" s="27">
        <v>0</v>
      </c>
      <c r="AP1418" s="27">
        <v>0</v>
      </c>
      <c r="AQ1418" s="42">
        <f t="shared" si="214"/>
        <v>1361.8607121649486</v>
      </c>
      <c r="AR1418" s="42">
        <f t="shared" si="215"/>
        <v>1441.5016894845362</v>
      </c>
      <c r="AS1418" s="42">
        <f t="shared" si="216"/>
        <v>1521.1426668041236</v>
      </c>
      <c r="AT1418" s="42">
        <f t="shared" si="217"/>
        <v>1736.112510927835</v>
      </c>
      <c r="AU1418" s="42">
        <f t="shared" si="218"/>
        <v>1837.6395583505155</v>
      </c>
      <c r="AV1418" s="42">
        <f t="shared" si="219"/>
        <v>1939.1666057731957</v>
      </c>
      <c r="AW1418">
        <v>2023</v>
      </c>
      <c r="AX1418" t="s">
        <v>60</v>
      </c>
      <c r="AY1418" s="30">
        <v>25</v>
      </c>
      <c r="AZ1418" t="s">
        <v>302</v>
      </c>
      <c r="BA1418" s="111">
        <v>5</v>
      </c>
      <c r="BB1418" s="111">
        <v>3</v>
      </c>
      <c r="BC1418" s="121">
        <v>0</v>
      </c>
      <c r="BD1418" s="114">
        <v>2020</v>
      </c>
      <c r="BE1418" t="s">
        <v>410</v>
      </c>
    </row>
    <row r="1419" spans="1:57" ht="12" customHeight="1" x14ac:dyDescent="0.2">
      <c r="A1419">
        <v>79</v>
      </c>
      <c r="B1419">
        <v>2023</v>
      </c>
      <c r="C1419" t="s">
        <v>46</v>
      </c>
      <c r="D1419" t="s">
        <v>295</v>
      </c>
      <c r="E1419" t="s">
        <v>296</v>
      </c>
      <c r="F1419" t="s">
        <v>407</v>
      </c>
      <c r="H1419" t="s">
        <v>408</v>
      </c>
      <c r="I1419" t="s">
        <v>88</v>
      </c>
      <c r="L1419" s="27">
        <v>0</v>
      </c>
      <c r="M1419" s="27">
        <v>0</v>
      </c>
      <c r="N1419" s="27">
        <v>0</v>
      </c>
      <c r="O1419" t="s">
        <v>301</v>
      </c>
      <c r="P1419" t="s">
        <v>55</v>
      </c>
      <c r="Q1419" s="27">
        <v>0.37</v>
      </c>
      <c r="R1419" s="27">
        <v>0.27</v>
      </c>
      <c r="S1419" s="27">
        <v>0.17</v>
      </c>
      <c r="T1419" s="27">
        <v>0.17</v>
      </c>
      <c r="U1419" s="27">
        <v>0</v>
      </c>
      <c r="V1419" s="27">
        <v>0</v>
      </c>
      <c r="W1419" s="27">
        <v>0</v>
      </c>
      <c r="X1419" t="s">
        <v>409</v>
      </c>
      <c r="Y1419" t="s">
        <v>55</v>
      </c>
      <c r="Z1419" s="27">
        <v>0.24</v>
      </c>
      <c r="AA1419" s="27">
        <v>0.24</v>
      </c>
      <c r="AB1419" s="27">
        <v>0.24</v>
      </c>
      <c r="AC1419" s="27">
        <v>0.24</v>
      </c>
      <c r="AD1419" s="27">
        <v>86.632360824742264</v>
      </c>
      <c r="AE1419" s="27">
        <v>91.69858075601374</v>
      </c>
      <c r="AF1419" s="27">
        <v>96.764800687285216</v>
      </c>
      <c r="AG1419" s="27">
        <v>12</v>
      </c>
      <c r="AH1419" t="s">
        <v>465</v>
      </c>
      <c r="AI1419" s="27" t="s">
        <v>450</v>
      </c>
      <c r="AJ1419" s="41">
        <f t="shared" si="211"/>
        <v>1039.5883298969072</v>
      </c>
      <c r="AK1419" s="41">
        <f t="shared" si="212"/>
        <v>1100.382969072165</v>
      </c>
      <c r="AL1419" s="41">
        <f t="shared" si="213"/>
        <v>1161.1776082474225</v>
      </c>
      <c r="AM1419" s="27">
        <v>1.31</v>
      </c>
      <c r="AN1419" s="27">
        <v>1.67</v>
      </c>
      <c r="AO1419" s="27">
        <v>0</v>
      </c>
      <c r="AP1419" s="27">
        <v>0</v>
      </c>
      <c r="AQ1419" s="42">
        <f t="shared" si="214"/>
        <v>1361.8607121649486</v>
      </c>
      <c r="AR1419" s="42">
        <f t="shared" si="215"/>
        <v>1441.5016894845362</v>
      </c>
      <c r="AS1419" s="42">
        <f t="shared" si="216"/>
        <v>1521.1426668041236</v>
      </c>
      <c r="AT1419" s="42">
        <f t="shared" si="217"/>
        <v>1736.112510927835</v>
      </c>
      <c r="AU1419" s="42">
        <f t="shared" si="218"/>
        <v>1837.6395583505155</v>
      </c>
      <c r="AV1419" s="42">
        <f t="shared" si="219"/>
        <v>1939.1666057731957</v>
      </c>
      <c r="AW1419">
        <v>2030</v>
      </c>
      <c r="AX1419" t="s">
        <v>60</v>
      </c>
      <c r="AY1419" s="30">
        <v>25</v>
      </c>
      <c r="AZ1419" t="s">
        <v>302</v>
      </c>
      <c r="BA1419" s="111">
        <v>5</v>
      </c>
      <c r="BB1419" s="111">
        <v>3</v>
      </c>
      <c r="BC1419" s="121">
        <v>0</v>
      </c>
      <c r="BD1419" s="114">
        <v>2020</v>
      </c>
      <c r="BE1419" t="s">
        <v>410</v>
      </c>
    </row>
    <row r="1420" spans="1:57" ht="12" customHeight="1" x14ac:dyDescent="0.2">
      <c r="A1420">
        <v>79</v>
      </c>
      <c r="B1420">
        <v>2023</v>
      </c>
      <c r="C1420" t="s">
        <v>46</v>
      </c>
      <c r="D1420" t="s">
        <v>295</v>
      </c>
      <c r="E1420" t="s">
        <v>296</v>
      </c>
      <c r="F1420" t="s">
        <v>407</v>
      </c>
      <c r="H1420" t="s">
        <v>408</v>
      </c>
      <c r="I1420" t="s">
        <v>88</v>
      </c>
      <c r="L1420" s="27">
        <v>0</v>
      </c>
      <c r="M1420" s="27">
        <v>0</v>
      </c>
      <c r="N1420" s="27">
        <v>0</v>
      </c>
      <c r="O1420" t="s">
        <v>301</v>
      </c>
      <c r="P1420" t="s">
        <v>55</v>
      </c>
      <c r="Q1420" s="27">
        <v>0.37</v>
      </c>
      <c r="R1420" s="27">
        <v>0.27</v>
      </c>
      <c r="S1420" s="27">
        <v>0.17</v>
      </c>
      <c r="T1420" s="27">
        <v>0.17</v>
      </c>
      <c r="U1420" s="27">
        <v>0</v>
      </c>
      <c r="V1420" s="27">
        <v>0</v>
      </c>
      <c r="W1420" s="27">
        <v>0</v>
      </c>
      <c r="X1420" t="s">
        <v>409</v>
      </c>
      <c r="Y1420" t="s">
        <v>55</v>
      </c>
      <c r="Z1420" s="27">
        <v>0.24</v>
      </c>
      <c r="AA1420" s="27">
        <v>0.24</v>
      </c>
      <c r="AB1420" s="27">
        <v>0.24</v>
      </c>
      <c r="AC1420" s="27">
        <v>0.24</v>
      </c>
      <c r="AD1420" s="27">
        <v>86.632360824742264</v>
      </c>
      <c r="AE1420" s="27">
        <v>91.69858075601374</v>
      </c>
      <c r="AF1420" s="27">
        <v>96.764800687285216</v>
      </c>
      <c r="AG1420" s="27">
        <v>12</v>
      </c>
      <c r="AH1420" t="s">
        <v>465</v>
      </c>
      <c r="AI1420" s="27" t="s">
        <v>450</v>
      </c>
      <c r="AJ1420" s="41">
        <f t="shared" si="211"/>
        <v>1039.5883298969072</v>
      </c>
      <c r="AK1420" s="41">
        <f t="shared" si="212"/>
        <v>1100.382969072165</v>
      </c>
      <c r="AL1420" s="41">
        <f t="shared" si="213"/>
        <v>1161.1776082474225</v>
      </c>
      <c r="AM1420" s="27">
        <v>1.31</v>
      </c>
      <c r="AN1420" s="27">
        <v>1.67</v>
      </c>
      <c r="AO1420" s="27">
        <v>0</v>
      </c>
      <c r="AP1420" s="27">
        <v>0</v>
      </c>
      <c r="AQ1420" s="42">
        <f t="shared" si="214"/>
        <v>1361.8607121649486</v>
      </c>
      <c r="AR1420" s="42">
        <f t="shared" si="215"/>
        <v>1441.5016894845362</v>
      </c>
      <c r="AS1420" s="42">
        <f t="shared" si="216"/>
        <v>1521.1426668041236</v>
      </c>
      <c r="AT1420" s="42">
        <f t="shared" si="217"/>
        <v>1736.112510927835</v>
      </c>
      <c r="AU1420" s="42">
        <f t="shared" si="218"/>
        <v>1837.6395583505155</v>
      </c>
      <c r="AV1420" s="42">
        <f t="shared" si="219"/>
        <v>1939.1666057731957</v>
      </c>
      <c r="AW1420">
        <v>2035</v>
      </c>
      <c r="AX1420" t="s">
        <v>60</v>
      </c>
      <c r="AY1420" s="30">
        <v>25</v>
      </c>
      <c r="AZ1420" t="s">
        <v>302</v>
      </c>
      <c r="BA1420" s="111">
        <v>5</v>
      </c>
      <c r="BB1420" s="111">
        <v>3</v>
      </c>
      <c r="BC1420" s="121">
        <v>0</v>
      </c>
      <c r="BD1420" s="114">
        <v>2020</v>
      </c>
      <c r="BE1420" t="s">
        <v>410</v>
      </c>
    </row>
    <row r="1421" spans="1:57" ht="12" customHeight="1" x14ac:dyDescent="0.2">
      <c r="A1421">
        <v>79</v>
      </c>
      <c r="B1421">
        <v>2023</v>
      </c>
      <c r="C1421" t="s">
        <v>46</v>
      </c>
      <c r="D1421" t="s">
        <v>295</v>
      </c>
      <c r="E1421" t="s">
        <v>296</v>
      </c>
      <c r="F1421" t="s">
        <v>407</v>
      </c>
      <c r="H1421" t="s">
        <v>408</v>
      </c>
      <c r="I1421" t="s">
        <v>88</v>
      </c>
      <c r="L1421" s="27">
        <v>0</v>
      </c>
      <c r="M1421" s="27">
        <v>0</v>
      </c>
      <c r="N1421" s="27">
        <v>0</v>
      </c>
      <c r="O1421" t="s">
        <v>301</v>
      </c>
      <c r="P1421" t="s">
        <v>55</v>
      </c>
      <c r="Q1421" s="27">
        <v>0.37</v>
      </c>
      <c r="R1421" s="27">
        <v>0.27</v>
      </c>
      <c r="S1421" s="27">
        <v>0.17</v>
      </c>
      <c r="T1421" s="27">
        <v>0.17</v>
      </c>
      <c r="U1421" s="27">
        <v>0</v>
      </c>
      <c r="V1421" s="27">
        <v>0</v>
      </c>
      <c r="W1421" s="27">
        <v>0</v>
      </c>
      <c r="X1421" t="s">
        <v>409</v>
      </c>
      <c r="Y1421" t="s">
        <v>55</v>
      </c>
      <c r="Z1421" s="27">
        <v>0.24</v>
      </c>
      <c r="AA1421" s="27">
        <v>0.24</v>
      </c>
      <c r="AB1421" s="27">
        <v>0.24</v>
      </c>
      <c r="AC1421" s="27">
        <v>0.24</v>
      </c>
      <c r="AD1421" s="27">
        <v>86.632360824742264</v>
      </c>
      <c r="AE1421" s="27">
        <v>91.69858075601374</v>
      </c>
      <c r="AF1421" s="27">
        <v>96.764800687285216</v>
      </c>
      <c r="AG1421" s="27">
        <v>12</v>
      </c>
      <c r="AH1421" t="s">
        <v>465</v>
      </c>
      <c r="AI1421" s="27" t="s">
        <v>450</v>
      </c>
      <c r="AJ1421" s="41">
        <f t="shared" si="211"/>
        <v>1039.5883298969072</v>
      </c>
      <c r="AK1421" s="41">
        <f t="shared" si="212"/>
        <v>1100.382969072165</v>
      </c>
      <c r="AL1421" s="41">
        <f t="shared" si="213"/>
        <v>1161.1776082474225</v>
      </c>
      <c r="AM1421" s="27">
        <v>1.31</v>
      </c>
      <c r="AN1421" s="27">
        <v>1.67</v>
      </c>
      <c r="AO1421" s="27">
        <v>0</v>
      </c>
      <c r="AP1421" s="27">
        <v>0</v>
      </c>
      <c r="AQ1421" s="42">
        <f t="shared" si="214"/>
        <v>1361.8607121649486</v>
      </c>
      <c r="AR1421" s="42">
        <f t="shared" si="215"/>
        <v>1441.5016894845362</v>
      </c>
      <c r="AS1421" s="42">
        <f t="shared" si="216"/>
        <v>1521.1426668041236</v>
      </c>
      <c r="AT1421" s="42">
        <f t="shared" si="217"/>
        <v>1736.112510927835</v>
      </c>
      <c r="AU1421" s="42">
        <f t="shared" si="218"/>
        <v>1837.6395583505155</v>
      </c>
      <c r="AV1421" s="42">
        <f t="shared" si="219"/>
        <v>1939.1666057731957</v>
      </c>
      <c r="AW1421">
        <v>2040</v>
      </c>
      <c r="AX1421" t="s">
        <v>60</v>
      </c>
      <c r="AY1421" s="30">
        <v>25</v>
      </c>
      <c r="AZ1421" t="s">
        <v>302</v>
      </c>
      <c r="BA1421" s="111">
        <v>5</v>
      </c>
      <c r="BB1421" s="111">
        <v>3</v>
      </c>
      <c r="BC1421" s="121">
        <v>0</v>
      </c>
      <c r="BD1421" s="114">
        <v>2020</v>
      </c>
      <c r="BE1421" t="s">
        <v>410</v>
      </c>
    </row>
    <row r="1422" spans="1:57" ht="12" customHeight="1" x14ac:dyDescent="0.2">
      <c r="A1422">
        <v>79</v>
      </c>
      <c r="B1422">
        <v>2023</v>
      </c>
      <c r="C1422" t="s">
        <v>46</v>
      </c>
      <c r="D1422" t="s">
        <v>295</v>
      </c>
      <c r="E1422" t="s">
        <v>296</v>
      </c>
      <c r="F1422" t="s">
        <v>407</v>
      </c>
      <c r="H1422" t="s">
        <v>408</v>
      </c>
      <c r="I1422" t="s">
        <v>88</v>
      </c>
      <c r="L1422" s="27">
        <v>0</v>
      </c>
      <c r="M1422" s="27">
        <v>0</v>
      </c>
      <c r="N1422" s="27">
        <v>0</v>
      </c>
      <c r="O1422" t="s">
        <v>301</v>
      </c>
      <c r="P1422" t="s">
        <v>55</v>
      </c>
      <c r="Q1422" s="27">
        <v>0.37</v>
      </c>
      <c r="R1422" s="27">
        <v>0.27</v>
      </c>
      <c r="S1422" s="27">
        <v>0.17</v>
      </c>
      <c r="T1422" s="27">
        <v>0.17</v>
      </c>
      <c r="U1422" s="27">
        <v>0</v>
      </c>
      <c r="V1422" s="27">
        <v>0</v>
      </c>
      <c r="W1422" s="27">
        <v>0</v>
      </c>
      <c r="X1422" t="s">
        <v>409</v>
      </c>
      <c r="Y1422" t="s">
        <v>55</v>
      </c>
      <c r="Z1422" s="27">
        <v>0.24</v>
      </c>
      <c r="AA1422" s="27">
        <v>0.24</v>
      </c>
      <c r="AB1422" s="27">
        <v>0.24</v>
      </c>
      <c r="AC1422" s="27">
        <v>0.24</v>
      </c>
      <c r="AD1422" s="27">
        <v>86.632360824742264</v>
      </c>
      <c r="AE1422" s="27">
        <v>91.69858075601374</v>
      </c>
      <c r="AF1422" s="27">
        <v>96.764800687285216</v>
      </c>
      <c r="AG1422" s="27">
        <v>12</v>
      </c>
      <c r="AH1422" t="s">
        <v>465</v>
      </c>
      <c r="AI1422" s="27" t="s">
        <v>450</v>
      </c>
      <c r="AJ1422" s="41">
        <f t="shared" si="211"/>
        <v>1039.5883298969072</v>
      </c>
      <c r="AK1422" s="41">
        <f t="shared" si="212"/>
        <v>1100.382969072165</v>
      </c>
      <c r="AL1422" s="41">
        <f t="shared" si="213"/>
        <v>1161.1776082474225</v>
      </c>
      <c r="AM1422" s="27">
        <v>1.31</v>
      </c>
      <c r="AN1422" s="27">
        <v>1.67</v>
      </c>
      <c r="AO1422" s="27">
        <v>0</v>
      </c>
      <c r="AP1422" s="27">
        <v>0</v>
      </c>
      <c r="AQ1422" s="42">
        <f t="shared" si="214"/>
        <v>1361.8607121649486</v>
      </c>
      <c r="AR1422" s="42">
        <f t="shared" si="215"/>
        <v>1441.5016894845362</v>
      </c>
      <c r="AS1422" s="42">
        <f t="shared" si="216"/>
        <v>1521.1426668041236</v>
      </c>
      <c r="AT1422" s="42">
        <f t="shared" si="217"/>
        <v>1736.112510927835</v>
      </c>
      <c r="AU1422" s="42">
        <f t="shared" si="218"/>
        <v>1837.6395583505155</v>
      </c>
      <c r="AV1422" s="42">
        <f t="shared" si="219"/>
        <v>1939.1666057731957</v>
      </c>
      <c r="AW1422">
        <v>2045</v>
      </c>
      <c r="AX1422" t="s">
        <v>60</v>
      </c>
      <c r="AY1422" s="30">
        <v>25</v>
      </c>
      <c r="AZ1422" t="s">
        <v>302</v>
      </c>
      <c r="BA1422" s="111">
        <v>5</v>
      </c>
      <c r="BB1422" s="111">
        <v>3</v>
      </c>
      <c r="BC1422" s="121">
        <v>0</v>
      </c>
      <c r="BD1422" s="114">
        <v>2020</v>
      </c>
      <c r="BE1422" t="s">
        <v>410</v>
      </c>
    </row>
    <row r="1423" spans="1:57" ht="12" customHeight="1" x14ac:dyDescent="0.2">
      <c r="A1423">
        <v>79</v>
      </c>
      <c r="B1423">
        <v>2023</v>
      </c>
      <c r="C1423" t="s">
        <v>46</v>
      </c>
      <c r="D1423" t="s">
        <v>295</v>
      </c>
      <c r="E1423" t="s">
        <v>296</v>
      </c>
      <c r="F1423" t="s">
        <v>407</v>
      </c>
      <c r="H1423" t="s">
        <v>408</v>
      </c>
      <c r="I1423" t="s">
        <v>88</v>
      </c>
      <c r="L1423" s="27">
        <v>0</v>
      </c>
      <c r="M1423" s="27">
        <v>0</v>
      </c>
      <c r="N1423" s="27">
        <v>0</v>
      </c>
      <c r="O1423" t="s">
        <v>301</v>
      </c>
      <c r="P1423" t="s">
        <v>55</v>
      </c>
      <c r="Q1423" s="27">
        <v>0.37</v>
      </c>
      <c r="R1423" s="27">
        <v>0.27</v>
      </c>
      <c r="S1423" s="27">
        <v>0.17</v>
      </c>
      <c r="T1423" s="27">
        <v>0.17</v>
      </c>
      <c r="U1423" s="27">
        <v>0</v>
      </c>
      <c r="V1423" s="27">
        <v>0</v>
      </c>
      <c r="W1423" s="27">
        <v>0</v>
      </c>
      <c r="X1423" t="s">
        <v>409</v>
      </c>
      <c r="Y1423" t="s">
        <v>55</v>
      </c>
      <c r="Z1423" s="27">
        <v>0.24</v>
      </c>
      <c r="AA1423" s="27">
        <v>0.24</v>
      </c>
      <c r="AB1423" s="27">
        <v>0.24</v>
      </c>
      <c r="AC1423" s="27">
        <v>0.24</v>
      </c>
      <c r="AD1423" s="27">
        <v>86.632360824742264</v>
      </c>
      <c r="AE1423" s="27">
        <v>91.69858075601374</v>
      </c>
      <c r="AF1423" s="27">
        <v>96.764800687285216</v>
      </c>
      <c r="AG1423" s="27">
        <v>12</v>
      </c>
      <c r="AH1423" t="s">
        <v>465</v>
      </c>
      <c r="AI1423" s="27" t="s">
        <v>450</v>
      </c>
      <c r="AJ1423" s="41">
        <f t="shared" si="211"/>
        <v>1039.5883298969072</v>
      </c>
      <c r="AK1423" s="41">
        <f t="shared" si="212"/>
        <v>1100.382969072165</v>
      </c>
      <c r="AL1423" s="41">
        <f t="shared" si="213"/>
        <v>1161.1776082474225</v>
      </c>
      <c r="AM1423" s="27">
        <v>1.31</v>
      </c>
      <c r="AN1423" s="27">
        <v>1.67</v>
      </c>
      <c r="AO1423" s="27">
        <v>0</v>
      </c>
      <c r="AP1423" s="27">
        <v>0</v>
      </c>
      <c r="AQ1423" s="42">
        <f t="shared" si="214"/>
        <v>1361.8607121649486</v>
      </c>
      <c r="AR1423" s="42">
        <f t="shared" si="215"/>
        <v>1441.5016894845362</v>
      </c>
      <c r="AS1423" s="42">
        <f t="shared" si="216"/>
        <v>1521.1426668041236</v>
      </c>
      <c r="AT1423" s="42">
        <f t="shared" si="217"/>
        <v>1736.112510927835</v>
      </c>
      <c r="AU1423" s="42">
        <f t="shared" si="218"/>
        <v>1837.6395583505155</v>
      </c>
      <c r="AV1423" s="42">
        <f t="shared" si="219"/>
        <v>1939.1666057731957</v>
      </c>
      <c r="AW1423">
        <v>2050</v>
      </c>
      <c r="AX1423" t="s">
        <v>60</v>
      </c>
      <c r="AY1423" s="30">
        <v>25</v>
      </c>
      <c r="AZ1423" t="s">
        <v>302</v>
      </c>
      <c r="BA1423" s="111">
        <v>5</v>
      </c>
      <c r="BB1423" s="111">
        <v>3</v>
      </c>
      <c r="BC1423" s="121">
        <v>0</v>
      </c>
      <c r="BD1423" s="114">
        <v>2020</v>
      </c>
      <c r="BE1423" t="s">
        <v>410</v>
      </c>
    </row>
    <row r="1424" spans="1:57" ht="12" customHeight="1" x14ac:dyDescent="0.2">
      <c r="A1424">
        <v>80</v>
      </c>
      <c r="B1424">
        <v>2023</v>
      </c>
      <c r="C1424" t="s">
        <v>46</v>
      </c>
      <c r="D1424" t="s">
        <v>295</v>
      </c>
      <c r="E1424" t="s">
        <v>296</v>
      </c>
      <c r="F1424" t="s">
        <v>411</v>
      </c>
      <c r="H1424" t="s">
        <v>412</v>
      </c>
      <c r="I1424" t="s">
        <v>88</v>
      </c>
      <c r="L1424" s="27">
        <v>0</v>
      </c>
      <c r="M1424" s="27">
        <v>0</v>
      </c>
      <c r="N1424" s="27">
        <v>0</v>
      </c>
      <c r="O1424" t="s">
        <v>301</v>
      </c>
      <c r="P1424" t="s">
        <v>55</v>
      </c>
      <c r="Q1424" s="27">
        <v>0.49</v>
      </c>
      <c r="R1424" s="27">
        <v>0.28999999999999998</v>
      </c>
      <c r="S1424" s="27">
        <v>0.09</v>
      </c>
      <c r="T1424" s="27">
        <v>0.09</v>
      </c>
      <c r="U1424" s="27">
        <v>0</v>
      </c>
      <c r="V1424" s="27">
        <v>0</v>
      </c>
      <c r="W1424" s="27">
        <v>0</v>
      </c>
      <c r="X1424" t="s">
        <v>409</v>
      </c>
      <c r="Y1424" t="s">
        <v>55</v>
      </c>
      <c r="Z1424" s="27">
        <v>0.28000000000000003</v>
      </c>
      <c r="AA1424" s="27">
        <v>0.28000000000000003</v>
      </c>
      <c r="AB1424" s="27">
        <v>0.28000000000000003</v>
      </c>
      <c r="AC1424" s="27">
        <v>0.28000000000000003</v>
      </c>
      <c r="AD1424" s="27">
        <v>100.56446563573883</v>
      </c>
      <c r="AE1424" s="27">
        <v>104.99740807560137</v>
      </c>
      <c r="AF1424" s="27">
        <v>109.43035051546391</v>
      </c>
      <c r="AG1424" s="27">
        <v>12</v>
      </c>
      <c r="AH1424" t="s">
        <v>465</v>
      </c>
      <c r="AI1424" s="27" t="s">
        <v>450</v>
      </c>
      <c r="AJ1424" s="41">
        <f t="shared" si="211"/>
        <v>1206.7735876288659</v>
      </c>
      <c r="AK1424" s="41">
        <f t="shared" si="212"/>
        <v>1259.9688969072165</v>
      </c>
      <c r="AL1424" s="41">
        <f t="shared" si="213"/>
        <v>1313.1642061855669</v>
      </c>
      <c r="AM1424" s="27">
        <v>1.31</v>
      </c>
      <c r="AN1424" s="27">
        <v>1.67</v>
      </c>
      <c r="AO1424" s="27">
        <v>0</v>
      </c>
      <c r="AP1424" s="27">
        <v>0</v>
      </c>
      <c r="AQ1424" s="42">
        <f t="shared" si="214"/>
        <v>1580.8733997938143</v>
      </c>
      <c r="AR1424" s="42">
        <f t="shared" si="215"/>
        <v>1650.5592549484536</v>
      </c>
      <c r="AS1424" s="42">
        <f t="shared" si="216"/>
        <v>1720.2451101030927</v>
      </c>
      <c r="AT1424" s="42">
        <f t="shared" si="217"/>
        <v>2015.3118913402061</v>
      </c>
      <c r="AU1424" s="42">
        <f t="shared" si="218"/>
        <v>2104.1480578350515</v>
      </c>
      <c r="AV1424" s="42">
        <f t="shared" si="219"/>
        <v>2192.9842243298967</v>
      </c>
      <c r="AW1424">
        <v>2023</v>
      </c>
      <c r="AX1424" t="s">
        <v>56</v>
      </c>
      <c r="AY1424" s="30">
        <v>25</v>
      </c>
      <c r="AZ1424" t="s">
        <v>302</v>
      </c>
      <c r="BA1424" s="111">
        <v>5</v>
      </c>
      <c r="BB1424" s="111">
        <v>3</v>
      </c>
      <c r="BC1424" s="121">
        <v>0</v>
      </c>
      <c r="BD1424" s="114">
        <v>2020</v>
      </c>
      <c r="BE1424" t="s">
        <v>413</v>
      </c>
    </row>
    <row r="1425" spans="1:57" ht="12" customHeight="1" x14ac:dyDescent="0.2">
      <c r="A1425">
        <v>80</v>
      </c>
      <c r="B1425">
        <v>2023</v>
      </c>
      <c r="C1425" t="s">
        <v>46</v>
      </c>
      <c r="D1425" t="s">
        <v>295</v>
      </c>
      <c r="E1425" t="s">
        <v>296</v>
      </c>
      <c r="F1425" t="s">
        <v>411</v>
      </c>
      <c r="H1425" t="s">
        <v>412</v>
      </c>
      <c r="I1425" t="s">
        <v>88</v>
      </c>
      <c r="L1425" s="27">
        <v>0</v>
      </c>
      <c r="M1425" s="27">
        <v>0</v>
      </c>
      <c r="N1425" s="27">
        <v>0</v>
      </c>
      <c r="O1425" t="s">
        <v>301</v>
      </c>
      <c r="P1425" t="s">
        <v>55</v>
      </c>
      <c r="Q1425" s="27">
        <v>0.49</v>
      </c>
      <c r="R1425" s="27">
        <v>0.28999999999999998</v>
      </c>
      <c r="S1425" s="27">
        <v>0.09</v>
      </c>
      <c r="T1425" s="27">
        <v>0.09</v>
      </c>
      <c r="U1425" s="27">
        <v>0</v>
      </c>
      <c r="V1425" s="27">
        <v>0</v>
      </c>
      <c r="W1425" s="27">
        <v>0</v>
      </c>
      <c r="X1425" t="s">
        <v>409</v>
      </c>
      <c r="Y1425" t="s">
        <v>55</v>
      </c>
      <c r="Z1425" s="27">
        <v>0.28000000000000003</v>
      </c>
      <c r="AA1425" s="27">
        <v>0.28000000000000003</v>
      </c>
      <c r="AB1425" s="27">
        <v>0.28000000000000003</v>
      </c>
      <c r="AC1425" s="27">
        <v>0.28000000000000003</v>
      </c>
      <c r="AD1425" s="27">
        <v>100.56446563573883</v>
      </c>
      <c r="AE1425" s="27">
        <v>104.99740807560137</v>
      </c>
      <c r="AF1425" s="27">
        <v>109.43035051546391</v>
      </c>
      <c r="AG1425" s="27">
        <v>12</v>
      </c>
      <c r="AH1425" t="s">
        <v>465</v>
      </c>
      <c r="AI1425" s="27" t="s">
        <v>450</v>
      </c>
      <c r="AJ1425" s="41">
        <f t="shared" si="211"/>
        <v>1206.7735876288659</v>
      </c>
      <c r="AK1425" s="41">
        <f t="shared" si="212"/>
        <v>1259.9688969072165</v>
      </c>
      <c r="AL1425" s="41">
        <f t="shared" si="213"/>
        <v>1313.1642061855669</v>
      </c>
      <c r="AM1425" s="27">
        <v>1.31</v>
      </c>
      <c r="AN1425" s="27">
        <v>1.67</v>
      </c>
      <c r="AO1425" s="27">
        <v>0</v>
      </c>
      <c r="AP1425" s="27">
        <v>0</v>
      </c>
      <c r="AQ1425" s="42">
        <f t="shared" si="214"/>
        <v>1580.8733997938143</v>
      </c>
      <c r="AR1425" s="42">
        <f t="shared" si="215"/>
        <v>1650.5592549484536</v>
      </c>
      <c r="AS1425" s="42">
        <f t="shared" si="216"/>
        <v>1720.2451101030927</v>
      </c>
      <c r="AT1425" s="42">
        <f t="shared" si="217"/>
        <v>2015.3118913402061</v>
      </c>
      <c r="AU1425" s="42">
        <f t="shared" si="218"/>
        <v>2104.1480578350515</v>
      </c>
      <c r="AV1425" s="42">
        <f t="shared" si="219"/>
        <v>2192.9842243298967</v>
      </c>
      <c r="AW1425">
        <v>2030</v>
      </c>
      <c r="AX1425" t="s">
        <v>56</v>
      </c>
      <c r="AY1425" s="30">
        <v>25</v>
      </c>
      <c r="AZ1425" t="s">
        <v>302</v>
      </c>
      <c r="BA1425" s="111">
        <v>5</v>
      </c>
      <c r="BB1425" s="111">
        <v>3</v>
      </c>
      <c r="BC1425" s="121">
        <v>0</v>
      </c>
      <c r="BD1425" s="114">
        <v>2020</v>
      </c>
      <c r="BE1425" t="s">
        <v>413</v>
      </c>
    </row>
    <row r="1426" spans="1:57" ht="12" customHeight="1" x14ac:dyDescent="0.2">
      <c r="A1426">
        <v>80</v>
      </c>
      <c r="B1426">
        <v>2023</v>
      </c>
      <c r="C1426" t="s">
        <v>46</v>
      </c>
      <c r="D1426" t="s">
        <v>295</v>
      </c>
      <c r="E1426" t="s">
        <v>296</v>
      </c>
      <c r="F1426" t="s">
        <v>411</v>
      </c>
      <c r="H1426" t="s">
        <v>412</v>
      </c>
      <c r="I1426" t="s">
        <v>88</v>
      </c>
      <c r="L1426" s="27">
        <v>0</v>
      </c>
      <c r="M1426" s="27">
        <v>0</v>
      </c>
      <c r="N1426" s="27">
        <v>0</v>
      </c>
      <c r="O1426" t="s">
        <v>301</v>
      </c>
      <c r="P1426" t="s">
        <v>55</v>
      </c>
      <c r="Q1426" s="27">
        <v>0.49</v>
      </c>
      <c r="R1426" s="27">
        <v>0.28999999999999998</v>
      </c>
      <c r="S1426" s="27">
        <v>0.09</v>
      </c>
      <c r="T1426" s="27">
        <v>0.09</v>
      </c>
      <c r="U1426" s="27">
        <v>0</v>
      </c>
      <c r="V1426" s="27">
        <v>0</v>
      </c>
      <c r="W1426" s="27">
        <v>0</v>
      </c>
      <c r="X1426" t="s">
        <v>409</v>
      </c>
      <c r="Y1426" t="s">
        <v>55</v>
      </c>
      <c r="Z1426" s="27">
        <v>0.28000000000000003</v>
      </c>
      <c r="AA1426" s="27">
        <v>0.28000000000000003</v>
      </c>
      <c r="AB1426" s="27">
        <v>0.28000000000000003</v>
      </c>
      <c r="AC1426" s="27">
        <v>0.28000000000000003</v>
      </c>
      <c r="AD1426" s="27">
        <v>100.56446563573883</v>
      </c>
      <c r="AE1426" s="27">
        <v>104.99740807560137</v>
      </c>
      <c r="AF1426" s="27">
        <v>109.43035051546391</v>
      </c>
      <c r="AG1426" s="27">
        <v>12</v>
      </c>
      <c r="AH1426" t="s">
        <v>465</v>
      </c>
      <c r="AI1426" s="27" t="s">
        <v>450</v>
      </c>
      <c r="AJ1426" s="41">
        <f t="shared" si="211"/>
        <v>1206.7735876288659</v>
      </c>
      <c r="AK1426" s="41">
        <f t="shared" si="212"/>
        <v>1259.9688969072165</v>
      </c>
      <c r="AL1426" s="41">
        <f t="shared" si="213"/>
        <v>1313.1642061855669</v>
      </c>
      <c r="AM1426" s="27">
        <v>1.31</v>
      </c>
      <c r="AN1426" s="27">
        <v>1.67</v>
      </c>
      <c r="AO1426" s="27">
        <v>0</v>
      </c>
      <c r="AP1426" s="27">
        <v>0</v>
      </c>
      <c r="AQ1426" s="42">
        <f t="shared" si="214"/>
        <v>1580.8733997938143</v>
      </c>
      <c r="AR1426" s="42">
        <f t="shared" si="215"/>
        <v>1650.5592549484536</v>
      </c>
      <c r="AS1426" s="42">
        <f t="shared" si="216"/>
        <v>1720.2451101030927</v>
      </c>
      <c r="AT1426" s="42">
        <f t="shared" si="217"/>
        <v>2015.3118913402061</v>
      </c>
      <c r="AU1426" s="42">
        <f t="shared" si="218"/>
        <v>2104.1480578350515</v>
      </c>
      <c r="AV1426" s="42">
        <f t="shared" si="219"/>
        <v>2192.9842243298967</v>
      </c>
      <c r="AW1426">
        <v>2035</v>
      </c>
      <c r="AX1426" t="s">
        <v>56</v>
      </c>
      <c r="AY1426" s="30">
        <v>25</v>
      </c>
      <c r="AZ1426" t="s">
        <v>302</v>
      </c>
      <c r="BA1426" s="111">
        <v>5</v>
      </c>
      <c r="BB1426" s="111">
        <v>3</v>
      </c>
      <c r="BC1426" s="121">
        <v>0</v>
      </c>
      <c r="BD1426" s="114">
        <v>2020</v>
      </c>
      <c r="BE1426" t="s">
        <v>413</v>
      </c>
    </row>
    <row r="1427" spans="1:57" ht="12" customHeight="1" x14ac:dyDescent="0.2">
      <c r="A1427">
        <v>80</v>
      </c>
      <c r="B1427">
        <v>2023</v>
      </c>
      <c r="C1427" t="s">
        <v>46</v>
      </c>
      <c r="D1427" t="s">
        <v>295</v>
      </c>
      <c r="E1427" t="s">
        <v>296</v>
      </c>
      <c r="F1427" t="s">
        <v>411</v>
      </c>
      <c r="H1427" t="s">
        <v>412</v>
      </c>
      <c r="I1427" t="s">
        <v>88</v>
      </c>
      <c r="L1427" s="27">
        <v>0</v>
      </c>
      <c r="M1427" s="27">
        <v>0</v>
      </c>
      <c r="N1427" s="27">
        <v>0</v>
      </c>
      <c r="O1427" t="s">
        <v>301</v>
      </c>
      <c r="P1427" t="s">
        <v>55</v>
      </c>
      <c r="Q1427" s="27">
        <v>0.49</v>
      </c>
      <c r="R1427" s="27">
        <v>0.28999999999999998</v>
      </c>
      <c r="S1427" s="27">
        <v>0.09</v>
      </c>
      <c r="T1427" s="27">
        <v>0.09</v>
      </c>
      <c r="U1427" s="27">
        <v>0</v>
      </c>
      <c r="V1427" s="27">
        <v>0</v>
      </c>
      <c r="W1427" s="27">
        <v>0</v>
      </c>
      <c r="X1427" t="s">
        <v>409</v>
      </c>
      <c r="Y1427" t="s">
        <v>55</v>
      </c>
      <c r="Z1427" s="27">
        <v>0.28000000000000003</v>
      </c>
      <c r="AA1427" s="27">
        <v>0.28000000000000003</v>
      </c>
      <c r="AB1427" s="27">
        <v>0.28000000000000003</v>
      </c>
      <c r="AC1427" s="27">
        <v>0.28000000000000003</v>
      </c>
      <c r="AD1427" s="27">
        <v>100.56446563573883</v>
      </c>
      <c r="AE1427" s="27">
        <v>104.99740807560137</v>
      </c>
      <c r="AF1427" s="27">
        <v>109.43035051546391</v>
      </c>
      <c r="AG1427" s="27">
        <v>12</v>
      </c>
      <c r="AH1427" t="s">
        <v>465</v>
      </c>
      <c r="AI1427" s="27" t="s">
        <v>450</v>
      </c>
      <c r="AJ1427" s="41">
        <f t="shared" si="211"/>
        <v>1206.7735876288659</v>
      </c>
      <c r="AK1427" s="41">
        <f t="shared" si="212"/>
        <v>1259.9688969072165</v>
      </c>
      <c r="AL1427" s="41">
        <f t="shared" si="213"/>
        <v>1313.1642061855669</v>
      </c>
      <c r="AM1427" s="27">
        <v>1.31</v>
      </c>
      <c r="AN1427" s="27">
        <v>1.67</v>
      </c>
      <c r="AO1427" s="27">
        <v>0</v>
      </c>
      <c r="AP1427" s="27">
        <v>0</v>
      </c>
      <c r="AQ1427" s="42">
        <f t="shared" si="214"/>
        <v>1580.8733997938143</v>
      </c>
      <c r="AR1427" s="42">
        <f t="shared" si="215"/>
        <v>1650.5592549484536</v>
      </c>
      <c r="AS1427" s="42">
        <f t="shared" si="216"/>
        <v>1720.2451101030927</v>
      </c>
      <c r="AT1427" s="42">
        <f t="shared" si="217"/>
        <v>2015.3118913402061</v>
      </c>
      <c r="AU1427" s="42">
        <f t="shared" si="218"/>
        <v>2104.1480578350515</v>
      </c>
      <c r="AV1427" s="42">
        <f t="shared" si="219"/>
        <v>2192.9842243298967</v>
      </c>
      <c r="AW1427">
        <v>2040</v>
      </c>
      <c r="AX1427" t="s">
        <v>56</v>
      </c>
      <c r="AY1427" s="30">
        <v>25</v>
      </c>
      <c r="AZ1427" t="s">
        <v>302</v>
      </c>
      <c r="BA1427" s="111">
        <v>5</v>
      </c>
      <c r="BB1427" s="111">
        <v>3</v>
      </c>
      <c r="BC1427" s="121">
        <v>0</v>
      </c>
      <c r="BD1427" s="114">
        <v>2020</v>
      </c>
      <c r="BE1427" t="s">
        <v>413</v>
      </c>
    </row>
    <row r="1428" spans="1:57" ht="12" customHeight="1" x14ac:dyDescent="0.2">
      <c r="A1428">
        <v>80</v>
      </c>
      <c r="B1428">
        <v>2023</v>
      </c>
      <c r="C1428" t="s">
        <v>46</v>
      </c>
      <c r="D1428" t="s">
        <v>295</v>
      </c>
      <c r="E1428" t="s">
        <v>296</v>
      </c>
      <c r="F1428" t="s">
        <v>411</v>
      </c>
      <c r="H1428" t="s">
        <v>412</v>
      </c>
      <c r="I1428" t="s">
        <v>88</v>
      </c>
      <c r="L1428" s="27">
        <v>0</v>
      </c>
      <c r="M1428" s="27">
        <v>0</v>
      </c>
      <c r="N1428" s="27">
        <v>0</v>
      </c>
      <c r="O1428" t="s">
        <v>301</v>
      </c>
      <c r="P1428" t="s">
        <v>55</v>
      </c>
      <c r="Q1428" s="27">
        <v>0.49</v>
      </c>
      <c r="R1428" s="27">
        <v>0.28999999999999998</v>
      </c>
      <c r="S1428" s="27">
        <v>0.09</v>
      </c>
      <c r="T1428" s="27">
        <v>0.09</v>
      </c>
      <c r="U1428" s="27">
        <v>0</v>
      </c>
      <c r="V1428" s="27">
        <v>0</v>
      </c>
      <c r="W1428" s="27">
        <v>0</v>
      </c>
      <c r="X1428" t="s">
        <v>409</v>
      </c>
      <c r="Y1428" t="s">
        <v>55</v>
      </c>
      <c r="Z1428" s="27">
        <v>0.28000000000000003</v>
      </c>
      <c r="AA1428" s="27">
        <v>0.28000000000000003</v>
      </c>
      <c r="AB1428" s="27">
        <v>0.28000000000000003</v>
      </c>
      <c r="AC1428" s="27">
        <v>0.28000000000000003</v>
      </c>
      <c r="AD1428" s="27">
        <v>100.56446563573883</v>
      </c>
      <c r="AE1428" s="27">
        <v>104.99740807560137</v>
      </c>
      <c r="AF1428" s="27">
        <v>109.43035051546391</v>
      </c>
      <c r="AG1428" s="27">
        <v>12</v>
      </c>
      <c r="AH1428" t="s">
        <v>465</v>
      </c>
      <c r="AI1428" s="27" t="s">
        <v>450</v>
      </c>
      <c r="AJ1428" s="41">
        <f t="shared" si="211"/>
        <v>1206.7735876288659</v>
      </c>
      <c r="AK1428" s="41">
        <f t="shared" si="212"/>
        <v>1259.9688969072165</v>
      </c>
      <c r="AL1428" s="41">
        <f t="shared" si="213"/>
        <v>1313.1642061855669</v>
      </c>
      <c r="AM1428" s="27">
        <v>1.31</v>
      </c>
      <c r="AN1428" s="27">
        <v>1.67</v>
      </c>
      <c r="AO1428" s="27">
        <v>0</v>
      </c>
      <c r="AP1428" s="27">
        <v>0</v>
      </c>
      <c r="AQ1428" s="42">
        <f t="shared" si="214"/>
        <v>1580.8733997938143</v>
      </c>
      <c r="AR1428" s="42">
        <f t="shared" si="215"/>
        <v>1650.5592549484536</v>
      </c>
      <c r="AS1428" s="42">
        <f t="shared" si="216"/>
        <v>1720.2451101030927</v>
      </c>
      <c r="AT1428" s="42">
        <f t="shared" si="217"/>
        <v>2015.3118913402061</v>
      </c>
      <c r="AU1428" s="42">
        <f t="shared" si="218"/>
        <v>2104.1480578350515</v>
      </c>
      <c r="AV1428" s="42">
        <f t="shared" si="219"/>
        <v>2192.9842243298967</v>
      </c>
      <c r="AW1428">
        <v>2045</v>
      </c>
      <c r="AX1428" t="s">
        <v>56</v>
      </c>
      <c r="AY1428" s="30">
        <v>25</v>
      </c>
      <c r="AZ1428" t="s">
        <v>302</v>
      </c>
      <c r="BA1428" s="111">
        <v>5</v>
      </c>
      <c r="BB1428" s="111">
        <v>3</v>
      </c>
      <c r="BC1428" s="121">
        <v>0</v>
      </c>
      <c r="BD1428" s="114">
        <v>2020</v>
      </c>
      <c r="BE1428" t="s">
        <v>413</v>
      </c>
    </row>
    <row r="1429" spans="1:57" ht="12" customHeight="1" x14ac:dyDescent="0.2">
      <c r="A1429">
        <v>80</v>
      </c>
      <c r="B1429">
        <v>2023</v>
      </c>
      <c r="C1429" t="s">
        <v>46</v>
      </c>
      <c r="D1429" t="s">
        <v>295</v>
      </c>
      <c r="E1429" t="s">
        <v>296</v>
      </c>
      <c r="F1429" t="s">
        <v>411</v>
      </c>
      <c r="H1429" t="s">
        <v>412</v>
      </c>
      <c r="I1429" t="s">
        <v>88</v>
      </c>
      <c r="L1429" s="27">
        <v>0</v>
      </c>
      <c r="M1429" s="27">
        <v>0</v>
      </c>
      <c r="N1429" s="27">
        <v>0</v>
      </c>
      <c r="O1429" t="s">
        <v>301</v>
      </c>
      <c r="P1429" t="s">
        <v>55</v>
      </c>
      <c r="Q1429" s="27">
        <v>0.49</v>
      </c>
      <c r="R1429" s="27">
        <v>0.28999999999999998</v>
      </c>
      <c r="S1429" s="27">
        <v>0.09</v>
      </c>
      <c r="T1429" s="27">
        <v>0.09</v>
      </c>
      <c r="U1429" s="27">
        <v>0</v>
      </c>
      <c r="V1429" s="27">
        <v>0</v>
      </c>
      <c r="W1429" s="27">
        <v>0</v>
      </c>
      <c r="X1429" t="s">
        <v>409</v>
      </c>
      <c r="Y1429" t="s">
        <v>55</v>
      </c>
      <c r="Z1429" s="27">
        <v>0.28000000000000003</v>
      </c>
      <c r="AA1429" s="27">
        <v>0.28000000000000003</v>
      </c>
      <c r="AB1429" s="27">
        <v>0.28000000000000003</v>
      </c>
      <c r="AC1429" s="27">
        <v>0.28000000000000003</v>
      </c>
      <c r="AD1429" s="27">
        <v>100.56446563573883</v>
      </c>
      <c r="AE1429" s="27">
        <v>104.99740807560137</v>
      </c>
      <c r="AF1429" s="27">
        <v>109.43035051546391</v>
      </c>
      <c r="AG1429" s="27">
        <v>12</v>
      </c>
      <c r="AH1429" t="s">
        <v>465</v>
      </c>
      <c r="AI1429" s="27" t="s">
        <v>450</v>
      </c>
      <c r="AJ1429" s="41">
        <f t="shared" si="211"/>
        <v>1206.7735876288659</v>
      </c>
      <c r="AK1429" s="41">
        <f t="shared" si="212"/>
        <v>1259.9688969072165</v>
      </c>
      <c r="AL1429" s="41">
        <f t="shared" si="213"/>
        <v>1313.1642061855669</v>
      </c>
      <c r="AM1429" s="27">
        <v>1.31</v>
      </c>
      <c r="AN1429" s="27">
        <v>1.67</v>
      </c>
      <c r="AO1429" s="27">
        <v>0</v>
      </c>
      <c r="AP1429" s="27">
        <v>0</v>
      </c>
      <c r="AQ1429" s="42">
        <f t="shared" si="214"/>
        <v>1580.8733997938143</v>
      </c>
      <c r="AR1429" s="42">
        <f t="shared" si="215"/>
        <v>1650.5592549484536</v>
      </c>
      <c r="AS1429" s="42">
        <f t="shared" si="216"/>
        <v>1720.2451101030927</v>
      </c>
      <c r="AT1429" s="42">
        <f t="shared" si="217"/>
        <v>2015.3118913402061</v>
      </c>
      <c r="AU1429" s="42">
        <f t="shared" si="218"/>
        <v>2104.1480578350515</v>
      </c>
      <c r="AV1429" s="42">
        <f t="shared" si="219"/>
        <v>2192.9842243298967</v>
      </c>
      <c r="AW1429">
        <v>2050</v>
      </c>
      <c r="AX1429" t="s">
        <v>56</v>
      </c>
      <c r="AY1429" s="30">
        <v>25</v>
      </c>
      <c r="AZ1429" t="s">
        <v>302</v>
      </c>
      <c r="BA1429" s="111">
        <v>5</v>
      </c>
      <c r="BB1429" s="111">
        <v>3</v>
      </c>
      <c r="BC1429" s="121">
        <v>0</v>
      </c>
      <c r="BD1429" s="114">
        <v>2020</v>
      </c>
      <c r="BE1429" t="s">
        <v>413</v>
      </c>
    </row>
    <row r="1430" spans="1:57" ht="12" customHeight="1" x14ac:dyDescent="0.2">
      <c r="A1430">
        <v>80</v>
      </c>
      <c r="B1430">
        <v>2023</v>
      </c>
      <c r="C1430" t="s">
        <v>46</v>
      </c>
      <c r="D1430" t="s">
        <v>295</v>
      </c>
      <c r="E1430" t="s">
        <v>296</v>
      </c>
      <c r="F1430" t="s">
        <v>411</v>
      </c>
      <c r="H1430" t="s">
        <v>412</v>
      </c>
      <c r="I1430" t="s">
        <v>88</v>
      </c>
      <c r="L1430" s="27">
        <v>0</v>
      </c>
      <c r="M1430" s="27">
        <v>0</v>
      </c>
      <c r="N1430" s="27">
        <v>0</v>
      </c>
      <c r="O1430" t="s">
        <v>301</v>
      </c>
      <c r="P1430" t="s">
        <v>55</v>
      </c>
      <c r="Q1430" s="27">
        <v>0.49</v>
      </c>
      <c r="R1430" s="27">
        <v>0.28999999999999998</v>
      </c>
      <c r="S1430" s="27">
        <v>0.09</v>
      </c>
      <c r="T1430" s="27">
        <v>0.09</v>
      </c>
      <c r="U1430" s="27">
        <v>0</v>
      </c>
      <c r="V1430" s="27">
        <v>0</v>
      </c>
      <c r="W1430" s="27">
        <v>0</v>
      </c>
      <c r="X1430" t="s">
        <v>409</v>
      </c>
      <c r="Y1430" t="s">
        <v>55</v>
      </c>
      <c r="Z1430" s="27">
        <v>0.28000000000000003</v>
      </c>
      <c r="AA1430" s="27">
        <v>0.28000000000000003</v>
      </c>
      <c r="AB1430" s="27">
        <v>0.28000000000000003</v>
      </c>
      <c r="AC1430" s="27">
        <v>0.28000000000000003</v>
      </c>
      <c r="AD1430" s="27">
        <v>100.56446563573883</v>
      </c>
      <c r="AE1430" s="27">
        <v>104.99740807560137</v>
      </c>
      <c r="AF1430" s="27">
        <v>109.43035051546391</v>
      </c>
      <c r="AG1430" s="27">
        <v>12</v>
      </c>
      <c r="AH1430" t="s">
        <v>465</v>
      </c>
      <c r="AI1430" s="27" t="s">
        <v>450</v>
      </c>
      <c r="AJ1430" s="41">
        <f t="shared" si="211"/>
        <v>1206.7735876288659</v>
      </c>
      <c r="AK1430" s="41">
        <f t="shared" si="212"/>
        <v>1259.9688969072165</v>
      </c>
      <c r="AL1430" s="41">
        <f t="shared" si="213"/>
        <v>1313.1642061855669</v>
      </c>
      <c r="AM1430" s="27">
        <v>1.31</v>
      </c>
      <c r="AN1430" s="27">
        <v>1.67</v>
      </c>
      <c r="AO1430" s="27">
        <v>0</v>
      </c>
      <c r="AP1430" s="27">
        <v>0</v>
      </c>
      <c r="AQ1430" s="42">
        <f t="shared" si="214"/>
        <v>1580.8733997938143</v>
      </c>
      <c r="AR1430" s="42">
        <f t="shared" si="215"/>
        <v>1650.5592549484536</v>
      </c>
      <c r="AS1430" s="42">
        <f t="shared" si="216"/>
        <v>1720.2451101030927</v>
      </c>
      <c r="AT1430" s="42">
        <f t="shared" si="217"/>
        <v>2015.3118913402061</v>
      </c>
      <c r="AU1430" s="42">
        <f t="shared" si="218"/>
        <v>2104.1480578350515</v>
      </c>
      <c r="AV1430" s="42">
        <f t="shared" si="219"/>
        <v>2192.9842243298967</v>
      </c>
      <c r="AW1430">
        <v>2023</v>
      </c>
      <c r="AX1430" t="s">
        <v>59</v>
      </c>
      <c r="AY1430" s="30">
        <v>25</v>
      </c>
      <c r="AZ1430" t="s">
        <v>302</v>
      </c>
      <c r="BA1430" s="111">
        <v>5</v>
      </c>
      <c r="BB1430" s="111">
        <v>3</v>
      </c>
      <c r="BC1430" s="121">
        <v>0</v>
      </c>
      <c r="BD1430" s="114">
        <v>2020</v>
      </c>
      <c r="BE1430" t="s">
        <v>413</v>
      </c>
    </row>
    <row r="1431" spans="1:57" ht="12" customHeight="1" x14ac:dyDescent="0.2">
      <c r="A1431">
        <v>80</v>
      </c>
      <c r="B1431">
        <v>2023</v>
      </c>
      <c r="C1431" t="s">
        <v>46</v>
      </c>
      <c r="D1431" t="s">
        <v>295</v>
      </c>
      <c r="E1431" t="s">
        <v>296</v>
      </c>
      <c r="F1431" t="s">
        <v>411</v>
      </c>
      <c r="H1431" t="s">
        <v>412</v>
      </c>
      <c r="I1431" t="s">
        <v>88</v>
      </c>
      <c r="L1431" s="27">
        <v>0</v>
      </c>
      <c r="M1431" s="27">
        <v>0</v>
      </c>
      <c r="N1431" s="27">
        <v>0</v>
      </c>
      <c r="O1431" t="s">
        <v>301</v>
      </c>
      <c r="P1431" t="s">
        <v>55</v>
      </c>
      <c r="Q1431" s="27">
        <v>0.49</v>
      </c>
      <c r="R1431" s="27">
        <v>0.28999999999999998</v>
      </c>
      <c r="S1431" s="27">
        <v>0.09</v>
      </c>
      <c r="T1431" s="27">
        <v>0.09</v>
      </c>
      <c r="U1431" s="27">
        <v>0</v>
      </c>
      <c r="V1431" s="27">
        <v>0</v>
      </c>
      <c r="W1431" s="27">
        <v>0</v>
      </c>
      <c r="X1431" t="s">
        <v>409</v>
      </c>
      <c r="Y1431" t="s">
        <v>55</v>
      </c>
      <c r="Z1431" s="27">
        <v>0.245</v>
      </c>
      <c r="AA1431" s="27">
        <v>0.245</v>
      </c>
      <c r="AB1431" s="27">
        <v>0.245</v>
      </c>
      <c r="AC1431" s="27">
        <v>0.245</v>
      </c>
      <c r="AD1431" s="27">
        <v>98.031355670103096</v>
      </c>
      <c r="AE1431" s="27">
        <v>102.78093685567009</v>
      </c>
      <c r="AF1431" s="27">
        <v>107.53051804123712</v>
      </c>
      <c r="AG1431" s="27">
        <v>12</v>
      </c>
      <c r="AH1431" t="s">
        <v>465</v>
      </c>
      <c r="AI1431" s="27" t="s">
        <v>450</v>
      </c>
      <c r="AJ1431" s="41">
        <f t="shared" si="211"/>
        <v>1176.3762680412372</v>
      </c>
      <c r="AK1431" s="41">
        <f t="shared" si="212"/>
        <v>1233.371242268041</v>
      </c>
      <c r="AL1431" s="41">
        <f t="shared" si="213"/>
        <v>1290.3662164948455</v>
      </c>
      <c r="AM1431" s="27">
        <v>1.31</v>
      </c>
      <c r="AN1431" s="27">
        <v>1.67</v>
      </c>
      <c r="AO1431" s="27">
        <v>0</v>
      </c>
      <c r="AP1431" s="27">
        <v>0</v>
      </c>
      <c r="AQ1431" s="42">
        <f t="shared" si="214"/>
        <v>1541.0529111340206</v>
      </c>
      <c r="AR1431" s="42">
        <f t="shared" si="215"/>
        <v>1615.7163273711337</v>
      </c>
      <c r="AS1431" s="42">
        <f t="shared" si="216"/>
        <v>1690.3797436082477</v>
      </c>
      <c r="AT1431" s="42">
        <f t="shared" si="217"/>
        <v>1964.5483676288659</v>
      </c>
      <c r="AU1431" s="42">
        <f t="shared" si="218"/>
        <v>2059.7299745876285</v>
      </c>
      <c r="AV1431" s="42">
        <f t="shared" si="219"/>
        <v>2154.911581546392</v>
      </c>
      <c r="AW1431">
        <v>2030</v>
      </c>
      <c r="AX1431" t="s">
        <v>59</v>
      </c>
      <c r="AY1431" s="30">
        <v>25</v>
      </c>
      <c r="AZ1431" t="s">
        <v>302</v>
      </c>
      <c r="BA1431" s="111">
        <v>5</v>
      </c>
      <c r="BB1431" s="111">
        <v>3</v>
      </c>
      <c r="BC1431" s="121">
        <v>0</v>
      </c>
      <c r="BD1431" s="114">
        <v>2020</v>
      </c>
      <c r="BE1431" t="s">
        <v>413</v>
      </c>
    </row>
    <row r="1432" spans="1:57" ht="12" customHeight="1" x14ac:dyDescent="0.2">
      <c r="A1432">
        <v>80</v>
      </c>
      <c r="B1432">
        <v>2023</v>
      </c>
      <c r="C1432" t="s">
        <v>46</v>
      </c>
      <c r="D1432" t="s">
        <v>295</v>
      </c>
      <c r="E1432" t="s">
        <v>296</v>
      </c>
      <c r="F1432" t="s">
        <v>411</v>
      </c>
      <c r="H1432" t="s">
        <v>412</v>
      </c>
      <c r="I1432" t="s">
        <v>88</v>
      </c>
      <c r="L1432" s="27">
        <v>0</v>
      </c>
      <c r="M1432" s="27">
        <v>0</v>
      </c>
      <c r="N1432" s="27">
        <v>0</v>
      </c>
      <c r="O1432" t="s">
        <v>301</v>
      </c>
      <c r="P1432" t="s">
        <v>55</v>
      </c>
      <c r="Q1432" s="27">
        <v>0.49</v>
      </c>
      <c r="R1432" s="27">
        <v>0.28999999999999998</v>
      </c>
      <c r="S1432" s="27">
        <v>0.09</v>
      </c>
      <c r="T1432" s="27">
        <v>0.09</v>
      </c>
      <c r="U1432" s="27">
        <v>0</v>
      </c>
      <c r="V1432" s="27">
        <v>0</v>
      </c>
      <c r="W1432" s="27">
        <v>0</v>
      </c>
      <c r="X1432" t="s">
        <v>409</v>
      </c>
      <c r="Y1432" t="s">
        <v>55</v>
      </c>
      <c r="Z1432" s="27">
        <v>0.23750000000000002</v>
      </c>
      <c r="AA1432" s="27">
        <v>0.23750000000000002</v>
      </c>
      <c r="AB1432" s="27">
        <v>0.23750000000000002</v>
      </c>
      <c r="AC1432" s="27">
        <v>0.23750000000000002</v>
      </c>
      <c r="AD1432" s="27">
        <v>96.764800687285216</v>
      </c>
      <c r="AE1432" s="27">
        <v>101.51438187285223</v>
      </c>
      <c r="AF1432" s="27">
        <v>106.26396305841924</v>
      </c>
      <c r="AG1432" s="27">
        <v>12</v>
      </c>
      <c r="AH1432" t="s">
        <v>465</v>
      </c>
      <c r="AI1432" s="27" t="s">
        <v>450</v>
      </c>
      <c r="AJ1432" s="41">
        <f t="shared" si="211"/>
        <v>1161.1776082474225</v>
      </c>
      <c r="AK1432" s="41">
        <f t="shared" si="212"/>
        <v>1218.1725824742266</v>
      </c>
      <c r="AL1432" s="41">
        <f t="shared" si="213"/>
        <v>1275.1675567010309</v>
      </c>
      <c r="AM1432" s="27">
        <v>1.31</v>
      </c>
      <c r="AN1432" s="27">
        <v>1.67</v>
      </c>
      <c r="AO1432" s="27">
        <v>0</v>
      </c>
      <c r="AP1432" s="27">
        <v>0</v>
      </c>
      <c r="AQ1432" s="42">
        <f t="shared" si="214"/>
        <v>1521.1426668041236</v>
      </c>
      <c r="AR1432" s="42">
        <f t="shared" si="215"/>
        <v>1595.8060830412369</v>
      </c>
      <c r="AS1432" s="42">
        <f t="shared" si="216"/>
        <v>1670.4694992783504</v>
      </c>
      <c r="AT1432" s="42">
        <f t="shared" si="217"/>
        <v>1939.1666057731957</v>
      </c>
      <c r="AU1432" s="42">
        <f t="shared" si="218"/>
        <v>2034.3482127319583</v>
      </c>
      <c r="AV1432" s="42">
        <f t="shared" si="219"/>
        <v>2129.5298196907215</v>
      </c>
      <c r="AW1432">
        <v>2035</v>
      </c>
      <c r="AX1432" t="s">
        <v>59</v>
      </c>
      <c r="AY1432" s="30">
        <v>25</v>
      </c>
      <c r="AZ1432" t="s">
        <v>302</v>
      </c>
      <c r="BA1432" s="111">
        <v>5</v>
      </c>
      <c r="BB1432" s="111">
        <v>3</v>
      </c>
      <c r="BC1432" s="121">
        <v>0</v>
      </c>
      <c r="BD1432" s="114">
        <v>2020</v>
      </c>
      <c r="BE1432" t="s">
        <v>413</v>
      </c>
    </row>
    <row r="1433" spans="1:57" ht="12" customHeight="1" x14ac:dyDescent="0.2">
      <c r="A1433">
        <v>80</v>
      </c>
      <c r="B1433">
        <v>2023</v>
      </c>
      <c r="C1433" t="s">
        <v>46</v>
      </c>
      <c r="D1433" t="s">
        <v>295</v>
      </c>
      <c r="E1433" t="s">
        <v>296</v>
      </c>
      <c r="F1433" t="s">
        <v>411</v>
      </c>
      <c r="H1433" t="s">
        <v>412</v>
      </c>
      <c r="I1433" t="s">
        <v>88</v>
      </c>
      <c r="L1433" s="27">
        <v>0</v>
      </c>
      <c r="M1433" s="27">
        <v>0</v>
      </c>
      <c r="N1433" s="27">
        <v>0</v>
      </c>
      <c r="O1433" t="s">
        <v>301</v>
      </c>
      <c r="P1433" t="s">
        <v>55</v>
      </c>
      <c r="Q1433" s="27">
        <v>0.49</v>
      </c>
      <c r="R1433" s="27">
        <v>0.28999999999999998</v>
      </c>
      <c r="S1433" s="27">
        <v>0.09</v>
      </c>
      <c r="T1433" s="27">
        <v>0.09</v>
      </c>
      <c r="U1433" s="27">
        <v>0</v>
      </c>
      <c r="V1433" s="27">
        <v>0</v>
      </c>
      <c r="W1433" s="27">
        <v>0</v>
      </c>
      <c r="X1433" t="s">
        <v>409</v>
      </c>
      <c r="Y1433" t="s">
        <v>55</v>
      </c>
      <c r="Z1433" s="27">
        <v>0.23</v>
      </c>
      <c r="AA1433" s="27">
        <v>0.23</v>
      </c>
      <c r="AB1433" s="27">
        <v>0.23</v>
      </c>
      <c r="AC1433" s="27">
        <v>0.23</v>
      </c>
      <c r="AD1433" s="27">
        <v>95.498245704467351</v>
      </c>
      <c r="AE1433" s="27">
        <v>100.24782689003436</v>
      </c>
      <c r="AF1433" s="27">
        <v>104.99740807560137</v>
      </c>
      <c r="AG1433" s="27">
        <v>12</v>
      </c>
      <c r="AH1433" t="s">
        <v>465</v>
      </c>
      <c r="AI1433" s="27" t="s">
        <v>450</v>
      </c>
      <c r="AJ1433" s="41">
        <f t="shared" si="211"/>
        <v>1145.9789484536082</v>
      </c>
      <c r="AK1433" s="41">
        <f t="shared" si="212"/>
        <v>1202.9739226804122</v>
      </c>
      <c r="AL1433" s="41">
        <f t="shared" si="213"/>
        <v>1259.9688969072165</v>
      </c>
      <c r="AM1433" s="27">
        <v>1.31</v>
      </c>
      <c r="AN1433" s="27">
        <v>1.67</v>
      </c>
      <c r="AO1433" s="27">
        <v>0</v>
      </c>
      <c r="AP1433" s="27">
        <v>0</v>
      </c>
      <c r="AQ1433" s="42">
        <f t="shared" si="214"/>
        <v>1501.2324224742267</v>
      </c>
      <c r="AR1433" s="42">
        <f t="shared" si="215"/>
        <v>1575.89583871134</v>
      </c>
      <c r="AS1433" s="42">
        <f t="shared" si="216"/>
        <v>1650.5592549484536</v>
      </c>
      <c r="AT1433" s="42">
        <f t="shared" si="217"/>
        <v>1913.7848439175254</v>
      </c>
      <c r="AU1433" s="42">
        <f t="shared" si="218"/>
        <v>2008.9664508762883</v>
      </c>
      <c r="AV1433" s="42">
        <f t="shared" si="219"/>
        <v>2104.1480578350515</v>
      </c>
      <c r="AW1433">
        <v>2040</v>
      </c>
      <c r="AX1433" t="s">
        <v>59</v>
      </c>
      <c r="AY1433" s="30">
        <v>25</v>
      </c>
      <c r="AZ1433" t="s">
        <v>302</v>
      </c>
      <c r="BA1433" s="111">
        <v>5</v>
      </c>
      <c r="BB1433" s="111">
        <v>3</v>
      </c>
      <c r="BC1433" s="121">
        <v>0</v>
      </c>
      <c r="BD1433" s="114">
        <v>2020</v>
      </c>
      <c r="BE1433" t="s">
        <v>413</v>
      </c>
    </row>
    <row r="1434" spans="1:57" ht="12" customHeight="1" x14ac:dyDescent="0.2">
      <c r="A1434">
        <v>80</v>
      </c>
      <c r="B1434">
        <v>2023</v>
      </c>
      <c r="C1434" t="s">
        <v>46</v>
      </c>
      <c r="D1434" t="s">
        <v>295</v>
      </c>
      <c r="E1434" t="s">
        <v>296</v>
      </c>
      <c r="F1434" t="s">
        <v>411</v>
      </c>
      <c r="H1434" t="s">
        <v>412</v>
      </c>
      <c r="I1434" t="s">
        <v>88</v>
      </c>
      <c r="L1434" s="27">
        <v>0</v>
      </c>
      <c r="M1434" s="27">
        <v>0</v>
      </c>
      <c r="N1434" s="27">
        <v>0</v>
      </c>
      <c r="O1434" t="s">
        <v>301</v>
      </c>
      <c r="P1434" t="s">
        <v>55</v>
      </c>
      <c r="Q1434" s="27">
        <v>0.49</v>
      </c>
      <c r="R1434" s="27">
        <v>0.28999999999999998</v>
      </c>
      <c r="S1434" s="27">
        <v>0.09</v>
      </c>
      <c r="T1434" s="27">
        <v>0.09</v>
      </c>
      <c r="U1434" s="27">
        <v>0</v>
      </c>
      <c r="V1434" s="27">
        <v>0</v>
      </c>
      <c r="W1434" s="27">
        <v>0</v>
      </c>
      <c r="X1434" t="s">
        <v>409</v>
      </c>
      <c r="Y1434" t="s">
        <v>55</v>
      </c>
      <c r="Z1434" s="27">
        <v>0.22500000000000001</v>
      </c>
      <c r="AA1434" s="27">
        <v>0.22500000000000001</v>
      </c>
      <c r="AB1434" s="27">
        <v>0.22500000000000001</v>
      </c>
      <c r="AC1434" s="27">
        <v>0.22500000000000001</v>
      </c>
      <c r="AD1434" s="27">
        <v>95.498245704467351</v>
      </c>
      <c r="AE1434" s="27">
        <v>100.24782689003436</v>
      </c>
      <c r="AF1434" s="27">
        <v>104.99740807560137</v>
      </c>
      <c r="AG1434" s="27">
        <v>12</v>
      </c>
      <c r="AH1434" t="s">
        <v>465</v>
      </c>
      <c r="AI1434" s="27" t="s">
        <v>450</v>
      </c>
      <c r="AJ1434" s="41">
        <f t="shared" si="211"/>
        <v>1145.9789484536082</v>
      </c>
      <c r="AK1434" s="41">
        <f t="shared" si="212"/>
        <v>1202.9739226804122</v>
      </c>
      <c r="AL1434" s="41">
        <f t="shared" si="213"/>
        <v>1259.9688969072165</v>
      </c>
      <c r="AM1434" s="27">
        <v>1.31</v>
      </c>
      <c r="AN1434" s="27">
        <v>1.67</v>
      </c>
      <c r="AO1434" s="27">
        <v>0</v>
      </c>
      <c r="AP1434" s="27">
        <v>0</v>
      </c>
      <c r="AQ1434" s="42">
        <f t="shared" si="214"/>
        <v>1501.2324224742267</v>
      </c>
      <c r="AR1434" s="42">
        <f t="shared" si="215"/>
        <v>1575.89583871134</v>
      </c>
      <c r="AS1434" s="42">
        <f t="shared" si="216"/>
        <v>1650.5592549484536</v>
      </c>
      <c r="AT1434" s="42">
        <f t="shared" si="217"/>
        <v>1913.7848439175254</v>
      </c>
      <c r="AU1434" s="42">
        <f t="shared" si="218"/>
        <v>2008.9664508762883</v>
      </c>
      <c r="AV1434" s="42">
        <f t="shared" si="219"/>
        <v>2104.1480578350515</v>
      </c>
      <c r="AW1434">
        <v>2045</v>
      </c>
      <c r="AX1434" t="s">
        <v>59</v>
      </c>
      <c r="AY1434" s="30">
        <v>25</v>
      </c>
      <c r="AZ1434" t="s">
        <v>302</v>
      </c>
      <c r="BA1434" s="111">
        <v>5</v>
      </c>
      <c r="BB1434" s="111">
        <v>3</v>
      </c>
      <c r="BC1434" s="121">
        <v>0</v>
      </c>
      <c r="BD1434" s="114">
        <v>2020</v>
      </c>
      <c r="BE1434" t="s">
        <v>413</v>
      </c>
    </row>
    <row r="1435" spans="1:57" ht="12" customHeight="1" x14ac:dyDescent="0.2">
      <c r="A1435">
        <v>80</v>
      </c>
      <c r="B1435">
        <v>2023</v>
      </c>
      <c r="C1435" t="s">
        <v>46</v>
      </c>
      <c r="D1435" t="s">
        <v>295</v>
      </c>
      <c r="E1435" t="s">
        <v>296</v>
      </c>
      <c r="F1435" t="s">
        <v>411</v>
      </c>
      <c r="H1435" t="s">
        <v>412</v>
      </c>
      <c r="I1435" t="s">
        <v>88</v>
      </c>
      <c r="L1435" s="27">
        <v>0</v>
      </c>
      <c r="M1435" s="27">
        <v>0</v>
      </c>
      <c r="N1435" s="27">
        <v>0</v>
      </c>
      <c r="O1435" t="s">
        <v>301</v>
      </c>
      <c r="P1435" t="s">
        <v>55</v>
      </c>
      <c r="Q1435" s="27">
        <v>0.49</v>
      </c>
      <c r="R1435" s="27">
        <v>0.28999999999999998</v>
      </c>
      <c r="S1435" s="27">
        <v>0.09</v>
      </c>
      <c r="T1435" s="27">
        <v>0.09</v>
      </c>
      <c r="U1435" s="27">
        <v>0</v>
      </c>
      <c r="V1435" s="27">
        <v>0</v>
      </c>
      <c r="W1435" s="27">
        <v>0</v>
      </c>
      <c r="X1435" t="s">
        <v>409</v>
      </c>
      <c r="Y1435" t="s">
        <v>55</v>
      </c>
      <c r="Z1435" s="27">
        <v>0.22000000000000003</v>
      </c>
      <c r="AA1435" s="27">
        <v>0.22000000000000003</v>
      </c>
      <c r="AB1435" s="27">
        <v>0.22000000000000003</v>
      </c>
      <c r="AC1435" s="27">
        <v>0.22000000000000003</v>
      </c>
      <c r="AD1435" s="27">
        <v>95.498245704467351</v>
      </c>
      <c r="AE1435" s="27">
        <v>100.24782689003436</v>
      </c>
      <c r="AF1435" s="27">
        <v>104.99740807560137</v>
      </c>
      <c r="AG1435" s="27">
        <v>12</v>
      </c>
      <c r="AH1435" t="s">
        <v>465</v>
      </c>
      <c r="AI1435" s="27" t="s">
        <v>450</v>
      </c>
      <c r="AJ1435" s="41">
        <f t="shared" si="211"/>
        <v>1145.9789484536082</v>
      </c>
      <c r="AK1435" s="41">
        <f t="shared" si="212"/>
        <v>1202.9739226804122</v>
      </c>
      <c r="AL1435" s="41">
        <f t="shared" si="213"/>
        <v>1259.9688969072165</v>
      </c>
      <c r="AM1435" s="27">
        <v>1.31</v>
      </c>
      <c r="AN1435" s="27">
        <v>1.67</v>
      </c>
      <c r="AO1435" s="27">
        <v>0</v>
      </c>
      <c r="AP1435" s="27">
        <v>0</v>
      </c>
      <c r="AQ1435" s="42">
        <f t="shared" si="214"/>
        <v>1501.2324224742267</v>
      </c>
      <c r="AR1435" s="42">
        <f t="shared" si="215"/>
        <v>1575.89583871134</v>
      </c>
      <c r="AS1435" s="42">
        <f t="shared" si="216"/>
        <v>1650.5592549484536</v>
      </c>
      <c r="AT1435" s="42">
        <f t="shared" si="217"/>
        <v>1913.7848439175254</v>
      </c>
      <c r="AU1435" s="42">
        <f t="shared" si="218"/>
        <v>2008.9664508762883</v>
      </c>
      <c r="AV1435" s="42">
        <f t="shared" si="219"/>
        <v>2104.1480578350515</v>
      </c>
      <c r="AW1435">
        <v>2050</v>
      </c>
      <c r="AX1435" t="s">
        <v>59</v>
      </c>
      <c r="AY1435" s="30">
        <v>25</v>
      </c>
      <c r="AZ1435" t="s">
        <v>302</v>
      </c>
      <c r="BA1435" s="111">
        <v>5</v>
      </c>
      <c r="BB1435" s="111">
        <v>3</v>
      </c>
      <c r="BC1435" s="121">
        <v>0</v>
      </c>
      <c r="BD1435" s="114">
        <v>2020</v>
      </c>
      <c r="BE1435" t="s">
        <v>413</v>
      </c>
    </row>
    <row r="1436" spans="1:57" ht="12" customHeight="1" x14ac:dyDescent="0.2">
      <c r="A1436">
        <v>80</v>
      </c>
      <c r="B1436">
        <v>2023</v>
      </c>
      <c r="C1436" t="s">
        <v>46</v>
      </c>
      <c r="D1436" t="s">
        <v>295</v>
      </c>
      <c r="E1436" t="s">
        <v>296</v>
      </c>
      <c r="F1436" t="s">
        <v>411</v>
      </c>
      <c r="H1436" t="s">
        <v>412</v>
      </c>
      <c r="I1436" t="s">
        <v>88</v>
      </c>
      <c r="L1436" s="27">
        <v>0</v>
      </c>
      <c r="M1436" s="27">
        <v>0</v>
      </c>
      <c r="N1436" s="27">
        <v>0</v>
      </c>
      <c r="O1436" t="s">
        <v>301</v>
      </c>
      <c r="P1436" t="s">
        <v>55</v>
      </c>
      <c r="Q1436" s="27">
        <v>0.49</v>
      </c>
      <c r="R1436" s="27">
        <v>0.28999999999999998</v>
      </c>
      <c r="S1436" s="27">
        <v>0.09</v>
      </c>
      <c r="T1436" s="27">
        <v>0.09</v>
      </c>
      <c r="U1436" s="27">
        <v>0</v>
      </c>
      <c r="V1436" s="27">
        <v>0</v>
      </c>
      <c r="W1436" s="27">
        <v>0</v>
      </c>
      <c r="X1436" t="s">
        <v>409</v>
      </c>
      <c r="Y1436" t="s">
        <v>55</v>
      </c>
      <c r="Z1436" s="27">
        <v>0.28000000000000003</v>
      </c>
      <c r="AA1436" s="27">
        <v>0.28000000000000003</v>
      </c>
      <c r="AB1436" s="27">
        <v>0.28000000000000003</v>
      </c>
      <c r="AC1436" s="27">
        <v>0.28000000000000003</v>
      </c>
      <c r="AD1436" s="27">
        <v>100.56446563573883</v>
      </c>
      <c r="AE1436" s="27">
        <v>104.99740807560137</v>
      </c>
      <c r="AF1436" s="27">
        <v>109.43035051546391</v>
      </c>
      <c r="AG1436" s="27">
        <v>12</v>
      </c>
      <c r="AH1436" t="s">
        <v>465</v>
      </c>
      <c r="AI1436" s="27" t="s">
        <v>450</v>
      </c>
      <c r="AJ1436" s="41">
        <f t="shared" si="211"/>
        <v>1206.7735876288659</v>
      </c>
      <c r="AK1436" s="41">
        <f t="shared" si="212"/>
        <v>1259.9688969072165</v>
      </c>
      <c r="AL1436" s="41">
        <f t="shared" si="213"/>
        <v>1313.1642061855669</v>
      </c>
      <c r="AM1436" s="27">
        <v>1.31</v>
      </c>
      <c r="AN1436" s="27">
        <v>1.67</v>
      </c>
      <c r="AO1436" s="27">
        <v>0</v>
      </c>
      <c r="AP1436" s="27">
        <v>0</v>
      </c>
      <c r="AQ1436" s="42">
        <f t="shared" si="214"/>
        <v>1580.8733997938143</v>
      </c>
      <c r="AR1436" s="42">
        <f t="shared" si="215"/>
        <v>1650.5592549484536</v>
      </c>
      <c r="AS1436" s="42">
        <f t="shared" si="216"/>
        <v>1720.2451101030927</v>
      </c>
      <c r="AT1436" s="42">
        <f t="shared" si="217"/>
        <v>2015.3118913402061</v>
      </c>
      <c r="AU1436" s="42">
        <f t="shared" si="218"/>
        <v>2104.1480578350515</v>
      </c>
      <c r="AV1436" s="42">
        <f t="shared" si="219"/>
        <v>2192.9842243298967</v>
      </c>
      <c r="AW1436">
        <v>2023</v>
      </c>
      <c r="AX1436" t="s">
        <v>60</v>
      </c>
      <c r="AY1436" s="30">
        <v>25</v>
      </c>
      <c r="AZ1436" t="s">
        <v>302</v>
      </c>
      <c r="BA1436" s="111">
        <v>5</v>
      </c>
      <c r="BB1436" s="111">
        <v>3</v>
      </c>
      <c r="BC1436" s="121">
        <v>0</v>
      </c>
      <c r="BD1436" s="114">
        <v>2020</v>
      </c>
      <c r="BE1436" t="s">
        <v>413</v>
      </c>
    </row>
    <row r="1437" spans="1:57" ht="12" customHeight="1" x14ac:dyDescent="0.2">
      <c r="A1437">
        <v>80</v>
      </c>
      <c r="B1437">
        <v>2023</v>
      </c>
      <c r="C1437" t="s">
        <v>46</v>
      </c>
      <c r="D1437" t="s">
        <v>295</v>
      </c>
      <c r="E1437" t="s">
        <v>296</v>
      </c>
      <c r="F1437" t="s">
        <v>411</v>
      </c>
      <c r="H1437" t="s">
        <v>412</v>
      </c>
      <c r="I1437" t="s">
        <v>88</v>
      </c>
      <c r="L1437" s="27">
        <v>0</v>
      </c>
      <c r="M1437" s="27">
        <v>0</v>
      </c>
      <c r="N1437" s="27">
        <v>0</v>
      </c>
      <c r="O1437" t="s">
        <v>301</v>
      </c>
      <c r="P1437" t="s">
        <v>55</v>
      </c>
      <c r="Q1437" s="27">
        <v>0.49</v>
      </c>
      <c r="R1437" s="27">
        <v>0.28999999999999998</v>
      </c>
      <c r="S1437" s="27">
        <v>0.09</v>
      </c>
      <c r="T1437" s="27">
        <v>0.09</v>
      </c>
      <c r="U1437" s="27">
        <v>0</v>
      </c>
      <c r="V1437" s="27">
        <v>0</v>
      </c>
      <c r="W1437" s="27">
        <v>0</v>
      </c>
      <c r="X1437" t="s">
        <v>409</v>
      </c>
      <c r="Y1437" t="s">
        <v>55</v>
      </c>
      <c r="Z1437" s="27">
        <v>0.21</v>
      </c>
      <c r="AA1437" s="27">
        <v>0.21</v>
      </c>
      <c r="AB1437" s="27">
        <v>0.21</v>
      </c>
      <c r="AC1437" s="27">
        <v>0.21</v>
      </c>
      <c r="AD1437" s="27">
        <v>95.498245704467351</v>
      </c>
      <c r="AE1437" s="27">
        <v>100.56446563573883</v>
      </c>
      <c r="AF1437" s="27">
        <v>105.6306855670103</v>
      </c>
      <c r="AG1437" s="27">
        <v>12</v>
      </c>
      <c r="AH1437" t="s">
        <v>465</v>
      </c>
      <c r="AI1437" s="27" t="s">
        <v>450</v>
      </c>
      <c r="AJ1437" s="41">
        <f t="shared" si="211"/>
        <v>1145.9789484536082</v>
      </c>
      <c r="AK1437" s="41">
        <f t="shared" si="212"/>
        <v>1206.7735876288659</v>
      </c>
      <c r="AL1437" s="41">
        <f t="shared" si="213"/>
        <v>1267.5682268041237</v>
      </c>
      <c r="AM1437" s="27">
        <v>1.31</v>
      </c>
      <c r="AN1437" s="27">
        <v>1.67</v>
      </c>
      <c r="AO1437" s="27">
        <v>0</v>
      </c>
      <c r="AP1437" s="27">
        <v>0</v>
      </c>
      <c r="AQ1437" s="42">
        <f t="shared" si="214"/>
        <v>1501.2324224742267</v>
      </c>
      <c r="AR1437" s="42">
        <f t="shared" si="215"/>
        <v>1580.8733997938143</v>
      </c>
      <c r="AS1437" s="42">
        <f t="shared" si="216"/>
        <v>1660.5143771134021</v>
      </c>
      <c r="AT1437" s="42">
        <f t="shared" si="217"/>
        <v>1913.7848439175254</v>
      </c>
      <c r="AU1437" s="42">
        <f t="shared" si="218"/>
        <v>2015.3118913402061</v>
      </c>
      <c r="AV1437" s="42">
        <f t="shared" si="219"/>
        <v>2116.8389387628863</v>
      </c>
      <c r="AW1437">
        <v>2030</v>
      </c>
      <c r="AX1437" t="s">
        <v>60</v>
      </c>
      <c r="AY1437" s="30">
        <v>25</v>
      </c>
      <c r="AZ1437" t="s">
        <v>302</v>
      </c>
      <c r="BA1437" s="111">
        <v>5</v>
      </c>
      <c r="BB1437" s="111">
        <v>3</v>
      </c>
      <c r="BC1437" s="121">
        <v>0</v>
      </c>
      <c r="BD1437" s="114">
        <v>2020</v>
      </c>
      <c r="BE1437" t="s">
        <v>413</v>
      </c>
    </row>
    <row r="1438" spans="1:57" ht="12" customHeight="1" x14ac:dyDescent="0.2">
      <c r="A1438">
        <v>80</v>
      </c>
      <c r="B1438">
        <v>2023</v>
      </c>
      <c r="C1438" t="s">
        <v>46</v>
      </c>
      <c r="D1438" t="s">
        <v>295</v>
      </c>
      <c r="E1438" t="s">
        <v>296</v>
      </c>
      <c r="F1438" t="s">
        <v>411</v>
      </c>
      <c r="H1438" t="s">
        <v>412</v>
      </c>
      <c r="I1438" t="s">
        <v>88</v>
      </c>
      <c r="L1438" s="27">
        <v>0</v>
      </c>
      <c r="M1438" s="27">
        <v>0</v>
      </c>
      <c r="N1438" s="27">
        <v>0</v>
      </c>
      <c r="O1438" t="s">
        <v>301</v>
      </c>
      <c r="P1438" t="s">
        <v>55</v>
      </c>
      <c r="Q1438" s="27">
        <v>0.49</v>
      </c>
      <c r="R1438" s="27">
        <v>0.28999999999999998</v>
      </c>
      <c r="S1438" s="27">
        <v>0.09</v>
      </c>
      <c r="T1438" s="27">
        <v>0.09</v>
      </c>
      <c r="U1438" s="27">
        <v>0</v>
      </c>
      <c r="V1438" s="27">
        <v>0</v>
      </c>
      <c r="W1438" s="27">
        <v>0</v>
      </c>
      <c r="X1438" t="s">
        <v>409</v>
      </c>
      <c r="Y1438" t="s">
        <v>55</v>
      </c>
      <c r="Z1438" s="27">
        <v>0.19500000000000001</v>
      </c>
      <c r="AA1438" s="27">
        <v>0.19500000000000001</v>
      </c>
      <c r="AB1438" s="27">
        <v>0.19500000000000001</v>
      </c>
      <c r="AC1438" s="27">
        <v>0.19500000000000001</v>
      </c>
      <c r="AD1438" s="27">
        <v>92.965135738831606</v>
      </c>
      <c r="AE1438" s="27">
        <v>98.031355670103096</v>
      </c>
      <c r="AF1438" s="27">
        <v>103.09757560137456</v>
      </c>
      <c r="AG1438" s="27">
        <v>12</v>
      </c>
      <c r="AH1438" t="s">
        <v>465</v>
      </c>
      <c r="AI1438" s="27" t="s">
        <v>450</v>
      </c>
      <c r="AJ1438" s="41">
        <f t="shared" si="211"/>
        <v>1115.5816288659794</v>
      </c>
      <c r="AK1438" s="41">
        <f t="shared" si="212"/>
        <v>1176.3762680412372</v>
      </c>
      <c r="AL1438" s="41">
        <f t="shared" si="213"/>
        <v>1237.1709072164947</v>
      </c>
      <c r="AM1438" s="27">
        <v>1.31</v>
      </c>
      <c r="AN1438" s="27">
        <v>1.67</v>
      </c>
      <c r="AO1438" s="27">
        <v>0</v>
      </c>
      <c r="AP1438" s="27">
        <v>0</v>
      </c>
      <c r="AQ1438" s="42">
        <f t="shared" si="214"/>
        <v>1461.411933814433</v>
      </c>
      <c r="AR1438" s="42">
        <f t="shared" si="215"/>
        <v>1541.0529111340206</v>
      </c>
      <c r="AS1438" s="42">
        <f t="shared" si="216"/>
        <v>1620.6938884536082</v>
      </c>
      <c r="AT1438" s="42">
        <f t="shared" si="217"/>
        <v>1863.0213202061855</v>
      </c>
      <c r="AU1438" s="42">
        <f t="shared" si="218"/>
        <v>1964.5483676288659</v>
      </c>
      <c r="AV1438" s="42">
        <f t="shared" si="219"/>
        <v>2066.0754150515459</v>
      </c>
      <c r="AW1438">
        <v>2035</v>
      </c>
      <c r="AX1438" t="s">
        <v>60</v>
      </c>
      <c r="AY1438" s="30">
        <v>25</v>
      </c>
      <c r="AZ1438" t="s">
        <v>302</v>
      </c>
      <c r="BA1438" s="111">
        <v>5</v>
      </c>
      <c r="BB1438" s="111">
        <v>3</v>
      </c>
      <c r="BC1438" s="121">
        <v>0</v>
      </c>
      <c r="BD1438" s="114">
        <v>2020</v>
      </c>
      <c r="BE1438" t="s">
        <v>413</v>
      </c>
    </row>
    <row r="1439" spans="1:57" ht="12" customHeight="1" x14ac:dyDescent="0.2">
      <c r="A1439">
        <v>80</v>
      </c>
      <c r="B1439">
        <v>2023</v>
      </c>
      <c r="C1439" t="s">
        <v>46</v>
      </c>
      <c r="D1439" t="s">
        <v>295</v>
      </c>
      <c r="E1439" t="s">
        <v>296</v>
      </c>
      <c r="F1439" t="s">
        <v>411</v>
      </c>
      <c r="H1439" t="s">
        <v>412</v>
      </c>
      <c r="I1439" t="s">
        <v>88</v>
      </c>
      <c r="L1439" s="27">
        <v>0</v>
      </c>
      <c r="M1439" s="27">
        <v>0</v>
      </c>
      <c r="N1439" s="27">
        <v>0</v>
      </c>
      <c r="O1439" t="s">
        <v>301</v>
      </c>
      <c r="P1439" t="s">
        <v>55</v>
      </c>
      <c r="Q1439" s="27">
        <v>0.49</v>
      </c>
      <c r="R1439" s="27">
        <v>0.28999999999999998</v>
      </c>
      <c r="S1439" s="27">
        <v>0.09</v>
      </c>
      <c r="T1439" s="27">
        <v>0.09</v>
      </c>
      <c r="U1439" s="27">
        <v>0</v>
      </c>
      <c r="V1439" s="27">
        <v>0</v>
      </c>
      <c r="W1439" s="27">
        <v>0</v>
      </c>
      <c r="X1439" t="s">
        <v>409</v>
      </c>
      <c r="Y1439" t="s">
        <v>55</v>
      </c>
      <c r="Z1439" s="27">
        <v>0.18</v>
      </c>
      <c r="AA1439" s="27">
        <v>0.18</v>
      </c>
      <c r="AB1439" s="27">
        <v>0.18</v>
      </c>
      <c r="AC1439" s="27">
        <v>0.18</v>
      </c>
      <c r="AD1439" s="27">
        <v>90.432025773195875</v>
      </c>
      <c r="AE1439" s="27">
        <v>95.498245704467351</v>
      </c>
      <c r="AF1439" s="27">
        <v>100.56446563573883</v>
      </c>
      <c r="AG1439" s="27">
        <v>12</v>
      </c>
      <c r="AH1439" t="s">
        <v>465</v>
      </c>
      <c r="AI1439" s="27" t="s">
        <v>450</v>
      </c>
      <c r="AJ1439" s="41">
        <f t="shared" si="211"/>
        <v>1085.1843092783506</v>
      </c>
      <c r="AK1439" s="41">
        <f t="shared" si="212"/>
        <v>1145.9789484536082</v>
      </c>
      <c r="AL1439" s="41">
        <f t="shared" si="213"/>
        <v>1206.7735876288659</v>
      </c>
      <c r="AM1439" s="27">
        <v>1.31</v>
      </c>
      <c r="AN1439" s="27">
        <v>1.67</v>
      </c>
      <c r="AO1439" s="27">
        <v>0</v>
      </c>
      <c r="AP1439" s="27">
        <v>0</v>
      </c>
      <c r="AQ1439" s="42">
        <f t="shared" si="214"/>
        <v>1421.5914451546394</v>
      </c>
      <c r="AR1439" s="42">
        <f t="shared" si="215"/>
        <v>1501.2324224742267</v>
      </c>
      <c r="AS1439" s="42">
        <f t="shared" si="216"/>
        <v>1580.8733997938143</v>
      </c>
      <c r="AT1439" s="42">
        <f t="shared" si="217"/>
        <v>1812.2577964948455</v>
      </c>
      <c r="AU1439" s="42">
        <f t="shared" si="218"/>
        <v>1913.7848439175254</v>
      </c>
      <c r="AV1439" s="42">
        <f t="shared" si="219"/>
        <v>2015.3118913402061</v>
      </c>
      <c r="AW1439">
        <v>2040</v>
      </c>
      <c r="AX1439" t="s">
        <v>60</v>
      </c>
      <c r="AY1439" s="30">
        <v>25</v>
      </c>
      <c r="AZ1439" t="s">
        <v>302</v>
      </c>
      <c r="BA1439" s="111">
        <v>5</v>
      </c>
      <c r="BB1439" s="111">
        <v>3</v>
      </c>
      <c r="BC1439" s="121">
        <v>0</v>
      </c>
      <c r="BD1439" s="114">
        <v>2020</v>
      </c>
      <c r="BE1439" t="s">
        <v>413</v>
      </c>
    </row>
    <row r="1440" spans="1:57" ht="12" customHeight="1" x14ac:dyDescent="0.2">
      <c r="A1440">
        <v>80</v>
      </c>
      <c r="B1440">
        <v>2023</v>
      </c>
      <c r="C1440" t="s">
        <v>46</v>
      </c>
      <c r="D1440" t="s">
        <v>295</v>
      </c>
      <c r="E1440" t="s">
        <v>296</v>
      </c>
      <c r="F1440" t="s">
        <v>411</v>
      </c>
      <c r="H1440" t="s">
        <v>412</v>
      </c>
      <c r="I1440" t="s">
        <v>88</v>
      </c>
      <c r="L1440" s="27">
        <v>0</v>
      </c>
      <c r="M1440" s="27">
        <v>0</v>
      </c>
      <c r="N1440" s="27">
        <v>0</v>
      </c>
      <c r="O1440" t="s">
        <v>301</v>
      </c>
      <c r="P1440" t="s">
        <v>55</v>
      </c>
      <c r="Q1440" s="27">
        <v>0.49</v>
      </c>
      <c r="R1440" s="27">
        <v>0.28999999999999998</v>
      </c>
      <c r="S1440" s="27">
        <v>0.09</v>
      </c>
      <c r="T1440" s="27">
        <v>0.09</v>
      </c>
      <c r="U1440" s="27">
        <v>0</v>
      </c>
      <c r="V1440" s="27">
        <v>0</v>
      </c>
      <c r="W1440" s="27">
        <v>0</v>
      </c>
      <c r="X1440" t="s">
        <v>409</v>
      </c>
      <c r="Y1440" t="s">
        <v>55</v>
      </c>
      <c r="Z1440" s="27">
        <v>0.16999999999999998</v>
      </c>
      <c r="AA1440" s="27">
        <v>0.16999999999999998</v>
      </c>
      <c r="AB1440" s="27">
        <v>0.16999999999999998</v>
      </c>
      <c r="AC1440" s="27">
        <v>0.16999999999999998</v>
      </c>
      <c r="AD1440" s="27">
        <v>90.432025773195875</v>
      </c>
      <c r="AE1440" s="27">
        <v>95.498245704467351</v>
      </c>
      <c r="AF1440" s="27">
        <v>100.56446563573883</v>
      </c>
      <c r="AG1440" s="27">
        <v>12</v>
      </c>
      <c r="AH1440" t="s">
        <v>465</v>
      </c>
      <c r="AI1440" s="27" t="s">
        <v>450</v>
      </c>
      <c r="AJ1440" s="41">
        <f t="shared" si="211"/>
        <v>1085.1843092783506</v>
      </c>
      <c r="AK1440" s="41">
        <f t="shared" si="212"/>
        <v>1145.9789484536082</v>
      </c>
      <c r="AL1440" s="41">
        <f t="shared" si="213"/>
        <v>1206.7735876288659</v>
      </c>
      <c r="AM1440" s="27">
        <v>1.31</v>
      </c>
      <c r="AN1440" s="27">
        <v>1.67</v>
      </c>
      <c r="AO1440" s="27">
        <v>0</v>
      </c>
      <c r="AP1440" s="27">
        <v>0</v>
      </c>
      <c r="AQ1440" s="42">
        <f t="shared" si="214"/>
        <v>1421.5914451546394</v>
      </c>
      <c r="AR1440" s="42">
        <f t="shared" si="215"/>
        <v>1501.2324224742267</v>
      </c>
      <c r="AS1440" s="42">
        <f t="shared" si="216"/>
        <v>1580.8733997938143</v>
      </c>
      <c r="AT1440" s="42">
        <f t="shared" si="217"/>
        <v>1812.2577964948455</v>
      </c>
      <c r="AU1440" s="42">
        <f t="shared" si="218"/>
        <v>1913.7848439175254</v>
      </c>
      <c r="AV1440" s="42">
        <f t="shared" si="219"/>
        <v>2015.3118913402061</v>
      </c>
      <c r="AW1440">
        <v>2045</v>
      </c>
      <c r="AX1440" t="s">
        <v>60</v>
      </c>
      <c r="AY1440" s="30">
        <v>25</v>
      </c>
      <c r="AZ1440" t="s">
        <v>302</v>
      </c>
      <c r="BA1440" s="111">
        <v>5</v>
      </c>
      <c r="BB1440" s="111">
        <v>3</v>
      </c>
      <c r="BC1440" s="121">
        <v>0</v>
      </c>
      <c r="BD1440" s="114">
        <v>2020</v>
      </c>
      <c r="BE1440" t="s">
        <v>413</v>
      </c>
    </row>
    <row r="1441" spans="1:57" ht="12" customHeight="1" x14ac:dyDescent="0.2">
      <c r="A1441">
        <v>80</v>
      </c>
      <c r="B1441">
        <v>2023</v>
      </c>
      <c r="C1441" t="s">
        <v>46</v>
      </c>
      <c r="D1441" t="s">
        <v>295</v>
      </c>
      <c r="E1441" t="s">
        <v>296</v>
      </c>
      <c r="F1441" t="s">
        <v>411</v>
      </c>
      <c r="H1441" t="s">
        <v>412</v>
      </c>
      <c r="I1441" t="s">
        <v>88</v>
      </c>
      <c r="L1441" s="27">
        <v>0</v>
      </c>
      <c r="M1441" s="27">
        <v>0</v>
      </c>
      <c r="N1441" s="27">
        <v>0</v>
      </c>
      <c r="O1441" t="s">
        <v>301</v>
      </c>
      <c r="P1441" t="s">
        <v>55</v>
      </c>
      <c r="Q1441" s="27">
        <v>0.49</v>
      </c>
      <c r="R1441" s="27">
        <v>0.28999999999999998</v>
      </c>
      <c r="S1441" s="27">
        <v>0.09</v>
      </c>
      <c r="T1441" s="27">
        <v>0.09</v>
      </c>
      <c r="U1441" s="27">
        <v>0</v>
      </c>
      <c r="V1441" s="27">
        <v>0</v>
      </c>
      <c r="W1441" s="27">
        <v>0</v>
      </c>
      <c r="X1441" t="s">
        <v>409</v>
      </c>
      <c r="Y1441" t="s">
        <v>55</v>
      </c>
      <c r="Z1441" s="27">
        <v>0.16</v>
      </c>
      <c r="AA1441" s="27">
        <v>0.16</v>
      </c>
      <c r="AB1441" s="27">
        <v>0.16</v>
      </c>
      <c r="AC1441" s="27">
        <v>0.16</v>
      </c>
      <c r="AD1441" s="27">
        <v>90.432025773195875</v>
      </c>
      <c r="AE1441" s="27">
        <v>95.498245704467351</v>
      </c>
      <c r="AF1441" s="27">
        <v>100.56446563573883</v>
      </c>
      <c r="AG1441" s="27">
        <v>12</v>
      </c>
      <c r="AH1441" t="s">
        <v>465</v>
      </c>
      <c r="AI1441" s="27" t="s">
        <v>450</v>
      </c>
      <c r="AJ1441" s="41">
        <f t="shared" si="211"/>
        <v>1085.1843092783506</v>
      </c>
      <c r="AK1441" s="41">
        <f t="shared" si="212"/>
        <v>1145.9789484536082</v>
      </c>
      <c r="AL1441" s="41">
        <f t="shared" si="213"/>
        <v>1206.7735876288659</v>
      </c>
      <c r="AM1441" s="27">
        <v>1.31</v>
      </c>
      <c r="AN1441" s="27">
        <v>1.67</v>
      </c>
      <c r="AO1441" s="27">
        <v>0</v>
      </c>
      <c r="AP1441" s="27">
        <v>0</v>
      </c>
      <c r="AQ1441" s="42">
        <f t="shared" si="214"/>
        <v>1421.5914451546394</v>
      </c>
      <c r="AR1441" s="42">
        <f t="shared" si="215"/>
        <v>1501.2324224742267</v>
      </c>
      <c r="AS1441" s="42">
        <f t="shared" si="216"/>
        <v>1580.8733997938143</v>
      </c>
      <c r="AT1441" s="42">
        <f t="shared" si="217"/>
        <v>1812.2577964948455</v>
      </c>
      <c r="AU1441" s="42">
        <f t="shared" si="218"/>
        <v>1913.7848439175254</v>
      </c>
      <c r="AV1441" s="42">
        <f t="shared" si="219"/>
        <v>2015.3118913402061</v>
      </c>
      <c r="AW1441">
        <v>2050</v>
      </c>
      <c r="AX1441" t="s">
        <v>60</v>
      </c>
      <c r="AY1441" s="30">
        <v>25</v>
      </c>
      <c r="AZ1441" t="s">
        <v>302</v>
      </c>
      <c r="BA1441" s="111">
        <v>5</v>
      </c>
      <c r="BB1441" s="111">
        <v>3</v>
      </c>
      <c r="BC1441" s="121">
        <v>0</v>
      </c>
      <c r="BD1441" s="114">
        <v>2020</v>
      </c>
      <c r="BE1441" t="s">
        <v>413</v>
      </c>
    </row>
    <row r="1442" spans="1:57" ht="12" customHeight="1" x14ac:dyDescent="0.2">
      <c r="A1442">
        <v>81</v>
      </c>
      <c r="B1442">
        <v>2023</v>
      </c>
      <c r="C1442" t="s">
        <v>46</v>
      </c>
      <c r="D1442" t="s">
        <v>295</v>
      </c>
      <c r="E1442" t="s">
        <v>414</v>
      </c>
      <c r="F1442" t="s">
        <v>415</v>
      </c>
      <c r="H1442" t="s">
        <v>416</v>
      </c>
      <c r="I1442" t="s">
        <v>88</v>
      </c>
      <c r="L1442" s="27">
        <v>0</v>
      </c>
      <c r="M1442" s="27">
        <v>0</v>
      </c>
      <c r="N1442" s="27">
        <v>0</v>
      </c>
      <c r="O1442" t="s">
        <v>89</v>
      </c>
      <c r="P1442" t="s">
        <v>89</v>
      </c>
      <c r="Q1442" s="27">
        <v>0</v>
      </c>
      <c r="R1442" s="27">
        <v>0</v>
      </c>
      <c r="S1442" s="27">
        <v>0</v>
      </c>
      <c r="T1442" s="27">
        <v>0</v>
      </c>
      <c r="U1442" s="27">
        <v>0</v>
      </c>
      <c r="V1442" s="27">
        <v>0</v>
      </c>
      <c r="W1442" s="27">
        <v>0</v>
      </c>
      <c r="X1442" t="s">
        <v>417</v>
      </c>
      <c r="Y1442" t="s">
        <v>418</v>
      </c>
      <c r="Z1442" s="27">
        <v>27</v>
      </c>
      <c r="AA1442" s="27">
        <v>32</v>
      </c>
      <c r="AB1442" s="27">
        <v>37</v>
      </c>
      <c r="AC1442" s="27">
        <v>37</v>
      </c>
      <c r="AD1442" s="27">
        <v>6.2656114864864874</v>
      </c>
      <c r="AE1442" s="27">
        <v>9.1083426238738756</v>
      </c>
      <c r="AF1442" s="27">
        <v>11.951073761261263</v>
      </c>
      <c r="AG1442" s="27">
        <v>12</v>
      </c>
      <c r="AH1442" t="s">
        <v>465</v>
      </c>
      <c r="AI1442" s="27" t="s">
        <v>450</v>
      </c>
      <c r="AJ1442" s="41">
        <f t="shared" si="211"/>
        <v>75.187337837837845</v>
      </c>
      <c r="AK1442" s="41">
        <f t="shared" si="212"/>
        <v>109.30011148648651</v>
      </c>
      <c r="AL1442" s="41">
        <f t="shared" si="213"/>
        <v>143.41288513513516</v>
      </c>
      <c r="AM1442" s="27">
        <v>1</v>
      </c>
      <c r="AN1442" s="27">
        <v>1</v>
      </c>
      <c r="AO1442" s="27">
        <v>0</v>
      </c>
      <c r="AP1442" s="27">
        <v>0</v>
      </c>
      <c r="AQ1442" s="42">
        <f t="shared" si="214"/>
        <v>75.187337837837845</v>
      </c>
      <c r="AR1442" s="42">
        <f t="shared" si="215"/>
        <v>109.30011148648651</v>
      </c>
      <c r="AS1442" s="42">
        <f t="shared" si="216"/>
        <v>143.41288513513516</v>
      </c>
      <c r="AT1442" s="42">
        <f t="shared" si="217"/>
        <v>75.187337837837845</v>
      </c>
      <c r="AU1442" s="42">
        <f t="shared" si="218"/>
        <v>109.30011148648651</v>
      </c>
      <c r="AV1442" s="42">
        <f t="shared" si="219"/>
        <v>143.41288513513516</v>
      </c>
      <c r="AW1442">
        <v>2023</v>
      </c>
      <c r="AX1442" t="s">
        <v>56</v>
      </c>
      <c r="AY1442" s="30">
        <v>30</v>
      </c>
      <c r="AZ1442" t="s">
        <v>302</v>
      </c>
      <c r="BA1442" s="111">
        <v>5</v>
      </c>
      <c r="BB1442" s="111">
        <v>2</v>
      </c>
      <c r="BC1442" s="121">
        <v>0</v>
      </c>
      <c r="BD1442" s="114">
        <v>2020</v>
      </c>
      <c r="BE1442" t="s">
        <v>1018</v>
      </c>
    </row>
    <row r="1443" spans="1:57" ht="12" customHeight="1" x14ac:dyDescent="0.2">
      <c r="A1443">
        <v>81</v>
      </c>
      <c r="B1443">
        <v>2023</v>
      </c>
      <c r="C1443" t="s">
        <v>46</v>
      </c>
      <c r="D1443" t="s">
        <v>295</v>
      </c>
      <c r="E1443" t="s">
        <v>414</v>
      </c>
      <c r="F1443" t="s">
        <v>415</v>
      </c>
      <c r="H1443" t="s">
        <v>416</v>
      </c>
      <c r="I1443" t="s">
        <v>88</v>
      </c>
      <c r="L1443" s="27">
        <v>0</v>
      </c>
      <c r="M1443" s="27">
        <v>0</v>
      </c>
      <c r="N1443" s="27">
        <v>0</v>
      </c>
      <c r="O1443" t="s">
        <v>89</v>
      </c>
      <c r="P1443" t="s">
        <v>89</v>
      </c>
      <c r="Q1443" s="27">
        <v>0</v>
      </c>
      <c r="R1443" s="27">
        <v>0</v>
      </c>
      <c r="S1443" s="27">
        <v>0</v>
      </c>
      <c r="T1443" s="27">
        <v>0</v>
      </c>
      <c r="U1443" s="27">
        <v>0</v>
      </c>
      <c r="V1443" s="27">
        <v>0</v>
      </c>
      <c r="W1443" s="27">
        <v>0</v>
      </c>
      <c r="X1443" t="s">
        <v>417</v>
      </c>
      <c r="Y1443" t="s">
        <v>418</v>
      </c>
      <c r="Z1443" s="27">
        <v>27</v>
      </c>
      <c r="AA1443" s="27">
        <v>32</v>
      </c>
      <c r="AB1443" s="27">
        <v>37</v>
      </c>
      <c r="AC1443" s="27">
        <v>37</v>
      </c>
      <c r="AD1443" s="27">
        <v>6.2656114864864874</v>
      </c>
      <c r="AE1443" s="27">
        <v>9.1083426238738756</v>
      </c>
      <c r="AF1443" s="27">
        <v>11.951073761261263</v>
      </c>
      <c r="AG1443" s="27">
        <v>12</v>
      </c>
      <c r="AH1443" t="s">
        <v>465</v>
      </c>
      <c r="AI1443" s="27" t="s">
        <v>450</v>
      </c>
      <c r="AJ1443" s="41">
        <f t="shared" si="211"/>
        <v>75.187337837837845</v>
      </c>
      <c r="AK1443" s="41">
        <f t="shared" si="212"/>
        <v>109.30011148648651</v>
      </c>
      <c r="AL1443" s="41">
        <f t="shared" si="213"/>
        <v>143.41288513513516</v>
      </c>
      <c r="AM1443" s="27">
        <v>1</v>
      </c>
      <c r="AN1443" s="27">
        <v>1</v>
      </c>
      <c r="AO1443" s="27">
        <v>0</v>
      </c>
      <c r="AP1443" s="27">
        <v>0</v>
      </c>
      <c r="AQ1443" s="42">
        <f t="shared" si="214"/>
        <v>75.187337837837845</v>
      </c>
      <c r="AR1443" s="42">
        <f t="shared" si="215"/>
        <v>109.30011148648651</v>
      </c>
      <c r="AS1443" s="42">
        <f t="shared" si="216"/>
        <v>143.41288513513516</v>
      </c>
      <c r="AT1443" s="42">
        <f t="shared" si="217"/>
        <v>75.187337837837845</v>
      </c>
      <c r="AU1443" s="42">
        <f t="shared" si="218"/>
        <v>109.30011148648651</v>
      </c>
      <c r="AV1443" s="42">
        <f t="shared" si="219"/>
        <v>143.41288513513516</v>
      </c>
      <c r="AW1443">
        <v>2030</v>
      </c>
      <c r="AX1443" t="s">
        <v>56</v>
      </c>
      <c r="AY1443" s="30">
        <v>40</v>
      </c>
      <c r="AZ1443" t="s">
        <v>302</v>
      </c>
      <c r="BA1443" s="111">
        <v>5</v>
      </c>
      <c r="BB1443" s="111">
        <v>2</v>
      </c>
      <c r="BC1443" s="121">
        <v>0</v>
      </c>
      <c r="BD1443" s="114">
        <v>2020</v>
      </c>
      <c r="BE1443" t="s">
        <v>1018</v>
      </c>
    </row>
    <row r="1444" spans="1:57" ht="12" customHeight="1" x14ac:dyDescent="0.2">
      <c r="A1444">
        <v>81</v>
      </c>
      <c r="B1444">
        <v>2023</v>
      </c>
      <c r="C1444" t="s">
        <v>46</v>
      </c>
      <c r="D1444" t="s">
        <v>295</v>
      </c>
      <c r="E1444" t="s">
        <v>414</v>
      </c>
      <c r="F1444" t="s">
        <v>415</v>
      </c>
      <c r="H1444" t="s">
        <v>416</v>
      </c>
      <c r="I1444" t="s">
        <v>88</v>
      </c>
      <c r="L1444" s="27">
        <v>0</v>
      </c>
      <c r="M1444" s="27">
        <v>0</v>
      </c>
      <c r="N1444" s="27">
        <v>0</v>
      </c>
      <c r="O1444" t="s">
        <v>89</v>
      </c>
      <c r="P1444" t="s">
        <v>89</v>
      </c>
      <c r="Q1444" s="27">
        <v>0</v>
      </c>
      <c r="R1444" s="27">
        <v>0</v>
      </c>
      <c r="S1444" s="27">
        <v>0</v>
      </c>
      <c r="T1444" s="27">
        <v>0</v>
      </c>
      <c r="U1444" s="27">
        <v>0</v>
      </c>
      <c r="V1444" s="27">
        <v>0</v>
      </c>
      <c r="W1444" s="27">
        <v>0</v>
      </c>
      <c r="X1444" t="s">
        <v>417</v>
      </c>
      <c r="Y1444" t="s">
        <v>418</v>
      </c>
      <c r="Z1444" s="27">
        <v>27</v>
      </c>
      <c r="AA1444" s="27">
        <v>32</v>
      </c>
      <c r="AB1444" s="27">
        <v>37</v>
      </c>
      <c r="AC1444" s="27">
        <v>37</v>
      </c>
      <c r="AD1444" s="27">
        <v>6.2656114864864874</v>
      </c>
      <c r="AE1444" s="27">
        <v>9.1083426238738756</v>
      </c>
      <c r="AF1444" s="27">
        <v>11.951073761261263</v>
      </c>
      <c r="AG1444" s="27">
        <v>12</v>
      </c>
      <c r="AH1444" t="s">
        <v>465</v>
      </c>
      <c r="AI1444" s="27" t="s">
        <v>450</v>
      </c>
      <c r="AJ1444" s="41">
        <f t="shared" si="211"/>
        <v>75.187337837837845</v>
      </c>
      <c r="AK1444" s="41">
        <f t="shared" si="212"/>
        <v>109.30011148648651</v>
      </c>
      <c r="AL1444" s="41">
        <f t="shared" si="213"/>
        <v>143.41288513513516</v>
      </c>
      <c r="AM1444" s="27">
        <v>1</v>
      </c>
      <c r="AN1444" s="27">
        <v>1</v>
      </c>
      <c r="AO1444" s="27">
        <v>0</v>
      </c>
      <c r="AP1444" s="27">
        <v>0</v>
      </c>
      <c r="AQ1444" s="42">
        <f t="shared" si="214"/>
        <v>75.187337837837845</v>
      </c>
      <c r="AR1444" s="42">
        <f t="shared" si="215"/>
        <v>109.30011148648651</v>
      </c>
      <c r="AS1444" s="42">
        <f t="shared" si="216"/>
        <v>143.41288513513516</v>
      </c>
      <c r="AT1444" s="42">
        <f t="shared" si="217"/>
        <v>75.187337837837845</v>
      </c>
      <c r="AU1444" s="42">
        <f t="shared" si="218"/>
        <v>109.30011148648651</v>
      </c>
      <c r="AV1444" s="42">
        <f t="shared" si="219"/>
        <v>143.41288513513516</v>
      </c>
      <c r="AW1444">
        <v>2035</v>
      </c>
      <c r="AX1444" t="s">
        <v>56</v>
      </c>
      <c r="AY1444" s="30">
        <v>40</v>
      </c>
      <c r="AZ1444" t="s">
        <v>302</v>
      </c>
      <c r="BA1444" s="111">
        <v>5</v>
      </c>
      <c r="BB1444" s="111">
        <v>2</v>
      </c>
      <c r="BC1444" s="121">
        <v>0</v>
      </c>
      <c r="BD1444" s="114">
        <v>2020</v>
      </c>
      <c r="BE1444" t="s">
        <v>1018</v>
      </c>
    </row>
    <row r="1445" spans="1:57" ht="12" customHeight="1" x14ac:dyDescent="0.2">
      <c r="A1445">
        <v>81</v>
      </c>
      <c r="B1445">
        <v>2023</v>
      </c>
      <c r="C1445" t="s">
        <v>46</v>
      </c>
      <c r="D1445" t="s">
        <v>295</v>
      </c>
      <c r="E1445" t="s">
        <v>414</v>
      </c>
      <c r="F1445" t="s">
        <v>415</v>
      </c>
      <c r="H1445" t="s">
        <v>416</v>
      </c>
      <c r="I1445" t="s">
        <v>88</v>
      </c>
      <c r="L1445" s="27">
        <v>0</v>
      </c>
      <c r="M1445" s="27">
        <v>0</v>
      </c>
      <c r="N1445" s="27">
        <v>0</v>
      </c>
      <c r="O1445" t="s">
        <v>89</v>
      </c>
      <c r="P1445" t="s">
        <v>89</v>
      </c>
      <c r="Q1445" s="27">
        <v>0</v>
      </c>
      <c r="R1445" s="27">
        <v>0</v>
      </c>
      <c r="S1445" s="27">
        <v>0</v>
      </c>
      <c r="T1445" s="27">
        <v>0</v>
      </c>
      <c r="U1445" s="27">
        <v>0</v>
      </c>
      <c r="V1445" s="27">
        <v>0</v>
      </c>
      <c r="W1445" s="27">
        <v>0</v>
      </c>
      <c r="X1445" t="s">
        <v>417</v>
      </c>
      <c r="Y1445" t="s">
        <v>418</v>
      </c>
      <c r="Z1445" s="27">
        <v>27</v>
      </c>
      <c r="AA1445" s="27">
        <v>32</v>
      </c>
      <c r="AB1445" s="27">
        <v>37</v>
      </c>
      <c r="AC1445" s="27">
        <v>37</v>
      </c>
      <c r="AD1445" s="27">
        <v>6.2656114864864874</v>
      </c>
      <c r="AE1445" s="27">
        <v>9.1083426238738756</v>
      </c>
      <c r="AF1445" s="27">
        <v>11.951073761261263</v>
      </c>
      <c r="AG1445" s="27">
        <v>12</v>
      </c>
      <c r="AH1445" t="s">
        <v>465</v>
      </c>
      <c r="AI1445" s="27" t="s">
        <v>450</v>
      </c>
      <c r="AJ1445" s="41">
        <f t="shared" si="211"/>
        <v>75.187337837837845</v>
      </c>
      <c r="AK1445" s="41">
        <f t="shared" si="212"/>
        <v>109.30011148648651</v>
      </c>
      <c r="AL1445" s="41">
        <f t="shared" si="213"/>
        <v>143.41288513513516</v>
      </c>
      <c r="AM1445" s="27">
        <v>1</v>
      </c>
      <c r="AN1445" s="27">
        <v>1</v>
      </c>
      <c r="AO1445" s="27">
        <v>0</v>
      </c>
      <c r="AP1445" s="27">
        <v>0</v>
      </c>
      <c r="AQ1445" s="42">
        <f t="shared" si="214"/>
        <v>75.187337837837845</v>
      </c>
      <c r="AR1445" s="42">
        <f t="shared" si="215"/>
        <v>109.30011148648651</v>
      </c>
      <c r="AS1445" s="42">
        <f t="shared" si="216"/>
        <v>143.41288513513516</v>
      </c>
      <c r="AT1445" s="42">
        <f t="shared" si="217"/>
        <v>75.187337837837845</v>
      </c>
      <c r="AU1445" s="42">
        <f t="shared" si="218"/>
        <v>109.30011148648651</v>
      </c>
      <c r="AV1445" s="42">
        <f t="shared" si="219"/>
        <v>143.41288513513516</v>
      </c>
      <c r="AW1445">
        <v>2040</v>
      </c>
      <c r="AX1445" t="s">
        <v>56</v>
      </c>
      <c r="AY1445" s="30">
        <v>40</v>
      </c>
      <c r="AZ1445" t="s">
        <v>302</v>
      </c>
      <c r="BA1445" s="111">
        <v>5</v>
      </c>
      <c r="BB1445" s="111">
        <v>2</v>
      </c>
      <c r="BC1445" s="121">
        <v>0</v>
      </c>
      <c r="BD1445" s="114">
        <v>2020</v>
      </c>
      <c r="BE1445" t="s">
        <v>1018</v>
      </c>
    </row>
    <row r="1446" spans="1:57" ht="12" customHeight="1" x14ac:dyDescent="0.2">
      <c r="A1446">
        <v>81</v>
      </c>
      <c r="B1446">
        <v>2023</v>
      </c>
      <c r="C1446" t="s">
        <v>46</v>
      </c>
      <c r="D1446" t="s">
        <v>295</v>
      </c>
      <c r="E1446" t="s">
        <v>414</v>
      </c>
      <c r="F1446" t="s">
        <v>415</v>
      </c>
      <c r="H1446" t="s">
        <v>416</v>
      </c>
      <c r="I1446" t="s">
        <v>88</v>
      </c>
      <c r="L1446" s="27">
        <v>0</v>
      </c>
      <c r="M1446" s="27">
        <v>0</v>
      </c>
      <c r="N1446" s="27">
        <v>0</v>
      </c>
      <c r="O1446" t="s">
        <v>89</v>
      </c>
      <c r="P1446" t="s">
        <v>89</v>
      </c>
      <c r="Q1446" s="27">
        <v>0</v>
      </c>
      <c r="R1446" s="27">
        <v>0</v>
      </c>
      <c r="S1446" s="27">
        <v>0</v>
      </c>
      <c r="T1446" s="27">
        <v>0</v>
      </c>
      <c r="U1446" s="27">
        <v>0</v>
      </c>
      <c r="V1446" s="27">
        <v>0</v>
      </c>
      <c r="W1446" s="27">
        <v>0</v>
      </c>
      <c r="X1446" t="s">
        <v>417</v>
      </c>
      <c r="Y1446" t="s">
        <v>418</v>
      </c>
      <c r="Z1446" s="27">
        <v>27</v>
      </c>
      <c r="AA1446" s="27">
        <v>32</v>
      </c>
      <c r="AB1446" s="27">
        <v>37</v>
      </c>
      <c r="AC1446" s="27">
        <v>37</v>
      </c>
      <c r="AD1446" s="27">
        <v>6.2656114864864874</v>
      </c>
      <c r="AE1446" s="27">
        <v>9.1083426238738756</v>
      </c>
      <c r="AF1446" s="27">
        <v>11.951073761261263</v>
      </c>
      <c r="AG1446" s="27">
        <v>12</v>
      </c>
      <c r="AH1446" t="s">
        <v>465</v>
      </c>
      <c r="AI1446" s="27" t="s">
        <v>450</v>
      </c>
      <c r="AJ1446" s="41">
        <f t="shared" si="211"/>
        <v>75.187337837837845</v>
      </c>
      <c r="AK1446" s="41">
        <f t="shared" si="212"/>
        <v>109.30011148648651</v>
      </c>
      <c r="AL1446" s="41">
        <f t="shared" si="213"/>
        <v>143.41288513513516</v>
      </c>
      <c r="AM1446" s="27">
        <v>1</v>
      </c>
      <c r="AN1446" s="27">
        <v>1</v>
      </c>
      <c r="AO1446" s="27">
        <v>0</v>
      </c>
      <c r="AP1446" s="27">
        <v>0</v>
      </c>
      <c r="AQ1446" s="42">
        <f t="shared" si="214"/>
        <v>75.187337837837845</v>
      </c>
      <c r="AR1446" s="42">
        <f t="shared" si="215"/>
        <v>109.30011148648651</v>
      </c>
      <c r="AS1446" s="42">
        <f t="shared" si="216"/>
        <v>143.41288513513516</v>
      </c>
      <c r="AT1446" s="42">
        <f t="shared" si="217"/>
        <v>75.187337837837845</v>
      </c>
      <c r="AU1446" s="42">
        <f t="shared" si="218"/>
        <v>109.30011148648651</v>
      </c>
      <c r="AV1446" s="42">
        <f t="shared" si="219"/>
        <v>143.41288513513516</v>
      </c>
      <c r="AW1446">
        <v>2045</v>
      </c>
      <c r="AX1446" t="s">
        <v>56</v>
      </c>
      <c r="AY1446" s="30">
        <v>40</v>
      </c>
      <c r="AZ1446" t="s">
        <v>302</v>
      </c>
      <c r="BA1446" s="111">
        <v>5</v>
      </c>
      <c r="BB1446" s="111">
        <v>2</v>
      </c>
      <c r="BC1446" s="121">
        <v>0</v>
      </c>
      <c r="BD1446" s="114">
        <v>2020</v>
      </c>
      <c r="BE1446" t="s">
        <v>1018</v>
      </c>
    </row>
    <row r="1447" spans="1:57" ht="12" customHeight="1" x14ac:dyDescent="0.2">
      <c r="A1447">
        <v>81</v>
      </c>
      <c r="B1447">
        <v>2023</v>
      </c>
      <c r="C1447" t="s">
        <v>46</v>
      </c>
      <c r="D1447" t="s">
        <v>295</v>
      </c>
      <c r="E1447" t="s">
        <v>414</v>
      </c>
      <c r="F1447" t="s">
        <v>415</v>
      </c>
      <c r="H1447" t="s">
        <v>416</v>
      </c>
      <c r="I1447" t="s">
        <v>88</v>
      </c>
      <c r="L1447" s="27">
        <v>0</v>
      </c>
      <c r="M1447" s="27">
        <v>0</v>
      </c>
      <c r="N1447" s="27">
        <v>0</v>
      </c>
      <c r="O1447" t="s">
        <v>89</v>
      </c>
      <c r="P1447" t="s">
        <v>89</v>
      </c>
      <c r="Q1447" s="27">
        <v>0</v>
      </c>
      <c r="R1447" s="27">
        <v>0</v>
      </c>
      <c r="S1447" s="27">
        <v>0</v>
      </c>
      <c r="T1447" s="27">
        <v>0</v>
      </c>
      <c r="U1447" s="27">
        <v>0</v>
      </c>
      <c r="V1447" s="27">
        <v>0</v>
      </c>
      <c r="W1447" s="27">
        <v>0</v>
      </c>
      <c r="X1447" t="s">
        <v>417</v>
      </c>
      <c r="Y1447" t="s">
        <v>418</v>
      </c>
      <c r="Z1447" s="27">
        <v>27</v>
      </c>
      <c r="AA1447" s="27">
        <v>32</v>
      </c>
      <c r="AB1447" s="27">
        <v>37</v>
      </c>
      <c r="AC1447" s="27">
        <v>37</v>
      </c>
      <c r="AD1447" s="27">
        <v>6.2656114864864874</v>
      </c>
      <c r="AE1447" s="27">
        <v>9.1083426238738756</v>
      </c>
      <c r="AF1447" s="27">
        <v>11.951073761261263</v>
      </c>
      <c r="AG1447" s="27">
        <v>12</v>
      </c>
      <c r="AH1447" t="s">
        <v>465</v>
      </c>
      <c r="AI1447" s="27" t="s">
        <v>450</v>
      </c>
      <c r="AJ1447" s="41">
        <f t="shared" si="211"/>
        <v>75.187337837837845</v>
      </c>
      <c r="AK1447" s="41">
        <f t="shared" si="212"/>
        <v>109.30011148648651</v>
      </c>
      <c r="AL1447" s="41">
        <f t="shared" si="213"/>
        <v>143.41288513513516</v>
      </c>
      <c r="AM1447" s="27">
        <v>1</v>
      </c>
      <c r="AN1447" s="27">
        <v>1</v>
      </c>
      <c r="AO1447" s="27">
        <v>0</v>
      </c>
      <c r="AP1447" s="27">
        <v>0</v>
      </c>
      <c r="AQ1447" s="42">
        <f t="shared" si="214"/>
        <v>75.187337837837845</v>
      </c>
      <c r="AR1447" s="42">
        <f t="shared" si="215"/>
        <v>109.30011148648651</v>
      </c>
      <c r="AS1447" s="42">
        <f t="shared" si="216"/>
        <v>143.41288513513516</v>
      </c>
      <c r="AT1447" s="42">
        <f t="shared" si="217"/>
        <v>75.187337837837845</v>
      </c>
      <c r="AU1447" s="42">
        <f t="shared" si="218"/>
        <v>109.30011148648651</v>
      </c>
      <c r="AV1447" s="42">
        <f t="shared" si="219"/>
        <v>143.41288513513516</v>
      </c>
      <c r="AW1447">
        <v>2050</v>
      </c>
      <c r="AX1447" t="s">
        <v>56</v>
      </c>
      <c r="AY1447" s="30">
        <v>40</v>
      </c>
      <c r="AZ1447" t="s">
        <v>302</v>
      </c>
      <c r="BA1447" s="111">
        <v>5</v>
      </c>
      <c r="BB1447" s="111">
        <v>2</v>
      </c>
      <c r="BC1447" s="121">
        <v>0</v>
      </c>
      <c r="BD1447" s="114">
        <v>2020</v>
      </c>
      <c r="BE1447" t="s">
        <v>1018</v>
      </c>
    </row>
    <row r="1448" spans="1:57" ht="12" customHeight="1" x14ac:dyDescent="0.2">
      <c r="A1448">
        <v>81</v>
      </c>
      <c r="B1448">
        <v>2023</v>
      </c>
      <c r="C1448" t="s">
        <v>46</v>
      </c>
      <c r="D1448" t="s">
        <v>295</v>
      </c>
      <c r="E1448" t="s">
        <v>414</v>
      </c>
      <c r="F1448" t="s">
        <v>415</v>
      </c>
      <c r="H1448" t="s">
        <v>416</v>
      </c>
      <c r="I1448" t="s">
        <v>88</v>
      </c>
      <c r="L1448" s="27">
        <v>0</v>
      </c>
      <c r="M1448" s="27">
        <v>0</v>
      </c>
      <c r="N1448" s="27">
        <v>0</v>
      </c>
      <c r="O1448" t="s">
        <v>89</v>
      </c>
      <c r="P1448" t="s">
        <v>89</v>
      </c>
      <c r="Q1448" s="27">
        <v>0</v>
      </c>
      <c r="R1448" s="27">
        <v>0</v>
      </c>
      <c r="S1448" s="27">
        <v>0</v>
      </c>
      <c r="T1448" s="27">
        <v>0</v>
      </c>
      <c r="U1448" s="27">
        <v>0</v>
      </c>
      <c r="V1448" s="27">
        <v>0</v>
      </c>
      <c r="W1448" s="27">
        <v>0</v>
      </c>
      <c r="X1448" t="s">
        <v>417</v>
      </c>
      <c r="Y1448" t="s">
        <v>418</v>
      </c>
      <c r="Z1448" s="27">
        <v>27</v>
      </c>
      <c r="AA1448" s="27">
        <v>32</v>
      </c>
      <c r="AB1448" s="27">
        <v>37</v>
      </c>
      <c r="AC1448" s="27">
        <v>37</v>
      </c>
      <c r="AD1448" s="27">
        <v>6.2656114864864874</v>
      </c>
      <c r="AE1448" s="27">
        <v>9.1083426238738756</v>
      </c>
      <c r="AF1448" s="27">
        <v>11.951073761261263</v>
      </c>
      <c r="AG1448" s="27">
        <v>12</v>
      </c>
      <c r="AH1448" t="s">
        <v>465</v>
      </c>
      <c r="AI1448" s="27" t="s">
        <v>450</v>
      </c>
      <c r="AJ1448" s="41">
        <f t="shared" si="211"/>
        <v>75.187337837837845</v>
      </c>
      <c r="AK1448" s="41">
        <f t="shared" si="212"/>
        <v>109.30011148648651</v>
      </c>
      <c r="AL1448" s="41">
        <f t="shared" si="213"/>
        <v>143.41288513513516</v>
      </c>
      <c r="AM1448" s="27">
        <v>1</v>
      </c>
      <c r="AN1448" s="27">
        <v>1</v>
      </c>
      <c r="AO1448" s="27">
        <v>0</v>
      </c>
      <c r="AP1448" s="27">
        <v>0</v>
      </c>
      <c r="AQ1448" s="42">
        <f t="shared" si="214"/>
        <v>75.187337837837845</v>
      </c>
      <c r="AR1448" s="42">
        <f t="shared" si="215"/>
        <v>109.30011148648651</v>
      </c>
      <c r="AS1448" s="42">
        <f t="shared" si="216"/>
        <v>143.41288513513516</v>
      </c>
      <c r="AT1448" s="42">
        <f t="shared" si="217"/>
        <v>75.187337837837845</v>
      </c>
      <c r="AU1448" s="42">
        <f t="shared" si="218"/>
        <v>109.30011148648651</v>
      </c>
      <c r="AV1448" s="42">
        <f t="shared" si="219"/>
        <v>143.41288513513516</v>
      </c>
      <c r="AW1448">
        <v>2023</v>
      </c>
      <c r="AX1448" t="s">
        <v>59</v>
      </c>
      <c r="AY1448" s="30">
        <v>30</v>
      </c>
      <c r="AZ1448" t="s">
        <v>302</v>
      </c>
      <c r="BA1448" s="111">
        <v>5</v>
      </c>
      <c r="BB1448" s="111">
        <v>2</v>
      </c>
      <c r="BC1448" s="121">
        <v>0</v>
      </c>
      <c r="BD1448" s="114">
        <v>2020</v>
      </c>
      <c r="BE1448" t="s">
        <v>1018</v>
      </c>
    </row>
    <row r="1449" spans="1:57" ht="12" customHeight="1" x14ac:dyDescent="0.2">
      <c r="A1449">
        <v>81</v>
      </c>
      <c r="B1449">
        <v>2023</v>
      </c>
      <c r="C1449" t="s">
        <v>46</v>
      </c>
      <c r="D1449" t="s">
        <v>295</v>
      </c>
      <c r="E1449" t="s">
        <v>414</v>
      </c>
      <c r="F1449" t="s">
        <v>415</v>
      </c>
      <c r="H1449" t="s">
        <v>416</v>
      </c>
      <c r="I1449" t="s">
        <v>88</v>
      </c>
      <c r="L1449" s="27">
        <v>0</v>
      </c>
      <c r="M1449" s="27">
        <v>0</v>
      </c>
      <c r="N1449" s="27">
        <v>0</v>
      </c>
      <c r="O1449" t="s">
        <v>89</v>
      </c>
      <c r="P1449" t="s">
        <v>89</v>
      </c>
      <c r="Q1449" s="27">
        <v>0</v>
      </c>
      <c r="R1449" s="27">
        <v>0</v>
      </c>
      <c r="S1449" s="27">
        <v>0</v>
      </c>
      <c r="T1449" s="27">
        <v>0</v>
      </c>
      <c r="U1449" s="27">
        <v>0</v>
      </c>
      <c r="V1449" s="27">
        <v>0</v>
      </c>
      <c r="W1449" s="27">
        <v>0</v>
      </c>
      <c r="X1449" t="s">
        <v>417</v>
      </c>
      <c r="Y1449" t="s">
        <v>418</v>
      </c>
      <c r="Z1449" s="27">
        <v>27</v>
      </c>
      <c r="AA1449" s="27">
        <v>32</v>
      </c>
      <c r="AB1449" s="27">
        <v>37</v>
      </c>
      <c r="AC1449" s="27">
        <v>37</v>
      </c>
      <c r="AD1449" s="27">
        <v>6.0915667229729733</v>
      </c>
      <c r="AE1449" s="27">
        <v>8.8472754786036045</v>
      </c>
      <c r="AF1449" s="27">
        <v>11.602984234234235</v>
      </c>
      <c r="AG1449" s="27">
        <v>12</v>
      </c>
      <c r="AH1449" t="s">
        <v>465</v>
      </c>
      <c r="AI1449" s="27" t="s">
        <v>450</v>
      </c>
      <c r="AJ1449" s="41">
        <f t="shared" si="211"/>
        <v>73.098800675675676</v>
      </c>
      <c r="AK1449" s="41">
        <f t="shared" si="212"/>
        <v>106.16730574324325</v>
      </c>
      <c r="AL1449" s="41">
        <f t="shared" si="213"/>
        <v>139.23581081081082</v>
      </c>
      <c r="AM1449" s="27">
        <v>1</v>
      </c>
      <c r="AN1449" s="27">
        <v>1</v>
      </c>
      <c r="AO1449" s="27">
        <v>0</v>
      </c>
      <c r="AP1449" s="27">
        <v>0</v>
      </c>
      <c r="AQ1449" s="42">
        <f t="shared" si="214"/>
        <v>73.098800675675676</v>
      </c>
      <c r="AR1449" s="42">
        <f t="shared" si="215"/>
        <v>106.16730574324325</v>
      </c>
      <c r="AS1449" s="42">
        <f t="shared" si="216"/>
        <v>139.23581081081082</v>
      </c>
      <c r="AT1449" s="42">
        <f t="shared" si="217"/>
        <v>73.098800675675676</v>
      </c>
      <c r="AU1449" s="42">
        <f t="shared" si="218"/>
        <v>106.16730574324325</v>
      </c>
      <c r="AV1449" s="42">
        <f t="shared" si="219"/>
        <v>139.23581081081082</v>
      </c>
      <c r="AW1449">
        <v>2030</v>
      </c>
      <c r="AX1449" t="s">
        <v>59</v>
      </c>
      <c r="AY1449" s="30">
        <v>40</v>
      </c>
      <c r="AZ1449" t="s">
        <v>302</v>
      </c>
      <c r="BA1449" s="111">
        <v>5</v>
      </c>
      <c r="BB1449" s="111">
        <v>2</v>
      </c>
      <c r="BC1449" s="121">
        <v>0</v>
      </c>
      <c r="BD1449" s="114">
        <v>2020</v>
      </c>
      <c r="BE1449" t="s">
        <v>1018</v>
      </c>
    </row>
    <row r="1450" spans="1:57" ht="12" customHeight="1" x14ac:dyDescent="0.2">
      <c r="A1450">
        <v>81</v>
      </c>
      <c r="B1450">
        <v>2023</v>
      </c>
      <c r="C1450" t="s">
        <v>46</v>
      </c>
      <c r="D1450" t="s">
        <v>295</v>
      </c>
      <c r="E1450" t="s">
        <v>414</v>
      </c>
      <c r="F1450" t="s">
        <v>415</v>
      </c>
      <c r="H1450" t="s">
        <v>416</v>
      </c>
      <c r="I1450" t="s">
        <v>88</v>
      </c>
      <c r="L1450" s="27">
        <v>0</v>
      </c>
      <c r="M1450" s="27">
        <v>0</v>
      </c>
      <c r="N1450" s="27">
        <v>0</v>
      </c>
      <c r="O1450" t="s">
        <v>89</v>
      </c>
      <c r="P1450" t="s">
        <v>89</v>
      </c>
      <c r="Q1450" s="27">
        <v>0</v>
      </c>
      <c r="R1450" s="27">
        <v>0</v>
      </c>
      <c r="S1450" s="27">
        <v>0</v>
      </c>
      <c r="T1450" s="27">
        <v>0</v>
      </c>
      <c r="U1450" s="27">
        <v>0</v>
      </c>
      <c r="V1450" s="27">
        <v>0</v>
      </c>
      <c r="W1450" s="27">
        <v>0</v>
      </c>
      <c r="X1450" t="s">
        <v>417</v>
      </c>
      <c r="Y1450" t="s">
        <v>418</v>
      </c>
      <c r="Z1450" s="27">
        <v>27</v>
      </c>
      <c r="AA1450" s="27">
        <v>32</v>
      </c>
      <c r="AB1450" s="27">
        <v>37</v>
      </c>
      <c r="AC1450" s="27">
        <v>37</v>
      </c>
      <c r="AD1450" s="27">
        <v>6.0045443412162172</v>
      </c>
      <c r="AE1450" s="27">
        <v>8.7457493665540547</v>
      </c>
      <c r="AF1450" s="27">
        <v>11.486954391891892</v>
      </c>
      <c r="AG1450" s="27">
        <v>12</v>
      </c>
      <c r="AH1450" t="s">
        <v>465</v>
      </c>
      <c r="AI1450" s="27" t="s">
        <v>450</v>
      </c>
      <c r="AJ1450" s="41">
        <f t="shared" si="211"/>
        <v>72.054532094594606</v>
      </c>
      <c r="AK1450" s="41">
        <f t="shared" si="212"/>
        <v>104.94899239864866</v>
      </c>
      <c r="AL1450" s="41">
        <f t="shared" si="213"/>
        <v>137.84345270270271</v>
      </c>
      <c r="AM1450" s="27">
        <v>1</v>
      </c>
      <c r="AN1450" s="27">
        <v>1</v>
      </c>
      <c r="AO1450" s="27">
        <v>0</v>
      </c>
      <c r="AP1450" s="27">
        <v>0</v>
      </c>
      <c r="AQ1450" s="42">
        <f t="shared" si="214"/>
        <v>72.054532094594606</v>
      </c>
      <c r="AR1450" s="42">
        <f t="shared" si="215"/>
        <v>104.94899239864866</v>
      </c>
      <c r="AS1450" s="42">
        <f t="shared" si="216"/>
        <v>137.84345270270271</v>
      </c>
      <c r="AT1450" s="42">
        <f t="shared" si="217"/>
        <v>72.054532094594606</v>
      </c>
      <c r="AU1450" s="42">
        <f t="shared" si="218"/>
        <v>104.94899239864866</v>
      </c>
      <c r="AV1450" s="42">
        <f t="shared" si="219"/>
        <v>137.84345270270271</v>
      </c>
      <c r="AW1450">
        <v>2035</v>
      </c>
      <c r="AX1450" t="s">
        <v>59</v>
      </c>
      <c r="AY1450" s="30">
        <v>40</v>
      </c>
      <c r="AZ1450" t="s">
        <v>302</v>
      </c>
      <c r="BA1450" s="111">
        <v>5</v>
      </c>
      <c r="BB1450" s="111">
        <v>2</v>
      </c>
      <c r="BC1450" s="121">
        <v>0</v>
      </c>
      <c r="BD1450" s="114">
        <v>2020</v>
      </c>
      <c r="BE1450" t="s">
        <v>1018</v>
      </c>
    </row>
    <row r="1451" spans="1:57" ht="12" customHeight="1" x14ac:dyDescent="0.2">
      <c r="A1451">
        <v>81</v>
      </c>
      <c r="B1451">
        <v>2023</v>
      </c>
      <c r="C1451" t="s">
        <v>46</v>
      </c>
      <c r="D1451" t="s">
        <v>295</v>
      </c>
      <c r="E1451" t="s">
        <v>414</v>
      </c>
      <c r="F1451" t="s">
        <v>415</v>
      </c>
      <c r="H1451" t="s">
        <v>416</v>
      </c>
      <c r="I1451" t="s">
        <v>88</v>
      </c>
      <c r="L1451" s="27">
        <v>0</v>
      </c>
      <c r="M1451" s="27">
        <v>0</v>
      </c>
      <c r="N1451" s="27">
        <v>0</v>
      </c>
      <c r="O1451" t="s">
        <v>89</v>
      </c>
      <c r="P1451" t="s">
        <v>89</v>
      </c>
      <c r="Q1451" s="27">
        <v>0</v>
      </c>
      <c r="R1451" s="27">
        <v>0</v>
      </c>
      <c r="S1451" s="27">
        <v>0</v>
      </c>
      <c r="T1451" s="27">
        <v>0</v>
      </c>
      <c r="U1451" s="27">
        <v>0</v>
      </c>
      <c r="V1451" s="27">
        <v>0</v>
      </c>
      <c r="W1451" s="27">
        <v>0</v>
      </c>
      <c r="X1451" t="s">
        <v>417</v>
      </c>
      <c r="Y1451" t="s">
        <v>418</v>
      </c>
      <c r="Z1451" s="27">
        <v>27</v>
      </c>
      <c r="AA1451" s="27">
        <v>32</v>
      </c>
      <c r="AB1451" s="27">
        <v>37</v>
      </c>
      <c r="AC1451" s="27">
        <v>37</v>
      </c>
      <c r="AD1451" s="27">
        <v>5.9175219594594601</v>
      </c>
      <c r="AE1451" s="27">
        <v>8.6442232545045066</v>
      </c>
      <c r="AF1451" s="27">
        <v>11.370924549549551</v>
      </c>
      <c r="AG1451" s="27">
        <v>12</v>
      </c>
      <c r="AH1451" t="s">
        <v>465</v>
      </c>
      <c r="AI1451" s="27" t="s">
        <v>450</v>
      </c>
      <c r="AJ1451" s="41">
        <f t="shared" si="211"/>
        <v>71.010263513513522</v>
      </c>
      <c r="AK1451" s="41">
        <f t="shared" si="212"/>
        <v>103.73067905405408</v>
      </c>
      <c r="AL1451" s="41">
        <f t="shared" si="213"/>
        <v>136.45109459459462</v>
      </c>
      <c r="AM1451" s="27">
        <v>1</v>
      </c>
      <c r="AN1451" s="27">
        <v>1</v>
      </c>
      <c r="AO1451" s="27">
        <v>0</v>
      </c>
      <c r="AP1451" s="27">
        <v>0</v>
      </c>
      <c r="AQ1451" s="42">
        <f t="shared" si="214"/>
        <v>71.010263513513522</v>
      </c>
      <c r="AR1451" s="42">
        <f t="shared" si="215"/>
        <v>103.73067905405408</v>
      </c>
      <c r="AS1451" s="42">
        <f t="shared" si="216"/>
        <v>136.45109459459462</v>
      </c>
      <c r="AT1451" s="42">
        <f t="shared" si="217"/>
        <v>71.010263513513522</v>
      </c>
      <c r="AU1451" s="42">
        <f t="shared" si="218"/>
        <v>103.73067905405408</v>
      </c>
      <c r="AV1451" s="42">
        <f t="shared" si="219"/>
        <v>136.45109459459462</v>
      </c>
      <c r="AW1451">
        <v>2040</v>
      </c>
      <c r="AX1451" t="s">
        <v>59</v>
      </c>
      <c r="AY1451" s="30">
        <v>40</v>
      </c>
      <c r="AZ1451" t="s">
        <v>302</v>
      </c>
      <c r="BA1451" s="111">
        <v>5</v>
      </c>
      <c r="BB1451" s="111">
        <v>2</v>
      </c>
      <c r="BC1451" s="121">
        <v>0</v>
      </c>
      <c r="BD1451" s="114">
        <v>2020</v>
      </c>
      <c r="BE1451" t="s">
        <v>1018</v>
      </c>
    </row>
    <row r="1452" spans="1:57" ht="12" customHeight="1" x14ac:dyDescent="0.2">
      <c r="A1452">
        <v>81</v>
      </c>
      <c r="B1452">
        <v>2023</v>
      </c>
      <c r="C1452" t="s">
        <v>46</v>
      </c>
      <c r="D1452" t="s">
        <v>295</v>
      </c>
      <c r="E1452" t="s">
        <v>414</v>
      </c>
      <c r="F1452" t="s">
        <v>415</v>
      </c>
      <c r="H1452" t="s">
        <v>416</v>
      </c>
      <c r="I1452" t="s">
        <v>88</v>
      </c>
      <c r="L1452" s="27">
        <v>0</v>
      </c>
      <c r="M1452" s="27">
        <v>0</v>
      </c>
      <c r="N1452" s="27">
        <v>0</v>
      </c>
      <c r="O1452" t="s">
        <v>89</v>
      </c>
      <c r="P1452" t="s">
        <v>89</v>
      </c>
      <c r="Q1452" s="27">
        <v>0</v>
      </c>
      <c r="R1452" s="27">
        <v>0</v>
      </c>
      <c r="S1452" s="27">
        <v>0</v>
      </c>
      <c r="T1452" s="27">
        <v>0</v>
      </c>
      <c r="U1452" s="27">
        <v>0</v>
      </c>
      <c r="V1452" s="27">
        <v>0</v>
      </c>
      <c r="W1452" s="27">
        <v>0</v>
      </c>
      <c r="X1452" t="s">
        <v>417</v>
      </c>
      <c r="Y1452" t="s">
        <v>418</v>
      </c>
      <c r="Z1452" s="27">
        <v>27</v>
      </c>
      <c r="AA1452" s="27">
        <v>32</v>
      </c>
      <c r="AB1452" s="27">
        <v>37</v>
      </c>
      <c r="AC1452" s="27">
        <v>37</v>
      </c>
      <c r="AD1452" s="27">
        <v>5.8595070382882888</v>
      </c>
      <c r="AE1452" s="27">
        <v>8.5426971424549549</v>
      </c>
      <c r="AF1452" s="27">
        <v>11.225887246621623</v>
      </c>
      <c r="AG1452" s="27">
        <v>12</v>
      </c>
      <c r="AH1452" t="s">
        <v>465</v>
      </c>
      <c r="AI1452" s="27" t="s">
        <v>450</v>
      </c>
      <c r="AJ1452" s="41">
        <f t="shared" si="211"/>
        <v>70.314084459459465</v>
      </c>
      <c r="AK1452" s="41">
        <f t="shared" si="212"/>
        <v>102.51236570945946</v>
      </c>
      <c r="AL1452" s="41">
        <f t="shared" si="213"/>
        <v>134.71064695945947</v>
      </c>
      <c r="AM1452" s="27">
        <v>1</v>
      </c>
      <c r="AN1452" s="27">
        <v>1</v>
      </c>
      <c r="AO1452" s="27">
        <v>0</v>
      </c>
      <c r="AP1452" s="27">
        <v>0</v>
      </c>
      <c r="AQ1452" s="42">
        <f t="shared" si="214"/>
        <v>70.314084459459465</v>
      </c>
      <c r="AR1452" s="42">
        <f t="shared" si="215"/>
        <v>102.51236570945946</v>
      </c>
      <c r="AS1452" s="42">
        <f t="shared" si="216"/>
        <v>134.71064695945947</v>
      </c>
      <c r="AT1452" s="42">
        <f t="shared" si="217"/>
        <v>70.314084459459465</v>
      </c>
      <c r="AU1452" s="42">
        <f t="shared" si="218"/>
        <v>102.51236570945946</v>
      </c>
      <c r="AV1452" s="42">
        <f t="shared" si="219"/>
        <v>134.71064695945947</v>
      </c>
      <c r="AW1452">
        <v>2045</v>
      </c>
      <c r="AX1452" t="s">
        <v>59</v>
      </c>
      <c r="AY1452" s="30">
        <v>40</v>
      </c>
      <c r="AZ1452" t="s">
        <v>302</v>
      </c>
      <c r="BA1452" s="111">
        <v>5</v>
      </c>
      <c r="BB1452" s="111">
        <v>2</v>
      </c>
      <c r="BC1452" s="121">
        <v>0</v>
      </c>
      <c r="BD1452" s="114">
        <v>2020</v>
      </c>
      <c r="BE1452" t="s">
        <v>1018</v>
      </c>
    </row>
    <row r="1453" spans="1:57" ht="12" customHeight="1" x14ac:dyDescent="0.2">
      <c r="A1453">
        <v>81</v>
      </c>
      <c r="B1453">
        <v>2023</v>
      </c>
      <c r="C1453" t="s">
        <v>46</v>
      </c>
      <c r="D1453" t="s">
        <v>295</v>
      </c>
      <c r="E1453" t="s">
        <v>414</v>
      </c>
      <c r="F1453" t="s">
        <v>415</v>
      </c>
      <c r="H1453" t="s">
        <v>416</v>
      </c>
      <c r="I1453" t="s">
        <v>88</v>
      </c>
      <c r="L1453" s="27">
        <v>0</v>
      </c>
      <c r="M1453" s="27">
        <v>0</v>
      </c>
      <c r="N1453" s="27">
        <v>0</v>
      </c>
      <c r="O1453" t="s">
        <v>89</v>
      </c>
      <c r="P1453" t="s">
        <v>89</v>
      </c>
      <c r="Q1453" s="27">
        <v>0</v>
      </c>
      <c r="R1453" s="27">
        <v>0</v>
      </c>
      <c r="S1453" s="27">
        <v>0</v>
      </c>
      <c r="T1453" s="27">
        <v>0</v>
      </c>
      <c r="U1453" s="27">
        <v>0</v>
      </c>
      <c r="V1453" s="27">
        <v>0</v>
      </c>
      <c r="W1453" s="27">
        <v>0</v>
      </c>
      <c r="X1453" t="s">
        <v>417</v>
      </c>
      <c r="Y1453" t="s">
        <v>418</v>
      </c>
      <c r="Z1453" s="27">
        <v>27</v>
      </c>
      <c r="AA1453" s="27">
        <v>32</v>
      </c>
      <c r="AB1453" s="27">
        <v>37</v>
      </c>
      <c r="AC1453" s="27">
        <v>37</v>
      </c>
      <c r="AD1453" s="27">
        <v>5.8014921171171174</v>
      </c>
      <c r="AE1453" s="27">
        <v>8.4411710304054068</v>
      </c>
      <c r="AF1453" s="27">
        <v>11.080849943693696</v>
      </c>
      <c r="AG1453" s="27">
        <v>12</v>
      </c>
      <c r="AH1453" t="s">
        <v>465</v>
      </c>
      <c r="AI1453" s="27" t="s">
        <v>450</v>
      </c>
      <c r="AJ1453" s="41">
        <f t="shared" si="211"/>
        <v>69.617905405405409</v>
      </c>
      <c r="AK1453" s="41">
        <f t="shared" si="212"/>
        <v>101.29405236486488</v>
      </c>
      <c r="AL1453" s="41">
        <f t="shared" si="213"/>
        <v>132.97019932432437</v>
      </c>
      <c r="AM1453" s="27">
        <v>1</v>
      </c>
      <c r="AN1453" s="27">
        <v>1</v>
      </c>
      <c r="AO1453" s="27">
        <v>0</v>
      </c>
      <c r="AP1453" s="27">
        <v>0</v>
      </c>
      <c r="AQ1453" s="42">
        <f t="shared" si="214"/>
        <v>69.617905405405409</v>
      </c>
      <c r="AR1453" s="42">
        <f t="shared" si="215"/>
        <v>101.29405236486488</v>
      </c>
      <c r="AS1453" s="42">
        <f t="shared" si="216"/>
        <v>132.97019932432437</v>
      </c>
      <c r="AT1453" s="42">
        <f t="shared" si="217"/>
        <v>69.617905405405409</v>
      </c>
      <c r="AU1453" s="42">
        <f t="shared" si="218"/>
        <v>101.29405236486488</v>
      </c>
      <c r="AV1453" s="42">
        <f t="shared" si="219"/>
        <v>132.97019932432437</v>
      </c>
      <c r="AW1453">
        <v>2050</v>
      </c>
      <c r="AX1453" t="s">
        <v>59</v>
      </c>
      <c r="AY1453" s="30">
        <v>40</v>
      </c>
      <c r="AZ1453" t="s">
        <v>302</v>
      </c>
      <c r="BA1453" s="111">
        <v>5</v>
      </c>
      <c r="BB1453" s="111">
        <v>2</v>
      </c>
      <c r="BC1453" s="121">
        <v>0</v>
      </c>
      <c r="BD1453" s="114">
        <v>2020</v>
      </c>
      <c r="BE1453" t="s">
        <v>1018</v>
      </c>
    </row>
    <row r="1454" spans="1:57" ht="12" customHeight="1" x14ac:dyDescent="0.2">
      <c r="A1454">
        <v>81</v>
      </c>
      <c r="B1454">
        <v>2023</v>
      </c>
      <c r="C1454" t="s">
        <v>46</v>
      </c>
      <c r="D1454" t="s">
        <v>295</v>
      </c>
      <c r="E1454" t="s">
        <v>414</v>
      </c>
      <c r="F1454" t="s">
        <v>415</v>
      </c>
      <c r="H1454" t="s">
        <v>416</v>
      </c>
      <c r="I1454" t="s">
        <v>88</v>
      </c>
      <c r="L1454" s="27">
        <v>0</v>
      </c>
      <c r="M1454" s="27">
        <v>0</v>
      </c>
      <c r="N1454" s="27">
        <v>0</v>
      </c>
      <c r="O1454" t="s">
        <v>89</v>
      </c>
      <c r="P1454" t="s">
        <v>89</v>
      </c>
      <c r="Q1454" s="27">
        <v>0</v>
      </c>
      <c r="R1454" s="27">
        <v>0</v>
      </c>
      <c r="S1454" s="27">
        <v>0</v>
      </c>
      <c r="T1454" s="27">
        <v>0</v>
      </c>
      <c r="U1454" s="27">
        <v>0</v>
      </c>
      <c r="V1454" s="27">
        <v>0</v>
      </c>
      <c r="W1454" s="27">
        <v>0</v>
      </c>
      <c r="X1454" t="s">
        <v>417</v>
      </c>
      <c r="Y1454" t="s">
        <v>418</v>
      </c>
      <c r="Z1454" s="27">
        <v>27</v>
      </c>
      <c r="AA1454" s="27">
        <v>32</v>
      </c>
      <c r="AB1454" s="27">
        <v>37</v>
      </c>
      <c r="AC1454" s="27">
        <v>37</v>
      </c>
      <c r="AD1454" s="27">
        <v>6.2656114864864874</v>
      </c>
      <c r="AE1454" s="27">
        <v>9.1083426238738756</v>
      </c>
      <c r="AF1454" s="27">
        <v>11.951073761261263</v>
      </c>
      <c r="AG1454" s="27">
        <v>12</v>
      </c>
      <c r="AH1454" t="s">
        <v>465</v>
      </c>
      <c r="AI1454" s="27" t="s">
        <v>450</v>
      </c>
      <c r="AJ1454" s="41">
        <f t="shared" si="211"/>
        <v>75.187337837837845</v>
      </c>
      <c r="AK1454" s="41">
        <f t="shared" si="212"/>
        <v>109.30011148648651</v>
      </c>
      <c r="AL1454" s="41">
        <f t="shared" si="213"/>
        <v>143.41288513513516</v>
      </c>
      <c r="AM1454" s="27">
        <v>1</v>
      </c>
      <c r="AN1454" s="27">
        <v>1</v>
      </c>
      <c r="AO1454" s="27">
        <v>0</v>
      </c>
      <c r="AP1454" s="27">
        <v>0</v>
      </c>
      <c r="AQ1454" s="42">
        <f t="shared" si="214"/>
        <v>75.187337837837845</v>
      </c>
      <c r="AR1454" s="42">
        <f t="shared" si="215"/>
        <v>109.30011148648651</v>
      </c>
      <c r="AS1454" s="42">
        <f t="shared" si="216"/>
        <v>143.41288513513516</v>
      </c>
      <c r="AT1454" s="42">
        <f t="shared" si="217"/>
        <v>75.187337837837845</v>
      </c>
      <c r="AU1454" s="42">
        <f t="shared" si="218"/>
        <v>109.30011148648651</v>
      </c>
      <c r="AV1454" s="42">
        <f t="shared" si="219"/>
        <v>143.41288513513516</v>
      </c>
      <c r="AW1454">
        <v>2023</v>
      </c>
      <c r="AX1454" t="s">
        <v>60</v>
      </c>
      <c r="AY1454" s="30">
        <v>30</v>
      </c>
      <c r="AZ1454" t="s">
        <v>302</v>
      </c>
      <c r="BA1454" s="111">
        <v>5</v>
      </c>
      <c r="BB1454" s="111">
        <v>2</v>
      </c>
      <c r="BC1454" s="121">
        <v>0</v>
      </c>
      <c r="BD1454" s="114">
        <v>2020</v>
      </c>
      <c r="BE1454" t="s">
        <v>1018</v>
      </c>
    </row>
    <row r="1455" spans="1:57" ht="12" customHeight="1" x14ac:dyDescent="0.2">
      <c r="A1455">
        <v>81</v>
      </c>
      <c r="B1455">
        <v>2023</v>
      </c>
      <c r="C1455" t="s">
        <v>46</v>
      </c>
      <c r="D1455" t="s">
        <v>295</v>
      </c>
      <c r="E1455" t="s">
        <v>414</v>
      </c>
      <c r="F1455" t="s">
        <v>415</v>
      </c>
      <c r="H1455" t="s">
        <v>416</v>
      </c>
      <c r="I1455" t="s">
        <v>88</v>
      </c>
      <c r="L1455" s="27">
        <v>0</v>
      </c>
      <c r="M1455" s="27">
        <v>0</v>
      </c>
      <c r="N1455" s="27">
        <v>0</v>
      </c>
      <c r="O1455" t="s">
        <v>89</v>
      </c>
      <c r="P1455" t="s">
        <v>89</v>
      </c>
      <c r="Q1455" s="27">
        <v>0</v>
      </c>
      <c r="R1455" s="27">
        <v>0</v>
      </c>
      <c r="S1455" s="27">
        <v>0</v>
      </c>
      <c r="T1455" s="27">
        <v>0</v>
      </c>
      <c r="U1455" s="27">
        <v>0</v>
      </c>
      <c r="V1455" s="27">
        <v>0</v>
      </c>
      <c r="W1455" s="27">
        <v>0</v>
      </c>
      <c r="X1455" t="s">
        <v>417</v>
      </c>
      <c r="Y1455" t="s">
        <v>418</v>
      </c>
      <c r="Z1455" s="27">
        <v>27</v>
      </c>
      <c r="AA1455" s="27">
        <v>32</v>
      </c>
      <c r="AB1455" s="27">
        <v>37</v>
      </c>
      <c r="AC1455" s="27">
        <v>37</v>
      </c>
      <c r="AD1455" s="27">
        <v>5.9175219594594592</v>
      </c>
      <c r="AE1455" s="27">
        <v>8.5862083333333334</v>
      </c>
      <c r="AF1455" s="27">
        <v>11.254894707207207</v>
      </c>
      <c r="AG1455" s="27">
        <v>12</v>
      </c>
      <c r="AH1455" t="s">
        <v>465</v>
      </c>
      <c r="AI1455" s="27" t="s">
        <v>450</v>
      </c>
      <c r="AJ1455" s="41">
        <f t="shared" si="211"/>
        <v>71.010263513513507</v>
      </c>
      <c r="AK1455" s="41">
        <f t="shared" si="212"/>
        <v>103.03450000000001</v>
      </c>
      <c r="AL1455" s="41">
        <f t="shared" si="213"/>
        <v>135.05873648648648</v>
      </c>
      <c r="AM1455" s="27">
        <v>1</v>
      </c>
      <c r="AN1455" s="27">
        <v>1</v>
      </c>
      <c r="AO1455" s="27">
        <v>0</v>
      </c>
      <c r="AP1455" s="27">
        <v>0</v>
      </c>
      <c r="AQ1455" s="42">
        <f t="shared" si="214"/>
        <v>71.010263513513507</v>
      </c>
      <c r="AR1455" s="42">
        <f t="shared" si="215"/>
        <v>103.03450000000001</v>
      </c>
      <c r="AS1455" s="42">
        <f t="shared" si="216"/>
        <v>135.05873648648648</v>
      </c>
      <c r="AT1455" s="42">
        <f t="shared" si="217"/>
        <v>71.010263513513507</v>
      </c>
      <c r="AU1455" s="42">
        <f t="shared" si="218"/>
        <v>103.03450000000001</v>
      </c>
      <c r="AV1455" s="42">
        <f t="shared" si="219"/>
        <v>135.05873648648648</v>
      </c>
      <c r="AW1455">
        <v>2030</v>
      </c>
      <c r="AX1455" t="s">
        <v>60</v>
      </c>
      <c r="AY1455" s="30">
        <v>40</v>
      </c>
      <c r="AZ1455" t="s">
        <v>302</v>
      </c>
      <c r="BA1455" s="111">
        <v>5</v>
      </c>
      <c r="BB1455" s="111">
        <v>2</v>
      </c>
      <c r="BC1455" s="121">
        <v>0</v>
      </c>
      <c r="BD1455" s="114">
        <v>2020</v>
      </c>
      <c r="BE1455" t="s">
        <v>1018</v>
      </c>
    </row>
    <row r="1456" spans="1:57" ht="12" customHeight="1" x14ac:dyDescent="0.2">
      <c r="A1456">
        <v>81</v>
      </c>
      <c r="B1456">
        <v>2023</v>
      </c>
      <c r="C1456" t="s">
        <v>46</v>
      </c>
      <c r="D1456" t="s">
        <v>295</v>
      </c>
      <c r="E1456" t="s">
        <v>414</v>
      </c>
      <c r="F1456" t="s">
        <v>415</v>
      </c>
      <c r="H1456" t="s">
        <v>416</v>
      </c>
      <c r="I1456" t="s">
        <v>88</v>
      </c>
      <c r="L1456" s="27">
        <v>0</v>
      </c>
      <c r="M1456" s="27">
        <v>0</v>
      </c>
      <c r="N1456" s="27">
        <v>0</v>
      </c>
      <c r="O1456" t="s">
        <v>89</v>
      </c>
      <c r="P1456" t="s">
        <v>89</v>
      </c>
      <c r="Q1456" s="27">
        <v>0</v>
      </c>
      <c r="R1456" s="27">
        <v>0</v>
      </c>
      <c r="S1456" s="27">
        <v>0</v>
      </c>
      <c r="T1456" s="27">
        <v>0</v>
      </c>
      <c r="U1456" s="27">
        <v>0</v>
      </c>
      <c r="V1456" s="27">
        <v>0</v>
      </c>
      <c r="W1456" s="27">
        <v>0</v>
      </c>
      <c r="X1456" t="s">
        <v>417</v>
      </c>
      <c r="Y1456" t="s">
        <v>418</v>
      </c>
      <c r="Z1456" s="27">
        <v>27</v>
      </c>
      <c r="AA1456" s="27">
        <v>32</v>
      </c>
      <c r="AB1456" s="27">
        <v>37</v>
      </c>
      <c r="AC1456" s="27">
        <v>37</v>
      </c>
      <c r="AD1456" s="27">
        <v>5.7434771959459461</v>
      </c>
      <c r="AE1456" s="27">
        <v>8.3831561092342355</v>
      </c>
      <c r="AF1456" s="27">
        <v>11.022835022522523</v>
      </c>
      <c r="AG1456" s="27">
        <v>12</v>
      </c>
      <c r="AH1456" t="s">
        <v>465</v>
      </c>
      <c r="AI1456" s="27" t="s">
        <v>450</v>
      </c>
      <c r="AJ1456" s="41">
        <f t="shared" si="211"/>
        <v>68.921726351351353</v>
      </c>
      <c r="AK1456" s="41">
        <f t="shared" si="212"/>
        <v>100.59787331081083</v>
      </c>
      <c r="AL1456" s="41">
        <f t="shared" si="213"/>
        <v>132.27402027027028</v>
      </c>
      <c r="AM1456" s="27">
        <v>1</v>
      </c>
      <c r="AN1456" s="27">
        <v>1</v>
      </c>
      <c r="AO1456" s="27">
        <v>0</v>
      </c>
      <c r="AP1456" s="27">
        <v>0</v>
      </c>
      <c r="AQ1456" s="42">
        <f t="shared" si="214"/>
        <v>68.921726351351353</v>
      </c>
      <c r="AR1456" s="42">
        <f t="shared" si="215"/>
        <v>100.59787331081083</v>
      </c>
      <c r="AS1456" s="42">
        <f t="shared" si="216"/>
        <v>132.27402027027028</v>
      </c>
      <c r="AT1456" s="42">
        <f t="shared" si="217"/>
        <v>68.921726351351353</v>
      </c>
      <c r="AU1456" s="42">
        <f t="shared" si="218"/>
        <v>100.59787331081083</v>
      </c>
      <c r="AV1456" s="42">
        <f t="shared" si="219"/>
        <v>132.27402027027028</v>
      </c>
      <c r="AW1456">
        <v>2035</v>
      </c>
      <c r="AX1456" t="s">
        <v>60</v>
      </c>
      <c r="AY1456" s="30">
        <v>40</v>
      </c>
      <c r="AZ1456" t="s">
        <v>302</v>
      </c>
      <c r="BA1456" s="111">
        <v>5</v>
      </c>
      <c r="BB1456" s="111">
        <v>2</v>
      </c>
      <c r="BC1456" s="121">
        <v>0</v>
      </c>
      <c r="BD1456" s="114">
        <v>2020</v>
      </c>
      <c r="BE1456" t="s">
        <v>1018</v>
      </c>
    </row>
    <row r="1457" spans="1:57" ht="12" customHeight="1" x14ac:dyDescent="0.2">
      <c r="A1457">
        <v>81</v>
      </c>
      <c r="B1457">
        <v>2023</v>
      </c>
      <c r="C1457" t="s">
        <v>46</v>
      </c>
      <c r="D1457" t="s">
        <v>295</v>
      </c>
      <c r="E1457" t="s">
        <v>414</v>
      </c>
      <c r="F1457" t="s">
        <v>415</v>
      </c>
      <c r="H1457" t="s">
        <v>416</v>
      </c>
      <c r="I1457" t="s">
        <v>88</v>
      </c>
      <c r="L1457" s="27">
        <v>0</v>
      </c>
      <c r="M1457" s="27">
        <v>0</v>
      </c>
      <c r="N1457" s="27">
        <v>0</v>
      </c>
      <c r="O1457" t="s">
        <v>89</v>
      </c>
      <c r="P1457" t="s">
        <v>89</v>
      </c>
      <c r="Q1457" s="27">
        <v>0</v>
      </c>
      <c r="R1457" s="27">
        <v>0</v>
      </c>
      <c r="S1457" s="27">
        <v>0</v>
      </c>
      <c r="T1457" s="27">
        <v>0</v>
      </c>
      <c r="U1457" s="27">
        <v>0</v>
      </c>
      <c r="V1457" s="27">
        <v>0</v>
      </c>
      <c r="W1457" s="27">
        <v>0</v>
      </c>
      <c r="X1457" t="s">
        <v>417</v>
      </c>
      <c r="Y1457" t="s">
        <v>418</v>
      </c>
      <c r="Z1457" s="27">
        <v>27</v>
      </c>
      <c r="AA1457" s="27">
        <v>32</v>
      </c>
      <c r="AB1457" s="27">
        <v>37</v>
      </c>
      <c r="AC1457" s="27">
        <v>37</v>
      </c>
      <c r="AD1457" s="27">
        <v>5.5694324324324329</v>
      </c>
      <c r="AE1457" s="27">
        <v>8.1801038851351358</v>
      </c>
      <c r="AF1457" s="27">
        <v>10.790775337837839</v>
      </c>
      <c r="AG1457" s="27">
        <v>12</v>
      </c>
      <c r="AH1457" t="s">
        <v>465</v>
      </c>
      <c r="AI1457" s="27" t="s">
        <v>450</v>
      </c>
      <c r="AJ1457" s="41">
        <f t="shared" si="211"/>
        <v>66.833189189189198</v>
      </c>
      <c r="AK1457" s="41">
        <f t="shared" si="212"/>
        <v>98.161246621621629</v>
      </c>
      <c r="AL1457" s="41">
        <f t="shared" si="213"/>
        <v>129.48930405405406</v>
      </c>
      <c r="AM1457" s="27">
        <v>1</v>
      </c>
      <c r="AN1457" s="27">
        <v>1</v>
      </c>
      <c r="AO1457" s="27">
        <v>0</v>
      </c>
      <c r="AP1457" s="27">
        <v>0</v>
      </c>
      <c r="AQ1457" s="42">
        <f t="shared" si="214"/>
        <v>66.833189189189198</v>
      </c>
      <c r="AR1457" s="42">
        <f t="shared" si="215"/>
        <v>98.161246621621629</v>
      </c>
      <c r="AS1457" s="42">
        <f t="shared" si="216"/>
        <v>129.48930405405406</v>
      </c>
      <c r="AT1457" s="42">
        <f t="shared" si="217"/>
        <v>66.833189189189198</v>
      </c>
      <c r="AU1457" s="42">
        <f t="shared" si="218"/>
        <v>98.161246621621629</v>
      </c>
      <c r="AV1457" s="42">
        <f t="shared" si="219"/>
        <v>129.48930405405406</v>
      </c>
      <c r="AW1457">
        <v>2040</v>
      </c>
      <c r="AX1457" t="s">
        <v>60</v>
      </c>
      <c r="AY1457" s="30">
        <v>40</v>
      </c>
      <c r="AZ1457" t="s">
        <v>302</v>
      </c>
      <c r="BA1457" s="111">
        <v>5</v>
      </c>
      <c r="BB1457" s="111">
        <v>2</v>
      </c>
      <c r="BC1457" s="121">
        <v>0</v>
      </c>
      <c r="BD1457" s="114">
        <v>2020</v>
      </c>
      <c r="BE1457" t="s">
        <v>1018</v>
      </c>
    </row>
    <row r="1458" spans="1:57" ht="12" customHeight="1" x14ac:dyDescent="0.2">
      <c r="A1458">
        <v>81</v>
      </c>
      <c r="B1458">
        <v>2023</v>
      </c>
      <c r="C1458" t="s">
        <v>46</v>
      </c>
      <c r="D1458" t="s">
        <v>295</v>
      </c>
      <c r="E1458" t="s">
        <v>414</v>
      </c>
      <c r="F1458" t="s">
        <v>415</v>
      </c>
      <c r="H1458" t="s">
        <v>416</v>
      </c>
      <c r="I1458" t="s">
        <v>88</v>
      </c>
      <c r="L1458" s="27">
        <v>0</v>
      </c>
      <c r="M1458" s="27">
        <v>0</v>
      </c>
      <c r="N1458" s="27">
        <v>0</v>
      </c>
      <c r="O1458" t="s">
        <v>89</v>
      </c>
      <c r="P1458" t="s">
        <v>89</v>
      </c>
      <c r="Q1458" s="27">
        <v>0</v>
      </c>
      <c r="R1458" s="27">
        <v>0</v>
      </c>
      <c r="S1458" s="27">
        <v>0</v>
      </c>
      <c r="T1458" s="27">
        <v>0</v>
      </c>
      <c r="U1458" s="27">
        <v>0</v>
      </c>
      <c r="V1458" s="27">
        <v>0</v>
      </c>
      <c r="W1458" s="27">
        <v>0</v>
      </c>
      <c r="X1458" t="s">
        <v>417</v>
      </c>
      <c r="Y1458" t="s">
        <v>418</v>
      </c>
      <c r="Z1458" s="27">
        <v>27</v>
      </c>
      <c r="AA1458" s="27">
        <v>32</v>
      </c>
      <c r="AB1458" s="27">
        <v>37</v>
      </c>
      <c r="AC1458" s="27">
        <v>37</v>
      </c>
      <c r="AD1458" s="27">
        <v>5.4534025900900902</v>
      </c>
      <c r="AE1458" s="27">
        <v>7.977051661036036</v>
      </c>
      <c r="AF1458" s="27">
        <v>10.500700731981983</v>
      </c>
      <c r="AG1458" s="27">
        <v>12</v>
      </c>
      <c r="AH1458" t="s">
        <v>465</v>
      </c>
      <c r="AI1458" s="27" t="s">
        <v>450</v>
      </c>
      <c r="AJ1458" s="41">
        <f t="shared" si="211"/>
        <v>65.440831081081086</v>
      </c>
      <c r="AK1458" s="41">
        <f t="shared" si="212"/>
        <v>95.724619932432432</v>
      </c>
      <c r="AL1458" s="41">
        <f t="shared" si="213"/>
        <v>126.00840878378379</v>
      </c>
      <c r="AM1458" s="27">
        <v>1</v>
      </c>
      <c r="AN1458" s="27">
        <v>1</v>
      </c>
      <c r="AO1458" s="27">
        <v>0</v>
      </c>
      <c r="AP1458" s="27">
        <v>0</v>
      </c>
      <c r="AQ1458" s="42">
        <f t="shared" si="214"/>
        <v>65.440831081081086</v>
      </c>
      <c r="AR1458" s="42">
        <f t="shared" si="215"/>
        <v>95.724619932432432</v>
      </c>
      <c r="AS1458" s="42">
        <f t="shared" si="216"/>
        <v>126.00840878378379</v>
      </c>
      <c r="AT1458" s="42">
        <f t="shared" si="217"/>
        <v>65.440831081081086</v>
      </c>
      <c r="AU1458" s="42">
        <f t="shared" si="218"/>
        <v>95.724619932432432</v>
      </c>
      <c r="AV1458" s="42">
        <f t="shared" si="219"/>
        <v>126.00840878378379</v>
      </c>
      <c r="AW1458">
        <v>2045</v>
      </c>
      <c r="AX1458" t="s">
        <v>60</v>
      </c>
      <c r="AY1458" s="30">
        <v>40</v>
      </c>
      <c r="AZ1458" t="s">
        <v>302</v>
      </c>
      <c r="BA1458" s="111">
        <v>5</v>
      </c>
      <c r="BB1458" s="111">
        <v>2</v>
      </c>
      <c r="BC1458" s="121">
        <v>0</v>
      </c>
      <c r="BD1458" s="114">
        <v>2020</v>
      </c>
      <c r="BE1458" t="s">
        <v>1018</v>
      </c>
    </row>
    <row r="1459" spans="1:57" ht="12" customHeight="1" x14ac:dyDescent="0.2">
      <c r="A1459">
        <v>81</v>
      </c>
      <c r="B1459">
        <v>2023</v>
      </c>
      <c r="C1459" t="s">
        <v>46</v>
      </c>
      <c r="D1459" t="s">
        <v>295</v>
      </c>
      <c r="E1459" t="s">
        <v>414</v>
      </c>
      <c r="F1459" t="s">
        <v>415</v>
      </c>
      <c r="H1459" t="s">
        <v>416</v>
      </c>
      <c r="I1459" t="s">
        <v>88</v>
      </c>
      <c r="L1459" s="27">
        <v>0</v>
      </c>
      <c r="M1459" s="27">
        <v>0</v>
      </c>
      <c r="N1459" s="27">
        <v>0</v>
      </c>
      <c r="O1459" t="s">
        <v>89</v>
      </c>
      <c r="P1459" t="s">
        <v>89</v>
      </c>
      <c r="Q1459" s="27">
        <v>0</v>
      </c>
      <c r="R1459" s="27">
        <v>0</v>
      </c>
      <c r="S1459" s="27">
        <v>0</v>
      </c>
      <c r="T1459" s="27">
        <v>0</v>
      </c>
      <c r="U1459" s="27">
        <v>0</v>
      </c>
      <c r="V1459" s="27">
        <v>0</v>
      </c>
      <c r="W1459" s="27">
        <v>0</v>
      </c>
      <c r="X1459" t="s">
        <v>417</v>
      </c>
      <c r="Y1459" t="s">
        <v>418</v>
      </c>
      <c r="Z1459" s="27">
        <v>27</v>
      </c>
      <c r="AA1459" s="27">
        <v>32</v>
      </c>
      <c r="AB1459" s="27">
        <v>37</v>
      </c>
      <c r="AC1459" s="27">
        <v>37</v>
      </c>
      <c r="AD1459" s="27">
        <v>5.3373727477477475</v>
      </c>
      <c r="AE1459" s="27">
        <v>7.7739994369369381</v>
      </c>
      <c r="AF1459" s="27">
        <v>10.210626126126128</v>
      </c>
      <c r="AG1459" s="27">
        <v>12</v>
      </c>
      <c r="AH1459" t="s">
        <v>465</v>
      </c>
      <c r="AI1459" s="27" t="s">
        <v>450</v>
      </c>
      <c r="AJ1459" s="41">
        <f t="shared" si="211"/>
        <v>64.048472972972974</v>
      </c>
      <c r="AK1459" s="41">
        <f t="shared" si="212"/>
        <v>93.28799324324325</v>
      </c>
      <c r="AL1459" s="41">
        <f t="shared" si="213"/>
        <v>122.52751351351353</v>
      </c>
      <c r="AM1459" s="27">
        <v>1</v>
      </c>
      <c r="AN1459" s="27">
        <v>1</v>
      </c>
      <c r="AO1459" s="27">
        <v>0</v>
      </c>
      <c r="AP1459" s="27">
        <v>0</v>
      </c>
      <c r="AQ1459" s="42">
        <f t="shared" si="214"/>
        <v>64.048472972972974</v>
      </c>
      <c r="AR1459" s="42">
        <f t="shared" si="215"/>
        <v>93.28799324324325</v>
      </c>
      <c r="AS1459" s="42">
        <f t="shared" si="216"/>
        <v>122.52751351351353</v>
      </c>
      <c r="AT1459" s="42">
        <f t="shared" si="217"/>
        <v>64.048472972972974</v>
      </c>
      <c r="AU1459" s="42">
        <f t="shared" si="218"/>
        <v>93.28799324324325</v>
      </c>
      <c r="AV1459" s="42">
        <f t="shared" si="219"/>
        <v>122.52751351351353</v>
      </c>
      <c r="AW1459">
        <v>2050</v>
      </c>
      <c r="AX1459" t="s">
        <v>60</v>
      </c>
      <c r="AY1459" s="30">
        <v>40</v>
      </c>
      <c r="AZ1459" t="s">
        <v>302</v>
      </c>
      <c r="BA1459" s="111">
        <v>5</v>
      </c>
      <c r="BB1459" s="111">
        <v>2</v>
      </c>
      <c r="BC1459" s="121">
        <v>0</v>
      </c>
      <c r="BD1459" s="114">
        <v>2020</v>
      </c>
      <c r="BE1459" t="s">
        <v>1018</v>
      </c>
    </row>
    <row r="1460" spans="1:57" ht="12" customHeight="1" x14ac:dyDescent="0.2">
      <c r="A1460">
        <v>82</v>
      </c>
      <c r="B1460">
        <v>2023</v>
      </c>
      <c r="C1460" t="s">
        <v>46</v>
      </c>
      <c r="D1460" t="s">
        <v>295</v>
      </c>
      <c r="E1460" t="s">
        <v>414</v>
      </c>
      <c r="F1460" t="s">
        <v>420</v>
      </c>
      <c r="H1460" t="s">
        <v>421</v>
      </c>
      <c r="I1460" t="s">
        <v>88</v>
      </c>
      <c r="L1460" s="27">
        <v>0</v>
      </c>
      <c r="M1460" s="27">
        <v>0</v>
      </c>
      <c r="N1460" s="27">
        <v>0</v>
      </c>
      <c r="O1460" t="s">
        <v>89</v>
      </c>
      <c r="P1460" t="s">
        <v>89</v>
      </c>
      <c r="Q1460" s="27">
        <v>0</v>
      </c>
      <c r="R1460" s="27">
        <v>0</v>
      </c>
      <c r="S1460" s="27">
        <v>0</v>
      </c>
      <c r="T1460" s="27">
        <v>0</v>
      </c>
      <c r="U1460" s="27">
        <v>0</v>
      </c>
      <c r="V1460" s="27">
        <v>0</v>
      </c>
      <c r="W1460" s="27">
        <v>0</v>
      </c>
      <c r="X1460" t="s">
        <v>417</v>
      </c>
      <c r="Y1460" t="s">
        <v>418</v>
      </c>
      <c r="Z1460" s="27">
        <v>27</v>
      </c>
      <c r="AA1460" s="27">
        <v>41</v>
      </c>
      <c r="AB1460" s="27">
        <v>55</v>
      </c>
      <c r="AC1460" s="27">
        <v>55</v>
      </c>
      <c r="AD1460" s="27">
        <v>5.8014921171171174</v>
      </c>
      <c r="AE1460" s="27">
        <v>6.671715934684685</v>
      </c>
      <c r="AF1460" s="27">
        <v>7.5419397522522527</v>
      </c>
      <c r="AG1460" s="27">
        <v>12</v>
      </c>
      <c r="AH1460" t="s">
        <v>465</v>
      </c>
      <c r="AI1460" s="27" t="s">
        <v>450</v>
      </c>
      <c r="AJ1460" s="41">
        <f t="shared" si="211"/>
        <v>69.617905405405409</v>
      </c>
      <c r="AK1460" s="41">
        <f t="shared" si="212"/>
        <v>80.060591216216224</v>
      </c>
      <c r="AL1460" s="41">
        <f t="shared" si="213"/>
        <v>90.503277027027025</v>
      </c>
      <c r="AM1460" s="27">
        <v>1</v>
      </c>
      <c r="AN1460" s="27">
        <v>1</v>
      </c>
      <c r="AO1460" s="27">
        <v>0</v>
      </c>
      <c r="AP1460" s="27">
        <v>0</v>
      </c>
      <c r="AQ1460" s="42">
        <f t="shared" si="214"/>
        <v>69.617905405405409</v>
      </c>
      <c r="AR1460" s="42">
        <f t="shared" si="215"/>
        <v>80.060591216216224</v>
      </c>
      <c r="AS1460" s="42">
        <f t="shared" si="216"/>
        <v>90.503277027027025</v>
      </c>
      <c r="AT1460" s="42">
        <f t="shared" si="217"/>
        <v>69.617905405405409</v>
      </c>
      <c r="AU1460" s="42">
        <f t="shared" si="218"/>
        <v>80.060591216216224</v>
      </c>
      <c r="AV1460" s="42">
        <f t="shared" si="219"/>
        <v>90.503277027027025</v>
      </c>
      <c r="AW1460">
        <v>2023</v>
      </c>
      <c r="AX1460" t="s">
        <v>56</v>
      </c>
      <c r="AY1460" s="30">
        <v>100</v>
      </c>
      <c r="AZ1460" t="s">
        <v>302</v>
      </c>
      <c r="BA1460" s="111">
        <v>5</v>
      </c>
      <c r="BB1460" s="111">
        <v>2</v>
      </c>
      <c r="BC1460" s="121">
        <v>0</v>
      </c>
      <c r="BD1460" s="114">
        <v>2020</v>
      </c>
      <c r="BE1460" t="s">
        <v>1018</v>
      </c>
    </row>
    <row r="1461" spans="1:57" ht="12" customHeight="1" x14ac:dyDescent="0.2">
      <c r="A1461">
        <v>82</v>
      </c>
      <c r="B1461">
        <v>2023</v>
      </c>
      <c r="C1461" t="s">
        <v>46</v>
      </c>
      <c r="D1461" t="s">
        <v>295</v>
      </c>
      <c r="E1461" t="s">
        <v>414</v>
      </c>
      <c r="F1461" t="s">
        <v>420</v>
      </c>
      <c r="H1461" t="s">
        <v>421</v>
      </c>
      <c r="I1461" t="s">
        <v>88</v>
      </c>
      <c r="L1461" s="27">
        <v>0</v>
      </c>
      <c r="M1461" s="27">
        <v>0</v>
      </c>
      <c r="N1461" s="27">
        <v>0</v>
      </c>
      <c r="O1461" t="s">
        <v>89</v>
      </c>
      <c r="P1461" t="s">
        <v>89</v>
      </c>
      <c r="Q1461" s="27">
        <v>0</v>
      </c>
      <c r="R1461" s="27">
        <v>0</v>
      </c>
      <c r="S1461" s="27">
        <v>0</v>
      </c>
      <c r="T1461" s="27">
        <v>0</v>
      </c>
      <c r="U1461" s="27">
        <v>0</v>
      </c>
      <c r="V1461" s="27">
        <v>0</v>
      </c>
      <c r="W1461" s="27">
        <v>0</v>
      </c>
      <c r="X1461" t="s">
        <v>417</v>
      </c>
      <c r="Y1461" t="s">
        <v>418</v>
      </c>
      <c r="Z1461" s="27">
        <v>27</v>
      </c>
      <c r="AA1461" s="27">
        <v>41</v>
      </c>
      <c r="AB1461" s="27">
        <v>55</v>
      </c>
      <c r="AC1461" s="27">
        <v>55</v>
      </c>
      <c r="AD1461" s="27">
        <v>5.8014921171171174</v>
      </c>
      <c r="AE1461" s="27">
        <v>6.671715934684685</v>
      </c>
      <c r="AF1461" s="27">
        <v>7.5419397522522527</v>
      </c>
      <c r="AG1461" s="27">
        <v>12</v>
      </c>
      <c r="AH1461" t="s">
        <v>465</v>
      </c>
      <c r="AI1461" s="27" t="s">
        <v>450</v>
      </c>
      <c r="AJ1461" s="41">
        <f t="shared" si="211"/>
        <v>69.617905405405409</v>
      </c>
      <c r="AK1461" s="41">
        <f t="shared" si="212"/>
        <v>80.060591216216224</v>
      </c>
      <c r="AL1461" s="41">
        <f t="shared" si="213"/>
        <v>90.503277027027025</v>
      </c>
      <c r="AM1461" s="27">
        <v>1</v>
      </c>
      <c r="AN1461" s="27">
        <v>1</v>
      </c>
      <c r="AO1461" s="27">
        <v>0</v>
      </c>
      <c r="AP1461" s="27">
        <v>0</v>
      </c>
      <c r="AQ1461" s="42">
        <f t="shared" si="214"/>
        <v>69.617905405405409</v>
      </c>
      <c r="AR1461" s="42">
        <f t="shared" si="215"/>
        <v>80.060591216216224</v>
      </c>
      <c r="AS1461" s="42">
        <f t="shared" si="216"/>
        <v>90.503277027027025</v>
      </c>
      <c r="AT1461" s="42">
        <f t="shared" si="217"/>
        <v>69.617905405405409</v>
      </c>
      <c r="AU1461" s="42">
        <f t="shared" si="218"/>
        <v>80.060591216216224</v>
      </c>
      <c r="AV1461" s="42">
        <f t="shared" si="219"/>
        <v>90.503277027027025</v>
      </c>
      <c r="AW1461">
        <v>2030</v>
      </c>
      <c r="AX1461" t="s">
        <v>56</v>
      </c>
      <c r="AY1461" s="30">
        <v>100</v>
      </c>
      <c r="AZ1461" t="s">
        <v>302</v>
      </c>
      <c r="BA1461" s="111">
        <v>5</v>
      </c>
      <c r="BB1461" s="111">
        <v>2</v>
      </c>
      <c r="BC1461" s="121">
        <v>0</v>
      </c>
      <c r="BD1461" s="114">
        <v>2020</v>
      </c>
      <c r="BE1461" t="s">
        <v>1018</v>
      </c>
    </row>
    <row r="1462" spans="1:57" ht="12" customHeight="1" x14ac:dyDescent="0.2">
      <c r="A1462">
        <v>82</v>
      </c>
      <c r="B1462">
        <v>2023</v>
      </c>
      <c r="C1462" t="s">
        <v>46</v>
      </c>
      <c r="D1462" t="s">
        <v>295</v>
      </c>
      <c r="E1462" t="s">
        <v>414</v>
      </c>
      <c r="F1462" t="s">
        <v>420</v>
      </c>
      <c r="H1462" t="s">
        <v>421</v>
      </c>
      <c r="I1462" t="s">
        <v>88</v>
      </c>
      <c r="L1462" s="27">
        <v>0</v>
      </c>
      <c r="M1462" s="27">
        <v>0</v>
      </c>
      <c r="N1462" s="27">
        <v>0</v>
      </c>
      <c r="O1462" t="s">
        <v>89</v>
      </c>
      <c r="P1462" t="s">
        <v>89</v>
      </c>
      <c r="Q1462" s="27">
        <v>0</v>
      </c>
      <c r="R1462" s="27">
        <v>0</v>
      </c>
      <c r="S1462" s="27">
        <v>0</v>
      </c>
      <c r="T1462" s="27">
        <v>0</v>
      </c>
      <c r="U1462" s="27">
        <v>0</v>
      </c>
      <c r="V1462" s="27">
        <v>0</v>
      </c>
      <c r="W1462" s="27">
        <v>0</v>
      </c>
      <c r="X1462" t="s">
        <v>417</v>
      </c>
      <c r="Y1462" t="s">
        <v>418</v>
      </c>
      <c r="Z1462" s="27">
        <v>27</v>
      </c>
      <c r="AA1462" s="27">
        <v>41</v>
      </c>
      <c r="AB1462" s="27">
        <v>55</v>
      </c>
      <c r="AC1462" s="27">
        <v>55</v>
      </c>
      <c r="AD1462" s="27">
        <v>5.8014921171171174</v>
      </c>
      <c r="AE1462" s="27">
        <v>6.671715934684685</v>
      </c>
      <c r="AF1462" s="27">
        <v>7.5419397522522527</v>
      </c>
      <c r="AG1462" s="27">
        <v>12</v>
      </c>
      <c r="AH1462" t="s">
        <v>465</v>
      </c>
      <c r="AI1462" s="27" t="s">
        <v>450</v>
      </c>
      <c r="AJ1462" s="41">
        <f t="shared" si="211"/>
        <v>69.617905405405409</v>
      </c>
      <c r="AK1462" s="41">
        <f t="shared" si="212"/>
        <v>80.060591216216224</v>
      </c>
      <c r="AL1462" s="41">
        <f t="shared" si="213"/>
        <v>90.503277027027025</v>
      </c>
      <c r="AM1462" s="27">
        <v>1</v>
      </c>
      <c r="AN1462" s="27">
        <v>1</v>
      </c>
      <c r="AO1462" s="27">
        <v>0</v>
      </c>
      <c r="AP1462" s="27">
        <v>0</v>
      </c>
      <c r="AQ1462" s="42">
        <f t="shared" si="214"/>
        <v>69.617905405405409</v>
      </c>
      <c r="AR1462" s="42">
        <f t="shared" si="215"/>
        <v>80.060591216216224</v>
      </c>
      <c r="AS1462" s="42">
        <f t="shared" si="216"/>
        <v>90.503277027027025</v>
      </c>
      <c r="AT1462" s="42">
        <f t="shared" si="217"/>
        <v>69.617905405405409</v>
      </c>
      <c r="AU1462" s="42">
        <f t="shared" si="218"/>
        <v>80.060591216216224</v>
      </c>
      <c r="AV1462" s="42">
        <f t="shared" si="219"/>
        <v>90.503277027027025</v>
      </c>
      <c r="AW1462">
        <v>2035</v>
      </c>
      <c r="AX1462" t="s">
        <v>56</v>
      </c>
      <c r="AY1462" s="30">
        <v>100</v>
      </c>
      <c r="AZ1462" t="s">
        <v>302</v>
      </c>
      <c r="BA1462" s="111">
        <v>5</v>
      </c>
      <c r="BB1462" s="111">
        <v>2</v>
      </c>
      <c r="BC1462" s="121">
        <v>0</v>
      </c>
      <c r="BD1462" s="114">
        <v>2020</v>
      </c>
      <c r="BE1462" t="s">
        <v>1018</v>
      </c>
    </row>
    <row r="1463" spans="1:57" ht="12" customHeight="1" x14ac:dyDescent="0.2">
      <c r="A1463">
        <v>82</v>
      </c>
      <c r="B1463">
        <v>2023</v>
      </c>
      <c r="C1463" t="s">
        <v>46</v>
      </c>
      <c r="D1463" t="s">
        <v>295</v>
      </c>
      <c r="E1463" t="s">
        <v>414</v>
      </c>
      <c r="F1463" t="s">
        <v>420</v>
      </c>
      <c r="H1463" t="s">
        <v>421</v>
      </c>
      <c r="I1463" t="s">
        <v>88</v>
      </c>
      <c r="L1463" s="27">
        <v>0</v>
      </c>
      <c r="M1463" s="27">
        <v>0</v>
      </c>
      <c r="N1463" s="27">
        <v>0</v>
      </c>
      <c r="O1463" t="s">
        <v>89</v>
      </c>
      <c r="P1463" t="s">
        <v>89</v>
      </c>
      <c r="Q1463" s="27">
        <v>0</v>
      </c>
      <c r="R1463" s="27">
        <v>0</v>
      </c>
      <c r="S1463" s="27">
        <v>0</v>
      </c>
      <c r="T1463" s="27">
        <v>0</v>
      </c>
      <c r="U1463" s="27">
        <v>0</v>
      </c>
      <c r="V1463" s="27">
        <v>0</v>
      </c>
      <c r="W1463" s="27">
        <v>0</v>
      </c>
      <c r="X1463" t="s">
        <v>417</v>
      </c>
      <c r="Y1463" t="s">
        <v>418</v>
      </c>
      <c r="Z1463" s="27">
        <v>27</v>
      </c>
      <c r="AA1463" s="27">
        <v>41</v>
      </c>
      <c r="AB1463" s="27">
        <v>55</v>
      </c>
      <c r="AC1463" s="27">
        <v>55</v>
      </c>
      <c r="AD1463" s="27">
        <v>5.8014921171171174</v>
      </c>
      <c r="AE1463" s="27">
        <v>6.671715934684685</v>
      </c>
      <c r="AF1463" s="27">
        <v>7.5419397522522527</v>
      </c>
      <c r="AG1463" s="27">
        <v>12</v>
      </c>
      <c r="AH1463" t="s">
        <v>465</v>
      </c>
      <c r="AI1463" s="27" t="s">
        <v>450</v>
      </c>
      <c r="AJ1463" s="41">
        <f t="shared" si="211"/>
        <v>69.617905405405409</v>
      </c>
      <c r="AK1463" s="41">
        <f t="shared" si="212"/>
        <v>80.060591216216224</v>
      </c>
      <c r="AL1463" s="41">
        <f t="shared" si="213"/>
        <v>90.503277027027025</v>
      </c>
      <c r="AM1463" s="27">
        <v>1</v>
      </c>
      <c r="AN1463" s="27">
        <v>1</v>
      </c>
      <c r="AO1463" s="27">
        <v>0</v>
      </c>
      <c r="AP1463" s="27">
        <v>0</v>
      </c>
      <c r="AQ1463" s="42">
        <f t="shared" si="214"/>
        <v>69.617905405405409</v>
      </c>
      <c r="AR1463" s="42">
        <f t="shared" si="215"/>
        <v>80.060591216216224</v>
      </c>
      <c r="AS1463" s="42">
        <f t="shared" si="216"/>
        <v>90.503277027027025</v>
      </c>
      <c r="AT1463" s="42">
        <f t="shared" si="217"/>
        <v>69.617905405405409</v>
      </c>
      <c r="AU1463" s="42">
        <f t="shared" si="218"/>
        <v>80.060591216216224</v>
      </c>
      <c r="AV1463" s="42">
        <f t="shared" si="219"/>
        <v>90.503277027027025</v>
      </c>
      <c r="AW1463">
        <v>2040</v>
      </c>
      <c r="AX1463" t="s">
        <v>56</v>
      </c>
      <c r="AY1463" s="30">
        <v>100</v>
      </c>
      <c r="AZ1463" t="s">
        <v>302</v>
      </c>
      <c r="BA1463" s="111">
        <v>5</v>
      </c>
      <c r="BB1463" s="111">
        <v>2</v>
      </c>
      <c r="BC1463" s="121">
        <v>0</v>
      </c>
      <c r="BD1463" s="114">
        <v>2020</v>
      </c>
      <c r="BE1463" t="s">
        <v>1018</v>
      </c>
    </row>
    <row r="1464" spans="1:57" ht="12" customHeight="1" x14ac:dyDescent="0.2">
      <c r="A1464">
        <v>82</v>
      </c>
      <c r="B1464">
        <v>2023</v>
      </c>
      <c r="C1464" t="s">
        <v>46</v>
      </c>
      <c r="D1464" t="s">
        <v>295</v>
      </c>
      <c r="E1464" t="s">
        <v>414</v>
      </c>
      <c r="F1464" t="s">
        <v>420</v>
      </c>
      <c r="H1464" t="s">
        <v>421</v>
      </c>
      <c r="I1464" t="s">
        <v>88</v>
      </c>
      <c r="L1464" s="27">
        <v>0</v>
      </c>
      <c r="M1464" s="27">
        <v>0</v>
      </c>
      <c r="N1464" s="27">
        <v>0</v>
      </c>
      <c r="O1464" t="s">
        <v>89</v>
      </c>
      <c r="P1464" t="s">
        <v>89</v>
      </c>
      <c r="Q1464" s="27">
        <v>0</v>
      </c>
      <c r="R1464" s="27">
        <v>0</v>
      </c>
      <c r="S1464" s="27">
        <v>0</v>
      </c>
      <c r="T1464" s="27">
        <v>0</v>
      </c>
      <c r="U1464" s="27">
        <v>0</v>
      </c>
      <c r="V1464" s="27">
        <v>0</v>
      </c>
      <c r="W1464" s="27">
        <v>0</v>
      </c>
      <c r="X1464" t="s">
        <v>417</v>
      </c>
      <c r="Y1464" t="s">
        <v>418</v>
      </c>
      <c r="Z1464" s="27">
        <v>27</v>
      </c>
      <c r="AA1464" s="27">
        <v>41</v>
      </c>
      <c r="AB1464" s="27">
        <v>55</v>
      </c>
      <c r="AC1464" s="27">
        <v>55</v>
      </c>
      <c r="AD1464" s="27">
        <v>5.8014921171171174</v>
      </c>
      <c r="AE1464" s="27">
        <v>6.671715934684685</v>
      </c>
      <c r="AF1464" s="27">
        <v>7.5419397522522527</v>
      </c>
      <c r="AG1464" s="27">
        <v>12</v>
      </c>
      <c r="AH1464" t="s">
        <v>465</v>
      </c>
      <c r="AI1464" s="27" t="s">
        <v>450</v>
      </c>
      <c r="AJ1464" s="41">
        <f t="shared" si="211"/>
        <v>69.617905405405409</v>
      </c>
      <c r="AK1464" s="41">
        <f t="shared" si="212"/>
        <v>80.060591216216224</v>
      </c>
      <c r="AL1464" s="41">
        <f t="shared" si="213"/>
        <v>90.503277027027025</v>
      </c>
      <c r="AM1464" s="27">
        <v>1</v>
      </c>
      <c r="AN1464" s="27">
        <v>1</v>
      </c>
      <c r="AO1464" s="27">
        <v>0</v>
      </c>
      <c r="AP1464" s="27">
        <v>0</v>
      </c>
      <c r="AQ1464" s="42">
        <f t="shared" si="214"/>
        <v>69.617905405405409</v>
      </c>
      <c r="AR1464" s="42">
        <f t="shared" si="215"/>
        <v>80.060591216216224</v>
      </c>
      <c r="AS1464" s="42">
        <f t="shared" si="216"/>
        <v>90.503277027027025</v>
      </c>
      <c r="AT1464" s="42">
        <f t="shared" si="217"/>
        <v>69.617905405405409</v>
      </c>
      <c r="AU1464" s="42">
        <f t="shared" si="218"/>
        <v>80.060591216216224</v>
      </c>
      <c r="AV1464" s="42">
        <f t="shared" si="219"/>
        <v>90.503277027027025</v>
      </c>
      <c r="AW1464">
        <v>2045</v>
      </c>
      <c r="AX1464" t="s">
        <v>56</v>
      </c>
      <c r="AY1464" s="30">
        <v>100</v>
      </c>
      <c r="AZ1464" t="s">
        <v>302</v>
      </c>
      <c r="BA1464" s="111">
        <v>5</v>
      </c>
      <c r="BB1464" s="111">
        <v>2</v>
      </c>
      <c r="BC1464" s="121">
        <v>0</v>
      </c>
      <c r="BD1464" s="114">
        <v>2020</v>
      </c>
      <c r="BE1464" t="s">
        <v>1018</v>
      </c>
    </row>
    <row r="1465" spans="1:57" ht="12" customHeight="1" x14ac:dyDescent="0.2">
      <c r="A1465">
        <v>82</v>
      </c>
      <c r="B1465">
        <v>2023</v>
      </c>
      <c r="C1465" t="s">
        <v>46</v>
      </c>
      <c r="D1465" t="s">
        <v>295</v>
      </c>
      <c r="E1465" t="s">
        <v>414</v>
      </c>
      <c r="F1465" t="s">
        <v>420</v>
      </c>
      <c r="H1465" t="s">
        <v>421</v>
      </c>
      <c r="I1465" t="s">
        <v>88</v>
      </c>
      <c r="L1465" s="27">
        <v>0</v>
      </c>
      <c r="M1465" s="27">
        <v>0</v>
      </c>
      <c r="N1465" s="27">
        <v>0</v>
      </c>
      <c r="O1465" t="s">
        <v>89</v>
      </c>
      <c r="P1465" t="s">
        <v>89</v>
      </c>
      <c r="Q1465" s="27">
        <v>0</v>
      </c>
      <c r="R1465" s="27">
        <v>0</v>
      </c>
      <c r="S1465" s="27">
        <v>0</v>
      </c>
      <c r="T1465" s="27">
        <v>0</v>
      </c>
      <c r="U1465" s="27">
        <v>0</v>
      </c>
      <c r="V1465" s="27">
        <v>0</v>
      </c>
      <c r="W1465" s="27">
        <v>0</v>
      </c>
      <c r="X1465" t="s">
        <v>417</v>
      </c>
      <c r="Y1465" t="s">
        <v>418</v>
      </c>
      <c r="Z1465" s="27">
        <v>27</v>
      </c>
      <c r="AA1465" s="27">
        <v>41</v>
      </c>
      <c r="AB1465" s="27">
        <v>55</v>
      </c>
      <c r="AC1465" s="27">
        <v>55</v>
      </c>
      <c r="AD1465" s="27">
        <v>5.8014921171171174</v>
      </c>
      <c r="AE1465" s="27">
        <v>6.671715934684685</v>
      </c>
      <c r="AF1465" s="27">
        <v>7.5419397522522527</v>
      </c>
      <c r="AG1465" s="27">
        <v>12</v>
      </c>
      <c r="AH1465" t="s">
        <v>465</v>
      </c>
      <c r="AI1465" s="27" t="s">
        <v>450</v>
      </c>
      <c r="AJ1465" s="41">
        <f t="shared" si="211"/>
        <v>69.617905405405409</v>
      </c>
      <c r="AK1465" s="41">
        <f t="shared" si="212"/>
        <v>80.060591216216224</v>
      </c>
      <c r="AL1465" s="41">
        <f t="shared" si="213"/>
        <v>90.503277027027025</v>
      </c>
      <c r="AM1465" s="27">
        <v>1</v>
      </c>
      <c r="AN1465" s="27">
        <v>1</v>
      </c>
      <c r="AO1465" s="27">
        <v>0</v>
      </c>
      <c r="AP1465" s="27">
        <v>0</v>
      </c>
      <c r="AQ1465" s="42">
        <f t="shared" si="214"/>
        <v>69.617905405405409</v>
      </c>
      <c r="AR1465" s="42">
        <f t="shared" si="215"/>
        <v>80.060591216216224</v>
      </c>
      <c r="AS1465" s="42">
        <f t="shared" si="216"/>
        <v>90.503277027027025</v>
      </c>
      <c r="AT1465" s="42">
        <f t="shared" si="217"/>
        <v>69.617905405405409</v>
      </c>
      <c r="AU1465" s="42">
        <f t="shared" si="218"/>
        <v>80.060591216216224</v>
      </c>
      <c r="AV1465" s="42">
        <f t="shared" si="219"/>
        <v>90.503277027027025</v>
      </c>
      <c r="AW1465">
        <v>2050</v>
      </c>
      <c r="AX1465" t="s">
        <v>56</v>
      </c>
      <c r="AY1465" s="30">
        <v>100</v>
      </c>
      <c r="AZ1465" t="s">
        <v>302</v>
      </c>
      <c r="BA1465" s="111">
        <v>5</v>
      </c>
      <c r="BB1465" s="111">
        <v>2</v>
      </c>
      <c r="BC1465" s="121">
        <v>0</v>
      </c>
      <c r="BD1465" s="114">
        <v>2020</v>
      </c>
      <c r="BE1465" t="s">
        <v>1018</v>
      </c>
    </row>
    <row r="1466" spans="1:57" ht="12" customHeight="1" x14ac:dyDescent="0.2">
      <c r="A1466">
        <v>82</v>
      </c>
      <c r="B1466">
        <v>2023</v>
      </c>
      <c r="C1466" t="s">
        <v>46</v>
      </c>
      <c r="D1466" t="s">
        <v>295</v>
      </c>
      <c r="E1466" t="s">
        <v>414</v>
      </c>
      <c r="F1466" t="s">
        <v>420</v>
      </c>
      <c r="H1466" t="s">
        <v>421</v>
      </c>
      <c r="I1466" t="s">
        <v>88</v>
      </c>
      <c r="L1466" s="27">
        <v>0</v>
      </c>
      <c r="M1466" s="27">
        <v>0</v>
      </c>
      <c r="N1466" s="27">
        <v>0</v>
      </c>
      <c r="O1466" t="s">
        <v>89</v>
      </c>
      <c r="P1466" t="s">
        <v>89</v>
      </c>
      <c r="Q1466" s="27">
        <v>0</v>
      </c>
      <c r="R1466" s="27">
        <v>0</v>
      </c>
      <c r="S1466" s="27">
        <v>0</v>
      </c>
      <c r="T1466" s="27">
        <v>0</v>
      </c>
      <c r="U1466" s="27">
        <v>0</v>
      </c>
      <c r="V1466" s="27">
        <v>0</v>
      </c>
      <c r="W1466" s="27">
        <v>0</v>
      </c>
      <c r="X1466" t="s">
        <v>417</v>
      </c>
      <c r="Y1466" t="s">
        <v>418</v>
      </c>
      <c r="Z1466" s="27">
        <v>27</v>
      </c>
      <c r="AA1466" s="27">
        <v>41</v>
      </c>
      <c r="AB1466" s="27">
        <v>55</v>
      </c>
      <c r="AC1466" s="27">
        <v>55</v>
      </c>
      <c r="AD1466" s="27">
        <v>5.8014921171171174</v>
      </c>
      <c r="AE1466" s="27">
        <v>6.671715934684685</v>
      </c>
      <c r="AF1466" s="27">
        <v>7.5419397522522527</v>
      </c>
      <c r="AG1466" s="27">
        <v>12</v>
      </c>
      <c r="AH1466" t="s">
        <v>465</v>
      </c>
      <c r="AI1466" s="27" t="s">
        <v>450</v>
      </c>
      <c r="AJ1466" s="41">
        <f t="shared" si="211"/>
        <v>69.617905405405409</v>
      </c>
      <c r="AK1466" s="41">
        <f t="shared" si="212"/>
        <v>80.060591216216224</v>
      </c>
      <c r="AL1466" s="41">
        <f t="shared" si="213"/>
        <v>90.503277027027025</v>
      </c>
      <c r="AM1466" s="27">
        <v>1</v>
      </c>
      <c r="AN1466" s="27">
        <v>1</v>
      </c>
      <c r="AO1466" s="27">
        <v>0</v>
      </c>
      <c r="AP1466" s="27">
        <v>0</v>
      </c>
      <c r="AQ1466" s="42">
        <f t="shared" si="214"/>
        <v>69.617905405405409</v>
      </c>
      <c r="AR1466" s="42">
        <f t="shared" si="215"/>
        <v>80.060591216216224</v>
      </c>
      <c r="AS1466" s="42">
        <f t="shared" si="216"/>
        <v>90.503277027027025</v>
      </c>
      <c r="AT1466" s="42">
        <f t="shared" si="217"/>
        <v>69.617905405405409</v>
      </c>
      <c r="AU1466" s="42">
        <f t="shared" si="218"/>
        <v>80.060591216216224</v>
      </c>
      <c r="AV1466" s="42">
        <f t="shared" si="219"/>
        <v>90.503277027027025</v>
      </c>
      <c r="AW1466">
        <v>2023</v>
      </c>
      <c r="AX1466" t="s">
        <v>59</v>
      </c>
      <c r="AY1466" s="30">
        <v>100</v>
      </c>
      <c r="AZ1466" t="s">
        <v>302</v>
      </c>
      <c r="BA1466" s="111">
        <v>5</v>
      </c>
      <c r="BB1466" s="111">
        <v>2</v>
      </c>
      <c r="BC1466" s="121">
        <v>0</v>
      </c>
      <c r="BD1466" s="114">
        <v>2020</v>
      </c>
      <c r="BE1466" t="s">
        <v>1018</v>
      </c>
    </row>
    <row r="1467" spans="1:57" ht="12" customHeight="1" x14ac:dyDescent="0.2">
      <c r="A1467">
        <v>82</v>
      </c>
      <c r="B1467">
        <v>2023</v>
      </c>
      <c r="C1467" t="s">
        <v>46</v>
      </c>
      <c r="D1467" t="s">
        <v>295</v>
      </c>
      <c r="E1467" t="s">
        <v>414</v>
      </c>
      <c r="F1467" t="s">
        <v>420</v>
      </c>
      <c r="H1467" t="s">
        <v>421</v>
      </c>
      <c r="I1467" t="s">
        <v>88</v>
      </c>
      <c r="L1467" s="27">
        <v>0</v>
      </c>
      <c r="M1467" s="27">
        <v>0</v>
      </c>
      <c r="N1467" s="27">
        <v>0</v>
      </c>
      <c r="O1467" t="s">
        <v>89</v>
      </c>
      <c r="P1467" t="s">
        <v>89</v>
      </c>
      <c r="Q1467" s="27">
        <v>0</v>
      </c>
      <c r="R1467" s="27">
        <v>0</v>
      </c>
      <c r="S1467" s="27">
        <v>0</v>
      </c>
      <c r="T1467" s="27">
        <v>0</v>
      </c>
      <c r="U1467" s="27">
        <v>0</v>
      </c>
      <c r="V1467" s="27">
        <v>0</v>
      </c>
      <c r="W1467" s="27">
        <v>0</v>
      </c>
      <c r="X1467" t="s">
        <v>417</v>
      </c>
      <c r="Y1467" t="s">
        <v>418</v>
      </c>
      <c r="Z1467" s="27">
        <v>27</v>
      </c>
      <c r="AA1467" s="27">
        <v>41</v>
      </c>
      <c r="AB1467" s="27">
        <v>55</v>
      </c>
      <c r="AC1467" s="27">
        <v>55</v>
      </c>
      <c r="AD1467" s="27">
        <v>5.6274473536036034</v>
      </c>
      <c r="AE1467" s="27">
        <v>6.8747681587837839</v>
      </c>
      <c r="AF1467" s="27">
        <v>6.9037756193693696</v>
      </c>
      <c r="AG1467" s="27">
        <v>12</v>
      </c>
      <c r="AH1467" t="s">
        <v>465</v>
      </c>
      <c r="AI1467" s="27" t="s">
        <v>450</v>
      </c>
      <c r="AJ1467" s="41">
        <f t="shared" si="211"/>
        <v>67.52936824324324</v>
      </c>
      <c r="AK1467" s="41">
        <f t="shared" si="212"/>
        <v>82.497217905405407</v>
      </c>
      <c r="AL1467" s="41">
        <f t="shared" si="213"/>
        <v>82.845307432432435</v>
      </c>
      <c r="AM1467" s="27">
        <v>1</v>
      </c>
      <c r="AN1467" s="27">
        <v>1</v>
      </c>
      <c r="AO1467" s="27">
        <v>0</v>
      </c>
      <c r="AP1467" s="27">
        <v>0</v>
      </c>
      <c r="AQ1467" s="42">
        <f t="shared" si="214"/>
        <v>67.52936824324324</v>
      </c>
      <c r="AR1467" s="42">
        <f t="shared" si="215"/>
        <v>82.497217905405407</v>
      </c>
      <c r="AS1467" s="42">
        <f t="shared" si="216"/>
        <v>82.845307432432435</v>
      </c>
      <c r="AT1467" s="42">
        <f t="shared" si="217"/>
        <v>67.52936824324324</v>
      </c>
      <c r="AU1467" s="42">
        <f t="shared" si="218"/>
        <v>82.497217905405407</v>
      </c>
      <c r="AV1467" s="42">
        <f t="shared" si="219"/>
        <v>82.845307432432435</v>
      </c>
      <c r="AW1467">
        <v>2030</v>
      </c>
      <c r="AX1467" t="s">
        <v>59</v>
      </c>
      <c r="AY1467" s="30">
        <v>100</v>
      </c>
      <c r="AZ1467" t="s">
        <v>302</v>
      </c>
      <c r="BA1467" s="111">
        <v>5</v>
      </c>
      <c r="BB1467" s="111">
        <v>2</v>
      </c>
      <c r="BC1467" s="121">
        <v>0</v>
      </c>
      <c r="BD1467" s="114">
        <v>2020</v>
      </c>
      <c r="BE1467" t="s">
        <v>1018</v>
      </c>
    </row>
    <row r="1468" spans="1:57" ht="12" customHeight="1" x14ac:dyDescent="0.2">
      <c r="A1468">
        <v>82</v>
      </c>
      <c r="B1468">
        <v>2023</v>
      </c>
      <c r="C1468" t="s">
        <v>46</v>
      </c>
      <c r="D1468" t="s">
        <v>295</v>
      </c>
      <c r="E1468" t="s">
        <v>414</v>
      </c>
      <c r="F1468" t="s">
        <v>420</v>
      </c>
      <c r="H1468" t="s">
        <v>421</v>
      </c>
      <c r="I1468" t="s">
        <v>88</v>
      </c>
      <c r="L1468" s="27">
        <v>0</v>
      </c>
      <c r="M1468" s="27">
        <v>0</v>
      </c>
      <c r="N1468" s="27">
        <v>0</v>
      </c>
      <c r="O1468" t="s">
        <v>89</v>
      </c>
      <c r="P1468" t="s">
        <v>89</v>
      </c>
      <c r="Q1468" s="27">
        <v>0</v>
      </c>
      <c r="R1468" s="27">
        <v>0</v>
      </c>
      <c r="S1468" s="27">
        <v>0</v>
      </c>
      <c r="T1468" s="27">
        <v>0</v>
      </c>
      <c r="U1468" s="27">
        <v>0</v>
      </c>
      <c r="V1468" s="27">
        <v>0</v>
      </c>
      <c r="W1468" s="27">
        <v>0</v>
      </c>
      <c r="X1468" t="s">
        <v>417</v>
      </c>
      <c r="Y1468" t="s">
        <v>418</v>
      </c>
      <c r="Z1468" s="27">
        <v>27</v>
      </c>
      <c r="AA1468" s="27">
        <v>41</v>
      </c>
      <c r="AB1468" s="27">
        <v>55</v>
      </c>
      <c r="AC1468" s="27">
        <v>55</v>
      </c>
      <c r="AD1468" s="27">
        <v>5.5694324324324329</v>
      </c>
      <c r="AE1468" s="27">
        <v>6.7877457770270269</v>
      </c>
      <c r="AF1468" s="27">
        <v>6.8312569679054063</v>
      </c>
      <c r="AG1468" s="27">
        <v>12</v>
      </c>
      <c r="AH1468" t="s">
        <v>465</v>
      </c>
      <c r="AI1468" s="27" t="s">
        <v>450</v>
      </c>
      <c r="AJ1468" s="41">
        <f t="shared" si="211"/>
        <v>66.833189189189198</v>
      </c>
      <c r="AK1468" s="41">
        <f t="shared" si="212"/>
        <v>81.452949324324322</v>
      </c>
      <c r="AL1468" s="41">
        <f t="shared" si="213"/>
        <v>81.975083614864872</v>
      </c>
      <c r="AM1468" s="27">
        <v>1</v>
      </c>
      <c r="AN1468" s="27">
        <v>1</v>
      </c>
      <c r="AO1468" s="27">
        <v>0</v>
      </c>
      <c r="AP1468" s="27">
        <v>0</v>
      </c>
      <c r="AQ1468" s="42">
        <f t="shared" si="214"/>
        <v>66.833189189189198</v>
      </c>
      <c r="AR1468" s="42">
        <f t="shared" si="215"/>
        <v>81.452949324324322</v>
      </c>
      <c r="AS1468" s="42">
        <f t="shared" si="216"/>
        <v>81.975083614864872</v>
      </c>
      <c r="AT1468" s="42">
        <f t="shared" si="217"/>
        <v>66.833189189189198</v>
      </c>
      <c r="AU1468" s="42">
        <f t="shared" si="218"/>
        <v>81.452949324324322</v>
      </c>
      <c r="AV1468" s="42">
        <f t="shared" si="219"/>
        <v>81.975083614864872</v>
      </c>
      <c r="AW1468">
        <v>2035</v>
      </c>
      <c r="AX1468" t="s">
        <v>59</v>
      </c>
      <c r="AY1468" s="30">
        <v>100</v>
      </c>
      <c r="AZ1468" t="s">
        <v>302</v>
      </c>
      <c r="BA1468" s="111">
        <v>5</v>
      </c>
      <c r="BB1468" s="111">
        <v>2</v>
      </c>
      <c r="BC1468" s="121">
        <v>0</v>
      </c>
      <c r="BD1468" s="114">
        <v>2020</v>
      </c>
      <c r="BE1468" t="s">
        <v>1018</v>
      </c>
    </row>
    <row r="1469" spans="1:57" ht="12" customHeight="1" x14ac:dyDescent="0.2">
      <c r="A1469">
        <v>82</v>
      </c>
      <c r="B1469">
        <v>2023</v>
      </c>
      <c r="C1469" t="s">
        <v>46</v>
      </c>
      <c r="D1469" t="s">
        <v>295</v>
      </c>
      <c r="E1469" t="s">
        <v>414</v>
      </c>
      <c r="F1469" t="s">
        <v>420</v>
      </c>
      <c r="H1469" t="s">
        <v>421</v>
      </c>
      <c r="I1469" t="s">
        <v>88</v>
      </c>
      <c r="L1469" s="27">
        <v>0</v>
      </c>
      <c r="M1469" s="27">
        <v>0</v>
      </c>
      <c r="N1469" s="27">
        <v>0</v>
      </c>
      <c r="O1469" t="s">
        <v>89</v>
      </c>
      <c r="P1469" t="s">
        <v>89</v>
      </c>
      <c r="Q1469" s="27">
        <v>0</v>
      </c>
      <c r="R1469" s="27">
        <v>0</v>
      </c>
      <c r="S1469" s="27">
        <v>0</v>
      </c>
      <c r="T1469" s="27">
        <v>0</v>
      </c>
      <c r="U1469" s="27">
        <v>0</v>
      </c>
      <c r="V1469" s="27">
        <v>0</v>
      </c>
      <c r="W1469" s="27">
        <v>0</v>
      </c>
      <c r="X1469" t="s">
        <v>417</v>
      </c>
      <c r="Y1469" t="s">
        <v>418</v>
      </c>
      <c r="Z1469" s="27">
        <v>27</v>
      </c>
      <c r="AA1469" s="27">
        <v>41</v>
      </c>
      <c r="AB1469" s="27">
        <v>55</v>
      </c>
      <c r="AC1469" s="27">
        <v>55</v>
      </c>
      <c r="AD1469" s="27">
        <v>5.5114175112612616</v>
      </c>
      <c r="AE1469" s="27">
        <v>6.7007233952702707</v>
      </c>
      <c r="AF1469" s="27">
        <v>6.7587383164414421</v>
      </c>
      <c r="AG1469" s="27">
        <v>12</v>
      </c>
      <c r="AH1469" t="s">
        <v>465</v>
      </c>
      <c r="AI1469" s="27" t="s">
        <v>450</v>
      </c>
      <c r="AJ1469" s="41">
        <f t="shared" si="211"/>
        <v>66.137010135135142</v>
      </c>
      <c r="AK1469" s="41">
        <f t="shared" si="212"/>
        <v>80.408680743243252</v>
      </c>
      <c r="AL1469" s="41">
        <f t="shared" si="213"/>
        <v>81.104859797297308</v>
      </c>
      <c r="AM1469" s="27">
        <v>1</v>
      </c>
      <c r="AN1469" s="27">
        <v>1</v>
      </c>
      <c r="AO1469" s="27">
        <v>0</v>
      </c>
      <c r="AP1469" s="27">
        <v>0</v>
      </c>
      <c r="AQ1469" s="42">
        <f t="shared" si="214"/>
        <v>66.137010135135142</v>
      </c>
      <c r="AR1469" s="42">
        <f t="shared" si="215"/>
        <v>80.408680743243252</v>
      </c>
      <c r="AS1469" s="42">
        <f t="shared" si="216"/>
        <v>81.104859797297308</v>
      </c>
      <c r="AT1469" s="42">
        <f t="shared" si="217"/>
        <v>66.137010135135142</v>
      </c>
      <c r="AU1469" s="42">
        <f t="shared" si="218"/>
        <v>80.408680743243252</v>
      </c>
      <c r="AV1469" s="42">
        <f t="shared" si="219"/>
        <v>81.104859797297308</v>
      </c>
      <c r="AW1469">
        <v>2040</v>
      </c>
      <c r="AX1469" t="s">
        <v>59</v>
      </c>
      <c r="AY1469" s="30">
        <v>100</v>
      </c>
      <c r="AZ1469" t="s">
        <v>302</v>
      </c>
      <c r="BA1469" s="111">
        <v>5</v>
      </c>
      <c r="BB1469" s="111">
        <v>2</v>
      </c>
      <c r="BC1469" s="121">
        <v>0</v>
      </c>
      <c r="BD1469" s="114">
        <v>2020</v>
      </c>
      <c r="BE1469" t="s">
        <v>1018</v>
      </c>
    </row>
    <row r="1470" spans="1:57" ht="12" customHeight="1" x14ac:dyDescent="0.2">
      <c r="A1470">
        <v>82</v>
      </c>
      <c r="B1470">
        <v>2023</v>
      </c>
      <c r="C1470" t="s">
        <v>46</v>
      </c>
      <c r="D1470" t="s">
        <v>295</v>
      </c>
      <c r="E1470" t="s">
        <v>414</v>
      </c>
      <c r="F1470" t="s">
        <v>420</v>
      </c>
      <c r="H1470" t="s">
        <v>421</v>
      </c>
      <c r="I1470" t="s">
        <v>88</v>
      </c>
      <c r="L1470" s="27">
        <v>0</v>
      </c>
      <c r="M1470" s="27">
        <v>0</v>
      </c>
      <c r="N1470" s="27">
        <v>0</v>
      </c>
      <c r="O1470" t="s">
        <v>89</v>
      </c>
      <c r="P1470" t="s">
        <v>89</v>
      </c>
      <c r="Q1470" s="27">
        <v>0</v>
      </c>
      <c r="R1470" s="27">
        <v>0</v>
      </c>
      <c r="S1470" s="27">
        <v>0</v>
      </c>
      <c r="T1470" s="27">
        <v>0</v>
      </c>
      <c r="U1470" s="27">
        <v>0</v>
      </c>
      <c r="V1470" s="27">
        <v>0</v>
      </c>
      <c r="W1470" s="27">
        <v>0</v>
      </c>
      <c r="X1470" t="s">
        <v>417</v>
      </c>
      <c r="Y1470" t="s">
        <v>418</v>
      </c>
      <c r="Z1470" s="27">
        <v>27</v>
      </c>
      <c r="AA1470" s="27">
        <v>41</v>
      </c>
      <c r="AB1470" s="27">
        <v>55</v>
      </c>
      <c r="AC1470" s="27">
        <v>55</v>
      </c>
      <c r="AD1470" s="27">
        <v>5.4243951295045045</v>
      </c>
      <c r="AE1470" s="27">
        <v>6.4251525197072077</v>
      </c>
      <c r="AF1470" s="27">
        <v>6.8602644284909911</v>
      </c>
      <c r="AG1470" s="27">
        <v>12</v>
      </c>
      <c r="AH1470" t="s">
        <v>465</v>
      </c>
      <c r="AI1470" s="27" t="s">
        <v>450</v>
      </c>
      <c r="AJ1470" s="41">
        <f t="shared" si="211"/>
        <v>65.092741554054058</v>
      </c>
      <c r="AK1470" s="41">
        <f t="shared" si="212"/>
        <v>77.101830236486492</v>
      </c>
      <c r="AL1470" s="41">
        <f t="shared" si="213"/>
        <v>82.323173141891886</v>
      </c>
      <c r="AM1470" s="27">
        <v>1</v>
      </c>
      <c r="AN1470" s="27">
        <v>1</v>
      </c>
      <c r="AO1470" s="27">
        <v>0</v>
      </c>
      <c r="AP1470" s="27">
        <v>0</v>
      </c>
      <c r="AQ1470" s="42">
        <f t="shared" si="214"/>
        <v>65.092741554054058</v>
      </c>
      <c r="AR1470" s="42">
        <f t="shared" si="215"/>
        <v>77.101830236486492</v>
      </c>
      <c r="AS1470" s="42">
        <f t="shared" si="216"/>
        <v>82.323173141891886</v>
      </c>
      <c r="AT1470" s="42">
        <f t="shared" si="217"/>
        <v>65.092741554054058</v>
      </c>
      <c r="AU1470" s="42">
        <f t="shared" si="218"/>
        <v>77.101830236486492</v>
      </c>
      <c r="AV1470" s="42">
        <f t="shared" si="219"/>
        <v>82.323173141891886</v>
      </c>
      <c r="AW1470">
        <v>2045</v>
      </c>
      <c r="AX1470" t="s">
        <v>59</v>
      </c>
      <c r="AY1470" s="30">
        <v>100</v>
      </c>
      <c r="AZ1470" t="s">
        <v>302</v>
      </c>
      <c r="BA1470" s="111">
        <v>5</v>
      </c>
      <c r="BB1470" s="111">
        <v>2</v>
      </c>
      <c r="BC1470" s="121">
        <v>0</v>
      </c>
      <c r="BD1470" s="114">
        <v>2020</v>
      </c>
      <c r="BE1470" t="s">
        <v>1018</v>
      </c>
    </row>
    <row r="1471" spans="1:57" ht="12" customHeight="1" x14ac:dyDescent="0.2">
      <c r="A1471">
        <v>82</v>
      </c>
      <c r="B1471">
        <v>2023</v>
      </c>
      <c r="C1471" t="s">
        <v>46</v>
      </c>
      <c r="D1471" t="s">
        <v>295</v>
      </c>
      <c r="E1471" t="s">
        <v>414</v>
      </c>
      <c r="F1471" t="s">
        <v>420</v>
      </c>
      <c r="H1471" t="s">
        <v>421</v>
      </c>
      <c r="I1471" t="s">
        <v>88</v>
      </c>
      <c r="L1471" s="27">
        <v>0</v>
      </c>
      <c r="M1471" s="27">
        <v>0</v>
      </c>
      <c r="N1471" s="27">
        <v>0</v>
      </c>
      <c r="O1471" t="s">
        <v>89</v>
      </c>
      <c r="P1471" t="s">
        <v>89</v>
      </c>
      <c r="Q1471" s="27">
        <v>0</v>
      </c>
      <c r="R1471" s="27">
        <v>0</v>
      </c>
      <c r="S1471" s="27">
        <v>0</v>
      </c>
      <c r="T1471" s="27">
        <v>0</v>
      </c>
      <c r="U1471" s="27">
        <v>0</v>
      </c>
      <c r="V1471" s="27">
        <v>0</v>
      </c>
      <c r="W1471" s="27">
        <v>0</v>
      </c>
      <c r="X1471" t="s">
        <v>417</v>
      </c>
      <c r="Y1471" t="s">
        <v>418</v>
      </c>
      <c r="Z1471" s="27">
        <v>27</v>
      </c>
      <c r="AA1471" s="27">
        <v>41</v>
      </c>
      <c r="AB1471" s="27">
        <v>55</v>
      </c>
      <c r="AC1471" s="27">
        <v>55</v>
      </c>
      <c r="AD1471" s="27">
        <v>5.3373727477477484</v>
      </c>
      <c r="AE1471" s="27">
        <v>6.1495816441441438</v>
      </c>
      <c r="AF1471" s="27">
        <v>6.9617905405405409</v>
      </c>
      <c r="AG1471" s="27">
        <v>12</v>
      </c>
      <c r="AH1471" t="s">
        <v>465</v>
      </c>
      <c r="AI1471" s="27" t="s">
        <v>450</v>
      </c>
      <c r="AJ1471" s="41">
        <f t="shared" si="211"/>
        <v>64.048472972972974</v>
      </c>
      <c r="AK1471" s="41">
        <f t="shared" si="212"/>
        <v>73.794979729729732</v>
      </c>
      <c r="AL1471" s="41">
        <f t="shared" si="213"/>
        <v>83.541486486486491</v>
      </c>
      <c r="AM1471" s="27">
        <v>1</v>
      </c>
      <c r="AN1471" s="27">
        <v>1</v>
      </c>
      <c r="AO1471" s="27">
        <v>0</v>
      </c>
      <c r="AP1471" s="27">
        <v>0</v>
      </c>
      <c r="AQ1471" s="42">
        <f t="shared" si="214"/>
        <v>64.048472972972974</v>
      </c>
      <c r="AR1471" s="42">
        <f t="shared" si="215"/>
        <v>73.794979729729732</v>
      </c>
      <c r="AS1471" s="42">
        <f t="shared" si="216"/>
        <v>83.541486486486491</v>
      </c>
      <c r="AT1471" s="42">
        <f t="shared" si="217"/>
        <v>64.048472972972974</v>
      </c>
      <c r="AU1471" s="42">
        <f t="shared" si="218"/>
        <v>73.794979729729732</v>
      </c>
      <c r="AV1471" s="42">
        <f t="shared" si="219"/>
        <v>83.541486486486491</v>
      </c>
      <c r="AW1471">
        <v>2050</v>
      </c>
      <c r="AX1471" t="s">
        <v>59</v>
      </c>
      <c r="AY1471" s="30">
        <v>100</v>
      </c>
      <c r="AZ1471" t="s">
        <v>302</v>
      </c>
      <c r="BA1471" s="111">
        <v>5</v>
      </c>
      <c r="BB1471" s="111">
        <v>2</v>
      </c>
      <c r="BC1471" s="121">
        <v>0</v>
      </c>
      <c r="BD1471" s="114">
        <v>2020</v>
      </c>
      <c r="BE1471" t="s">
        <v>1018</v>
      </c>
    </row>
    <row r="1472" spans="1:57" ht="12" customHeight="1" x14ac:dyDescent="0.2">
      <c r="A1472">
        <v>82</v>
      </c>
      <c r="B1472">
        <v>2023</v>
      </c>
      <c r="C1472" t="s">
        <v>46</v>
      </c>
      <c r="D1472" t="s">
        <v>295</v>
      </c>
      <c r="E1472" t="s">
        <v>414</v>
      </c>
      <c r="F1472" t="s">
        <v>420</v>
      </c>
      <c r="H1472" t="s">
        <v>421</v>
      </c>
      <c r="I1472" t="s">
        <v>88</v>
      </c>
      <c r="L1472" s="27">
        <v>0</v>
      </c>
      <c r="M1472" s="27">
        <v>0</v>
      </c>
      <c r="N1472" s="27">
        <v>0</v>
      </c>
      <c r="O1472" t="s">
        <v>89</v>
      </c>
      <c r="P1472" t="s">
        <v>89</v>
      </c>
      <c r="Q1472" s="27">
        <v>0</v>
      </c>
      <c r="R1472" s="27">
        <v>0</v>
      </c>
      <c r="S1472" s="27">
        <v>0</v>
      </c>
      <c r="T1472" s="27">
        <v>0</v>
      </c>
      <c r="U1472" s="27">
        <v>0</v>
      </c>
      <c r="V1472" s="27">
        <v>0</v>
      </c>
      <c r="W1472" s="27">
        <v>0</v>
      </c>
      <c r="X1472" t="s">
        <v>417</v>
      </c>
      <c r="Y1472" t="s">
        <v>418</v>
      </c>
      <c r="Z1472" s="27">
        <v>27</v>
      </c>
      <c r="AA1472" s="27">
        <v>41</v>
      </c>
      <c r="AB1472" s="27">
        <v>55</v>
      </c>
      <c r="AC1472" s="27">
        <v>55</v>
      </c>
      <c r="AD1472" s="27">
        <v>5.8014921171171174</v>
      </c>
      <c r="AE1472" s="27">
        <v>6.671715934684685</v>
      </c>
      <c r="AF1472" s="27">
        <v>7.5419397522522527</v>
      </c>
      <c r="AG1472" s="27">
        <v>12</v>
      </c>
      <c r="AH1472" t="s">
        <v>465</v>
      </c>
      <c r="AI1472" s="27" t="s">
        <v>450</v>
      </c>
      <c r="AJ1472" s="41">
        <f t="shared" si="211"/>
        <v>69.617905405405409</v>
      </c>
      <c r="AK1472" s="41">
        <f t="shared" si="212"/>
        <v>80.060591216216224</v>
      </c>
      <c r="AL1472" s="41">
        <f t="shared" si="213"/>
        <v>90.503277027027025</v>
      </c>
      <c r="AM1472" s="27">
        <v>1</v>
      </c>
      <c r="AN1472" s="27">
        <v>1</v>
      </c>
      <c r="AO1472" s="27">
        <v>0</v>
      </c>
      <c r="AP1472" s="27">
        <v>0</v>
      </c>
      <c r="AQ1472" s="42">
        <f t="shared" si="214"/>
        <v>69.617905405405409</v>
      </c>
      <c r="AR1472" s="42">
        <f t="shared" si="215"/>
        <v>80.060591216216224</v>
      </c>
      <c r="AS1472" s="42">
        <f t="shared" si="216"/>
        <v>90.503277027027025</v>
      </c>
      <c r="AT1472" s="42">
        <f t="shared" si="217"/>
        <v>69.617905405405409</v>
      </c>
      <c r="AU1472" s="42">
        <f t="shared" si="218"/>
        <v>80.060591216216224</v>
      </c>
      <c r="AV1472" s="42">
        <f t="shared" si="219"/>
        <v>90.503277027027025</v>
      </c>
      <c r="AW1472">
        <v>2023</v>
      </c>
      <c r="AX1472" t="s">
        <v>60</v>
      </c>
      <c r="AY1472" s="30">
        <v>100</v>
      </c>
      <c r="AZ1472" t="s">
        <v>302</v>
      </c>
      <c r="BA1472" s="111">
        <v>5</v>
      </c>
      <c r="BB1472" s="111">
        <v>2</v>
      </c>
      <c r="BC1472" s="121">
        <v>0</v>
      </c>
      <c r="BD1472" s="114">
        <v>2020</v>
      </c>
      <c r="BE1472" t="s">
        <v>1018</v>
      </c>
    </row>
    <row r="1473" spans="1:57" ht="12" customHeight="1" x14ac:dyDescent="0.2">
      <c r="A1473">
        <v>82</v>
      </c>
      <c r="B1473">
        <v>2023</v>
      </c>
      <c r="C1473" t="s">
        <v>46</v>
      </c>
      <c r="D1473" t="s">
        <v>295</v>
      </c>
      <c r="E1473" t="s">
        <v>414</v>
      </c>
      <c r="F1473" t="s">
        <v>420</v>
      </c>
      <c r="H1473" t="s">
        <v>421</v>
      </c>
      <c r="I1473" t="s">
        <v>88</v>
      </c>
      <c r="L1473" s="27">
        <v>0</v>
      </c>
      <c r="M1473" s="27">
        <v>0</v>
      </c>
      <c r="N1473" s="27">
        <v>0</v>
      </c>
      <c r="O1473" t="s">
        <v>89</v>
      </c>
      <c r="P1473" t="s">
        <v>89</v>
      </c>
      <c r="Q1473" s="27">
        <v>0</v>
      </c>
      <c r="R1473" s="27">
        <v>0</v>
      </c>
      <c r="S1473" s="27">
        <v>0</v>
      </c>
      <c r="T1473" s="27">
        <v>0</v>
      </c>
      <c r="U1473" s="27">
        <v>0</v>
      </c>
      <c r="V1473" s="27">
        <v>0</v>
      </c>
      <c r="W1473" s="27">
        <v>0</v>
      </c>
      <c r="X1473" t="s">
        <v>417</v>
      </c>
      <c r="Y1473" t="s">
        <v>418</v>
      </c>
      <c r="Z1473" s="27">
        <v>27</v>
      </c>
      <c r="AA1473" s="27">
        <v>41</v>
      </c>
      <c r="AB1473" s="27">
        <v>55</v>
      </c>
      <c r="AC1473" s="27">
        <v>55</v>
      </c>
      <c r="AD1473" s="27">
        <v>5.4534025900900902</v>
      </c>
      <c r="AE1473" s="27">
        <v>7.0778203828828827</v>
      </c>
      <c r="AF1473" s="27">
        <v>6.2656114864864874</v>
      </c>
      <c r="AG1473" s="27">
        <v>12</v>
      </c>
      <c r="AH1473" t="s">
        <v>465</v>
      </c>
      <c r="AI1473" s="27" t="s">
        <v>450</v>
      </c>
      <c r="AJ1473" s="41">
        <f t="shared" si="211"/>
        <v>65.440831081081086</v>
      </c>
      <c r="AK1473" s="41">
        <f t="shared" si="212"/>
        <v>84.933844594594589</v>
      </c>
      <c r="AL1473" s="41">
        <f t="shared" si="213"/>
        <v>75.187337837837845</v>
      </c>
      <c r="AM1473" s="27">
        <v>1</v>
      </c>
      <c r="AN1473" s="27">
        <v>1</v>
      </c>
      <c r="AO1473" s="27">
        <v>0</v>
      </c>
      <c r="AP1473" s="27">
        <v>0</v>
      </c>
      <c r="AQ1473" s="42">
        <f t="shared" si="214"/>
        <v>65.440831081081086</v>
      </c>
      <c r="AR1473" s="42">
        <f t="shared" si="215"/>
        <v>84.933844594594589</v>
      </c>
      <c r="AS1473" s="42">
        <f t="shared" si="216"/>
        <v>75.187337837837845</v>
      </c>
      <c r="AT1473" s="42">
        <f t="shared" si="217"/>
        <v>65.440831081081086</v>
      </c>
      <c r="AU1473" s="42">
        <f t="shared" si="218"/>
        <v>84.933844594594589</v>
      </c>
      <c r="AV1473" s="42">
        <f t="shared" si="219"/>
        <v>75.187337837837845</v>
      </c>
      <c r="AW1473">
        <v>2030</v>
      </c>
      <c r="AX1473" t="s">
        <v>60</v>
      </c>
      <c r="AY1473" s="30">
        <v>100</v>
      </c>
      <c r="AZ1473" t="s">
        <v>302</v>
      </c>
      <c r="BA1473" s="111">
        <v>5</v>
      </c>
      <c r="BB1473" s="111">
        <v>2</v>
      </c>
      <c r="BC1473" s="121">
        <v>0</v>
      </c>
      <c r="BD1473" s="114">
        <v>2020</v>
      </c>
      <c r="BE1473" t="s">
        <v>1018</v>
      </c>
    </row>
    <row r="1474" spans="1:57" ht="12" customHeight="1" x14ac:dyDescent="0.2">
      <c r="A1474">
        <v>82</v>
      </c>
      <c r="B1474">
        <v>2023</v>
      </c>
      <c r="C1474" t="s">
        <v>46</v>
      </c>
      <c r="D1474" t="s">
        <v>295</v>
      </c>
      <c r="E1474" t="s">
        <v>414</v>
      </c>
      <c r="F1474" t="s">
        <v>420</v>
      </c>
      <c r="H1474" t="s">
        <v>421</v>
      </c>
      <c r="I1474" t="s">
        <v>88</v>
      </c>
      <c r="L1474" s="27">
        <v>0</v>
      </c>
      <c r="M1474" s="27">
        <v>0</v>
      </c>
      <c r="N1474" s="27">
        <v>0</v>
      </c>
      <c r="O1474" t="s">
        <v>89</v>
      </c>
      <c r="P1474" t="s">
        <v>89</v>
      </c>
      <c r="Q1474" s="27">
        <v>0</v>
      </c>
      <c r="R1474" s="27">
        <v>0</v>
      </c>
      <c r="S1474" s="27">
        <v>0</v>
      </c>
      <c r="T1474" s="27">
        <v>0</v>
      </c>
      <c r="U1474" s="27">
        <v>0</v>
      </c>
      <c r="V1474" s="27">
        <v>0</v>
      </c>
      <c r="W1474" s="27">
        <v>0</v>
      </c>
      <c r="X1474" t="s">
        <v>417</v>
      </c>
      <c r="Y1474" t="s">
        <v>418</v>
      </c>
      <c r="Z1474" s="27">
        <v>27</v>
      </c>
      <c r="AA1474" s="27">
        <v>41</v>
      </c>
      <c r="AB1474" s="27">
        <v>55</v>
      </c>
      <c r="AC1474" s="27">
        <v>55</v>
      </c>
      <c r="AD1474" s="27">
        <v>5.3373727477477484</v>
      </c>
      <c r="AE1474" s="27">
        <v>6.9037756193693696</v>
      </c>
      <c r="AF1474" s="27">
        <v>6.1205741835585599</v>
      </c>
      <c r="AG1474" s="27">
        <v>12</v>
      </c>
      <c r="AH1474" t="s">
        <v>465</v>
      </c>
      <c r="AI1474" s="27" t="s">
        <v>450</v>
      </c>
      <c r="AJ1474" s="41">
        <f t="shared" ref="AJ1474:AJ1537" si="220">(AD1474+L1474*$R1474+U1474*$AA1474)*$AG1474</f>
        <v>64.048472972972974</v>
      </c>
      <c r="AK1474" s="41">
        <f t="shared" ref="AK1474:AK1537" si="221">(AE1474+M1474*$R1474+V1474*$AA1474)*$AG1474</f>
        <v>82.845307432432435</v>
      </c>
      <c r="AL1474" s="41">
        <f t="shared" ref="AL1474:AL1537" si="222">(AF1474+N1474*$R1474+W1474*$AA1474)*$AG1474</f>
        <v>73.446890202702718</v>
      </c>
      <c r="AM1474" s="27">
        <v>1</v>
      </c>
      <c r="AN1474" s="27">
        <v>1</v>
      </c>
      <c r="AO1474" s="27">
        <v>0</v>
      </c>
      <c r="AP1474" s="27">
        <v>0</v>
      </c>
      <c r="AQ1474" s="42">
        <f t="shared" ref="AQ1474:AQ1537" si="223">$AM1474*AJ1474+$AO1474*$AG1474</f>
        <v>64.048472972972974</v>
      </c>
      <c r="AR1474" s="42">
        <f t="shared" ref="AR1474:AR1537" si="224">$AM1474*AK1474+$AO1474*$AG1474</f>
        <v>82.845307432432435</v>
      </c>
      <c r="AS1474" s="42">
        <f t="shared" ref="AS1474:AS1537" si="225">$AM1474*AL1474+$AO1474*$AG1474</f>
        <v>73.446890202702718</v>
      </c>
      <c r="AT1474" s="42">
        <f t="shared" ref="AT1474:AT1537" si="226">$AN1474*AJ1474+$AP1474*$AG1474</f>
        <v>64.048472972972974</v>
      </c>
      <c r="AU1474" s="42">
        <f t="shared" ref="AU1474:AU1537" si="227">$AN1474*AK1474+$AP1474*$AG1474</f>
        <v>82.845307432432435</v>
      </c>
      <c r="AV1474" s="42">
        <f t="shared" ref="AV1474:AV1537" si="228">$AN1474*AL1474+$AP1474*$AG1474</f>
        <v>73.446890202702718</v>
      </c>
      <c r="AW1474">
        <v>2035</v>
      </c>
      <c r="AX1474" t="s">
        <v>60</v>
      </c>
      <c r="AY1474" s="30">
        <v>100</v>
      </c>
      <c r="AZ1474" t="s">
        <v>302</v>
      </c>
      <c r="BA1474" s="111">
        <v>5</v>
      </c>
      <c r="BB1474" s="111">
        <v>2</v>
      </c>
      <c r="BC1474" s="121">
        <v>0</v>
      </c>
      <c r="BD1474" s="114">
        <v>2020</v>
      </c>
      <c r="BE1474" t="s">
        <v>1018</v>
      </c>
    </row>
    <row r="1475" spans="1:57" ht="12" customHeight="1" x14ac:dyDescent="0.2">
      <c r="A1475">
        <v>82</v>
      </c>
      <c r="B1475">
        <v>2023</v>
      </c>
      <c r="C1475" t="s">
        <v>46</v>
      </c>
      <c r="D1475" t="s">
        <v>295</v>
      </c>
      <c r="E1475" t="s">
        <v>414</v>
      </c>
      <c r="F1475" t="s">
        <v>420</v>
      </c>
      <c r="H1475" t="s">
        <v>421</v>
      </c>
      <c r="I1475" t="s">
        <v>88</v>
      </c>
      <c r="L1475" s="27">
        <v>0</v>
      </c>
      <c r="M1475" s="27">
        <v>0</v>
      </c>
      <c r="N1475" s="27">
        <v>0</v>
      </c>
      <c r="O1475" t="s">
        <v>89</v>
      </c>
      <c r="P1475" t="s">
        <v>89</v>
      </c>
      <c r="Q1475" s="27">
        <v>0</v>
      </c>
      <c r="R1475" s="27">
        <v>0</v>
      </c>
      <c r="S1475" s="27">
        <v>0</v>
      </c>
      <c r="T1475" s="27">
        <v>0</v>
      </c>
      <c r="U1475" s="27">
        <v>0</v>
      </c>
      <c r="V1475" s="27">
        <v>0</v>
      </c>
      <c r="W1475" s="27">
        <v>0</v>
      </c>
      <c r="X1475" t="s">
        <v>417</v>
      </c>
      <c r="Y1475" t="s">
        <v>418</v>
      </c>
      <c r="Z1475" s="27">
        <v>27</v>
      </c>
      <c r="AA1475" s="27">
        <v>41</v>
      </c>
      <c r="AB1475" s="27">
        <v>55</v>
      </c>
      <c r="AC1475" s="27">
        <v>55</v>
      </c>
      <c r="AD1475" s="27">
        <v>5.2213429054054057</v>
      </c>
      <c r="AE1475" s="27">
        <v>6.7297308558558564</v>
      </c>
      <c r="AF1475" s="27">
        <v>5.9755368806306315</v>
      </c>
      <c r="AG1475" s="27">
        <v>12</v>
      </c>
      <c r="AH1475" t="s">
        <v>465</v>
      </c>
      <c r="AI1475" s="27" t="s">
        <v>450</v>
      </c>
      <c r="AJ1475" s="41">
        <f t="shared" si="220"/>
        <v>62.656114864864868</v>
      </c>
      <c r="AK1475" s="41">
        <f t="shared" si="221"/>
        <v>80.75677027027028</v>
      </c>
      <c r="AL1475" s="41">
        <f t="shared" si="222"/>
        <v>71.706442567567578</v>
      </c>
      <c r="AM1475" s="27">
        <v>1</v>
      </c>
      <c r="AN1475" s="27">
        <v>1</v>
      </c>
      <c r="AO1475" s="27">
        <v>0</v>
      </c>
      <c r="AP1475" s="27">
        <v>0</v>
      </c>
      <c r="AQ1475" s="42">
        <f t="shared" si="223"/>
        <v>62.656114864864868</v>
      </c>
      <c r="AR1475" s="42">
        <f t="shared" si="224"/>
        <v>80.75677027027028</v>
      </c>
      <c r="AS1475" s="42">
        <f t="shared" si="225"/>
        <v>71.706442567567578</v>
      </c>
      <c r="AT1475" s="42">
        <f t="shared" si="226"/>
        <v>62.656114864864868</v>
      </c>
      <c r="AU1475" s="42">
        <f t="shared" si="227"/>
        <v>80.75677027027028</v>
      </c>
      <c r="AV1475" s="42">
        <f t="shared" si="228"/>
        <v>71.706442567567578</v>
      </c>
      <c r="AW1475">
        <v>2040</v>
      </c>
      <c r="AX1475" t="s">
        <v>60</v>
      </c>
      <c r="AY1475" s="30">
        <v>100</v>
      </c>
      <c r="AZ1475" t="s">
        <v>302</v>
      </c>
      <c r="BA1475" s="111">
        <v>5</v>
      </c>
      <c r="BB1475" s="111">
        <v>2</v>
      </c>
      <c r="BC1475" s="121">
        <v>0</v>
      </c>
      <c r="BD1475" s="114">
        <v>2020</v>
      </c>
      <c r="BE1475" t="s">
        <v>1018</v>
      </c>
    </row>
    <row r="1476" spans="1:57" ht="12" customHeight="1" x14ac:dyDescent="0.2">
      <c r="A1476">
        <v>82</v>
      </c>
      <c r="B1476">
        <v>2023</v>
      </c>
      <c r="C1476" t="s">
        <v>46</v>
      </c>
      <c r="D1476" t="s">
        <v>295</v>
      </c>
      <c r="E1476" t="s">
        <v>414</v>
      </c>
      <c r="F1476" t="s">
        <v>420</v>
      </c>
      <c r="H1476" t="s">
        <v>421</v>
      </c>
      <c r="I1476" t="s">
        <v>88</v>
      </c>
      <c r="L1476" s="27">
        <v>0</v>
      </c>
      <c r="M1476" s="27">
        <v>0</v>
      </c>
      <c r="N1476" s="27">
        <v>0</v>
      </c>
      <c r="O1476" t="s">
        <v>89</v>
      </c>
      <c r="P1476" t="s">
        <v>89</v>
      </c>
      <c r="Q1476" s="27">
        <v>0</v>
      </c>
      <c r="R1476" s="27">
        <v>0</v>
      </c>
      <c r="S1476" s="27">
        <v>0</v>
      </c>
      <c r="T1476" s="27">
        <v>0</v>
      </c>
      <c r="U1476" s="27">
        <v>0</v>
      </c>
      <c r="V1476" s="27">
        <v>0</v>
      </c>
      <c r="W1476" s="27">
        <v>0</v>
      </c>
      <c r="X1476" t="s">
        <v>417</v>
      </c>
      <c r="Y1476" t="s">
        <v>418</v>
      </c>
      <c r="Z1476" s="27">
        <v>27</v>
      </c>
      <c r="AA1476" s="27">
        <v>41</v>
      </c>
      <c r="AB1476" s="27">
        <v>55</v>
      </c>
      <c r="AC1476" s="27">
        <v>55</v>
      </c>
      <c r="AD1476" s="27">
        <v>5.0472981418918916</v>
      </c>
      <c r="AE1476" s="27">
        <v>6.1785891047297294</v>
      </c>
      <c r="AF1476" s="27">
        <v>6.1785891047297303</v>
      </c>
      <c r="AG1476" s="27">
        <v>12</v>
      </c>
      <c r="AH1476" t="s">
        <v>465</v>
      </c>
      <c r="AI1476" s="27" t="s">
        <v>450</v>
      </c>
      <c r="AJ1476" s="41">
        <f t="shared" si="220"/>
        <v>60.5675777027027</v>
      </c>
      <c r="AK1476" s="41">
        <f t="shared" si="221"/>
        <v>74.143069256756746</v>
      </c>
      <c r="AL1476" s="41">
        <f t="shared" si="222"/>
        <v>74.14306925675676</v>
      </c>
      <c r="AM1476" s="27">
        <v>1</v>
      </c>
      <c r="AN1476" s="27">
        <v>1</v>
      </c>
      <c r="AO1476" s="27">
        <v>0</v>
      </c>
      <c r="AP1476" s="27">
        <v>0</v>
      </c>
      <c r="AQ1476" s="42">
        <f t="shared" si="223"/>
        <v>60.5675777027027</v>
      </c>
      <c r="AR1476" s="42">
        <f t="shared" si="224"/>
        <v>74.143069256756746</v>
      </c>
      <c r="AS1476" s="42">
        <f t="shared" si="225"/>
        <v>74.14306925675676</v>
      </c>
      <c r="AT1476" s="42">
        <f t="shared" si="226"/>
        <v>60.5675777027027</v>
      </c>
      <c r="AU1476" s="42">
        <f t="shared" si="227"/>
        <v>74.143069256756746</v>
      </c>
      <c r="AV1476" s="42">
        <f t="shared" si="228"/>
        <v>74.14306925675676</v>
      </c>
      <c r="AW1476">
        <v>2045</v>
      </c>
      <c r="AX1476" t="s">
        <v>60</v>
      </c>
      <c r="AY1476" s="30">
        <v>100</v>
      </c>
      <c r="AZ1476" t="s">
        <v>302</v>
      </c>
      <c r="BA1476" s="111">
        <v>5</v>
      </c>
      <c r="BB1476" s="111">
        <v>2</v>
      </c>
      <c r="BC1476" s="121">
        <v>0</v>
      </c>
      <c r="BD1476" s="114">
        <v>2020</v>
      </c>
      <c r="BE1476" t="s">
        <v>1018</v>
      </c>
    </row>
    <row r="1477" spans="1:57" ht="12" customHeight="1" x14ac:dyDescent="0.2">
      <c r="A1477">
        <v>82</v>
      </c>
      <c r="B1477">
        <v>2023</v>
      </c>
      <c r="C1477" t="s">
        <v>46</v>
      </c>
      <c r="D1477" t="s">
        <v>295</v>
      </c>
      <c r="E1477" t="s">
        <v>414</v>
      </c>
      <c r="F1477" t="s">
        <v>420</v>
      </c>
      <c r="H1477" t="s">
        <v>421</v>
      </c>
      <c r="I1477" t="s">
        <v>88</v>
      </c>
      <c r="L1477" s="27">
        <v>0</v>
      </c>
      <c r="M1477" s="27">
        <v>0</v>
      </c>
      <c r="N1477" s="27">
        <v>0</v>
      </c>
      <c r="O1477" t="s">
        <v>89</v>
      </c>
      <c r="P1477" t="s">
        <v>89</v>
      </c>
      <c r="Q1477" s="27">
        <v>0</v>
      </c>
      <c r="R1477" s="27">
        <v>0</v>
      </c>
      <c r="S1477" s="27">
        <v>0</v>
      </c>
      <c r="T1477" s="27">
        <v>0</v>
      </c>
      <c r="U1477" s="27">
        <v>0</v>
      </c>
      <c r="V1477" s="27">
        <v>0</v>
      </c>
      <c r="W1477" s="27">
        <v>0</v>
      </c>
      <c r="X1477" t="s">
        <v>417</v>
      </c>
      <c r="Y1477" t="s">
        <v>418</v>
      </c>
      <c r="Z1477" s="27">
        <v>27</v>
      </c>
      <c r="AA1477" s="27">
        <v>41</v>
      </c>
      <c r="AB1477" s="27">
        <v>55</v>
      </c>
      <c r="AC1477" s="27">
        <v>55</v>
      </c>
      <c r="AD1477" s="27">
        <v>4.8732533783783785</v>
      </c>
      <c r="AE1477" s="27">
        <v>5.6274473536036034</v>
      </c>
      <c r="AF1477" s="27">
        <v>6.3816413288288292</v>
      </c>
      <c r="AG1477" s="27">
        <v>12</v>
      </c>
      <c r="AH1477" t="s">
        <v>465</v>
      </c>
      <c r="AI1477" s="27" t="s">
        <v>450</v>
      </c>
      <c r="AJ1477" s="41">
        <f t="shared" si="220"/>
        <v>58.479040540540538</v>
      </c>
      <c r="AK1477" s="41">
        <f t="shared" si="221"/>
        <v>67.52936824324324</v>
      </c>
      <c r="AL1477" s="41">
        <f t="shared" si="222"/>
        <v>76.579695945945957</v>
      </c>
      <c r="AM1477" s="27">
        <v>1</v>
      </c>
      <c r="AN1477" s="27">
        <v>1</v>
      </c>
      <c r="AO1477" s="27">
        <v>0</v>
      </c>
      <c r="AP1477" s="27">
        <v>0</v>
      </c>
      <c r="AQ1477" s="42">
        <f t="shared" si="223"/>
        <v>58.479040540540538</v>
      </c>
      <c r="AR1477" s="42">
        <f t="shared" si="224"/>
        <v>67.52936824324324</v>
      </c>
      <c r="AS1477" s="42">
        <f t="shared" si="225"/>
        <v>76.579695945945957</v>
      </c>
      <c r="AT1477" s="42">
        <f t="shared" si="226"/>
        <v>58.479040540540538</v>
      </c>
      <c r="AU1477" s="42">
        <f t="shared" si="227"/>
        <v>67.52936824324324</v>
      </c>
      <c r="AV1477" s="42">
        <f t="shared" si="228"/>
        <v>76.579695945945957</v>
      </c>
      <c r="AW1477">
        <v>2050</v>
      </c>
      <c r="AX1477" t="s">
        <v>60</v>
      </c>
      <c r="AY1477" s="30">
        <v>100</v>
      </c>
      <c r="AZ1477" t="s">
        <v>302</v>
      </c>
      <c r="BA1477" s="111">
        <v>5</v>
      </c>
      <c r="BB1477" s="111">
        <v>2</v>
      </c>
      <c r="BC1477" s="121">
        <v>0</v>
      </c>
      <c r="BD1477" s="114">
        <v>2020</v>
      </c>
      <c r="BE1477" t="s">
        <v>1018</v>
      </c>
    </row>
    <row r="1478" spans="1:57" ht="12" customHeight="1" x14ac:dyDescent="0.2">
      <c r="A1478">
        <v>83</v>
      </c>
      <c r="B1478">
        <v>2023</v>
      </c>
      <c r="C1478" t="s">
        <v>46</v>
      </c>
      <c r="D1478" t="s">
        <v>44</v>
      </c>
      <c r="E1478" t="s">
        <v>422</v>
      </c>
      <c r="F1478" t="s">
        <v>423</v>
      </c>
      <c r="G1478" t="s">
        <v>45</v>
      </c>
      <c r="H1478" t="s">
        <v>424</v>
      </c>
      <c r="I1478" t="s">
        <v>1046</v>
      </c>
      <c r="L1478" s="27">
        <v>0</v>
      </c>
      <c r="M1478" s="27">
        <v>0</v>
      </c>
      <c r="N1478" s="27">
        <v>0</v>
      </c>
      <c r="O1478" t="s">
        <v>142</v>
      </c>
      <c r="P1478" t="s">
        <v>425</v>
      </c>
      <c r="Q1478" s="27">
        <v>100</v>
      </c>
      <c r="R1478" s="27">
        <v>550</v>
      </c>
      <c r="S1478" s="27">
        <v>1000</v>
      </c>
      <c r="T1478" s="27">
        <v>1000</v>
      </c>
      <c r="U1478" s="27">
        <v>0</v>
      </c>
      <c r="V1478" s="27">
        <v>0</v>
      </c>
      <c r="W1478" s="27">
        <v>0</v>
      </c>
      <c r="X1478" t="s">
        <v>89</v>
      </c>
      <c r="Y1478" t="s">
        <v>89</v>
      </c>
      <c r="Z1478" s="27">
        <v>0</v>
      </c>
      <c r="AA1478" s="27">
        <v>0</v>
      </c>
      <c r="AB1478" s="27">
        <v>0</v>
      </c>
      <c r="AC1478" s="27">
        <v>0</v>
      </c>
      <c r="AD1478" s="27">
        <v>220.14389937106921</v>
      </c>
      <c r="AE1478" s="27">
        <v>385.25182389937112</v>
      </c>
      <c r="AF1478" s="27">
        <v>550.35974842767303</v>
      </c>
      <c r="AG1478" s="27">
        <f>R1478</f>
        <v>550</v>
      </c>
      <c r="AH1478" s="27" t="s">
        <v>1047</v>
      </c>
      <c r="AI1478" s="27" t="s">
        <v>425</v>
      </c>
      <c r="AJ1478" s="41">
        <f t="shared" si="220"/>
        <v>121079.14465408807</v>
      </c>
      <c r="AK1478" s="41">
        <f t="shared" si="221"/>
        <v>211888.50314465413</v>
      </c>
      <c r="AL1478" s="41">
        <f t="shared" si="222"/>
        <v>302697.86163522018</v>
      </c>
      <c r="AM1478" s="27">
        <v>1</v>
      </c>
      <c r="AN1478" s="27">
        <v>1</v>
      </c>
      <c r="AO1478" s="27">
        <v>0</v>
      </c>
      <c r="AP1478" s="27">
        <v>0</v>
      </c>
      <c r="AQ1478" s="42">
        <f t="shared" si="223"/>
        <v>121079.14465408807</v>
      </c>
      <c r="AR1478" s="42">
        <f t="shared" si="224"/>
        <v>211888.50314465413</v>
      </c>
      <c r="AS1478" s="42">
        <f t="shared" si="225"/>
        <v>302697.86163522018</v>
      </c>
      <c r="AT1478" s="42">
        <f t="shared" si="226"/>
        <v>121079.14465408807</v>
      </c>
      <c r="AU1478" s="42">
        <f t="shared" si="227"/>
        <v>211888.50314465413</v>
      </c>
      <c r="AV1478" s="42">
        <f t="shared" si="228"/>
        <v>302697.86163522018</v>
      </c>
      <c r="AW1478">
        <v>2023</v>
      </c>
      <c r="AX1478" t="s">
        <v>56</v>
      </c>
      <c r="AY1478" s="30">
        <v>40</v>
      </c>
      <c r="AZ1478" t="s">
        <v>302</v>
      </c>
      <c r="BA1478" s="111">
        <v>4</v>
      </c>
      <c r="BB1478" s="111">
        <v>4</v>
      </c>
      <c r="BC1478" s="121">
        <v>0</v>
      </c>
      <c r="BD1478" s="114">
        <v>2020</v>
      </c>
      <c r="BE1478" t="s">
        <v>426</v>
      </c>
    </row>
    <row r="1479" spans="1:57" ht="12" customHeight="1" x14ac:dyDescent="0.2">
      <c r="A1479">
        <v>83</v>
      </c>
      <c r="B1479">
        <v>2023</v>
      </c>
      <c r="C1479" t="s">
        <v>46</v>
      </c>
      <c r="D1479" t="s">
        <v>44</v>
      </c>
      <c r="E1479" t="s">
        <v>422</v>
      </c>
      <c r="F1479" t="s">
        <v>423</v>
      </c>
      <c r="G1479" t="s">
        <v>45</v>
      </c>
      <c r="H1479" t="s">
        <v>424</v>
      </c>
      <c r="I1479" t="s">
        <v>1046</v>
      </c>
      <c r="L1479" s="27">
        <v>0</v>
      </c>
      <c r="M1479" s="27">
        <v>0</v>
      </c>
      <c r="N1479" s="27">
        <v>0</v>
      </c>
      <c r="O1479" t="s">
        <v>142</v>
      </c>
      <c r="P1479" t="s">
        <v>425</v>
      </c>
      <c r="Q1479" s="27">
        <v>100</v>
      </c>
      <c r="R1479" s="27">
        <v>550</v>
      </c>
      <c r="S1479" s="27">
        <v>1000</v>
      </c>
      <c r="T1479" s="27">
        <v>1000</v>
      </c>
      <c r="U1479" s="27">
        <v>0</v>
      </c>
      <c r="V1479" s="27">
        <v>0</v>
      </c>
      <c r="W1479" s="27">
        <v>0</v>
      </c>
      <c r="X1479" t="s">
        <v>89</v>
      </c>
      <c r="Y1479" t="s">
        <v>89</v>
      </c>
      <c r="Z1479" s="27">
        <v>0</v>
      </c>
      <c r="AA1479" s="27">
        <v>0</v>
      </c>
      <c r="AB1479" s="27">
        <v>0</v>
      </c>
      <c r="AC1479" s="27">
        <v>0</v>
      </c>
      <c r="AD1479" s="27">
        <v>220.14389937106921</v>
      </c>
      <c r="AE1479" s="27">
        <v>385.25182389937112</v>
      </c>
      <c r="AF1479" s="27">
        <v>550.35974842767303</v>
      </c>
      <c r="AG1479" s="27">
        <f t="shared" ref="AG1479:AG1513" si="229">R1479</f>
        <v>550</v>
      </c>
      <c r="AH1479" s="27" t="s">
        <v>1047</v>
      </c>
      <c r="AI1479" s="27" t="s">
        <v>425</v>
      </c>
      <c r="AJ1479" s="41">
        <f t="shared" si="220"/>
        <v>121079.14465408807</v>
      </c>
      <c r="AK1479" s="41">
        <f t="shared" si="221"/>
        <v>211888.50314465413</v>
      </c>
      <c r="AL1479" s="41">
        <f t="shared" si="222"/>
        <v>302697.86163522018</v>
      </c>
      <c r="AM1479" s="27">
        <v>1</v>
      </c>
      <c r="AN1479" s="27">
        <v>1</v>
      </c>
      <c r="AO1479" s="27">
        <v>0</v>
      </c>
      <c r="AP1479" s="27">
        <v>0</v>
      </c>
      <c r="AQ1479" s="42">
        <f t="shared" si="223"/>
        <v>121079.14465408807</v>
      </c>
      <c r="AR1479" s="42">
        <f t="shared" si="224"/>
        <v>211888.50314465413</v>
      </c>
      <c r="AS1479" s="42">
        <f t="shared" si="225"/>
        <v>302697.86163522018</v>
      </c>
      <c r="AT1479" s="42">
        <f t="shared" si="226"/>
        <v>121079.14465408807</v>
      </c>
      <c r="AU1479" s="42">
        <f t="shared" si="227"/>
        <v>211888.50314465413</v>
      </c>
      <c r="AV1479" s="42">
        <f t="shared" si="228"/>
        <v>302697.86163522018</v>
      </c>
      <c r="AW1479">
        <v>2030</v>
      </c>
      <c r="AX1479" t="s">
        <v>56</v>
      </c>
      <c r="AY1479" s="30">
        <v>40</v>
      </c>
      <c r="AZ1479" t="s">
        <v>302</v>
      </c>
      <c r="BA1479" s="111">
        <v>4</v>
      </c>
      <c r="BB1479" s="111">
        <v>4</v>
      </c>
      <c r="BC1479" s="121">
        <v>0</v>
      </c>
      <c r="BD1479" s="114">
        <v>2020</v>
      </c>
      <c r="BE1479" t="s">
        <v>426</v>
      </c>
    </row>
    <row r="1480" spans="1:57" ht="12" customHeight="1" x14ac:dyDescent="0.2">
      <c r="A1480">
        <v>83</v>
      </c>
      <c r="B1480">
        <v>2023</v>
      </c>
      <c r="C1480" t="s">
        <v>46</v>
      </c>
      <c r="D1480" t="s">
        <v>44</v>
      </c>
      <c r="E1480" t="s">
        <v>422</v>
      </c>
      <c r="F1480" t="s">
        <v>423</v>
      </c>
      <c r="G1480" t="s">
        <v>45</v>
      </c>
      <c r="H1480" t="s">
        <v>424</v>
      </c>
      <c r="I1480" t="s">
        <v>1046</v>
      </c>
      <c r="L1480" s="27">
        <v>0</v>
      </c>
      <c r="M1480" s="27">
        <v>0</v>
      </c>
      <c r="N1480" s="27">
        <v>0</v>
      </c>
      <c r="O1480" t="s">
        <v>142</v>
      </c>
      <c r="P1480" t="s">
        <v>425</v>
      </c>
      <c r="Q1480" s="27">
        <v>100</v>
      </c>
      <c r="R1480" s="27">
        <v>550</v>
      </c>
      <c r="S1480" s="27">
        <v>1000</v>
      </c>
      <c r="T1480" s="27">
        <v>1000</v>
      </c>
      <c r="U1480" s="27">
        <v>0</v>
      </c>
      <c r="V1480" s="27">
        <v>0</v>
      </c>
      <c r="W1480" s="27">
        <v>0</v>
      </c>
      <c r="X1480" t="s">
        <v>89</v>
      </c>
      <c r="Y1480" t="s">
        <v>89</v>
      </c>
      <c r="Z1480" s="27">
        <v>0</v>
      </c>
      <c r="AA1480" s="27">
        <v>0</v>
      </c>
      <c r="AB1480" s="27">
        <v>0</v>
      </c>
      <c r="AC1480" s="27">
        <v>0</v>
      </c>
      <c r="AD1480" s="27">
        <v>220.14389937106921</v>
      </c>
      <c r="AE1480" s="27">
        <v>385.25182389937112</v>
      </c>
      <c r="AF1480" s="27">
        <v>550.35974842767303</v>
      </c>
      <c r="AG1480" s="27">
        <f t="shared" si="229"/>
        <v>550</v>
      </c>
      <c r="AH1480" s="27" t="s">
        <v>1047</v>
      </c>
      <c r="AI1480" s="27" t="s">
        <v>425</v>
      </c>
      <c r="AJ1480" s="41">
        <f t="shared" si="220"/>
        <v>121079.14465408807</v>
      </c>
      <c r="AK1480" s="41">
        <f t="shared" si="221"/>
        <v>211888.50314465413</v>
      </c>
      <c r="AL1480" s="41">
        <f t="shared" si="222"/>
        <v>302697.86163522018</v>
      </c>
      <c r="AM1480" s="27">
        <v>1</v>
      </c>
      <c r="AN1480" s="27">
        <v>1</v>
      </c>
      <c r="AO1480" s="27">
        <v>0</v>
      </c>
      <c r="AP1480" s="27">
        <v>0</v>
      </c>
      <c r="AQ1480" s="42">
        <f t="shared" si="223"/>
        <v>121079.14465408807</v>
      </c>
      <c r="AR1480" s="42">
        <f t="shared" si="224"/>
        <v>211888.50314465413</v>
      </c>
      <c r="AS1480" s="42">
        <f t="shared" si="225"/>
        <v>302697.86163522018</v>
      </c>
      <c r="AT1480" s="42">
        <f t="shared" si="226"/>
        <v>121079.14465408807</v>
      </c>
      <c r="AU1480" s="42">
        <f t="shared" si="227"/>
        <v>211888.50314465413</v>
      </c>
      <c r="AV1480" s="42">
        <f t="shared" si="228"/>
        <v>302697.86163522018</v>
      </c>
      <c r="AW1480">
        <v>2035</v>
      </c>
      <c r="AX1480" t="s">
        <v>56</v>
      </c>
      <c r="AY1480" s="30">
        <v>40</v>
      </c>
      <c r="AZ1480" t="s">
        <v>302</v>
      </c>
      <c r="BA1480" s="111">
        <v>4</v>
      </c>
      <c r="BB1480" s="111">
        <v>4</v>
      </c>
      <c r="BC1480" s="121">
        <v>0</v>
      </c>
      <c r="BD1480" s="114">
        <v>2020</v>
      </c>
      <c r="BE1480" t="s">
        <v>426</v>
      </c>
    </row>
    <row r="1481" spans="1:57" ht="12" customHeight="1" x14ac:dyDescent="0.2">
      <c r="A1481">
        <v>83</v>
      </c>
      <c r="B1481">
        <v>2023</v>
      </c>
      <c r="C1481" t="s">
        <v>46</v>
      </c>
      <c r="D1481" t="s">
        <v>44</v>
      </c>
      <c r="E1481" t="s">
        <v>422</v>
      </c>
      <c r="F1481" t="s">
        <v>423</v>
      </c>
      <c r="G1481" t="s">
        <v>45</v>
      </c>
      <c r="H1481" t="s">
        <v>424</v>
      </c>
      <c r="I1481" t="s">
        <v>1046</v>
      </c>
      <c r="L1481" s="27">
        <v>0</v>
      </c>
      <c r="M1481" s="27">
        <v>0</v>
      </c>
      <c r="N1481" s="27">
        <v>0</v>
      </c>
      <c r="O1481" t="s">
        <v>142</v>
      </c>
      <c r="P1481" t="s">
        <v>425</v>
      </c>
      <c r="Q1481" s="27">
        <v>100</v>
      </c>
      <c r="R1481" s="27">
        <v>550</v>
      </c>
      <c r="S1481" s="27">
        <v>1000</v>
      </c>
      <c r="T1481" s="27">
        <v>1000</v>
      </c>
      <c r="U1481" s="27">
        <v>0</v>
      </c>
      <c r="V1481" s="27">
        <v>0</v>
      </c>
      <c r="W1481" s="27">
        <v>0</v>
      </c>
      <c r="X1481" t="s">
        <v>89</v>
      </c>
      <c r="Y1481" t="s">
        <v>89</v>
      </c>
      <c r="Z1481" s="27">
        <v>0</v>
      </c>
      <c r="AA1481" s="27">
        <v>0</v>
      </c>
      <c r="AB1481" s="27">
        <v>0</v>
      </c>
      <c r="AC1481" s="27">
        <v>0</v>
      </c>
      <c r="AD1481" s="27">
        <v>220.14389937106921</v>
      </c>
      <c r="AE1481" s="27">
        <v>385.25182389937112</v>
      </c>
      <c r="AF1481" s="27">
        <v>550.35974842767303</v>
      </c>
      <c r="AG1481" s="27">
        <f t="shared" si="229"/>
        <v>550</v>
      </c>
      <c r="AH1481" s="27" t="s">
        <v>1047</v>
      </c>
      <c r="AI1481" s="27" t="s">
        <v>425</v>
      </c>
      <c r="AJ1481" s="41">
        <f t="shared" si="220"/>
        <v>121079.14465408807</v>
      </c>
      <c r="AK1481" s="41">
        <f t="shared" si="221"/>
        <v>211888.50314465413</v>
      </c>
      <c r="AL1481" s="41">
        <f t="shared" si="222"/>
        <v>302697.86163522018</v>
      </c>
      <c r="AM1481" s="27">
        <v>1</v>
      </c>
      <c r="AN1481" s="27">
        <v>1</v>
      </c>
      <c r="AO1481" s="27">
        <v>0</v>
      </c>
      <c r="AP1481" s="27">
        <v>0</v>
      </c>
      <c r="AQ1481" s="42">
        <f t="shared" si="223"/>
        <v>121079.14465408807</v>
      </c>
      <c r="AR1481" s="42">
        <f t="shared" si="224"/>
        <v>211888.50314465413</v>
      </c>
      <c r="AS1481" s="42">
        <f t="shared" si="225"/>
        <v>302697.86163522018</v>
      </c>
      <c r="AT1481" s="42">
        <f t="shared" si="226"/>
        <v>121079.14465408807</v>
      </c>
      <c r="AU1481" s="42">
        <f t="shared" si="227"/>
        <v>211888.50314465413</v>
      </c>
      <c r="AV1481" s="42">
        <f t="shared" si="228"/>
        <v>302697.86163522018</v>
      </c>
      <c r="AW1481">
        <v>2040</v>
      </c>
      <c r="AX1481" t="s">
        <v>56</v>
      </c>
      <c r="AY1481" s="30">
        <v>40</v>
      </c>
      <c r="AZ1481" t="s">
        <v>302</v>
      </c>
      <c r="BA1481" s="111">
        <v>4</v>
      </c>
      <c r="BB1481" s="111">
        <v>4</v>
      </c>
      <c r="BC1481" s="121">
        <v>0</v>
      </c>
      <c r="BD1481" s="114">
        <v>2020</v>
      </c>
      <c r="BE1481" t="s">
        <v>426</v>
      </c>
    </row>
    <row r="1482" spans="1:57" ht="12" customHeight="1" x14ac:dyDescent="0.2">
      <c r="A1482">
        <v>83</v>
      </c>
      <c r="B1482">
        <v>2023</v>
      </c>
      <c r="C1482" t="s">
        <v>46</v>
      </c>
      <c r="D1482" t="s">
        <v>44</v>
      </c>
      <c r="E1482" t="s">
        <v>422</v>
      </c>
      <c r="F1482" t="s">
        <v>423</v>
      </c>
      <c r="G1482" t="s">
        <v>45</v>
      </c>
      <c r="H1482" t="s">
        <v>424</v>
      </c>
      <c r="I1482" t="s">
        <v>1046</v>
      </c>
      <c r="L1482" s="27">
        <v>0</v>
      </c>
      <c r="M1482" s="27">
        <v>0</v>
      </c>
      <c r="N1482" s="27">
        <v>0</v>
      </c>
      <c r="O1482" t="s">
        <v>142</v>
      </c>
      <c r="P1482" t="s">
        <v>425</v>
      </c>
      <c r="Q1482" s="27">
        <v>100</v>
      </c>
      <c r="R1482" s="27">
        <v>550</v>
      </c>
      <c r="S1482" s="27">
        <v>1000</v>
      </c>
      <c r="T1482" s="27">
        <v>1000</v>
      </c>
      <c r="U1482" s="27">
        <v>0</v>
      </c>
      <c r="V1482" s="27">
        <v>0</v>
      </c>
      <c r="W1482" s="27">
        <v>0</v>
      </c>
      <c r="X1482" t="s">
        <v>89</v>
      </c>
      <c r="Y1482" t="s">
        <v>89</v>
      </c>
      <c r="Z1482" s="27">
        <v>0</v>
      </c>
      <c r="AA1482" s="27">
        <v>0</v>
      </c>
      <c r="AB1482" s="27">
        <v>0</v>
      </c>
      <c r="AC1482" s="27">
        <v>0</v>
      </c>
      <c r="AD1482" s="27">
        <v>220.14389937106921</v>
      </c>
      <c r="AE1482" s="27">
        <v>385.25182389937112</v>
      </c>
      <c r="AF1482" s="27">
        <v>550.35974842767303</v>
      </c>
      <c r="AG1482" s="27">
        <f t="shared" si="229"/>
        <v>550</v>
      </c>
      <c r="AH1482" s="27" t="s">
        <v>1047</v>
      </c>
      <c r="AI1482" s="27" t="s">
        <v>425</v>
      </c>
      <c r="AJ1482" s="41">
        <f t="shared" si="220"/>
        <v>121079.14465408807</v>
      </c>
      <c r="AK1482" s="41">
        <f t="shared" si="221"/>
        <v>211888.50314465413</v>
      </c>
      <c r="AL1482" s="41">
        <f t="shared" si="222"/>
        <v>302697.86163522018</v>
      </c>
      <c r="AM1482" s="27">
        <v>1</v>
      </c>
      <c r="AN1482" s="27">
        <v>1</v>
      </c>
      <c r="AO1482" s="27">
        <v>0</v>
      </c>
      <c r="AP1482" s="27">
        <v>0</v>
      </c>
      <c r="AQ1482" s="42">
        <f t="shared" si="223"/>
        <v>121079.14465408807</v>
      </c>
      <c r="AR1482" s="42">
        <f t="shared" si="224"/>
        <v>211888.50314465413</v>
      </c>
      <c r="AS1482" s="42">
        <f t="shared" si="225"/>
        <v>302697.86163522018</v>
      </c>
      <c r="AT1482" s="42">
        <f t="shared" si="226"/>
        <v>121079.14465408807</v>
      </c>
      <c r="AU1482" s="42">
        <f t="shared" si="227"/>
        <v>211888.50314465413</v>
      </c>
      <c r="AV1482" s="42">
        <f t="shared" si="228"/>
        <v>302697.86163522018</v>
      </c>
      <c r="AW1482">
        <v>2045</v>
      </c>
      <c r="AX1482" t="s">
        <v>56</v>
      </c>
      <c r="AY1482" s="30">
        <v>40</v>
      </c>
      <c r="AZ1482" t="s">
        <v>302</v>
      </c>
      <c r="BA1482" s="111">
        <v>4</v>
      </c>
      <c r="BB1482" s="111">
        <v>4</v>
      </c>
      <c r="BC1482" s="121">
        <v>0</v>
      </c>
      <c r="BD1482" s="114">
        <v>2020</v>
      </c>
      <c r="BE1482" t="s">
        <v>426</v>
      </c>
    </row>
    <row r="1483" spans="1:57" ht="12" customHeight="1" x14ac:dyDescent="0.2">
      <c r="A1483">
        <v>83</v>
      </c>
      <c r="B1483">
        <v>2023</v>
      </c>
      <c r="C1483" t="s">
        <v>46</v>
      </c>
      <c r="D1483" t="s">
        <v>44</v>
      </c>
      <c r="E1483" t="s">
        <v>422</v>
      </c>
      <c r="F1483" t="s">
        <v>423</v>
      </c>
      <c r="G1483" t="s">
        <v>45</v>
      </c>
      <c r="H1483" t="s">
        <v>424</v>
      </c>
      <c r="I1483" t="s">
        <v>1046</v>
      </c>
      <c r="L1483" s="27">
        <v>0</v>
      </c>
      <c r="M1483" s="27">
        <v>0</v>
      </c>
      <c r="N1483" s="27">
        <v>0</v>
      </c>
      <c r="O1483" t="s">
        <v>142</v>
      </c>
      <c r="P1483" t="s">
        <v>425</v>
      </c>
      <c r="Q1483" s="27">
        <v>100</v>
      </c>
      <c r="R1483" s="27">
        <v>550</v>
      </c>
      <c r="S1483" s="27">
        <v>1000</v>
      </c>
      <c r="T1483" s="27">
        <v>1000</v>
      </c>
      <c r="U1483" s="27">
        <v>0</v>
      </c>
      <c r="V1483" s="27">
        <v>0</v>
      </c>
      <c r="W1483" s="27">
        <v>0</v>
      </c>
      <c r="X1483" t="s">
        <v>89</v>
      </c>
      <c r="Y1483" t="s">
        <v>89</v>
      </c>
      <c r="Z1483" s="27">
        <v>0</v>
      </c>
      <c r="AA1483" s="27">
        <v>0</v>
      </c>
      <c r="AB1483" s="27">
        <v>0</v>
      </c>
      <c r="AC1483" s="27">
        <v>0</v>
      </c>
      <c r="AD1483" s="27">
        <v>220.14389937106921</v>
      </c>
      <c r="AE1483" s="27">
        <v>385.25182389937112</v>
      </c>
      <c r="AF1483" s="27">
        <v>550.35974842767303</v>
      </c>
      <c r="AG1483" s="27">
        <f t="shared" si="229"/>
        <v>550</v>
      </c>
      <c r="AH1483" s="27" t="s">
        <v>1047</v>
      </c>
      <c r="AI1483" s="27" t="s">
        <v>425</v>
      </c>
      <c r="AJ1483" s="41">
        <f t="shared" si="220"/>
        <v>121079.14465408807</v>
      </c>
      <c r="AK1483" s="41">
        <f t="shared" si="221"/>
        <v>211888.50314465413</v>
      </c>
      <c r="AL1483" s="41">
        <f t="shared" si="222"/>
        <v>302697.86163522018</v>
      </c>
      <c r="AM1483" s="27">
        <v>1</v>
      </c>
      <c r="AN1483" s="27">
        <v>1</v>
      </c>
      <c r="AO1483" s="27">
        <v>0</v>
      </c>
      <c r="AP1483" s="27">
        <v>0</v>
      </c>
      <c r="AQ1483" s="42">
        <f t="shared" si="223"/>
        <v>121079.14465408807</v>
      </c>
      <c r="AR1483" s="42">
        <f t="shared" si="224"/>
        <v>211888.50314465413</v>
      </c>
      <c r="AS1483" s="42">
        <f t="shared" si="225"/>
        <v>302697.86163522018</v>
      </c>
      <c r="AT1483" s="42">
        <f t="shared" si="226"/>
        <v>121079.14465408807</v>
      </c>
      <c r="AU1483" s="42">
        <f t="shared" si="227"/>
        <v>211888.50314465413</v>
      </c>
      <c r="AV1483" s="42">
        <f t="shared" si="228"/>
        <v>302697.86163522018</v>
      </c>
      <c r="AW1483">
        <v>2050</v>
      </c>
      <c r="AX1483" t="s">
        <v>56</v>
      </c>
      <c r="AY1483" s="30">
        <v>40</v>
      </c>
      <c r="AZ1483" t="s">
        <v>302</v>
      </c>
      <c r="BA1483" s="111">
        <v>4</v>
      </c>
      <c r="BB1483" s="111">
        <v>4</v>
      </c>
      <c r="BC1483" s="121">
        <v>0</v>
      </c>
      <c r="BD1483" s="114">
        <v>2020</v>
      </c>
      <c r="BE1483" t="s">
        <v>426</v>
      </c>
    </row>
    <row r="1484" spans="1:57" ht="12" customHeight="1" x14ac:dyDescent="0.2">
      <c r="A1484">
        <v>83</v>
      </c>
      <c r="B1484">
        <v>2023</v>
      </c>
      <c r="C1484" t="s">
        <v>46</v>
      </c>
      <c r="D1484" t="s">
        <v>44</v>
      </c>
      <c r="E1484" t="s">
        <v>422</v>
      </c>
      <c r="F1484" t="s">
        <v>423</v>
      </c>
      <c r="G1484" t="s">
        <v>45</v>
      </c>
      <c r="H1484" t="s">
        <v>424</v>
      </c>
      <c r="I1484" t="s">
        <v>1046</v>
      </c>
      <c r="L1484" s="27">
        <v>0</v>
      </c>
      <c r="M1484" s="27">
        <v>0</v>
      </c>
      <c r="N1484" s="27">
        <v>0</v>
      </c>
      <c r="O1484" t="s">
        <v>142</v>
      </c>
      <c r="P1484" t="s">
        <v>425</v>
      </c>
      <c r="Q1484" s="27">
        <v>100</v>
      </c>
      <c r="R1484" s="27">
        <v>550</v>
      </c>
      <c r="S1484" s="27">
        <v>1000</v>
      </c>
      <c r="T1484" s="27">
        <v>1000</v>
      </c>
      <c r="U1484" s="27">
        <v>0</v>
      </c>
      <c r="V1484" s="27">
        <v>0</v>
      </c>
      <c r="W1484" s="27">
        <v>0</v>
      </c>
      <c r="X1484" t="s">
        <v>89</v>
      </c>
      <c r="Y1484" t="s">
        <v>89</v>
      </c>
      <c r="Z1484" s="27">
        <v>0</v>
      </c>
      <c r="AA1484" s="27">
        <v>0</v>
      </c>
      <c r="AB1484" s="27">
        <v>0</v>
      </c>
      <c r="AC1484" s="27">
        <v>0</v>
      </c>
      <c r="AD1484" s="27">
        <v>220.14389937106921</v>
      </c>
      <c r="AE1484" s="27">
        <v>385.25182389937112</v>
      </c>
      <c r="AF1484" s="27">
        <v>550.35974842767303</v>
      </c>
      <c r="AG1484" s="27">
        <f t="shared" si="229"/>
        <v>550</v>
      </c>
      <c r="AH1484" s="27" t="s">
        <v>1047</v>
      </c>
      <c r="AI1484" s="27" t="s">
        <v>425</v>
      </c>
      <c r="AJ1484" s="41">
        <f t="shared" si="220"/>
        <v>121079.14465408807</v>
      </c>
      <c r="AK1484" s="41">
        <f t="shared" si="221"/>
        <v>211888.50314465413</v>
      </c>
      <c r="AL1484" s="41">
        <f t="shared" si="222"/>
        <v>302697.86163522018</v>
      </c>
      <c r="AM1484" s="27">
        <v>1</v>
      </c>
      <c r="AN1484" s="27">
        <v>1</v>
      </c>
      <c r="AO1484" s="27">
        <v>0</v>
      </c>
      <c r="AP1484" s="27">
        <v>0</v>
      </c>
      <c r="AQ1484" s="42">
        <f t="shared" si="223"/>
        <v>121079.14465408807</v>
      </c>
      <c r="AR1484" s="42">
        <f t="shared" si="224"/>
        <v>211888.50314465413</v>
      </c>
      <c r="AS1484" s="42">
        <f t="shared" si="225"/>
        <v>302697.86163522018</v>
      </c>
      <c r="AT1484" s="42">
        <f t="shared" si="226"/>
        <v>121079.14465408807</v>
      </c>
      <c r="AU1484" s="42">
        <f t="shared" si="227"/>
        <v>211888.50314465413</v>
      </c>
      <c r="AV1484" s="42">
        <f t="shared" si="228"/>
        <v>302697.86163522018</v>
      </c>
      <c r="AW1484">
        <v>2023</v>
      </c>
      <c r="AX1484" t="s">
        <v>59</v>
      </c>
      <c r="AY1484" s="30">
        <v>40</v>
      </c>
      <c r="AZ1484" t="s">
        <v>302</v>
      </c>
      <c r="BA1484" s="111">
        <v>4</v>
      </c>
      <c r="BB1484" s="111">
        <v>4</v>
      </c>
      <c r="BC1484" s="121">
        <v>0</v>
      </c>
      <c r="BD1484" s="114">
        <v>2020</v>
      </c>
      <c r="BE1484" t="s">
        <v>426</v>
      </c>
    </row>
    <row r="1485" spans="1:57" ht="12" customHeight="1" x14ac:dyDescent="0.2">
      <c r="A1485">
        <v>83</v>
      </c>
      <c r="B1485">
        <v>2023</v>
      </c>
      <c r="C1485" t="s">
        <v>46</v>
      </c>
      <c r="D1485" t="s">
        <v>44</v>
      </c>
      <c r="E1485" t="s">
        <v>422</v>
      </c>
      <c r="F1485" t="s">
        <v>423</v>
      </c>
      <c r="G1485" t="s">
        <v>45</v>
      </c>
      <c r="H1485" t="s">
        <v>424</v>
      </c>
      <c r="I1485" t="s">
        <v>1046</v>
      </c>
      <c r="L1485" s="27">
        <v>0</v>
      </c>
      <c r="M1485" s="27">
        <v>0</v>
      </c>
      <c r="N1485" s="27">
        <v>0</v>
      </c>
      <c r="O1485" t="s">
        <v>142</v>
      </c>
      <c r="P1485" t="s">
        <v>425</v>
      </c>
      <c r="Q1485" s="27">
        <v>100</v>
      </c>
      <c r="R1485" s="27">
        <v>550</v>
      </c>
      <c r="S1485" s="27">
        <v>1000</v>
      </c>
      <c r="T1485" s="27">
        <v>1000</v>
      </c>
      <c r="U1485" s="27">
        <v>0</v>
      </c>
      <c r="V1485" s="27">
        <v>0</v>
      </c>
      <c r="W1485" s="27">
        <v>0</v>
      </c>
      <c r="X1485" t="s">
        <v>89</v>
      </c>
      <c r="Y1485" t="s">
        <v>89</v>
      </c>
      <c r="Z1485" s="27">
        <v>0</v>
      </c>
      <c r="AA1485" s="27">
        <v>0</v>
      </c>
      <c r="AB1485" s="27">
        <v>0</v>
      </c>
      <c r="AC1485" s="27">
        <v>0</v>
      </c>
      <c r="AD1485" s="27">
        <v>220.14389937106921</v>
      </c>
      <c r="AE1485" s="27">
        <v>385.25182389937112</v>
      </c>
      <c r="AF1485" s="27">
        <v>550.35974842767303</v>
      </c>
      <c r="AG1485" s="27">
        <f t="shared" si="229"/>
        <v>550</v>
      </c>
      <c r="AH1485" s="27" t="s">
        <v>1047</v>
      </c>
      <c r="AI1485" s="27" t="s">
        <v>425</v>
      </c>
      <c r="AJ1485" s="41">
        <f t="shared" si="220"/>
        <v>121079.14465408807</v>
      </c>
      <c r="AK1485" s="41">
        <f t="shared" si="221"/>
        <v>211888.50314465413</v>
      </c>
      <c r="AL1485" s="41">
        <f t="shared" si="222"/>
        <v>302697.86163522018</v>
      </c>
      <c r="AM1485" s="27">
        <v>1</v>
      </c>
      <c r="AN1485" s="27">
        <v>1</v>
      </c>
      <c r="AO1485" s="27">
        <v>0</v>
      </c>
      <c r="AP1485" s="27">
        <v>0</v>
      </c>
      <c r="AQ1485" s="42">
        <f t="shared" si="223"/>
        <v>121079.14465408807</v>
      </c>
      <c r="AR1485" s="42">
        <f t="shared" si="224"/>
        <v>211888.50314465413</v>
      </c>
      <c r="AS1485" s="42">
        <f t="shared" si="225"/>
        <v>302697.86163522018</v>
      </c>
      <c r="AT1485" s="42">
        <f t="shared" si="226"/>
        <v>121079.14465408807</v>
      </c>
      <c r="AU1485" s="42">
        <f t="shared" si="227"/>
        <v>211888.50314465413</v>
      </c>
      <c r="AV1485" s="42">
        <f t="shared" si="228"/>
        <v>302697.86163522018</v>
      </c>
      <c r="AW1485">
        <v>2030</v>
      </c>
      <c r="AX1485" t="s">
        <v>59</v>
      </c>
      <c r="AY1485" s="30">
        <v>40</v>
      </c>
      <c r="AZ1485" t="s">
        <v>302</v>
      </c>
      <c r="BA1485" s="111">
        <v>4</v>
      </c>
      <c r="BB1485" s="111">
        <v>4</v>
      </c>
      <c r="BC1485" s="121">
        <v>0</v>
      </c>
      <c r="BD1485" s="114">
        <v>2020</v>
      </c>
      <c r="BE1485" t="s">
        <v>426</v>
      </c>
    </row>
    <row r="1486" spans="1:57" ht="12" customHeight="1" x14ac:dyDescent="0.2">
      <c r="A1486">
        <v>83</v>
      </c>
      <c r="B1486">
        <v>2023</v>
      </c>
      <c r="C1486" t="s">
        <v>46</v>
      </c>
      <c r="D1486" t="s">
        <v>44</v>
      </c>
      <c r="E1486" t="s">
        <v>422</v>
      </c>
      <c r="F1486" t="s">
        <v>423</v>
      </c>
      <c r="G1486" t="s">
        <v>45</v>
      </c>
      <c r="H1486" t="s">
        <v>424</v>
      </c>
      <c r="I1486" t="s">
        <v>1046</v>
      </c>
      <c r="L1486" s="27">
        <v>0</v>
      </c>
      <c r="M1486" s="27">
        <v>0</v>
      </c>
      <c r="N1486" s="27">
        <v>0</v>
      </c>
      <c r="O1486" t="s">
        <v>142</v>
      </c>
      <c r="P1486" t="s">
        <v>425</v>
      </c>
      <c r="Q1486" s="27">
        <v>100</v>
      </c>
      <c r="R1486" s="27">
        <v>550</v>
      </c>
      <c r="S1486" s="27">
        <v>1000</v>
      </c>
      <c r="T1486" s="27">
        <v>1000</v>
      </c>
      <c r="U1486" s="27">
        <v>0</v>
      </c>
      <c r="V1486" s="27">
        <v>0</v>
      </c>
      <c r="W1486" s="27">
        <v>0</v>
      </c>
      <c r="X1486" t="s">
        <v>89</v>
      </c>
      <c r="Y1486" t="s">
        <v>89</v>
      </c>
      <c r="Z1486" s="27">
        <v>0</v>
      </c>
      <c r="AA1486" s="27">
        <v>0</v>
      </c>
      <c r="AB1486" s="27">
        <v>0</v>
      </c>
      <c r="AC1486" s="27">
        <v>0</v>
      </c>
      <c r="AD1486" s="27">
        <v>220.14389937106921</v>
      </c>
      <c r="AE1486" s="27">
        <v>385.25182389937112</v>
      </c>
      <c r="AF1486" s="27">
        <v>550.35974842767303</v>
      </c>
      <c r="AG1486" s="27">
        <f t="shared" si="229"/>
        <v>550</v>
      </c>
      <c r="AH1486" s="27" t="s">
        <v>1047</v>
      </c>
      <c r="AI1486" s="27" t="s">
        <v>425</v>
      </c>
      <c r="AJ1486" s="41">
        <f t="shared" si="220"/>
        <v>121079.14465408807</v>
      </c>
      <c r="AK1486" s="41">
        <f t="shared" si="221"/>
        <v>211888.50314465413</v>
      </c>
      <c r="AL1486" s="41">
        <f t="shared" si="222"/>
        <v>302697.86163522018</v>
      </c>
      <c r="AM1486" s="27">
        <v>1</v>
      </c>
      <c r="AN1486" s="27">
        <v>1</v>
      </c>
      <c r="AO1486" s="27">
        <v>0</v>
      </c>
      <c r="AP1486" s="27">
        <v>0</v>
      </c>
      <c r="AQ1486" s="42">
        <f t="shared" si="223"/>
        <v>121079.14465408807</v>
      </c>
      <c r="AR1486" s="42">
        <f t="shared" si="224"/>
        <v>211888.50314465413</v>
      </c>
      <c r="AS1486" s="42">
        <f t="shared" si="225"/>
        <v>302697.86163522018</v>
      </c>
      <c r="AT1486" s="42">
        <f t="shared" si="226"/>
        <v>121079.14465408807</v>
      </c>
      <c r="AU1486" s="42">
        <f t="shared" si="227"/>
        <v>211888.50314465413</v>
      </c>
      <c r="AV1486" s="42">
        <f t="shared" si="228"/>
        <v>302697.86163522018</v>
      </c>
      <c r="AW1486">
        <v>2035</v>
      </c>
      <c r="AX1486" t="s">
        <v>59</v>
      </c>
      <c r="AY1486" s="30">
        <v>40</v>
      </c>
      <c r="AZ1486" t="s">
        <v>302</v>
      </c>
      <c r="BA1486" s="111">
        <v>4</v>
      </c>
      <c r="BB1486" s="111">
        <v>4</v>
      </c>
      <c r="BC1486" s="121">
        <v>0</v>
      </c>
      <c r="BD1486" s="114">
        <v>2020</v>
      </c>
      <c r="BE1486" t="s">
        <v>426</v>
      </c>
    </row>
    <row r="1487" spans="1:57" ht="12" customHeight="1" x14ac:dyDescent="0.2">
      <c r="A1487">
        <v>83</v>
      </c>
      <c r="B1487">
        <v>2023</v>
      </c>
      <c r="C1487" t="s">
        <v>46</v>
      </c>
      <c r="D1487" t="s">
        <v>44</v>
      </c>
      <c r="E1487" t="s">
        <v>422</v>
      </c>
      <c r="F1487" t="s">
        <v>423</v>
      </c>
      <c r="G1487" t="s">
        <v>45</v>
      </c>
      <c r="H1487" t="s">
        <v>424</v>
      </c>
      <c r="I1487" t="s">
        <v>1046</v>
      </c>
      <c r="L1487" s="27">
        <v>0</v>
      </c>
      <c r="M1487" s="27">
        <v>0</v>
      </c>
      <c r="N1487" s="27">
        <v>0</v>
      </c>
      <c r="O1487" t="s">
        <v>142</v>
      </c>
      <c r="P1487" t="s">
        <v>425</v>
      </c>
      <c r="Q1487" s="27">
        <v>100</v>
      </c>
      <c r="R1487" s="27">
        <v>550</v>
      </c>
      <c r="S1487" s="27">
        <v>1000</v>
      </c>
      <c r="T1487" s="27">
        <v>1000</v>
      </c>
      <c r="U1487" s="27">
        <v>0</v>
      </c>
      <c r="V1487" s="27">
        <v>0</v>
      </c>
      <c r="W1487" s="27">
        <v>0</v>
      </c>
      <c r="X1487" t="s">
        <v>89</v>
      </c>
      <c r="Y1487" t="s">
        <v>89</v>
      </c>
      <c r="Z1487" s="27">
        <v>0</v>
      </c>
      <c r="AA1487" s="27">
        <v>0</v>
      </c>
      <c r="AB1487" s="27">
        <v>0</v>
      </c>
      <c r="AC1487" s="27">
        <v>0</v>
      </c>
      <c r="AD1487" s="27">
        <v>220.14389937106921</v>
      </c>
      <c r="AE1487" s="27">
        <v>385.25182389937112</v>
      </c>
      <c r="AF1487" s="27">
        <v>550.35974842767303</v>
      </c>
      <c r="AG1487" s="27">
        <f t="shared" si="229"/>
        <v>550</v>
      </c>
      <c r="AH1487" s="27" t="s">
        <v>1047</v>
      </c>
      <c r="AI1487" s="27" t="s">
        <v>425</v>
      </c>
      <c r="AJ1487" s="41">
        <f t="shared" si="220"/>
        <v>121079.14465408807</v>
      </c>
      <c r="AK1487" s="41">
        <f t="shared" si="221"/>
        <v>211888.50314465413</v>
      </c>
      <c r="AL1487" s="41">
        <f t="shared" si="222"/>
        <v>302697.86163522018</v>
      </c>
      <c r="AM1487" s="27">
        <v>1</v>
      </c>
      <c r="AN1487" s="27">
        <v>1</v>
      </c>
      <c r="AO1487" s="27">
        <v>0</v>
      </c>
      <c r="AP1487" s="27">
        <v>0</v>
      </c>
      <c r="AQ1487" s="42">
        <f t="shared" si="223"/>
        <v>121079.14465408807</v>
      </c>
      <c r="AR1487" s="42">
        <f t="shared" si="224"/>
        <v>211888.50314465413</v>
      </c>
      <c r="AS1487" s="42">
        <f t="shared" si="225"/>
        <v>302697.86163522018</v>
      </c>
      <c r="AT1487" s="42">
        <f t="shared" si="226"/>
        <v>121079.14465408807</v>
      </c>
      <c r="AU1487" s="42">
        <f t="shared" si="227"/>
        <v>211888.50314465413</v>
      </c>
      <c r="AV1487" s="42">
        <f t="shared" si="228"/>
        <v>302697.86163522018</v>
      </c>
      <c r="AW1487">
        <v>2040</v>
      </c>
      <c r="AX1487" t="s">
        <v>59</v>
      </c>
      <c r="AY1487" s="30">
        <v>40</v>
      </c>
      <c r="AZ1487" t="s">
        <v>302</v>
      </c>
      <c r="BA1487" s="111">
        <v>4</v>
      </c>
      <c r="BB1487" s="111">
        <v>4</v>
      </c>
      <c r="BC1487" s="121">
        <v>0</v>
      </c>
      <c r="BD1487" s="114">
        <v>2020</v>
      </c>
      <c r="BE1487" t="s">
        <v>426</v>
      </c>
    </row>
    <row r="1488" spans="1:57" ht="12" customHeight="1" x14ac:dyDescent="0.2">
      <c r="A1488">
        <v>83</v>
      </c>
      <c r="B1488">
        <v>2023</v>
      </c>
      <c r="C1488" t="s">
        <v>46</v>
      </c>
      <c r="D1488" t="s">
        <v>44</v>
      </c>
      <c r="E1488" t="s">
        <v>422</v>
      </c>
      <c r="F1488" t="s">
        <v>423</v>
      </c>
      <c r="G1488" t="s">
        <v>45</v>
      </c>
      <c r="H1488" t="s">
        <v>424</v>
      </c>
      <c r="I1488" t="s">
        <v>1046</v>
      </c>
      <c r="L1488" s="27">
        <v>0</v>
      </c>
      <c r="M1488" s="27">
        <v>0</v>
      </c>
      <c r="N1488" s="27">
        <v>0</v>
      </c>
      <c r="O1488" t="s">
        <v>142</v>
      </c>
      <c r="P1488" t="s">
        <v>425</v>
      </c>
      <c r="Q1488" s="27">
        <v>100</v>
      </c>
      <c r="R1488" s="27">
        <v>550</v>
      </c>
      <c r="S1488" s="27">
        <v>1000</v>
      </c>
      <c r="T1488" s="27">
        <v>1000</v>
      </c>
      <c r="U1488" s="27">
        <v>0</v>
      </c>
      <c r="V1488" s="27">
        <v>0</v>
      </c>
      <c r="W1488" s="27">
        <v>0</v>
      </c>
      <c r="X1488" t="s">
        <v>89</v>
      </c>
      <c r="Y1488" t="s">
        <v>89</v>
      </c>
      <c r="Z1488" s="27">
        <v>0</v>
      </c>
      <c r="AA1488" s="27">
        <v>0</v>
      </c>
      <c r="AB1488" s="27">
        <v>0</v>
      </c>
      <c r="AC1488" s="27">
        <v>0</v>
      </c>
      <c r="AD1488" s="27">
        <v>220.14389937106921</v>
      </c>
      <c r="AE1488" s="27">
        <v>385.25182389937112</v>
      </c>
      <c r="AF1488" s="27">
        <v>550.35974842767303</v>
      </c>
      <c r="AG1488" s="27">
        <f t="shared" si="229"/>
        <v>550</v>
      </c>
      <c r="AH1488" s="27" t="s">
        <v>1047</v>
      </c>
      <c r="AI1488" s="27" t="s">
        <v>425</v>
      </c>
      <c r="AJ1488" s="41">
        <f t="shared" si="220"/>
        <v>121079.14465408807</v>
      </c>
      <c r="AK1488" s="41">
        <f t="shared" si="221"/>
        <v>211888.50314465413</v>
      </c>
      <c r="AL1488" s="41">
        <f t="shared" si="222"/>
        <v>302697.86163522018</v>
      </c>
      <c r="AM1488" s="27">
        <v>1</v>
      </c>
      <c r="AN1488" s="27">
        <v>1</v>
      </c>
      <c r="AO1488" s="27">
        <v>0</v>
      </c>
      <c r="AP1488" s="27">
        <v>0</v>
      </c>
      <c r="AQ1488" s="42">
        <f t="shared" si="223"/>
        <v>121079.14465408807</v>
      </c>
      <c r="AR1488" s="42">
        <f t="shared" si="224"/>
        <v>211888.50314465413</v>
      </c>
      <c r="AS1488" s="42">
        <f t="shared" si="225"/>
        <v>302697.86163522018</v>
      </c>
      <c r="AT1488" s="42">
        <f t="shared" si="226"/>
        <v>121079.14465408807</v>
      </c>
      <c r="AU1488" s="42">
        <f t="shared" si="227"/>
        <v>211888.50314465413</v>
      </c>
      <c r="AV1488" s="42">
        <f t="shared" si="228"/>
        <v>302697.86163522018</v>
      </c>
      <c r="AW1488">
        <v>2045</v>
      </c>
      <c r="AX1488" t="s">
        <v>59</v>
      </c>
      <c r="AY1488" s="30">
        <v>40</v>
      </c>
      <c r="AZ1488" t="s">
        <v>302</v>
      </c>
      <c r="BA1488" s="111">
        <v>4</v>
      </c>
      <c r="BB1488" s="111">
        <v>4</v>
      </c>
      <c r="BC1488" s="121">
        <v>0</v>
      </c>
      <c r="BD1488" s="114">
        <v>2020</v>
      </c>
      <c r="BE1488" t="s">
        <v>426</v>
      </c>
    </row>
    <row r="1489" spans="1:57" ht="12" customHeight="1" x14ac:dyDescent="0.2">
      <c r="A1489">
        <v>83</v>
      </c>
      <c r="B1489">
        <v>2023</v>
      </c>
      <c r="C1489" t="s">
        <v>46</v>
      </c>
      <c r="D1489" t="s">
        <v>44</v>
      </c>
      <c r="E1489" t="s">
        <v>422</v>
      </c>
      <c r="F1489" t="s">
        <v>423</v>
      </c>
      <c r="G1489" t="s">
        <v>45</v>
      </c>
      <c r="H1489" t="s">
        <v>424</v>
      </c>
      <c r="I1489" t="s">
        <v>1046</v>
      </c>
      <c r="L1489" s="27">
        <v>0</v>
      </c>
      <c r="M1489" s="27">
        <v>0</v>
      </c>
      <c r="N1489" s="27">
        <v>0</v>
      </c>
      <c r="O1489" t="s">
        <v>142</v>
      </c>
      <c r="P1489" t="s">
        <v>425</v>
      </c>
      <c r="Q1489" s="27">
        <v>100</v>
      </c>
      <c r="R1489" s="27">
        <v>550</v>
      </c>
      <c r="S1489" s="27">
        <v>1000</v>
      </c>
      <c r="T1489" s="27">
        <v>1000</v>
      </c>
      <c r="U1489" s="27">
        <v>0</v>
      </c>
      <c r="V1489" s="27">
        <v>0</v>
      </c>
      <c r="W1489" s="27">
        <v>0</v>
      </c>
      <c r="X1489" t="s">
        <v>89</v>
      </c>
      <c r="Y1489" t="s">
        <v>89</v>
      </c>
      <c r="Z1489" s="27">
        <v>0</v>
      </c>
      <c r="AA1489" s="27">
        <v>0</v>
      </c>
      <c r="AB1489" s="27">
        <v>0</v>
      </c>
      <c r="AC1489" s="27">
        <v>0</v>
      </c>
      <c r="AD1489" s="27">
        <v>220.14389937106921</v>
      </c>
      <c r="AE1489" s="27">
        <v>385.25182389937112</v>
      </c>
      <c r="AF1489" s="27">
        <v>550.35974842767303</v>
      </c>
      <c r="AG1489" s="27">
        <f t="shared" si="229"/>
        <v>550</v>
      </c>
      <c r="AH1489" s="27" t="s">
        <v>1047</v>
      </c>
      <c r="AI1489" s="27" t="s">
        <v>425</v>
      </c>
      <c r="AJ1489" s="41">
        <f t="shared" si="220"/>
        <v>121079.14465408807</v>
      </c>
      <c r="AK1489" s="41">
        <f t="shared" si="221"/>
        <v>211888.50314465413</v>
      </c>
      <c r="AL1489" s="41">
        <f t="shared" si="222"/>
        <v>302697.86163522018</v>
      </c>
      <c r="AM1489" s="27">
        <v>1</v>
      </c>
      <c r="AN1489" s="27">
        <v>1</v>
      </c>
      <c r="AO1489" s="27">
        <v>0</v>
      </c>
      <c r="AP1489" s="27">
        <v>0</v>
      </c>
      <c r="AQ1489" s="42">
        <f t="shared" si="223"/>
        <v>121079.14465408807</v>
      </c>
      <c r="AR1489" s="42">
        <f t="shared" si="224"/>
        <v>211888.50314465413</v>
      </c>
      <c r="AS1489" s="42">
        <f t="shared" si="225"/>
        <v>302697.86163522018</v>
      </c>
      <c r="AT1489" s="42">
        <f t="shared" si="226"/>
        <v>121079.14465408807</v>
      </c>
      <c r="AU1489" s="42">
        <f t="shared" si="227"/>
        <v>211888.50314465413</v>
      </c>
      <c r="AV1489" s="42">
        <f t="shared" si="228"/>
        <v>302697.86163522018</v>
      </c>
      <c r="AW1489">
        <v>2050</v>
      </c>
      <c r="AX1489" t="s">
        <v>59</v>
      </c>
      <c r="AY1489" s="30">
        <v>40</v>
      </c>
      <c r="AZ1489" t="s">
        <v>302</v>
      </c>
      <c r="BA1489" s="111">
        <v>4</v>
      </c>
      <c r="BB1489" s="111">
        <v>4</v>
      </c>
      <c r="BC1489" s="121">
        <v>0</v>
      </c>
      <c r="BD1489" s="114">
        <v>2020</v>
      </c>
      <c r="BE1489" t="s">
        <v>426</v>
      </c>
    </row>
    <row r="1490" spans="1:57" ht="12" customHeight="1" x14ac:dyDescent="0.2">
      <c r="A1490">
        <v>83</v>
      </c>
      <c r="B1490">
        <v>2023</v>
      </c>
      <c r="C1490" t="s">
        <v>46</v>
      </c>
      <c r="D1490" t="s">
        <v>44</v>
      </c>
      <c r="E1490" t="s">
        <v>422</v>
      </c>
      <c r="F1490" t="s">
        <v>423</v>
      </c>
      <c r="G1490" t="s">
        <v>45</v>
      </c>
      <c r="H1490" t="s">
        <v>424</v>
      </c>
      <c r="I1490" t="s">
        <v>1046</v>
      </c>
      <c r="L1490" s="27">
        <v>0</v>
      </c>
      <c r="M1490" s="27">
        <v>0</v>
      </c>
      <c r="N1490" s="27">
        <v>0</v>
      </c>
      <c r="O1490" t="s">
        <v>142</v>
      </c>
      <c r="P1490" t="s">
        <v>425</v>
      </c>
      <c r="Q1490" s="27">
        <v>100</v>
      </c>
      <c r="R1490" s="27">
        <v>550</v>
      </c>
      <c r="S1490" s="27">
        <v>1000</v>
      </c>
      <c r="T1490" s="27">
        <v>1000</v>
      </c>
      <c r="U1490" s="27">
        <v>0</v>
      </c>
      <c r="V1490" s="27">
        <v>0</v>
      </c>
      <c r="W1490" s="27">
        <v>0</v>
      </c>
      <c r="X1490" t="s">
        <v>89</v>
      </c>
      <c r="Y1490" t="s">
        <v>89</v>
      </c>
      <c r="Z1490" s="27">
        <v>0</v>
      </c>
      <c r="AA1490" s="27">
        <v>0</v>
      </c>
      <c r="AB1490" s="27">
        <v>0</v>
      </c>
      <c r="AC1490" s="27">
        <v>0</v>
      </c>
      <c r="AD1490" s="27">
        <v>220.14389937106921</v>
      </c>
      <c r="AE1490" s="27">
        <v>385.25182389937112</v>
      </c>
      <c r="AF1490" s="27">
        <v>550.35974842767303</v>
      </c>
      <c r="AG1490" s="27">
        <f t="shared" si="229"/>
        <v>550</v>
      </c>
      <c r="AH1490" s="27" t="s">
        <v>1047</v>
      </c>
      <c r="AI1490" s="27" t="s">
        <v>425</v>
      </c>
      <c r="AJ1490" s="41">
        <f t="shared" si="220"/>
        <v>121079.14465408807</v>
      </c>
      <c r="AK1490" s="41">
        <f t="shared" si="221"/>
        <v>211888.50314465413</v>
      </c>
      <c r="AL1490" s="41">
        <f t="shared" si="222"/>
        <v>302697.86163522018</v>
      </c>
      <c r="AM1490" s="27">
        <v>1</v>
      </c>
      <c r="AN1490" s="27">
        <v>1</v>
      </c>
      <c r="AO1490" s="27">
        <v>0</v>
      </c>
      <c r="AP1490" s="27">
        <v>0</v>
      </c>
      <c r="AQ1490" s="42">
        <f t="shared" si="223"/>
        <v>121079.14465408807</v>
      </c>
      <c r="AR1490" s="42">
        <f t="shared" si="224"/>
        <v>211888.50314465413</v>
      </c>
      <c r="AS1490" s="42">
        <f t="shared" si="225"/>
        <v>302697.86163522018</v>
      </c>
      <c r="AT1490" s="42">
        <f t="shared" si="226"/>
        <v>121079.14465408807</v>
      </c>
      <c r="AU1490" s="42">
        <f t="shared" si="227"/>
        <v>211888.50314465413</v>
      </c>
      <c r="AV1490" s="42">
        <f t="shared" si="228"/>
        <v>302697.86163522018</v>
      </c>
      <c r="AW1490">
        <v>2023</v>
      </c>
      <c r="AX1490" t="s">
        <v>60</v>
      </c>
      <c r="AY1490" s="30">
        <v>40</v>
      </c>
      <c r="AZ1490" t="s">
        <v>302</v>
      </c>
      <c r="BA1490" s="111">
        <v>4</v>
      </c>
      <c r="BB1490" s="111">
        <v>4</v>
      </c>
      <c r="BC1490" s="121">
        <v>0</v>
      </c>
      <c r="BD1490" s="114">
        <v>2020</v>
      </c>
      <c r="BE1490" t="s">
        <v>426</v>
      </c>
    </row>
    <row r="1491" spans="1:57" ht="12" customHeight="1" x14ac:dyDescent="0.2">
      <c r="A1491">
        <v>83</v>
      </c>
      <c r="B1491">
        <v>2023</v>
      </c>
      <c r="C1491" t="s">
        <v>46</v>
      </c>
      <c r="D1491" t="s">
        <v>44</v>
      </c>
      <c r="E1491" t="s">
        <v>422</v>
      </c>
      <c r="F1491" t="s">
        <v>423</v>
      </c>
      <c r="G1491" t="s">
        <v>45</v>
      </c>
      <c r="H1491" t="s">
        <v>424</v>
      </c>
      <c r="I1491" t="s">
        <v>1046</v>
      </c>
      <c r="L1491" s="27">
        <v>0</v>
      </c>
      <c r="M1491" s="27">
        <v>0</v>
      </c>
      <c r="N1491" s="27">
        <v>0</v>
      </c>
      <c r="O1491" t="s">
        <v>142</v>
      </c>
      <c r="P1491" t="s">
        <v>425</v>
      </c>
      <c r="Q1491" s="27">
        <v>100</v>
      </c>
      <c r="R1491" s="27">
        <v>550</v>
      </c>
      <c r="S1491" s="27">
        <v>1000</v>
      </c>
      <c r="T1491" s="27">
        <v>1000</v>
      </c>
      <c r="U1491" s="27">
        <v>0</v>
      </c>
      <c r="V1491" s="27">
        <v>0</v>
      </c>
      <c r="W1491" s="27">
        <v>0</v>
      </c>
      <c r="X1491" t="s">
        <v>89</v>
      </c>
      <c r="Y1491" t="s">
        <v>89</v>
      </c>
      <c r="Z1491" s="27">
        <v>0</v>
      </c>
      <c r="AA1491" s="27">
        <v>0</v>
      </c>
      <c r="AB1491" s="27">
        <v>0</v>
      </c>
      <c r="AC1491" s="27">
        <v>0</v>
      </c>
      <c r="AD1491" s="27">
        <v>220.14389937106921</v>
      </c>
      <c r="AE1491" s="27">
        <v>385.25182389937112</v>
      </c>
      <c r="AF1491" s="27">
        <v>550.35974842767303</v>
      </c>
      <c r="AG1491" s="27">
        <f t="shared" si="229"/>
        <v>550</v>
      </c>
      <c r="AH1491" s="27" t="s">
        <v>1047</v>
      </c>
      <c r="AI1491" s="27" t="s">
        <v>425</v>
      </c>
      <c r="AJ1491" s="41">
        <f t="shared" si="220"/>
        <v>121079.14465408807</v>
      </c>
      <c r="AK1491" s="41">
        <f t="shared" si="221"/>
        <v>211888.50314465413</v>
      </c>
      <c r="AL1491" s="41">
        <f t="shared" si="222"/>
        <v>302697.86163522018</v>
      </c>
      <c r="AM1491" s="27">
        <v>1</v>
      </c>
      <c r="AN1491" s="27">
        <v>1</v>
      </c>
      <c r="AO1491" s="27">
        <v>0</v>
      </c>
      <c r="AP1491" s="27">
        <v>0</v>
      </c>
      <c r="AQ1491" s="42">
        <f t="shared" si="223"/>
        <v>121079.14465408807</v>
      </c>
      <c r="AR1491" s="42">
        <f t="shared" si="224"/>
        <v>211888.50314465413</v>
      </c>
      <c r="AS1491" s="42">
        <f t="shared" si="225"/>
        <v>302697.86163522018</v>
      </c>
      <c r="AT1491" s="42">
        <f t="shared" si="226"/>
        <v>121079.14465408807</v>
      </c>
      <c r="AU1491" s="42">
        <f t="shared" si="227"/>
        <v>211888.50314465413</v>
      </c>
      <c r="AV1491" s="42">
        <f t="shared" si="228"/>
        <v>302697.86163522018</v>
      </c>
      <c r="AW1491">
        <v>2030</v>
      </c>
      <c r="AX1491" t="s">
        <v>60</v>
      </c>
      <c r="AY1491" s="30">
        <v>40</v>
      </c>
      <c r="AZ1491" t="s">
        <v>302</v>
      </c>
      <c r="BA1491" s="111">
        <v>4</v>
      </c>
      <c r="BB1491" s="111">
        <v>4</v>
      </c>
      <c r="BC1491" s="121">
        <v>0</v>
      </c>
      <c r="BD1491" s="114">
        <v>2020</v>
      </c>
      <c r="BE1491" t="s">
        <v>426</v>
      </c>
    </row>
    <row r="1492" spans="1:57" ht="12" customHeight="1" x14ac:dyDescent="0.2">
      <c r="A1492">
        <v>83</v>
      </c>
      <c r="B1492">
        <v>2023</v>
      </c>
      <c r="C1492" t="s">
        <v>46</v>
      </c>
      <c r="D1492" t="s">
        <v>44</v>
      </c>
      <c r="E1492" t="s">
        <v>422</v>
      </c>
      <c r="F1492" t="s">
        <v>423</v>
      </c>
      <c r="G1492" t="s">
        <v>45</v>
      </c>
      <c r="H1492" t="s">
        <v>424</v>
      </c>
      <c r="I1492" t="s">
        <v>1046</v>
      </c>
      <c r="L1492" s="27">
        <v>0</v>
      </c>
      <c r="M1492" s="27">
        <v>0</v>
      </c>
      <c r="N1492" s="27">
        <v>0</v>
      </c>
      <c r="O1492" t="s">
        <v>142</v>
      </c>
      <c r="P1492" t="s">
        <v>425</v>
      </c>
      <c r="Q1492" s="27">
        <v>100</v>
      </c>
      <c r="R1492" s="27">
        <v>550</v>
      </c>
      <c r="S1492" s="27">
        <v>1000</v>
      </c>
      <c r="T1492" s="27">
        <v>1000</v>
      </c>
      <c r="U1492" s="27">
        <v>0</v>
      </c>
      <c r="V1492" s="27">
        <v>0</v>
      </c>
      <c r="W1492" s="27">
        <v>0</v>
      </c>
      <c r="X1492" t="s">
        <v>89</v>
      </c>
      <c r="Y1492" t="s">
        <v>89</v>
      </c>
      <c r="Z1492" s="27">
        <v>0</v>
      </c>
      <c r="AA1492" s="27">
        <v>0</v>
      </c>
      <c r="AB1492" s="27">
        <v>0</v>
      </c>
      <c r="AC1492" s="27">
        <v>0</v>
      </c>
      <c r="AD1492" s="27">
        <v>220.14389937106921</v>
      </c>
      <c r="AE1492" s="27">
        <v>385.25182389937112</v>
      </c>
      <c r="AF1492" s="27">
        <v>550.35974842767303</v>
      </c>
      <c r="AG1492" s="27">
        <f t="shared" si="229"/>
        <v>550</v>
      </c>
      <c r="AH1492" s="27" t="s">
        <v>1047</v>
      </c>
      <c r="AI1492" s="27" t="s">
        <v>425</v>
      </c>
      <c r="AJ1492" s="41">
        <f t="shared" si="220"/>
        <v>121079.14465408807</v>
      </c>
      <c r="AK1492" s="41">
        <f t="shared" si="221"/>
        <v>211888.50314465413</v>
      </c>
      <c r="AL1492" s="41">
        <f t="shared" si="222"/>
        <v>302697.86163522018</v>
      </c>
      <c r="AM1492" s="27">
        <v>1</v>
      </c>
      <c r="AN1492" s="27">
        <v>1</v>
      </c>
      <c r="AO1492" s="27">
        <v>0</v>
      </c>
      <c r="AP1492" s="27">
        <v>0</v>
      </c>
      <c r="AQ1492" s="42">
        <f t="shared" si="223"/>
        <v>121079.14465408807</v>
      </c>
      <c r="AR1492" s="42">
        <f t="shared" si="224"/>
        <v>211888.50314465413</v>
      </c>
      <c r="AS1492" s="42">
        <f t="shared" si="225"/>
        <v>302697.86163522018</v>
      </c>
      <c r="AT1492" s="42">
        <f t="shared" si="226"/>
        <v>121079.14465408807</v>
      </c>
      <c r="AU1492" s="42">
        <f t="shared" si="227"/>
        <v>211888.50314465413</v>
      </c>
      <c r="AV1492" s="42">
        <f t="shared" si="228"/>
        <v>302697.86163522018</v>
      </c>
      <c r="AW1492">
        <v>2035</v>
      </c>
      <c r="AX1492" t="s">
        <v>60</v>
      </c>
      <c r="AY1492" s="30">
        <v>40</v>
      </c>
      <c r="AZ1492" t="s">
        <v>302</v>
      </c>
      <c r="BA1492" s="111">
        <v>4</v>
      </c>
      <c r="BB1492" s="111">
        <v>4</v>
      </c>
      <c r="BC1492" s="121">
        <v>0</v>
      </c>
      <c r="BD1492" s="114">
        <v>2020</v>
      </c>
      <c r="BE1492" t="s">
        <v>426</v>
      </c>
    </row>
    <row r="1493" spans="1:57" ht="12" customHeight="1" x14ac:dyDescent="0.2">
      <c r="A1493">
        <v>83</v>
      </c>
      <c r="B1493">
        <v>2023</v>
      </c>
      <c r="C1493" t="s">
        <v>46</v>
      </c>
      <c r="D1493" t="s">
        <v>44</v>
      </c>
      <c r="E1493" t="s">
        <v>422</v>
      </c>
      <c r="F1493" t="s">
        <v>423</v>
      </c>
      <c r="G1493" t="s">
        <v>45</v>
      </c>
      <c r="H1493" t="s">
        <v>424</v>
      </c>
      <c r="I1493" t="s">
        <v>1046</v>
      </c>
      <c r="L1493" s="27">
        <v>0</v>
      </c>
      <c r="M1493" s="27">
        <v>0</v>
      </c>
      <c r="N1493" s="27">
        <v>0</v>
      </c>
      <c r="O1493" t="s">
        <v>142</v>
      </c>
      <c r="P1493" t="s">
        <v>425</v>
      </c>
      <c r="Q1493" s="27">
        <v>100</v>
      </c>
      <c r="R1493" s="27">
        <v>550</v>
      </c>
      <c r="S1493" s="27">
        <v>1000</v>
      </c>
      <c r="T1493" s="27">
        <v>1000</v>
      </c>
      <c r="U1493" s="27">
        <v>0</v>
      </c>
      <c r="V1493" s="27">
        <v>0</v>
      </c>
      <c r="W1493" s="27">
        <v>0</v>
      </c>
      <c r="X1493" t="s">
        <v>89</v>
      </c>
      <c r="Y1493" t="s">
        <v>89</v>
      </c>
      <c r="Z1493" s="27">
        <v>0</v>
      </c>
      <c r="AA1493" s="27">
        <v>0</v>
      </c>
      <c r="AB1493" s="27">
        <v>0</v>
      </c>
      <c r="AC1493" s="27">
        <v>0</v>
      </c>
      <c r="AD1493" s="27">
        <v>220.14389937106921</v>
      </c>
      <c r="AE1493" s="27">
        <v>385.25182389937112</v>
      </c>
      <c r="AF1493" s="27">
        <v>550.35974842767303</v>
      </c>
      <c r="AG1493" s="27">
        <f t="shared" si="229"/>
        <v>550</v>
      </c>
      <c r="AH1493" s="27" t="s">
        <v>1047</v>
      </c>
      <c r="AI1493" s="27" t="s">
        <v>425</v>
      </c>
      <c r="AJ1493" s="41">
        <f t="shared" si="220"/>
        <v>121079.14465408807</v>
      </c>
      <c r="AK1493" s="41">
        <f t="shared" si="221"/>
        <v>211888.50314465413</v>
      </c>
      <c r="AL1493" s="41">
        <f t="shared" si="222"/>
        <v>302697.86163522018</v>
      </c>
      <c r="AM1493" s="27">
        <v>1</v>
      </c>
      <c r="AN1493" s="27">
        <v>1</v>
      </c>
      <c r="AO1493" s="27">
        <v>0</v>
      </c>
      <c r="AP1493" s="27">
        <v>0</v>
      </c>
      <c r="AQ1493" s="42">
        <f t="shared" si="223"/>
        <v>121079.14465408807</v>
      </c>
      <c r="AR1493" s="42">
        <f t="shared" si="224"/>
        <v>211888.50314465413</v>
      </c>
      <c r="AS1493" s="42">
        <f t="shared" si="225"/>
        <v>302697.86163522018</v>
      </c>
      <c r="AT1493" s="42">
        <f t="shared" si="226"/>
        <v>121079.14465408807</v>
      </c>
      <c r="AU1493" s="42">
        <f t="shared" si="227"/>
        <v>211888.50314465413</v>
      </c>
      <c r="AV1493" s="42">
        <f t="shared" si="228"/>
        <v>302697.86163522018</v>
      </c>
      <c r="AW1493">
        <v>2040</v>
      </c>
      <c r="AX1493" t="s">
        <v>60</v>
      </c>
      <c r="AY1493" s="30">
        <v>40</v>
      </c>
      <c r="AZ1493" t="s">
        <v>302</v>
      </c>
      <c r="BA1493" s="111">
        <v>4</v>
      </c>
      <c r="BB1493" s="111">
        <v>4</v>
      </c>
      <c r="BC1493" s="121">
        <v>0</v>
      </c>
      <c r="BD1493" s="114">
        <v>2020</v>
      </c>
      <c r="BE1493" t="s">
        <v>426</v>
      </c>
    </row>
    <row r="1494" spans="1:57" ht="12" customHeight="1" x14ac:dyDescent="0.2">
      <c r="A1494">
        <v>83</v>
      </c>
      <c r="B1494">
        <v>2023</v>
      </c>
      <c r="C1494" t="s">
        <v>46</v>
      </c>
      <c r="D1494" t="s">
        <v>44</v>
      </c>
      <c r="E1494" t="s">
        <v>422</v>
      </c>
      <c r="F1494" t="s">
        <v>423</v>
      </c>
      <c r="G1494" t="s">
        <v>45</v>
      </c>
      <c r="H1494" t="s">
        <v>424</v>
      </c>
      <c r="I1494" t="s">
        <v>1046</v>
      </c>
      <c r="L1494" s="27">
        <v>0</v>
      </c>
      <c r="M1494" s="27">
        <v>0</v>
      </c>
      <c r="N1494" s="27">
        <v>0</v>
      </c>
      <c r="O1494" t="s">
        <v>142</v>
      </c>
      <c r="P1494" t="s">
        <v>425</v>
      </c>
      <c r="Q1494" s="27">
        <v>100</v>
      </c>
      <c r="R1494" s="27">
        <v>550</v>
      </c>
      <c r="S1494" s="27">
        <v>1000</v>
      </c>
      <c r="T1494" s="27">
        <v>1000</v>
      </c>
      <c r="U1494" s="27">
        <v>0</v>
      </c>
      <c r="V1494" s="27">
        <v>0</v>
      </c>
      <c r="W1494" s="27">
        <v>0</v>
      </c>
      <c r="X1494" t="s">
        <v>89</v>
      </c>
      <c r="Y1494" t="s">
        <v>89</v>
      </c>
      <c r="Z1494" s="27">
        <v>0</v>
      </c>
      <c r="AA1494" s="27">
        <v>0</v>
      </c>
      <c r="AB1494" s="27">
        <v>0</v>
      </c>
      <c r="AC1494" s="27">
        <v>0</v>
      </c>
      <c r="AD1494" s="27">
        <v>220.14389937106921</v>
      </c>
      <c r="AE1494" s="27">
        <v>385.25182389937112</v>
      </c>
      <c r="AF1494" s="27">
        <v>550.35974842767303</v>
      </c>
      <c r="AG1494" s="27">
        <f t="shared" si="229"/>
        <v>550</v>
      </c>
      <c r="AH1494" s="27" t="s">
        <v>1047</v>
      </c>
      <c r="AI1494" s="27" t="s">
        <v>425</v>
      </c>
      <c r="AJ1494" s="41">
        <f t="shared" si="220"/>
        <v>121079.14465408807</v>
      </c>
      <c r="AK1494" s="41">
        <f t="shared" si="221"/>
        <v>211888.50314465413</v>
      </c>
      <c r="AL1494" s="41">
        <f t="shared" si="222"/>
        <v>302697.86163522018</v>
      </c>
      <c r="AM1494" s="27">
        <v>1</v>
      </c>
      <c r="AN1494" s="27">
        <v>1</v>
      </c>
      <c r="AO1494" s="27">
        <v>0</v>
      </c>
      <c r="AP1494" s="27">
        <v>0</v>
      </c>
      <c r="AQ1494" s="42">
        <f t="shared" si="223"/>
        <v>121079.14465408807</v>
      </c>
      <c r="AR1494" s="42">
        <f t="shared" si="224"/>
        <v>211888.50314465413</v>
      </c>
      <c r="AS1494" s="42">
        <f t="shared" si="225"/>
        <v>302697.86163522018</v>
      </c>
      <c r="AT1494" s="42">
        <f t="shared" si="226"/>
        <v>121079.14465408807</v>
      </c>
      <c r="AU1494" s="42">
        <f t="shared" si="227"/>
        <v>211888.50314465413</v>
      </c>
      <c r="AV1494" s="42">
        <f t="shared" si="228"/>
        <v>302697.86163522018</v>
      </c>
      <c r="AW1494">
        <v>2045</v>
      </c>
      <c r="AX1494" t="s">
        <v>60</v>
      </c>
      <c r="AY1494" s="30">
        <v>40</v>
      </c>
      <c r="AZ1494" t="s">
        <v>302</v>
      </c>
      <c r="BA1494" s="111">
        <v>4</v>
      </c>
      <c r="BB1494" s="111">
        <v>4</v>
      </c>
      <c r="BC1494" s="121">
        <v>0</v>
      </c>
      <c r="BD1494" s="114">
        <v>2020</v>
      </c>
      <c r="BE1494" t="s">
        <v>426</v>
      </c>
    </row>
    <row r="1495" spans="1:57" ht="12" customHeight="1" x14ac:dyDescent="0.2">
      <c r="A1495">
        <v>83</v>
      </c>
      <c r="B1495">
        <v>2023</v>
      </c>
      <c r="C1495" t="s">
        <v>46</v>
      </c>
      <c r="D1495" t="s">
        <v>44</v>
      </c>
      <c r="E1495" t="s">
        <v>422</v>
      </c>
      <c r="F1495" t="s">
        <v>423</v>
      </c>
      <c r="G1495" t="s">
        <v>45</v>
      </c>
      <c r="H1495" t="s">
        <v>424</v>
      </c>
      <c r="I1495" t="s">
        <v>1046</v>
      </c>
      <c r="L1495" s="27">
        <v>0</v>
      </c>
      <c r="M1495" s="27">
        <v>0</v>
      </c>
      <c r="N1495" s="27">
        <v>0</v>
      </c>
      <c r="O1495" t="s">
        <v>142</v>
      </c>
      <c r="P1495" t="s">
        <v>425</v>
      </c>
      <c r="Q1495" s="27">
        <v>100</v>
      </c>
      <c r="R1495" s="27">
        <v>550</v>
      </c>
      <c r="S1495" s="27">
        <v>1000</v>
      </c>
      <c r="T1495" s="27">
        <v>1000</v>
      </c>
      <c r="U1495" s="27">
        <v>0</v>
      </c>
      <c r="V1495" s="27">
        <v>0</v>
      </c>
      <c r="W1495" s="27">
        <v>0</v>
      </c>
      <c r="X1495" t="s">
        <v>89</v>
      </c>
      <c r="Y1495" t="s">
        <v>89</v>
      </c>
      <c r="Z1495" s="27">
        <v>0</v>
      </c>
      <c r="AA1495" s="27">
        <v>0</v>
      </c>
      <c r="AB1495" s="27">
        <v>0</v>
      </c>
      <c r="AC1495" s="27">
        <v>0</v>
      </c>
      <c r="AD1495" s="27">
        <v>220.14389937106921</v>
      </c>
      <c r="AE1495" s="27">
        <v>385.25182389937112</v>
      </c>
      <c r="AF1495" s="27">
        <v>550.35974842767303</v>
      </c>
      <c r="AG1495" s="27">
        <f t="shared" si="229"/>
        <v>550</v>
      </c>
      <c r="AH1495" s="27" t="s">
        <v>1047</v>
      </c>
      <c r="AI1495" s="27" t="s">
        <v>425</v>
      </c>
      <c r="AJ1495" s="41">
        <f t="shared" si="220"/>
        <v>121079.14465408807</v>
      </c>
      <c r="AK1495" s="41">
        <f t="shared" si="221"/>
        <v>211888.50314465413</v>
      </c>
      <c r="AL1495" s="41">
        <f t="shared" si="222"/>
        <v>302697.86163522018</v>
      </c>
      <c r="AM1495" s="27">
        <v>1</v>
      </c>
      <c r="AN1495" s="27">
        <v>1</v>
      </c>
      <c r="AO1495" s="27">
        <v>0</v>
      </c>
      <c r="AP1495" s="27">
        <v>0</v>
      </c>
      <c r="AQ1495" s="42">
        <f t="shared" si="223"/>
        <v>121079.14465408807</v>
      </c>
      <c r="AR1495" s="42">
        <f t="shared" si="224"/>
        <v>211888.50314465413</v>
      </c>
      <c r="AS1495" s="42">
        <f t="shared" si="225"/>
        <v>302697.86163522018</v>
      </c>
      <c r="AT1495" s="42">
        <f t="shared" si="226"/>
        <v>121079.14465408807</v>
      </c>
      <c r="AU1495" s="42">
        <f t="shared" si="227"/>
        <v>211888.50314465413</v>
      </c>
      <c r="AV1495" s="42">
        <f t="shared" si="228"/>
        <v>302697.86163522018</v>
      </c>
      <c r="AW1495">
        <v>2050</v>
      </c>
      <c r="AX1495" t="s">
        <v>60</v>
      </c>
      <c r="AY1495" s="30">
        <v>40</v>
      </c>
      <c r="AZ1495" t="s">
        <v>302</v>
      </c>
      <c r="BA1495" s="111">
        <v>4</v>
      </c>
      <c r="BB1495" s="111">
        <v>4</v>
      </c>
      <c r="BC1495" s="121">
        <v>0</v>
      </c>
      <c r="BD1495" s="114">
        <v>2020</v>
      </c>
      <c r="BE1495" t="s">
        <v>426</v>
      </c>
    </row>
    <row r="1496" spans="1:57" ht="12" customHeight="1" x14ac:dyDescent="0.2">
      <c r="A1496">
        <v>84</v>
      </c>
      <c r="B1496">
        <v>2023</v>
      </c>
      <c r="C1496" t="s">
        <v>46</v>
      </c>
      <c r="D1496" t="s">
        <v>44</v>
      </c>
      <c r="E1496" t="s">
        <v>422</v>
      </c>
      <c r="F1496" t="s">
        <v>427</v>
      </c>
      <c r="G1496" t="s">
        <v>45</v>
      </c>
      <c r="H1496" t="s">
        <v>428</v>
      </c>
      <c r="I1496" t="s">
        <v>1046</v>
      </c>
      <c r="L1496" s="27">
        <v>0</v>
      </c>
      <c r="M1496" s="27">
        <v>0</v>
      </c>
      <c r="N1496" s="27">
        <v>0</v>
      </c>
      <c r="O1496" t="s">
        <v>142</v>
      </c>
      <c r="P1496" t="s">
        <v>425</v>
      </c>
      <c r="Q1496" s="27">
        <v>50000</v>
      </c>
      <c r="R1496" s="27">
        <v>150000</v>
      </c>
      <c r="S1496" s="27">
        <v>250000</v>
      </c>
      <c r="T1496" s="27">
        <v>250000</v>
      </c>
      <c r="U1496" s="27">
        <v>0</v>
      </c>
      <c r="V1496" s="27">
        <v>0</v>
      </c>
      <c r="W1496" s="27">
        <v>0</v>
      </c>
      <c r="X1496" t="s">
        <v>89</v>
      </c>
      <c r="Y1496" t="s">
        <v>89</v>
      </c>
      <c r="Z1496" s="27">
        <v>0</v>
      </c>
      <c r="AA1496" s="27">
        <v>0</v>
      </c>
      <c r="AB1496" s="27">
        <v>0</v>
      </c>
      <c r="AC1496" s="27">
        <v>0</v>
      </c>
      <c r="AD1496" s="27">
        <v>89.43345911949686</v>
      </c>
      <c r="AE1496" s="27">
        <v>137.58993710691826</v>
      </c>
      <c r="AF1496" s="27">
        <v>185.74641509433962</v>
      </c>
      <c r="AG1496" s="27">
        <f t="shared" si="229"/>
        <v>150000</v>
      </c>
      <c r="AH1496" s="27" t="s">
        <v>1047</v>
      </c>
      <c r="AI1496" s="27" t="s">
        <v>425</v>
      </c>
      <c r="AJ1496" s="41">
        <f t="shared" si="220"/>
        <v>13415018.867924528</v>
      </c>
      <c r="AK1496" s="41">
        <f t="shared" si="221"/>
        <v>20638490.566037737</v>
      </c>
      <c r="AL1496" s="41">
        <f t="shared" si="222"/>
        <v>27861962.264150944</v>
      </c>
      <c r="AM1496" s="27">
        <v>1</v>
      </c>
      <c r="AN1496" s="27">
        <v>1</v>
      </c>
      <c r="AO1496" s="27">
        <v>0</v>
      </c>
      <c r="AP1496" s="27">
        <v>0</v>
      </c>
      <c r="AQ1496" s="42">
        <f t="shared" si="223"/>
        <v>13415018.867924528</v>
      </c>
      <c r="AR1496" s="42">
        <f t="shared" si="224"/>
        <v>20638490.566037737</v>
      </c>
      <c r="AS1496" s="42">
        <f t="shared" si="225"/>
        <v>27861962.264150944</v>
      </c>
      <c r="AT1496" s="42">
        <f t="shared" si="226"/>
        <v>13415018.867924528</v>
      </c>
      <c r="AU1496" s="42">
        <f t="shared" si="227"/>
        <v>20638490.566037737</v>
      </c>
      <c r="AV1496" s="42">
        <f t="shared" si="228"/>
        <v>27861962.264150944</v>
      </c>
      <c r="AW1496">
        <v>2023</v>
      </c>
      <c r="AX1496" t="s">
        <v>56</v>
      </c>
      <c r="AY1496" s="30">
        <v>40</v>
      </c>
      <c r="AZ1496" t="s">
        <v>302</v>
      </c>
      <c r="BA1496" s="111">
        <v>4</v>
      </c>
      <c r="BB1496" s="111">
        <v>3</v>
      </c>
      <c r="BC1496" s="121">
        <v>0</v>
      </c>
      <c r="BD1496" s="114">
        <v>2020</v>
      </c>
      <c r="BE1496" t="s">
        <v>429</v>
      </c>
    </row>
    <row r="1497" spans="1:57" ht="12" customHeight="1" x14ac:dyDescent="0.2">
      <c r="A1497">
        <v>84</v>
      </c>
      <c r="B1497">
        <v>2023</v>
      </c>
      <c r="C1497" t="s">
        <v>46</v>
      </c>
      <c r="D1497" t="s">
        <v>44</v>
      </c>
      <c r="E1497" t="s">
        <v>422</v>
      </c>
      <c r="F1497" t="s">
        <v>427</v>
      </c>
      <c r="G1497" t="s">
        <v>45</v>
      </c>
      <c r="H1497" t="s">
        <v>428</v>
      </c>
      <c r="I1497" t="s">
        <v>1046</v>
      </c>
      <c r="L1497" s="27">
        <v>0</v>
      </c>
      <c r="M1497" s="27">
        <v>0</v>
      </c>
      <c r="N1497" s="27">
        <v>0</v>
      </c>
      <c r="O1497" t="s">
        <v>142</v>
      </c>
      <c r="P1497" t="s">
        <v>425</v>
      </c>
      <c r="Q1497" s="27">
        <v>50000</v>
      </c>
      <c r="R1497" s="27">
        <v>150000</v>
      </c>
      <c r="S1497" s="27">
        <v>250000</v>
      </c>
      <c r="T1497" s="27">
        <v>250000</v>
      </c>
      <c r="U1497" s="27">
        <v>0</v>
      </c>
      <c r="V1497" s="27">
        <v>0</v>
      </c>
      <c r="W1497" s="27">
        <v>0</v>
      </c>
      <c r="X1497" t="s">
        <v>89</v>
      </c>
      <c r="Y1497" t="s">
        <v>89</v>
      </c>
      <c r="Z1497" s="27">
        <v>0</v>
      </c>
      <c r="AA1497" s="27">
        <v>0</v>
      </c>
      <c r="AB1497" s="27">
        <v>0</v>
      </c>
      <c r="AC1497" s="27">
        <v>0</v>
      </c>
      <c r="AD1497" s="27">
        <v>89.43345911949686</v>
      </c>
      <c r="AE1497" s="27">
        <v>137.58993710691826</v>
      </c>
      <c r="AF1497" s="27">
        <v>185.74641509433962</v>
      </c>
      <c r="AG1497" s="27">
        <f t="shared" si="229"/>
        <v>150000</v>
      </c>
      <c r="AH1497" s="27" t="s">
        <v>1047</v>
      </c>
      <c r="AI1497" s="27" t="s">
        <v>425</v>
      </c>
      <c r="AJ1497" s="41">
        <f t="shared" si="220"/>
        <v>13415018.867924528</v>
      </c>
      <c r="AK1497" s="41">
        <f t="shared" si="221"/>
        <v>20638490.566037737</v>
      </c>
      <c r="AL1497" s="41">
        <f t="shared" si="222"/>
        <v>27861962.264150944</v>
      </c>
      <c r="AM1497" s="27">
        <v>1</v>
      </c>
      <c r="AN1497" s="27">
        <v>1</v>
      </c>
      <c r="AO1497" s="27">
        <v>0</v>
      </c>
      <c r="AP1497" s="27">
        <v>0</v>
      </c>
      <c r="AQ1497" s="42">
        <f t="shared" si="223"/>
        <v>13415018.867924528</v>
      </c>
      <c r="AR1497" s="42">
        <f t="shared" si="224"/>
        <v>20638490.566037737</v>
      </c>
      <c r="AS1497" s="42">
        <f t="shared" si="225"/>
        <v>27861962.264150944</v>
      </c>
      <c r="AT1497" s="42">
        <f t="shared" si="226"/>
        <v>13415018.867924528</v>
      </c>
      <c r="AU1497" s="42">
        <f t="shared" si="227"/>
        <v>20638490.566037737</v>
      </c>
      <c r="AV1497" s="42">
        <f t="shared" si="228"/>
        <v>27861962.264150944</v>
      </c>
      <c r="AW1497">
        <v>2030</v>
      </c>
      <c r="AX1497" t="s">
        <v>56</v>
      </c>
      <c r="AY1497" s="30">
        <v>40</v>
      </c>
      <c r="AZ1497" t="s">
        <v>302</v>
      </c>
      <c r="BA1497" s="111">
        <v>4</v>
      </c>
      <c r="BB1497" s="111">
        <v>3</v>
      </c>
      <c r="BC1497" s="121">
        <v>0</v>
      </c>
      <c r="BD1497" s="114">
        <v>2020</v>
      </c>
      <c r="BE1497" t="s">
        <v>429</v>
      </c>
    </row>
    <row r="1498" spans="1:57" ht="12" customHeight="1" x14ac:dyDescent="0.2">
      <c r="A1498">
        <v>84</v>
      </c>
      <c r="B1498">
        <v>2023</v>
      </c>
      <c r="C1498" t="s">
        <v>46</v>
      </c>
      <c r="D1498" t="s">
        <v>44</v>
      </c>
      <c r="E1498" t="s">
        <v>422</v>
      </c>
      <c r="F1498" t="s">
        <v>427</v>
      </c>
      <c r="G1498" t="s">
        <v>45</v>
      </c>
      <c r="H1498" t="s">
        <v>428</v>
      </c>
      <c r="I1498" t="s">
        <v>1046</v>
      </c>
      <c r="L1498" s="27">
        <v>0</v>
      </c>
      <c r="M1498" s="27">
        <v>0</v>
      </c>
      <c r="N1498" s="27">
        <v>0</v>
      </c>
      <c r="O1498" t="s">
        <v>142</v>
      </c>
      <c r="P1498" t="s">
        <v>425</v>
      </c>
      <c r="Q1498" s="27">
        <v>50000</v>
      </c>
      <c r="R1498" s="27">
        <v>150000</v>
      </c>
      <c r="S1498" s="27">
        <v>250000</v>
      </c>
      <c r="T1498" s="27">
        <v>250000</v>
      </c>
      <c r="U1498" s="27">
        <v>0</v>
      </c>
      <c r="V1498" s="27">
        <v>0</v>
      </c>
      <c r="W1498" s="27">
        <v>0</v>
      </c>
      <c r="X1498" t="s">
        <v>89</v>
      </c>
      <c r="Y1498" t="s">
        <v>89</v>
      </c>
      <c r="Z1498" s="27">
        <v>0</v>
      </c>
      <c r="AA1498" s="27">
        <v>0</v>
      </c>
      <c r="AB1498" s="27">
        <v>0</v>
      </c>
      <c r="AC1498" s="27">
        <v>0</v>
      </c>
      <c r="AD1498" s="27">
        <v>89.43345911949686</v>
      </c>
      <c r="AE1498" s="27">
        <v>137.58993710691826</v>
      </c>
      <c r="AF1498" s="27">
        <v>185.74641509433962</v>
      </c>
      <c r="AG1498" s="27">
        <f t="shared" si="229"/>
        <v>150000</v>
      </c>
      <c r="AH1498" s="27" t="s">
        <v>1047</v>
      </c>
      <c r="AI1498" s="27" t="s">
        <v>425</v>
      </c>
      <c r="AJ1498" s="41">
        <f t="shared" si="220"/>
        <v>13415018.867924528</v>
      </c>
      <c r="AK1498" s="41">
        <f t="shared" si="221"/>
        <v>20638490.566037737</v>
      </c>
      <c r="AL1498" s="41">
        <f t="shared" si="222"/>
        <v>27861962.264150944</v>
      </c>
      <c r="AM1498" s="27">
        <v>1</v>
      </c>
      <c r="AN1498" s="27">
        <v>1</v>
      </c>
      <c r="AO1498" s="27">
        <v>0</v>
      </c>
      <c r="AP1498" s="27">
        <v>0</v>
      </c>
      <c r="AQ1498" s="42">
        <f t="shared" si="223"/>
        <v>13415018.867924528</v>
      </c>
      <c r="AR1498" s="42">
        <f t="shared" si="224"/>
        <v>20638490.566037737</v>
      </c>
      <c r="AS1498" s="42">
        <f t="shared" si="225"/>
        <v>27861962.264150944</v>
      </c>
      <c r="AT1498" s="42">
        <f t="shared" si="226"/>
        <v>13415018.867924528</v>
      </c>
      <c r="AU1498" s="42">
        <f t="shared" si="227"/>
        <v>20638490.566037737</v>
      </c>
      <c r="AV1498" s="42">
        <f t="shared" si="228"/>
        <v>27861962.264150944</v>
      </c>
      <c r="AW1498">
        <v>2035</v>
      </c>
      <c r="AX1498" t="s">
        <v>56</v>
      </c>
      <c r="AY1498" s="30">
        <v>40</v>
      </c>
      <c r="AZ1498" t="s">
        <v>302</v>
      </c>
      <c r="BA1498" s="111">
        <v>4</v>
      </c>
      <c r="BB1498" s="111">
        <v>3</v>
      </c>
      <c r="BC1498" s="121">
        <v>0</v>
      </c>
      <c r="BD1498" s="114">
        <v>2020</v>
      </c>
      <c r="BE1498" t="s">
        <v>429</v>
      </c>
    </row>
    <row r="1499" spans="1:57" ht="12" customHeight="1" x14ac:dyDescent="0.2">
      <c r="A1499">
        <v>84</v>
      </c>
      <c r="B1499">
        <v>2023</v>
      </c>
      <c r="C1499" t="s">
        <v>46</v>
      </c>
      <c r="D1499" t="s">
        <v>44</v>
      </c>
      <c r="E1499" t="s">
        <v>422</v>
      </c>
      <c r="F1499" t="s">
        <v>427</v>
      </c>
      <c r="G1499" t="s">
        <v>45</v>
      </c>
      <c r="H1499" t="s">
        <v>428</v>
      </c>
      <c r="I1499" t="s">
        <v>1046</v>
      </c>
      <c r="L1499" s="27">
        <v>0</v>
      </c>
      <c r="M1499" s="27">
        <v>0</v>
      </c>
      <c r="N1499" s="27">
        <v>0</v>
      </c>
      <c r="O1499" t="s">
        <v>142</v>
      </c>
      <c r="P1499" t="s">
        <v>425</v>
      </c>
      <c r="Q1499" s="27">
        <v>50000</v>
      </c>
      <c r="R1499" s="27">
        <v>150000</v>
      </c>
      <c r="S1499" s="27">
        <v>250000</v>
      </c>
      <c r="T1499" s="27">
        <v>250000</v>
      </c>
      <c r="U1499" s="27">
        <v>0</v>
      </c>
      <c r="V1499" s="27">
        <v>0</v>
      </c>
      <c r="W1499" s="27">
        <v>0</v>
      </c>
      <c r="X1499" t="s">
        <v>89</v>
      </c>
      <c r="Y1499" t="s">
        <v>89</v>
      </c>
      <c r="Z1499" s="27">
        <v>0</v>
      </c>
      <c r="AA1499" s="27">
        <v>0</v>
      </c>
      <c r="AB1499" s="27">
        <v>0</v>
      </c>
      <c r="AC1499" s="27">
        <v>0</v>
      </c>
      <c r="AD1499" s="27">
        <v>89.43345911949686</v>
      </c>
      <c r="AE1499" s="27">
        <v>137.58993710691826</v>
      </c>
      <c r="AF1499" s="27">
        <v>185.74641509433962</v>
      </c>
      <c r="AG1499" s="27">
        <f t="shared" si="229"/>
        <v>150000</v>
      </c>
      <c r="AH1499" s="27" t="s">
        <v>1047</v>
      </c>
      <c r="AI1499" s="27" t="s">
        <v>425</v>
      </c>
      <c r="AJ1499" s="41">
        <f t="shared" si="220"/>
        <v>13415018.867924528</v>
      </c>
      <c r="AK1499" s="41">
        <f t="shared" si="221"/>
        <v>20638490.566037737</v>
      </c>
      <c r="AL1499" s="41">
        <f t="shared" si="222"/>
        <v>27861962.264150944</v>
      </c>
      <c r="AM1499" s="27">
        <v>1</v>
      </c>
      <c r="AN1499" s="27">
        <v>1</v>
      </c>
      <c r="AO1499" s="27">
        <v>0</v>
      </c>
      <c r="AP1499" s="27">
        <v>0</v>
      </c>
      <c r="AQ1499" s="42">
        <f t="shared" si="223"/>
        <v>13415018.867924528</v>
      </c>
      <c r="AR1499" s="42">
        <f t="shared" si="224"/>
        <v>20638490.566037737</v>
      </c>
      <c r="AS1499" s="42">
        <f t="shared" si="225"/>
        <v>27861962.264150944</v>
      </c>
      <c r="AT1499" s="42">
        <f t="shared" si="226"/>
        <v>13415018.867924528</v>
      </c>
      <c r="AU1499" s="42">
        <f t="shared" si="227"/>
        <v>20638490.566037737</v>
      </c>
      <c r="AV1499" s="42">
        <f t="shared" si="228"/>
        <v>27861962.264150944</v>
      </c>
      <c r="AW1499">
        <v>2040</v>
      </c>
      <c r="AX1499" t="s">
        <v>56</v>
      </c>
      <c r="AY1499" s="30">
        <v>40</v>
      </c>
      <c r="AZ1499" t="s">
        <v>302</v>
      </c>
      <c r="BA1499" s="111">
        <v>4</v>
      </c>
      <c r="BB1499" s="111">
        <v>3</v>
      </c>
      <c r="BC1499" s="121">
        <v>0</v>
      </c>
      <c r="BD1499" s="114">
        <v>2020</v>
      </c>
      <c r="BE1499" t="s">
        <v>429</v>
      </c>
    </row>
    <row r="1500" spans="1:57" ht="12" customHeight="1" x14ac:dyDescent="0.2">
      <c r="A1500">
        <v>84</v>
      </c>
      <c r="B1500">
        <v>2023</v>
      </c>
      <c r="C1500" t="s">
        <v>46</v>
      </c>
      <c r="D1500" t="s">
        <v>44</v>
      </c>
      <c r="E1500" t="s">
        <v>422</v>
      </c>
      <c r="F1500" t="s">
        <v>427</v>
      </c>
      <c r="G1500" t="s">
        <v>45</v>
      </c>
      <c r="H1500" t="s">
        <v>428</v>
      </c>
      <c r="I1500" t="s">
        <v>1046</v>
      </c>
      <c r="L1500" s="27">
        <v>0</v>
      </c>
      <c r="M1500" s="27">
        <v>0</v>
      </c>
      <c r="N1500" s="27">
        <v>0</v>
      </c>
      <c r="O1500" t="s">
        <v>142</v>
      </c>
      <c r="P1500" t="s">
        <v>425</v>
      </c>
      <c r="Q1500" s="27">
        <v>50000</v>
      </c>
      <c r="R1500" s="27">
        <v>150000</v>
      </c>
      <c r="S1500" s="27">
        <v>250000</v>
      </c>
      <c r="T1500" s="27">
        <v>250000</v>
      </c>
      <c r="U1500" s="27">
        <v>0</v>
      </c>
      <c r="V1500" s="27">
        <v>0</v>
      </c>
      <c r="W1500" s="27">
        <v>0</v>
      </c>
      <c r="X1500" t="s">
        <v>89</v>
      </c>
      <c r="Y1500" t="s">
        <v>89</v>
      </c>
      <c r="Z1500" s="27">
        <v>0</v>
      </c>
      <c r="AA1500" s="27">
        <v>0</v>
      </c>
      <c r="AB1500" s="27">
        <v>0</v>
      </c>
      <c r="AC1500" s="27">
        <v>0</v>
      </c>
      <c r="AD1500" s="27">
        <v>89.43345911949686</v>
      </c>
      <c r="AE1500" s="27">
        <v>137.58993710691826</v>
      </c>
      <c r="AF1500" s="27">
        <v>185.74641509433962</v>
      </c>
      <c r="AG1500" s="27">
        <f t="shared" si="229"/>
        <v>150000</v>
      </c>
      <c r="AH1500" s="27" t="s">
        <v>1047</v>
      </c>
      <c r="AI1500" s="27" t="s">
        <v>425</v>
      </c>
      <c r="AJ1500" s="41">
        <f t="shared" si="220"/>
        <v>13415018.867924528</v>
      </c>
      <c r="AK1500" s="41">
        <f t="shared" si="221"/>
        <v>20638490.566037737</v>
      </c>
      <c r="AL1500" s="41">
        <f t="shared" si="222"/>
        <v>27861962.264150944</v>
      </c>
      <c r="AM1500" s="27">
        <v>1</v>
      </c>
      <c r="AN1500" s="27">
        <v>1</v>
      </c>
      <c r="AO1500" s="27">
        <v>0</v>
      </c>
      <c r="AP1500" s="27">
        <v>0</v>
      </c>
      <c r="AQ1500" s="42">
        <f t="shared" si="223"/>
        <v>13415018.867924528</v>
      </c>
      <c r="AR1500" s="42">
        <f t="shared" si="224"/>
        <v>20638490.566037737</v>
      </c>
      <c r="AS1500" s="42">
        <f t="shared" si="225"/>
        <v>27861962.264150944</v>
      </c>
      <c r="AT1500" s="42">
        <f t="shared" si="226"/>
        <v>13415018.867924528</v>
      </c>
      <c r="AU1500" s="42">
        <f t="shared" si="227"/>
        <v>20638490.566037737</v>
      </c>
      <c r="AV1500" s="42">
        <f t="shared" si="228"/>
        <v>27861962.264150944</v>
      </c>
      <c r="AW1500">
        <v>2045</v>
      </c>
      <c r="AX1500" t="s">
        <v>56</v>
      </c>
      <c r="AY1500" s="30">
        <v>40</v>
      </c>
      <c r="AZ1500" t="s">
        <v>302</v>
      </c>
      <c r="BA1500" s="111">
        <v>4</v>
      </c>
      <c r="BB1500" s="111">
        <v>3</v>
      </c>
      <c r="BC1500" s="121">
        <v>0</v>
      </c>
      <c r="BD1500" s="114">
        <v>2020</v>
      </c>
      <c r="BE1500" t="s">
        <v>429</v>
      </c>
    </row>
    <row r="1501" spans="1:57" ht="12" customHeight="1" x14ac:dyDescent="0.2">
      <c r="A1501">
        <v>84</v>
      </c>
      <c r="B1501">
        <v>2023</v>
      </c>
      <c r="C1501" t="s">
        <v>46</v>
      </c>
      <c r="D1501" t="s">
        <v>44</v>
      </c>
      <c r="E1501" t="s">
        <v>422</v>
      </c>
      <c r="F1501" t="s">
        <v>427</v>
      </c>
      <c r="G1501" t="s">
        <v>45</v>
      </c>
      <c r="H1501" t="s">
        <v>428</v>
      </c>
      <c r="I1501" t="s">
        <v>1046</v>
      </c>
      <c r="L1501" s="27">
        <v>0</v>
      </c>
      <c r="M1501" s="27">
        <v>0</v>
      </c>
      <c r="N1501" s="27">
        <v>0</v>
      </c>
      <c r="O1501" t="s">
        <v>142</v>
      </c>
      <c r="P1501" t="s">
        <v>425</v>
      </c>
      <c r="Q1501" s="27">
        <v>50000</v>
      </c>
      <c r="R1501" s="27">
        <v>150000</v>
      </c>
      <c r="S1501" s="27">
        <v>250000</v>
      </c>
      <c r="T1501" s="27">
        <v>250000</v>
      </c>
      <c r="U1501" s="27">
        <v>0</v>
      </c>
      <c r="V1501" s="27">
        <v>0</v>
      </c>
      <c r="W1501" s="27">
        <v>0</v>
      </c>
      <c r="X1501" t="s">
        <v>89</v>
      </c>
      <c r="Y1501" t="s">
        <v>89</v>
      </c>
      <c r="Z1501" s="27">
        <v>0</v>
      </c>
      <c r="AA1501" s="27">
        <v>0</v>
      </c>
      <c r="AB1501" s="27">
        <v>0</v>
      </c>
      <c r="AC1501" s="27">
        <v>0</v>
      </c>
      <c r="AD1501" s="27">
        <v>89.43345911949686</v>
      </c>
      <c r="AE1501" s="27">
        <v>137.58993710691826</v>
      </c>
      <c r="AF1501" s="27">
        <v>185.74641509433962</v>
      </c>
      <c r="AG1501" s="27">
        <f t="shared" si="229"/>
        <v>150000</v>
      </c>
      <c r="AH1501" s="27" t="s">
        <v>1047</v>
      </c>
      <c r="AI1501" s="27" t="s">
        <v>425</v>
      </c>
      <c r="AJ1501" s="41">
        <f t="shared" si="220"/>
        <v>13415018.867924528</v>
      </c>
      <c r="AK1501" s="41">
        <f t="shared" si="221"/>
        <v>20638490.566037737</v>
      </c>
      <c r="AL1501" s="41">
        <f t="shared" si="222"/>
        <v>27861962.264150944</v>
      </c>
      <c r="AM1501" s="27">
        <v>1</v>
      </c>
      <c r="AN1501" s="27">
        <v>1</v>
      </c>
      <c r="AO1501" s="27">
        <v>0</v>
      </c>
      <c r="AP1501" s="27">
        <v>0</v>
      </c>
      <c r="AQ1501" s="42">
        <f t="shared" si="223"/>
        <v>13415018.867924528</v>
      </c>
      <c r="AR1501" s="42">
        <f t="shared" si="224"/>
        <v>20638490.566037737</v>
      </c>
      <c r="AS1501" s="42">
        <f t="shared" si="225"/>
        <v>27861962.264150944</v>
      </c>
      <c r="AT1501" s="42">
        <f t="shared" si="226"/>
        <v>13415018.867924528</v>
      </c>
      <c r="AU1501" s="42">
        <f t="shared" si="227"/>
        <v>20638490.566037737</v>
      </c>
      <c r="AV1501" s="42">
        <f t="shared" si="228"/>
        <v>27861962.264150944</v>
      </c>
      <c r="AW1501">
        <v>2050</v>
      </c>
      <c r="AX1501" t="s">
        <v>56</v>
      </c>
      <c r="AY1501" s="30">
        <v>40</v>
      </c>
      <c r="AZ1501" t="s">
        <v>302</v>
      </c>
      <c r="BA1501" s="111">
        <v>4</v>
      </c>
      <c r="BB1501" s="111">
        <v>3</v>
      </c>
      <c r="BC1501" s="121">
        <v>0</v>
      </c>
      <c r="BD1501" s="114">
        <v>2020</v>
      </c>
      <c r="BE1501" t="s">
        <v>429</v>
      </c>
    </row>
    <row r="1502" spans="1:57" ht="12" customHeight="1" x14ac:dyDescent="0.2">
      <c r="A1502">
        <v>84</v>
      </c>
      <c r="B1502">
        <v>2023</v>
      </c>
      <c r="C1502" t="s">
        <v>46</v>
      </c>
      <c r="D1502" t="s">
        <v>44</v>
      </c>
      <c r="E1502" t="s">
        <v>422</v>
      </c>
      <c r="F1502" t="s">
        <v>427</v>
      </c>
      <c r="G1502" t="s">
        <v>45</v>
      </c>
      <c r="H1502" t="s">
        <v>428</v>
      </c>
      <c r="I1502" t="s">
        <v>1046</v>
      </c>
      <c r="L1502" s="27">
        <v>0</v>
      </c>
      <c r="M1502" s="27">
        <v>0</v>
      </c>
      <c r="N1502" s="27">
        <v>0</v>
      </c>
      <c r="O1502" t="s">
        <v>142</v>
      </c>
      <c r="P1502" t="s">
        <v>425</v>
      </c>
      <c r="Q1502" s="27">
        <v>50000</v>
      </c>
      <c r="R1502" s="27">
        <v>150000</v>
      </c>
      <c r="S1502" s="27">
        <v>250000</v>
      </c>
      <c r="T1502" s="27">
        <v>250000</v>
      </c>
      <c r="U1502" s="27">
        <v>0</v>
      </c>
      <c r="V1502" s="27">
        <v>0</v>
      </c>
      <c r="W1502" s="27">
        <v>0</v>
      </c>
      <c r="X1502" t="s">
        <v>89</v>
      </c>
      <c r="Y1502" t="s">
        <v>89</v>
      </c>
      <c r="Z1502" s="27">
        <v>0</v>
      </c>
      <c r="AA1502" s="27">
        <v>0</v>
      </c>
      <c r="AB1502" s="27">
        <v>0</v>
      </c>
      <c r="AC1502" s="27">
        <v>0</v>
      </c>
      <c r="AD1502" s="27">
        <v>89.43345911949686</v>
      </c>
      <c r="AE1502" s="27">
        <v>137.58993710691826</v>
      </c>
      <c r="AF1502" s="27">
        <v>185.74641509433962</v>
      </c>
      <c r="AG1502" s="27">
        <f t="shared" si="229"/>
        <v>150000</v>
      </c>
      <c r="AH1502" s="27" t="s">
        <v>1047</v>
      </c>
      <c r="AI1502" s="27" t="s">
        <v>425</v>
      </c>
      <c r="AJ1502" s="41">
        <f t="shared" si="220"/>
        <v>13415018.867924528</v>
      </c>
      <c r="AK1502" s="41">
        <f t="shared" si="221"/>
        <v>20638490.566037737</v>
      </c>
      <c r="AL1502" s="41">
        <f t="shared" si="222"/>
        <v>27861962.264150944</v>
      </c>
      <c r="AM1502" s="27">
        <v>1</v>
      </c>
      <c r="AN1502" s="27">
        <v>1</v>
      </c>
      <c r="AO1502" s="27">
        <v>0</v>
      </c>
      <c r="AP1502" s="27">
        <v>0</v>
      </c>
      <c r="AQ1502" s="42">
        <f t="shared" si="223"/>
        <v>13415018.867924528</v>
      </c>
      <c r="AR1502" s="42">
        <f t="shared" si="224"/>
        <v>20638490.566037737</v>
      </c>
      <c r="AS1502" s="42">
        <f t="shared" si="225"/>
        <v>27861962.264150944</v>
      </c>
      <c r="AT1502" s="42">
        <f t="shared" si="226"/>
        <v>13415018.867924528</v>
      </c>
      <c r="AU1502" s="42">
        <f t="shared" si="227"/>
        <v>20638490.566037737</v>
      </c>
      <c r="AV1502" s="42">
        <f t="shared" si="228"/>
        <v>27861962.264150944</v>
      </c>
      <c r="AW1502">
        <v>2023</v>
      </c>
      <c r="AX1502" t="s">
        <v>59</v>
      </c>
      <c r="AY1502" s="30">
        <v>40</v>
      </c>
      <c r="AZ1502" t="s">
        <v>302</v>
      </c>
      <c r="BA1502" s="111">
        <v>4</v>
      </c>
      <c r="BB1502" s="111">
        <v>3</v>
      </c>
      <c r="BC1502" s="121">
        <v>0</v>
      </c>
      <c r="BD1502" s="114">
        <v>2020</v>
      </c>
      <c r="BE1502" t="s">
        <v>429</v>
      </c>
    </row>
    <row r="1503" spans="1:57" ht="12" customHeight="1" x14ac:dyDescent="0.2">
      <c r="A1503">
        <v>84</v>
      </c>
      <c r="B1503">
        <v>2023</v>
      </c>
      <c r="C1503" t="s">
        <v>46</v>
      </c>
      <c r="D1503" t="s">
        <v>44</v>
      </c>
      <c r="E1503" t="s">
        <v>422</v>
      </c>
      <c r="F1503" t="s">
        <v>427</v>
      </c>
      <c r="G1503" t="s">
        <v>45</v>
      </c>
      <c r="H1503" t="s">
        <v>428</v>
      </c>
      <c r="I1503" t="s">
        <v>1046</v>
      </c>
      <c r="L1503" s="27">
        <v>0</v>
      </c>
      <c r="M1503" s="27">
        <v>0</v>
      </c>
      <c r="N1503" s="27">
        <v>0</v>
      </c>
      <c r="O1503" t="s">
        <v>142</v>
      </c>
      <c r="P1503" t="s">
        <v>425</v>
      </c>
      <c r="Q1503" s="27">
        <v>50000</v>
      </c>
      <c r="R1503" s="27">
        <v>150000</v>
      </c>
      <c r="S1503" s="27">
        <v>250000</v>
      </c>
      <c r="T1503" s="27">
        <v>250000</v>
      </c>
      <c r="U1503" s="27">
        <v>0</v>
      </c>
      <c r="V1503" s="27">
        <v>0</v>
      </c>
      <c r="W1503" s="27">
        <v>0</v>
      </c>
      <c r="X1503" t="s">
        <v>89</v>
      </c>
      <c r="Y1503" t="s">
        <v>89</v>
      </c>
      <c r="Z1503" s="27">
        <v>0</v>
      </c>
      <c r="AA1503" s="27">
        <v>0</v>
      </c>
      <c r="AB1503" s="27">
        <v>0</v>
      </c>
      <c r="AC1503" s="27">
        <v>0</v>
      </c>
      <c r="AD1503" s="27">
        <v>89.43345911949686</v>
      </c>
      <c r="AE1503" s="27">
        <v>161.66817610062895</v>
      </c>
      <c r="AF1503" s="27">
        <v>161.66817610062895</v>
      </c>
      <c r="AG1503" s="27">
        <f t="shared" si="229"/>
        <v>150000</v>
      </c>
      <c r="AH1503" s="27" t="s">
        <v>1047</v>
      </c>
      <c r="AI1503" s="27" t="s">
        <v>425</v>
      </c>
      <c r="AJ1503" s="41">
        <f t="shared" si="220"/>
        <v>13415018.867924528</v>
      </c>
      <c r="AK1503" s="41">
        <f t="shared" si="221"/>
        <v>24250226.415094342</v>
      </c>
      <c r="AL1503" s="41">
        <f t="shared" si="222"/>
        <v>24250226.415094342</v>
      </c>
      <c r="AM1503" s="27">
        <v>1</v>
      </c>
      <c r="AN1503" s="27">
        <v>1</v>
      </c>
      <c r="AO1503" s="27">
        <v>0</v>
      </c>
      <c r="AP1503" s="27">
        <v>0</v>
      </c>
      <c r="AQ1503" s="42">
        <f t="shared" si="223"/>
        <v>13415018.867924528</v>
      </c>
      <c r="AR1503" s="42">
        <f t="shared" si="224"/>
        <v>24250226.415094342</v>
      </c>
      <c r="AS1503" s="42">
        <f t="shared" si="225"/>
        <v>24250226.415094342</v>
      </c>
      <c r="AT1503" s="42">
        <f t="shared" si="226"/>
        <v>13415018.867924528</v>
      </c>
      <c r="AU1503" s="42">
        <f t="shared" si="227"/>
        <v>24250226.415094342</v>
      </c>
      <c r="AV1503" s="42">
        <f t="shared" si="228"/>
        <v>24250226.415094342</v>
      </c>
      <c r="AW1503">
        <v>2030</v>
      </c>
      <c r="AX1503" t="s">
        <v>59</v>
      </c>
      <c r="AY1503" s="30">
        <v>40</v>
      </c>
      <c r="AZ1503" t="s">
        <v>302</v>
      </c>
      <c r="BA1503" s="111">
        <v>4</v>
      </c>
      <c r="BB1503" s="111">
        <v>3</v>
      </c>
      <c r="BC1503" s="121">
        <v>0</v>
      </c>
      <c r="BD1503" s="114">
        <v>2020</v>
      </c>
      <c r="BE1503" t="s">
        <v>429</v>
      </c>
    </row>
    <row r="1504" spans="1:57" ht="12" customHeight="1" x14ac:dyDescent="0.2">
      <c r="A1504">
        <v>84</v>
      </c>
      <c r="B1504">
        <v>2023</v>
      </c>
      <c r="C1504" t="s">
        <v>46</v>
      </c>
      <c r="D1504" t="s">
        <v>44</v>
      </c>
      <c r="E1504" t="s">
        <v>422</v>
      </c>
      <c r="F1504" t="s">
        <v>427</v>
      </c>
      <c r="G1504" t="s">
        <v>45</v>
      </c>
      <c r="H1504" t="s">
        <v>428</v>
      </c>
      <c r="I1504" t="s">
        <v>1046</v>
      </c>
      <c r="L1504" s="27">
        <v>0</v>
      </c>
      <c r="M1504" s="27">
        <v>0</v>
      </c>
      <c r="N1504" s="27">
        <v>0</v>
      </c>
      <c r="O1504" t="s">
        <v>142</v>
      </c>
      <c r="P1504" t="s">
        <v>425</v>
      </c>
      <c r="Q1504" s="27">
        <v>50000</v>
      </c>
      <c r="R1504" s="27">
        <v>150000</v>
      </c>
      <c r="S1504" s="27">
        <v>250000</v>
      </c>
      <c r="T1504" s="27">
        <v>250000</v>
      </c>
      <c r="U1504" s="27">
        <v>0</v>
      </c>
      <c r="V1504" s="27">
        <v>0</v>
      </c>
      <c r="W1504" s="27">
        <v>0</v>
      </c>
      <c r="X1504" t="s">
        <v>89</v>
      </c>
      <c r="Y1504" t="s">
        <v>89</v>
      </c>
      <c r="Z1504" s="27">
        <v>0</v>
      </c>
      <c r="AA1504" s="27">
        <v>0</v>
      </c>
      <c r="AB1504" s="27">
        <v>0</v>
      </c>
      <c r="AC1504" s="27">
        <v>0</v>
      </c>
      <c r="AD1504" s="27">
        <v>89.43345911949686</v>
      </c>
      <c r="AE1504" s="27">
        <v>161.66817610062895</v>
      </c>
      <c r="AF1504" s="27">
        <v>161.66817610062895</v>
      </c>
      <c r="AG1504" s="27">
        <f t="shared" si="229"/>
        <v>150000</v>
      </c>
      <c r="AH1504" s="27" t="s">
        <v>1047</v>
      </c>
      <c r="AI1504" s="27" t="s">
        <v>425</v>
      </c>
      <c r="AJ1504" s="41">
        <f t="shared" si="220"/>
        <v>13415018.867924528</v>
      </c>
      <c r="AK1504" s="41">
        <f t="shared" si="221"/>
        <v>24250226.415094342</v>
      </c>
      <c r="AL1504" s="41">
        <f t="shared" si="222"/>
        <v>24250226.415094342</v>
      </c>
      <c r="AM1504" s="27">
        <v>1</v>
      </c>
      <c r="AN1504" s="27">
        <v>1</v>
      </c>
      <c r="AO1504" s="27">
        <v>0</v>
      </c>
      <c r="AP1504" s="27">
        <v>0</v>
      </c>
      <c r="AQ1504" s="42">
        <f t="shared" si="223"/>
        <v>13415018.867924528</v>
      </c>
      <c r="AR1504" s="42">
        <f t="shared" si="224"/>
        <v>24250226.415094342</v>
      </c>
      <c r="AS1504" s="42">
        <f t="shared" si="225"/>
        <v>24250226.415094342</v>
      </c>
      <c r="AT1504" s="42">
        <f t="shared" si="226"/>
        <v>13415018.867924528</v>
      </c>
      <c r="AU1504" s="42">
        <f t="shared" si="227"/>
        <v>24250226.415094342</v>
      </c>
      <c r="AV1504" s="42">
        <f t="shared" si="228"/>
        <v>24250226.415094342</v>
      </c>
      <c r="AW1504">
        <v>2035</v>
      </c>
      <c r="AX1504" t="s">
        <v>59</v>
      </c>
      <c r="AY1504" s="30">
        <v>40</v>
      </c>
      <c r="AZ1504" t="s">
        <v>302</v>
      </c>
      <c r="BA1504" s="111">
        <v>4</v>
      </c>
      <c r="BB1504" s="111">
        <v>3</v>
      </c>
      <c r="BC1504" s="121">
        <v>0</v>
      </c>
      <c r="BD1504" s="114">
        <v>2020</v>
      </c>
      <c r="BE1504" t="s">
        <v>429</v>
      </c>
    </row>
    <row r="1505" spans="1:57" ht="12" customHeight="1" x14ac:dyDescent="0.2">
      <c r="A1505">
        <v>84</v>
      </c>
      <c r="B1505">
        <v>2023</v>
      </c>
      <c r="C1505" t="s">
        <v>46</v>
      </c>
      <c r="D1505" t="s">
        <v>44</v>
      </c>
      <c r="E1505" t="s">
        <v>422</v>
      </c>
      <c r="F1505" t="s">
        <v>427</v>
      </c>
      <c r="G1505" t="s">
        <v>45</v>
      </c>
      <c r="H1505" t="s">
        <v>428</v>
      </c>
      <c r="I1505" t="s">
        <v>1046</v>
      </c>
      <c r="L1505" s="27">
        <v>0</v>
      </c>
      <c r="M1505" s="27">
        <v>0</v>
      </c>
      <c r="N1505" s="27">
        <v>0</v>
      </c>
      <c r="O1505" t="s">
        <v>142</v>
      </c>
      <c r="P1505" t="s">
        <v>425</v>
      </c>
      <c r="Q1505" s="27">
        <v>50000</v>
      </c>
      <c r="R1505" s="27">
        <v>150000</v>
      </c>
      <c r="S1505" s="27">
        <v>250000</v>
      </c>
      <c r="T1505" s="27">
        <v>250000</v>
      </c>
      <c r="U1505" s="27">
        <v>0</v>
      </c>
      <c r="V1505" s="27">
        <v>0</v>
      </c>
      <c r="W1505" s="27">
        <v>0</v>
      </c>
      <c r="X1505" t="s">
        <v>89</v>
      </c>
      <c r="Y1505" t="s">
        <v>89</v>
      </c>
      <c r="Z1505" s="27">
        <v>0</v>
      </c>
      <c r="AA1505" s="27">
        <v>0</v>
      </c>
      <c r="AB1505" s="27">
        <v>0</v>
      </c>
      <c r="AC1505" s="27">
        <v>0</v>
      </c>
      <c r="AD1505" s="27">
        <v>89.43345911949686</v>
      </c>
      <c r="AE1505" s="27">
        <v>161.66817610062895</v>
      </c>
      <c r="AF1505" s="27">
        <v>161.66817610062895</v>
      </c>
      <c r="AG1505" s="27">
        <f t="shared" si="229"/>
        <v>150000</v>
      </c>
      <c r="AH1505" s="27" t="s">
        <v>1047</v>
      </c>
      <c r="AI1505" s="27" t="s">
        <v>425</v>
      </c>
      <c r="AJ1505" s="41">
        <f t="shared" si="220"/>
        <v>13415018.867924528</v>
      </c>
      <c r="AK1505" s="41">
        <f t="shared" si="221"/>
        <v>24250226.415094342</v>
      </c>
      <c r="AL1505" s="41">
        <f t="shared" si="222"/>
        <v>24250226.415094342</v>
      </c>
      <c r="AM1505" s="27">
        <v>1</v>
      </c>
      <c r="AN1505" s="27">
        <v>1</v>
      </c>
      <c r="AO1505" s="27">
        <v>0</v>
      </c>
      <c r="AP1505" s="27">
        <v>0</v>
      </c>
      <c r="AQ1505" s="42">
        <f t="shared" si="223"/>
        <v>13415018.867924528</v>
      </c>
      <c r="AR1505" s="42">
        <f t="shared" si="224"/>
        <v>24250226.415094342</v>
      </c>
      <c r="AS1505" s="42">
        <f t="shared" si="225"/>
        <v>24250226.415094342</v>
      </c>
      <c r="AT1505" s="42">
        <f t="shared" si="226"/>
        <v>13415018.867924528</v>
      </c>
      <c r="AU1505" s="42">
        <f t="shared" si="227"/>
        <v>24250226.415094342</v>
      </c>
      <c r="AV1505" s="42">
        <f t="shared" si="228"/>
        <v>24250226.415094342</v>
      </c>
      <c r="AW1505">
        <v>2040</v>
      </c>
      <c r="AX1505" t="s">
        <v>59</v>
      </c>
      <c r="AY1505" s="30">
        <v>40</v>
      </c>
      <c r="AZ1505" t="s">
        <v>302</v>
      </c>
      <c r="BA1505" s="111">
        <v>4</v>
      </c>
      <c r="BB1505" s="111">
        <v>3</v>
      </c>
      <c r="BC1505" s="121">
        <v>0</v>
      </c>
      <c r="BD1505" s="114">
        <v>2020</v>
      </c>
      <c r="BE1505" t="s">
        <v>429</v>
      </c>
    </row>
    <row r="1506" spans="1:57" ht="12" customHeight="1" x14ac:dyDescent="0.2">
      <c r="A1506">
        <v>84</v>
      </c>
      <c r="B1506">
        <v>2023</v>
      </c>
      <c r="C1506" t="s">
        <v>46</v>
      </c>
      <c r="D1506" t="s">
        <v>44</v>
      </c>
      <c r="E1506" t="s">
        <v>422</v>
      </c>
      <c r="F1506" t="s">
        <v>427</v>
      </c>
      <c r="G1506" t="s">
        <v>45</v>
      </c>
      <c r="H1506" t="s">
        <v>428</v>
      </c>
      <c r="I1506" t="s">
        <v>1046</v>
      </c>
      <c r="L1506" s="27">
        <v>0</v>
      </c>
      <c r="M1506" s="27">
        <v>0</v>
      </c>
      <c r="N1506" s="27">
        <v>0</v>
      </c>
      <c r="O1506" t="s">
        <v>142</v>
      </c>
      <c r="P1506" t="s">
        <v>425</v>
      </c>
      <c r="Q1506" s="27">
        <v>50000</v>
      </c>
      <c r="R1506" s="27">
        <v>150000</v>
      </c>
      <c r="S1506" s="27">
        <v>250000</v>
      </c>
      <c r="T1506" s="27">
        <v>250000</v>
      </c>
      <c r="U1506" s="27">
        <v>0</v>
      </c>
      <c r="V1506" s="27">
        <v>0</v>
      </c>
      <c r="W1506" s="27">
        <v>0</v>
      </c>
      <c r="X1506" t="s">
        <v>89</v>
      </c>
      <c r="Y1506" t="s">
        <v>89</v>
      </c>
      <c r="Z1506" s="27">
        <v>0</v>
      </c>
      <c r="AA1506" s="27">
        <v>0</v>
      </c>
      <c r="AB1506" s="27">
        <v>0</v>
      </c>
      <c r="AC1506" s="27">
        <v>0</v>
      </c>
      <c r="AD1506" s="27">
        <v>89.43345911949686</v>
      </c>
      <c r="AE1506" s="27">
        <v>149.62905660377362</v>
      </c>
      <c r="AF1506" s="27">
        <v>173.70729559748429</v>
      </c>
      <c r="AG1506" s="27">
        <f t="shared" si="229"/>
        <v>150000</v>
      </c>
      <c r="AH1506" s="27" t="s">
        <v>1047</v>
      </c>
      <c r="AI1506" s="27" t="s">
        <v>425</v>
      </c>
      <c r="AJ1506" s="41">
        <f t="shared" si="220"/>
        <v>13415018.867924528</v>
      </c>
      <c r="AK1506" s="41">
        <f t="shared" si="221"/>
        <v>22444358.490566041</v>
      </c>
      <c r="AL1506" s="41">
        <f t="shared" si="222"/>
        <v>26056094.339622643</v>
      </c>
      <c r="AM1506" s="27">
        <v>1</v>
      </c>
      <c r="AN1506" s="27">
        <v>1</v>
      </c>
      <c r="AO1506" s="27">
        <v>0</v>
      </c>
      <c r="AP1506" s="27">
        <v>0</v>
      </c>
      <c r="AQ1506" s="42">
        <f t="shared" si="223"/>
        <v>13415018.867924528</v>
      </c>
      <c r="AR1506" s="42">
        <f t="shared" si="224"/>
        <v>22444358.490566041</v>
      </c>
      <c r="AS1506" s="42">
        <f t="shared" si="225"/>
        <v>26056094.339622643</v>
      </c>
      <c r="AT1506" s="42">
        <f t="shared" si="226"/>
        <v>13415018.867924528</v>
      </c>
      <c r="AU1506" s="42">
        <f t="shared" si="227"/>
        <v>22444358.490566041</v>
      </c>
      <c r="AV1506" s="42">
        <f t="shared" si="228"/>
        <v>26056094.339622643</v>
      </c>
      <c r="AW1506">
        <v>2045</v>
      </c>
      <c r="AX1506" t="s">
        <v>59</v>
      </c>
      <c r="AY1506" s="30">
        <v>40</v>
      </c>
      <c r="AZ1506" t="s">
        <v>302</v>
      </c>
      <c r="BA1506" s="111">
        <v>4</v>
      </c>
      <c r="BB1506" s="111">
        <v>3</v>
      </c>
      <c r="BC1506" s="121">
        <v>0</v>
      </c>
      <c r="BD1506" s="114">
        <v>2020</v>
      </c>
      <c r="BE1506" t="s">
        <v>429</v>
      </c>
    </row>
    <row r="1507" spans="1:57" ht="12" customHeight="1" x14ac:dyDescent="0.2">
      <c r="A1507">
        <v>84</v>
      </c>
      <c r="B1507">
        <v>2023</v>
      </c>
      <c r="C1507" t="s">
        <v>46</v>
      </c>
      <c r="D1507" t="s">
        <v>44</v>
      </c>
      <c r="E1507" t="s">
        <v>422</v>
      </c>
      <c r="F1507" t="s">
        <v>427</v>
      </c>
      <c r="G1507" t="s">
        <v>45</v>
      </c>
      <c r="H1507" t="s">
        <v>428</v>
      </c>
      <c r="I1507" t="s">
        <v>1046</v>
      </c>
      <c r="L1507" s="27">
        <v>0</v>
      </c>
      <c r="M1507" s="27">
        <v>0</v>
      </c>
      <c r="N1507" s="27">
        <v>0</v>
      </c>
      <c r="O1507" t="s">
        <v>142</v>
      </c>
      <c r="P1507" t="s">
        <v>425</v>
      </c>
      <c r="Q1507" s="27">
        <v>50000</v>
      </c>
      <c r="R1507" s="27">
        <v>150000</v>
      </c>
      <c r="S1507" s="27">
        <v>250000</v>
      </c>
      <c r="T1507" s="27">
        <v>250000</v>
      </c>
      <c r="U1507" s="27">
        <v>0</v>
      </c>
      <c r="V1507" s="27">
        <v>0</v>
      </c>
      <c r="W1507" s="27">
        <v>0</v>
      </c>
      <c r="X1507" t="s">
        <v>89</v>
      </c>
      <c r="Y1507" t="s">
        <v>89</v>
      </c>
      <c r="Z1507" s="27">
        <v>0</v>
      </c>
      <c r="AA1507" s="27">
        <v>0</v>
      </c>
      <c r="AB1507" s="27">
        <v>0</v>
      </c>
      <c r="AC1507" s="27">
        <v>0</v>
      </c>
      <c r="AD1507" s="27">
        <v>89.43345911949686</v>
      </c>
      <c r="AE1507" s="27">
        <v>137.58993710691826</v>
      </c>
      <c r="AF1507" s="27">
        <v>185.74641509433962</v>
      </c>
      <c r="AG1507" s="27">
        <f t="shared" si="229"/>
        <v>150000</v>
      </c>
      <c r="AH1507" s="27" t="s">
        <v>1047</v>
      </c>
      <c r="AI1507" s="27" t="s">
        <v>425</v>
      </c>
      <c r="AJ1507" s="41">
        <f t="shared" si="220"/>
        <v>13415018.867924528</v>
      </c>
      <c r="AK1507" s="41">
        <f t="shared" si="221"/>
        <v>20638490.566037737</v>
      </c>
      <c r="AL1507" s="41">
        <f t="shared" si="222"/>
        <v>27861962.264150944</v>
      </c>
      <c r="AM1507" s="27">
        <v>1</v>
      </c>
      <c r="AN1507" s="27">
        <v>1</v>
      </c>
      <c r="AO1507" s="27">
        <v>0</v>
      </c>
      <c r="AP1507" s="27">
        <v>0</v>
      </c>
      <c r="AQ1507" s="42">
        <f t="shared" si="223"/>
        <v>13415018.867924528</v>
      </c>
      <c r="AR1507" s="42">
        <f t="shared" si="224"/>
        <v>20638490.566037737</v>
      </c>
      <c r="AS1507" s="42">
        <f t="shared" si="225"/>
        <v>27861962.264150944</v>
      </c>
      <c r="AT1507" s="42">
        <f t="shared" si="226"/>
        <v>13415018.867924528</v>
      </c>
      <c r="AU1507" s="42">
        <f t="shared" si="227"/>
        <v>20638490.566037737</v>
      </c>
      <c r="AV1507" s="42">
        <f t="shared" si="228"/>
        <v>27861962.264150944</v>
      </c>
      <c r="AW1507">
        <v>2050</v>
      </c>
      <c r="AX1507" t="s">
        <v>59</v>
      </c>
      <c r="AY1507" s="30">
        <v>40</v>
      </c>
      <c r="AZ1507" t="s">
        <v>302</v>
      </c>
      <c r="BA1507" s="111">
        <v>4</v>
      </c>
      <c r="BB1507" s="111">
        <v>3</v>
      </c>
      <c r="BC1507" s="121">
        <v>0</v>
      </c>
      <c r="BD1507" s="114">
        <v>2020</v>
      </c>
      <c r="BE1507" t="s">
        <v>429</v>
      </c>
    </row>
    <row r="1508" spans="1:57" ht="12" customHeight="1" x14ac:dyDescent="0.2">
      <c r="A1508">
        <v>84</v>
      </c>
      <c r="B1508">
        <v>2023</v>
      </c>
      <c r="C1508" t="s">
        <v>46</v>
      </c>
      <c r="D1508" t="s">
        <v>44</v>
      </c>
      <c r="E1508" t="s">
        <v>422</v>
      </c>
      <c r="F1508" t="s">
        <v>427</v>
      </c>
      <c r="G1508" t="s">
        <v>45</v>
      </c>
      <c r="H1508" t="s">
        <v>428</v>
      </c>
      <c r="I1508" t="s">
        <v>1046</v>
      </c>
      <c r="L1508" s="27">
        <v>0</v>
      </c>
      <c r="M1508" s="27">
        <v>0</v>
      </c>
      <c r="N1508" s="27">
        <v>0</v>
      </c>
      <c r="O1508" t="s">
        <v>142</v>
      </c>
      <c r="P1508" t="s">
        <v>425</v>
      </c>
      <c r="Q1508" s="27">
        <v>50000</v>
      </c>
      <c r="R1508" s="27">
        <v>150000</v>
      </c>
      <c r="S1508" s="27">
        <v>250000</v>
      </c>
      <c r="T1508" s="27">
        <v>250000</v>
      </c>
      <c r="U1508" s="27">
        <v>0</v>
      </c>
      <c r="V1508" s="27">
        <v>0</v>
      </c>
      <c r="W1508" s="27">
        <v>0</v>
      </c>
      <c r="X1508" t="s">
        <v>89</v>
      </c>
      <c r="Y1508" t="s">
        <v>89</v>
      </c>
      <c r="Z1508" s="27">
        <v>0</v>
      </c>
      <c r="AA1508" s="27">
        <v>0</v>
      </c>
      <c r="AB1508" s="27">
        <v>0</v>
      </c>
      <c r="AC1508" s="27">
        <v>0</v>
      </c>
      <c r="AD1508" s="27">
        <v>89.43345911949686</v>
      </c>
      <c r="AE1508" s="27">
        <v>137.58993710691826</v>
      </c>
      <c r="AF1508" s="27">
        <v>185.74641509433962</v>
      </c>
      <c r="AG1508" s="27">
        <f t="shared" si="229"/>
        <v>150000</v>
      </c>
      <c r="AH1508" s="27" t="s">
        <v>1047</v>
      </c>
      <c r="AI1508" s="27" t="s">
        <v>425</v>
      </c>
      <c r="AJ1508" s="41">
        <f t="shared" si="220"/>
        <v>13415018.867924528</v>
      </c>
      <c r="AK1508" s="41">
        <f t="shared" si="221"/>
        <v>20638490.566037737</v>
      </c>
      <c r="AL1508" s="41">
        <f t="shared" si="222"/>
        <v>27861962.264150944</v>
      </c>
      <c r="AM1508" s="27">
        <v>1</v>
      </c>
      <c r="AN1508" s="27">
        <v>1</v>
      </c>
      <c r="AO1508" s="27">
        <v>0</v>
      </c>
      <c r="AP1508" s="27">
        <v>0</v>
      </c>
      <c r="AQ1508" s="42">
        <f t="shared" si="223"/>
        <v>13415018.867924528</v>
      </c>
      <c r="AR1508" s="42">
        <f t="shared" si="224"/>
        <v>20638490.566037737</v>
      </c>
      <c r="AS1508" s="42">
        <f t="shared" si="225"/>
        <v>27861962.264150944</v>
      </c>
      <c r="AT1508" s="42">
        <f t="shared" si="226"/>
        <v>13415018.867924528</v>
      </c>
      <c r="AU1508" s="42">
        <f t="shared" si="227"/>
        <v>20638490.566037737</v>
      </c>
      <c r="AV1508" s="42">
        <f t="shared" si="228"/>
        <v>27861962.264150944</v>
      </c>
      <c r="AW1508">
        <v>2023</v>
      </c>
      <c r="AX1508" t="s">
        <v>60</v>
      </c>
      <c r="AY1508" s="30">
        <v>40</v>
      </c>
      <c r="AZ1508" t="s">
        <v>302</v>
      </c>
      <c r="BA1508" s="111">
        <v>4</v>
      </c>
      <c r="BB1508" s="111">
        <v>3</v>
      </c>
      <c r="BC1508" s="121">
        <v>0</v>
      </c>
      <c r="BD1508" s="114">
        <v>2020</v>
      </c>
      <c r="BE1508" t="s">
        <v>429</v>
      </c>
    </row>
    <row r="1509" spans="1:57" ht="12" customHeight="1" x14ac:dyDescent="0.2">
      <c r="A1509">
        <v>84</v>
      </c>
      <c r="B1509">
        <v>2023</v>
      </c>
      <c r="C1509" t="s">
        <v>46</v>
      </c>
      <c r="D1509" t="s">
        <v>44</v>
      </c>
      <c r="E1509" t="s">
        <v>422</v>
      </c>
      <c r="F1509" t="s">
        <v>427</v>
      </c>
      <c r="G1509" t="s">
        <v>45</v>
      </c>
      <c r="H1509" t="s">
        <v>428</v>
      </c>
      <c r="I1509" t="s">
        <v>1046</v>
      </c>
      <c r="L1509" s="27">
        <v>0</v>
      </c>
      <c r="M1509" s="27">
        <v>0</v>
      </c>
      <c r="N1509" s="27">
        <v>0</v>
      </c>
      <c r="O1509" t="s">
        <v>142</v>
      </c>
      <c r="P1509" t="s">
        <v>425</v>
      </c>
      <c r="Q1509" s="27">
        <v>50000</v>
      </c>
      <c r="R1509" s="27">
        <v>150000</v>
      </c>
      <c r="S1509" s="27">
        <v>250000</v>
      </c>
      <c r="T1509" s="27">
        <v>250000</v>
      </c>
      <c r="U1509" s="27">
        <v>0</v>
      </c>
      <c r="V1509" s="27">
        <v>0</v>
      </c>
      <c r="W1509" s="27">
        <v>0</v>
      </c>
      <c r="X1509" t="s">
        <v>89</v>
      </c>
      <c r="Y1509" t="s">
        <v>89</v>
      </c>
      <c r="Z1509" s="27">
        <v>0</v>
      </c>
      <c r="AA1509" s="27">
        <v>0</v>
      </c>
      <c r="AB1509" s="27">
        <v>0</v>
      </c>
      <c r="AC1509" s="27">
        <v>0</v>
      </c>
      <c r="AD1509" s="27">
        <v>89.43345911949686</v>
      </c>
      <c r="AE1509" s="27">
        <v>185.74641509433962</v>
      </c>
      <c r="AF1509" s="27">
        <v>137.58993710691826</v>
      </c>
      <c r="AG1509" s="27">
        <f t="shared" si="229"/>
        <v>150000</v>
      </c>
      <c r="AH1509" s="27" t="s">
        <v>1047</v>
      </c>
      <c r="AI1509" s="27" t="s">
        <v>425</v>
      </c>
      <c r="AJ1509" s="41">
        <f t="shared" si="220"/>
        <v>13415018.867924528</v>
      </c>
      <c r="AK1509" s="41">
        <f t="shared" si="221"/>
        <v>27861962.264150944</v>
      </c>
      <c r="AL1509" s="41">
        <f t="shared" si="222"/>
        <v>20638490.566037737</v>
      </c>
      <c r="AM1509" s="27">
        <v>1</v>
      </c>
      <c r="AN1509" s="27">
        <v>1</v>
      </c>
      <c r="AO1509" s="27">
        <v>0</v>
      </c>
      <c r="AP1509" s="27">
        <v>0</v>
      </c>
      <c r="AQ1509" s="42">
        <f t="shared" si="223"/>
        <v>13415018.867924528</v>
      </c>
      <c r="AR1509" s="42">
        <f t="shared" si="224"/>
        <v>27861962.264150944</v>
      </c>
      <c r="AS1509" s="42">
        <f t="shared" si="225"/>
        <v>20638490.566037737</v>
      </c>
      <c r="AT1509" s="42">
        <f t="shared" si="226"/>
        <v>13415018.867924528</v>
      </c>
      <c r="AU1509" s="42">
        <f t="shared" si="227"/>
        <v>27861962.264150944</v>
      </c>
      <c r="AV1509" s="42">
        <f t="shared" si="228"/>
        <v>20638490.566037737</v>
      </c>
      <c r="AW1509">
        <v>2030</v>
      </c>
      <c r="AX1509" t="s">
        <v>60</v>
      </c>
      <c r="AY1509" s="30">
        <v>40</v>
      </c>
      <c r="AZ1509" t="s">
        <v>302</v>
      </c>
      <c r="BA1509" s="111">
        <v>4</v>
      </c>
      <c r="BB1509" s="111">
        <v>3</v>
      </c>
      <c r="BC1509" s="121">
        <v>0</v>
      </c>
      <c r="BD1509" s="114">
        <v>2020</v>
      </c>
      <c r="BE1509" t="s">
        <v>429</v>
      </c>
    </row>
    <row r="1510" spans="1:57" ht="12" customHeight="1" x14ac:dyDescent="0.2">
      <c r="A1510">
        <v>84</v>
      </c>
      <c r="B1510">
        <v>2023</v>
      </c>
      <c r="C1510" t="s">
        <v>46</v>
      </c>
      <c r="D1510" t="s">
        <v>44</v>
      </c>
      <c r="E1510" t="s">
        <v>422</v>
      </c>
      <c r="F1510" t="s">
        <v>427</v>
      </c>
      <c r="G1510" t="s">
        <v>45</v>
      </c>
      <c r="H1510" t="s">
        <v>428</v>
      </c>
      <c r="I1510" t="s">
        <v>1046</v>
      </c>
      <c r="L1510" s="27">
        <v>0</v>
      </c>
      <c r="M1510" s="27">
        <v>0</v>
      </c>
      <c r="N1510" s="27">
        <v>0</v>
      </c>
      <c r="O1510" t="s">
        <v>142</v>
      </c>
      <c r="P1510" t="s">
        <v>425</v>
      </c>
      <c r="Q1510" s="27">
        <v>50000</v>
      </c>
      <c r="R1510" s="27">
        <v>150000</v>
      </c>
      <c r="S1510" s="27">
        <v>250000</v>
      </c>
      <c r="T1510" s="27">
        <v>250000</v>
      </c>
      <c r="U1510" s="27">
        <v>0</v>
      </c>
      <c r="V1510" s="27">
        <v>0</v>
      </c>
      <c r="W1510" s="27">
        <v>0</v>
      </c>
      <c r="X1510" t="s">
        <v>89</v>
      </c>
      <c r="Y1510" t="s">
        <v>89</v>
      </c>
      <c r="Z1510" s="27">
        <v>0</v>
      </c>
      <c r="AA1510" s="27">
        <v>0</v>
      </c>
      <c r="AB1510" s="27">
        <v>0</v>
      </c>
      <c r="AC1510" s="27">
        <v>0</v>
      </c>
      <c r="AD1510" s="27">
        <v>89.43345911949686</v>
      </c>
      <c r="AE1510" s="27">
        <v>185.74641509433962</v>
      </c>
      <c r="AF1510" s="27">
        <v>137.58993710691826</v>
      </c>
      <c r="AG1510" s="27">
        <f t="shared" si="229"/>
        <v>150000</v>
      </c>
      <c r="AH1510" s="27" t="s">
        <v>1047</v>
      </c>
      <c r="AI1510" s="27" t="s">
        <v>425</v>
      </c>
      <c r="AJ1510" s="41">
        <f t="shared" si="220"/>
        <v>13415018.867924528</v>
      </c>
      <c r="AK1510" s="41">
        <f t="shared" si="221"/>
        <v>27861962.264150944</v>
      </c>
      <c r="AL1510" s="41">
        <f t="shared" si="222"/>
        <v>20638490.566037737</v>
      </c>
      <c r="AM1510" s="27">
        <v>1</v>
      </c>
      <c r="AN1510" s="27">
        <v>1</v>
      </c>
      <c r="AO1510" s="27">
        <v>0</v>
      </c>
      <c r="AP1510" s="27">
        <v>0</v>
      </c>
      <c r="AQ1510" s="42">
        <f t="shared" si="223"/>
        <v>13415018.867924528</v>
      </c>
      <c r="AR1510" s="42">
        <f t="shared" si="224"/>
        <v>27861962.264150944</v>
      </c>
      <c r="AS1510" s="42">
        <f t="shared" si="225"/>
        <v>20638490.566037737</v>
      </c>
      <c r="AT1510" s="42">
        <f t="shared" si="226"/>
        <v>13415018.867924528</v>
      </c>
      <c r="AU1510" s="42">
        <f t="shared" si="227"/>
        <v>27861962.264150944</v>
      </c>
      <c r="AV1510" s="42">
        <f t="shared" si="228"/>
        <v>20638490.566037737</v>
      </c>
      <c r="AW1510">
        <v>2035</v>
      </c>
      <c r="AX1510" t="s">
        <v>60</v>
      </c>
      <c r="AY1510" s="30">
        <v>40</v>
      </c>
      <c r="AZ1510" t="s">
        <v>302</v>
      </c>
      <c r="BA1510" s="111">
        <v>4</v>
      </c>
      <c r="BB1510" s="111">
        <v>3</v>
      </c>
      <c r="BC1510" s="121">
        <v>0</v>
      </c>
      <c r="BD1510" s="114">
        <v>2020</v>
      </c>
      <c r="BE1510" t="s">
        <v>429</v>
      </c>
    </row>
    <row r="1511" spans="1:57" ht="12" customHeight="1" x14ac:dyDescent="0.2">
      <c r="A1511">
        <v>84</v>
      </c>
      <c r="B1511">
        <v>2023</v>
      </c>
      <c r="C1511" t="s">
        <v>46</v>
      </c>
      <c r="D1511" t="s">
        <v>44</v>
      </c>
      <c r="E1511" t="s">
        <v>422</v>
      </c>
      <c r="F1511" t="s">
        <v>427</v>
      </c>
      <c r="G1511" t="s">
        <v>45</v>
      </c>
      <c r="H1511" t="s">
        <v>428</v>
      </c>
      <c r="I1511" t="s">
        <v>1046</v>
      </c>
      <c r="L1511" s="27">
        <v>0</v>
      </c>
      <c r="M1511" s="27">
        <v>0</v>
      </c>
      <c r="N1511" s="27">
        <v>0</v>
      </c>
      <c r="O1511" t="s">
        <v>142</v>
      </c>
      <c r="P1511" t="s">
        <v>425</v>
      </c>
      <c r="Q1511" s="27">
        <v>50000</v>
      </c>
      <c r="R1511" s="27">
        <v>150000</v>
      </c>
      <c r="S1511" s="27">
        <v>250000</v>
      </c>
      <c r="T1511" s="27">
        <v>250000</v>
      </c>
      <c r="U1511" s="27">
        <v>0</v>
      </c>
      <c r="V1511" s="27">
        <v>0</v>
      </c>
      <c r="W1511" s="27">
        <v>0</v>
      </c>
      <c r="X1511" t="s">
        <v>89</v>
      </c>
      <c r="Y1511" t="s">
        <v>89</v>
      </c>
      <c r="Z1511" s="27">
        <v>0</v>
      </c>
      <c r="AA1511" s="27">
        <v>0</v>
      </c>
      <c r="AB1511" s="27">
        <v>0</v>
      </c>
      <c r="AC1511" s="27">
        <v>0</v>
      </c>
      <c r="AD1511" s="27">
        <v>89.43345911949686</v>
      </c>
      <c r="AE1511" s="27">
        <v>185.74641509433962</v>
      </c>
      <c r="AF1511" s="27">
        <v>137.58993710691826</v>
      </c>
      <c r="AG1511" s="27">
        <f t="shared" si="229"/>
        <v>150000</v>
      </c>
      <c r="AH1511" s="27" t="s">
        <v>1047</v>
      </c>
      <c r="AI1511" s="27" t="s">
        <v>425</v>
      </c>
      <c r="AJ1511" s="41">
        <f t="shared" si="220"/>
        <v>13415018.867924528</v>
      </c>
      <c r="AK1511" s="41">
        <f t="shared" si="221"/>
        <v>27861962.264150944</v>
      </c>
      <c r="AL1511" s="41">
        <f t="shared" si="222"/>
        <v>20638490.566037737</v>
      </c>
      <c r="AM1511" s="27">
        <v>1</v>
      </c>
      <c r="AN1511" s="27">
        <v>1</v>
      </c>
      <c r="AO1511" s="27">
        <v>0</v>
      </c>
      <c r="AP1511" s="27">
        <v>0</v>
      </c>
      <c r="AQ1511" s="42">
        <f t="shared" si="223"/>
        <v>13415018.867924528</v>
      </c>
      <c r="AR1511" s="42">
        <f t="shared" si="224"/>
        <v>27861962.264150944</v>
      </c>
      <c r="AS1511" s="42">
        <f t="shared" si="225"/>
        <v>20638490.566037737</v>
      </c>
      <c r="AT1511" s="42">
        <f t="shared" si="226"/>
        <v>13415018.867924528</v>
      </c>
      <c r="AU1511" s="42">
        <f t="shared" si="227"/>
        <v>27861962.264150944</v>
      </c>
      <c r="AV1511" s="42">
        <f t="shared" si="228"/>
        <v>20638490.566037737</v>
      </c>
      <c r="AW1511">
        <v>2040</v>
      </c>
      <c r="AX1511" t="s">
        <v>60</v>
      </c>
      <c r="AY1511" s="30">
        <v>40</v>
      </c>
      <c r="AZ1511" t="s">
        <v>302</v>
      </c>
      <c r="BA1511" s="111">
        <v>4</v>
      </c>
      <c r="BB1511" s="111">
        <v>3</v>
      </c>
      <c r="BC1511" s="121">
        <v>0</v>
      </c>
      <c r="BD1511" s="114">
        <v>2020</v>
      </c>
      <c r="BE1511" t="s">
        <v>429</v>
      </c>
    </row>
    <row r="1512" spans="1:57" ht="12" customHeight="1" x14ac:dyDescent="0.2">
      <c r="A1512">
        <v>84</v>
      </c>
      <c r="B1512">
        <v>2023</v>
      </c>
      <c r="C1512" t="s">
        <v>46</v>
      </c>
      <c r="D1512" t="s">
        <v>44</v>
      </c>
      <c r="E1512" t="s">
        <v>422</v>
      </c>
      <c r="F1512" t="s">
        <v>427</v>
      </c>
      <c r="G1512" t="s">
        <v>45</v>
      </c>
      <c r="H1512" t="s">
        <v>428</v>
      </c>
      <c r="I1512" t="s">
        <v>1046</v>
      </c>
      <c r="L1512" s="27">
        <v>0</v>
      </c>
      <c r="M1512" s="27">
        <v>0</v>
      </c>
      <c r="N1512" s="27">
        <v>0</v>
      </c>
      <c r="O1512" t="s">
        <v>142</v>
      </c>
      <c r="P1512" t="s">
        <v>425</v>
      </c>
      <c r="Q1512" s="27">
        <v>50000</v>
      </c>
      <c r="R1512" s="27">
        <v>150000</v>
      </c>
      <c r="S1512" s="27">
        <v>250000</v>
      </c>
      <c r="T1512" s="27">
        <v>250000</v>
      </c>
      <c r="U1512" s="27">
        <v>0</v>
      </c>
      <c r="V1512" s="27">
        <v>0</v>
      </c>
      <c r="W1512" s="27">
        <v>0</v>
      </c>
      <c r="X1512" t="s">
        <v>89</v>
      </c>
      <c r="Y1512" t="s">
        <v>89</v>
      </c>
      <c r="Z1512" s="27">
        <v>0</v>
      </c>
      <c r="AA1512" s="27">
        <v>0</v>
      </c>
      <c r="AB1512" s="27">
        <v>0</v>
      </c>
      <c r="AC1512" s="27">
        <v>0</v>
      </c>
      <c r="AD1512" s="27">
        <v>89.43345911949686</v>
      </c>
      <c r="AE1512" s="27">
        <v>161.66817610062895</v>
      </c>
      <c r="AF1512" s="27">
        <v>161.66817610062895</v>
      </c>
      <c r="AG1512" s="27">
        <f t="shared" si="229"/>
        <v>150000</v>
      </c>
      <c r="AH1512" s="27" t="s">
        <v>1047</v>
      </c>
      <c r="AI1512" s="27" t="s">
        <v>425</v>
      </c>
      <c r="AJ1512" s="41">
        <f t="shared" si="220"/>
        <v>13415018.867924528</v>
      </c>
      <c r="AK1512" s="41">
        <f t="shared" si="221"/>
        <v>24250226.415094342</v>
      </c>
      <c r="AL1512" s="41">
        <f t="shared" si="222"/>
        <v>24250226.415094342</v>
      </c>
      <c r="AM1512" s="27">
        <v>1</v>
      </c>
      <c r="AN1512" s="27">
        <v>1</v>
      </c>
      <c r="AO1512" s="27">
        <v>0</v>
      </c>
      <c r="AP1512" s="27">
        <v>0</v>
      </c>
      <c r="AQ1512" s="42">
        <f t="shared" si="223"/>
        <v>13415018.867924528</v>
      </c>
      <c r="AR1512" s="42">
        <f t="shared" si="224"/>
        <v>24250226.415094342</v>
      </c>
      <c r="AS1512" s="42">
        <f t="shared" si="225"/>
        <v>24250226.415094342</v>
      </c>
      <c r="AT1512" s="42">
        <f t="shared" si="226"/>
        <v>13415018.867924528</v>
      </c>
      <c r="AU1512" s="42">
        <f t="shared" si="227"/>
        <v>24250226.415094342</v>
      </c>
      <c r="AV1512" s="42">
        <f t="shared" si="228"/>
        <v>24250226.415094342</v>
      </c>
      <c r="AW1512">
        <v>2045</v>
      </c>
      <c r="AX1512" t="s">
        <v>60</v>
      </c>
      <c r="AY1512" s="30">
        <v>40</v>
      </c>
      <c r="AZ1512" t="s">
        <v>302</v>
      </c>
      <c r="BA1512" s="111">
        <v>4</v>
      </c>
      <c r="BB1512" s="111">
        <v>3</v>
      </c>
      <c r="BC1512" s="121">
        <v>0</v>
      </c>
      <c r="BD1512" s="114">
        <v>2020</v>
      </c>
      <c r="BE1512" t="s">
        <v>429</v>
      </c>
    </row>
    <row r="1513" spans="1:57" ht="12" customHeight="1" x14ac:dyDescent="0.2">
      <c r="A1513">
        <v>84</v>
      </c>
      <c r="B1513">
        <v>2023</v>
      </c>
      <c r="C1513" t="s">
        <v>46</v>
      </c>
      <c r="D1513" t="s">
        <v>44</v>
      </c>
      <c r="E1513" t="s">
        <v>422</v>
      </c>
      <c r="F1513" t="s">
        <v>427</v>
      </c>
      <c r="G1513" t="s">
        <v>45</v>
      </c>
      <c r="H1513" t="s">
        <v>428</v>
      </c>
      <c r="I1513" t="s">
        <v>1046</v>
      </c>
      <c r="L1513" s="27">
        <v>0</v>
      </c>
      <c r="M1513" s="27">
        <v>0</v>
      </c>
      <c r="N1513" s="27">
        <v>0</v>
      </c>
      <c r="O1513" t="s">
        <v>142</v>
      </c>
      <c r="P1513" t="s">
        <v>425</v>
      </c>
      <c r="Q1513" s="27">
        <v>50000</v>
      </c>
      <c r="R1513" s="27">
        <v>150000</v>
      </c>
      <c r="S1513" s="27">
        <v>250000</v>
      </c>
      <c r="T1513" s="27">
        <v>250000</v>
      </c>
      <c r="U1513" s="27">
        <v>0</v>
      </c>
      <c r="V1513" s="27">
        <v>0</v>
      </c>
      <c r="W1513" s="27">
        <v>0</v>
      </c>
      <c r="X1513" t="s">
        <v>89</v>
      </c>
      <c r="Y1513" t="s">
        <v>89</v>
      </c>
      <c r="Z1513" s="27">
        <v>0</v>
      </c>
      <c r="AA1513" s="27">
        <v>0</v>
      </c>
      <c r="AB1513" s="27">
        <v>0</v>
      </c>
      <c r="AC1513" s="27">
        <v>0</v>
      </c>
      <c r="AD1513" s="27">
        <v>89.43345911949686</v>
      </c>
      <c r="AE1513" s="27">
        <v>137.58993710691826</v>
      </c>
      <c r="AF1513" s="27">
        <v>185.74641509433962</v>
      </c>
      <c r="AG1513" s="27">
        <f t="shared" si="229"/>
        <v>150000</v>
      </c>
      <c r="AH1513" s="27" t="s">
        <v>1047</v>
      </c>
      <c r="AI1513" s="27" t="s">
        <v>425</v>
      </c>
      <c r="AJ1513" s="41">
        <f t="shared" si="220"/>
        <v>13415018.867924528</v>
      </c>
      <c r="AK1513" s="41">
        <f t="shared" si="221"/>
        <v>20638490.566037737</v>
      </c>
      <c r="AL1513" s="41">
        <f t="shared" si="222"/>
        <v>27861962.264150944</v>
      </c>
      <c r="AM1513" s="27">
        <v>1</v>
      </c>
      <c r="AN1513" s="27">
        <v>1</v>
      </c>
      <c r="AO1513" s="27">
        <v>0</v>
      </c>
      <c r="AP1513" s="27">
        <v>0</v>
      </c>
      <c r="AQ1513" s="42">
        <f t="shared" si="223"/>
        <v>13415018.867924528</v>
      </c>
      <c r="AR1513" s="42">
        <f t="shared" si="224"/>
        <v>20638490.566037737</v>
      </c>
      <c r="AS1513" s="42">
        <f t="shared" si="225"/>
        <v>27861962.264150944</v>
      </c>
      <c r="AT1513" s="42">
        <f t="shared" si="226"/>
        <v>13415018.867924528</v>
      </c>
      <c r="AU1513" s="42">
        <f t="shared" si="227"/>
        <v>20638490.566037737</v>
      </c>
      <c r="AV1513" s="42">
        <f t="shared" si="228"/>
        <v>27861962.264150944</v>
      </c>
      <c r="AW1513">
        <v>2050</v>
      </c>
      <c r="AX1513" t="s">
        <v>60</v>
      </c>
      <c r="AY1513" s="30">
        <v>40</v>
      </c>
      <c r="AZ1513" t="s">
        <v>302</v>
      </c>
      <c r="BA1513" s="111">
        <v>4</v>
      </c>
      <c r="BB1513" s="111">
        <v>3</v>
      </c>
      <c r="BC1513" s="121">
        <v>0</v>
      </c>
      <c r="BD1513" s="114">
        <v>2020</v>
      </c>
      <c r="BE1513" t="s">
        <v>429</v>
      </c>
    </row>
    <row r="1514" spans="1:57" ht="12" customHeight="1" x14ac:dyDescent="0.2">
      <c r="A1514">
        <v>85</v>
      </c>
      <c r="B1514">
        <v>2023</v>
      </c>
      <c r="C1514" t="s">
        <v>46</v>
      </c>
      <c r="D1514" t="s">
        <v>138</v>
      </c>
      <c r="E1514" t="s">
        <v>329</v>
      </c>
      <c r="F1514" t="s">
        <v>430</v>
      </c>
      <c r="G1514" t="s">
        <v>45</v>
      </c>
      <c r="H1514" t="s">
        <v>431</v>
      </c>
      <c r="I1514" t="s">
        <v>88</v>
      </c>
      <c r="L1514" s="27">
        <v>0</v>
      </c>
      <c r="M1514" s="27">
        <v>0</v>
      </c>
      <c r="N1514" s="27">
        <v>0</v>
      </c>
      <c r="O1514" t="s">
        <v>89</v>
      </c>
      <c r="P1514" t="s">
        <v>89</v>
      </c>
      <c r="Q1514" s="27">
        <v>0</v>
      </c>
      <c r="R1514" s="27">
        <v>0</v>
      </c>
      <c r="S1514" s="27">
        <v>0</v>
      </c>
      <c r="T1514" s="27">
        <v>0</v>
      </c>
      <c r="U1514" s="27">
        <v>0</v>
      </c>
      <c r="V1514" s="27">
        <v>0</v>
      </c>
      <c r="W1514" s="27">
        <v>0</v>
      </c>
      <c r="X1514" t="s">
        <v>432</v>
      </c>
      <c r="Y1514" t="s">
        <v>91</v>
      </c>
      <c r="Z1514" s="27">
        <v>20</v>
      </c>
      <c r="AA1514" s="27">
        <v>20</v>
      </c>
      <c r="AB1514" s="27">
        <v>20</v>
      </c>
      <c r="AC1514" s="27">
        <v>20</v>
      </c>
      <c r="AD1514" s="27">
        <v>5.5035974842767299</v>
      </c>
      <c r="AE1514" s="27">
        <v>6.1915471698113214</v>
      </c>
      <c r="AF1514" s="27">
        <v>6.8794968553459128</v>
      </c>
      <c r="AG1514" s="27">
        <v>4</v>
      </c>
      <c r="AH1514" t="s">
        <v>465</v>
      </c>
      <c r="AI1514" s="27" t="s">
        <v>450</v>
      </c>
      <c r="AJ1514" s="41">
        <f t="shared" si="220"/>
        <v>22.01438993710692</v>
      </c>
      <c r="AK1514" s="41">
        <f t="shared" si="221"/>
        <v>24.766188679245285</v>
      </c>
      <c r="AL1514" s="41">
        <f t="shared" si="222"/>
        <v>27.517987421383651</v>
      </c>
      <c r="AM1514" s="27">
        <v>1</v>
      </c>
      <c r="AN1514" s="27">
        <v>1</v>
      </c>
      <c r="AO1514" s="27">
        <v>6.1915471698113214</v>
      </c>
      <c r="AP1514" s="27">
        <v>6.1915471698113214</v>
      </c>
      <c r="AQ1514" s="42">
        <f t="shared" si="223"/>
        <v>46.780578616352201</v>
      </c>
      <c r="AR1514" s="42">
        <f t="shared" si="224"/>
        <v>49.532377358490571</v>
      </c>
      <c r="AS1514" s="42">
        <f t="shared" si="225"/>
        <v>52.28417610062894</v>
      </c>
      <c r="AT1514" s="42">
        <f t="shared" si="226"/>
        <v>46.780578616352201</v>
      </c>
      <c r="AU1514" s="42">
        <f t="shared" si="227"/>
        <v>49.532377358490571</v>
      </c>
      <c r="AV1514" s="42">
        <f t="shared" si="228"/>
        <v>52.28417610062894</v>
      </c>
      <c r="AW1514">
        <v>2023</v>
      </c>
      <c r="AX1514" t="s">
        <v>56</v>
      </c>
      <c r="AY1514" s="30">
        <v>20</v>
      </c>
      <c r="AZ1514" t="s">
        <v>433</v>
      </c>
      <c r="BA1514" s="111">
        <v>4</v>
      </c>
      <c r="BB1514" s="111">
        <v>2</v>
      </c>
      <c r="BC1514" s="121">
        <v>0</v>
      </c>
      <c r="BD1514" s="114">
        <v>2020</v>
      </c>
      <c r="BE1514" t="s">
        <v>434</v>
      </c>
    </row>
    <row r="1515" spans="1:57" ht="12" customHeight="1" x14ac:dyDescent="0.2">
      <c r="A1515">
        <v>85</v>
      </c>
      <c r="B1515">
        <v>2023</v>
      </c>
      <c r="C1515" t="s">
        <v>46</v>
      </c>
      <c r="D1515" t="s">
        <v>138</v>
      </c>
      <c r="E1515" t="s">
        <v>329</v>
      </c>
      <c r="F1515" t="s">
        <v>430</v>
      </c>
      <c r="G1515" t="s">
        <v>45</v>
      </c>
      <c r="H1515" t="s">
        <v>431</v>
      </c>
      <c r="I1515" t="s">
        <v>88</v>
      </c>
      <c r="L1515" s="27">
        <v>0</v>
      </c>
      <c r="M1515" s="27">
        <v>0</v>
      </c>
      <c r="N1515" s="27">
        <v>0</v>
      </c>
      <c r="O1515" t="s">
        <v>89</v>
      </c>
      <c r="P1515" t="s">
        <v>89</v>
      </c>
      <c r="Q1515" s="27">
        <v>0</v>
      </c>
      <c r="R1515" s="27">
        <v>0</v>
      </c>
      <c r="S1515" s="27">
        <v>0</v>
      </c>
      <c r="T1515" s="27">
        <v>0</v>
      </c>
      <c r="U1515" s="27">
        <v>0</v>
      </c>
      <c r="V1515" s="27">
        <v>0</v>
      </c>
      <c r="W1515" s="27">
        <v>0</v>
      </c>
      <c r="X1515" t="s">
        <v>432</v>
      </c>
      <c r="Y1515" t="s">
        <v>91</v>
      </c>
      <c r="Z1515" s="27">
        <v>20</v>
      </c>
      <c r="AA1515" s="27">
        <v>20</v>
      </c>
      <c r="AB1515" s="27">
        <v>20</v>
      </c>
      <c r="AC1515" s="27">
        <v>20</v>
      </c>
      <c r="AD1515" s="27">
        <v>5.5035974842767299</v>
      </c>
      <c r="AE1515" s="27">
        <v>6.1915471698113214</v>
      </c>
      <c r="AF1515" s="27">
        <v>6.8794968553459128</v>
      </c>
      <c r="AG1515" s="27">
        <v>4</v>
      </c>
      <c r="AH1515" t="s">
        <v>465</v>
      </c>
      <c r="AI1515" s="27" t="s">
        <v>450</v>
      </c>
      <c r="AJ1515" s="41">
        <f t="shared" si="220"/>
        <v>22.01438993710692</v>
      </c>
      <c r="AK1515" s="41">
        <f t="shared" si="221"/>
        <v>24.766188679245285</v>
      </c>
      <c r="AL1515" s="41">
        <f t="shared" si="222"/>
        <v>27.517987421383651</v>
      </c>
      <c r="AM1515" s="27">
        <v>1</v>
      </c>
      <c r="AN1515" s="27">
        <v>1</v>
      </c>
      <c r="AO1515" s="27">
        <v>6.1915471698113214</v>
      </c>
      <c r="AP1515" s="27">
        <v>6.1915471698113214</v>
      </c>
      <c r="AQ1515" s="42">
        <f t="shared" si="223"/>
        <v>46.780578616352201</v>
      </c>
      <c r="AR1515" s="42">
        <f t="shared" si="224"/>
        <v>49.532377358490571</v>
      </c>
      <c r="AS1515" s="42">
        <f t="shared" si="225"/>
        <v>52.28417610062894</v>
      </c>
      <c r="AT1515" s="42">
        <f t="shared" si="226"/>
        <v>46.780578616352201</v>
      </c>
      <c r="AU1515" s="42">
        <f t="shared" si="227"/>
        <v>49.532377358490571</v>
      </c>
      <c r="AV1515" s="42">
        <f t="shared" si="228"/>
        <v>52.28417610062894</v>
      </c>
      <c r="AW1515">
        <v>2030</v>
      </c>
      <c r="AX1515" t="s">
        <v>56</v>
      </c>
      <c r="AY1515" s="30">
        <v>20</v>
      </c>
      <c r="AZ1515" t="s">
        <v>433</v>
      </c>
      <c r="BA1515" s="111">
        <v>4</v>
      </c>
      <c r="BB1515" s="111">
        <v>2</v>
      </c>
      <c r="BC1515" s="121">
        <v>0</v>
      </c>
      <c r="BD1515" s="114">
        <v>2020</v>
      </c>
      <c r="BE1515" t="s">
        <v>434</v>
      </c>
    </row>
    <row r="1516" spans="1:57" ht="12" customHeight="1" x14ac:dyDescent="0.2">
      <c r="A1516">
        <v>85</v>
      </c>
      <c r="B1516">
        <v>2023</v>
      </c>
      <c r="C1516" t="s">
        <v>46</v>
      </c>
      <c r="D1516" t="s">
        <v>138</v>
      </c>
      <c r="E1516" t="s">
        <v>329</v>
      </c>
      <c r="F1516" t="s">
        <v>430</v>
      </c>
      <c r="G1516" t="s">
        <v>45</v>
      </c>
      <c r="H1516" t="s">
        <v>431</v>
      </c>
      <c r="I1516" t="s">
        <v>88</v>
      </c>
      <c r="L1516" s="27">
        <v>0</v>
      </c>
      <c r="M1516" s="27">
        <v>0</v>
      </c>
      <c r="N1516" s="27">
        <v>0</v>
      </c>
      <c r="O1516" t="s">
        <v>89</v>
      </c>
      <c r="P1516" t="s">
        <v>89</v>
      </c>
      <c r="Q1516" s="27">
        <v>0</v>
      </c>
      <c r="R1516" s="27">
        <v>0</v>
      </c>
      <c r="S1516" s="27">
        <v>0</v>
      </c>
      <c r="T1516" s="27">
        <v>0</v>
      </c>
      <c r="U1516" s="27">
        <v>0</v>
      </c>
      <c r="V1516" s="27">
        <v>0</v>
      </c>
      <c r="W1516" s="27">
        <v>0</v>
      </c>
      <c r="X1516" t="s">
        <v>432</v>
      </c>
      <c r="Y1516" t="s">
        <v>91</v>
      </c>
      <c r="Z1516" s="27">
        <v>20</v>
      </c>
      <c r="AA1516" s="27">
        <v>20</v>
      </c>
      <c r="AB1516" s="27">
        <v>20</v>
      </c>
      <c r="AC1516" s="27">
        <v>20</v>
      </c>
      <c r="AD1516" s="27">
        <v>5.5035974842767299</v>
      </c>
      <c r="AE1516" s="27">
        <v>6.1915471698113214</v>
      </c>
      <c r="AF1516" s="27">
        <v>6.8794968553459128</v>
      </c>
      <c r="AG1516" s="27">
        <v>4</v>
      </c>
      <c r="AH1516" t="s">
        <v>465</v>
      </c>
      <c r="AI1516" s="27" t="s">
        <v>450</v>
      </c>
      <c r="AJ1516" s="41">
        <f t="shared" si="220"/>
        <v>22.01438993710692</v>
      </c>
      <c r="AK1516" s="41">
        <f t="shared" si="221"/>
        <v>24.766188679245285</v>
      </c>
      <c r="AL1516" s="41">
        <f t="shared" si="222"/>
        <v>27.517987421383651</v>
      </c>
      <c r="AM1516" s="27">
        <v>1</v>
      </c>
      <c r="AN1516" s="27">
        <v>1</v>
      </c>
      <c r="AO1516" s="27">
        <v>6.1915471698113214</v>
      </c>
      <c r="AP1516" s="27">
        <v>6.1915471698113214</v>
      </c>
      <c r="AQ1516" s="42">
        <f t="shared" si="223"/>
        <v>46.780578616352201</v>
      </c>
      <c r="AR1516" s="42">
        <f t="shared" si="224"/>
        <v>49.532377358490571</v>
      </c>
      <c r="AS1516" s="42">
        <f t="shared" si="225"/>
        <v>52.28417610062894</v>
      </c>
      <c r="AT1516" s="42">
        <f t="shared" si="226"/>
        <v>46.780578616352201</v>
      </c>
      <c r="AU1516" s="42">
        <f t="shared" si="227"/>
        <v>49.532377358490571</v>
      </c>
      <c r="AV1516" s="42">
        <f t="shared" si="228"/>
        <v>52.28417610062894</v>
      </c>
      <c r="AW1516">
        <v>2035</v>
      </c>
      <c r="AX1516" t="s">
        <v>56</v>
      </c>
      <c r="AY1516" s="30">
        <v>20</v>
      </c>
      <c r="AZ1516" t="s">
        <v>433</v>
      </c>
      <c r="BA1516" s="111">
        <v>4</v>
      </c>
      <c r="BB1516" s="111">
        <v>2</v>
      </c>
      <c r="BC1516" s="121">
        <v>0</v>
      </c>
      <c r="BD1516" s="114">
        <v>2020</v>
      </c>
      <c r="BE1516" t="s">
        <v>434</v>
      </c>
    </row>
    <row r="1517" spans="1:57" ht="12" customHeight="1" x14ac:dyDescent="0.2">
      <c r="A1517">
        <v>85</v>
      </c>
      <c r="B1517">
        <v>2023</v>
      </c>
      <c r="C1517" t="s">
        <v>46</v>
      </c>
      <c r="D1517" t="s">
        <v>138</v>
      </c>
      <c r="E1517" t="s">
        <v>329</v>
      </c>
      <c r="F1517" t="s">
        <v>430</v>
      </c>
      <c r="G1517" t="s">
        <v>45</v>
      </c>
      <c r="H1517" t="s">
        <v>431</v>
      </c>
      <c r="I1517" t="s">
        <v>88</v>
      </c>
      <c r="L1517" s="27">
        <v>0</v>
      </c>
      <c r="M1517" s="27">
        <v>0</v>
      </c>
      <c r="N1517" s="27">
        <v>0</v>
      </c>
      <c r="O1517" t="s">
        <v>89</v>
      </c>
      <c r="P1517" t="s">
        <v>89</v>
      </c>
      <c r="Q1517" s="27">
        <v>0</v>
      </c>
      <c r="R1517" s="27">
        <v>0</v>
      </c>
      <c r="S1517" s="27">
        <v>0</v>
      </c>
      <c r="T1517" s="27">
        <v>0</v>
      </c>
      <c r="U1517" s="27">
        <v>0</v>
      </c>
      <c r="V1517" s="27">
        <v>0</v>
      </c>
      <c r="W1517" s="27">
        <v>0</v>
      </c>
      <c r="X1517" t="s">
        <v>432</v>
      </c>
      <c r="Y1517" t="s">
        <v>91</v>
      </c>
      <c r="Z1517" s="27">
        <v>20</v>
      </c>
      <c r="AA1517" s="27">
        <v>20</v>
      </c>
      <c r="AB1517" s="27">
        <v>20</v>
      </c>
      <c r="AC1517" s="27">
        <v>20</v>
      </c>
      <c r="AD1517" s="27">
        <v>5.5035974842767299</v>
      </c>
      <c r="AE1517" s="27">
        <v>6.1915471698113214</v>
      </c>
      <c r="AF1517" s="27">
        <v>6.8794968553459128</v>
      </c>
      <c r="AG1517" s="27">
        <v>4</v>
      </c>
      <c r="AH1517" t="s">
        <v>465</v>
      </c>
      <c r="AI1517" s="27" t="s">
        <v>450</v>
      </c>
      <c r="AJ1517" s="41">
        <f t="shared" si="220"/>
        <v>22.01438993710692</v>
      </c>
      <c r="AK1517" s="41">
        <f t="shared" si="221"/>
        <v>24.766188679245285</v>
      </c>
      <c r="AL1517" s="41">
        <f t="shared" si="222"/>
        <v>27.517987421383651</v>
      </c>
      <c r="AM1517" s="27">
        <v>1</v>
      </c>
      <c r="AN1517" s="27">
        <v>1</v>
      </c>
      <c r="AO1517" s="27">
        <v>6.1915471698113214</v>
      </c>
      <c r="AP1517" s="27">
        <v>6.1915471698113214</v>
      </c>
      <c r="AQ1517" s="42">
        <f t="shared" si="223"/>
        <v>46.780578616352201</v>
      </c>
      <c r="AR1517" s="42">
        <f t="shared" si="224"/>
        <v>49.532377358490571</v>
      </c>
      <c r="AS1517" s="42">
        <f t="shared" si="225"/>
        <v>52.28417610062894</v>
      </c>
      <c r="AT1517" s="42">
        <f t="shared" si="226"/>
        <v>46.780578616352201</v>
      </c>
      <c r="AU1517" s="42">
        <f t="shared" si="227"/>
        <v>49.532377358490571</v>
      </c>
      <c r="AV1517" s="42">
        <f t="shared" si="228"/>
        <v>52.28417610062894</v>
      </c>
      <c r="AW1517">
        <v>2040</v>
      </c>
      <c r="AX1517" t="s">
        <v>56</v>
      </c>
      <c r="AY1517" s="30">
        <v>20</v>
      </c>
      <c r="AZ1517" t="s">
        <v>433</v>
      </c>
      <c r="BA1517" s="111">
        <v>4</v>
      </c>
      <c r="BB1517" s="111">
        <v>2</v>
      </c>
      <c r="BC1517" s="121">
        <v>0</v>
      </c>
      <c r="BD1517" s="114">
        <v>2020</v>
      </c>
      <c r="BE1517" t="s">
        <v>434</v>
      </c>
    </row>
    <row r="1518" spans="1:57" ht="12" customHeight="1" x14ac:dyDescent="0.2">
      <c r="A1518">
        <v>85</v>
      </c>
      <c r="B1518">
        <v>2023</v>
      </c>
      <c r="C1518" t="s">
        <v>46</v>
      </c>
      <c r="D1518" t="s">
        <v>138</v>
      </c>
      <c r="E1518" t="s">
        <v>329</v>
      </c>
      <c r="F1518" t="s">
        <v>430</v>
      </c>
      <c r="G1518" t="s">
        <v>45</v>
      </c>
      <c r="H1518" t="s">
        <v>431</v>
      </c>
      <c r="I1518" t="s">
        <v>88</v>
      </c>
      <c r="L1518" s="27">
        <v>0</v>
      </c>
      <c r="M1518" s="27">
        <v>0</v>
      </c>
      <c r="N1518" s="27">
        <v>0</v>
      </c>
      <c r="O1518" t="s">
        <v>89</v>
      </c>
      <c r="P1518" t="s">
        <v>89</v>
      </c>
      <c r="Q1518" s="27">
        <v>0</v>
      </c>
      <c r="R1518" s="27">
        <v>0</v>
      </c>
      <c r="S1518" s="27">
        <v>0</v>
      </c>
      <c r="T1518" s="27">
        <v>0</v>
      </c>
      <c r="U1518" s="27">
        <v>0</v>
      </c>
      <c r="V1518" s="27">
        <v>0</v>
      </c>
      <c r="W1518" s="27">
        <v>0</v>
      </c>
      <c r="X1518" t="s">
        <v>432</v>
      </c>
      <c r="Y1518" t="s">
        <v>91</v>
      </c>
      <c r="Z1518" s="27">
        <v>20</v>
      </c>
      <c r="AA1518" s="27">
        <v>20</v>
      </c>
      <c r="AB1518" s="27">
        <v>20</v>
      </c>
      <c r="AC1518" s="27">
        <v>20</v>
      </c>
      <c r="AD1518" s="27">
        <v>5.5035974842767299</v>
      </c>
      <c r="AE1518" s="27">
        <v>6.1915471698113214</v>
      </c>
      <c r="AF1518" s="27">
        <v>6.8794968553459128</v>
      </c>
      <c r="AG1518" s="27">
        <v>4</v>
      </c>
      <c r="AH1518" t="s">
        <v>465</v>
      </c>
      <c r="AI1518" s="27" t="s">
        <v>450</v>
      </c>
      <c r="AJ1518" s="41">
        <f t="shared" si="220"/>
        <v>22.01438993710692</v>
      </c>
      <c r="AK1518" s="41">
        <f t="shared" si="221"/>
        <v>24.766188679245285</v>
      </c>
      <c r="AL1518" s="41">
        <f t="shared" si="222"/>
        <v>27.517987421383651</v>
      </c>
      <c r="AM1518" s="27">
        <v>1</v>
      </c>
      <c r="AN1518" s="27">
        <v>1</v>
      </c>
      <c r="AO1518" s="27">
        <v>6.1915471698113214</v>
      </c>
      <c r="AP1518" s="27">
        <v>6.1915471698113214</v>
      </c>
      <c r="AQ1518" s="42">
        <f t="shared" si="223"/>
        <v>46.780578616352201</v>
      </c>
      <c r="AR1518" s="42">
        <f t="shared" si="224"/>
        <v>49.532377358490571</v>
      </c>
      <c r="AS1518" s="42">
        <f t="shared" si="225"/>
        <v>52.28417610062894</v>
      </c>
      <c r="AT1518" s="42">
        <f t="shared" si="226"/>
        <v>46.780578616352201</v>
      </c>
      <c r="AU1518" s="42">
        <f t="shared" si="227"/>
        <v>49.532377358490571</v>
      </c>
      <c r="AV1518" s="42">
        <f t="shared" si="228"/>
        <v>52.28417610062894</v>
      </c>
      <c r="AW1518">
        <v>2045</v>
      </c>
      <c r="AX1518" t="s">
        <v>56</v>
      </c>
      <c r="AY1518" s="30">
        <v>20</v>
      </c>
      <c r="AZ1518" t="s">
        <v>433</v>
      </c>
      <c r="BA1518" s="111">
        <v>4</v>
      </c>
      <c r="BB1518" s="111">
        <v>2</v>
      </c>
      <c r="BC1518" s="121">
        <v>0</v>
      </c>
      <c r="BD1518" s="114">
        <v>2020</v>
      </c>
      <c r="BE1518" t="s">
        <v>434</v>
      </c>
    </row>
    <row r="1519" spans="1:57" ht="12" customHeight="1" x14ac:dyDescent="0.2">
      <c r="A1519">
        <v>85</v>
      </c>
      <c r="B1519">
        <v>2023</v>
      </c>
      <c r="C1519" t="s">
        <v>46</v>
      </c>
      <c r="D1519" t="s">
        <v>138</v>
      </c>
      <c r="E1519" t="s">
        <v>329</v>
      </c>
      <c r="F1519" t="s">
        <v>430</v>
      </c>
      <c r="G1519" t="s">
        <v>45</v>
      </c>
      <c r="H1519" t="s">
        <v>431</v>
      </c>
      <c r="I1519" t="s">
        <v>88</v>
      </c>
      <c r="L1519" s="27">
        <v>0</v>
      </c>
      <c r="M1519" s="27">
        <v>0</v>
      </c>
      <c r="N1519" s="27">
        <v>0</v>
      </c>
      <c r="O1519" t="s">
        <v>89</v>
      </c>
      <c r="P1519" t="s">
        <v>89</v>
      </c>
      <c r="Q1519" s="27">
        <v>0</v>
      </c>
      <c r="R1519" s="27">
        <v>0</v>
      </c>
      <c r="S1519" s="27">
        <v>0</v>
      </c>
      <c r="T1519" s="27">
        <v>0</v>
      </c>
      <c r="U1519" s="27">
        <v>0</v>
      </c>
      <c r="V1519" s="27">
        <v>0</v>
      </c>
      <c r="W1519" s="27">
        <v>0</v>
      </c>
      <c r="X1519" t="s">
        <v>432</v>
      </c>
      <c r="Y1519" t="s">
        <v>91</v>
      </c>
      <c r="Z1519" s="27">
        <v>20</v>
      </c>
      <c r="AA1519" s="27">
        <v>20</v>
      </c>
      <c r="AB1519" s="27">
        <v>20</v>
      </c>
      <c r="AC1519" s="27">
        <v>20</v>
      </c>
      <c r="AD1519" s="27">
        <v>5.5035974842767299</v>
      </c>
      <c r="AE1519" s="27">
        <v>6.1915471698113214</v>
      </c>
      <c r="AF1519" s="27">
        <v>6.8794968553459128</v>
      </c>
      <c r="AG1519" s="27">
        <v>4</v>
      </c>
      <c r="AH1519" t="s">
        <v>465</v>
      </c>
      <c r="AI1519" s="27" t="s">
        <v>450</v>
      </c>
      <c r="AJ1519" s="41">
        <f t="shared" si="220"/>
        <v>22.01438993710692</v>
      </c>
      <c r="AK1519" s="41">
        <f t="shared" si="221"/>
        <v>24.766188679245285</v>
      </c>
      <c r="AL1519" s="41">
        <f t="shared" si="222"/>
        <v>27.517987421383651</v>
      </c>
      <c r="AM1519" s="27">
        <v>1</v>
      </c>
      <c r="AN1519" s="27">
        <v>1</v>
      </c>
      <c r="AO1519" s="27">
        <v>6.1915471698113214</v>
      </c>
      <c r="AP1519" s="27">
        <v>6.1915471698113214</v>
      </c>
      <c r="AQ1519" s="42">
        <f t="shared" si="223"/>
        <v>46.780578616352201</v>
      </c>
      <c r="AR1519" s="42">
        <f t="shared" si="224"/>
        <v>49.532377358490571</v>
      </c>
      <c r="AS1519" s="42">
        <f t="shared" si="225"/>
        <v>52.28417610062894</v>
      </c>
      <c r="AT1519" s="42">
        <f t="shared" si="226"/>
        <v>46.780578616352201</v>
      </c>
      <c r="AU1519" s="42">
        <f t="shared" si="227"/>
        <v>49.532377358490571</v>
      </c>
      <c r="AV1519" s="42">
        <f t="shared" si="228"/>
        <v>52.28417610062894</v>
      </c>
      <c r="AW1519">
        <v>2050</v>
      </c>
      <c r="AX1519" t="s">
        <v>56</v>
      </c>
      <c r="AY1519" s="30">
        <v>20</v>
      </c>
      <c r="AZ1519" t="s">
        <v>433</v>
      </c>
      <c r="BA1519" s="111">
        <v>4</v>
      </c>
      <c r="BB1519" s="111">
        <v>2</v>
      </c>
      <c r="BC1519" s="121">
        <v>0</v>
      </c>
      <c r="BD1519" s="114">
        <v>2020</v>
      </c>
      <c r="BE1519" t="s">
        <v>434</v>
      </c>
    </row>
    <row r="1520" spans="1:57" ht="12" customHeight="1" x14ac:dyDescent="0.2">
      <c r="A1520">
        <v>85</v>
      </c>
      <c r="B1520">
        <v>2023</v>
      </c>
      <c r="C1520" t="s">
        <v>46</v>
      </c>
      <c r="D1520" t="s">
        <v>138</v>
      </c>
      <c r="E1520" t="s">
        <v>329</v>
      </c>
      <c r="F1520" t="s">
        <v>430</v>
      </c>
      <c r="G1520" t="s">
        <v>45</v>
      </c>
      <c r="H1520" t="s">
        <v>431</v>
      </c>
      <c r="I1520" t="s">
        <v>88</v>
      </c>
      <c r="L1520" s="27">
        <v>0</v>
      </c>
      <c r="M1520" s="27">
        <v>0</v>
      </c>
      <c r="N1520" s="27">
        <v>0</v>
      </c>
      <c r="O1520" t="s">
        <v>89</v>
      </c>
      <c r="P1520" t="s">
        <v>89</v>
      </c>
      <c r="Q1520" s="27">
        <v>0</v>
      </c>
      <c r="R1520" s="27">
        <v>0</v>
      </c>
      <c r="S1520" s="27">
        <v>0</v>
      </c>
      <c r="T1520" s="27">
        <v>0</v>
      </c>
      <c r="U1520" s="27">
        <v>0</v>
      </c>
      <c r="V1520" s="27">
        <v>0</v>
      </c>
      <c r="W1520" s="27">
        <v>0</v>
      </c>
      <c r="X1520" t="s">
        <v>432</v>
      </c>
      <c r="Y1520" t="s">
        <v>91</v>
      </c>
      <c r="Z1520" s="27">
        <v>20</v>
      </c>
      <c r="AA1520" s="27">
        <v>20</v>
      </c>
      <c r="AB1520" s="27">
        <v>20</v>
      </c>
      <c r="AC1520" s="27">
        <v>20</v>
      </c>
      <c r="AD1520" s="27">
        <v>5.5035974842767299</v>
      </c>
      <c r="AE1520" s="27">
        <v>6.1915471698113214</v>
      </c>
      <c r="AF1520" s="27">
        <v>6.8794968553459128</v>
      </c>
      <c r="AG1520" s="27">
        <v>4</v>
      </c>
      <c r="AH1520" t="s">
        <v>465</v>
      </c>
      <c r="AI1520" s="27" t="s">
        <v>450</v>
      </c>
      <c r="AJ1520" s="41">
        <f t="shared" si="220"/>
        <v>22.01438993710692</v>
      </c>
      <c r="AK1520" s="41">
        <f t="shared" si="221"/>
        <v>24.766188679245285</v>
      </c>
      <c r="AL1520" s="41">
        <f t="shared" si="222"/>
        <v>27.517987421383651</v>
      </c>
      <c r="AM1520" s="27">
        <v>1</v>
      </c>
      <c r="AN1520" s="27">
        <v>1</v>
      </c>
      <c r="AO1520" s="27">
        <v>6.1915471698113214</v>
      </c>
      <c r="AP1520" s="27">
        <v>6.1915471698113214</v>
      </c>
      <c r="AQ1520" s="42">
        <f t="shared" si="223"/>
        <v>46.780578616352201</v>
      </c>
      <c r="AR1520" s="42">
        <f t="shared" si="224"/>
        <v>49.532377358490571</v>
      </c>
      <c r="AS1520" s="42">
        <f t="shared" si="225"/>
        <v>52.28417610062894</v>
      </c>
      <c r="AT1520" s="42">
        <f t="shared" si="226"/>
        <v>46.780578616352201</v>
      </c>
      <c r="AU1520" s="42">
        <f t="shared" si="227"/>
        <v>49.532377358490571</v>
      </c>
      <c r="AV1520" s="42">
        <f t="shared" si="228"/>
        <v>52.28417610062894</v>
      </c>
      <c r="AW1520">
        <v>2023</v>
      </c>
      <c r="AX1520" t="s">
        <v>59</v>
      </c>
      <c r="AY1520" s="30">
        <v>20</v>
      </c>
      <c r="AZ1520" t="s">
        <v>433</v>
      </c>
      <c r="BA1520" s="111">
        <v>4</v>
      </c>
      <c r="BB1520" s="111">
        <v>2</v>
      </c>
      <c r="BC1520" s="121">
        <v>0</v>
      </c>
      <c r="BD1520" s="114">
        <v>2020</v>
      </c>
      <c r="BE1520" t="s">
        <v>434</v>
      </c>
    </row>
    <row r="1521" spans="1:57" ht="12" customHeight="1" x14ac:dyDescent="0.2">
      <c r="A1521">
        <v>85</v>
      </c>
      <c r="B1521">
        <v>2023</v>
      </c>
      <c r="C1521" t="s">
        <v>46</v>
      </c>
      <c r="D1521" t="s">
        <v>138</v>
      </c>
      <c r="E1521" t="s">
        <v>329</v>
      </c>
      <c r="F1521" t="s">
        <v>430</v>
      </c>
      <c r="G1521" t="s">
        <v>45</v>
      </c>
      <c r="H1521" t="s">
        <v>431</v>
      </c>
      <c r="I1521" t="s">
        <v>88</v>
      </c>
      <c r="L1521" s="27">
        <v>0</v>
      </c>
      <c r="M1521" s="27">
        <v>0</v>
      </c>
      <c r="N1521" s="27">
        <v>0</v>
      </c>
      <c r="O1521" t="s">
        <v>89</v>
      </c>
      <c r="P1521" t="s">
        <v>89</v>
      </c>
      <c r="Q1521" s="27">
        <v>0</v>
      </c>
      <c r="R1521" s="27">
        <v>0</v>
      </c>
      <c r="S1521" s="27">
        <v>0</v>
      </c>
      <c r="T1521" s="27">
        <v>0</v>
      </c>
      <c r="U1521" s="27">
        <v>0</v>
      </c>
      <c r="V1521" s="27">
        <v>0</v>
      </c>
      <c r="W1521" s="27">
        <v>0</v>
      </c>
      <c r="X1521" t="s">
        <v>432</v>
      </c>
      <c r="Y1521" t="s">
        <v>91</v>
      </c>
      <c r="Z1521" s="27">
        <v>20</v>
      </c>
      <c r="AA1521" s="27">
        <v>20</v>
      </c>
      <c r="AB1521" s="27">
        <v>20</v>
      </c>
      <c r="AC1521" s="27">
        <v>20</v>
      </c>
      <c r="AD1521" s="27">
        <v>4.9532377358490569</v>
      </c>
      <c r="AE1521" s="27">
        <v>5.5723924528301891</v>
      </c>
      <c r="AF1521" s="27">
        <v>6.1915471698113214</v>
      </c>
      <c r="AG1521" s="27">
        <v>4</v>
      </c>
      <c r="AH1521" t="s">
        <v>465</v>
      </c>
      <c r="AI1521" s="27" t="s">
        <v>450</v>
      </c>
      <c r="AJ1521" s="41">
        <f t="shared" si="220"/>
        <v>19.812950943396228</v>
      </c>
      <c r="AK1521" s="41">
        <f t="shared" si="221"/>
        <v>22.289569811320757</v>
      </c>
      <c r="AL1521" s="41">
        <f t="shared" si="222"/>
        <v>24.766188679245285</v>
      </c>
      <c r="AM1521" s="27">
        <v>1</v>
      </c>
      <c r="AN1521" s="27">
        <v>1</v>
      </c>
      <c r="AO1521" s="27">
        <v>5.5723924528301891</v>
      </c>
      <c r="AP1521" s="27">
        <v>5.5723924528301891</v>
      </c>
      <c r="AQ1521" s="42">
        <f t="shared" si="223"/>
        <v>42.102520754716984</v>
      </c>
      <c r="AR1521" s="42">
        <f t="shared" si="224"/>
        <v>44.579139622641513</v>
      </c>
      <c r="AS1521" s="42">
        <f t="shared" si="225"/>
        <v>47.055758490566042</v>
      </c>
      <c r="AT1521" s="42">
        <f t="shared" si="226"/>
        <v>42.102520754716984</v>
      </c>
      <c r="AU1521" s="42">
        <f t="shared" si="227"/>
        <v>44.579139622641513</v>
      </c>
      <c r="AV1521" s="42">
        <f t="shared" si="228"/>
        <v>47.055758490566042</v>
      </c>
      <c r="AW1521">
        <v>2030</v>
      </c>
      <c r="AX1521" t="s">
        <v>59</v>
      </c>
      <c r="AY1521" s="30">
        <v>20</v>
      </c>
      <c r="AZ1521" t="s">
        <v>433</v>
      </c>
      <c r="BA1521" s="111">
        <v>4</v>
      </c>
      <c r="BB1521" s="111">
        <v>2</v>
      </c>
      <c r="BC1521" s="121">
        <v>0</v>
      </c>
      <c r="BD1521" s="114">
        <v>2020</v>
      </c>
      <c r="BE1521" t="s">
        <v>434</v>
      </c>
    </row>
    <row r="1522" spans="1:57" ht="12" customHeight="1" x14ac:dyDescent="0.2">
      <c r="A1522">
        <v>85</v>
      </c>
      <c r="B1522">
        <v>2023</v>
      </c>
      <c r="C1522" t="s">
        <v>46</v>
      </c>
      <c r="D1522" t="s">
        <v>138</v>
      </c>
      <c r="E1522" t="s">
        <v>329</v>
      </c>
      <c r="F1522" t="s">
        <v>430</v>
      </c>
      <c r="G1522" t="s">
        <v>45</v>
      </c>
      <c r="H1522" t="s">
        <v>431</v>
      </c>
      <c r="I1522" t="s">
        <v>88</v>
      </c>
      <c r="L1522" s="27">
        <v>0</v>
      </c>
      <c r="M1522" s="27">
        <v>0</v>
      </c>
      <c r="N1522" s="27">
        <v>0</v>
      </c>
      <c r="O1522" t="s">
        <v>89</v>
      </c>
      <c r="P1522" t="s">
        <v>89</v>
      </c>
      <c r="Q1522" s="27">
        <v>0</v>
      </c>
      <c r="R1522" s="27">
        <v>0</v>
      </c>
      <c r="S1522" s="27">
        <v>0</v>
      </c>
      <c r="T1522" s="27">
        <v>0</v>
      </c>
      <c r="U1522" s="27">
        <v>0</v>
      </c>
      <c r="V1522" s="27">
        <v>0</v>
      </c>
      <c r="W1522" s="27">
        <v>0</v>
      </c>
      <c r="X1522" t="s">
        <v>432</v>
      </c>
      <c r="Y1522" t="s">
        <v>91</v>
      </c>
      <c r="Z1522" s="27">
        <v>20</v>
      </c>
      <c r="AA1522" s="27">
        <v>20</v>
      </c>
      <c r="AB1522" s="27">
        <v>20</v>
      </c>
      <c r="AC1522" s="27">
        <v>20</v>
      </c>
      <c r="AD1522" s="27">
        <v>4.7468528301886792</v>
      </c>
      <c r="AE1522" s="27">
        <v>5.6755849056603775</v>
      </c>
      <c r="AF1522" s="27">
        <v>6.6043169811320759</v>
      </c>
      <c r="AG1522" s="27">
        <v>4</v>
      </c>
      <c r="AH1522" t="s">
        <v>465</v>
      </c>
      <c r="AI1522" s="27" t="s">
        <v>450</v>
      </c>
      <c r="AJ1522" s="41">
        <f t="shared" si="220"/>
        <v>18.987411320754717</v>
      </c>
      <c r="AK1522" s="41">
        <f t="shared" si="221"/>
        <v>22.70233962264151</v>
      </c>
      <c r="AL1522" s="41">
        <f t="shared" si="222"/>
        <v>26.417267924528304</v>
      </c>
      <c r="AM1522" s="27">
        <v>1</v>
      </c>
      <c r="AN1522" s="27">
        <v>1</v>
      </c>
      <c r="AO1522" s="27">
        <v>5.3316100628930823</v>
      </c>
      <c r="AP1522" s="27">
        <v>5.3316100628930823</v>
      </c>
      <c r="AQ1522" s="42">
        <f t="shared" si="223"/>
        <v>40.313851572327046</v>
      </c>
      <c r="AR1522" s="42">
        <f t="shared" si="224"/>
        <v>44.028779874213839</v>
      </c>
      <c r="AS1522" s="42">
        <f t="shared" si="225"/>
        <v>47.743708176100633</v>
      </c>
      <c r="AT1522" s="42">
        <f t="shared" si="226"/>
        <v>40.313851572327046</v>
      </c>
      <c r="AU1522" s="42">
        <f t="shared" si="227"/>
        <v>44.028779874213839</v>
      </c>
      <c r="AV1522" s="42">
        <f t="shared" si="228"/>
        <v>47.743708176100633</v>
      </c>
      <c r="AW1522">
        <v>2035</v>
      </c>
      <c r="AX1522" t="s">
        <v>59</v>
      </c>
      <c r="AY1522" s="30">
        <v>20</v>
      </c>
      <c r="AZ1522" t="s">
        <v>433</v>
      </c>
      <c r="BA1522" s="111">
        <v>4</v>
      </c>
      <c r="BB1522" s="111">
        <v>2</v>
      </c>
      <c r="BC1522" s="121">
        <v>0</v>
      </c>
      <c r="BD1522" s="114">
        <v>2020</v>
      </c>
      <c r="BE1522" t="s">
        <v>434</v>
      </c>
    </row>
    <row r="1523" spans="1:57" ht="12" customHeight="1" x14ac:dyDescent="0.2">
      <c r="A1523">
        <v>85</v>
      </c>
      <c r="B1523">
        <v>2023</v>
      </c>
      <c r="C1523" t="s">
        <v>46</v>
      </c>
      <c r="D1523" t="s">
        <v>138</v>
      </c>
      <c r="E1523" t="s">
        <v>329</v>
      </c>
      <c r="F1523" t="s">
        <v>430</v>
      </c>
      <c r="G1523" t="s">
        <v>45</v>
      </c>
      <c r="H1523" t="s">
        <v>431</v>
      </c>
      <c r="I1523" t="s">
        <v>88</v>
      </c>
      <c r="L1523" s="27">
        <v>0</v>
      </c>
      <c r="M1523" s="27">
        <v>0</v>
      </c>
      <c r="N1523" s="27">
        <v>0</v>
      </c>
      <c r="O1523" t="s">
        <v>89</v>
      </c>
      <c r="P1523" t="s">
        <v>89</v>
      </c>
      <c r="Q1523" s="27">
        <v>0</v>
      </c>
      <c r="R1523" s="27">
        <v>0</v>
      </c>
      <c r="S1523" s="27">
        <v>0</v>
      </c>
      <c r="T1523" s="27">
        <v>0</v>
      </c>
      <c r="U1523" s="27">
        <v>0</v>
      </c>
      <c r="V1523" s="27">
        <v>0</v>
      </c>
      <c r="W1523" s="27">
        <v>0</v>
      </c>
      <c r="X1523" t="s">
        <v>432</v>
      </c>
      <c r="Y1523" t="s">
        <v>91</v>
      </c>
      <c r="Z1523" s="27">
        <v>20</v>
      </c>
      <c r="AA1523" s="27">
        <v>20</v>
      </c>
      <c r="AB1523" s="27">
        <v>20</v>
      </c>
      <c r="AC1523" s="27">
        <v>20</v>
      </c>
      <c r="AD1523" s="27">
        <v>4.5404679245283024</v>
      </c>
      <c r="AE1523" s="27">
        <v>5.7787773584905668</v>
      </c>
      <c r="AF1523" s="27">
        <v>7.0170867924528313</v>
      </c>
      <c r="AG1523" s="27">
        <v>4</v>
      </c>
      <c r="AH1523" t="s">
        <v>465</v>
      </c>
      <c r="AI1523" s="27" t="s">
        <v>450</v>
      </c>
      <c r="AJ1523" s="41">
        <f t="shared" si="220"/>
        <v>18.16187169811321</v>
      </c>
      <c r="AK1523" s="41">
        <f t="shared" si="221"/>
        <v>23.115109433962267</v>
      </c>
      <c r="AL1523" s="41">
        <f t="shared" si="222"/>
        <v>28.068347169811325</v>
      </c>
      <c r="AM1523" s="27">
        <v>1</v>
      </c>
      <c r="AN1523" s="27">
        <v>1</v>
      </c>
      <c r="AO1523" s="27">
        <v>5.0908276729559754</v>
      </c>
      <c r="AP1523" s="27">
        <v>5.0908276729559754</v>
      </c>
      <c r="AQ1523" s="42">
        <f t="shared" si="223"/>
        <v>38.525182389937115</v>
      </c>
      <c r="AR1523" s="42">
        <f t="shared" si="224"/>
        <v>43.478420125786172</v>
      </c>
      <c r="AS1523" s="42">
        <f t="shared" si="225"/>
        <v>48.43165786163523</v>
      </c>
      <c r="AT1523" s="42">
        <f t="shared" si="226"/>
        <v>38.525182389937115</v>
      </c>
      <c r="AU1523" s="42">
        <f t="shared" si="227"/>
        <v>43.478420125786172</v>
      </c>
      <c r="AV1523" s="42">
        <f t="shared" si="228"/>
        <v>48.43165786163523</v>
      </c>
      <c r="AW1523">
        <v>2040</v>
      </c>
      <c r="AX1523" t="s">
        <v>59</v>
      </c>
      <c r="AY1523" s="30">
        <v>20</v>
      </c>
      <c r="AZ1523" t="s">
        <v>433</v>
      </c>
      <c r="BA1523" s="111">
        <v>4</v>
      </c>
      <c r="BB1523" s="111">
        <v>2</v>
      </c>
      <c r="BC1523" s="121">
        <v>0</v>
      </c>
      <c r="BD1523" s="114">
        <v>2020</v>
      </c>
      <c r="BE1523" t="s">
        <v>434</v>
      </c>
    </row>
    <row r="1524" spans="1:57" ht="12" customHeight="1" x14ac:dyDescent="0.2">
      <c r="A1524">
        <v>85</v>
      </c>
      <c r="B1524">
        <v>2023</v>
      </c>
      <c r="C1524" t="s">
        <v>46</v>
      </c>
      <c r="D1524" t="s">
        <v>138</v>
      </c>
      <c r="E1524" t="s">
        <v>329</v>
      </c>
      <c r="F1524" t="s">
        <v>430</v>
      </c>
      <c r="G1524" t="s">
        <v>45</v>
      </c>
      <c r="H1524" t="s">
        <v>431</v>
      </c>
      <c r="I1524" t="s">
        <v>88</v>
      </c>
      <c r="L1524" s="27">
        <v>0</v>
      </c>
      <c r="M1524" s="27">
        <v>0</v>
      </c>
      <c r="N1524" s="27">
        <v>0</v>
      </c>
      <c r="O1524" t="s">
        <v>89</v>
      </c>
      <c r="P1524" t="s">
        <v>89</v>
      </c>
      <c r="Q1524" s="27">
        <v>0</v>
      </c>
      <c r="R1524" s="27">
        <v>0</v>
      </c>
      <c r="S1524" s="27">
        <v>0</v>
      </c>
      <c r="T1524" s="27">
        <v>0</v>
      </c>
      <c r="U1524" s="27">
        <v>0</v>
      </c>
      <c r="V1524" s="27">
        <v>0</v>
      </c>
      <c r="W1524" s="27">
        <v>0</v>
      </c>
      <c r="X1524" t="s">
        <v>432</v>
      </c>
      <c r="Y1524" t="s">
        <v>91</v>
      </c>
      <c r="Z1524" s="27">
        <v>20</v>
      </c>
      <c r="AA1524" s="27">
        <v>20</v>
      </c>
      <c r="AB1524" s="27">
        <v>20</v>
      </c>
      <c r="AC1524" s="27">
        <v>20</v>
      </c>
      <c r="AD1524" s="27">
        <v>4.5404679245283024</v>
      </c>
      <c r="AE1524" s="27">
        <v>5.7787773584905668</v>
      </c>
      <c r="AF1524" s="27">
        <v>7.0170867924528313</v>
      </c>
      <c r="AG1524" s="27">
        <v>4</v>
      </c>
      <c r="AH1524" t="s">
        <v>465</v>
      </c>
      <c r="AI1524" s="27" t="s">
        <v>450</v>
      </c>
      <c r="AJ1524" s="41">
        <f t="shared" si="220"/>
        <v>18.16187169811321</v>
      </c>
      <c r="AK1524" s="41">
        <f t="shared" si="221"/>
        <v>23.115109433962267</v>
      </c>
      <c r="AL1524" s="41">
        <f t="shared" si="222"/>
        <v>28.068347169811325</v>
      </c>
      <c r="AM1524" s="27">
        <v>1</v>
      </c>
      <c r="AN1524" s="27">
        <v>1</v>
      </c>
      <c r="AO1524" s="27">
        <v>5.0908276729559754</v>
      </c>
      <c r="AP1524" s="27">
        <v>5.0908276729559754</v>
      </c>
      <c r="AQ1524" s="42">
        <f t="shared" si="223"/>
        <v>38.525182389937115</v>
      </c>
      <c r="AR1524" s="42">
        <f t="shared" si="224"/>
        <v>43.478420125786172</v>
      </c>
      <c r="AS1524" s="42">
        <f t="shared" si="225"/>
        <v>48.43165786163523</v>
      </c>
      <c r="AT1524" s="42">
        <f t="shared" si="226"/>
        <v>38.525182389937115</v>
      </c>
      <c r="AU1524" s="42">
        <f t="shared" si="227"/>
        <v>43.478420125786172</v>
      </c>
      <c r="AV1524" s="42">
        <f t="shared" si="228"/>
        <v>48.43165786163523</v>
      </c>
      <c r="AW1524">
        <v>2045</v>
      </c>
      <c r="AX1524" t="s">
        <v>59</v>
      </c>
      <c r="AY1524" s="30">
        <v>20</v>
      </c>
      <c r="AZ1524" t="s">
        <v>433</v>
      </c>
      <c r="BA1524" s="111">
        <v>4</v>
      </c>
      <c r="BB1524" s="111">
        <v>2</v>
      </c>
      <c r="BC1524" s="121">
        <v>0</v>
      </c>
      <c r="BD1524" s="114">
        <v>2020</v>
      </c>
      <c r="BE1524" t="s">
        <v>434</v>
      </c>
    </row>
    <row r="1525" spans="1:57" ht="12" customHeight="1" x14ac:dyDescent="0.2">
      <c r="A1525">
        <v>85</v>
      </c>
      <c r="B1525">
        <v>2023</v>
      </c>
      <c r="C1525" t="s">
        <v>46</v>
      </c>
      <c r="D1525" t="s">
        <v>138</v>
      </c>
      <c r="E1525" t="s">
        <v>329</v>
      </c>
      <c r="F1525" t="s">
        <v>430</v>
      </c>
      <c r="G1525" t="s">
        <v>45</v>
      </c>
      <c r="H1525" t="s">
        <v>431</v>
      </c>
      <c r="I1525" t="s">
        <v>88</v>
      </c>
      <c r="L1525" s="27">
        <v>0</v>
      </c>
      <c r="M1525" s="27">
        <v>0</v>
      </c>
      <c r="N1525" s="27">
        <v>0</v>
      </c>
      <c r="O1525" t="s">
        <v>89</v>
      </c>
      <c r="P1525" t="s">
        <v>89</v>
      </c>
      <c r="Q1525" s="27">
        <v>0</v>
      </c>
      <c r="R1525" s="27">
        <v>0</v>
      </c>
      <c r="S1525" s="27">
        <v>0</v>
      </c>
      <c r="T1525" s="27">
        <v>0</v>
      </c>
      <c r="U1525" s="27">
        <v>0</v>
      </c>
      <c r="V1525" s="27">
        <v>0</v>
      </c>
      <c r="W1525" s="27">
        <v>0</v>
      </c>
      <c r="X1525" t="s">
        <v>432</v>
      </c>
      <c r="Y1525" t="s">
        <v>91</v>
      </c>
      <c r="Z1525" s="27">
        <v>20</v>
      </c>
      <c r="AA1525" s="27">
        <v>20</v>
      </c>
      <c r="AB1525" s="27">
        <v>20</v>
      </c>
      <c r="AC1525" s="27">
        <v>20</v>
      </c>
      <c r="AD1525" s="27">
        <v>4.5404679245283024</v>
      </c>
      <c r="AE1525" s="27">
        <v>5.7787773584905668</v>
      </c>
      <c r="AF1525" s="27">
        <v>7.0170867924528313</v>
      </c>
      <c r="AG1525" s="27">
        <v>4</v>
      </c>
      <c r="AH1525" t="s">
        <v>465</v>
      </c>
      <c r="AI1525" s="27" t="s">
        <v>450</v>
      </c>
      <c r="AJ1525" s="41">
        <f t="shared" si="220"/>
        <v>18.16187169811321</v>
      </c>
      <c r="AK1525" s="41">
        <f t="shared" si="221"/>
        <v>23.115109433962267</v>
      </c>
      <c r="AL1525" s="41">
        <f t="shared" si="222"/>
        <v>28.068347169811325</v>
      </c>
      <c r="AM1525" s="27">
        <v>1</v>
      </c>
      <c r="AN1525" s="27">
        <v>1</v>
      </c>
      <c r="AO1525" s="27">
        <v>5.0908276729559754</v>
      </c>
      <c r="AP1525" s="27">
        <v>5.0908276729559754</v>
      </c>
      <c r="AQ1525" s="42">
        <f t="shared" si="223"/>
        <v>38.525182389937115</v>
      </c>
      <c r="AR1525" s="42">
        <f t="shared" si="224"/>
        <v>43.478420125786172</v>
      </c>
      <c r="AS1525" s="42">
        <f t="shared" si="225"/>
        <v>48.43165786163523</v>
      </c>
      <c r="AT1525" s="42">
        <f t="shared" si="226"/>
        <v>38.525182389937115</v>
      </c>
      <c r="AU1525" s="42">
        <f t="shared" si="227"/>
        <v>43.478420125786172</v>
      </c>
      <c r="AV1525" s="42">
        <f t="shared" si="228"/>
        <v>48.43165786163523</v>
      </c>
      <c r="AW1525">
        <v>2050</v>
      </c>
      <c r="AX1525" t="s">
        <v>59</v>
      </c>
      <c r="AY1525" s="30">
        <v>20</v>
      </c>
      <c r="AZ1525" t="s">
        <v>433</v>
      </c>
      <c r="BA1525" s="111">
        <v>4</v>
      </c>
      <c r="BB1525" s="111">
        <v>2</v>
      </c>
      <c r="BC1525" s="121">
        <v>0</v>
      </c>
      <c r="BD1525" s="114">
        <v>2020</v>
      </c>
      <c r="BE1525" t="s">
        <v>434</v>
      </c>
    </row>
    <row r="1526" spans="1:57" ht="12" customHeight="1" x14ac:dyDescent="0.2">
      <c r="A1526">
        <v>85</v>
      </c>
      <c r="B1526">
        <v>2023</v>
      </c>
      <c r="C1526" t="s">
        <v>46</v>
      </c>
      <c r="D1526" t="s">
        <v>138</v>
      </c>
      <c r="E1526" t="s">
        <v>329</v>
      </c>
      <c r="F1526" t="s">
        <v>430</v>
      </c>
      <c r="G1526" t="s">
        <v>45</v>
      </c>
      <c r="H1526" t="s">
        <v>431</v>
      </c>
      <c r="I1526" t="s">
        <v>88</v>
      </c>
      <c r="L1526" s="27">
        <v>0</v>
      </c>
      <c r="M1526" s="27">
        <v>0</v>
      </c>
      <c r="N1526" s="27">
        <v>0</v>
      </c>
      <c r="O1526" t="s">
        <v>89</v>
      </c>
      <c r="P1526" t="s">
        <v>89</v>
      </c>
      <c r="Q1526" s="27">
        <v>0</v>
      </c>
      <c r="R1526" s="27">
        <v>0</v>
      </c>
      <c r="S1526" s="27">
        <v>0</v>
      </c>
      <c r="T1526" s="27">
        <v>0</v>
      </c>
      <c r="U1526" s="27">
        <v>0</v>
      </c>
      <c r="V1526" s="27">
        <v>0</v>
      </c>
      <c r="W1526" s="27">
        <v>0</v>
      </c>
      <c r="X1526" t="s">
        <v>432</v>
      </c>
      <c r="Y1526" t="s">
        <v>91</v>
      </c>
      <c r="Z1526" s="27">
        <v>20</v>
      </c>
      <c r="AA1526" s="27">
        <v>20</v>
      </c>
      <c r="AB1526" s="27">
        <v>20</v>
      </c>
      <c r="AC1526" s="27">
        <v>20</v>
      </c>
      <c r="AD1526" s="27">
        <v>5.5035974842767299</v>
      </c>
      <c r="AE1526" s="27">
        <v>6.1915471698113214</v>
      </c>
      <c r="AF1526" s="27">
        <v>9.4654953965428597</v>
      </c>
      <c r="AG1526" s="27">
        <v>4</v>
      </c>
      <c r="AH1526" t="s">
        <v>465</v>
      </c>
      <c r="AI1526" s="27" t="s">
        <v>450</v>
      </c>
      <c r="AJ1526" s="41">
        <f t="shared" si="220"/>
        <v>22.01438993710692</v>
      </c>
      <c r="AK1526" s="41">
        <f t="shared" si="221"/>
        <v>24.766188679245285</v>
      </c>
      <c r="AL1526" s="41">
        <f t="shared" si="222"/>
        <v>37.861981586171439</v>
      </c>
      <c r="AM1526" s="27">
        <v>1</v>
      </c>
      <c r="AN1526" s="27">
        <v>1</v>
      </c>
      <c r="AO1526" s="27">
        <v>6.1915471698113214</v>
      </c>
      <c r="AP1526" s="27">
        <v>6.1915471698113214</v>
      </c>
      <c r="AQ1526" s="42">
        <f t="shared" si="223"/>
        <v>46.780578616352201</v>
      </c>
      <c r="AR1526" s="42">
        <f t="shared" si="224"/>
        <v>49.532377358490571</v>
      </c>
      <c r="AS1526" s="42">
        <f t="shared" si="225"/>
        <v>62.628170265416728</v>
      </c>
      <c r="AT1526" s="42">
        <f t="shared" si="226"/>
        <v>46.780578616352201</v>
      </c>
      <c r="AU1526" s="42">
        <f t="shared" si="227"/>
        <v>49.532377358490571</v>
      </c>
      <c r="AV1526" s="42">
        <f t="shared" si="228"/>
        <v>62.628170265416728</v>
      </c>
      <c r="AW1526">
        <v>2023</v>
      </c>
      <c r="AX1526" t="s">
        <v>60</v>
      </c>
      <c r="AY1526" s="30">
        <v>20</v>
      </c>
      <c r="AZ1526" t="s">
        <v>433</v>
      </c>
      <c r="BA1526" s="111">
        <v>4</v>
      </c>
      <c r="BB1526" s="111">
        <v>2</v>
      </c>
      <c r="BC1526" s="121">
        <v>0</v>
      </c>
      <c r="BD1526" s="114">
        <v>2020</v>
      </c>
      <c r="BE1526" t="s">
        <v>434</v>
      </c>
    </row>
    <row r="1527" spans="1:57" ht="12" customHeight="1" x14ac:dyDescent="0.2">
      <c r="A1527">
        <v>85</v>
      </c>
      <c r="B1527">
        <v>2023</v>
      </c>
      <c r="C1527" t="s">
        <v>46</v>
      </c>
      <c r="D1527" t="s">
        <v>138</v>
      </c>
      <c r="E1527" t="s">
        <v>329</v>
      </c>
      <c r="F1527" t="s">
        <v>430</v>
      </c>
      <c r="G1527" t="s">
        <v>45</v>
      </c>
      <c r="H1527" t="s">
        <v>431</v>
      </c>
      <c r="I1527" t="s">
        <v>88</v>
      </c>
      <c r="L1527" s="27">
        <v>0</v>
      </c>
      <c r="M1527" s="27">
        <v>0</v>
      </c>
      <c r="N1527" s="27">
        <v>0</v>
      </c>
      <c r="O1527" t="s">
        <v>89</v>
      </c>
      <c r="P1527" t="s">
        <v>89</v>
      </c>
      <c r="Q1527" s="27">
        <v>0</v>
      </c>
      <c r="R1527" s="27">
        <v>0</v>
      </c>
      <c r="S1527" s="27">
        <v>0</v>
      </c>
      <c r="T1527" s="27">
        <v>0</v>
      </c>
      <c r="U1527" s="27">
        <v>0</v>
      </c>
      <c r="V1527" s="27">
        <v>0</v>
      </c>
      <c r="W1527" s="27">
        <v>0</v>
      </c>
      <c r="X1527" t="s">
        <v>432</v>
      </c>
      <c r="Y1527" t="s">
        <v>91</v>
      </c>
      <c r="Z1527" s="27">
        <v>20</v>
      </c>
      <c r="AA1527" s="27">
        <v>20</v>
      </c>
      <c r="AB1527" s="27">
        <v>20</v>
      </c>
      <c r="AC1527" s="27">
        <v>20</v>
      </c>
      <c r="AD1527" s="27">
        <v>4.4028779874213839</v>
      </c>
      <c r="AE1527" s="27">
        <v>4.9532377358490569</v>
      </c>
      <c r="AF1527" s="27">
        <v>5.5035974842767299</v>
      </c>
      <c r="AG1527" s="27">
        <v>4</v>
      </c>
      <c r="AH1527" t="s">
        <v>465</v>
      </c>
      <c r="AI1527" s="27" t="s">
        <v>450</v>
      </c>
      <c r="AJ1527" s="41">
        <f t="shared" si="220"/>
        <v>17.611511949685536</v>
      </c>
      <c r="AK1527" s="41">
        <f t="shared" si="221"/>
        <v>19.812950943396228</v>
      </c>
      <c r="AL1527" s="41">
        <f t="shared" si="222"/>
        <v>22.01438993710692</v>
      </c>
      <c r="AM1527" s="27">
        <v>1</v>
      </c>
      <c r="AN1527" s="27">
        <v>1</v>
      </c>
      <c r="AO1527" s="27">
        <v>4.9532377358490569</v>
      </c>
      <c r="AP1527" s="27">
        <v>4.9532377358490569</v>
      </c>
      <c r="AQ1527" s="42">
        <f t="shared" si="223"/>
        <v>37.424462893081767</v>
      </c>
      <c r="AR1527" s="42">
        <f t="shared" si="224"/>
        <v>39.625901886792455</v>
      </c>
      <c r="AS1527" s="42">
        <f t="shared" si="225"/>
        <v>41.827340880503144</v>
      </c>
      <c r="AT1527" s="42">
        <f t="shared" si="226"/>
        <v>37.424462893081767</v>
      </c>
      <c r="AU1527" s="42">
        <f t="shared" si="227"/>
        <v>39.625901886792455</v>
      </c>
      <c r="AV1527" s="42">
        <f t="shared" si="228"/>
        <v>41.827340880503144</v>
      </c>
      <c r="AW1527">
        <v>2030</v>
      </c>
      <c r="AX1527" t="s">
        <v>60</v>
      </c>
      <c r="AY1527" s="30">
        <v>20</v>
      </c>
      <c r="AZ1527" t="s">
        <v>433</v>
      </c>
      <c r="BA1527" s="111">
        <v>4</v>
      </c>
      <c r="BB1527" s="111">
        <v>2</v>
      </c>
      <c r="BC1527" s="121">
        <v>0</v>
      </c>
      <c r="BD1527" s="114">
        <v>2020</v>
      </c>
      <c r="BE1527" t="s">
        <v>434</v>
      </c>
    </row>
    <row r="1528" spans="1:57" ht="12" customHeight="1" x14ac:dyDescent="0.2">
      <c r="A1528">
        <v>85</v>
      </c>
      <c r="B1528">
        <v>2023</v>
      </c>
      <c r="C1528" t="s">
        <v>46</v>
      </c>
      <c r="D1528" t="s">
        <v>138</v>
      </c>
      <c r="E1528" t="s">
        <v>329</v>
      </c>
      <c r="F1528" t="s">
        <v>430</v>
      </c>
      <c r="G1528" t="s">
        <v>45</v>
      </c>
      <c r="H1528" t="s">
        <v>431</v>
      </c>
      <c r="I1528" t="s">
        <v>88</v>
      </c>
      <c r="L1528" s="27">
        <v>0</v>
      </c>
      <c r="M1528" s="27">
        <v>0</v>
      </c>
      <c r="N1528" s="27">
        <v>0</v>
      </c>
      <c r="O1528" t="s">
        <v>89</v>
      </c>
      <c r="P1528" t="s">
        <v>89</v>
      </c>
      <c r="Q1528" s="27">
        <v>0</v>
      </c>
      <c r="R1528" s="27">
        <v>0</v>
      </c>
      <c r="S1528" s="27">
        <v>0</v>
      </c>
      <c r="T1528" s="27">
        <v>0</v>
      </c>
      <c r="U1528" s="27">
        <v>0</v>
      </c>
      <c r="V1528" s="27">
        <v>0</v>
      </c>
      <c r="W1528" s="27">
        <v>0</v>
      </c>
      <c r="X1528" t="s">
        <v>432</v>
      </c>
      <c r="Y1528" t="s">
        <v>91</v>
      </c>
      <c r="Z1528" s="27">
        <v>20</v>
      </c>
      <c r="AA1528" s="27">
        <v>20</v>
      </c>
      <c r="AB1528" s="27">
        <v>20</v>
      </c>
      <c r="AC1528" s="27">
        <v>20</v>
      </c>
      <c r="AD1528" s="27">
        <v>3.9901081761006294</v>
      </c>
      <c r="AE1528" s="27">
        <v>5.1596226415094346</v>
      </c>
      <c r="AF1528" s="27">
        <v>6.3291371069182389</v>
      </c>
      <c r="AG1528" s="27">
        <v>4</v>
      </c>
      <c r="AH1528" t="s">
        <v>465</v>
      </c>
      <c r="AI1528" s="27" t="s">
        <v>450</v>
      </c>
      <c r="AJ1528" s="41">
        <f t="shared" si="220"/>
        <v>15.960432704402518</v>
      </c>
      <c r="AK1528" s="41">
        <f t="shared" si="221"/>
        <v>20.638490566037738</v>
      </c>
      <c r="AL1528" s="41">
        <f t="shared" si="222"/>
        <v>25.316548427672956</v>
      </c>
      <c r="AM1528" s="27">
        <v>1</v>
      </c>
      <c r="AN1528" s="27">
        <v>1</v>
      </c>
      <c r="AO1528" s="27">
        <v>4.4716729559748432</v>
      </c>
      <c r="AP1528" s="27">
        <v>4.4716729559748432</v>
      </c>
      <c r="AQ1528" s="42">
        <f t="shared" si="223"/>
        <v>33.84712452830189</v>
      </c>
      <c r="AR1528" s="42">
        <f t="shared" si="224"/>
        <v>38.525182389937115</v>
      </c>
      <c r="AS1528" s="42">
        <f t="shared" si="225"/>
        <v>43.203240251572325</v>
      </c>
      <c r="AT1528" s="42">
        <f t="shared" si="226"/>
        <v>33.84712452830189</v>
      </c>
      <c r="AU1528" s="42">
        <f t="shared" si="227"/>
        <v>38.525182389937115</v>
      </c>
      <c r="AV1528" s="42">
        <f t="shared" si="228"/>
        <v>43.203240251572325</v>
      </c>
      <c r="AW1528">
        <v>2035</v>
      </c>
      <c r="AX1528" t="s">
        <v>60</v>
      </c>
      <c r="AY1528" s="30">
        <v>20</v>
      </c>
      <c r="AZ1528" t="s">
        <v>433</v>
      </c>
      <c r="BA1528" s="111">
        <v>4</v>
      </c>
      <c r="BB1528" s="111">
        <v>2</v>
      </c>
      <c r="BC1528" s="121">
        <v>0</v>
      </c>
      <c r="BD1528" s="114">
        <v>2020</v>
      </c>
      <c r="BE1528" t="s">
        <v>434</v>
      </c>
    </row>
    <row r="1529" spans="1:57" ht="12" customHeight="1" x14ac:dyDescent="0.2">
      <c r="A1529">
        <v>85</v>
      </c>
      <c r="B1529">
        <v>2023</v>
      </c>
      <c r="C1529" t="s">
        <v>46</v>
      </c>
      <c r="D1529" t="s">
        <v>138</v>
      </c>
      <c r="E1529" t="s">
        <v>329</v>
      </c>
      <c r="F1529" t="s">
        <v>430</v>
      </c>
      <c r="G1529" t="s">
        <v>45</v>
      </c>
      <c r="H1529" t="s">
        <v>431</v>
      </c>
      <c r="I1529" t="s">
        <v>88</v>
      </c>
      <c r="L1529" s="27">
        <v>0</v>
      </c>
      <c r="M1529" s="27">
        <v>0</v>
      </c>
      <c r="N1529" s="27">
        <v>0</v>
      </c>
      <c r="O1529" t="s">
        <v>89</v>
      </c>
      <c r="P1529" t="s">
        <v>89</v>
      </c>
      <c r="Q1529" s="27">
        <v>0</v>
      </c>
      <c r="R1529" s="27">
        <v>0</v>
      </c>
      <c r="S1529" s="27">
        <v>0</v>
      </c>
      <c r="T1529" s="27">
        <v>0</v>
      </c>
      <c r="U1529" s="27">
        <v>0</v>
      </c>
      <c r="V1529" s="27">
        <v>0</v>
      </c>
      <c r="W1529" s="27">
        <v>0</v>
      </c>
      <c r="X1529" t="s">
        <v>432</v>
      </c>
      <c r="Y1529" t="s">
        <v>91</v>
      </c>
      <c r="Z1529" s="27">
        <v>20</v>
      </c>
      <c r="AA1529" s="27">
        <v>20</v>
      </c>
      <c r="AB1529" s="27">
        <v>20</v>
      </c>
      <c r="AC1529" s="27">
        <v>20</v>
      </c>
      <c r="AD1529" s="27">
        <v>3.5773383647798744</v>
      </c>
      <c r="AE1529" s="27">
        <v>5.3660075471698114</v>
      </c>
      <c r="AF1529" s="27">
        <v>7.1546767295597489</v>
      </c>
      <c r="AG1529" s="27">
        <v>4</v>
      </c>
      <c r="AH1529" t="s">
        <v>465</v>
      </c>
      <c r="AI1529" s="27" t="s">
        <v>450</v>
      </c>
      <c r="AJ1529" s="41">
        <f t="shared" si="220"/>
        <v>14.309353459119498</v>
      </c>
      <c r="AK1529" s="41">
        <f t="shared" si="221"/>
        <v>21.464030188679246</v>
      </c>
      <c r="AL1529" s="41">
        <f t="shared" si="222"/>
        <v>28.618706918238995</v>
      </c>
      <c r="AM1529" s="27">
        <v>1</v>
      </c>
      <c r="AN1529" s="27">
        <v>1</v>
      </c>
      <c r="AO1529" s="27">
        <v>3.9901081761006298</v>
      </c>
      <c r="AP1529" s="27">
        <v>3.9901081761006298</v>
      </c>
      <c r="AQ1529" s="42">
        <f t="shared" si="223"/>
        <v>30.269786163522017</v>
      </c>
      <c r="AR1529" s="42">
        <f t="shared" si="224"/>
        <v>37.424462893081767</v>
      </c>
      <c r="AS1529" s="42">
        <f t="shared" si="225"/>
        <v>44.579139622641513</v>
      </c>
      <c r="AT1529" s="42">
        <f t="shared" si="226"/>
        <v>30.269786163522017</v>
      </c>
      <c r="AU1529" s="42">
        <f t="shared" si="227"/>
        <v>37.424462893081767</v>
      </c>
      <c r="AV1529" s="42">
        <f t="shared" si="228"/>
        <v>44.579139622641513</v>
      </c>
      <c r="AW1529">
        <v>2040</v>
      </c>
      <c r="AX1529" t="s">
        <v>60</v>
      </c>
      <c r="AY1529" s="30">
        <v>20</v>
      </c>
      <c r="AZ1529" t="s">
        <v>433</v>
      </c>
      <c r="BA1529" s="111">
        <v>4</v>
      </c>
      <c r="BB1529" s="111">
        <v>2</v>
      </c>
      <c r="BC1529" s="121">
        <v>0</v>
      </c>
      <c r="BD1529" s="114">
        <v>2020</v>
      </c>
      <c r="BE1529" t="s">
        <v>434</v>
      </c>
    </row>
    <row r="1530" spans="1:57" ht="12" customHeight="1" x14ac:dyDescent="0.2">
      <c r="A1530">
        <v>85</v>
      </c>
      <c r="B1530">
        <v>2023</v>
      </c>
      <c r="C1530" t="s">
        <v>46</v>
      </c>
      <c r="D1530" t="s">
        <v>138</v>
      </c>
      <c r="E1530" t="s">
        <v>329</v>
      </c>
      <c r="F1530" t="s">
        <v>430</v>
      </c>
      <c r="G1530" t="s">
        <v>45</v>
      </c>
      <c r="H1530" t="s">
        <v>431</v>
      </c>
      <c r="I1530" t="s">
        <v>88</v>
      </c>
      <c r="L1530" s="27">
        <v>0</v>
      </c>
      <c r="M1530" s="27">
        <v>0</v>
      </c>
      <c r="N1530" s="27">
        <v>0</v>
      </c>
      <c r="O1530" t="s">
        <v>89</v>
      </c>
      <c r="P1530" t="s">
        <v>89</v>
      </c>
      <c r="Q1530" s="27">
        <v>0</v>
      </c>
      <c r="R1530" s="27">
        <v>0</v>
      </c>
      <c r="S1530" s="27">
        <v>0</v>
      </c>
      <c r="T1530" s="27">
        <v>0</v>
      </c>
      <c r="U1530" s="27">
        <v>0</v>
      </c>
      <c r="V1530" s="27">
        <v>0</v>
      </c>
      <c r="W1530" s="27">
        <v>0</v>
      </c>
      <c r="X1530" t="s">
        <v>432</v>
      </c>
      <c r="Y1530" t="s">
        <v>91</v>
      </c>
      <c r="Z1530" s="27">
        <v>20</v>
      </c>
      <c r="AA1530" s="27">
        <v>20</v>
      </c>
      <c r="AB1530" s="27">
        <v>20</v>
      </c>
      <c r="AC1530" s="27">
        <v>20</v>
      </c>
      <c r="AD1530" s="27">
        <v>3.5773383647798744</v>
      </c>
      <c r="AE1530" s="27">
        <v>5.3660075471698114</v>
      </c>
      <c r="AF1530" s="27">
        <v>7.1546767295597489</v>
      </c>
      <c r="AG1530" s="27">
        <v>4</v>
      </c>
      <c r="AH1530" t="s">
        <v>465</v>
      </c>
      <c r="AI1530" s="27" t="s">
        <v>450</v>
      </c>
      <c r="AJ1530" s="41">
        <f t="shared" si="220"/>
        <v>14.309353459119498</v>
      </c>
      <c r="AK1530" s="41">
        <f t="shared" si="221"/>
        <v>21.464030188679246</v>
      </c>
      <c r="AL1530" s="41">
        <f t="shared" si="222"/>
        <v>28.618706918238995</v>
      </c>
      <c r="AM1530" s="27">
        <v>1</v>
      </c>
      <c r="AN1530" s="27">
        <v>1</v>
      </c>
      <c r="AO1530" s="27">
        <v>3.9901081761006298</v>
      </c>
      <c r="AP1530" s="27">
        <v>3.9901081761006298</v>
      </c>
      <c r="AQ1530" s="42">
        <f t="shared" si="223"/>
        <v>30.269786163522017</v>
      </c>
      <c r="AR1530" s="42">
        <f t="shared" si="224"/>
        <v>37.424462893081767</v>
      </c>
      <c r="AS1530" s="42">
        <f t="shared" si="225"/>
        <v>44.579139622641513</v>
      </c>
      <c r="AT1530" s="42">
        <f t="shared" si="226"/>
        <v>30.269786163522017</v>
      </c>
      <c r="AU1530" s="42">
        <f t="shared" si="227"/>
        <v>37.424462893081767</v>
      </c>
      <c r="AV1530" s="42">
        <f t="shared" si="228"/>
        <v>44.579139622641513</v>
      </c>
      <c r="AW1530">
        <v>2045</v>
      </c>
      <c r="AX1530" t="s">
        <v>60</v>
      </c>
      <c r="AY1530" s="30">
        <v>20</v>
      </c>
      <c r="AZ1530" t="s">
        <v>433</v>
      </c>
      <c r="BA1530" s="111">
        <v>4</v>
      </c>
      <c r="BB1530" s="111">
        <v>2</v>
      </c>
      <c r="BC1530" s="121">
        <v>0</v>
      </c>
      <c r="BD1530" s="114">
        <v>2020</v>
      </c>
      <c r="BE1530" t="s">
        <v>434</v>
      </c>
    </row>
    <row r="1531" spans="1:57" ht="12" customHeight="1" x14ac:dyDescent="0.2">
      <c r="A1531">
        <v>85</v>
      </c>
      <c r="B1531">
        <v>2023</v>
      </c>
      <c r="C1531" t="s">
        <v>46</v>
      </c>
      <c r="D1531" t="s">
        <v>138</v>
      </c>
      <c r="E1531" t="s">
        <v>329</v>
      </c>
      <c r="F1531" t="s">
        <v>430</v>
      </c>
      <c r="G1531" t="s">
        <v>45</v>
      </c>
      <c r="H1531" t="s">
        <v>431</v>
      </c>
      <c r="I1531" t="s">
        <v>88</v>
      </c>
      <c r="L1531" s="27">
        <v>0</v>
      </c>
      <c r="M1531" s="27">
        <v>0</v>
      </c>
      <c r="N1531" s="27">
        <v>0</v>
      </c>
      <c r="O1531" t="s">
        <v>89</v>
      </c>
      <c r="P1531" t="s">
        <v>89</v>
      </c>
      <c r="Q1531" s="27">
        <v>0</v>
      </c>
      <c r="R1531" s="27">
        <v>0</v>
      </c>
      <c r="S1531" s="27">
        <v>0</v>
      </c>
      <c r="T1531" s="27">
        <v>0</v>
      </c>
      <c r="U1531" s="27">
        <v>0</v>
      </c>
      <c r="V1531" s="27">
        <v>0</v>
      </c>
      <c r="W1531" s="27">
        <v>0</v>
      </c>
      <c r="X1531" t="s">
        <v>432</v>
      </c>
      <c r="Y1531" t="s">
        <v>91</v>
      </c>
      <c r="Z1531" s="27">
        <v>20</v>
      </c>
      <c r="AA1531" s="27">
        <v>20</v>
      </c>
      <c r="AB1531" s="27">
        <v>20</v>
      </c>
      <c r="AC1531" s="27">
        <v>20</v>
      </c>
      <c r="AD1531" s="27">
        <v>3.5773383647798744</v>
      </c>
      <c r="AE1531" s="27">
        <v>5.3660075471698114</v>
      </c>
      <c r="AF1531" s="27">
        <v>7.1546767295597489</v>
      </c>
      <c r="AG1531" s="27">
        <v>4</v>
      </c>
      <c r="AH1531" t="s">
        <v>465</v>
      </c>
      <c r="AI1531" s="27" t="s">
        <v>450</v>
      </c>
      <c r="AJ1531" s="41">
        <f t="shared" si="220"/>
        <v>14.309353459119498</v>
      </c>
      <c r="AK1531" s="41">
        <f t="shared" si="221"/>
        <v>21.464030188679246</v>
      </c>
      <c r="AL1531" s="41">
        <f t="shared" si="222"/>
        <v>28.618706918238995</v>
      </c>
      <c r="AM1531" s="27">
        <v>1</v>
      </c>
      <c r="AN1531" s="27">
        <v>1</v>
      </c>
      <c r="AO1531" s="27">
        <v>3.9901081761006298</v>
      </c>
      <c r="AP1531" s="27">
        <v>3.9901081761006298</v>
      </c>
      <c r="AQ1531" s="42">
        <f t="shared" si="223"/>
        <v>30.269786163522017</v>
      </c>
      <c r="AR1531" s="42">
        <f t="shared" si="224"/>
        <v>37.424462893081767</v>
      </c>
      <c r="AS1531" s="42">
        <f t="shared" si="225"/>
        <v>44.579139622641513</v>
      </c>
      <c r="AT1531" s="42">
        <f t="shared" si="226"/>
        <v>30.269786163522017</v>
      </c>
      <c r="AU1531" s="42">
        <f t="shared" si="227"/>
        <v>37.424462893081767</v>
      </c>
      <c r="AV1531" s="42">
        <f t="shared" si="228"/>
        <v>44.579139622641513</v>
      </c>
      <c r="AW1531">
        <v>2050</v>
      </c>
      <c r="AX1531" t="s">
        <v>60</v>
      </c>
      <c r="AY1531" s="30">
        <v>20</v>
      </c>
      <c r="AZ1531" t="s">
        <v>433</v>
      </c>
      <c r="BA1531" s="111">
        <v>4</v>
      </c>
      <c r="BB1531" s="111">
        <v>2</v>
      </c>
      <c r="BC1531" s="121">
        <v>0</v>
      </c>
      <c r="BD1531" s="114">
        <v>2020</v>
      </c>
      <c r="BE1531" t="s">
        <v>434</v>
      </c>
    </row>
    <row r="1532" spans="1:57" ht="12" customHeight="1" x14ac:dyDescent="0.2">
      <c r="A1532">
        <v>86</v>
      </c>
      <c r="B1532">
        <v>2023</v>
      </c>
      <c r="C1532" t="s">
        <v>46</v>
      </c>
      <c r="D1532" t="s">
        <v>435</v>
      </c>
      <c r="E1532" t="s">
        <v>436</v>
      </c>
      <c r="F1532" t="s">
        <v>437</v>
      </c>
      <c r="G1532" t="s">
        <v>45</v>
      </c>
      <c r="H1532" t="s">
        <v>438</v>
      </c>
      <c r="I1532" t="s">
        <v>439</v>
      </c>
      <c r="L1532" s="27">
        <v>0</v>
      </c>
      <c r="M1532" s="27">
        <v>0</v>
      </c>
      <c r="N1532" s="27">
        <v>0</v>
      </c>
      <c r="O1532" t="s">
        <v>440</v>
      </c>
      <c r="P1532" t="s">
        <v>55</v>
      </c>
      <c r="Q1532" s="27">
        <v>5</v>
      </c>
      <c r="R1532" s="27">
        <v>6</v>
      </c>
      <c r="S1532" s="27">
        <v>6</v>
      </c>
      <c r="T1532" s="27">
        <v>6</v>
      </c>
      <c r="U1532" s="27">
        <v>0</v>
      </c>
      <c r="V1532" s="27">
        <v>0</v>
      </c>
      <c r="W1532" s="27">
        <v>0</v>
      </c>
      <c r="X1532" t="s">
        <v>441</v>
      </c>
      <c r="Y1532" t="s">
        <v>91</v>
      </c>
      <c r="Z1532" s="27">
        <v>15</v>
      </c>
      <c r="AA1532" s="27">
        <v>40</v>
      </c>
      <c r="AB1532" s="27">
        <v>65</v>
      </c>
      <c r="AC1532" s="27">
        <v>65</v>
      </c>
      <c r="AD1532" s="27">
        <v>17.896552631578949</v>
      </c>
      <c r="AE1532" s="27">
        <v>19.961539473684212</v>
      </c>
      <c r="AF1532" s="27">
        <v>22.026526315789475</v>
      </c>
      <c r="AG1532" s="27">
        <v>6</v>
      </c>
      <c r="AH1532" s="27" t="s">
        <v>1048</v>
      </c>
      <c r="AI1532" s="27" t="s">
        <v>1049</v>
      </c>
      <c r="AJ1532" s="41">
        <f t="shared" si="220"/>
        <v>107.37931578947369</v>
      </c>
      <c r="AK1532" s="41">
        <f t="shared" si="221"/>
        <v>119.76923684210527</v>
      </c>
      <c r="AL1532" s="41">
        <f t="shared" si="222"/>
        <v>132.15915789473684</v>
      </c>
      <c r="AM1532" s="27">
        <v>1</v>
      </c>
      <c r="AN1532" s="27">
        <v>1</v>
      </c>
      <c r="AO1532" s="27">
        <v>0</v>
      </c>
      <c r="AP1532" s="27">
        <v>0</v>
      </c>
      <c r="AQ1532" s="42">
        <f t="shared" si="223"/>
        <v>107.37931578947369</v>
      </c>
      <c r="AR1532" s="42">
        <f t="shared" si="224"/>
        <v>119.76923684210527</v>
      </c>
      <c r="AS1532" s="42">
        <f t="shared" si="225"/>
        <v>132.15915789473684</v>
      </c>
      <c r="AT1532" s="42">
        <f t="shared" si="226"/>
        <v>107.37931578947369</v>
      </c>
      <c r="AU1532" s="42">
        <f t="shared" si="227"/>
        <v>119.76923684210527</v>
      </c>
      <c r="AV1532" s="42">
        <f t="shared" si="228"/>
        <v>132.15915789473684</v>
      </c>
      <c r="AW1532">
        <v>2023</v>
      </c>
      <c r="AX1532" t="s">
        <v>56</v>
      </c>
      <c r="AY1532" s="30">
        <v>9</v>
      </c>
      <c r="AZ1532" t="s">
        <v>442</v>
      </c>
      <c r="BA1532" s="111">
        <v>10</v>
      </c>
      <c r="BB1532" s="111">
        <v>6</v>
      </c>
      <c r="BC1532" s="121">
        <v>0</v>
      </c>
      <c r="BD1532" s="114">
        <v>2020</v>
      </c>
      <c r="BE1532" t="s">
        <v>443</v>
      </c>
    </row>
    <row r="1533" spans="1:57" ht="12" customHeight="1" x14ac:dyDescent="0.2">
      <c r="A1533">
        <v>86</v>
      </c>
      <c r="B1533">
        <v>2023</v>
      </c>
      <c r="C1533" t="s">
        <v>46</v>
      </c>
      <c r="D1533" t="s">
        <v>435</v>
      </c>
      <c r="E1533" t="s">
        <v>436</v>
      </c>
      <c r="F1533" t="s">
        <v>437</v>
      </c>
      <c r="G1533" t="s">
        <v>45</v>
      </c>
      <c r="H1533" t="s">
        <v>438</v>
      </c>
      <c r="I1533" t="s">
        <v>439</v>
      </c>
      <c r="L1533" s="27">
        <v>0</v>
      </c>
      <c r="M1533" s="27">
        <v>0</v>
      </c>
      <c r="N1533" s="27">
        <v>0</v>
      </c>
      <c r="O1533" t="s">
        <v>440</v>
      </c>
      <c r="P1533" t="s">
        <v>55</v>
      </c>
      <c r="Q1533" s="27">
        <v>5</v>
      </c>
      <c r="R1533" s="27">
        <v>6</v>
      </c>
      <c r="S1533" s="27">
        <v>6</v>
      </c>
      <c r="T1533" s="27">
        <v>6</v>
      </c>
      <c r="U1533" s="27">
        <v>0</v>
      </c>
      <c r="V1533" s="27">
        <v>0</v>
      </c>
      <c r="W1533" s="27">
        <v>0</v>
      </c>
      <c r="X1533" t="s">
        <v>441</v>
      </c>
      <c r="Y1533" t="s">
        <v>91</v>
      </c>
      <c r="Z1533" s="27">
        <v>15</v>
      </c>
      <c r="AA1533" s="27">
        <v>40</v>
      </c>
      <c r="AB1533" s="27">
        <v>65</v>
      </c>
      <c r="AC1533" s="27">
        <v>65</v>
      </c>
      <c r="AD1533" s="27">
        <v>17.896552631578949</v>
      </c>
      <c r="AE1533" s="27">
        <v>19.961539473684212</v>
      </c>
      <c r="AF1533" s="27">
        <v>22.026526315789475</v>
      </c>
      <c r="AG1533" s="27">
        <v>6</v>
      </c>
      <c r="AH1533" s="27" t="s">
        <v>1048</v>
      </c>
      <c r="AI1533" s="27" t="s">
        <v>1049</v>
      </c>
      <c r="AJ1533" s="41">
        <f t="shared" si="220"/>
        <v>107.37931578947369</v>
      </c>
      <c r="AK1533" s="41">
        <f t="shared" si="221"/>
        <v>119.76923684210527</v>
      </c>
      <c r="AL1533" s="41">
        <f t="shared" si="222"/>
        <v>132.15915789473684</v>
      </c>
      <c r="AM1533" s="27">
        <v>1</v>
      </c>
      <c r="AN1533" s="27">
        <v>1</v>
      </c>
      <c r="AO1533" s="27">
        <v>0</v>
      </c>
      <c r="AP1533" s="27">
        <v>0</v>
      </c>
      <c r="AQ1533" s="42">
        <f t="shared" si="223"/>
        <v>107.37931578947369</v>
      </c>
      <c r="AR1533" s="42">
        <f t="shared" si="224"/>
        <v>119.76923684210527</v>
      </c>
      <c r="AS1533" s="42">
        <f t="shared" si="225"/>
        <v>132.15915789473684</v>
      </c>
      <c r="AT1533" s="42">
        <f t="shared" si="226"/>
        <v>107.37931578947369</v>
      </c>
      <c r="AU1533" s="42">
        <f t="shared" si="227"/>
        <v>119.76923684210527</v>
      </c>
      <c r="AV1533" s="42">
        <f t="shared" si="228"/>
        <v>132.15915789473684</v>
      </c>
      <c r="AW1533">
        <v>2030</v>
      </c>
      <c r="AX1533" t="s">
        <v>56</v>
      </c>
      <c r="AY1533" s="30">
        <v>9</v>
      </c>
      <c r="AZ1533" t="s">
        <v>442</v>
      </c>
      <c r="BA1533" s="111">
        <v>10</v>
      </c>
      <c r="BB1533" s="111">
        <v>6</v>
      </c>
      <c r="BC1533" s="121">
        <v>0</v>
      </c>
      <c r="BD1533" s="114">
        <v>2020</v>
      </c>
      <c r="BE1533" t="s">
        <v>443</v>
      </c>
    </row>
    <row r="1534" spans="1:57" ht="12" customHeight="1" x14ac:dyDescent="0.2">
      <c r="A1534">
        <v>86</v>
      </c>
      <c r="B1534">
        <v>2023</v>
      </c>
      <c r="C1534" t="s">
        <v>46</v>
      </c>
      <c r="D1534" t="s">
        <v>435</v>
      </c>
      <c r="E1534" t="s">
        <v>436</v>
      </c>
      <c r="F1534" t="s">
        <v>437</v>
      </c>
      <c r="G1534" t="s">
        <v>45</v>
      </c>
      <c r="H1534" t="s">
        <v>438</v>
      </c>
      <c r="I1534" t="s">
        <v>439</v>
      </c>
      <c r="L1534" s="27">
        <v>0</v>
      </c>
      <c r="M1534" s="27">
        <v>0</v>
      </c>
      <c r="N1534" s="27">
        <v>0</v>
      </c>
      <c r="O1534" t="s">
        <v>440</v>
      </c>
      <c r="P1534" t="s">
        <v>55</v>
      </c>
      <c r="Q1534" s="27">
        <v>5</v>
      </c>
      <c r="R1534" s="27">
        <v>6</v>
      </c>
      <c r="S1534" s="27">
        <v>6</v>
      </c>
      <c r="T1534" s="27">
        <v>6</v>
      </c>
      <c r="U1534" s="27">
        <v>0</v>
      </c>
      <c r="V1534" s="27">
        <v>0</v>
      </c>
      <c r="W1534" s="27">
        <v>0</v>
      </c>
      <c r="X1534" t="s">
        <v>441</v>
      </c>
      <c r="Y1534" t="s">
        <v>91</v>
      </c>
      <c r="Z1534" s="27">
        <v>15</v>
      </c>
      <c r="AA1534" s="27">
        <v>40</v>
      </c>
      <c r="AB1534" s="27">
        <v>65</v>
      </c>
      <c r="AC1534" s="27">
        <v>65</v>
      </c>
      <c r="AD1534" s="27">
        <v>17.896552631578949</v>
      </c>
      <c r="AE1534" s="27">
        <v>19.961539473684212</v>
      </c>
      <c r="AF1534" s="27">
        <v>22.026526315789475</v>
      </c>
      <c r="AG1534" s="27">
        <v>6</v>
      </c>
      <c r="AH1534" s="27" t="s">
        <v>1048</v>
      </c>
      <c r="AI1534" s="27" t="s">
        <v>1049</v>
      </c>
      <c r="AJ1534" s="41">
        <f t="shared" si="220"/>
        <v>107.37931578947369</v>
      </c>
      <c r="AK1534" s="41">
        <f t="shared" si="221"/>
        <v>119.76923684210527</v>
      </c>
      <c r="AL1534" s="41">
        <f t="shared" si="222"/>
        <v>132.15915789473684</v>
      </c>
      <c r="AM1534" s="27">
        <v>1</v>
      </c>
      <c r="AN1534" s="27">
        <v>1</v>
      </c>
      <c r="AO1534" s="27">
        <v>0</v>
      </c>
      <c r="AP1534" s="27">
        <v>0</v>
      </c>
      <c r="AQ1534" s="42">
        <f t="shared" si="223"/>
        <v>107.37931578947369</v>
      </c>
      <c r="AR1534" s="42">
        <f t="shared" si="224"/>
        <v>119.76923684210527</v>
      </c>
      <c r="AS1534" s="42">
        <f t="shared" si="225"/>
        <v>132.15915789473684</v>
      </c>
      <c r="AT1534" s="42">
        <f t="shared" si="226"/>
        <v>107.37931578947369</v>
      </c>
      <c r="AU1534" s="42">
        <f t="shared" si="227"/>
        <v>119.76923684210527</v>
      </c>
      <c r="AV1534" s="42">
        <f t="shared" si="228"/>
        <v>132.15915789473684</v>
      </c>
      <c r="AW1534">
        <v>2035</v>
      </c>
      <c r="AX1534" t="s">
        <v>56</v>
      </c>
      <c r="AY1534" s="30">
        <v>9</v>
      </c>
      <c r="AZ1534" t="s">
        <v>442</v>
      </c>
      <c r="BA1534" s="111">
        <v>10</v>
      </c>
      <c r="BB1534" s="111">
        <v>6</v>
      </c>
      <c r="BC1534" s="121">
        <v>0</v>
      </c>
      <c r="BD1534" s="114">
        <v>2020</v>
      </c>
      <c r="BE1534" t="s">
        <v>443</v>
      </c>
    </row>
    <row r="1535" spans="1:57" ht="12" customHeight="1" x14ac:dyDescent="0.2">
      <c r="A1535">
        <v>86</v>
      </c>
      <c r="B1535">
        <v>2023</v>
      </c>
      <c r="C1535" t="s">
        <v>46</v>
      </c>
      <c r="D1535" t="s">
        <v>435</v>
      </c>
      <c r="E1535" t="s">
        <v>436</v>
      </c>
      <c r="F1535" t="s">
        <v>437</v>
      </c>
      <c r="G1535" t="s">
        <v>45</v>
      </c>
      <c r="H1535" t="s">
        <v>438</v>
      </c>
      <c r="I1535" t="s">
        <v>439</v>
      </c>
      <c r="L1535" s="27">
        <v>0</v>
      </c>
      <c r="M1535" s="27">
        <v>0</v>
      </c>
      <c r="N1535" s="27">
        <v>0</v>
      </c>
      <c r="O1535" t="s">
        <v>440</v>
      </c>
      <c r="P1535" t="s">
        <v>55</v>
      </c>
      <c r="Q1535" s="27">
        <v>5</v>
      </c>
      <c r="R1535" s="27">
        <v>6</v>
      </c>
      <c r="S1535" s="27">
        <v>6</v>
      </c>
      <c r="T1535" s="27">
        <v>6</v>
      </c>
      <c r="U1535" s="27">
        <v>0</v>
      </c>
      <c r="V1535" s="27">
        <v>0</v>
      </c>
      <c r="W1535" s="27">
        <v>0</v>
      </c>
      <c r="X1535" t="s">
        <v>441</v>
      </c>
      <c r="Y1535" t="s">
        <v>91</v>
      </c>
      <c r="Z1535" s="27">
        <v>15</v>
      </c>
      <c r="AA1535" s="27">
        <v>40</v>
      </c>
      <c r="AB1535" s="27">
        <v>65</v>
      </c>
      <c r="AC1535" s="27">
        <v>65</v>
      </c>
      <c r="AD1535" s="27">
        <v>17.896552631578949</v>
      </c>
      <c r="AE1535" s="27">
        <v>19.961539473684212</v>
      </c>
      <c r="AF1535" s="27">
        <v>22.026526315789475</v>
      </c>
      <c r="AG1535" s="27">
        <v>6</v>
      </c>
      <c r="AH1535" s="27" t="s">
        <v>1048</v>
      </c>
      <c r="AI1535" s="27" t="s">
        <v>1049</v>
      </c>
      <c r="AJ1535" s="41">
        <f t="shared" si="220"/>
        <v>107.37931578947369</v>
      </c>
      <c r="AK1535" s="41">
        <f t="shared" si="221"/>
        <v>119.76923684210527</v>
      </c>
      <c r="AL1535" s="41">
        <f t="shared" si="222"/>
        <v>132.15915789473684</v>
      </c>
      <c r="AM1535" s="27">
        <v>1</v>
      </c>
      <c r="AN1535" s="27">
        <v>1</v>
      </c>
      <c r="AO1535" s="27">
        <v>0</v>
      </c>
      <c r="AP1535" s="27">
        <v>0</v>
      </c>
      <c r="AQ1535" s="42">
        <f t="shared" si="223"/>
        <v>107.37931578947369</v>
      </c>
      <c r="AR1535" s="42">
        <f t="shared" si="224"/>
        <v>119.76923684210527</v>
      </c>
      <c r="AS1535" s="42">
        <f t="shared" si="225"/>
        <v>132.15915789473684</v>
      </c>
      <c r="AT1535" s="42">
        <f t="shared" si="226"/>
        <v>107.37931578947369</v>
      </c>
      <c r="AU1535" s="42">
        <f t="shared" si="227"/>
        <v>119.76923684210527</v>
      </c>
      <c r="AV1535" s="42">
        <f t="shared" si="228"/>
        <v>132.15915789473684</v>
      </c>
      <c r="AW1535">
        <v>2040</v>
      </c>
      <c r="AX1535" t="s">
        <v>56</v>
      </c>
      <c r="AY1535" s="30">
        <v>9</v>
      </c>
      <c r="AZ1535" t="s">
        <v>442</v>
      </c>
      <c r="BA1535" s="111">
        <v>10</v>
      </c>
      <c r="BB1535" s="111">
        <v>6</v>
      </c>
      <c r="BC1535" s="121">
        <v>0</v>
      </c>
      <c r="BD1535" s="114">
        <v>2020</v>
      </c>
      <c r="BE1535" t="s">
        <v>443</v>
      </c>
    </row>
    <row r="1536" spans="1:57" ht="12" customHeight="1" x14ac:dyDescent="0.2">
      <c r="A1536">
        <v>86</v>
      </c>
      <c r="B1536">
        <v>2023</v>
      </c>
      <c r="C1536" t="s">
        <v>46</v>
      </c>
      <c r="D1536" t="s">
        <v>435</v>
      </c>
      <c r="E1536" t="s">
        <v>436</v>
      </c>
      <c r="F1536" t="s">
        <v>437</v>
      </c>
      <c r="G1536" t="s">
        <v>45</v>
      </c>
      <c r="H1536" t="s">
        <v>438</v>
      </c>
      <c r="I1536" t="s">
        <v>439</v>
      </c>
      <c r="L1536" s="27">
        <v>0</v>
      </c>
      <c r="M1536" s="27">
        <v>0</v>
      </c>
      <c r="N1536" s="27">
        <v>0</v>
      </c>
      <c r="O1536" t="s">
        <v>440</v>
      </c>
      <c r="P1536" t="s">
        <v>55</v>
      </c>
      <c r="Q1536" s="27">
        <v>5</v>
      </c>
      <c r="R1536" s="27">
        <v>6</v>
      </c>
      <c r="S1536" s="27">
        <v>6</v>
      </c>
      <c r="T1536" s="27">
        <v>6</v>
      </c>
      <c r="U1536" s="27">
        <v>0</v>
      </c>
      <c r="V1536" s="27">
        <v>0</v>
      </c>
      <c r="W1536" s="27">
        <v>0</v>
      </c>
      <c r="X1536" t="s">
        <v>441</v>
      </c>
      <c r="Y1536" t="s">
        <v>91</v>
      </c>
      <c r="Z1536" s="27">
        <v>15</v>
      </c>
      <c r="AA1536" s="27">
        <v>40</v>
      </c>
      <c r="AB1536" s="27">
        <v>65</v>
      </c>
      <c r="AC1536" s="27">
        <v>65</v>
      </c>
      <c r="AD1536" s="27">
        <v>17.896552631578949</v>
      </c>
      <c r="AE1536" s="27">
        <v>19.961539473684212</v>
      </c>
      <c r="AF1536" s="27">
        <v>22.026526315789475</v>
      </c>
      <c r="AG1536" s="27">
        <v>6</v>
      </c>
      <c r="AH1536" s="27" t="s">
        <v>1048</v>
      </c>
      <c r="AI1536" s="27" t="s">
        <v>1049</v>
      </c>
      <c r="AJ1536" s="41">
        <f t="shared" si="220"/>
        <v>107.37931578947369</v>
      </c>
      <c r="AK1536" s="41">
        <f t="shared" si="221"/>
        <v>119.76923684210527</v>
      </c>
      <c r="AL1536" s="41">
        <f t="shared" si="222"/>
        <v>132.15915789473684</v>
      </c>
      <c r="AM1536" s="27">
        <v>1</v>
      </c>
      <c r="AN1536" s="27">
        <v>1</v>
      </c>
      <c r="AO1536" s="27">
        <v>0</v>
      </c>
      <c r="AP1536" s="27">
        <v>0</v>
      </c>
      <c r="AQ1536" s="42">
        <f t="shared" si="223"/>
        <v>107.37931578947369</v>
      </c>
      <c r="AR1536" s="42">
        <f t="shared" si="224"/>
        <v>119.76923684210527</v>
      </c>
      <c r="AS1536" s="42">
        <f t="shared" si="225"/>
        <v>132.15915789473684</v>
      </c>
      <c r="AT1536" s="42">
        <f t="shared" si="226"/>
        <v>107.37931578947369</v>
      </c>
      <c r="AU1536" s="42">
        <f t="shared" si="227"/>
        <v>119.76923684210527</v>
      </c>
      <c r="AV1536" s="42">
        <f t="shared" si="228"/>
        <v>132.15915789473684</v>
      </c>
      <c r="AW1536">
        <v>2045</v>
      </c>
      <c r="AX1536" t="s">
        <v>56</v>
      </c>
      <c r="AY1536" s="30">
        <v>9</v>
      </c>
      <c r="AZ1536" t="s">
        <v>442</v>
      </c>
      <c r="BA1536" s="111">
        <v>10</v>
      </c>
      <c r="BB1536" s="111">
        <v>6</v>
      </c>
      <c r="BC1536" s="121">
        <v>0</v>
      </c>
      <c r="BD1536" s="114">
        <v>2020</v>
      </c>
      <c r="BE1536" t="s">
        <v>443</v>
      </c>
    </row>
    <row r="1537" spans="1:57" ht="12" customHeight="1" x14ac:dyDescent="0.2">
      <c r="A1537">
        <v>86</v>
      </c>
      <c r="B1537">
        <v>2023</v>
      </c>
      <c r="C1537" t="s">
        <v>46</v>
      </c>
      <c r="D1537" t="s">
        <v>435</v>
      </c>
      <c r="E1537" t="s">
        <v>436</v>
      </c>
      <c r="F1537" t="s">
        <v>437</v>
      </c>
      <c r="G1537" t="s">
        <v>45</v>
      </c>
      <c r="H1537" t="s">
        <v>438</v>
      </c>
      <c r="I1537" t="s">
        <v>439</v>
      </c>
      <c r="L1537" s="27">
        <v>0</v>
      </c>
      <c r="M1537" s="27">
        <v>0</v>
      </c>
      <c r="N1537" s="27">
        <v>0</v>
      </c>
      <c r="O1537" t="s">
        <v>440</v>
      </c>
      <c r="P1537" t="s">
        <v>55</v>
      </c>
      <c r="Q1537" s="27">
        <v>5</v>
      </c>
      <c r="R1537" s="27">
        <v>6</v>
      </c>
      <c r="S1537" s="27">
        <v>6</v>
      </c>
      <c r="T1537" s="27">
        <v>6</v>
      </c>
      <c r="U1537" s="27">
        <v>0</v>
      </c>
      <c r="V1537" s="27">
        <v>0</v>
      </c>
      <c r="W1537" s="27">
        <v>0</v>
      </c>
      <c r="X1537" t="s">
        <v>441</v>
      </c>
      <c r="Y1537" t="s">
        <v>91</v>
      </c>
      <c r="Z1537" s="27">
        <v>15</v>
      </c>
      <c r="AA1537" s="27">
        <v>40</v>
      </c>
      <c r="AB1537" s="27">
        <v>65</v>
      </c>
      <c r="AC1537" s="27">
        <v>65</v>
      </c>
      <c r="AD1537" s="27">
        <v>17.896552631578949</v>
      </c>
      <c r="AE1537" s="27">
        <v>19.961539473684212</v>
      </c>
      <c r="AF1537" s="27">
        <v>22.026526315789475</v>
      </c>
      <c r="AG1537" s="27">
        <v>6</v>
      </c>
      <c r="AH1537" s="27" t="s">
        <v>1048</v>
      </c>
      <c r="AI1537" s="27" t="s">
        <v>1049</v>
      </c>
      <c r="AJ1537" s="41">
        <f t="shared" si="220"/>
        <v>107.37931578947369</v>
      </c>
      <c r="AK1537" s="41">
        <f t="shared" si="221"/>
        <v>119.76923684210527</v>
      </c>
      <c r="AL1537" s="41">
        <f t="shared" si="222"/>
        <v>132.15915789473684</v>
      </c>
      <c r="AM1537" s="27">
        <v>1</v>
      </c>
      <c r="AN1537" s="27">
        <v>1</v>
      </c>
      <c r="AO1537" s="27">
        <v>0</v>
      </c>
      <c r="AP1537" s="27">
        <v>0</v>
      </c>
      <c r="AQ1537" s="42">
        <f t="shared" si="223"/>
        <v>107.37931578947369</v>
      </c>
      <c r="AR1537" s="42">
        <f t="shared" si="224"/>
        <v>119.76923684210527</v>
      </c>
      <c r="AS1537" s="42">
        <f t="shared" si="225"/>
        <v>132.15915789473684</v>
      </c>
      <c r="AT1537" s="42">
        <f t="shared" si="226"/>
        <v>107.37931578947369</v>
      </c>
      <c r="AU1537" s="42">
        <f t="shared" si="227"/>
        <v>119.76923684210527</v>
      </c>
      <c r="AV1537" s="42">
        <f t="shared" si="228"/>
        <v>132.15915789473684</v>
      </c>
      <c r="AW1537">
        <v>2050</v>
      </c>
      <c r="AX1537" t="s">
        <v>56</v>
      </c>
      <c r="AY1537" s="30">
        <v>9</v>
      </c>
      <c r="AZ1537" t="s">
        <v>442</v>
      </c>
      <c r="BA1537" s="111">
        <v>10</v>
      </c>
      <c r="BB1537" s="111">
        <v>6</v>
      </c>
      <c r="BC1537" s="121">
        <v>0</v>
      </c>
      <c r="BD1537" s="114">
        <v>2020</v>
      </c>
      <c r="BE1537" t="s">
        <v>443</v>
      </c>
    </row>
    <row r="1538" spans="1:57" ht="12" customHeight="1" x14ac:dyDescent="0.2">
      <c r="A1538">
        <v>86</v>
      </c>
      <c r="B1538">
        <v>2023</v>
      </c>
      <c r="C1538" t="s">
        <v>46</v>
      </c>
      <c r="D1538" t="s">
        <v>435</v>
      </c>
      <c r="E1538" t="s">
        <v>436</v>
      </c>
      <c r="F1538" t="s">
        <v>437</v>
      </c>
      <c r="G1538" t="s">
        <v>45</v>
      </c>
      <c r="H1538" t="s">
        <v>438</v>
      </c>
      <c r="I1538" t="s">
        <v>439</v>
      </c>
      <c r="L1538" s="27">
        <v>0</v>
      </c>
      <c r="M1538" s="27">
        <v>0</v>
      </c>
      <c r="N1538" s="27">
        <v>0</v>
      </c>
      <c r="O1538" t="s">
        <v>440</v>
      </c>
      <c r="P1538" t="s">
        <v>55</v>
      </c>
      <c r="Q1538" s="27">
        <v>5</v>
      </c>
      <c r="R1538" s="27">
        <v>6</v>
      </c>
      <c r="S1538" s="27">
        <v>6</v>
      </c>
      <c r="T1538" s="27">
        <v>6</v>
      </c>
      <c r="U1538" s="27">
        <v>0</v>
      </c>
      <c r="V1538" s="27">
        <v>0</v>
      </c>
      <c r="W1538" s="27">
        <v>0</v>
      </c>
      <c r="X1538" t="s">
        <v>441</v>
      </c>
      <c r="Y1538" t="s">
        <v>91</v>
      </c>
      <c r="Z1538" s="27">
        <v>15</v>
      </c>
      <c r="AA1538" s="27">
        <v>40</v>
      </c>
      <c r="AB1538" s="27">
        <v>65</v>
      </c>
      <c r="AC1538" s="27">
        <v>65</v>
      </c>
      <c r="AD1538" s="27">
        <v>17.896552631578949</v>
      </c>
      <c r="AE1538" s="27">
        <v>19.961539473684212</v>
      </c>
      <c r="AF1538" s="27">
        <v>22.026526315789475</v>
      </c>
      <c r="AG1538" s="27">
        <v>6</v>
      </c>
      <c r="AH1538" s="27" t="s">
        <v>1048</v>
      </c>
      <c r="AI1538" s="27" t="s">
        <v>1049</v>
      </c>
      <c r="AJ1538" s="41">
        <f t="shared" ref="AJ1538:AJ1601" si="230">(AD1538+L1538*$R1538+U1538*$AA1538)*$AG1538</f>
        <v>107.37931578947369</v>
      </c>
      <c r="AK1538" s="41">
        <f t="shared" ref="AK1538:AK1601" si="231">(AE1538+M1538*$R1538+V1538*$AA1538)*$AG1538</f>
        <v>119.76923684210527</v>
      </c>
      <c r="AL1538" s="41">
        <f t="shared" ref="AL1538:AL1601" si="232">(AF1538+N1538*$R1538+W1538*$AA1538)*$AG1538</f>
        <v>132.15915789473684</v>
      </c>
      <c r="AM1538" s="27">
        <v>1</v>
      </c>
      <c r="AN1538" s="27">
        <v>1</v>
      </c>
      <c r="AO1538" s="27">
        <v>0</v>
      </c>
      <c r="AP1538" s="27">
        <v>0</v>
      </c>
      <c r="AQ1538" s="42">
        <f t="shared" ref="AQ1538:AQ1601" si="233">$AM1538*AJ1538+$AO1538*$AG1538</f>
        <v>107.37931578947369</v>
      </c>
      <c r="AR1538" s="42">
        <f t="shared" ref="AR1538:AR1601" si="234">$AM1538*AK1538+$AO1538*$AG1538</f>
        <v>119.76923684210527</v>
      </c>
      <c r="AS1538" s="42">
        <f t="shared" ref="AS1538:AS1601" si="235">$AM1538*AL1538+$AO1538*$AG1538</f>
        <v>132.15915789473684</v>
      </c>
      <c r="AT1538" s="42">
        <f t="shared" ref="AT1538:AT1601" si="236">$AN1538*AJ1538+$AP1538*$AG1538</f>
        <v>107.37931578947369</v>
      </c>
      <c r="AU1538" s="42">
        <f t="shared" ref="AU1538:AU1601" si="237">$AN1538*AK1538+$AP1538*$AG1538</f>
        <v>119.76923684210527</v>
      </c>
      <c r="AV1538" s="42">
        <f t="shared" ref="AV1538:AV1601" si="238">$AN1538*AL1538+$AP1538*$AG1538</f>
        <v>132.15915789473684</v>
      </c>
      <c r="AW1538">
        <v>2023</v>
      </c>
      <c r="AX1538" t="s">
        <v>59</v>
      </c>
      <c r="AY1538" s="30">
        <v>9</v>
      </c>
      <c r="AZ1538" t="s">
        <v>442</v>
      </c>
      <c r="BA1538" s="111">
        <v>10</v>
      </c>
      <c r="BB1538" s="111">
        <v>6</v>
      </c>
      <c r="BC1538" s="121">
        <v>0</v>
      </c>
      <c r="BD1538" s="114">
        <v>2020</v>
      </c>
      <c r="BE1538" t="s">
        <v>443</v>
      </c>
    </row>
    <row r="1539" spans="1:57" ht="12" customHeight="1" x14ac:dyDescent="0.2">
      <c r="A1539">
        <v>86</v>
      </c>
      <c r="B1539">
        <v>2023</v>
      </c>
      <c r="C1539" t="s">
        <v>46</v>
      </c>
      <c r="D1539" t="s">
        <v>435</v>
      </c>
      <c r="E1539" t="s">
        <v>436</v>
      </c>
      <c r="F1539" t="s">
        <v>437</v>
      </c>
      <c r="G1539" t="s">
        <v>45</v>
      </c>
      <c r="H1539" t="s">
        <v>438</v>
      </c>
      <c r="I1539" t="s">
        <v>439</v>
      </c>
      <c r="L1539" s="27">
        <v>0</v>
      </c>
      <c r="M1539" s="27">
        <v>0</v>
      </c>
      <c r="N1539" s="27">
        <v>0</v>
      </c>
      <c r="O1539" t="s">
        <v>440</v>
      </c>
      <c r="P1539" t="s">
        <v>55</v>
      </c>
      <c r="Q1539" s="27">
        <v>5</v>
      </c>
      <c r="R1539" s="27">
        <v>6</v>
      </c>
      <c r="S1539" s="27">
        <v>6</v>
      </c>
      <c r="T1539" s="27">
        <v>6</v>
      </c>
      <c r="U1539" s="27">
        <v>0</v>
      </c>
      <c r="V1539" s="27">
        <v>0</v>
      </c>
      <c r="W1539" s="27">
        <v>0</v>
      </c>
      <c r="X1539" t="s">
        <v>441</v>
      </c>
      <c r="Y1539" t="s">
        <v>91</v>
      </c>
      <c r="Z1539" s="27">
        <v>20</v>
      </c>
      <c r="AA1539" s="27">
        <v>40.25</v>
      </c>
      <c r="AB1539" s="27">
        <v>60.5</v>
      </c>
      <c r="AC1539" s="27">
        <v>60.5</v>
      </c>
      <c r="AD1539" s="27">
        <v>17.896552631578949</v>
      </c>
      <c r="AE1539" s="27">
        <v>19.961539473684212</v>
      </c>
      <c r="AF1539" s="27">
        <v>22.026526315789475</v>
      </c>
      <c r="AG1539" s="27">
        <v>6</v>
      </c>
      <c r="AH1539" s="27" t="s">
        <v>1048</v>
      </c>
      <c r="AI1539" s="27" t="s">
        <v>1049</v>
      </c>
      <c r="AJ1539" s="41">
        <f t="shared" si="230"/>
        <v>107.37931578947369</v>
      </c>
      <c r="AK1539" s="41">
        <f t="shared" si="231"/>
        <v>119.76923684210527</v>
      </c>
      <c r="AL1539" s="41">
        <f t="shared" si="232"/>
        <v>132.15915789473684</v>
      </c>
      <c r="AM1539" s="27">
        <v>1</v>
      </c>
      <c r="AN1539" s="27">
        <v>1</v>
      </c>
      <c r="AO1539" s="27">
        <v>0</v>
      </c>
      <c r="AP1539" s="27">
        <v>0</v>
      </c>
      <c r="AQ1539" s="42">
        <f t="shared" si="233"/>
        <v>107.37931578947369</v>
      </c>
      <c r="AR1539" s="42">
        <f t="shared" si="234"/>
        <v>119.76923684210527</v>
      </c>
      <c r="AS1539" s="42">
        <f t="shared" si="235"/>
        <v>132.15915789473684</v>
      </c>
      <c r="AT1539" s="42">
        <f t="shared" si="236"/>
        <v>107.37931578947369</v>
      </c>
      <c r="AU1539" s="42">
        <f t="shared" si="237"/>
        <v>119.76923684210527</v>
      </c>
      <c r="AV1539" s="42">
        <f t="shared" si="238"/>
        <v>132.15915789473684</v>
      </c>
      <c r="AW1539">
        <v>2030</v>
      </c>
      <c r="AX1539" t="s">
        <v>59</v>
      </c>
      <c r="AY1539" s="30">
        <v>9</v>
      </c>
      <c r="AZ1539" t="s">
        <v>442</v>
      </c>
      <c r="BA1539" s="111">
        <v>10</v>
      </c>
      <c r="BB1539" s="111">
        <v>6</v>
      </c>
      <c r="BC1539" s="121">
        <v>0</v>
      </c>
      <c r="BD1539" s="114">
        <v>2020</v>
      </c>
      <c r="BE1539" t="s">
        <v>443</v>
      </c>
    </row>
    <row r="1540" spans="1:57" ht="12" customHeight="1" x14ac:dyDescent="0.2">
      <c r="A1540">
        <v>86</v>
      </c>
      <c r="B1540">
        <v>2023</v>
      </c>
      <c r="C1540" t="s">
        <v>46</v>
      </c>
      <c r="D1540" t="s">
        <v>435</v>
      </c>
      <c r="E1540" t="s">
        <v>436</v>
      </c>
      <c r="F1540" t="s">
        <v>437</v>
      </c>
      <c r="G1540" t="s">
        <v>45</v>
      </c>
      <c r="H1540" t="s">
        <v>438</v>
      </c>
      <c r="I1540" t="s">
        <v>439</v>
      </c>
      <c r="L1540" s="27">
        <v>0</v>
      </c>
      <c r="M1540" s="27">
        <v>0</v>
      </c>
      <c r="N1540" s="27">
        <v>0</v>
      </c>
      <c r="O1540" t="s">
        <v>440</v>
      </c>
      <c r="P1540" t="s">
        <v>55</v>
      </c>
      <c r="Q1540" s="27">
        <v>5</v>
      </c>
      <c r="R1540" s="27">
        <v>6</v>
      </c>
      <c r="S1540" s="27">
        <v>6</v>
      </c>
      <c r="T1540" s="27">
        <v>6</v>
      </c>
      <c r="U1540" s="27">
        <v>0</v>
      </c>
      <c r="V1540" s="27">
        <v>0</v>
      </c>
      <c r="W1540" s="27">
        <v>0</v>
      </c>
      <c r="X1540" t="s">
        <v>441</v>
      </c>
      <c r="Y1540" t="s">
        <v>91</v>
      </c>
      <c r="Z1540" s="27">
        <v>20</v>
      </c>
      <c r="AA1540" s="27">
        <v>40.25</v>
      </c>
      <c r="AB1540" s="27">
        <v>60.5</v>
      </c>
      <c r="AC1540" s="27">
        <v>60.5</v>
      </c>
      <c r="AD1540" s="27">
        <v>17.896552631578949</v>
      </c>
      <c r="AE1540" s="27">
        <v>19.961539473684212</v>
      </c>
      <c r="AF1540" s="27">
        <v>22.026526315789475</v>
      </c>
      <c r="AG1540" s="27">
        <v>6</v>
      </c>
      <c r="AH1540" s="27" t="s">
        <v>1048</v>
      </c>
      <c r="AI1540" s="27" t="s">
        <v>1049</v>
      </c>
      <c r="AJ1540" s="41">
        <f t="shared" si="230"/>
        <v>107.37931578947369</v>
      </c>
      <c r="AK1540" s="41">
        <f t="shared" si="231"/>
        <v>119.76923684210527</v>
      </c>
      <c r="AL1540" s="41">
        <f t="shared" si="232"/>
        <v>132.15915789473684</v>
      </c>
      <c r="AM1540" s="27">
        <v>1</v>
      </c>
      <c r="AN1540" s="27">
        <v>1</v>
      </c>
      <c r="AO1540" s="27">
        <v>0</v>
      </c>
      <c r="AP1540" s="27">
        <v>0</v>
      </c>
      <c r="AQ1540" s="42">
        <f t="shared" si="233"/>
        <v>107.37931578947369</v>
      </c>
      <c r="AR1540" s="42">
        <f t="shared" si="234"/>
        <v>119.76923684210527</v>
      </c>
      <c r="AS1540" s="42">
        <f t="shared" si="235"/>
        <v>132.15915789473684</v>
      </c>
      <c r="AT1540" s="42">
        <f t="shared" si="236"/>
        <v>107.37931578947369</v>
      </c>
      <c r="AU1540" s="42">
        <f t="shared" si="237"/>
        <v>119.76923684210527</v>
      </c>
      <c r="AV1540" s="42">
        <f t="shared" si="238"/>
        <v>132.15915789473684</v>
      </c>
      <c r="AW1540">
        <v>2035</v>
      </c>
      <c r="AX1540" t="s">
        <v>59</v>
      </c>
      <c r="AY1540" s="30">
        <v>9</v>
      </c>
      <c r="AZ1540" t="s">
        <v>442</v>
      </c>
      <c r="BA1540" s="111">
        <v>10</v>
      </c>
      <c r="BB1540" s="111">
        <v>6</v>
      </c>
      <c r="BC1540" s="121">
        <v>0</v>
      </c>
      <c r="BD1540" s="114">
        <v>2020</v>
      </c>
      <c r="BE1540" t="s">
        <v>443</v>
      </c>
    </row>
    <row r="1541" spans="1:57" ht="12" customHeight="1" x14ac:dyDescent="0.2">
      <c r="A1541">
        <v>86</v>
      </c>
      <c r="B1541">
        <v>2023</v>
      </c>
      <c r="C1541" t="s">
        <v>46</v>
      </c>
      <c r="D1541" t="s">
        <v>435</v>
      </c>
      <c r="E1541" t="s">
        <v>436</v>
      </c>
      <c r="F1541" t="s">
        <v>437</v>
      </c>
      <c r="G1541" t="s">
        <v>45</v>
      </c>
      <c r="H1541" t="s">
        <v>438</v>
      </c>
      <c r="I1541" t="s">
        <v>439</v>
      </c>
      <c r="L1541" s="27">
        <v>0</v>
      </c>
      <c r="M1541" s="27">
        <v>0</v>
      </c>
      <c r="N1541" s="27">
        <v>0</v>
      </c>
      <c r="O1541" t="s">
        <v>440</v>
      </c>
      <c r="P1541" t="s">
        <v>55</v>
      </c>
      <c r="Q1541" s="27">
        <v>5</v>
      </c>
      <c r="R1541" s="27">
        <v>6</v>
      </c>
      <c r="S1541" s="27">
        <v>6</v>
      </c>
      <c r="T1541" s="27">
        <v>6</v>
      </c>
      <c r="U1541" s="27">
        <v>0</v>
      </c>
      <c r="V1541" s="27">
        <v>0</v>
      </c>
      <c r="W1541" s="27">
        <v>0</v>
      </c>
      <c r="X1541" t="s">
        <v>441</v>
      </c>
      <c r="Y1541" t="s">
        <v>91</v>
      </c>
      <c r="Z1541" s="27">
        <v>20</v>
      </c>
      <c r="AA1541" s="27">
        <v>40.25</v>
      </c>
      <c r="AB1541" s="27">
        <v>60.5</v>
      </c>
      <c r="AC1541" s="27">
        <v>60.5</v>
      </c>
      <c r="AD1541" s="27">
        <v>17.896552631578949</v>
      </c>
      <c r="AE1541" s="27">
        <v>19.961539473684212</v>
      </c>
      <c r="AF1541" s="27">
        <v>22.026526315789475</v>
      </c>
      <c r="AG1541" s="27">
        <v>6</v>
      </c>
      <c r="AH1541" s="27" t="s">
        <v>1048</v>
      </c>
      <c r="AI1541" s="27" t="s">
        <v>1049</v>
      </c>
      <c r="AJ1541" s="41">
        <f t="shared" si="230"/>
        <v>107.37931578947369</v>
      </c>
      <c r="AK1541" s="41">
        <f t="shared" si="231"/>
        <v>119.76923684210527</v>
      </c>
      <c r="AL1541" s="41">
        <f t="shared" si="232"/>
        <v>132.15915789473684</v>
      </c>
      <c r="AM1541" s="27">
        <v>1</v>
      </c>
      <c r="AN1541" s="27">
        <v>1</v>
      </c>
      <c r="AO1541" s="27">
        <v>0</v>
      </c>
      <c r="AP1541" s="27">
        <v>0</v>
      </c>
      <c r="AQ1541" s="42">
        <f t="shared" si="233"/>
        <v>107.37931578947369</v>
      </c>
      <c r="AR1541" s="42">
        <f t="shared" si="234"/>
        <v>119.76923684210527</v>
      </c>
      <c r="AS1541" s="42">
        <f t="shared" si="235"/>
        <v>132.15915789473684</v>
      </c>
      <c r="AT1541" s="42">
        <f t="shared" si="236"/>
        <v>107.37931578947369</v>
      </c>
      <c r="AU1541" s="42">
        <f t="shared" si="237"/>
        <v>119.76923684210527</v>
      </c>
      <c r="AV1541" s="42">
        <f t="shared" si="238"/>
        <v>132.15915789473684</v>
      </c>
      <c r="AW1541">
        <v>2040</v>
      </c>
      <c r="AX1541" t="s">
        <v>59</v>
      </c>
      <c r="AY1541" s="30">
        <v>9</v>
      </c>
      <c r="AZ1541" t="s">
        <v>442</v>
      </c>
      <c r="BA1541" s="111">
        <v>10</v>
      </c>
      <c r="BB1541" s="111">
        <v>6</v>
      </c>
      <c r="BC1541" s="121">
        <v>0</v>
      </c>
      <c r="BD1541" s="114">
        <v>2020</v>
      </c>
      <c r="BE1541" t="s">
        <v>443</v>
      </c>
    </row>
    <row r="1542" spans="1:57" ht="12" customHeight="1" x14ac:dyDescent="0.2">
      <c r="A1542">
        <v>86</v>
      </c>
      <c r="B1542">
        <v>2023</v>
      </c>
      <c r="C1542" t="s">
        <v>46</v>
      </c>
      <c r="D1542" t="s">
        <v>435</v>
      </c>
      <c r="E1542" t="s">
        <v>436</v>
      </c>
      <c r="F1542" t="s">
        <v>437</v>
      </c>
      <c r="G1542" t="s">
        <v>45</v>
      </c>
      <c r="H1542" t="s">
        <v>438</v>
      </c>
      <c r="I1542" t="s">
        <v>439</v>
      </c>
      <c r="L1542" s="27">
        <v>0</v>
      </c>
      <c r="M1542" s="27">
        <v>0</v>
      </c>
      <c r="N1542" s="27">
        <v>0</v>
      </c>
      <c r="O1542" t="s">
        <v>440</v>
      </c>
      <c r="P1542" t="s">
        <v>55</v>
      </c>
      <c r="Q1542" s="27">
        <v>5</v>
      </c>
      <c r="R1542" s="27">
        <v>6</v>
      </c>
      <c r="S1542" s="27">
        <v>6</v>
      </c>
      <c r="T1542" s="27">
        <v>6</v>
      </c>
      <c r="U1542" s="27">
        <v>0</v>
      </c>
      <c r="V1542" s="27">
        <v>0</v>
      </c>
      <c r="W1542" s="27">
        <v>0</v>
      </c>
      <c r="X1542" t="s">
        <v>441</v>
      </c>
      <c r="Y1542" t="s">
        <v>91</v>
      </c>
      <c r="Z1542" s="27">
        <v>20</v>
      </c>
      <c r="AA1542" s="27">
        <v>40.25</v>
      </c>
      <c r="AB1542" s="27">
        <v>60.5</v>
      </c>
      <c r="AC1542" s="27">
        <v>60.5</v>
      </c>
      <c r="AD1542" s="27">
        <v>17.896552631578949</v>
      </c>
      <c r="AE1542" s="27">
        <v>19.961539473684212</v>
      </c>
      <c r="AF1542" s="27">
        <v>22.026526315789475</v>
      </c>
      <c r="AG1542" s="27">
        <v>6</v>
      </c>
      <c r="AH1542" s="27" t="s">
        <v>1048</v>
      </c>
      <c r="AI1542" s="27" t="s">
        <v>1049</v>
      </c>
      <c r="AJ1542" s="41">
        <f t="shared" si="230"/>
        <v>107.37931578947369</v>
      </c>
      <c r="AK1542" s="41">
        <f t="shared" si="231"/>
        <v>119.76923684210527</v>
      </c>
      <c r="AL1542" s="41">
        <f t="shared" si="232"/>
        <v>132.15915789473684</v>
      </c>
      <c r="AM1542" s="27">
        <v>1</v>
      </c>
      <c r="AN1542" s="27">
        <v>1</v>
      </c>
      <c r="AO1542" s="27">
        <v>0</v>
      </c>
      <c r="AP1542" s="27">
        <v>0</v>
      </c>
      <c r="AQ1542" s="42">
        <f t="shared" si="233"/>
        <v>107.37931578947369</v>
      </c>
      <c r="AR1542" s="42">
        <f t="shared" si="234"/>
        <v>119.76923684210527</v>
      </c>
      <c r="AS1542" s="42">
        <f t="shared" si="235"/>
        <v>132.15915789473684</v>
      </c>
      <c r="AT1542" s="42">
        <f t="shared" si="236"/>
        <v>107.37931578947369</v>
      </c>
      <c r="AU1542" s="42">
        <f t="shared" si="237"/>
        <v>119.76923684210527</v>
      </c>
      <c r="AV1542" s="42">
        <f t="shared" si="238"/>
        <v>132.15915789473684</v>
      </c>
      <c r="AW1542">
        <v>2045</v>
      </c>
      <c r="AX1542" t="s">
        <v>59</v>
      </c>
      <c r="AY1542" s="30">
        <v>9</v>
      </c>
      <c r="AZ1542" t="s">
        <v>442</v>
      </c>
      <c r="BA1542" s="111">
        <v>10</v>
      </c>
      <c r="BB1542" s="111">
        <v>6</v>
      </c>
      <c r="BC1542" s="121">
        <v>0</v>
      </c>
      <c r="BD1542" s="114">
        <v>2020</v>
      </c>
      <c r="BE1542" t="s">
        <v>443</v>
      </c>
    </row>
    <row r="1543" spans="1:57" ht="12" customHeight="1" x14ac:dyDescent="0.2">
      <c r="A1543">
        <v>86</v>
      </c>
      <c r="B1543">
        <v>2023</v>
      </c>
      <c r="C1543" t="s">
        <v>46</v>
      </c>
      <c r="D1543" t="s">
        <v>435</v>
      </c>
      <c r="E1543" t="s">
        <v>436</v>
      </c>
      <c r="F1543" t="s">
        <v>437</v>
      </c>
      <c r="G1543" t="s">
        <v>45</v>
      </c>
      <c r="H1543" t="s">
        <v>438</v>
      </c>
      <c r="I1543" t="s">
        <v>439</v>
      </c>
      <c r="L1543" s="27">
        <v>0</v>
      </c>
      <c r="M1543" s="27">
        <v>0</v>
      </c>
      <c r="N1543" s="27">
        <v>0</v>
      </c>
      <c r="O1543" t="s">
        <v>440</v>
      </c>
      <c r="P1543" t="s">
        <v>55</v>
      </c>
      <c r="Q1543" s="27">
        <v>5</v>
      </c>
      <c r="R1543" s="27">
        <v>6</v>
      </c>
      <c r="S1543" s="27">
        <v>6</v>
      </c>
      <c r="T1543" s="27">
        <v>6</v>
      </c>
      <c r="U1543" s="27">
        <v>0</v>
      </c>
      <c r="V1543" s="27">
        <v>0</v>
      </c>
      <c r="W1543" s="27">
        <v>0</v>
      </c>
      <c r="X1543" t="s">
        <v>441</v>
      </c>
      <c r="Y1543" t="s">
        <v>91</v>
      </c>
      <c r="Z1543" s="27">
        <v>20</v>
      </c>
      <c r="AA1543" s="27">
        <v>40.25</v>
      </c>
      <c r="AB1543" s="27">
        <v>60.5</v>
      </c>
      <c r="AC1543" s="27">
        <v>60.5</v>
      </c>
      <c r="AD1543" s="27">
        <v>17.896552631578949</v>
      </c>
      <c r="AE1543" s="27">
        <v>19.961539473684212</v>
      </c>
      <c r="AF1543" s="27">
        <v>22.026526315789475</v>
      </c>
      <c r="AG1543" s="27">
        <v>6</v>
      </c>
      <c r="AH1543" s="27" t="s">
        <v>1048</v>
      </c>
      <c r="AI1543" s="27" t="s">
        <v>1049</v>
      </c>
      <c r="AJ1543" s="41">
        <f t="shared" si="230"/>
        <v>107.37931578947369</v>
      </c>
      <c r="AK1543" s="41">
        <f t="shared" si="231"/>
        <v>119.76923684210527</v>
      </c>
      <c r="AL1543" s="41">
        <f t="shared" si="232"/>
        <v>132.15915789473684</v>
      </c>
      <c r="AM1543" s="27">
        <v>1</v>
      </c>
      <c r="AN1543" s="27">
        <v>1</v>
      </c>
      <c r="AO1543" s="27">
        <v>0</v>
      </c>
      <c r="AP1543" s="27">
        <v>0</v>
      </c>
      <c r="AQ1543" s="42">
        <f t="shared" si="233"/>
        <v>107.37931578947369</v>
      </c>
      <c r="AR1543" s="42">
        <f t="shared" si="234"/>
        <v>119.76923684210527</v>
      </c>
      <c r="AS1543" s="42">
        <f t="shared" si="235"/>
        <v>132.15915789473684</v>
      </c>
      <c r="AT1543" s="42">
        <f t="shared" si="236"/>
        <v>107.37931578947369</v>
      </c>
      <c r="AU1543" s="42">
        <f t="shared" si="237"/>
        <v>119.76923684210527</v>
      </c>
      <c r="AV1543" s="42">
        <f t="shared" si="238"/>
        <v>132.15915789473684</v>
      </c>
      <c r="AW1543">
        <v>2050</v>
      </c>
      <c r="AX1543" t="s">
        <v>59</v>
      </c>
      <c r="AY1543" s="30">
        <v>9</v>
      </c>
      <c r="AZ1543" t="s">
        <v>442</v>
      </c>
      <c r="BA1543" s="111">
        <v>10</v>
      </c>
      <c r="BB1543" s="111">
        <v>6</v>
      </c>
      <c r="BC1543" s="121">
        <v>0</v>
      </c>
      <c r="BD1543" s="114">
        <v>2020</v>
      </c>
      <c r="BE1543" t="s">
        <v>443</v>
      </c>
    </row>
    <row r="1544" spans="1:57" ht="12" customHeight="1" x14ac:dyDescent="0.2">
      <c r="A1544">
        <v>86</v>
      </c>
      <c r="B1544">
        <v>2023</v>
      </c>
      <c r="C1544" t="s">
        <v>46</v>
      </c>
      <c r="D1544" t="s">
        <v>435</v>
      </c>
      <c r="E1544" t="s">
        <v>436</v>
      </c>
      <c r="F1544" t="s">
        <v>437</v>
      </c>
      <c r="G1544" t="s">
        <v>45</v>
      </c>
      <c r="H1544" t="s">
        <v>438</v>
      </c>
      <c r="I1544" t="s">
        <v>439</v>
      </c>
      <c r="L1544" s="27">
        <v>0</v>
      </c>
      <c r="M1544" s="27">
        <v>0</v>
      </c>
      <c r="N1544" s="27">
        <v>0</v>
      </c>
      <c r="O1544" t="s">
        <v>440</v>
      </c>
      <c r="P1544" t="s">
        <v>55</v>
      </c>
      <c r="Q1544" s="27">
        <v>5</v>
      </c>
      <c r="R1544" s="27">
        <v>6</v>
      </c>
      <c r="S1544" s="27">
        <v>6</v>
      </c>
      <c r="T1544" s="27">
        <v>6</v>
      </c>
      <c r="U1544" s="27">
        <v>0</v>
      </c>
      <c r="V1544" s="27">
        <v>0</v>
      </c>
      <c r="W1544" s="27">
        <v>0</v>
      </c>
      <c r="X1544" t="s">
        <v>441</v>
      </c>
      <c r="Y1544" t="s">
        <v>91</v>
      </c>
      <c r="Z1544" s="27">
        <v>15</v>
      </c>
      <c r="AA1544" s="27">
        <v>40</v>
      </c>
      <c r="AB1544" s="27">
        <v>65</v>
      </c>
      <c r="AC1544" s="27">
        <v>65</v>
      </c>
      <c r="AD1544" s="27">
        <v>17.896552631578949</v>
      </c>
      <c r="AE1544" s="27">
        <v>19.961539473684212</v>
      </c>
      <c r="AF1544" s="27">
        <v>22.026526315789475</v>
      </c>
      <c r="AG1544" s="27">
        <v>6</v>
      </c>
      <c r="AH1544" s="27" t="s">
        <v>1048</v>
      </c>
      <c r="AI1544" s="27" t="s">
        <v>1049</v>
      </c>
      <c r="AJ1544" s="41">
        <f t="shared" si="230"/>
        <v>107.37931578947369</v>
      </c>
      <c r="AK1544" s="41">
        <f t="shared" si="231"/>
        <v>119.76923684210527</v>
      </c>
      <c r="AL1544" s="41">
        <f t="shared" si="232"/>
        <v>132.15915789473684</v>
      </c>
      <c r="AM1544" s="27">
        <v>1</v>
      </c>
      <c r="AN1544" s="27">
        <v>1</v>
      </c>
      <c r="AO1544" s="27">
        <v>0</v>
      </c>
      <c r="AP1544" s="27">
        <v>0</v>
      </c>
      <c r="AQ1544" s="42">
        <f t="shared" si="233"/>
        <v>107.37931578947369</v>
      </c>
      <c r="AR1544" s="42">
        <f t="shared" si="234"/>
        <v>119.76923684210527</v>
      </c>
      <c r="AS1544" s="42">
        <f t="shared" si="235"/>
        <v>132.15915789473684</v>
      </c>
      <c r="AT1544" s="42">
        <f t="shared" si="236"/>
        <v>107.37931578947369</v>
      </c>
      <c r="AU1544" s="42">
        <f t="shared" si="237"/>
        <v>119.76923684210527</v>
      </c>
      <c r="AV1544" s="42">
        <f t="shared" si="238"/>
        <v>132.15915789473684</v>
      </c>
      <c r="AW1544">
        <v>2023</v>
      </c>
      <c r="AX1544" t="s">
        <v>60</v>
      </c>
      <c r="AY1544" s="30">
        <v>9</v>
      </c>
      <c r="AZ1544" t="s">
        <v>442</v>
      </c>
      <c r="BA1544" s="111">
        <v>10</v>
      </c>
      <c r="BB1544" s="111">
        <v>6</v>
      </c>
      <c r="BC1544" s="121">
        <v>0</v>
      </c>
      <c r="BD1544" s="114">
        <v>2020</v>
      </c>
      <c r="BE1544" t="s">
        <v>443</v>
      </c>
    </row>
    <row r="1545" spans="1:57" ht="12" customHeight="1" x14ac:dyDescent="0.2">
      <c r="A1545">
        <v>86</v>
      </c>
      <c r="B1545">
        <v>2023</v>
      </c>
      <c r="C1545" t="s">
        <v>46</v>
      </c>
      <c r="D1545" t="s">
        <v>435</v>
      </c>
      <c r="E1545" t="s">
        <v>436</v>
      </c>
      <c r="F1545" t="s">
        <v>437</v>
      </c>
      <c r="G1545" t="s">
        <v>45</v>
      </c>
      <c r="H1545" t="s">
        <v>438</v>
      </c>
      <c r="I1545" t="s">
        <v>439</v>
      </c>
      <c r="L1545" s="27">
        <v>0</v>
      </c>
      <c r="M1545" s="27">
        <v>0</v>
      </c>
      <c r="N1545" s="27">
        <v>0</v>
      </c>
      <c r="O1545" t="s">
        <v>440</v>
      </c>
      <c r="P1545" t="s">
        <v>55</v>
      </c>
      <c r="Q1545" s="27">
        <v>5</v>
      </c>
      <c r="R1545" s="27">
        <v>6</v>
      </c>
      <c r="S1545" s="27">
        <v>6</v>
      </c>
      <c r="T1545" s="27">
        <v>6</v>
      </c>
      <c r="U1545" s="27">
        <v>0</v>
      </c>
      <c r="V1545" s="27">
        <v>0</v>
      </c>
      <c r="W1545" s="27">
        <v>0</v>
      </c>
      <c r="X1545" t="s">
        <v>441</v>
      </c>
      <c r="Y1545" t="s">
        <v>91</v>
      </c>
      <c r="Z1545" s="27">
        <v>25</v>
      </c>
      <c r="AA1545" s="27">
        <v>40.5</v>
      </c>
      <c r="AB1545" s="27">
        <v>56</v>
      </c>
      <c r="AC1545" s="27">
        <v>56</v>
      </c>
      <c r="AD1545" s="27">
        <v>17.896552631578949</v>
      </c>
      <c r="AE1545" s="27">
        <v>19.961539473684212</v>
      </c>
      <c r="AF1545" s="27">
        <v>22.026526315789475</v>
      </c>
      <c r="AG1545" s="27">
        <v>6</v>
      </c>
      <c r="AH1545" s="27" t="s">
        <v>1048</v>
      </c>
      <c r="AI1545" s="27" t="s">
        <v>1049</v>
      </c>
      <c r="AJ1545" s="41">
        <f t="shared" si="230"/>
        <v>107.37931578947369</v>
      </c>
      <c r="AK1545" s="41">
        <f t="shared" si="231"/>
        <v>119.76923684210527</v>
      </c>
      <c r="AL1545" s="41">
        <f t="shared" si="232"/>
        <v>132.15915789473684</v>
      </c>
      <c r="AM1545" s="27">
        <v>1</v>
      </c>
      <c r="AN1545" s="27">
        <v>1</v>
      </c>
      <c r="AO1545" s="27">
        <v>0</v>
      </c>
      <c r="AP1545" s="27">
        <v>0</v>
      </c>
      <c r="AQ1545" s="42">
        <f t="shared" si="233"/>
        <v>107.37931578947369</v>
      </c>
      <c r="AR1545" s="42">
        <f t="shared" si="234"/>
        <v>119.76923684210527</v>
      </c>
      <c r="AS1545" s="42">
        <f t="shared" si="235"/>
        <v>132.15915789473684</v>
      </c>
      <c r="AT1545" s="42">
        <f t="shared" si="236"/>
        <v>107.37931578947369</v>
      </c>
      <c r="AU1545" s="42">
        <f t="shared" si="237"/>
        <v>119.76923684210527</v>
      </c>
      <c r="AV1545" s="42">
        <f t="shared" si="238"/>
        <v>132.15915789473684</v>
      </c>
      <c r="AW1545">
        <v>2030</v>
      </c>
      <c r="AX1545" t="s">
        <v>60</v>
      </c>
      <c r="AY1545" s="30">
        <v>9</v>
      </c>
      <c r="AZ1545" t="s">
        <v>442</v>
      </c>
      <c r="BA1545" s="111">
        <v>10</v>
      </c>
      <c r="BB1545" s="111">
        <v>6</v>
      </c>
      <c r="BC1545" s="121">
        <v>0</v>
      </c>
      <c r="BD1545" s="114">
        <v>2020</v>
      </c>
      <c r="BE1545" t="s">
        <v>443</v>
      </c>
    </row>
    <row r="1546" spans="1:57" ht="12" customHeight="1" x14ac:dyDescent="0.2">
      <c r="A1546">
        <v>86</v>
      </c>
      <c r="B1546">
        <v>2023</v>
      </c>
      <c r="C1546" t="s">
        <v>46</v>
      </c>
      <c r="D1546" t="s">
        <v>435</v>
      </c>
      <c r="E1546" t="s">
        <v>436</v>
      </c>
      <c r="F1546" t="s">
        <v>437</v>
      </c>
      <c r="G1546" t="s">
        <v>45</v>
      </c>
      <c r="H1546" t="s">
        <v>438</v>
      </c>
      <c r="I1546" t="s">
        <v>439</v>
      </c>
      <c r="L1546" s="27">
        <v>0</v>
      </c>
      <c r="M1546" s="27">
        <v>0</v>
      </c>
      <c r="N1546" s="27">
        <v>0</v>
      </c>
      <c r="O1546" t="s">
        <v>440</v>
      </c>
      <c r="P1546" t="s">
        <v>55</v>
      </c>
      <c r="Q1546" s="27">
        <v>5</v>
      </c>
      <c r="R1546" s="27">
        <v>6</v>
      </c>
      <c r="S1546" s="27">
        <v>6</v>
      </c>
      <c r="T1546" s="27">
        <v>6</v>
      </c>
      <c r="U1546" s="27">
        <v>0</v>
      </c>
      <c r="V1546" s="27">
        <v>0</v>
      </c>
      <c r="W1546" s="27">
        <v>0</v>
      </c>
      <c r="X1546" t="s">
        <v>441</v>
      </c>
      <c r="Y1546" t="s">
        <v>91</v>
      </c>
      <c r="Z1546" s="27">
        <v>25</v>
      </c>
      <c r="AA1546" s="27">
        <v>40.5</v>
      </c>
      <c r="AB1546" s="27">
        <v>56</v>
      </c>
      <c r="AC1546" s="27">
        <v>56</v>
      </c>
      <c r="AD1546" s="27">
        <v>17.896552631578949</v>
      </c>
      <c r="AE1546" s="27">
        <v>19.961539473684212</v>
      </c>
      <c r="AF1546" s="27">
        <v>22.026526315789475</v>
      </c>
      <c r="AG1546" s="27">
        <v>6</v>
      </c>
      <c r="AH1546" s="27" t="s">
        <v>1048</v>
      </c>
      <c r="AI1546" s="27" t="s">
        <v>1049</v>
      </c>
      <c r="AJ1546" s="41">
        <f t="shared" si="230"/>
        <v>107.37931578947369</v>
      </c>
      <c r="AK1546" s="41">
        <f t="shared" si="231"/>
        <v>119.76923684210527</v>
      </c>
      <c r="AL1546" s="41">
        <f t="shared" si="232"/>
        <v>132.15915789473684</v>
      </c>
      <c r="AM1546" s="27">
        <v>1</v>
      </c>
      <c r="AN1546" s="27">
        <v>1</v>
      </c>
      <c r="AO1546" s="27">
        <v>0</v>
      </c>
      <c r="AP1546" s="27">
        <v>0</v>
      </c>
      <c r="AQ1546" s="42">
        <f t="shared" si="233"/>
        <v>107.37931578947369</v>
      </c>
      <c r="AR1546" s="42">
        <f t="shared" si="234"/>
        <v>119.76923684210527</v>
      </c>
      <c r="AS1546" s="42">
        <f t="shared" si="235"/>
        <v>132.15915789473684</v>
      </c>
      <c r="AT1546" s="42">
        <f t="shared" si="236"/>
        <v>107.37931578947369</v>
      </c>
      <c r="AU1546" s="42">
        <f t="shared" si="237"/>
        <v>119.76923684210527</v>
      </c>
      <c r="AV1546" s="42">
        <f t="shared" si="238"/>
        <v>132.15915789473684</v>
      </c>
      <c r="AW1546">
        <v>2035</v>
      </c>
      <c r="AX1546" t="s">
        <v>60</v>
      </c>
      <c r="AY1546" s="30">
        <v>9</v>
      </c>
      <c r="AZ1546" t="s">
        <v>442</v>
      </c>
      <c r="BA1546" s="111">
        <v>10</v>
      </c>
      <c r="BB1546" s="111">
        <v>6</v>
      </c>
      <c r="BC1546" s="121">
        <v>0</v>
      </c>
      <c r="BD1546" s="114">
        <v>2020</v>
      </c>
      <c r="BE1546" t="s">
        <v>443</v>
      </c>
    </row>
    <row r="1547" spans="1:57" ht="12" customHeight="1" x14ac:dyDescent="0.2">
      <c r="A1547">
        <v>86</v>
      </c>
      <c r="B1547">
        <v>2023</v>
      </c>
      <c r="C1547" t="s">
        <v>46</v>
      </c>
      <c r="D1547" t="s">
        <v>435</v>
      </c>
      <c r="E1547" t="s">
        <v>436</v>
      </c>
      <c r="F1547" t="s">
        <v>437</v>
      </c>
      <c r="G1547" t="s">
        <v>45</v>
      </c>
      <c r="H1547" t="s">
        <v>438</v>
      </c>
      <c r="I1547" t="s">
        <v>439</v>
      </c>
      <c r="L1547" s="27">
        <v>0</v>
      </c>
      <c r="M1547" s="27">
        <v>0</v>
      </c>
      <c r="N1547" s="27">
        <v>0</v>
      </c>
      <c r="O1547" t="s">
        <v>440</v>
      </c>
      <c r="P1547" t="s">
        <v>55</v>
      </c>
      <c r="Q1547" s="27">
        <v>5</v>
      </c>
      <c r="R1547" s="27">
        <v>6</v>
      </c>
      <c r="S1547" s="27">
        <v>6</v>
      </c>
      <c r="T1547" s="27">
        <v>6</v>
      </c>
      <c r="U1547" s="27">
        <v>0</v>
      </c>
      <c r="V1547" s="27">
        <v>0</v>
      </c>
      <c r="W1547" s="27">
        <v>0</v>
      </c>
      <c r="X1547" t="s">
        <v>441</v>
      </c>
      <c r="Y1547" t="s">
        <v>91</v>
      </c>
      <c r="Z1547" s="27">
        <v>25</v>
      </c>
      <c r="AA1547" s="27">
        <v>40.5</v>
      </c>
      <c r="AB1547" s="27">
        <v>56</v>
      </c>
      <c r="AC1547" s="27">
        <v>56</v>
      </c>
      <c r="AD1547" s="27">
        <v>17.896552631578949</v>
      </c>
      <c r="AE1547" s="27">
        <v>19.961539473684212</v>
      </c>
      <c r="AF1547" s="27">
        <v>22.026526315789475</v>
      </c>
      <c r="AG1547" s="27">
        <v>6</v>
      </c>
      <c r="AH1547" s="27" t="s">
        <v>1048</v>
      </c>
      <c r="AI1547" s="27" t="s">
        <v>1049</v>
      </c>
      <c r="AJ1547" s="41">
        <f t="shared" si="230"/>
        <v>107.37931578947369</v>
      </c>
      <c r="AK1547" s="41">
        <f t="shared" si="231"/>
        <v>119.76923684210527</v>
      </c>
      <c r="AL1547" s="41">
        <f t="shared" si="232"/>
        <v>132.15915789473684</v>
      </c>
      <c r="AM1547" s="27">
        <v>1</v>
      </c>
      <c r="AN1547" s="27">
        <v>1</v>
      </c>
      <c r="AO1547" s="27">
        <v>0</v>
      </c>
      <c r="AP1547" s="27">
        <v>0</v>
      </c>
      <c r="AQ1547" s="42">
        <f t="shared" si="233"/>
        <v>107.37931578947369</v>
      </c>
      <c r="AR1547" s="42">
        <f t="shared" si="234"/>
        <v>119.76923684210527</v>
      </c>
      <c r="AS1547" s="42">
        <f t="shared" si="235"/>
        <v>132.15915789473684</v>
      </c>
      <c r="AT1547" s="42">
        <f t="shared" si="236"/>
        <v>107.37931578947369</v>
      </c>
      <c r="AU1547" s="42">
        <f t="shared" si="237"/>
        <v>119.76923684210527</v>
      </c>
      <c r="AV1547" s="42">
        <f t="shared" si="238"/>
        <v>132.15915789473684</v>
      </c>
      <c r="AW1547">
        <v>2040</v>
      </c>
      <c r="AX1547" t="s">
        <v>60</v>
      </c>
      <c r="AY1547" s="30">
        <v>9</v>
      </c>
      <c r="AZ1547" t="s">
        <v>442</v>
      </c>
      <c r="BA1547" s="111">
        <v>10</v>
      </c>
      <c r="BB1547" s="111">
        <v>6</v>
      </c>
      <c r="BC1547" s="121">
        <v>0</v>
      </c>
      <c r="BD1547" s="114">
        <v>2020</v>
      </c>
      <c r="BE1547" t="s">
        <v>443</v>
      </c>
    </row>
    <row r="1548" spans="1:57" ht="12" customHeight="1" x14ac:dyDescent="0.2">
      <c r="A1548">
        <v>86</v>
      </c>
      <c r="B1548">
        <v>2023</v>
      </c>
      <c r="C1548" t="s">
        <v>46</v>
      </c>
      <c r="D1548" t="s">
        <v>435</v>
      </c>
      <c r="E1548" t="s">
        <v>436</v>
      </c>
      <c r="F1548" t="s">
        <v>437</v>
      </c>
      <c r="G1548" t="s">
        <v>45</v>
      </c>
      <c r="H1548" t="s">
        <v>438</v>
      </c>
      <c r="I1548" t="s">
        <v>439</v>
      </c>
      <c r="L1548" s="27">
        <v>0</v>
      </c>
      <c r="M1548" s="27">
        <v>0</v>
      </c>
      <c r="N1548" s="27">
        <v>0</v>
      </c>
      <c r="O1548" t="s">
        <v>440</v>
      </c>
      <c r="P1548" t="s">
        <v>55</v>
      </c>
      <c r="Q1548" s="27">
        <v>5</v>
      </c>
      <c r="R1548" s="27">
        <v>6</v>
      </c>
      <c r="S1548" s="27">
        <v>6</v>
      </c>
      <c r="T1548" s="27">
        <v>6</v>
      </c>
      <c r="U1548" s="27">
        <v>0</v>
      </c>
      <c r="V1548" s="27">
        <v>0</v>
      </c>
      <c r="W1548" s="27">
        <v>0</v>
      </c>
      <c r="X1548" t="s">
        <v>441</v>
      </c>
      <c r="Y1548" t="s">
        <v>91</v>
      </c>
      <c r="Z1548" s="27">
        <v>25</v>
      </c>
      <c r="AA1548" s="27">
        <v>40.5</v>
      </c>
      <c r="AB1548" s="27">
        <v>56</v>
      </c>
      <c r="AC1548" s="27">
        <v>56</v>
      </c>
      <c r="AD1548" s="27">
        <v>17.896552631578949</v>
      </c>
      <c r="AE1548" s="27">
        <v>19.961539473684212</v>
      </c>
      <c r="AF1548" s="27">
        <v>22.026526315789475</v>
      </c>
      <c r="AG1548" s="27">
        <v>6</v>
      </c>
      <c r="AH1548" s="27" t="s">
        <v>1048</v>
      </c>
      <c r="AI1548" s="27" t="s">
        <v>1049</v>
      </c>
      <c r="AJ1548" s="41">
        <f t="shared" si="230"/>
        <v>107.37931578947369</v>
      </c>
      <c r="AK1548" s="41">
        <f t="shared" si="231"/>
        <v>119.76923684210527</v>
      </c>
      <c r="AL1548" s="41">
        <f t="shared" si="232"/>
        <v>132.15915789473684</v>
      </c>
      <c r="AM1548" s="27">
        <v>1</v>
      </c>
      <c r="AN1548" s="27">
        <v>1</v>
      </c>
      <c r="AO1548" s="27">
        <v>0</v>
      </c>
      <c r="AP1548" s="27">
        <v>0</v>
      </c>
      <c r="AQ1548" s="42">
        <f t="shared" si="233"/>
        <v>107.37931578947369</v>
      </c>
      <c r="AR1548" s="42">
        <f t="shared" si="234"/>
        <v>119.76923684210527</v>
      </c>
      <c r="AS1548" s="42">
        <f t="shared" si="235"/>
        <v>132.15915789473684</v>
      </c>
      <c r="AT1548" s="42">
        <f t="shared" si="236"/>
        <v>107.37931578947369</v>
      </c>
      <c r="AU1548" s="42">
        <f t="shared" si="237"/>
        <v>119.76923684210527</v>
      </c>
      <c r="AV1548" s="42">
        <f t="shared" si="238"/>
        <v>132.15915789473684</v>
      </c>
      <c r="AW1548">
        <v>2045</v>
      </c>
      <c r="AX1548" t="s">
        <v>60</v>
      </c>
      <c r="AY1548" s="30">
        <v>9</v>
      </c>
      <c r="AZ1548" t="s">
        <v>442</v>
      </c>
      <c r="BA1548" s="111">
        <v>10</v>
      </c>
      <c r="BB1548" s="111">
        <v>6</v>
      </c>
      <c r="BC1548" s="121">
        <v>0</v>
      </c>
      <c r="BD1548" s="114">
        <v>2020</v>
      </c>
      <c r="BE1548" t="s">
        <v>443</v>
      </c>
    </row>
    <row r="1549" spans="1:57" ht="12" customHeight="1" x14ac:dyDescent="0.2">
      <c r="A1549">
        <v>86</v>
      </c>
      <c r="B1549">
        <v>2023</v>
      </c>
      <c r="C1549" t="s">
        <v>46</v>
      </c>
      <c r="D1549" t="s">
        <v>435</v>
      </c>
      <c r="E1549" t="s">
        <v>436</v>
      </c>
      <c r="F1549" t="s">
        <v>437</v>
      </c>
      <c r="G1549" t="s">
        <v>45</v>
      </c>
      <c r="H1549" t="s">
        <v>438</v>
      </c>
      <c r="I1549" t="s">
        <v>439</v>
      </c>
      <c r="L1549" s="27">
        <v>0</v>
      </c>
      <c r="M1549" s="27">
        <v>0</v>
      </c>
      <c r="N1549" s="27">
        <v>0</v>
      </c>
      <c r="O1549" t="s">
        <v>440</v>
      </c>
      <c r="P1549" t="s">
        <v>55</v>
      </c>
      <c r="Q1549" s="27">
        <v>5</v>
      </c>
      <c r="R1549" s="27">
        <v>6</v>
      </c>
      <c r="S1549" s="27">
        <v>6</v>
      </c>
      <c r="T1549" s="27">
        <v>6</v>
      </c>
      <c r="U1549" s="27">
        <v>0</v>
      </c>
      <c r="V1549" s="27">
        <v>0</v>
      </c>
      <c r="W1549" s="27">
        <v>0</v>
      </c>
      <c r="X1549" t="s">
        <v>441</v>
      </c>
      <c r="Y1549" t="s">
        <v>91</v>
      </c>
      <c r="Z1549" s="27">
        <v>25</v>
      </c>
      <c r="AA1549" s="27">
        <v>40.5</v>
      </c>
      <c r="AB1549" s="27">
        <v>56</v>
      </c>
      <c r="AC1549" s="27">
        <v>56</v>
      </c>
      <c r="AD1549" s="27">
        <v>17.896552631578949</v>
      </c>
      <c r="AE1549" s="27">
        <v>19.961539473684212</v>
      </c>
      <c r="AF1549" s="27">
        <v>22.026526315789475</v>
      </c>
      <c r="AG1549" s="27">
        <v>6</v>
      </c>
      <c r="AH1549" s="27" t="s">
        <v>1048</v>
      </c>
      <c r="AI1549" s="27" t="s">
        <v>1049</v>
      </c>
      <c r="AJ1549" s="41">
        <f t="shared" si="230"/>
        <v>107.37931578947369</v>
      </c>
      <c r="AK1549" s="41">
        <f t="shared" si="231"/>
        <v>119.76923684210527</v>
      </c>
      <c r="AL1549" s="41">
        <f t="shared" si="232"/>
        <v>132.15915789473684</v>
      </c>
      <c r="AM1549" s="27">
        <v>1</v>
      </c>
      <c r="AN1549" s="27">
        <v>1</v>
      </c>
      <c r="AO1549" s="27">
        <v>0</v>
      </c>
      <c r="AP1549" s="27">
        <v>0</v>
      </c>
      <c r="AQ1549" s="42">
        <f t="shared" si="233"/>
        <v>107.37931578947369</v>
      </c>
      <c r="AR1549" s="42">
        <f t="shared" si="234"/>
        <v>119.76923684210527</v>
      </c>
      <c r="AS1549" s="42">
        <f t="shared" si="235"/>
        <v>132.15915789473684</v>
      </c>
      <c r="AT1549" s="42">
        <f t="shared" si="236"/>
        <v>107.37931578947369</v>
      </c>
      <c r="AU1549" s="42">
        <f t="shared" si="237"/>
        <v>119.76923684210527</v>
      </c>
      <c r="AV1549" s="42">
        <f t="shared" si="238"/>
        <v>132.15915789473684</v>
      </c>
      <c r="AW1549">
        <v>2050</v>
      </c>
      <c r="AX1549" t="s">
        <v>60</v>
      </c>
      <c r="AY1549" s="30">
        <v>9</v>
      </c>
      <c r="AZ1549" t="s">
        <v>442</v>
      </c>
      <c r="BA1549" s="111">
        <v>10</v>
      </c>
      <c r="BB1549" s="111">
        <v>6</v>
      </c>
      <c r="BC1549" s="121">
        <v>0</v>
      </c>
      <c r="BD1549" s="114">
        <v>2020</v>
      </c>
      <c r="BE1549" t="s">
        <v>443</v>
      </c>
    </row>
    <row r="1550" spans="1:57" ht="12" customHeight="1" x14ac:dyDescent="0.2">
      <c r="A1550">
        <v>87</v>
      </c>
      <c r="B1550">
        <v>2023</v>
      </c>
      <c r="C1550" t="s">
        <v>46</v>
      </c>
      <c r="D1550" t="s">
        <v>435</v>
      </c>
      <c r="E1550" t="s">
        <v>436</v>
      </c>
      <c r="F1550" t="s">
        <v>444</v>
      </c>
      <c r="G1550" t="s">
        <v>45</v>
      </c>
      <c r="H1550" t="s">
        <v>445</v>
      </c>
      <c r="I1550" t="s">
        <v>439</v>
      </c>
      <c r="L1550" s="27">
        <v>0</v>
      </c>
      <c r="M1550" s="27">
        <v>0</v>
      </c>
      <c r="N1550" s="27">
        <v>0</v>
      </c>
      <c r="O1550" t="s">
        <v>440</v>
      </c>
      <c r="P1550" t="s">
        <v>55</v>
      </c>
      <c r="Q1550" s="27">
        <v>2</v>
      </c>
      <c r="R1550" s="27">
        <v>4</v>
      </c>
      <c r="S1550" s="27">
        <v>4</v>
      </c>
      <c r="T1550" s="27">
        <v>4</v>
      </c>
      <c r="U1550" s="27">
        <v>0</v>
      </c>
      <c r="V1550" s="27">
        <v>0</v>
      </c>
      <c r="W1550" s="27">
        <v>0</v>
      </c>
      <c r="X1550" t="s">
        <v>441</v>
      </c>
      <c r="Y1550" t="s">
        <v>91</v>
      </c>
      <c r="Z1550" s="27">
        <v>4</v>
      </c>
      <c r="AA1550" s="27">
        <v>15</v>
      </c>
      <c r="AB1550" s="27">
        <v>26</v>
      </c>
      <c r="AC1550" s="27">
        <v>26</v>
      </c>
      <c r="AD1550" s="27">
        <v>9.6366052631578949</v>
      </c>
      <c r="AE1550" s="27">
        <v>13.078250000000001</v>
      </c>
      <c r="AF1550" s="27">
        <v>16.519894736842105</v>
      </c>
      <c r="AG1550" s="27">
        <v>4</v>
      </c>
      <c r="AH1550" s="27" t="s">
        <v>1048</v>
      </c>
      <c r="AI1550" s="27" t="s">
        <v>1049</v>
      </c>
      <c r="AJ1550" s="41">
        <f t="shared" si="230"/>
        <v>38.54642105263158</v>
      </c>
      <c r="AK1550" s="41">
        <f t="shared" si="231"/>
        <v>52.313000000000002</v>
      </c>
      <c r="AL1550" s="41">
        <f t="shared" si="232"/>
        <v>66.079578947368418</v>
      </c>
      <c r="AM1550" s="27">
        <v>1</v>
      </c>
      <c r="AN1550" s="27">
        <v>1</v>
      </c>
      <c r="AO1550" s="27">
        <v>0</v>
      </c>
      <c r="AP1550" s="27">
        <v>0</v>
      </c>
      <c r="AQ1550" s="42">
        <f t="shared" si="233"/>
        <v>38.54642105263158</v>
      </c>
      <c r="AR1550" s="42">
        <f t="shared" si="234"/>
        <v>52.313000000000002</v>
      </c>
      <c r="AS1550" s="42">
        <f t="shared" si="235"/>
        <v>66.079578947368418</v>
      </c>
      <c r="AT1550" s="42">
        <f t="shared" si="236"/>
        <v>38.54642105263158</v>
      </c>
      <c r="AU1550" s="42">
        <f t="shared" si="237"/>
        <v>52.313000000000002</v>
      </c>
      <c r="AV1550" s="42">
        <f t="shared" si="238"/>
        <v>66.079578947368418</v>
      </c>
      <c r="AW1550">
        <v>2023</v>
      </c>
      <c r="AX1550" t="s">
        <v>56</v>
      </c>
      <c r="AY1550" s="30">
        <v>9</v>
      </c>
      <c r="AZ1550" t="s">
        <v>442</v>
      </c>
      <c r="BA1550" s="111">
        <v>10</v>
      </c>
      <c r="BB1550" s="111">
        <v>3</v>
      </c>
      <c r="BC1550" s="121">
        <v>0</v>
      </c>
      <c r="BD1550" s="114">
        <v>2020</v>
      </c>
      <c r="BE1550" t="s">
        <v>1019</v>
      </c>
    </row>
    <row r="1551" spans="1:57" ht="12" customHeight="1" x14ac:dyDescent="0.2">
      <c r="A1551">
        <v>87</v>
      </c>
      <c r="B1551">
        <v>2023</v>
      </c>
      <c r="C1551" t="s">
        <v>46</v>
      </c>
      <c r="D1551" t="s">
        <v>435</v>
      </c>
      <c r="E1551" t="s">
        <v>436</v>
      </c>
      <c r="F1551" t="s">
        <v>444</v>
      </c>
      <c r="G1551" t="s">
        <v>45</v>
      </c>
      <c r="H1551" t="s">
        <v>445</v>
      </c>
      <c r="I1551" t="s">
        <v>439</v>
      </c>
      <c r="L1551" s="27">
        <v>0</v>
      </c>
      <c r="M1551" s="27">
        <v>0</v>
      </c>
      <c r="N1551" s="27">
        <v>0</v>
      </c>
      <c r="O1551" t="s">
        <v>440</v>
      </c>
      <c r="P1551" t="s">
        <v>55</v>
      </c>
      <c r="Q1551" s="27">
        <v>2</v>
      </c>
      <c r="R1551" s="27">
        <v>4</v>
      </c>
      <c r="S1551" s="27">
        <v>4</v>
      </c>
      <c r="T1551" s="27">
        <v>4</v>
      </c>
      <c r="U1551" s="27">
        <v>0</v>
      </c>
      <c r="V1551" s="27">
        <v>0</v>
      </c>
      <c r="W1551" s="27">
        <v>0</v>
      </c>
      <c r="X1551" t="s">
        <v>441</v>
      </c>
      <c r="Y1551" t="s">
        <v>91</v>
      </c>
      <c r="Z1551" s="27">
        <v>4</v>
      </c>
      <c r="AA1551" s="27">
        <v>15</v>
      </c>
      <c r="AB1551" s="27">
        <v>26</v>
      </c>
      <c r="AC1551" s="27">
        <v>26</v>
      </c>
      <c r="AD1551" s="27">
        <v>9.6366052631578949</v>
      </c>
      <c r="AE1551" s="27">
        <v>13.078250000000001</v>
      </c>
      <c r="AF1551" s="27">
        <v>16.519894736842105</v>
      </c>
      <c r="AG1551" s="27">
        <v>4</v>
      </c>
      <c r="AH1551" s="27" t="s">
        <v>1048</v>
      </c>
      <c r="AI1551" s="27" t="s">
        <v>1049</v>
      </c>
      <c r="AJ1551" s="41">
        <f t="shared" si="230"/>
        <v>38.54642105263158</v>
      </c>
      <c r="AK1551" s="41">
        <f t="shared" si="231"/>
        <v>52.313000000000002</v>
      </c>
      <c r="AL1551" s="41">
        <f t="shared" si="232"/>
        <v>66.079578947368418</v>
      </c>
      <c r="AM1551" s="27">
        <v>1</v>
      </c>
      <c r="AN1551" s="27">
        <v>1</v>
      </c>
      <c r="AO1551" s="27">
        <v>0</v>
      </c>
      <c r="AP1551" s="27">
        <v>0</v>
      </c>
      <c r="AQ1551" s="42">
        <f t="shared" si="233"/>
        <v>38.54642105263158</v>
      </c>
      <c r="AR1551" s="42">
        <f t="shared" si="234"/>
        <v>52.313000000000002</v>
      </c>
      <c r="AS1551" s="42">
        <f t="shared" si="235"/>
        <v>66.079578947368418</v>
      </c>
      <c r="AT1551" s="42">
        <f t="shared" si="236"/>
        <v>38.54642105263158</v>
      </c>
      <c r="AU1551" s="42">
        <f t="shared" si="237"/>
        <v>52.313000000000002</v>
      </c>
      <c r="AV1551" s="42">
        <f t="shared" si="238"/>
        <v>66.079578947368418</v>
      </c>
      <c r="AW1551">
        <v>2030</v>
      </c>
      <c r="AX1551" t="s">
        <v>56</v>
      </c>
      <c r="AY1551" s="30">
        <v>9</v>
      </c>
      <c r="AZ1551" t="s">
        <v>442</v>
      </c>
      <c r="BA1551" s="111">
        <v>10</v>
      </c>
      <c r="BB1551" s="111">
        <v>3</v>
      </c>
      <c r="BC1551" s="121">
        <v>0</v>
      </c>
      <c r="BD1551" s="114">
        <v>2020</v>
      </c>
      <c r="BE1551" t="s">
        <v>1019</v>
      </c>
    </row>
    <row r="1552" spans="1:57" ht="12" customHeight="1" x14ac:dyDescent="0.2">
      <c r="A1552">
        <v>87</v>
      </c>
      <c r="B1552">
        <v>2023</v>
      </c>
      <c r="C1552" t="s">
        <v>46</v>
      </c>
      <c r="D1552" t="s">
        <v>435</v>
      </c>
      <c r="E1552" t="s">
        <v>436</v>
      </c>
      <c r="F1552" t="s">
        <v>444</v>
      </c>
      <c r="G1552" t="s">
        <v>45</v>
      </c>
      <c r="H1552" t="s">
        <v>445</v>
      </c>
      <c r="I1552" t="s">
        <v>439</v>
      </c>
      <c r="L1552" s="27">
        <v>0</v>
      </c>
      <c r="M1552" s="27">
        <v>0</v>
      </c>
      <c r="N1552" s="27">
        <v>0</v>
      </c>
      <c r="O1552" t="s">
        <v>440</v>
      </c>
      <c r="P1552" t="s">
        <v>55</v>
      </c>
      <c r="Q1552" s="27">
        <v>2</v>
      </c>
      <c r="R1552" s="27">
        <v>4</v>
      </c>
      <c r="S1552" s="27">
        <v>4</v>
      </c>
      <c r="T1552" s="27">
        <v>4</v>
      </c>
      <c r="U1552" s="27">
        <v>0</v>
      </c>
      <c r="V1552" s="27">
        <v>0</v>
      </c>
      <c r="W1552" s="27">
        <v>0</v>
      </c>
      <c r="X1552" t="s">
        <v>441</v>
      </c>
      <c r="Y1552" t="s">
        <v>91</v>
      </c>
      <c r="Z1552" s="27">
        <v>4</v>
      </c>
      <c r="AA1552" s="27">
        <v>15</v>
      </c>
      <c r="AB1552" s="27">
        <v>26</v>
      </c>
      <c r="AC1552" s="27">
        <v>26</v>
      </c>
      <c r="AD1552" s="27">
        <v>9.6366052631578949</v>
      </c>
      <c r="AE1552" s="27">
        <v>13.078250000000001</v>
      </c>
      <c r="AF1552" s="27">
        <v>16.519894736842105</v>
      </c>
      <c r="AG1552" s="27">
        <v>4</v>
      </c>
      <c r="AH1552" s="27" t="s">
        <v>1048</v>
      </c>
      <c r="AI1552" s="27" t="s">
        <v>1049</v>
      </c>
      <c r="AJ1552" s="41">
        <f t="shared" si="230"/>
        <v>38.54642105263158</v>
      </c>
      <c r="AK1552" s="41">
        <f t="shared" si="231"/>
        <v>52.313000000000002</v>
      </c>
      <c r="AL1552" s="41">
        <f t="shared" si="232"/>
        <v>66.079578947368418</v>
      </c>
      <c r="AM1552" s="27">
        <v>1</v>
      </c>
      <c r="AN1552" s="27">
        <v>1</v>
      </c>
      <c r="AO1552" s="27">
        <v>0</v>
      </c>
      <c r="AP1552" s="27">
        <v>0</v>
      </c>
      <c r="AQ1552" s="42">
        <f t="shared" si="233"/>
        <v>38.54642105263158</v>
      </c>
      <c r="AR1552" s="42">
        <f t="shared" si="234"/>
        <v>52.313000000000002</v>
      </c>
      <c r="AS1552" s="42">
        <f t="shared" si="235"/>
        <v>66.079578947368418</v>
      </c>
      <c r="AT1552" s="42">
        <f t="shared" si="236"/>
        <v>38.54642105263158</v>
      </c>
      <c r="AU1552" s="42">
        <f t="shared" si="237"/>
        <v>52.313000000000002</v>
      </c>
      <c r="AV1552" s="42">
        <f t="shared" si="238"/>
        <v>66.079578947368418</v>
      </c>
      <c r="AW1552">
        <v>2035</v>
      </c>
      <c r="AX1552" t="s">
        <v>56</v>
      </c>
      <c r="AY1552" s="30">
        <v>9</v>
      </c>
      <c r="AZ1552" t="s">
        <v>442</v>
      </c>
      <c r="BA1552" s="111">
        <v>10</v>
      </c>
      <c r="BB1552" s="111">
        <v>3</v>
      </c>
      <c r="BC1552" s="121">
        <v>0</v>
      </c>
      <c r="BD1552" s="114">
        <v>2020</v>
      </c>
      <c r="BE1552" t="s">
        <v>1019</v>
      </c>
    </row>
    <row r="1553" spans="1:57" ht="12" customHeight="1" x14ac:dyDescent="0.2">
      <c r="A1553">
        <v>87</v>
      </c>
      <c r="B1553">
        <v>2023</v>
      </c>
      <c r="C1553" t="s">
        <v>46</v>
      </c>
      <c r="D1553" t="s">
        <v>435</v>
      </c>
      <c r="E1553" t="s">
        <v>436</v>
      </c>
      <c r="F1553" t="s">
        <v>444</v>
      </c>
      <c r="G1553" t="s">
        <v>45</v>
      </c>
      <c r="H1553" t="s">
        <v>445</v>
      </c>
      <c r="I1553" t="s">
        <v>439</v>
      </c>
      <c r="L1553" s="27">
        <v>0</v>
      </c>
      <c r="M1553" s="27">
        <v>0</v>
      </c>
      <c r="N1553" s="27">
        <v>0</v>
      </c>
      <c r="O1553" t="s">
        <v>440</v>
      </c>
      <c r="P1553" t="s">
        <v>55</v>
      </c>
      <c r="Q1553" s="27">
        <v>2</v>
      </c>
      <c r="R1553" s="27">
        <v>4</v>
      </c>
      <c r="S1553" s="27">
        <v>4</v>
      </c>
      <c r="T1553" s="27">
        <v>4</v>
      </c>
      <c r="U1553" s="27">
        <v>0</v>
      </c>
      <c r="V1553" s="27">
        <v>0</v>
      </c>
      <c r="W1553" s="27">
        <v>0</v>
      </c>
      <c r="X1553" t="s">
        <v>441</v>
      </c>
      <c r="Y1553" t="s">
        <v>91</v>
      </c>
      <c r="Z1553" s="27">
        <v>4</v>
      </c>
      <c r="AA1553" s="27">
        <v>15</v>
      </c>
      <c r="AB1553" s="27">
        <v>26</v>
      </c>
      <c r="AC1553" s="27">
        <v>26</v>
      </c>
      <c r="AD1553" s="27">
        <v>9.6366052631578949</v>
      </c>
      <c r="AE1553" s="27">
        <v>13.078250000000001</v>
      </c>
      <c r="AF1553" s="27">
        <v>16.519894736842105</v>
      </c>
      <c r="AG1553" s="27">
        <v>4</v>
      </c>
      <c r="AH1553" s="27" t="s">
        <v>1048</v>
      </c>
      <c r="AI1553" s="27" t="s">
        <v>1049</v>
      </c>
      <c r="AJ1553" s="41">
        <f t="shared" si="230"/>
        <v>38.54642105263158</v>
      </c>
      <c r="AK1553" s="41">
        <f t="shared" si="231"/>
        <v>52.313000000000002</v>
      </c>
      <c r="AL1553" s="41">
        <f t="shared" si="232"/>
        <v>66.079578947368418</v>
      </c>
      <c r="AM1553" s="27">
        <v>1</v>
      </c>
      <c r="AN1553" s="27">
        <v>1</v>
      </c>
      <c r="AO1553" s="27">
        <v>0</v>
      </c>
      <c r="AP1553" s="27">
        <v>0</v>
      </c>
      <c r="AQ1553" s="42">
        <f t="shared" si="233"/>
        <v>38.54642105263158</v>
      </c>
      <c r="AR1553" s="42">
        <f t="shared" si="234"/>
        <v>52.313000000000002</v>
      </c>
      <c r="AS1553" s="42">
        <f t="shared" si="235"/>
        <v>66.079578947368418</v>
      </c>
      <c r="AT1553" s="42">
        <f t="shared" si="236"/>
        <v>38.54642105263158</v>
      </c>
      <c r="AU1553" s="42">
        <f t="shared" si="237"/>
        <v>52.313000000000002</v>
      </c>
      <c r="AV1553" s="42">
        <f t="shared" si="238"/>
        <v>66.079578947368418</v>
      </c>
      <c r="AW1553">
        <v>2040</v>
      </c>
      <c r="AX1553" t="s">
        <v>56</v>
      </c>
      <c r="AY1553" s="30">
        <v>9</v>
      </c>
      <c r="AZ1553" t="s">
        <v>442</v>
      </c>
      <c r="BA1553" s="111">
        <v>10</v>
      </c>
      <c r="BB1553" s="111">
        <v>3</v>
      </c>
      <c r="BC1553" s="121">
        <v>0</v>
      </c>
      <c r="BD1553" s="114">
        <v>2020</v>
      </c>
      <c r="BE1553" t="s">
        <v>1019</v>
      </c>
    </row>
    <row r="1554" spans="1:57" ht="12" customHeight="1" x14ac:dyDescent="0.2">
      <c r="A1554">
        <v>87</v>
      </c>
      <c r="B1554">
        <v>2023</v>
      </c>
      <c r="C1554" t="s">
        <v>46</v>
      </c>
      <c r="D1554" t="s">
        <v>435</v>
      </c>
      <c r="E1554" t="s">
        <v>436</v>
      </c>
      <c r="F1554" t="s">
        <v>444</v>
      </c>
      <c r="G1554" t="s">
        <v>45</v>
      </c>
      <c r="H1554" t="s">
        <v>445</v>
      </c>
      <c r="I1554" t="s">
        <v>439</v>
      </c>
      <c r="L1554" s="27">
        <v>0</v>
      </c>
      <c r="M1554" s="27">
        <v>0</v>
      </c>
      <c r="N1554" s="27">
        <v>0</v>
      </c>
      <c r="O1554" t="s">
        <v>440</v>
      </c>
      <c r="P1554" t="s">
        <v>55</v>
      </c>
      <c r="Q1554" s="27">
        <v>2</v>
      </c>
      <c r="R1554" s="27">
        <v>4</v>
      </c>
      <c r="S1554" s="27">
        <v>4</v>
      </c>
      <c r="T1554" s="27">
        <v>4</v>
      </c>
      <c r="U1554" s="27">
        <v>0</v>
      </c>
      <c r="V1554" s="27">
        <v>0</v>
      </c>
      <c r="W1554" s="27">
        <v>0</v>
      </c>
      <c r="X1554" t="s">
        <v>441</v>
      </c>
      <c r="Y1554" t="s">
        <v>91</v>
      </c>
      <c r="Z1554" s="27">
        <v>4</v>
      </c>
      <c r="AA1554" s="27">
        <v>15</v>
      </c>
      <c r="AB1554" s="27">
        <v>26</v>
      </c>
      <c r="AC1554" s="27">
        <v>26</v>
      </c>
      <c r="AD1554" s="27">
        <v>9.6366052631578949</v>
      </c>
      <c r="AE1554" s="27">
        <v>13.078250000000001</v>
      </c>
      <c r="AF1554" s="27">
        <v>16.519894736842105</v>
      </c>
      <c r="AG1554" s="27">
        <v>4</v>
      </c>
      <c r="AH1554" s="27" t="s">
        <v>1048</v>
      </c>
      <c r="AI1554" s="27" t="s">
        <v>1049</v>
      </c>
      <c r="AJ1554" s="41">
        <f t="shared" si="230"/>
        <v>38.54642105263158</v>
      </c>
      <c r="AK1554" s="41">
        <f t="shared" si="231"/>
        <v>52.313000000000002</v>
      </c>
      <c r="AL1554" s="41">
        <f t="shared" si="232"/>
        <v>66.079578947368418</v>
      </c>
      <c r="AM1554" s="27">
        <v>1</v>
      </c>
      <c r="AN1554" s="27">
        <v>1</v>
      </c>
      <c r="AO1554" s="27">
        <v>0</v>
      </c>
      <c r="AP1554" s="27">
        <v>0</v>
      </c>
      <c r="AQ1554" s="42">
        <f t="shared" si="233"/>
        <v>38.54642105263158</v>
      </c>
      <c r="AR1554" s="42">
        <f t="shared" si="234"/>
        <v>52.313000000000002</v>
      </c>
      <c r="AS1554" s="42">
        <f t="shared" si="235"/>
        <v>66.079578947368418</v>
      </c>
      <c r="AT1554" s="42">
        <f t="shared" si="236"/>
        <v>38.54642105263158</v>
      </c>
      <c r="AU1554" s="42">
        <f t="shared" si="237"/>
        <v>52.313000000000002</v>
      </c>
      <c r="AV1554" s="42">
        <f t="shared" si="238"/>
        <v>66.079578947368418</v>
      </c>
      <c r="AW1554">
        <v>2045</v>
      </c>
      <c r="AX1554" t="s">
        <v>56</v>
      </c>
      <c r="AY1554" s="30">
        <v>9</v>
      </c>
      <c r="AZ1554" t="s">
        <v>442</v>
      </c>
      <c r="BA1554" s="111">
        <v>10</v>
      </c>
      <c r="BB1554" s="111">
        <v>3</v>
      </c>
      <c r="BC1554" s="121">
        <v>0</v>
      </c>
      <c r="BD1554" s="114">
        <v>2020</v>
      </c>
      <c r="BE1554" t="s">
        <v>1019</v>
      </c>
    </row>
    <row r="1555" spans="1:57" ht="12" customHeight="1" x14ac:dyDescent="0.2">
      <c r="A1555">
        <v>87</v>
      </c>
      <c r="B1555">
        <v>2023</v>
      </c>
      <c r="C1555" t="s">
        <v>46</v>
      </c>
      <c r="D1555" t="s">
        <v>435</v>
      </c>
      <c r="E1555" t="s">
        <v>436</v>
      </c>
      <c r="F1555" t="s">
        <v>444</v>
      </c>
      <c r="G1555" t="s">
        <v>45</v>
      </c>
      <c r="H1555" t="s">
        <v>445</v>
      </c>
      <c r="I1555" t="s">
        <v>439</v>
      </c>
      <c r="L1555" s="27">
        <v>0</v>
      </c>
      <c r="M1555" s="27">
        <v>0</v>
      </c>
      <c r="N1555" s="27">
        <v>0</v>
      </c>
      <c r="O1555" t="s">
        <v>440</v>
      </c>
      <c r="P1555" t="s">
        <v>55</v>
      </c>
      <c r="Q1555" s="27">
        <v>2</v>
      </c>
      <c r="R1555" s="27">
        <v>4</v>
      </c>
      <c r="S1555" s="27">
        <v>4</v>
      </c>
      <c r="T1555" s="27">
        <v>4</v>
      </c>
      <c r="U1555" s="27">
        <v>0</v>
      </c>
      <c r="V1555" s="27">
        <v>0</v>
      </c>
      <c r="W1555" s="27">
        <v>0</v>
      </c>
      <c r="X1555" t="s">
        <v>441</v>
      </c>
      <c r="Y1555" t="s">
        <v>91</v>
      </c>
      <c r="Z1555" s="27">
        <v>4</v>
      </c>
      <c r="AA1555" s="27">
        <v>15</v>
      </c>
      <c r="AB1555" s="27">
        <v>26</v>
      </c>
      <c r="AC1555" s="27">
        <v>26</v>
      </c>
      <c r="AD1555" s="27">
        <v>9.6366052631578949</v>
      </c>
      <c r="AE1555" s="27">
        <v>13.078250000000001</v>
      </c>
      <c r="AF1555" s="27">
        <v>16.519894736842105</v>
      </c>
      <c r="AG1555" s="27">
        <v>4</v>
      </c>
      <c r="AH1555" s="27" t="s">
        <v>1048</v>
      </c>
      <c r="AI1555" s="27" t="s">
        <v>1049</v>
      </c>
      <c r="AJ1555" s="41">
        <f t="shared" si="230"/>
        <v>38.54642105263158</v>
      </c>
      <c r="AK1555" s="41">
        <f t="shared" si="231"/>
        <v>52.313000000000002</v>
      </c>
      <c r="AL1555" s="41">
        <f t="shared" si="232"/>
        <v>66.079578947368418</v>
      </c>
      <c r="AM1555" s="27">
        <v>1</v>
      </c>
      <c r="AN1555" s="27">
        <v>1</v>
      </c>
      <c r="AO1555" s="27">
        <v>0</v>
      </c>
      <c r="AP1555" s="27">
        <v>0</v>
      </c>
      <c r="AQ1555" s="42">
        <f t="shared" si="233"/>
        <v>38.54642105263158</v>
      </c>
      <c r="AR1555" s="42">
        <f t="shared" si="234"/>
        <v>52.313000000000002</v>
      </c>
      <c r="AS1555" s="42">
        <f t="shared" si="235"/>
        <v>66.079578947368418</v>
      </c>
      <c r="AT1555" s="42">
        <f t="shared" si="236"/>
        <v>38.54642105263158</v>
      </c>
      <c r="AU1555" s="42">
        <f t="shared" si="237"/>
        <v>52.313000000000002</v>
      </c>
      <c r="AV1555" s="42">
        <f t="shared" si="238"/>
        <v>66.079578947368418</v>
      </c>
      <c r="AW1555">
        <v>2050</v>
      </c>
      <c r="AX1555" t="s">
        <v>56</v>
      </c>
      <c r="AY1555" s="30">
        <v>9</v>
      </c>
      <c r="AZ1555" t="s">
        <v>442</v>
      </c>
      <c r="BA1555" s="111">
        <v>10</v>
      </c>
      <c r="BB1555" s="111">
        <v>3</v>
      </c>
      <c r="BC1555" s="121">
        <v>0</v>
      </c>
      <c r="BD1555" s="114">
        <v>2020</v>
      </c>
      <c r="BE1555" t="s">
        <v>1019</v>
      </c>
    </row>
    <row r="1556" spans="1:57" ht="12" customHeight="1" x14ac:dyDescent="0.2">
      <c r="A1556">
        <v>87</v>
      </c>
      <c r="B1556">
        <v>2023</v>
      </c>
      <c r="C1556" t="s">
        <v>46</v>
      </c>
      <c r="D1556" t="s">
        <v>435</v>
      </c>
      <c r="E1556" t="s">
        <v>436</v>
      </c>
      <c r="F1556" t="s">
        <v>444</v>
      </c>
      <c r="G1556" t="s">
        <v>45</v>
      </c>
      <c r="H1556" t="s">
        <v>445</v>
      </c>
      <c r="I1556" t="s">
        <v>439</v>
      </c>
      <c r="L1556" s="27">
        <v>0</v>
      </c>
      <c r="M1556" s="27">
        <v>0</v>
      </c>
      <c r="N1556" s="27">
        <v>0</v>
      </c>
      <c r="O1556" t="s">
        <v>440</v>
      </c>
      <c r="P1556" t="s">
        <v>55</v>
      </c>
      <c r="Q1556" s="27">
        <v>2</v>
      </c>
      <c r="R1556" s="27">
        <v>4</v>
      </c>
      <c r="S1556" s="27">
        <v>4</v>
      </c>
      <c r="T1556" s="27">
        <v>4</v>
      </c>
      <c r="U1556" s="27">
        <v>0</v>
      </c>
      <c r="V1556" s="27">
        <v>0</v>
      </c>
      <c r="W1556" s="27">
        <v>0</v>
      </c>
      <c r="X1556" t="s">
        <v>441</v>
      </c>
      <c r="Y1556" t="s">
        <v>91</v>
      </c>
      <c r="Z1556" s="27">
        <v>4</v>
      </c>
      <c r="AA1556" s="27">
        <v>15</v>
      </c>
      <c r="AB1556" s="27">
        <v>26</v>
      </c>
      <c r="AC1556" s="27">
        <v>26</v>
      </c>
      <c r="AD1556" s="27">
        <v>9.6366052631578949</v>
      </c>
      <c r="AE1556" s="27">
        <v>13.078250000000001</v>
      </c>
      <c r="AF1556" s="27">
        <v>16.519894736842105</v>
      </c>
      <c r="AG1556" s="27">
        <v>4</v>
      </c>
      <c r="AH1556" s="27" t="s">
        <v>1048</v>
      </c>
      <c r="AI1556" s="27" t="s">
        <v>1049</v>
      </c>
      <c r="AJ1556" s="41">
        <f t="shared" si="230"/>
        <v>38.54642105263158</v>
      </c>
      <c r="AK1556" s="41">
        <f t="shared" si="231"/>
        <v>52.313000000000002</v>
      </c>
      <c r="AL1556" s="41">
        <f t="shared" si="232"/>
        <v>66.079578947368418</v>
      </c>
      <c r="AM1556" s="27">
        <v>1</v>
      </c>
      <c r="AN1556" s="27">
        <v>1</v>
      </c>
      <c r="AO1556" s="27">
        <v>0</v>
      </c>
      <c r="AP1556" s="27">
        <v>0</v>
      </c>
      <c r="AQ1556" s="42">
        <f t="shared" si="233"/>
        <v>38.54642105263158</v>
      </c>
      <c r="AR1556" s="42">
        <f t="shared" si="234"/>
        <v>52.313000000000002</v>
      </c>
      <c r="AS1556" s="42">
        <f t="shared" si="235"/>
        <v>66.079578947368418</v>
      </c>
      <c r="AT1556" s="42">
        <f t="shared" si="236"/>
        <v>38.54642105263158</v>
      </c>
      <c r="AU1556" s="42">
        <f t="shared" si="237"/>
        <v>52.313000000000002</v>
      </c>
      <c r="AV1556" s="42">
        <f t="shared" si="238"/>
        <v>66.079578947368418</v>
      </c>
      <c r="AW1556">
        <v>2023</v>
      </c>
      <c r="AX1556" t="s">
        <v>59</v>
      </c>
      <c r="AY1556" s="30">
        <v>9</v>
      </c>
      <c r="AZ1556" t="s">
        <v>442</v>
      </c>
      <c r="BA1556" s="111">
        <v>10</v>
      </c>
      <c r="BB1556" s="111">
        <v>3</v>
      </c>
      <c r="BC1556" s="121">
        <v>0</v>
      </c>
      <c r="BD1556" s="114">
        <v>2020</v>
      </c>
      <c r="BE1556" t="s">
        <v>1019</v>
      </c>
    </row>
    <row r="1557" spans="1:57" ht="12" customHeight="1" x14ac:dyDescent="0.2">
      <c r="A1557">
        <v>87</v>
      </c>
      <c r="B1557">
        <v>2023</v>
      </c>
      <c r="C1557" t="s">
        <v>46</v>
      </c>
      <c r="D1557" t="s">
        <v>435</v>
      </c>
      <c r="E1557" t="s">
        <v>436</v>
      </c>
      <c r="F1557" t="s">
        <v>444</v>
      </c>
      <c r="G1557" t="s">
        <v>45</v>
      </c>
      <c r="H1557" t="s">
        <v>445</v>
      </c>
      <c r="I1557" t="s">
        <v>439</v>
      </c>
      <c r="L1557" s="27">
        <v>0</v>
      </c>
      <c r="M1557" s="27">
        <v>0</v>
      </c>
      <c r="N1557" s="27">
        <v>0</v>
      </c>
      <c r="O1557" t="s">
        <v>440</v>
      </c>
      <c r="P1557" t="s">
        <v>55</v>
      </c>
      <c r="Q1557" s="27">
        <v>2</v>
      </c>
      <c r="R1557" s="27">
        <v>4</v>
      </c>
      <c r="S1557" s="27">
        <v>4</v>
      </c>
      <c r="T1557" s="27">
        <v>4</v>
      </c>
      <c r="U1557" s="27">
        <v>0</v>
      </c>
      <c r="V1557" s="27">
        <v>0</v>
      </c>
      <c r="W1557" s="27">
        <v>0</v>
      </c>
      <c r="X1557" t="s">
        <v>441</v>
      </c>
      <c r="Y1557" t="s">
        <v>91</v>
      </c>
      <c r="Z1557" s="27">
        <v>4</v>
      </c>
      <c r="AA1557" s="27">
        <v>15</v>
      </c>
      <c r="AB1557" s="27">
        <v>26</v>
      </c>
      <c r="AC1557" s="27">
        <v>26</v>
      </c>
      <c r="AD1557" s="27">
        <v>9.6366052631578949</v>
      </c>
      <c r="AE1557" s="27">
        <v>13.078250000000001</v>
      </c>
      <c r="AF1557" s="27">
        <v>16.519894736842105</v>
      </c>
      <c r="AG1557" s="27">
        <v>4</v>
      </c>
      <c r="AH1557" s="27" t="s">
        <v>1048</v>
      </c>
      <c r="AI1557" s="27" t="s">
        <v>1049</v>
      </c>
      <c r="AJ1557" s="41">
        <f t="shared" si="230"/>
        <v>38.54642105263158</v>
      </c>
      <c r="AK1557" s="41">
        <f t="shared" si="231"/>
        <v>52.313000000000002</v>
      </c>
      <c r="AL1557" s="41">
        <f t="shared" si="232"/>
        <v>66.079578947368418</v>
      </c>
      <c r="AM1557" s="27">
        <v>1</v>
      </c>
      <c r="AN1557" s="27">
        <v>1</v>
      </c>
      <c r="AO1557" s="27">
        <v>0</v>
      </c>
      <c r="AP1557" s="27">
        <v>0</v>
      </c>
      <c r="AQ1557" s="42">
        <f t="shared" si="233"/>
        <v>38.54642105263158</v>
      </c>
      <c r="AR1557" s="42">
        <f t="shared" si="234"/>
        <v>52.313000000000002</v>
      </c>
      <c r="AS1557" s="42">
        <f t="shared" si="235"/>
        <v>66.079578947368418</v>
      </c>
      <c r="AT1557" s="42">
        <f t="shared" si="236"/>
        <v>38.54642105263158</v>
      </c>
      <c r="AU1557" s="42">
        <f t="shared" si="237"/>
        <v>52.313000000000002</v>
      </c>
      <c r="AV1557" s="42">
        <f t="shared" si="238"/>
        <v>66.079578947368418</v>
      </c>
      <c r="AW1557">
        <v>2030</v>
      </c>
      <c r="AX1557" t="s">
        <v>59</v>
      </c>
      <c r="AY1557" s="30">
        <v>9</v>
      </c>
      <c r="AZ1557" t="s">
        <v>442</v>
      </c>
      <c r="BA1557" s="111">
        <v>10</v>
      </c>
      <c r="BB1557" s="111">
        <v>3</v>
      </c>
      <c r="BC1557" s="121">
        <v>0</v>
      </c>
      <c r="BD1557" s="114">
        <v>2020</v>
      </c>
      <c r="BE1557" t="s">
        <v>1019</v>
      </c>
    </row>
    <row r="1558" spans="1:57" ht="12" customHeight="1" x14ac:dyDescent="0.2">
      <c r="A1558">
        <v>87</v>
      </c>
      <c r="B1558">
        <v>2023</v>
      </c>
      <c r="C1558" t="s">
        <v>46</v>
      </c>
      <c r="D1558" t="s">
        <v>435</v>
      </c>
      <c r="E1558" t="s">
        <v>436</v>
      </c>
      <c r="F1558" t="s">
        <v>444</v>
      </c>
      <c r="G1558" t="s">
        <v>45</v>
      </c>
      <c r="H1558" t="s">
        <v>445</v>
      </c>
      <c r="I1558" t="s">
        <v>439</v>
      </c>
      <c r="L1558" s="27">
        <v>0</v>
      </c>
      <c r="M1558" s="27">
        <v>0</v>
      </c>
      <c r="N1558" s="27">
        <v>0</v>
      </c>
      <c r="O1558" t="s">
        <v>440</v>
      </c>
      <c r="P1558" t="s">
        <v>55</v>
      </c>
      <c r="Q1558" s="27">
        <v>2</v>
      </c>
      <c r="R1558" s="27">
        <v>4</v>
      </c>
      <c r="S1558" s="27">
        <v>4</v>
      </c>
      <c r="T1558" s="27">
        <v>4</v>
      </c>
      <c r="U1558" s="27">
        <v>0</v>
      </c>
      <c r="V1558" s="27">
        <v>0</v>
      </c>
      <c r="W1558" s="27">
        <v>0</v>
      </c>
      <c r="X1558" t="s">
        <v>441</v>
      </c>
      <c r="Y1558" t="s">
        <v>91</v>
      </c>
      <c r="Z1558" s="27">
        <v>4</v>
      </c>
      <c r="AA1558" s="27">
        <v>15</v>
      </c>
      <c r="AB1558" s="27">
        <v>26</v>
      </c>
      <c r="AC1558" s="27">
        <v>26</v>
      </c>
      <c r="AD1558" s="27">
        <v>9.6366052631578949</v>
      </c>
      <c r="AE1558" s="27">
        <v>13.078250000000001</v>
      </c>
      <c r="AF1558" s="27">
        <v>16.519894736842105</v>
      </c>
      <c r="AG1558" s="27">
        <v>4</v>
      </c>
      <c r="AH1558" s="27" t="s">
        <v>1048</v>
      </c>
      <c r="AI1558" s="27" t="s">
        <v>1049</v>
      </c>
      <c r="AJ1558" s="41">
        <f t="shared" si="230"/>
        <v>38.54642105263158</v>
      </c>
      <c r="AK1558" s="41">
        <f t="shared" si="231"/>
        <v>52.313000000000002</v>
      </c>
      <c r="AL1558" s="41">
        <f t="shared" si="232"/>
        <v>66.079578947368418</v>
      </c>
      <c r="AM1558" s="27">
        <v>1</v>
      </c>
      <c r="AN1558" s="27">
        <v>1</v>
      </c>
      <c r="AO1558" s="27">
        <v>0</v>
      </c>
      <c r="AP1558" s="27">
        <v>0</v>
      </c>
      <c r="AQ1558" s="42">
        <f t="shared" si="233"/>
        <v>38.54642105263158</v>
      </c>
      <c r="AR1558" s="42">
        <f t="shared" si="234"/>
        <v>52.313000000000002</v>
      </c>
      <c r="AS1558" s="42">
        <f t="shared" si="235"/>
        <v>66.079578947368418</v>
      </c>
      <c r="AT1558" s="42">
        <f t="shared" si="236"/>
        <v>38.54642105263158</v>
      </c>
      <c r="AU1558" s="42">
        <f t="shared" si="237"/>
        <v>52.313000000000002</v>
      </c>
      <c r="AV1558" s="42">
        <f t="shared" si="238"/>
        <v>66.079578947368418</v>
      </c>
      <c r="AW1558">
        <v>2035</v>
      </c>
      <c r="AX1558" t="s">
        <v>59</v>
      </c>
      <c r="AY1558" s="30">
        <v>9</v>
      </c>
      <c r="AZ1558" t="s">
        <v>442</v>
      </c>
      <c r="BA1558" s="111">
        <v>10</v>
      </c>
      <c r="BB1558" s="111">
        <v>3</v>
      </c>
      <c r="BC1558" s="121">
        <v>0</v>
      </c>
      <c r="BD1558" s="114">
        <v>2020</v>
      </c>
      <c r="BE1558" t="s">
        <v>1019</v>
      </c>
    </row>
    <row r="1559" spans="1:57" ht="12" customHeight="1" x14ac:dyDescent="0.2">
      <c r="A1559">
        <v>87</v>
      </c>
      <c r="B1559">
        <v>2023</v>
      </c>
      <c r="C1559" t="s">
        <v>46</v>
      </c>
      <c r="D1559" t="s">
        <v>435</v>
      </c>
      <c r="E1559" t="s">
        <v>436</v>
      </c>
      <c r="F1559" t="s">
        <v>444</v>
      </c>
      <c r="G1559" t="s">
        <v>45</v>
      </c>
      <c r="H1559" t="s">
        <v>445</v>
      </c>
      <c r="I1559" t="s">
        <v>439</v>
      </c>
      <c r="L1559" s="27">
        <v>0</v>
      </c>
      <c r="M1559" s="27">
        <v>0</v>
      </c>
      <c r="N1559" s="27">
        <v>0</v>
      </c>
      <c r="O1559" t="s">
        <v>440</v>
      </c>
      <c r="P1559" t="s">
        <v>55</v>
      </c>
      <c r="Q1559" s="27">
        <v>2</v>
      </c>
      <c r="R1559" s="27">
        <v>4</v>
      </c>
      <c r="S1559" s="27">
        <v>4</v>
      </c>
      <c r="T1559" s="27">
        <v>4</v>
      </c>
      <c r="U1559" s="27">
        <v>0</v>
      </c>
      <c r="V1559" s="27">
        <v>0</v>
      </c>
      <c r="W1559" s="27">
        <v>0</v>
      </c>
      <c r="X1559" t="s">
        <v>441</v>
      </c>
      <c r="Y1559" t="s">
        <v>91</v>
      </c>
      <c r="Z1559" s="27">
        <v>4</v>
      </c>
      <c r="AA1559" s="27">
        <v>15</v>
      </c>
      <c r="AB1559" s="27">
        <v>26</v>
      </c>
      <c r="AC1559" s="27">
        <v>26</v>
      </c>
      <c r="AD1559" s="27">
        <v>9.6366052631578949</v>
      </c>
      <c r="AE1559" s="27">
        <v>13.078250000000001</v>
      </c>
      <c r="AF1559" s="27">
        <v>16.519894736842105</v>
      </c>
      <c r="AG1559" s="27">
        <v>4</v>
      </c>
      <c r="AH1559" s="27" t="s">
        <v>1048</v>
      </c>
      <c r="AI1559" s="27" t="s">
        <v>1049</v>
      </c>
      <c r="AJ1559" s="41">
        <f t="shared" si="230"/>
        <v>38.54642105263158</v>
      </c>
      <c r="AK1559" s="41">
        <f t="shared" si="231"/>
        <v>52.313000000000002</v>
      </c>
      <c r="AL1559" s="41">
        <f t="shared" si="232"/>
        <v>66.079578947368418</v>
      </c>
      <c r="AM1559" s="27">
        <v>1</v>
      </c>
      <c r="AN1559" s="27">
        <v>1</v>
      </c>
      <c r="AO1559" s="27">
        <v>0</v>
      </c>
      <c r="AP1559" s="27">
        <v>0</v>
      </c>
      <c r="AQ1559" s="42">
        <f t="shared" si="233"/>
        <v>38.54642105263158</v>
      </c>
      <c r="AR1559" s="42">
        <f t="shared" si="234"/>
        <v>52.313000000000002</v>
      </c>
      <c r="AS1559" s="42">
        <f t="shared" si="235"/>
        <v>66.079578947368418</v>
      </c>
      <c r="AT1559" s="42">
        <f t="shared" si="236"/>
        <v>38.54642105263158</v>
      </c>
      <c r="AU1559" s="42">
        <f t="shared" si="237"/>
        <v>52.313000000000002</v>
      </c>
      <c r="AV1559" s="42">
        <f t="shared" si="238"/>
        <v>66.079578947368418</v>
      </c>
      <c r="AW1559">
        <v>2040</v>
      </c>
      <c r="AX1559" t="s">
        <v>59</v>
      </c>
      <c r="AY1559" s="30">
        <v>9</v>
      </c>
      <c r="AZ1559" t="s">
        <v>442</v>
      </c>
      <c r="BA1559" s="111">
        <v>10</v>
      </c>
      <c r="BB1559" s="111">
        <v>3</v>
      </c>
      <c r="BC1559" s="121">
        <v>0</v>
      </c>
      <c r="BD1559" s="114">
        <v>2020</v>
      </c>
      <c r="BE1559" t="s">
        <v>1019</v>
      </c>
    </row>
    <row r="1560" spans="1:57" ht="12" customHeight="1" x14ac:dyDescent="0.2">
      <c r="A1560">
        <v>87</v>
      </c>
      <c r="B1560">
        <v>2023</v>
      </c>
      <c r="C1560" t="s">
        <v>46</v>
      </c>
      <c r="D1560" t="s">
        <v>435</v>
      </c>
      <c r="E1560" t="s">
        <v>436</v>
      </c>
      <c r="F1560" t="s">
        <v>444</v>
      </c>
      <c r="G1560" t="s">
        <v>45</v>
      </c>
      <c r="H1560" t="s">
        <v>445</v>
      </c>
      <c r="I1560" t="s">
        <v>439</v>
      </c>
      <c r="L1560" s="27">
        <v>0</v>
      </c>
      <c r="M1560" s="27">
        <v>0</v>
      </c>
      <c r="N1560" s="27">
        <v>0</v>
      </c>
      <c r="O1560" t="s">
        <v>440</v>
      </c>
      <c r="P1560" t="s">
        <v>55</v>
      </c>
      <c r="Q1560" s="27">
        <v>2</v>
      </c>
      <c r="R1560" s="27">
        <v>4</v>
      </c>
      <c r="S1560" s="27">
        <v>4</v>
      </c>
      <c r="T1560" s="27">
        <v>4</v>
      </c>
      <c r="U1560" s="27">
        <v>0</v>
      </c>
      <c r="V1560" s="27">
        <v>0</v>
      </c>
      <c r="W1560" s="27">
        <v>0</v>
      </c>
      <c r="X1560" t="s">
        <v>441</v>
      </c>
      <c r="Y1560" t="s">
        <v>91</v>
      </c>
      <c r="Z1560" s="27">
        <v>4</v>
      </c>
      <c r="AA1560" s="27">
        <v>15</v>
      </c>
      <c r="AB1560" s="27">
        <v>26</v>
      </c>
      <c r="AC1560" s="27">
        <v>26</v>
      </c>
      <c r="AD1560" s="27">
        <v>9.6366052631578949</v>
      </c>
      <c r="AE1560" s="27">
        <v>13.078250000000001</v>
      </c>
      <c r="AF1560" s="27">
        <v>16.519894736842105</v>
      </c>
      <c r="AG1560" s="27">
        <v>4</v>
      </c>
      <c r="AH1560" s="27" t="s">
        <v>1048</v>
      </c>
      <c r="AI1560" s="27" t="s">
        <v>1049</v>
      </c>
      <c r="AJ1560" s="41">
        <f t="shared" si="230"/>
        <v>38.54642105263158</v>
      </c>
      <c r="AK1560" s="41">
        <f t="shared" si="231"/>
        <v>52.313000000000002</v>
      </c>
      <c r="AL1560" s="41">
        <f t="shared" si="232"/>
        <v>66.079578947368418</v>
      </c>
      <c r="AM1560" s="27">
        <v>1</v>
      </c>
      <c r="AN1560" s="27">
        <v>1</v>
      </c>
      <c r="AO1560" s="27">
        <v>0</v>
      </c>
      <c r="AP1560" s="27">
        <v>0</v>
      </c>
      <c r="AQ1560" s="42">
        <f t="shared" si="233"/>
        <v>38.54642105263158</v>
      </c>
      <c r="AR1560" s="42">
        <f t="shared" si="234"/>
        <v>52.313000000000002</v>
      </c>
      <c r="AS1560" s="42">
        <f t="shared" si="235"/>
        <v>66.079578947368418</v>
      </c>
      <c r="AT1560" s="42">
        <f t="shared" si="236"/>
        <v>38.54642105263158</v>
      </c>
      <c r="AU1560" s="42">
        <f t="shared" si="237"/>
        <v>52.313000000000002</v>
      </c>
      <c r="AV1560" s="42">
        <f t="shared" si="238"/>
        <v>66.079578947368418</v>
      </c>
      <c r="AW1560">
        <v>2045</v>
      </c>
      <c r="AX1560" t="s">
        <v>59</v>
      </c>
      <c r="AY1560" s="30">
        <v>9</v>
      </c>
      <c r="AZ1560" t="s">
        <v>442</v>
      </c>
      <c r="BA1560" s="111">
        <v>10</v>
      </c>
      <c r="BB1560" s="111">
        <v>3</v>
      </c>
      <c r="BC1560" s="121">
        <v>0</v>
      </c>
      <c r="BD1560" s="114">
        <v>2020</v>
      </c>
      <c r="BE1560" t="s">
        <v>1019</v>
      </c>
    </row>
    <row r="1561" spans="1:57" ht="12" customHeight="1" x14ac:dyDescent="0.2">
      <c r="A1561">
        <v>87</v>
      </c>
      <c r="B1561">
        <v>2023</v>
      </c>
      <c r="C1561" t="s">
        <v>46</v>
      </c>
      <c r="D1561" t="s">
        <v>435</v>
      </c>
      <c r="E1561" t="s">
        <v>436</v>
      </c>
      <c r="F1561" t="s">
        <v>444</v>
      </c>
      <c r="G1561" t="s">
        <v>45</v>
      </c>
      <c r="H1561" t="s">
        <v>445</v>
      </c>
      <c r="I1561" t="s">
        <v>439</v>
      </c>
      <c r="L1561" s="27">
        <v>0</v>
      </c>
      <c r="M1561" s="27">
        <v>0</v>
      </c>
      <c r="N1561" s="27">
        <v>0</v>
      </c>
      <c r="O1561" t="s">
        <v>440</v>
      </c>
      <c r="P1561" t="s">
        <v>55</v>
      </c>
      <c r="Q1561" s="27">
        <v>2</v>
      </c>
      <c r="R1561" s="27">
        <v>4</v>
      </c>
      <c r="S1561" s="27">
        <v>4</v>
      </c>
      <c r="T1561" s="27">
        <v>4</v>
      </c>
      <c r="U1561" s="27">
        <v>0</v>
      </c>
      <c r="V1561" s="27">
        <v>0</v>
      </c>
      <c r="W1561" s="27">
        <v>0</v>
      </c>
      <c r="X1561" t="s">
        <v>441</v>
      </c>
      <c r="Y1561" t="s">
        <v>91</v>
      </c>
      <c r="Z1561" s="27">
        <v>4</v>
      </c>
      <c r="AA1561" s="27">
        <v>15</v>
      </c>
      <c r="AB1561" s="27">
        <v>26</v>
      </c>
      <c r="AC1561" s="27">
        <v>26</v>
      </c>
      <c r="AD1561" s="27">
        <v>9.6366052631578949</v>
      </c>
      <c r="AE1561" s="27">
        <v>13.078250000000001</v>
      </c>
      <c r="AF1561" s="27">
        <v>16.519894736842105</v>
      </c>
      <c r="AG1561" s="27">
        <v>4</v>
      </c>
      <c r="AH1561" s="27" t="s">
        <v>1048</v>
      </c>
      <c r="AI1561" s="27" t="s">
        <v>1049</v>
      </c>
      <c r="AJ1561" s="41">
        <f t="shared" si="230"/>
        <v>38.54642105263158</v>
      </c>
      <c r="AK1561" s="41">
        <f t="shared" si="231"/>
        <v>52.313000000000002</v>
      </c>
      <c r="AL1561" s="41">
        <f t="shared" si="232"/>
        <v>66.079578947368418</v>
      </c>
      <c r="AM1561" s="27">
        <v>1</v>
      </c>
      <c r="AN1561" s="27">
        <v>1</v>
      </c>
      <c r="AO1561" s="27">
        <v>0</v>
      </c>
      <c r="AP1561" s="27">
        <v>0</v>
      </c>
      <c r="AQ1561" s="42">
        <f t="shared" si="233"/>
        <v>38.54642105263158</v>
      </c>
      <c r="AR1561" s="42">
        <f t="shared" si="234"/>
        <v>52.313000000000002</v>
      </c>
      <c r="AS1561" s="42">
        <f t="shared" si="235"/>
        <v>66.079578947368418</v>
      </c>
      <c r="AT1561" s="42">
        <f t="shared" si="236"/>
        <v>38.54642105263158</v>
      </c>
      <c r="AU1561" s="42">
        <f t="shared" si="237"/>
        <v>52.313000000000002</v>
      </c>
      <c r="AV1561" s="42">
        <f t="shared" si="238"/>
        <v>66.079578947368418</v>
      </c>
      <c r="AW1561">
        <v>2050</v>
      </c>
      <c r="AX1561" t="s">
        <v>59</v>
      </c>
      <c r="AY1561" s="30">
        <v>9</v>
      </c>
      <c r="AZ1561" t="s">
        <v>442</v>
      </c>
      <c r="BA1561" s="111">
        <v>10</v>
      </c>
      <c r="BB1561" s="111">
        <v>3</v>
      </c>
      <c r="BC1561" s="121">
        <v>0</v>
      </c>
      <c r="BD1561" s="114">
        <v>2020</v>
      </c>
      <c r="BE1561" t="s">
        <v>1019</v>
      </c>
    </row>
    <row r="1562" spans="1:57" ht="12" customHeight="1" x14ac:dyDescent="0.2">
      <c r="A1562">
        <v>87</v>
      </c>
      <c r="B1562">
        <v>2023</v>
      </c>
      <c r="C1562" t="s">
        <v>46</v>
      </c>
      <c r="D1562" t="s">
        <v>435</v>
      </c>
      <c r="E1562" t="s">
        <v>436</v>
      </c>
      <c r="F1562" t="s">
        <v>444</v>
      </c>
      <c r="G1562" t="s">
        <v>45</v>
      </c>
      <c r="H1562" t="s">
        <v>445</v>
      </c>
      <c r="I1562" t="s">
        <v>439</v>
      </c>
      <c r="L1562" s="27">
        <v>0</v>
      </c>
      <c r="M1562" s="27">
        <v>0</v>
      </c>
      <c r="N1562" s="27">
        <v>0</v>
      </c>
      <c r="O1562" t="s">
        <v>440</v>
      </c>
      <c r="P1562" t="s">
        <v>55</v>
      </c>
      <c r="Q1562" s="27">
        <v>2</v>
      </c>
      <c r="R1562" s="27">
        <v>4</v>
      </c>
      <c r="S1562" s="27">
        <v>4</v>
      </c>
      <c r="T1562" s="27">
        <v>4</v>
      </c>
      <c r="U1562" s="27">
        <v>0</v>
      </c>
      <c r="V1562" s="27">
        <v>0</v>
      </c>
      <c r="W1562" s="27">
        <v>0</v>
      </c>
      <c r="X1562" t="s">
        <v>441</v>
      </c>
      <c r="Y1562" t="s">
        <v>91</v>
      </c>
      <c r="Z1562" s="27">
        <v>4</v>
      </c>
      <c r="AA1562" s="27">
        <v>15</v>
      </c>
      <c r="AB1562" s="27">
        <v>26</v>
      </c>
      <c r="AC1562" s="27">
        <v>26</v>
      </c>
      <c r="AD1562" s="27">
        <v>9.6366052631578949</v>
      </c>
      <c r="AE1562" s="27">
        <v>13.078250000000001</v>
      </c>
      <c r="AF1562" s="27">
        <v>16.519894736842105</v>
      </c>
      <c r="AG1562" s="27">
        <v>4</v>
      </c>
      <c r="AH1562" s="27" t="s">
        <v>1048</v>
      </c>
      <c r="AI1562" s="27" t="s">
        <v>1049</v>
      </c>
      <c r="AJ1562" s="41">
        <f t="shared" si="230"/>
        <v>38.54642105263158</v>
      </c>
      <c r="AK1562" s="41">
        <f t="shared" si="231"/>
        <v>52.313000000000002</v>
      </c>
      <c r="AL1562" s="41">
        <f t="shared" si="232"/>
        <v>66.079578947368418</v>
      </c>
      <c r="AM1562" s="27">
        <v>1</v>
      </c>
      <c r="AN1562" s="27">
        <v>1</v>
      </c>
      <c r="AO1562" s="27">
        <v>0</v>
      </c>
      <c r="AP1562" s="27">
        <v>0</v>
      </c>
      <c r="AQ1562" s="42">
        <f t="shared" si="233"/>
        <v>38.54642105263158</v>
      </c>
      <c r="AR1562" s="42">
        <f t="shared" si="234"/>
        <v>52.313000000000002</v>
      </c>
      <c r="AS1562" s="42">
        <f t="shared" si="235"/>
        <v>66.079578947368418</v>
      </c>
      <c r="AT1562" s="42">
        <f t="shared" si="236"/>
        <v>38.54642105263158</v>
      </c>
      <c r="AU1562" s="42">
        <f t="shared" si="237"/>
        <v>52.313000000000002</v>
      </c>
      <c r="AV1562" s="42">
        <f t="shared" si="238"/>
        <v>66.079578947368418</v>
      </c>
      <c r="AW1562">
        <v>2023</v>
      </c>
      <c r="AX1562" t="s">
        <v>60</v>
      </c>
      <c r="AY1562" s="30">
        <v>9</v>
      </c>
      <c r="AZ1562" t="s">
        <v>442</v>
      </c>
      <c r="BA1562" s="111">
        <v>10</v>
      </c>
      <c r="BB1562" s="111">
        <v>3</v>
      </c>
      <c r="BC1562" s="121">
        <v>0</v>
      </c>
      <c r="BD1562" s="114">
        <v>2020</v>
      </c>
      <c r="BE1562" t="s">
        <v>1019</v>
      </c>
    </row>
    <row r="1563" spans="1:57" ht="12" customHeight="1" x14ac:dyDescent="0.2">
      <c r="A1563">
        <v>87</v>
      </c>
      <c r="B1563">
        <v>2023</v>
      </c>
      <c r="C1563" t="s">
        <v>46</v>
      </c>
      <c r="D1563" t="s">
        <v>435</v>
      </c>
      <c r="E1563" t="s">
        <v>436</v>
      </c>
      <c r="F1563" t="s">
        <v>444</v>
      </c>
      <c r="G1563" t="s">
        <v>45</v>
      </c>
      <c r="H1563" t="s">
        <v>445</v>
      </c>
      <c r="I1563" t="s">
        <v>439</v>
      </c>
      <c r="L1563" s="27">
        <v>0</v>
      </c>
      <c r="M1563" s="27">
        <v>0</v>
      </c>
      <c r="N1563" s="27">
        <v>0</v>
      </c>
      <c r="O1563" t="s">
        <v>440</v>
      </c>
      <c r="P1563" t="s">
        <v>55</v>
      </c>
      <c r="Q1563" s="27">
        <v>2</v>
      </c>
      <c r="R1563" s="27">
        <v>4</v>
      </c>
      <c r="S1563" s="27">
        <v>4</v>
      </c>
      <c r="T1563" s="27">
        <v>4</v>
      </c>
      <c r="U1563" s="27">
        <v>0</v>
      </c>
      <c r="V1563" s="27">
        <v>0</v>
      </c>
      <c r="W1563" s="27">
        <v>0</v>
      </c>
      <c r="X1563" t="s">
        <v>441</v>
      </c>
      <c r="Y1563" t="s">
        <v>91</v>
      </c>
      <c r="Z1563" s="27">
        <v>4</v>
      </c>
      <c r="AA1563" s="27">
        <v>15</v>
      </c>
      <c r="AB1563" s="27">
        <v>26</v>
      </c>
      <c r="AC1563" s="27">
        <v>26</v>
      </c>
      <c r="AD1563" s="27">
        <v>9.6366052631578949</v>
      </c>
      <c r="AE1563" s="27">
        <v>13.078250000000001</v>
      </c>
      <c r="AF1563" s="27">
        <v>16.519894736842105</v>
      </c>
      <c r="AG1563" s="27">
        <v>4</v>
      </c>
      <c r="AH1563" s="27" t="s">
        <v>1048</v>
      </c>
      <c r="AI1563" s="27" t="s">
        <v>1049</v>
      </c>
      <c r="AJ1563" s="41">
        <f t="shared" si="230"/>
        <v>38.54642105263158</v>
      </c>
      <c r="AK1563" s="41">
        <f t="shared" si="231"/>
        <v>52.313000000000002</v>
      </c>
      <c r="AL1563" s="41">
        <f t="shared" si="232"/>
        <v>66.079578947368418</v>
      </c>
      <c r="AM1563" s="27">
        <v>1</v>
      </c>
      <c r="AN1563" s="27">
        <v>1</v>
      </c>
      <c r="AO1563" s="27">
        <v>0</v>
      </c>
      <c r="AP1563" s="27">
        <v>0</v>
      </c>
      <c r="AQ1563" s="42">
        <f t="shared" si="233"/>
        <v>38.54642105263158</v>
      </c>
      <c r="AR1563" s="42">
        <f t="shared" si="234"/>
        <v>52.313000000000002</v>
      </c>
      <c r="AS1563" s="42">
        <f t="shared" si="235"/>
        <v>66.079578947368418</v>
      </c>
      <c r="AT1563" s="42">
        <f t="shared" si="236"/>
        <v>38.54642105263158</v>
      </c>
      <c r="AU1563" s="42">
        <f t="shared" si="237"/>
        <v>52.313000000000002</v>
      </c>
      <c r="AV1563" s="42">
        <f t="shared" si="238"/>
        <v>66.079578947368418</v>
      </c>
      <c r="AW1563">
        <v>2030</v>
      </c>
      <c r="AX1563" t="s">
        <v>60</v>
      </c>
      <c r="AY1563" s="30">
        <v>9</v>
      </c>
      <c r="AZ1563" t="s">
        <v>442</v>
      </c>
      <c r="BA1563" s="111">
        <v>10</v>
      </c>
      <c r="BB1563" s="111">
        <v>3</v>
      </c>
      <c r="BC1563" s="121">
        <v>0</v>
      </c>
      <c r="BD1563" s="114">
        <v>2020</v>
      </c>
      <c r="BE1563" t="s">
        <v>1019</v>
      </c>
    </row>
    <row r="1564" spans="1:57" ht="12" customHeight="1" x14ac:dyDescent="0.2">
      <c r="A1564">
        <v>87</v>
      </c>
      <c r="B1564">
        <v>2023</v>
      </c>
      <c r="C1564" t="s">
        <v>46</v>
      </c>
      <c r="D1564" t="s">
        <v>435</v>
      </c>
      <c r="E1564" t="s">
        <v>436</v>
      </c>
      <c r="F1564" t="s">
        <v>444</v>
      </c>
      <c r="G1564" t="s">
        <v>45</v>
      </c>
      <c r="H1564" t="s">
        <v>445</v>
      </c>
      <c r="I1564" t="s">
        <v>439</v>
      </c>
      <c r="L1564" s="27">
        <v>0</v>
      </c>
      <c r="M1564" s="27">
        <v>0</v>
      </c>
      <c r="N1564" s="27">
        <v>0</v>
      </c>
      <c r="O1564" t="s">
        <v>440</v>
      </c>
      <c r="P1564" t="s">
        <v>55</v>
      </c>
      <c r="Q1564" s="27">
        <v>2</v>
      </c>
      <c r="R1564" s="27">
        <v>4</v>
      </c>
      <c r="S1564" s="27">
        <v>4</v>
      </c>
      <c r="T1564" s="27">
        <v>4</v>
      </c>
      <c r="U1564" s="27">
        <v>0</v>
      </c>
      <c r="V1564" s="27">
        <v>0</v>
      </c>
      <c r="W1564" s="27">
        <v>0</v>
      </c>
      <c r="X1564" t="s">
        <v>441</v>
      </c>
      <c r="Y1564" t="s">
        <v>91</v>
      </c>
      <c r="Z1564" s="27">
        <v>4</v>
      </c>
      <c r="AA1564" s="27">
        <v>15</v>
      </c>
      <c r="AB1564" s="27">
        <v>26</v>
      </c>
      <c r="AC1564" s="27">
        <v>26</v>
      </c>
      <c r="AD1564" s="27">
        <v>9.6366052631578949</v>
      </c>
      <c r="AE1564" s="27">
        <v>13.078250000000001</v>
      </c>
      <c r="AF1564" s="27">
        <v>16.519894736842105</v>
      </c>
      <c r="AG1564" s="27">
        <v>4</v>
      </c>
      <c r="AH1564" s="27" t="s">
        <v>1048</v>
      </c>
      <c r="AI1564" s="27" t="s">
        <v>1049</v>
      </c>
      <c r="AJ1564" s="41">
        <f t="shared" si="230"/>
        <v>38.54642105263158</v>
      </c>
      <c r="AK1564" s="41">
        <f t="shared" si="231"/>
        <v>52.313000000000002</v>
      </c>
      <c r="AL1564" s="41">
        <f t="shared" si="232"/>
        <v>66.079578947368418</v>
      </c>
      <c r="AM1564" s="27">
        <v>1</v>
      </c>
      <c r="AN1564" s="27">
        <v>1</v>
      </c>
      <c r="AO1564" s="27">
        <v>0</v>
      </c>
      <c r="AP1564" s="27">
        <v>0</v>
      </c>
      <c r="AQ1564" s="42">
        <f t="shared" si="233"/>
        <v>38.54642105263158</v>
      </c>
      <c r="AR1564" s="42">
        <f t="shared" si="234"/>
        <v>52.313000000000002</v>
      </c>
      <c r="AS1564" s="42">
        <f t="shared" si="235"/>
        <v>66.079578947368418</v>
      </c>
      <c r="AT1564" s="42">
        <f t="shared" si="236"/>
        <v>38.54642105263158</v>
      </c>
      <c r="AU1564" s="42">
        <f t="shared" si="237"/>
        <v>52.313000000000002</v>
      </c>
      <c r="AV1564" s="42">
        <f t="shared" si="238"/>
        <v>66.079578947368418</v>
      </c>
      <c r="AW1564">
        <v>2035</v>
      </c>
      <c r="AX1564" t="s">
        <v>60</v>
      </c>
      <c r="AY1564" s="30">
        <v>9</v>
      </c>
      <c r="AZ1564" t="s">
        <v>442</v>
      </c>
      <c r="BA1564" s="111">
        <v>10</v>
      </c>
      <c r="BB1564" s="111">
        <v>3</v>
      </c>
      <c r="BC1564" s="121">
        <v>0</v>
      </c>
      <c r="BD1564" s="114">
        <v>2020</v>
      </c>
      <c r="BE1564" t="s">
        <v>1019</v>
      </c>
    </row>
    <row r="1565" spans="1:57" ht="12" customHeight="1" x14ac:dyDescent="0.2">
      <c r="A1565">
        <v>87</v>
      </c>
      <c r="B1565">
        <v>2023</v>
      </c>
      <c r="C1565" t="s">
        <v>46</v>
      </c>
      <c r="D1565" t="s">
        <v>435</v>
      </c>
      <c r="E1565" t="s">
        <v>436</v>
      </c>
      <c r="F1565" t="s">
        <v>444</v>
      </c>
      <c r="G1565" t="s">
        <v>45</v>
      </c>
      <c r="H1565" t="s">
        <v>445</v>
      </c>
      <c r="I1565" t="s">
        <v>439</v>
      </c>
      <c r="L1565" s="27">
        <v>0</v>
      </c>
      <c r="M1565" s="27">
        <v>0</v>
      </c>
      <c r="N1565" s="27">
        <v>0</v>
      </c>
      <c r="O1565" t="s">
        <v>440</v>
      </c>
      <c r="P1565" t="s">
        <v>55</v>
      </c>
      <c r="Q1565" s="27">
        <v>2</v>
      </c>
      <c r="R1565" s="27">
        <v>4</v>
      </c>
      <c r="S1565" s="27">
        <v>4</v>
      </c>
      <c r="T1565" s="27">
        <v>4</v>
      </c>
      <c r="U1565" s="27">
        <v>0</v>
      </c>
      <c r="V1565" s="27">
        <v>0</v>
      </c>
      <c r="W1565" s="27">
        <v>0</v>
      </c>
      <c r="X1565" t="s">
        <v>441</v>
      </c>
      <c r="Y1565" t="s">
        <v>91</v>
      </c>
      <c r="Z1565" s="27">
        <v>4</v>
      </c>
      <c r="AA1565" s="27">
        <v>15</v>
      </c>
      <c r="AB1565" s="27">
        <v>26</v>
      </c>
      <c r="AC1565" s="27">
        <v>26</v>
      </c>
      <c r="AD1565" s="27">
        <v>9.6366052631578949</v>
      </c>
      <c r="AE1565" s="27">
        <v>13.078250000000001</v>
      </c>
      <c r="AF1565" s="27">
        <v>16.519894736842105</v>
      </c>
      <c r="AG1565" s="27">
        <v>4</v>
      </c>
      <c r="AH1565" s="27" t="s">
        <v>1048</v>
      </c>
      <c r="AI1565" s="27" t="s">
        <v>1049</v>
      </c>
      <c r="AJ1565" s="41">
        <f t="shared" si="230"/>
        <v>38.54642105263158</v>
      </c>
      <c r="AK1565" s="41">
        <f t="shared" si="231"/>
        <v>52.313000000000002</v>
      </c>
      <c r="AL1565" s="41">
        <f t="shared" si="232"/>
        <v>66.079578947368418</v>
      </c>
      <c r="AM1565" s="27">
        <v>1</v>
      </c>
      <c r="AN1565" s="27">
        <v>1</v>
      </c>
      <c r="AO1565" s="27">
        <v>0</v>
      </c>
      <c r="AP1565" s="27">
        <v>0</v>
      </c>
      <c r="AQ1565" s="42">
        <f t="shared" si="233"/>
        <v>38.54642105263158</v>
      </c>
      <c r="AR1565" s="42">
        <f t="shared" si="234"/>
        <v>52.313000000000002</v>
      </c>
      <c r="AS1565" s="42">
        <f t="shared" si="235"/>
        <v>66.079578947368418</v>
      </c>
      <c r="AT1565" s="42">
        <f t="shared" si="236"/>
        <v>38.54642105263158</v>
      </c>
      <c r="AU1565" s="42">
        <f t="shared" si="237"/>
        <v>52.313000000000002</v>
      </c>
      <c r="AV1565" s="42">
        <f t="shared" si="238"/>
        <v>66.079578947368418</v>
      </c>
      <c r="AW1565">
        <v>2040</v>
      </c>
      <c r="AX1565" t="s">
        <v>60</v>
      </c>
      <c r="AY1565" s="30">
        <v>9</v>
      </c>
      <c r="AZ1565" t="s">
        <v>442</v>
      </c>
      <c r="BA1565" s="111">
        <v>10</v>
      </c>
      <c r="BB1565" s="111">
        <v>3</v>
      </c>
      <c r="BC1565" s="121">
        <v>0</v>
      </c>
      <c r="BD1565" s="114">
        <v>2020</v>
      </c>
      <c r="BE1565" t="s">
        <v>1019</v>
      </c>
    </row>
    <row r="1566" spans="1:57" ht="12" customHeight="1" x14ac:dyDescent="0.2">
      <c r="A1566">
        <v>87</v>
      </c>
      <c r="B1566">
        <v>2023</v>
      </c>
      <c r="C1566" t="s">
        <v>46</v>
      </c>
      <c r="D1566" t="s">
        <v>435</v>
      </c>
      <c r="E1566" t="s">
        <v>436</v>
      </c>
      <c r="F1566" t="s">
        <v>444</v>
      </c>
      <c r="G1566" t="s">
        <v>45</v>
      </c>
      <c r="H1566" t="s">
        <v>445</v>
      </c>
      <c r="I1566" t="s">
        <v>439</v>
      </c>
      <c r="L1566" s="27">
        <v>0</v>
      </c>
      <c r="M1566" s="27">
        <v>0</v>
      </c>
      <c r="N1566" s="27">
        <v>0</v>
      </c>
      <c r="O1566" t="s">
        <v>440</v>
      </c>
      <c r="P1566" t="s">
        <v>55</v>
      </c>
      <c r="Q1566" s="27">
        <v>2</v>
      </c>
      <c r="R1566" s="27">
        <v>4</v>
      </c>
      <c r="S1566" s="27">
        <v>4</v>
      </c>
      <c r="T1566" s="27">
        <v>4</v>
      </c>
      <c r="U1566" s="27">
        <v>0</v>
      </c>
      <c r="V1566" s="27">
        <v>0</v>
      </c>
      <c r="W1566" s="27">
        <v>0</v>
      </c>
      <c r="X1566" t="s">
        <v>441</v>
      </c>
      <c r="Y1566" t="s">
        <v>91</v>
      </c>
      <c r="Z1566" s="27">
        <v>4</v>
      </c>
      <c r="AA1566" s="27">
        <v>15</v>
      </c>
      <c r="AB1566" s="27">
        <v>26</v>
      </c>
      <c r="AC1566" s="27">
        <v>26</v>
      </c>
      <c r="AD1566" s="27">
        <v>9.6366052631578949</v>
      </c>
      <c r="AE1566" s="27">
        <v>13.078250000000001</v>
      </c>
      <c r="AF1566" s="27">
        <v>16.519894736842105</v>
      </c>
      <c r="AG1566" s="27">
        <v>4</v>
      </c>
      <c r="AH1566" s="27" t="s">
        <v>1048</v>
      </c>
      <c r="AI1566" s="27" t="s">
        <v>1049</v>
      </c>
      <c r="AJ1566" s="41">
        <f t="shared" si="230"/>
        <v>38.54642105263158</v>
      </c>
      <c r="AK1566" s="41">
        <f t="shared" si="231"/>
        <v>52.313000000000002</v>
      </c>
      <c r="AL1566" s="41">
        <f t="shared" si="232"/>
        <v>66.079578947368418</v>
      </c>
      <c r="AM1566" s="27">
        <v>1</v>
      </c>
      <c r="AN1566" s="27">
        <v>1</v>
      </c>
      <c r="AO1566" s="27">
        <v>0</v>
      </c>
      <c r="AP1566" s="27">
        <v>0</v>
      </c>
      <c r="AQ1566" s="42">
        <f t="shared" si="233"/>
        <v>38.54642105263158</v>
      </c>
      <c r="AR1566" s="42">
        <f t="shared" si="234"/>
        <v>52.313000000000002</v>
      </c>
      <c r="AS1566" s="42">
        <f t="shared" si="235"/>
        <v>66.079578947368418</v>
      </c>
      <c r="AT1566" s="42">
        <f t="shared" si="236"/>
        <v>38.54642105263158</v>
      </c>
      <c r="AU1566" s="42">
        <f t="shared" si="237"/>
        <v>52.313000000000002</v>
      </c>
      <c r="AV1566" s="42">
        <f t="shared" si="238"/>
        <v>66.079578947368418</v>
      </c>
      <c r="AW1566">
        <v>2045</v>
      </c>
      <c r="AX1566" t="s">
        <v>60</v>
      </c>
      <c r="AY1566" s="30">
        <v>9</v>
      </c>
      <c r="AZ1566" t="s">
        <v>442</v>
      </c>
      <c r="BA1566" s="111">
        <v>10</v>
      </c>
      <c r="BB1566" s="111">
        <v>3</v>
      </c>
      <c r="BC1566" s="121">
        <v>0</v>
      </c>
      <c r="BD1566" s="114">
        <v>2020</v>
      </c>
      <c r="BE1566" t="s">
        <v>1019</v>
      </c>
    </row>
    <row r="1567" spans="1:57" ht="12" customHeight="1" x14ac:dyDescent="0.2">
      <c r="A1567">
        <v>87</v>
      </c>
      <c r="B1567">
        <v>2023</v>
      </c>
      <c r="C1567" t="s">
        <v>46</v>
      </c>
      <c r="D1567" t="s">
        <v>435</v>
      </c>
      <c r="E1567" t="s">
        <v>436</v>
      </c>
      <c r="F1567" t="s">
        <v>444</v>
      </c>
      <c r="G1567" t="s">
        <v>45</v>
      </c>
      <c r="H1567" t="s">
        <v>445</v>
      </c>
      <c r="I1567" t="s">
        <v>439</v>
      </c>
      <c r="L1567" s="27">
        <v>0</v>
      </c>
      <c r="M1567" s="27">
        <v>0</v>
      </c>
      <c r="N1567" s="27">
        <v>0</v>
      </c>
      <c r="O1567" t="s">
        <v>440</v>
      </c>
      <c r="P1567" t="s">
        <v>55</v>
      </c>
      <c r="Q1567" s="27">
        <v>2</v>
      </c>
      <c r="R1567" s="27">
        <v>4</v>
      </c>
      <c r="S1567" s="27">
        <v>4</v>
      </c>
      <c r="T1567" s="27">
        <v>4</v>
      </c>
      <c r="U1567" s="27">
        <v>0</v>
      </c>
      <c r="V1567" s="27">
        <v>0</v>
      </c>
      <c r="W1567" s="27">
        <v>0</v>
      </c>
      <c r="X1567" t="s">
        <v>441</v>
      </c>
      <c r="Y1567" t="s">
        <v>91</v>
      </c>
      <c r="Z1567" s="27">
        <v>4</v>
      </c>
      <c r="AA1567" s="27">
        <v>15</v>
      </c>
      <c r="AB1567" s="27">
        <v>26</v>
      </c>
      <c r="AC1567" s="27">
        <v>26</v>
      </c>
      <c r="AD1567" s="27">
        <v>9.6366052631578949</v>
      </c>
      <c r="AE1567" s="27">
        <v>13.078250000000001</v>
      </c>
      <c r="AF1567" s="27">
        <v>16.519894736842105</v>
      </c>
      <c r="AG1567" s="27">
        <v>4</v>
      </c>
      <c r="AH1567" s="27" t="s">
        <v>1048</v>
      </c>
      <c r="AI1567" s="27" t="s">
        <v>1049</v>
      </c>
      <c r="AJ1567" s="41">
        <f t="shared" si="230"/>
        <v>38.54642105263158</v>
      </c>
      <c r="AK1567" s="41">
        <f t="shared" si="231"/>
        <v>52.313000000000002</v>
      </c>
      <c r="AL1567" s="41">
        <f t="shared" si="232"/>
        <v>66.079578947368418</v>
      </c>
      <c r="AM1567" s="27">
        <v>1</v>
      </c>
      <c r="AN1567" s="27">
        <v>1</v>
      </c>
      <c r="AO1567" s="27">
        <v>0</v>
      </c>
      <c r="AP1567" s="27">
        <v>0</v>
      </c>
      <c r="AQ1567" s="42">
        <f t="shared" si="233"/>
        <v>38.54642105263158</v>
      </c>
      <c r="AR1567" s="42">
        <f t="shared" si="234"/>
        <v>52.313000000000002</v>
      </c>
      <c r="AS1567" s="42">
        <f t="shared" si="235"/>
        <v>66.079578947368418</v>
      </c>
      <c r="AT1567" s="42">
        <f t="shared" si="236"/>
        <v>38.54642105263158</v>
      </c>
      <c r="AU1567" s="42">
        <f t="shared" si="237"/>
        <v>52.313000000000002</v>
      </c>
      <c r="AV1567" s="42">
        <f t="shared" si="238"/>
        <v>66.079578947368418</v>
      </c>
      <c r="AW1567">
        <v>2050</v>
      </c>
      <c r="AX1567" t="s">
        <v>60</v>
      </c>
      <c r="AY1567" s="30">
        <v>9</v>
      </c>
      <c r="AZ1567" t="s">
        <v>442</v>
      </c>
      <c r="BA1567" s="111">
        <v>10</v>
      </c>
      <c r="BB1567" s="111">
        <v>3</v>
      </c>
      <c r="BC1567" s="121">
        <v>0</v>
      </c>
      <c r="BD1567" s="114">
        <v>2020</v>
      </c>
      <c r="BE1567" t="s">
        <v>1019</v>
      </c>
    </row>
    <row r="1568" spans="1:57" ht="12" customHeight="1" x14ac:dyDescent="0.2">
      <c r="A1568">
        <v>88</v>
      </c>
      <c r="B1568">
        <v>2023</v>
      </c>
      <c r="C1568" t="s">
        <v>46</v>
      </c>
      <c r="D1568" t="s">
        <v>138</v>
      </c>
      <c r="E1568" t="s">
        <v>329</v>
      </c>
      <c r="F1568" t="s">
        <v>448</v>
      </c>
      <c r="G1568" t="s">
        <v>99</v>
      </c>
      <c r="H1568" t="s">
        <v>447</v>
      </c>
      <c r="I1568" t="s">
        <v>51</v>
      </c>
      <c r="K1568" t="s">
        <v>447</v>
      </c>
      <c r="L1568" s="27">
        <v>157.69999999999999</v>
      </c>
      <c r="M1568" s="27">
        <v>206.13740000000001</v>
      </c>
      <c r="N1568" s="27">
        <v>216.25919999999999</v>
      </c>
      <c r="O1568" t="s">
        <v>449</v>
      </c>
      <c r="P1568" t="s">
        <v>450</v>
      </c>
      <c r="Q1568" s="27">
        <v>12.8</v>
      </c>
      <c r="R1568" s="27">
        <v>51</v>
      </c>
      <c r="S1568" s="27">
        <v>65</v>
      </c>
      <c r="T1568" s="27">
        <v>65</v>
      </c>
      <c r="U1568" s="27">
        <v>-1.1097999999999999</v>
      </c>
      <c r="V1568" s="27">
        <v>-2.8056000000000001</v>
      </c>
      <c r="W1568" s="27">
        <v>-7.6546000000000003</v>
      </c>
      <c r="X1568" t="s">
        <v>451</v>
      </c>
      <c r="Y1568" t="s">
        <v>452</v>
      </c>
      <c r="Z1568" s="27">
        <v>61.7</v>
      </c>
      <c r="AA1568" s="27">
        <v>326.09530000000001</v>
      </c>
      <c r="AB1568" s="27">
        <v>1093.3699999999999</v>
      </c>
      <c r="AC1568" s="27">
        <v>1093.3699999999999</v>
      </c>
      <c r="AD1568" s="27">
        <v>3749.0084999999999</v>
      </c>
      <c r="AE1568" s="27">
        <v>5582.5263999999997</v>
      </c>
      <c r="AF1568" s="27">
        <v>10530</v>
      </c>
      <c r="AG1568" s="27">
        <v>1</v>
      </c>
      <c r="AJ1568" s="41">
        <f t="shared" si="230"/>
        <v>11429.80793606</v>
      </c>
      <c r="AK1568" s="41">
        <f t="shared" si="231"/>
        <v>15180.640826320001</v>
      </c>
      <c r="AL1568" s="41">
        <f t="shared" si="232"/>
        <v>19063.090116619998</v>
      </c>
      <c r="AM1568" s="27">
        <v>1</v>
      </c>
      <c r="AN1568" s="27">
        <v>1</v>
      </c>
      <c r="AO1568" s="27">
        <v>2000</v>
      </c>
      <c r="AP1568" s="27">
        <v>2000</v>
      </c>
      <c r="AQ1568" s="42">
        <f t="shared" si="233"/>
        <v>13429.80793606</v>
      </c>
      <c r="AR1568" s="42">
        <f t="shared" si="234"/>
        <v>17180.640826319999</v>
      </c>
      <c r="AS1568" s="42">
        <f t="shared" si="235"/>
        <v>21063.090116619998</v>
      </c>
      <c r="AT1568" s="42">
        <f t="shared" si="236"/>
        <v>13429.80793606</v>
      </c>
      <c r="AU1568" s="42">
        <f t="shared" si="237"/>
        <v>17180.640826319999</v>
      </c>
      <c r="AV1568" s="42">
        <f t="shared" si="238"/>
        <v>21063.090116619998</v>
      </c>
      <c r="AW1568">
        <v>2023</v>
      </c>
      <c r="AX1568" t="s">
        <v>56</v>
      </c>
      <c r="AY1568" s="30">
        <v>10</v>
      </c>
      <c r="AZ1568" t="s">
        <v>334</v>
      </c>
      <c r="BA1568" s="111">
        <v>2</v>
      </c>
      <c r="BB1568" s="111">
        <v>91</v>
      </c>
      <c r="BC1568" s="110">
        <v>0.79900000000000004</v>
      </c>
      <c r="BD1568" s="114">
        <v>2014</v>
      </c>
    </row>
    <row r="1569" spans="1:56" ht="12" customHeight="1" x14ac:dyDescent="0.2">
      <c r="A1569">
        <v>88</v>
      </c>
      <c r="B1569">
        <v>2023</v>
      </c>
      <c r="C1569" t="s">
        <v>46</v>
      </c>
      <c r="D1569" t="s">
        <v>138</v>
      </c>
      <c r="E1569" t="s">
        <v>329</v>
      </c>
      <c r="F1569" t="s">
        <v>448</v>
      </c>
      <c r="G1569" t="s">
        <v>99</v>
      </c>
      <c r="H1569" t="s">
        <v>447</v>
      </c>
      <c r="I1569" t="s">
        <v>51</v>
      </c>
      <c r="K1569" t="s">
        <v>447</v>
      </c>
      <c r="L1569" s="27">
        <v>157.69999999999999</v>
      </c>
      <c r="M1569" s="27">
        <v>206.13740000000001</v>
      </c>
      <c r="N1569" s="27">
        <v>216.25919999999999</v>
      </c>
      <c r="O1569" t="s">
        <v>449</v>
      </c>
      <c r="P1569" t="s">
        <v>450</v>
      </c>
      <c r="Q1569" s="27">
        <v>12.8</v>
      </c>
      <c r="R1569" s="27">
        <v>51</v>
      </c>
      <c r="S1569" s="27">
        <v>65</v>
      </c>
      <c r="T1569" s="27">
        <v>65</v>
      </c>
      <c r="U1569" s="27">
        <v>-1.1097999999999999</v>
      </c>
      <c r="V1569" s="27">
        <v>-2.8056000000000001</v>
      </c>
      <c r="W1569" s="27">
        <v>-7.6546000000000003</v>
      </c>
      <c r="X1569" t="s">
        <v>451</v>
      </c>
      <c r="Y1569" t="s">
        <v>452</v>
      </c>
      <c r="Z1569" s="27">
        <v>61.7</v>
      </c>
      <c r="AA1569" s="27">
        <v>326.09530000000001</v>
      </c>
      <c r="AB1569" s="27">
        <v>1093.3699999999999</v>
      </c>
      <c r="AC1569" s="27">
        <v>1093.3699999999999</v>
      </c>
      <c r="AD1569" s="27">
        <v>3749.0084999999999</v>
      </c>
      <c r="AE1569" s="27">
        <v>5582.5263999999997</v>
      </c>
      <c r="AF1569" s="27">
        <v>10530</v>
      </c>
      <c r="AG1569" s="27">
        <v>1</v>
      </c>
      <c r="AJ1569" s="41">
        <f t="shared" si="230"/>
        <v>11429.80793606</v>
      </c>
      <c r="AK1569" s="41">
        <f t="shared" si="231"/>
        <v>15180.640826320001</v>
      </c>
      <c r="AL1569" s="41">
        <f t="shared" si="232"/>
        <v>19063.090116619998</v>
      </c>
      <c r="AM1569" s="27">
        <v>1</v>
      </c>
      <c r="AN1569" s="27">
        <v>1</v>
      </c>
      <c r="AO1569" s="27">
        <v>2000</v>
      </c>
      <c r="AP1569" s="27">
        <v>2000</v>
      </c>
      <c r="AQ1569" s="42">
        <f t="shared" si="233"/>
        <v>13429.80793606</v>
      </c>
      <c r="AR1569" s="42">
        <f t="shared" si="234"/>
        <v>17180.640826319999</v>
      </c>
      <c r="AS1569" s="42">
        <f t="shared" si="235"/>
        <v>21063.090116619998</v>
      </c>
      <c r="AT1569" s="42">
        <f t="shared" si="236"/>
        <v>13429.80793606</v>
      </c>
      <c r="AU1569" s="42">
        <f t="shared" si="237"/>
        <v>17180.640826319999</v>
      </c>
      <c r="AV1569" s="42">
        <f t="shared" si="238"/>
        <v>21063.090116619998</v>
      </c>
      <c r="AW1569">
        <v>2030</v>
      </c>
      <c r="AX1569" t="s">
        <v>56</v>
      </c>
      <c r="AY1569" s="30">
        <v>10</v>
      </c>
      <c r="AZ1569" t="s">
        <v>334</v>
      </c>
      <c r="BA1569" s="111">
        <v>2</v>
      </c>
      <c r="BB1569" s="111">
        <v>91</v>
      </c>
      <c r="BC1569" s="110">
        <v>0.79900000000000004</v>
      </c>
      <c r="BD1569" s="114">
        <v>2014</v>
      </c>
    </row>
    <row r="1570" spans="1:56" ht="12" customHeight="1" x14ac:dyDescent="0.2">
      <c r="A1570">
        <v>88</v>
      </c>
      <c r="B1570">
        <v>2023</v>
      </c>
      <c r="C1570" t="s">
        <v>46</v>
      </c>
      <c r="D1570" t="s">
        <v>138</v>
      </c>
      <c r="E1570" t="s">
        <v>329</v>
      </c>
      <c r="F1570" t="s">
        <v>448</v>
      </c>
      <c r="G1570" t="s">
        <v>99</v>
      </c>
      <c r="H1570" t="s">
        <v>447</v>
      </c>
      <c r="I1570" t="s">
        <v>51</v>
      </c>
      <c r="K1570" t="s">
        <v>447</v>
      </c>
      <c r="L1570" s="27">
        <v>157.69999999999999</v>
      </c>
      <c r="M1570" s="27">
        <v>206.13740000000001</v>
      </c>
      <c r="N1570" s="27">
        <v>216.25919999999999</v>
      </c>
      <c r="O1570" t="s">
        <v>449</v>
      </c>
      <c r="P1570" t="s">
        <v>450</v>
      </c>
      <c r="Q1570" s="27">
        <v>12.8</v>
      </c>
      <c r="R1570" s="27">
        <v>51</v>
      </c>
      <c r="S1570" s="27">
        <v>65</v>
      </c>
      <c r="T1570" s="27">
        <v>65</v>
      </c>
      <c r="U1570" s="27">
        <v>-1.1097999999999999</v>
      </c>
      <c r="V1570" s="27">
        <v>-2.8056000000000001</v>
      </c>
      <c r="W1570" s="27">
        <v>-7.6546000000000003</v>
      </c>
      <c r="X1570" t="s">
        <v>451</v>
      </c>
      <c r="Y1570" t="s">
        <v>452</v>
      </c>
      <c r="Z1570" s="27">
        <v>61.7</v>
      </c>
      <c r="AA1570" s="27">
        <v>326.09530000000001</v>
      </c>
      <c r="AB1570" s="27">
        <v>1093.3699999999999</v>
      </c>
      <c r="AC1570" s="27">
        <v>1093.3699999999999</v>
      </c>
      <c r="AD1570" s="27">
        <v>3749.0084999999999</v>
      </c>
      <c r="AE1570" s="27">
        <v>5582.5263999999997</v>
      </c>
      <c r="AF1570" s="27">
        <v>10530</v>
      </c>
      <c r="AG1570" s="27">
        <v>1</v>
      </c>
      <c r="AJ1570" s="41">
        <f t="shared" si="230"/>
        <v>11429.80793606</v>
      </c>
      <c r="AK1570" s="41">
        <f t="shared" si="231"/>
        <v>15180.640826320001</v>
      </c>
      <c r="AL1570" s="41">
        <f t="shared" si="232"/>
        <v>19063.090116619998</v>
      </c>
      <c r="AM1570" s="27">
        <v>1</v>
      </c>
      <c r="AN1570" s="27">
        <v>1</v>
      </c>
      <c r="AO1570" s="27">
        <v>2000</v>
      </c>
      <c r="AP1570" s="27">
        <v>2000</v>
      </c>
      <c r="AQ1570" s="42">
        <f t="shared" si="233"/>
        <v>13429.80793606</v>
      </c>
      <c r="AR1570" s="42">
        <f t="shared" si="234"/>
        <v>17180.640826319999</v>
      </c>
      <c r="AS1570" s="42">
        <f t="shared" si="235"/>
        <v>21063.090116619998</v>
      </c>
      <c r="AT1570" s="42">
        <f t="shared" si="236"/>
        <v>13429.80793606</v>
      </c>
      <c r="AU1570" s="42">
        <f t="shared" si="237"/>
        <v>17180.640826319999</v>
      </c>
      <c r="AV1570" s="42">
        <f t="shared" si="238"/>
        <v>21063.090116619998</v>
      </c>
      <c r="AW1570">
        <v>2035</v>
      </c>
      <c r="AX1570" t="s">
        <v>56</v>
      </c>
      <c r="AY1570" s="30">
        <v>10</v>
      </c>
      <c r="AZ1570" t="s">
        <v>334</v>
      </c>
      <c r="BA1570" s="111">
        <v>2</v>
      </c>
      <c r="BB1570" s="111">
        <v>91</v>
      </c>
      <c r="BC1570" s="110">
        <v>0.79900000000000004</v>
      </c>
      <c r="BD1570" s="114">
        <v>2014</v>
      </c>
    </row>
    <row r="1571" spans="1:56" ht="12" customHeight="1" x14ac:dyDescent="0.2">
      <c r="A1571">
        <v>88</v>
      </c>
      <c r="B1571">
        <v>2023</v>
      </c>
      <c r="C1571" t="s">
        <v>46</v>
      </c>
      <c r="D1571" t="s">
        <v>138</v>
      </c>
      <c r="E1571" t="s">
        <v>329</v>
      </c>
      <c r="F1571" t="s">
        <v>448</v>
      </c>
      <c r="G1571" t="s">
        <v>99</v>
      </c>
      <c r="H1571" t="s">
        <v>447</v>
      </c>
      <c r="I1571" t="s">
        <v>51</v>
      </c>
      <c r="K1571" t="s">
        <v>447</v>
      </c>
      <c r="L1571" s="27">
        <v>157.69999999999999</v>
      </c>
      <c r="M1571" s="27">
        <v>206.13740000000001</v>
      </c>
      <c r="N1571" s="27">
        <v>216.25919999999999</v>
      </c>
      <c r="O1571" t="s">
        <v>449</v>
      </c>
      <c r="P1571" t="s">
        <v>450</v>
      </c>
      <c r="Q1571" s="27">
        <v>12.8</v>
      </c>
      <c r="R1571" s="27">
        <v>51</v>
      </c>
      <c r="S1571" s="27">
        <v>65</v>
      </c>
      <c r="T1571" s="27">
        <v>65</v>
      </c>
      <c r="U1571" s="27">
        <v>-1.1097999999999999</v>
      </c>
      <c r="V1571" s="27">
        <v>-2.8056000000000001</v>
      </c>
      <c r="W1571" s="27">
        <v>-7.6546000000000003</v>
      </c>
      <c r="X1571" t="s">
        <v>451</v>
      </c>
      <c r="Y1571" t="s">
        <v>452</v>
      </c>
      <c r="Z1571" s="27">
        <v>61.7</v>
      </c>
      <c r="AA1571" s="27">
        <v>326.09530000000001</v>
      </c>
      <c r="AB1571" s="27">
        <v>1093.3699999999999</v>
      </c>
      <c r="AC1571" s="27">
        <v>1093.3699999999999</v>
      </c>
      <c r="AD1571" s="27">
        <v>3749.0084999999999</v>
      </c>
      <c r="AE1571" s="27">
        <v>5582.5263999999997</v>
      </c>
      <c r="AF1571" s="27">
        <v>10530</v>
      </c>
      <c r="AG1571" s="27">
        <v>1</v>
      </c>
      <c r="AJ1571" s="41">
        <f t="shared" si="230"/>
        <v>11429.80793606</v>
      </c>
      <c r="AK1571" s="41">
        <f t="shared" si="231"/>
        <v>15180.640826320001</v>
      </c>
      <c r="AL1571" s="41">
        <f t="shared" si="232"/>
        <v>19063.090116619998</v>
      </c>
      <c r="AM1571" s="27">
        <v>1</v>
      </c>
      <c r="AN1571" s="27">
        <v>1</v>
      </c>
      <c r="AO1571" s="27">
        <v>2000</v>
      </c>
      <c r="AP1571" s="27">
        <v>2000</v>
      </c>
      <c r="AQ1571" s="42">
        <f t="shared" si="233"/>
        <v>13429.80793606</v>
      </c>
      <c r="AR1571" s="42">
        <f t="shared" si="234"/>
        <v>17180.640826319999</v>
      </c>
      <c r="AS1571" s="42">
        <f t="shared" si="235"/>
        <v>21063.090116619998</v>
      </c>
      <c r="AT1571" s="42">
        <f t="shared" si="236"/>
        <v>13429.80793606</v>
      </c>
      <c r="AU1571" s="42">
        <f t="shared" si="237"/>
        <v>17180.640826319999</v>
      </c>
      <c r="AV1571" s="42">
        <f t="shared" si="238"/>
        <v>21063.090116619998</v>
      </c>
      <c r="AW1571">
        <v>2040</v>
      </c>
      <c r="AX1571" t="s">
        <v>56</v>
      </c>
      <c r="AY1571" s="30">
        <v>10</v>
      </c>
      <c r="AZ1571" t="s">
        <v>334</v>
      </c>
      <c r="BA1571" s="111">
        <v>2</v>
      </c>
      <c r="BB1571" s="111">
        <v>91</v>
      </c>
      <c r="BC1571" s="110">
        <v>0.79900000000000004</v>
      </c>
      <c r="BD1571" s="114">
        <v>2014</v>
      </c>
    </row>
    <row r="1572" spans="1:56" ht="12" customHeight="1" x14ac:dyDescent="0.2">
      <c r="A1572">
        <v>88</v>
      </c>
      <c r="B1572">
        <v>2023</v>
      </c>
      <c r="C1572" t="s">
        <v>46</v>
      </c>
      <c r="D1572" t="s">
        <v>138</v>
      </c>
      <c r="E1572" t="s">
        <v>329</v>
      </c>
      <c r="F1572" t="s">
        <v>448</v>
      </c>
      <c r="G1572" t="s">
        <v>99</v>
      </c>
      <c r="H1572" t="s">
        <v>447</v>
      </c>
      <c r="I1572" t="s">
        <v>51</v>
      </c>
      <c r="K1572" t="s">
        <v>447</v>
      </c>
      <c r="L1572" s="27">
        <v>157.69999999999999</v>
      </c>
      <c r="M1572" s="27">
        <v>206.13740000000001</v>
      </c>
      <c r="N1572" s="27">
        <v>216.25919999999999</v>
      </c>
      <c r="O1572" t="s">
        <v>449</v>
      </c>
      <c r="P1572" t="s">
        <v>450</v>
      </c>
      <c r="Q1572" s="27">
        <v>12.8</v>
      </c>
      <c r="R1572" s="27">
        <v>51</v>
      </c>
      <c r="S1572" s="27">
        <v>65</v>
      </c>
      <c r="T1572" s="27">
        <v>65</v>
      </c>
      <c r="U1572" s="27">
        <v>-1.1097999999999999</v>
      </c>
      <c r="V1572" s="27">
        <v>-2.8056000000000001</v>
      </c>
      <c r="W1572" s="27">
        <v>-7.6546000000000003</v>
      </c>
      <c r="X1572" t="s">
        <v>451</v>
      </c>
      <c r="Y1572" t="s">
        <v>452</v>
      </c>
      <c r="Z1572" s="27">
        <v>61.7</v>
      </c>
      <c r="AA1572" s="27">
        <v>326.09530000000001</v>
      </c>
      <c r="AB1572" s="27">
        <v>1093.3699999999999</v>
      </c>
      <c r="AC1572" s="27">
        <v>1093.3699999999999</v>
      </c>
      <c r="AD1572" s="27">
        <v>3749.0084999999999</v>
      </c>
      <c r="AE1572" s="27">
        <v>5582.5263999999997</v>
      </c>
      <c r="AF1572" s="27">
        <v>10530</v>
      </c>
      <c r="AG1572" s="27">
        <v>1</v>
      </c>
      <c r="AJ1572" s="41">
        <f t="shared" si="230"/>
        <v>11429.80793606</v>
      </c>
      <c r="AK1572" s="41">
        <f t="shared" si="231"/>
        <v>15180.640826320001</v>
      </c>
      <c r="AL1572" s="41">
        <f t="shared" si="232"/>
        <v>19063.090116619998</v>
      </c>
      <c r="AM1572" s="27">
        <v>1</v>
      </c>
      <c r="AN1572" s="27">
        <v>1</v>
      </c>
      <c r="AO1572" s="27">
        <v>2000</v>
      </c>
      <c r="AP1572" s="27">
        <v>2000</v>
      </c>
      <c r="AQ1572" s="42">
        <f t="shared" si="233"/>
        <v>13429.80793606</v>
      </c>
      <c r="AR1572" s="42">
        <f t="shared" si="234"/>
        <v>17180.640826319999</v>
      </c>
      <c r="AS1572" s="42">
        <f t="shared" si="235"/>
        <v>21063.090116619998</v>
      </c>
      <c r="AT1572" s="42">
        <f t="shared" si="236"/>
        <v>13429.80793606</v>
      </c>
      <c r="AU1572" s="42">
        <f t="shared" si="237"/>
        <v>17180.640826319999</v>
      </c>
      <c r="AV1572" s="42">
        <f t="shared" si="238"/>
        <v>21063.090116619998</v>
      </c>
      <c r="AW1572">
        <v>2045</v>
      </c>
      <c r="AX1572" t="s">
        <v>56</v>
      </c>
      <c r="AY1572" s="30">
        <v>10</v>
      </c>
      <c r="AZ1572" t="s">
        <v>334</v>
      </c>
      <c r="BA1572" s="111">
        <v>2</v>
      </c>
      <c r="BB1572" s="111">
        <v>91</v>
      </c>
      <c r="BC1572" s="110">
        <v>0.79900000000000004</v>
      </c>
      <c r="BD1572" s="114">
        <v>2014</v>
      </c>
    </row>
    <row r="1573" spans="1:56" ht="12" customHeight="1" x14ac:dyDescent="0.2">
      <c r="A1573">
        <v>88</v>
      </c>
      <c r="B1573">
        <v>2023</v>
      </c>
      <c r="C1573" t="s">
        <v>46</v>
      </c>
      <c r="D1573" t="s">
        <v>138</v>
      </c>
      <c r="E1573" t="s">
        <v>329</v>
      </c>
      <c r="F1573" t="s">
        <v>448</v>
      </c>
      <c r="G1573" t="s">
        <v>99</v>
      </c>
      <c r="H1573" t="s">
        <v>447</v>
      </c>
      <c r="I1573" t="s">
        <v>51</v>
      </c>
      <c r="K1573" t="s">
        <v>447</v>
      </c>
      <c r="L1573" s="27">
        <v>157.69999999999999</v>
      </c>
      <c r="M1573" s="27">
        <v>206.13740000000001</v>
      </c>
      <c r="N1573" s="27">
        <v>216.25919999999999</v>
      </c>
      <c r="O1573" t="s">
        <v>449</v>
      </c>
      <c r="P1573" t="s">
        <v>450</v>
      </c>
      <c r="Q1573" s="27">
        <v>12.8</v>
      </c>
      <c r="R1573" s="27">
        <v>51</v>
      </c>
      <c r="S1573" s="27">
        <v>65</v>
      </c>
      <c r="T1573" s="27">
        <v>65</v>
      </c>
      <c r="U1573" s="27">
        <v>-1.1097999999999999</v>
      </c>
      <c r="V1573" s="27">
        <v>-2.8056000000000001</v>
      </c>
      <c r="W1573" s="27">
        <v>-7.6546000000000003</v>
      </c>
      <c r="X1573" t="s">
        <v>451</v>
      </c>
      <c r="Y1573" t="s">
        <v>452</v>
      </c>
      <c r="Z1573" s="27">
        <v>61.7</v>
      </c>
      <c r="AA1573" s="27">
        <v>326.09530000000001</v>
      </c>
      <c r="AB1573" s="27">
        <v>1093.3699999999999</v>
      </c>
      <c r="AC1573" s="27">
        <v>1093.3699999999999</v>
      </c>
      <c r="AD1573" s="27">
        <v>3749.0084999999999</v>
      </c>
      <c r="AE1573" s="27">
        <v>5582.5263999999997</v>
      </c>
      <c r="AF1573" s="27">
        <v>10530</v>
      </c>
      <c r="AG1573" s="27">
        <v>1</v>
      </c>
      <c r="AJ1573" s="41">
        <f t="shared" si="230"/>
        <v>11429.80793606</v>
      </c>
      <c r="AK1573" s="41">
        <f t="shared" si="231"/>
        <v>15180.640826320001</v>
      </c>
      <c r="AL1573" s="41">
        <f t="shared" si="232"/>
        <v>19063.090116619998</v>
      </c>
      <c r="AM1573" s="27">
        <v>1</v>
      </c>
      <c r="AN1573" s="27">
        <v>1</v>
      </c>
      <c r="AO1573" s="27">
        <v>2000</v>
      </c>
      <c r="AP1573" s="27">
        <v>2000</v>
      </c>
      <c r="AQ1573" s="42">
        <f t="shared" si="233"/>
        <v>13429.80793606</v>
      </c>
      <c r="AR1573" s="42">
        <f t="shared" si="234"/>
        <v>17180.640826319999</v>
      </c>
      <c r="AS1573" s="42">
        <f t="shared" si="235"/>
        <v>21063.090116619998</v>
      </c>
      <c r="AT1573" s="42">
        <f t="shared" si="236"/>
        <v>13429.80793606</v>
      </c>
      <c r="AU1573" s="42">
        <f t="shared" si="237"/>
        <v>17180.640826319999</v>
      </c>
      <c r="AV1573" s="42">
        <f t="shared" si="238"/>
        <v>21063.090116619998</v>
      </c>
      <c r="AW1573">
        <v>2050</v>
      </c>
      <c r="AX1573" t="s">
        <v>56</v>
      </c>
      <c r="AY1573" s="30">
        <v>10</v>
      </c>
      <c r="AZ1573" t="s">
        <v>334</v>
      </c>
      <c r="BA1573" s="111">
        <v>2</v>
      </c>
      <c r="BB1573" s="111">
        <v>91</v>
      </c>
      <c r="BC1573" s="110">
        <v>0.79900000000000004</v>
      </c>
      <c r="BD1573" s="114">
        <v>2014</v>
      </c>
    </row>
    <row r="1574" spans="1:56" ht="12" customHeight="1" x14ac:dyDescent="0.2">
      <c r="A1574">
        <v>88</v>
      </c>
      <c r="B1574">
        <v>2023</v>
      </c>
      <c r="C1574" t="s">
        <v>46</v>
      </c>
      <c r="D1574" t="s">
        <v>138</v>
      </c>
      <c r="E1574" t="s">
        <v>329</v>
      </c>
      <c r="F1574" t="s">
        <v>448</v>
      </c>
      <c r="G1574" t="s">
        <v>99</v>
      </c>
      <c r="H1574" t="s">
        <v>447</v>
      </c>
      <c r="I1574" t="s">
        <v>51</v>
      </c>
      <c r="K1574" t="s">
        <v>447</v>
      </c>
      <c r="L1574" s="27">
        <v>157.69999999999999</v>
      </c>
      <c r="M1574" s="27">
        <v>206.13740000000001</v>
      </c>
      <c r="N1574" s="27">
        <v>216.25919999999999</v>
      </c>
      <c r="O1574" t="s">
        <v>449</v>
      </c>
      <c r="P1574" t="s">
        <v>450</v>
      </c>
      <c r="Q1574" s="27">
        <v>12.8</v>
      </c>
      <c r="R1574" s="27">
        <v>51</v>
      </c>
      <c r="S1574" s="27">
        <v>65</v>
      </c>
      <c r="T1574" s="27">
        <v>65</v>
      </c>
      <c r="U1574" s="27">
        <v>-1.1097999999999999</v>
      </c>
      <c r="V1574" s="27">
        <v>-2.8056000000000001</v>
      </c>
      <c r="W1574" s="27">
        <v>-7.6546000000000003</v>
      </c>
      <c r="X1574" t="s">
        <v>451</v>
      </c>
      <c r="Y1574" t="s">
        <v>452</v>
      </c>
      <c r="Z1574" s="27">
        <v>61.7</v>
      </c>
      <c r="AA1574" s="27">
        <v>326.09530000000001</v>
      </c>
      <c r="AB1574" s="27">
        <v>1093.3699999999999</v>
      </c>
      <c r="AC1574" s="27">
        <v>1093.3699999999999</v>
      </c>
      <c r="AD1574" s="27">
        <v>3749.0084999999999</v>
      </c>
      <c r="AE1574" s="27">
        <v>5582.5263999999997</v>
      </c>
      <c r="AF1574" s="27">
        <v>10530</v>
      </c>
      <c r="AG1574" s="27">
        <v>1</v>
      </c>
      <c r="AJ1574" s="41">
        <f t="shared" si="230"/>
        <v>11429.80793606</v>
      </c>
      <c r="AK1574" s="41">
        <f t="shared" si="231"/>
        <v>15180.640826320001</v>
      </c>
      <c r="AL1574" s="41">
        <f t="shared" si="232"/>
        <v>19063.090116619998</v>
      </c>
      <c r="AM1574" s="27">
        <v>1</v>
      </c>
      <c r="AN1574" s="27">
        <v>1</v>
      </c>
      <c r="AO1574" s="27">
        <v>2000</v>
      </c>
      <c r="AP1574" s="27">
        <v>2000</v>
      </c>
      <c r="AQ1574" s="42">
        <f t="shared" si="233"/>
        <v>13429.80793606</v>
      </c>
      <c r="AR1574" s="42">
        <f t="shared" si="234"/>
        <v>17180.640826319999</v>
      </c>
      <c r="AS1574" s="42">
        <f t="shared" si="235"/>
        <v>21063.090116619998</v>
      </c>
      <c r="AT1574" s="42">
        <f t="shared" si="236"/>
        <v>13429.80793606</v>
      </c>
      <c r="AU1574" s="42">
        <f t="shared" si="237"/>
        <v>17180.640826319999</v>
      </c>
      <c r="AV1574" s="42">
        <f t="shared" si="238"/>
        <v>21063.090116619998</v>
      </c>
      <c r="AW1574">
        <v>2023</v>
      </c>
      <c r="AX1574" t="s">
        <v>59</v>
      </c>
      <c r="AY1574" s="30">
        <v>10</v>
      </c>
      <c r="AZ1574" t="s">
        <v>334</v>
      </c>
      <c r="BA1574" s="111">
        <v>2</v>
      </c>
      <c r="BB1574" s="111">
        <v>91</v>
      </c>
      <c r="BC1574" s="110">
        <v>0.79900000000000004</v>
      </c>
      <c r="BD1574" s="114">
        <v>2014</v>
      </c>
    </row>
    <row r="1575" spans="1:56" ht="12" customHeight="1" x14ac:dyDescent="0.2">
      <c r="A1575">
        <v>88</v>
      </c>
      <c r="B1575">
        <v>2023</v>
      </c>
      <c r="C1575" t="s">
        <v>46</v>
      </c>
      <c r="D1575" t="s">
        <v>138</v>
      </c>
      <c r="E1575" t="s">
        <v>329</v>
      </c>
      <c r="F1575" t="s">
        <v>448</v>
      </c>
      <c r="G1575" t="s">
        <v>99</v>
      </c>
      <c r="H1575" t="s">
        <v>447</v>
      </c>
      <c r="I1575" t="s">
        <v>51</v>
      </c>
      <c r="K1575" t="s">
        <v>447</v>
      </c>
      <c r="L1575" s="27">
        <v>157.69999999999999</v>
      </c>
      <c r="M1575" s="27">
        <v>206.13740000000001</v>
      </c>
      <c r="N1575" s="27">
        <v>216.25919999999999</v>
      </c>
      <c r="O1575" t="s">
        <v>449</v>
      </c>
      <c r="P1575" t="s">
        <v>450</v>
      </c>
      <c r="Q1575" s="27">
        <v>12.8</v>
      </c>
      <c r="R1575" s="27">
        <v>51</v>
      </c>
      <c r="S1575" s="27">
        <v>65</v>
      </c>
      <c r="T1575" s="27">
        <v>65</v>
      </c>
      <c r="U1575" s="27">
        <v>-1.1388510254791746</v>
      </c>
      <c r="V1575" s="27">
        <v>-2.8790416625377304</v>
      </c>
      <c r="W1575" s="27">
        <v>-7.8549730218353684</v>
      </c>
      <c r="X1575" t="s">
        <v>451</v>
      </c>
      <c r="Y1575" t="s">
        <v>452</v>
      </c>
      <c r="Z1575" s="27">
        <v>61.7</v>
      </c>
      <c r="AA1575" s="27">
        <v>317.98382964067878</v>
      </c>
      <c r="AB1575" s="27">
        <v>1066.1729249523955</v>
      </c>
      <c r="AC1575" s="27">
        <v>1093.3699999999999</v>
      </c>
      <c r="AD1575" s="27">
        <v>3749.0084999999999</v>
      </c>
      <c r="AE1575" s="27">
        <v>5582.5263999999997</v>
      </c>
      <c r="AF1575" s="27">
        <v>10530</v>
      </c>
      <c r="AG1575" s="27">
        <v>1</v>
      </c>
      <c r="AJ1575" s="41">
        <f t="shared" si="230"/>
        <v>11429.572289527918</v>
      </c>
      <c r="AK1575" s="41">
        <f t="shared" si="231"/>
        <v>15180.045106451187</v>
      </c>
      <c r="AL1575" s="41">
        <f t="shared" si="232"/>
        <v>19061.464796792574</v>
      </c>
      <c r="AM1575" s="27">
        <v>1</v>
      </c>
      <c r="AN1575" s="27">
        <v>1</v>
      </c>
      <c r="AO1575" s="27">
        <v>2000</v>
      </c>
      <c r="AP1575" s="27">
        <v>2000</v>
      </c>
      <c r="AQ1575" s="42">
        <f t="shared" si="233"/>
        <v>13429.572289527918</v>
      </c>
      <c r="AR1575" s="42">
        <f t="shared" si="234"/>
        <v>17180.045106451187</v>
      </c>
      <c r="AS1575" s="42">
        <f t="shared" si="235"/>
        <v>21061.464796792574</v>
      </c>
      <c r="AT1575" s="42">
        <f t="shared" si="236"/>
        <v>13429.572289527918</v>
      </c>
      <c r="AU1575" s="42">
        <f t="shared" si="237"/>
        <v>17180.045106451187</v>
      </c>
      <c r="AV1575" s="42">
        <f t="shared" si="238"/>
        <v>21061.464796792574</v>
      </c>
      <c r="AW1575">
        <v>2030</v>
      </c>
      <c r="AX1575" t="s">
        <v>59</v>
      </c>
      <c r="AY1575" s="30">
        <v>10</v>
      </c>
      <c r="AZ1575" t="s">
        <v>334</v>
      </c>
      <c r="BA1575" s="111">
        <v>2</v>
      </c>
      <c r="BB1575" s="111">
        <v>91</v>
      </c>
      <c r="BC1575" s="110">
        <v>0.79900000000000004</v>
      </c>
      <c r="BD1575" s="114">
        <v>2014</v>
      </c>
    </row>
    <row r="1576" spans="1:56" ht="12" customHeight="1" x14ac:dyDescent="0.2">
      <c r="A1576">
        <v>88</v>
      </c>
      <c r="B1576">
        <v>2023</v>
      </c>
      <c r="C1576" t="s">
        <v>46</v>
      </c>
      <c r="D1576" t="s">
        <v>138</v>
      </c>
      <c r="E1576" t="s">
        <v>329</v>
      </c>
      <c r="F1576" t="s">
        <v>448</v>
      </c>
      <c r="G1576" t="s">
        <v>99</v>
      </c>
      <c r="H1576" t="s">
        <v>447</v>
      </c>
      <c r="I1576" t="s">
        <v>51</v>
      </c>
      <c r="K1576" t="s">
        <v>447</v>
      </c>
      <c r="L1576" s="27">
        <v>157.69999999999999</v>
      </c>
      <c r="M1576" s="27">
        <v>206.13740000000001</v>
      </c>
      <c r="N1576" s="27">
        <v>216.25919999999999</v>
      </c>
      <c r="O1576" t="s">
        <v>449</v>
      </c>
      <c r="P1576" t="s">
        <v>450</v>
      </c>
      <c r="Q1576" s="27">
        <v>12.8</v>
      </c>
      <c r="R1576" s="27">
        <v>51</v>
      </c>
      <c r="S1576" s="27">
        <v>65</v>
      </c>
      <c r="T1576" s="27">
        <v>65</v>
      </c>
      <c r="U1576" s="27">
        <v>-1.1538241286965896</v>
      </c>
      <c r="V1576" s="27">
        <v>-2.9168940128592107</v>
      </c>
      <c r="W1576" s="27">
        <v>-7.9582466890619168</v>
      </c>
      <c r="X1576" t="s">
        <v>451</v>
      </c>
      <c r="Y1576" t="s">
        <v>452</v>
      </c>
      <c r="Z1576" s="27">
        <v>61.7</v>
      </c>
      <c r="AA1576" s="27">
        <v>314.11042514966175</v>
      </c>
      <c r="AB1576" s="27">
        <v>1053.1857268285855</v>
      </c>
      <c r="AC1576" s="27">
        <v>1093.3699999999999</v>
      </c>
      <c r="AD1576" s="27">
        <v>3749.0084999999999</v>
      </c>
      <c r="AE1576" s="27">
        <v>5582.5263999999997</v>
      </c>
      <c r="AF1576" s="27">
        <v>10530</v>
      </c>
      <c r="AG1576" s="27">
        <v>1</v>
      </c>
      <c r="AJ1576" s="41">
        <f t="shared" si="230"/>
        <v>11429.280312387176</v>
      </c>
      <c r="AK1576" s="41">
        <f t="shared" si="231"/>
        <v>15179.306981504291</v>
      </c>
      <c r="AL1576" s="41">
        <f t="shared" si="232"/>
        <v>19059.450949052873</v>
      </c>
      <c r="AM1576" s="27">
        <v>1</v>
      </c>
      <c r="AN1576" s="27">
        <v>1</v>
      </c>
      <c r="AO1576" s="27">
        <v>2000</v>
      </c>
      <c r="AP1576" s="27">
        <v>2000</v>
      </c>
      <c r="AQ1576" s="42">
        <f t="shared" si="233"/>
        <v>13429.280312387176</v>
      </c>
      <c r="AR1576" s="42">
        <f t="shared" si="234"/>
        <v>17179.306981504291</v>
      </c>
      <c r="AS1576" s="42">
        <f t="shared" si="235"/>
        <v>21059.450949052873</v>
      </c>
      <c r="AT1576" s="42">
        <f t="shared" si="236"/>
        <v>13429.280312387176</v>
      </c>
      <c r="AU1576" s="42">
        <f t="shared" si="237"/>
        <v>17179.306981504291</v>
      </c>
      <c r="AV1576" s="42">
        <f t="shared" si="238"/>
        <v>21059.450949052873</v>
      </c>
      <c r="AW1576">
        <v>2035</v>
      </c>
      <c r="AX1576" t="s">
        <v>59</v>
      </c>
      <c r="AY1576" s="30">
        <v>10</v>
      </c>
      <c r="AZ1576" t="s">
        <v>334</v>
      </c>
      <c r="BA1576" s="111">
        <v>2</v>
      </c>
      <c r="BB1576" s="111">
        <v>91</v>
      </c>
      <c r="BC1576" s="110">
        <v>0.79900000000000004</v>
      </c>
      <c r="BD1576" s="114">
        <v>2014</v>
      </c>
    </row>
    <row r="1577" spans="1:56" ht="12" customHeight="1" x14ac:dyDescent="0.2">
      <c r="A1577">
        <v>88</v>
      </c>
      <c r="B1577">
        <v>2023</v>
      </c>
      <c r="C1577" t="s">
        <v>46</v>
      </c>
      <c r="D1577" t="s">
        <v>138</v>
      </c>
      <c r="E1577" t="s">
        <v>329</v>
      </c>
      <c r="F1577" t="s">
        <v>448</v>
      </c>
      <c r="G1577" t="s">
        <v>99</v>
      </c>
      <c r="H1577" t="s">
        <v>447</v>
      </c>
      <c r="I1577" t="s">
        <v>51</v>
      </c>
      <c r="K1577" t="s">
        <v>447</v>
      </c>
      <c r="L1577" s="27">
        <v>157.69999999999999</v>
      </c>
      <c r="M1577" s="27">
        <v>206.13740000000001</v>
      </c>
      <c r="N1577" s="27">
        <v>216.25919999999999</v>
      </c>
      <c r="O1577" t="s">
        <v>449</v>
      </c>
      <c r="P1577" t="s">
        <v>450</v>
      </c>
      <c r="Q1577" s="27">
        <v>12.8</v>
      </c>
      <c r="R1577" s="27">
        <v>51</v>
      </c>
      <c r="S1577" s="27">
        <v>65</v>
      </c>
      <c r="T1577" s="27">
        <v>65</v>
      </c>
      <c r="U1577" s="27">
        <v>-1.1695852899780785</v>
      </c>
      <c r="V1577" s="27">
        <v>-2.9567385921449789</v>
      </c>
      <c r="W1577" s="27">
        <v>-8.0669558124582821</v>
      </c>
      <c r="X1577" t="s">
        <v>451</v>
      </c>
      <c r="Y1577" t="s">
        <v>452</v>
      </c>
      <c r="Z1577" s="27">
        <v>61.7</v>
      </c>
      <c r="AA1577" s="27">
        <v>310.23702065864484</v>
      </c>
      <c r="AB1577" s="27">
        <v>1040.1985287047758</v>
      </c>
      <c r="AC1577" s="27">
        <v>1093.3699999999999</v>
      </c>
      <c r="AD1577" s="27">
        <v>3749.0084999999999</v>
      </c>
      <c r="AE1577" s="27">
        <v>5582.5263999999997</v>
      </c>
      <c r="AF1577" s="27">
        <v>10530</v>
      </c>
      <c r="AG1577" s="27">
        <v>1</v>
      </c>
      <c r="AJ1577" s="41">
        <f t="shared" si="230"/>
        <v>11428.859844231025</v>
      </c>
      <c r="AK1577" s="41">
        <f t="shared" si="231"/>
        <v>15178.244028306506</v>
      </c>
      <c r="AL1577" s="41">
        <f t="shared" si="232"/>
        <v>19056.550862958004</v>
      </c>
      <c r="AM1577" s="27">
        <v>1</v>
      </c>
      <c r="AN1577" s="27">
        <v>1</v>
      </c>
      <c r="AO1577" s="27">
        <v>2000</v>
      </c>
      <c r="AP1577" s="27">
        <v>2000</v>
      </c>
      <c r="AQ1577" s="42">
        <f t="shared" si="233"/>
        <v>13428.859844231025</v>
      </c>
      <c r="AR1577" s="42">
        <f t="shared" si="234"/>
        <v>17178.244028306508</v>
      </c>
      <c r="AS1577" s="42">
        <f t="shared" si="235"/>
        <v>21056.550862958004</v>
      </c>
      <c r="AT1577" s="42">
        <f t="shared" si="236"/>
        <v>13428.859844231025</v>
      </c>
      <c r="AU1577" s="42">
        <f t="shared" si="237"/>
        <v>17178.244028306508</v>
      </c>
      <c r="AV1577" s="42">
        <f t="shared" si="238"/>
        <v>21056.550862958004</v>
      </c>
      <c r="AW1577">
        <v>2040</v>
      </c>
      <c r="AX1577" t="s">
        <v>59</v>
      </c>
      <c r="AY1577" s="30">
        <v>10</v>
      </c>
      <c r="AZ1577" t="s">
        <v>334</v>
      </c>
      <c r="BA1577" s="111">
        <v>2</v>
      </c>
      <c r="BB1577" s="111">
        <v>91</v>
      </c>
      <c r="BC1577" s="110">
        <v>0.79900000000000004</v>
      </c>
      <c r="BD1577" s="114">
        <v>2014</v>
      </c>
    </row>
    <row r="1578" spans="1:56" ht="12" customHeight="1" x14ac:dyDescent="0.2">
      <c r="A1578">
        <v>88</v>
      </c>
      <c r="B1578">
        <v>2023</v>
      </c>
      <c r="C1578" t="s">
        <v>46</v>
      </c>
      <c r="D1578" t="s">
        <v>138</v>
      </c>
      <c r="E1578" t="s">
        <v>329</v>
      </c>
      <c r="F1578" t="s">
        <v>448</v>
      </c>
      <c r="G1578" t="s">
        <v>99</v>
      </c>
      <c r="H1578" t="s">
        <v>447</v>
      </c>
      <c r="I1578" t="s">
        <v>51</v>
      </c>
      <c r="K1578" t="s">
        <v>447</v>
      </c>
      <c r="L1578" s="27">
        <v>157.69999999999999</v>
      </c>
      <c r="M1578" s="27">
        <v>206.13740000000001</v>
      </c>
      <c r="N1578" s="27">
        <v>216.25919999999999</v>
      </c>
      <c r="O1578" t="s">
        <v>449</v>
      </c>
      <c r="P1578" t="s">
        <v>450</v>
      </c>
      <c r="Q1578" s="27">
        <v>12.8</v>
      </c>
      <c r="R1578" s="27">
        <v>51</v>
      </c>
      <c r="S1578" s="27">
        <v>65</v>
      </c>
      <c r="T1578" s="27">
        <v>65</v>
      </c>
      <c r="U1578" s="27">
        <v>-1.1853464512595679</v>
      </c>
      <c r="V1578" s="27">
        <v>-2.996583171430748</v>
      </c>
      <c r="W1578" s="27">
        <v>-8.1756649358546483</v>
      </c>
      <c r="X1578" t="s">
        <v>451</v>
      </c>
      <c r="Y1578" t="s">
        <v>452</v>
      </c>
      <c r="Z1578" s="27">
        <v>61.7</v>
      </c>
      <c r="AA1578" s="27">
        <v>306.5572863921787</v>
      </c>
      <c r="AB1578" s="27">
        <v>1027.8606904871563</v>
      </c>
      <c r="AC1578" s="27">
        <v>1093.3699999999999</v>
      </c>
      <c r="AD1578" s="27">
        <v>3749.0084999999999</v>
      </c>
      <c r="AE1578" s="27">
        <v>5582.5263999999997</v>
      </c>
      <c r="AF1578" s="27">
        <v>10530</v>
      </c>
      <c r="AG1578" s="27">
        <v>1</v>
      </c>
      <c r="AJ1578" s="41">
        <f t="shared" si="230"/>
        <v>11428.331908467269</v>
      </c>
      <c r="AK1578" s="41">
        <f t="shared" si="231"/>
        <v>15176.909394517723</v>
      </c>
      <c r="AL1578" s="41">
        <f t="shared" si="232"/>
        <v>19052.909542812711</v>
      </c>
      <c r="AM1578" s="27">
        <v>1</v>
      </c>
      <c r="AN1578" s="27">
        <v>1</v>
      </c>
      <c r="AO1578" s="27">
        <v>2000</v>
      </c>
      <c r="AP1578" s="27">
        <v>2000</v>
      </c>
      <c r="AQ1578" s="42">
        <f t="shared" si="233"/>
        <v>13428.331908467269</v>
      </c>
      <c r="AR1578" s="42">
        <f t="shared" si="234"/>
        <v>17176.909394517723</v>
      </c>
      <c r="AS1578" s="42">
        <f t="shared" si="235"/>
        <v>21052.909542812711</v>
      </c>
      <c r="AT1578" s="42">
        <f t="shared" si="236"/>
        <v>13428.331908467269</v>
      </c>
      <c r="AU1578" s="42">
        <f t="shared" si="237"/>
        <v>17176.909394517723</v>
      </c>
      <c r="AV1578" s="42">
        <f t="shared" si="238"/>
        <v>21052.909542812711</v>
      </c>
      <c r="AW1578">
        <v>2045</v>
      </c>
      <c r="AX1578" t="s">
        <v>59</v>
      </c>
      <c r="AY1578" s="30">
        <v>10</v>
      </c>
      <c r="AZ1578" t="s">
        <v>334</v>
      </c>
      <c r="BA1578" s="111">
        <v>2</v>
      </c>
      <c r="BB1578" s="111">
        <v>91</v>
      </c>
      <c r="BC1578" s="110">
        <v>0.79900000000000004</v>
      </c>
      <c r="BD1578" s="114">
        <v>2014</v>
      </c>
    </row>
    <row r="1579" spans="1:56" ht="12" customHeight="1" x14ac:dyDescent="0.2">
      <c r="A1579">
        <v>88</v>
      </c>
      <c r="B1579">
        <v>2023</v>
      </c>
      <c r="C1579" t="s">
        <v>46</v>
      </c>
      <c r="D1579" t="s">
        <v>138</v>
      </c>
      <c r="E1579" t="s">
        <v>329</v>
      </c>
      <c r="F1579" t="s">
        <v>448</v>
      </c>
      <c r="G1579" t="s">
        <v>99</v>
      </c>
      <c r="H1579" t="s">
        <v>447</v>
      </c>
      <c r="I1579" t="s">
        <v>51</v>
      </c>
      <c r="K1579" t="s">
        <v>447</v>
      </c>
      <c r="L1579" s="27">
        <v>157.69999999999999</v>
      </c>
      <c r="M1579" s="27">
        <v>206.13740000000001</v>
      </c>
      <c r="N1579" s="27">
        <v>216.25919999999999</v>
      </c>
      <c r="O1579" t="s">
        <v>449</v>
      </c>
      <c r="P1579" t="s">
        <v>450</v>
      </c>
      <c r="Q1579" s="27">
        <v>12.8</v>
      </c>
      <c r="R1579" s="27">
        <v>51</v>
      </c>
      <c r="S1579" s="27">
        <v>65</v>
      </c>
      <c r="T1579" s="27">
        <v>65</v>
      </c>
      <c r="U1579" s="27">
        <v>-1.201937147345346</v>
      </c>
      <c r="V1579" s="27">
        <v>-3.0385248338368203</v>
      </c>
      <c r="W1579" s="27">
        <v>-8.2900955920613502</v>
      </c>
      <c r="X1579" t="s">
        <v>451</v>
      </c>
      <c r="Y1579" t="s">
        <v>452</v>
      </c>
      <c r="Z1579" s="27">
        <v>61.7</v>
      </c>
      <c r="AA1579" s="27">
        <v>302.87755212571255</v>
      </c>
      <c r="AB1579" s="27">
        <v>1015.5228522695369</v>
      </c>
      <c r="AC1579" s="27">
        <v>1093.3699999999999</v>
      </c>
      <c r="AD1579" s="27">
        <v>3749.0084999999999</v>
      </c>
      <c r="AE1579" s="27">
        <v>5582.5263999999997</v>
      </c>
      <c r="AF1579" s="27">
        <v>10530</v>
      </c>
      <c r="AG1579" s="27">
        <v>1</v>
      </c>
      <c r="AJ1579" s="41">
        <f t="shared" si="230"/>
        <v>11427.668719003081</v>
      </c>
      <c r="AK1579" s="41">
        <f t="shared" si="231"/>
        <v>15175.232836254318</v>
      </c>
      <c r="AL1579" s="41">
        <f t="shared" si="232"/>
        <v>19048.3353401883</v>
      </c>
      <c r="AM1579" s="27">
        <v>1</v>
      </c>
      <c r="AN1579" s="27">
        <v>1</v>
      </c>
      <c r="AO1579" s="27">
        <v>2000</v>
      </c>
      <c r="AP1579" s="27">
        <v>2000</v>
      </c>
      <c r="AQ1579" s="42">
        <f t="shared" si="233"/>
        <v>13427.668719003081</v>
      </c>
      <c r="AR1579" s="42">
        <f t="shared" si="234"/>
        <v>17175.232836254319</v>
      </c>
      <c r="AS1579" s="42">
        <f t="shared" si="235"/>
        <v>21048.3353401883</v>
      </c>
      <c r="AT1579" s="42">
        <f t="shared" si="236"/>
        <v>13427.668719003081</v>
      </c>
      <c r="AU1579" s="42">
        <f t="shared" si="237"/>
        <v>17175.232836254319</v>
      </c>
      <c r="AV1579" s="42">
        <f t="shared" si="238"/>
        <v>21048.3353401883</v>
      </c>
      <c r="AW1579">
        <v>2050</v>
      </c>
      <c r="AX1579" t="s">
        <v>59</v>
      </c>
      <c r="AY1579" s="30">
        <v>10</v>
      </c>
      <c r="AZ1579" t="s">
        <v>334</v>
      </c>
      <c r="BA1579" s="111">
        <v>2</v>
      </c>
      <c r="BB1579" s="111">
        <v>91</v>
      </c>
      <c r="BC1579" s="110">
        <v>0.79900000000000004</v>
      </c>
      <c r="BD1579" s="114">
        <v>2014</v>
      </c>
    </row>
    <row r="1580" spans="1:56" ht="12" customHeight="1" x14ac:dyDescent="0.2">
      <c r="A1580">
        <v>88</v>
      </c>
      <c r="B1580">
        <v>2023</v>
      </c>
      <c r="C1580" t="s">
        <v>46</v>
      </c>
      <c r="D1580" t="s">
        <v>138</v>
      </c>
      <c r="E1580" t="s">
        <v>329</v>
      </c>
      <c r="F1580" t="s">
        <v>448</v>
      </c>
      <c r="G1580" t="s">
        <v>99</v>
      </c>
      <c r="H1580" t="s">
        <v>447</v>
      </c>
      <c r="I1580" t="s">
        <v>51</v>
      </c>
      <c r="K1580" t="s">
        <v>447</v>
      </c>
      <c r="L1580" s="27">
        <v>157.69999999999999</v>
      </c>
      <c r="M1580" s="27">
        <v>206.13740000000001</v>
      </c>
      <c r="N1580" s="27">
        <v>216.25919999999999</v>
      </c>
      <c r="O1580" t="s">
        <v>449</v>
      </c>
      <c r="P1580" t="s">
        <v>450</v>
      </c>
      <c r="Q1580" s="27">
        <v>12.8</v>
      </c>
      <c r="R1580" s="27">
        <v>51</v>
      </c>
      <c r="S1580" s="27">
        <v>65</v>
      </c>
      <c r="T1580" s="27">
        <v>65</v>
      </c>
      <c r="U1580" s="27">
        <v>-1.1097999999999999</v>
      </c>
      <c r="V1580" s="27">
        <v>-2.8056000000000001</v>
      </c>
      <c r="W1580" s="27">
        <v>-7.6546000000000003</v>
      </c>
      <c r="X1580" t="s">
        <v>451</v>
      </c>
      <c r="Y1580" t="s">
        <v>452</v>
      </c>
      <c r="Z1580" s="27">
        <v>61.7</v>
      </c>
      <c r="AA1580" s="27">
        <v>326.09530000000001</v>
      </c>
      <c r="AB1580" s="27">
        <v>1093.3699999999999</v>
      </c>
      <c r="AC1580" s="27">
        <v>1093.3699999999999</v>
      </c>
      <c r="AD1580" s="27">
        <v>3749.0084999999999</v>
      </c>
      <c r="AE1580" s="27">
        <v>5582.5263999999997</v>
      </c>
      <c r="AF1580" s="27">
        <v>10530</v>
      </c>
      <c r="AG1580" s="27">
        <v>1</v>
      </c>
      <c r="AJ1580" s="41">
        <f t="shared" si="230"/>
        <v>11429.80793606</v>
      </c>
      <c r="AK1580" s="41">
        <f t="shared" si="231"/>
        <v>15180.640826320001</v>
      </c>
      <c r="AL1580" s="41">
        <f t="shared" si="232"/>
        <v>19063.090116619998</v>
      </c>
      <c r="AM1580" s="27">
        <v>1</v>
      </c>
      <c r="AN1580" s="27">
        <v>1</v>
      </c>
      <c r="AO1580" s="27">
        <v>2000</v>
      </c>
      <c r="AP1580" s="27">
        <v>2000</v>
      </c>
      <c r="AQ1580" s="42">
        <f t="shared" si="233"/>
        <v>13429.80793606</v>
      </c>
      <c r="AR1580" s="42">
        <f t="shared" si="234"/>
        <v>17180.640826319999</v>
      </c>
      <c r="AS1580" s="42">
        <f t="shared" si="235"/>
        <v>21063.090116619998</v>
      </c>
      <c r="AT1580" s="42">
        <f t="shared" si="236"/>
        <v>13429.80793606</v>
      </c>
      <c r="AU1580" s="42">
        <f t="shared" si="237"/>
        <v>17180.640826319999</v>
      </c>
      <c r="AV1580" s="42">
        <f t="shared" si="238"/>
        <v>21063.090116619998</v>
      </c>
      <c r="AW1580">
        <v>2023</v>
      </c>
      <c r="AX1580" t="s">
        <v>60</v>
      </c>
      <c r="AY1580" s="30">
        <v>10</v>
      </c>
      <c r="AZ1580" t="s">
        <v>334</v>
      </c>
      <c r="BA1580" s="111">
        <v>2</v>
      </c>
      <c r="BB1580" s="111">
        <v>91</v>
      </c>
      <c r="BC1580" s="110">
        <v>0.79900000000000004</v>
      </c>
      <c r="BD1580" s="114">
        <v>2014</v>
      </c>
    </row>
    <row r="1581" spans="1:56" ht="12" customHeight="1" x14ac:dyDescent="0.2">
      <c r="A1581">
        <v>88</v>
      </c>
      <c r="B1581">
        <v>2023</v>
      </c>
      <c r="C1581" t="s">
        <v>46</v>
      </c>
      <c r="D1581" t="s">
        <v>138</v>
      </c>
      <c r="E1581" t="s">
        <v>329</v>
      </c>
      <c r="F1581" t="s">
        <v>448</v>
      </c>
      <c r="G1581" t="s">
        <v>99</v>
      </c>
      <c r="H1581" t="s">
        <v>447</v>
      </c>
      <c r="I1581" t="s">
        <v>51</v>
      </c>
      <c r="K1581" t="s">
        <v>447</v>
      </c>
      <c r="L1581" s="27">
        <v>157.69999999999999</v>
      </c>
      <c r="M1581" s="27">
        <v>206.13740000000001</v>
      </c>
      <c r="N1581" s="27">
        <v>216.25919999999999</v>
      </c>
      <c r="O1581" t="s">
        <v>449</v>
      </c>
      <c r="P1581" t="s">
        <v>450</v>
      </c>
      <c r="Q1581" s="27">
        <v>12.8</v>
      </c>
      <c r="R1581" s="27">
        <v>51</v>
      </c>
      <c r="S1581" s="27">
        <v>65</v>
      </c>
      <c r="T1581" s="27">
        <v>65</v>
      </c>
      <c r="U1581" s="27">
        <v>-1.1679020509583495</v>
      </c>
      <c r="V1581" s="27">
        <v>-2.9524833250754603</v>
      </c>
      <c r="W1581" s="27">
        <v>-8.0553460436707365</v>
      </c>
      <c r="X1581" t="s">
        <v>451</v>
      </c>
      <c r="Y1581" t="s">
        <v>452</v>
      </c>
      <c r="Z1581" s="27">
        <v>61.7</v>
      </c>
      <c r="AA1581" s="27">
        <v>309.87235928135749</v>
      </c>
      <c r="AB1581" s="27">
        <v>1038.9758499047909</v>
      </c>
      <c r="AC1581" s="27">
        <v>1093.3699999999999</v>
      </c>
      <c r="AD1581" s="27">
        <v>3749.0084999999999</v>
      </c>
      <c r="AE1581" s="27">
        <v>5582.5263999999997</v>
      </c>
      <c r="AF1581" s="27">
        <v>10530</v>
      </c>
      <c r="AG1581" s="27">
        <v>1</v>
      </c>
      <c r="AJ1581" s="41">
        <f t="shared" si="230"/>
        <v>11429.80793606</v>
      </c>
      <c r="AK1581" s="41">
        <f t="shared" si="231"/>
        <v>15180.640826320001</v>
      </c>
      <c r="AL1581" s="41">
        <f t="shared" si="232"/>
        <v>19063.090116619998</v>
      </c>
      <c r="AM1581" s="27">
        <v>1</v>
      </c>
      <c r="AN1581" s="27">
        <v>1</v>
      </c>
      <c r="AO1581" s="27">
        <v>2000</v>
      </c>
      <c r="AP1581" s="27">
        <v>2000</v>
      </c>
      <c r="AQ1581" s="42">
        <f t="shared" si="233"/>
        <v>13429.80793606</v>
      </c>
      <c r="AR1581" s="42">
        <f t="shared" si="234"/>
        <v>17180.640826319999</v>
      </c>
      <c r="AS1581" s="42">
        <f t="shared" si="235"/>
        <v>21063.090116619998</v>
      </c>
      <c r="AT1581" s="42">
        <f t="shared" si="236"/>
        <v>13429.80793606</v>
      </c>
      <c r="AU1581" s="42">
        <f t="shared" si="237"/>
        <v>17180.640826319999</v>
      </c>
      <c r="AV1581" s="42">
        <f t="shared" si="238"/>
        <v>21063.090116619998</v>
      </c>
      <c r="AW1581">
        <v>2030</v>
      </c>
      <c r="AX1581" t="s">
        <v>60</v>
      </c>
      <c r="AY1581" s="30">
        <v>10</v>
      </c>
      <c r="AZ1581" t="s">
        <v>334</v>
      </c>
      <c r="BA1581" s="111">
        <v>2</v>
      </c>
      <c r="BB1581" s="111">
        <v>91</v>
      </c>
      <c r="BC1581" s="110">
        <v>0.79900000000000004</v>
      </c>
      <c r="BD1581" s="114">
        <v>2014</v>
      </c>
    </row>
    <row r="1582" spans="1:56" ht="12" customHeight="1" x14ac:dyDescent="0.2">
      <c r="A1582">
        <v>88</v>
      </c>
      <c r="B1582">
        <v>2023</v>
      </c>
      <c r="C1582" t="s">
        <v>46</v>
      </c>
      <c r="D1582" t="s">
        <v>138</v>
      </c>
      <c r="E1582" t="s">
        <v>329</v>
      </c>
      <c r="F1582" t="s">
        <v>448</v>
      </c>
      <c r="G1582" t="s">
        <v>99</v>
      </c>
      <c r="H1582" t="s">
        <v>447</v>
      </c>
      <c r="I1582" t="s">
        <v>51</v>
      </c>
      <c r="K1582" t="s">
        <v>447</v>
      </c>
      <c r="L1582" s="27">
        <v>157.69999999999999</v>
      </c>
      <c r="M1582" s="27">
        <v>206.13740000000001</v>
      </c>
      <c r="N1582" s="27">
        <v>216.25919999999999</v>
      </c>
      <c r="O1582" t="s">
        <v>449</v>
      </c>
      <c r="P1582" t="s">
        <v>450</v>
      </c>
      <c r="Q1582" s="27">
        <v>12.8</v>
      </c>
      <c r="R1582" s="27">
        <v>51</v>
      </c>
      <c r="S1582" s="27">
        <v>65</v>
      </c>
      <c r="T1582" s="27">
        <v>65</v>
      </c>
      <c r="U1582" s="27">
        <v>-1.197848257393179</v>
      </c>
      <c r="V1582" s="27">
        <v>-3.0281880257184208</v>
      </c>
      <c r="W1582" s="27">
        <v>-8.2618933781238333</v>
      </c>
      <c r="X1582" t="s">
        <v>451</v>
      </c>
      <c r="Y1582" t="s">
        <v>452</v>
      </c>
      <c r="Z1582" s="27">
        <v>61.7</v>
      </c>
      <c r="AA1582" s="27">
        <v>302.12555029932355</v>
      </c>
      <c r="AB1582" s="27">
        <v>1013.0014536571712</v>
      </c>
      <c r="AC1582" s="27">
        <v>1093.3699999999999</v>
      </c>
      <c r="AD1582" s="27">
        <v>3749.0084999999999</v>
      </c>
      <c r="AE1582" s="27">
        <v>5582.5263999999997</v>
      </c>
      <c r="AF1582" s="27">
        <v>10530</v>
      </c>
      <c r="AG1582" s="27">
        <v>1</v>
      </c>
      <c r="AJ1582" s="41">
        <f t="shared" si="230"/>
        <v>11429.80793606</v>
      </c>
      <c r="AK1582" s="41">
        <f t="shared" si="231"/>
        <v>15180.640826320001</v>
      </c>
      <c r="AL1582" s="41">
        <f t="shared" si="232"/>
        <v>19063.090116619998</v>
      </c>
      <c r="AM1582" s="27">
        <v>1</v>
      </c>
      <c r="AN1582" s="27">
        <v>1</v>
      </c>
      <c r="AO1582" s="27">
        <v>2000</v>
      </c>
      <c r="AP1582" s="27">
        <v>2000</v>
      </c>
      <c r="AQ1582" s="42">
        <f t="shared" si="233"/>
        <v>13429.80793606</v>
      </c>
      <c r="AR1582" s="42">
        <f t="shared" si="234"/>
        <v>17180.640826319999</v>
      </c>
      <c r="AS1582" s="42">
        <f t="shared" si="235"/>
        <v>21063.090116619998</v>
      </c>
      <c r="AT1582" s="42">
        <f t="shared" si="236"/>
        <v>13429.80793606</v>
      </c>
      <c r="AU1582" s="42">
        <f t="shared" si="237"/>
        <v>17180.640826319999</v>
      </c>
      <c r="AV1582" s="42">
        <f t="shared" si="238"/>
        <v>21063.090116619998</v>
      </c>
      <c r="AW1582">
        <v>2035</v>
      </c>
      <c r="AX1582" t="s">
        <v>60</v>
      </c>
      <c r="AY1582" s="30">
        <v>10</v>
      </c>
      <c r="AZ1582" t="s">
        <v>334</v>
      </c>
      <c r="BA1582" s="111">
        <v>2</v>
      </c>
      <c r="BB1582" s="111">
        <v>91</v>
      </c>
      <c r="BC1582" s="110">
        <v>0.79900000000000004</v>
      </c>
      <c r="BD1582" s="114">
        <v>2014</v>
      </c>
    </row>
    <row r="1583" spans="1:56" ht="12" customHeight="1" x14ac:dyDescent="0.2">
      <c r="A1583">
        <v>88</v>
      </c>
      <c r="B1583">
        <v>2023</v>
      </c>
      <c r="C1583" t="s">
        <v>46</v>
      </c>
      <c r="D1583" t="s">
        <v>138</v>
      </c>
      <c r="E1583" t="s">
        <v>329</v>
      </c>
      <c r="F1583" t="s">
        <v>448</v>
      </c>
      <c r="G1583" t="s">
        <v>99</v>
      </c>
      <c r="H1583" t="s">
        <v>447</v>
      </c>
      <c r="I1583" t="s">
        <v>51</v>
      </c>
      <c r="K1583" t="s">
        <v>447</v>
      </c>
      <c r="L1583" s="27">
        <v>157.69999999999999</v>
      </c>
      <c r="M1583" s="27">
        <v>206.13740000000001</v>
      </c>
      <c r="N1583" s="27">
        <v>216.25919999999999</v>
      </c>
      <c r="O1583" t="s">
        <v>449</v>
      </c>
      <c r="P1583" t="s">
        <v>450</v>
      </c>
      <c r="Q1583" s="27">
        <v>12.8</v>
      </c>
      <c r="R1583" s="27">
        <v>51</v>
      </c>
      <c r="S1583" s="27">
        <v>65</v>
      </c>
      <c r="T1583" s="27">
        <v>65</v>
      </c>
      <c r="U1583" s="27">
        <v>-1.2293705799561574</v>
      </c>
      <c r="V1583" s="27">
        <v>-3.1078771842899582</v>
      </c>
      <c r="W1583" s="27">
        <v>-8.4793116249165639</v>
      </c>
      <c r="X1583" t="s">
        <v>451</v>
      </c>
      <c r="Y1583" t="s">
        <v>452</v>
      </c>
      <c r="Z1583" s="27">
        <v>61.7</v>
      </c>
      <c r="AA1583" s="27">
        <v>294.37874131728961</v>
      </c>
      <c r="AB1583" s="27">
        <v>987.0270574095515</v>
      </c>
      <c r="AC1583" s="27">
        <v>1093.3699999999999</v>
      </c>
      <c r="AD1583" s="27">
        <v>3749.0084999999999</v>
      </c>
      <c r="AE1583" s="27">
        <v>5582.5263999999997</v>
      </c>
      <c r="AF1583" s="27">
        <v>10530</v>
      </c>
      <c r="AG1583" s="27">
        <v>1</v>
      </c>
      <c r="AJ1583" s="41">
        <f t="shared" si="230"/>
        <v>11429.80793606</v>
      </c>
      <c r="AK1583" s="41">
        <f t="shared" si="231"/>
        <v>15180.640826320001</v>
      </c>
      <c r="AL1583" s="41">
        <f t="shared" si="232"/>
        <v>19063.090116619998</v>
      </c>
      <c r="AM1583" s="27">
        <v>1</v>
      </c>
      <c r="AN1583" s="27">
        <v>1</v>
      </c>
      <c r="AO1583" s="27">
        <v>2000</v>
      </c>
      <c r="AP1583" s="27">
        <v>2000</v>
      </c>
      <c r="AQ1583" s="42">
        <f t="shared" si="233"/>
        <v>13429.80793606</v>
      </c>
      <c r="AR1583" s="42">
        <f t="shared" si="234"/>
        <v>17180.640826319999</v>
      </c>
      <c r="AS1583" s="42">
        <f t="shared" si="235"/>
        <v>21063.090116619998</v>
      </c>
      <c r="AT1583" s="42">
        <f t="shared" si="236"/>
        <v>13429.80793606</v>
      </c>
      <c r="AU1583" s="42">
        <f t="shared" si="237"/>
        <v>17180.640826319999</v>
      </c>
      <c r="AV1583" s="42">
        <f t="shared" si="238"/>
        <v>21063.090116619998</v>
      </c>
      <c r="AW1583">
        <v>2040</v>
      </c>
      <c r="AX1583" t="s">
        <v>60</v>
      </c>
      <c r="AY1583" s="30">
        <v>10</v>
      </c>
      <c r="AZ1583" t="s">
        <v>334</v>
      </c>
      <c r="BA1583" s="111">
        <v>2</v>
      </c>
      <c r="BB1583" s="111">
        <v>91</v>
      </c>
      <c r="BC1583" s="110">
        <v>0.79900000000000004</v>
      </c>
      <c r="BD1583" s="114">
        <v>2014</v>
      </c>
    </row>
    <row r="1584" spans="1:56" ht="12" customHeight="1" x14ac:dyDescent="0.2">
      <c r="A1584">
        <v>88</v>
      </c>
      <c r="B1584">
        <v>2023</v>
      </c>
      <c r="C1584" t="s">
        <v>46</v>
      </c>
      <c r="D1584" t="s">
        <v>138</v>
      </c>
      <c r="E1584" t="s">
        <v>329</v>
      </c>
      <c r="F1584" t="s">
        <v>448</v>
      </c>
      <c r="G1584" t="s">
        <v>99</v>
      </c>
      <c r="H1584" t="s">
        <v>447</v>
      </c>
      <c r="I1584" t="s">
        <v>51</v>
      </c>
      <c r="K1584" t="s">
        <v>447</v>
      </c>
      <c r="L1584" s="27">
        <v>157.69999999999999</v>
      </c>
      <c r="M1584" s="27">
        <v>206.13740000000001</v>
      </c>
      <c r="N1584" s="27">
        <v>216.25919999999999</v>
      </c>
      <c r="O1584" t="s">
        <v>449</v>
      </c>
      <c r="P1584" t="s">
        <v>450</v>
      </c>
      <c r="Q1584" s="27">
        <v>12.8</v>
      </c>
      <c r="R1584" s="27">
        <v>51</v>
      </c>
      <c r="S1584" s="27">
        <v>65</v>
      </c>
      <c r="T1584" s="27">
        <v>65</v>
      </c>
      <c r="U1584" s="27">
        <v>-1.2608929025191358</v>
      </c>
      <c r="V1584" s="27">
        <v>-3.1875663428614955</v>
      </c>
      <c r="W1584" s="27">
        <v>-8.696729871709298</v>
      </c>
      <c r="X1584" t="s">
        <v>451</v>
      </c>
      <c r="Y1584" t="s">
        <v>452</v>
      </c>
      <c r="Z1584" s="27">
        <v>61.7</v>
      </c>
      <c r="AA1584" s="27">
        <v>287.01927278435738</v>
      </c>
      <c r="AB1584" s="27">
        <v>962.35138097431263</v>
      </c>
      <c r="AC1584" s="27">
        <v>1093.3699999999999</v>
      </c>
      <c r="AD1584" s="27">
        <v>3749.0084999999999</v>
      </c>
      <c r="AE1584" s="27">
        <v>5582.5263999999997</v>
      </c>
      <c r="AF1584" s="27">
        <v>10530</v>
      </c>
      <c r="AG1584" s="27">
        <v>1</v>
      </c>
      <c r="AJ1584" s="41">
        <f t="shared" si="230"/>
        <v>11429.80793606</v>
      </c>
      <c r="AK1584" s="41">
        <f t="shared" si="231"/>
        <v>15180.640826320001</v>
      </c>
      <c r="AL1584" s="41">
        <f t="shared" si="232"/>
        <v>19063.090116619998</v>
      </c>
      <c r="AM1584" s="27">
        <v>1</v>
      </c>
      <c r="AN1584" s="27">
        <v>1</v>
      </c>
      <c r="AO1584" s="27">
        <v>2000</v>
      </c>
      <c r="AP1584" s="27">
        <v>2000</v>
      </c>
      <c r="AQ1584" s="42">
        <f t="shared" si="233"/>
        <v>13429.80793606</v>
      </c>
      <c r="AR1584" s="42">
        <f t="shared" si="234"/>
        <v>17180.640826319999</v>
      </c>
      <c r="AS1584" s="42">
        <f t="shared" si="235"/>
        <v>21063.090116619998</v>
      </c>
      <c r="AT1584" s="42">
        <f t="shared" si="236"/>
        <v>13429.80793606</v>
      </c>
      <c r="AU1584" s="42">
        <f t="shared" si="237"/>
        <v>17180.640826319999</v>
      </c>
      <c r="AV1584" s="42">
        <f t="shared" si="238"/>
        <v>21063.090116619998</v>
      </c>
      <c r="AW1584">
        <v>2045</v>
      </c>
      <c r="AX1584" t="s">
        <v>60</v>
      </c>
      <c r="AY1584" s="30">
        <v>10</v>
      </c>
      <c r="AZ1584" t="s">
        <v>334</v>
      </c>
      <c r="BA1584" s="111">
        <v>2</v>
      </c>
      <c r="BB1584" s="111">
        <v>91</v>
      </c>
      <c r="BC1584" s="110">
        <v>0.79900000000000004</v>
      </c>
      <c r="BD1584" s="114">
        <v>2014</v>
      </c>
    </row>
    <row r="1585" spans="1:56" ht="12" customHeight="1" x14ac:dyDescent="0.2">
      <c r="A1585">
        <v>88</v>
      </c>
      <c r="B1585">
        <v>2023</v>
      </c>
      <c r="C1585" t="s">
        <v>46</v>
      </c>
      <c r="D1585" t="s">
        <v>138</v>
      </c>
      <c r="E1585" t="s">
        <v>329</v>
      </c>
      <c r="F1585" t="s">
        <v>448</v>
      </c>
      <c r="G1585" t="s">
        <v>99</v>
      </c>
      <c r="H1585" t="s">
        <v>447</v>
      </c>
      <c r="I1585" t="s">
        <v>51</v>
      </c>
      <c r="K1585" t="s">
        <v>447</v>
      </c>
      <c r="L1585" s="27">
        <v>157.69999999999999</v>
      </c>
      <c r="M1585" s="27">
        <v>206.13740000000001</v>
      </c>
      <c r="N1585" s="27">
        <v>216.25919999999999</v>
      </c>
      <c r="O1585" t="s">
        <v>449</v>
      </c>
      <c r="P1585" t="s">
        <v>450</v>
      </c>
      <c r="Q1585" s="27">
        <v>12.8</v>
      </c>
      <c r="R1585" s="27">
        <v>51</v>
      </c>
      <c r="S1585" s="27">
        <v>65</v>
      </c>
      <c r="T1585" s="27">
        <v>65</v>
      </c>
      <c r="U1585" s="27">
        <v>-1.294074294690692</v>
      </c>
      <c r="V1585" s="27">
        <v>-3.2714496676736404</v>
      </c>
      <c r="W1585" s="27">
        <v>-8.9255911841227</v>
      </c>
      <c r="X1585" t="s">
        <v>451</v>
      </c>
      <c r="Y1585" t="s">
        <v>452</v>
      </c>
      <c r="Z1585" s="27">
        <v>61.7</v>
      </c>
      <c r="AA1585" s="27">
        <v>279.65980425142516</v>
      </c>
      <c r="AB1585" s="27">
        <v>937.67570453907388</v>
      </c>
      <c r="AC1585" s="27">
        <v>1093.3699999999999</v>
      </c>
      <c r="AD1585" s="27">
        <v>3749.0084999999999</v>
      </c>
      <c r="AE1585" s="27">
        <v>5582.5263999999997</v>
      </c>
      <c r="AF1585" s="27">
        <v>10530</v>
      </c>
      <c r="AG1585" s="27">
        <v>1</v>
      </c>
      <c r="AJ1585" s="41">
        <f t="shared" si="230"/>
        <v>11429.80793606</v>
      </c>
      <c r="AK1585" s="41">
        <f t="shared" si="231"/>
        <v>15180.640826320001</v>
      </c>
      <c r="AL1585" s="41">
        <f t="shared" si="232"/>
        <v>19063.090116619998</v>
      </c>
      <c r="AM1585" s="27">
        <v>1</v>
      </c>
      <c r="AN1585" s="27">
        <v>1</v>
      </c>
      <c r="AO1585" s="27">
        <v>2000</v>
      </c>
      <c r="AP1585" s="27">
        <v>2000</v>
      </c>
      <c r="AQ1585" s="42">
        <f t="shared" si="233"/>
        <v>13429.80793606</v>
      </c>
      <c r="AR1585" s="42">
        <f t="shared" si="234"/>
        <v>17180.640826319999</v>
      </c>
      <c r="AS1585" s="42">
        <f t="shared" si="235"/>
        <v>21063.090116619998</v>
      </c>
      <c r="AT1585" s="42">
        <f t="shared" si="236"/>
        <v>13429.80793606</v>
      </c>
      <c r="AU1585" s="42">
        <f t="shared" si="237"/>
        <v>17180.640826319999</v>
      </c>
      <c r="AV1585" s="42">
        <f t="shared" si="238"/>
        <v>21063.090116619998</v>
      </c>
      <c r="AW1585">
        <v>2050</v>
      </c>
      <c r="AX1585" t="s">
        <v>60</v>
      </c>
      <c r="AY1585" s="30">
        <v>10</v>
      </c>
      <c r="AZ1585" t="s">
        <v>334</v>
      </c>
      <c r="BA1585" s="111">
        <v>2</v>
      </c>
      <c r="BB1585" s="111">
        <v>91</v>
      </c>
      <c r="BC1585" s="110">
        <v>0.79900000000000004</v>
      </c>
      <c r="BD1585" s="114">
        <v>2014</v>
      </c>
    </row>
    <row r="1586" spans="1:56" ht="12" customHeight="1" x14ac:dyDescent="0.2">
      <c r="A1586">
        <v>89</v>
      </c>
      <c r="B1586">
        <v>2023</v>
      </c>
      <c r="C1586" t="s">
        <v>46</v>
      </c>
      <c r="D1586" t="s">
        <v>230</v>
      </c>
      <c r="E1586" t="s">
        <v>454</v>
      </c>
      <c r="F1586" t="s">
        <v>455</v>
      </c>
      <c r="G1586" t="s">
        <v>157</v>
      </c>
      <c r="H1586" t="s">
        <v>453</v>
      </c>
      <c r="I1586" t="s">
        <v>51</v>
      </c>
      <c r="K1586" t="s">
        <v>453</v>
      </c>
      <c r="L1586" s="27">
        <v>0</v>
      </c>
      <c r="M1586" s="27">
        <v>0</v>
      </c>
      <c r="N1586" s="27">
        <v>0</v>
      </c>
      <c r="O1586" t="s">
        <v>456</v>
      </c>
      <c r="P1586" t="s">
        <v>457</v>
      </c>
      <c r="Q1586" s="27">
        <v>10350</v>
      </c>
      <c r="R1586" s="27">
        <v>10350</v>
      </c>
      <c r="S1586" s="27">
        <v>4178</v>
      </c>
      <c r="T1586" s="27">
        <v>4178</v>
      </c>
      <c r="U1586" s="27">
        <v>0</v>
      </c>
      <c r="V1586" s="27">
        <v>0</v>
      </c>
      <c r="W1586" s="27">
        <v>0</v>
      </c>
      <c r="X1586" t="s">
        <v>458</v>
      </c>
      <c r="Y1586" t="s">
        <v>91</v>
      </c>
      <c r="Z1586" s="27">
        <v>35</v>
      </c>
      <c r="AA1586" s="27">
        <v>35</v>
      </c>
      <c r="AB1586" s="27">
        <v>58</v>
      </c>
      <c r="AC1586" s="27">
        <v>58</v>
      </c>
      <c r="AD1586" s="27">
        <v>7242.4000000000005</v>
      </c>
      <c r="AE1586" s="27">
        <v>9053</v>
      </c>
      <c r="AF1586" s="27">
        <v>10863.6</v>
      </c>
      <c r="AG1586" s="27">
        <v>1</v>
      </c>
      <c r="AJ1586" s="41">
        <f t="shared" si="230"/>
        <v>7242.4000000000005</v>
      </c>
      <c r="AK1586" s="41">
        <f t="shared" si="231"/>
        <v>9053</v>
      </c>
      <c r="AL1586" s="41">
        <f t="shared" si="232"/>
        <v>10863.6</v>
      </c>
      <c r="AM1586" s="27">
        <v>1</v>
      </c>
      <c r="AN1586" s="27">
        <v>1</v>
      </c>
      <c r="AO1586" s="27">
        <v>186</v>
      </c>
      <c r="AP1586" s="27">
        <v>186</v>
      </c>
      <c r="AQ1586" s="42">
        <f t="shared" si="233"/>
        <v>7428.4000000000005</v>
      </c>
      <c r="AR1586" s="42">
        <f t="shared" si="234"/>
        <v>9239</v>
      </c>
      <c r="AS1586" s="42">
        <f t="shared" si="235"/>
        <v>11049.6</v>
      </c>
      <c r="AT1586" s="42">
        <f t="shared" si="236"/>
        <v>7428.4000000000005</v>
      </c>
      <c r="AU1586" s="42">
        <f t="shared" si="237"/>
        <v>9239</v>
      </c>
      <c r="AV1586" s="42">
        <f t="shared" si="238"/>
        <v>11049.6</v>
      </c>
      <c r="AW1586">
        <v>2023</v>
      </c>
      <c r="AX1586" t="s">
        <v>56</v>
      </c>
      <c r="AY1586" s="30">
        <v>12</v>
      </c>
      <c r="AZ1586" t="s">
        <v>302</v>
      </c>
      <c r="BA1586" s="111">
        <v>1</v>
      </c>
      <c r="BB1586" s="111">
        <v>1</v>
      </c>
      <c r="BC1586" s="121">
        <v>0</v>
      </c>
      <c r="BD1586" s="114">
        <v>2023</v>
      </c>
    </row>
    <row r="1587" spans="1:56" ht="12" customHeight="1" x14ac:dyDescent="0.2">
      <c r="A1587">
        <v>89</v>
      </c>
      <c r="B1587">
        <v>2023</v>
      </c>
      <c r="C1587" t="s">
        <v>46</v>
      </c>
      <c r="D1587" t="s">
        <v>230</v>
      </c>
      <c r="E1587" t="s">
        <v>454</v>
      </c>
      <c r="F1587" t="s">
        <v>455</v>
      </c>
      <c r="G1587" t="s">
        <v>157</v>
      </c>
      <c r="H1587" t="s">
        <v>453</v>
      </c>
      <c r="I1587" t="s">
        <v>51</v>
      </c>
      <c r="K1587" t="s">
        <v>453</v>
      </c>
      <c r="L1587" s="27">
        <v>0</v>
      </c>
      <c r="M1587" s="27">
        <v>0</v>
      </c>
      <c r="N1587" s="27">
        <v>0</v>
      </c>
      <c r="O1587" t="s">
        <v>456</v>
      </c>
      <c r="P1587" t="s">
        <v>457</v>
      </c>
      <c r="Q1587" s="27">
        <v>10350</v>
      </c>
      <c r="R1587" s="27">
        <v>10350</v>
      </c>
      <c r="S1587" s="27">
        <v>4178</v>
      </c>
      <c r="T1587" s="27">
        <v>4178</v>
      </c>
      <c r="U1587" s="27">
        <v>0</v>
      </c>
      <c r="V1587" s="27">
        <v>0</v>
      </c>
      <c r="W1587" s="27">
        <v>0</v>
      </c>
      <c r="X1587" t="s">
        <v>458</v>
      </c>
      <c r="Y1587" t="s">
        <v>91</v>
      </c>
      <c r="Z1587" s="27">
        <v>35</v>
      </c>
      <c r="AA1587" s="27">
        <v>35</v>
      </c>
      <c r="AB1587" s="27">
        <v>58</v>
      </c>
      <c r="AC1587" s="27">
        <v>58</v>
      </c>
      <c r="AD1587" s="27">
        <v>7242.4000000000005</v>
      </c>
      <c r="AE1587" s="27">
        <v>9053</v>
      </c>
      <c r="AF1587" s="27">
        <v>10863.6</v>
      </c>
      <c r="AG1587" s="27">
        <v>1</v>
      </c>
      <c r="AJ1587" s="41">
        <f t="shared" si="230"/>
        <v>7242.4000000000005</v>
      </c>
      <c r="AK1587" s="41">
        <f t="shared" si="231"/>
        <v>9053</v>
      </c>
      <c r="AL1587" s="41">
        <f t="shared" si="232"/>
        <v>10863.6</v>
      </c>
      <c r="AM1587" s="27">
        <v>1</v>
      </c>
      <c r="AN1587" s="27">
        <v>1</v>
      </c>
      <c r="AO1587" s="27">
        <v>186</v>
      </c>
      <c r="AP1587" s="27">
        <v>186</v>
      </c>
      <c r="AQ1587" s="42">
        <f t="shared" si="233"/>
        <v>7428.4000000000005</v>
      </c>
      <c r="AR1587" s="42">
        <f t="shared" si="234"/>
        <v>9239</v>
      </c>
      <c r="AS1587" s="42">
        <f t="shared" si="235"/>
        <v>11049.6</v>
      </c>
      <c r="AT1587" s="42">
        <f t="shared" si="236"/>
        <v>7428.4000000000005</v>
      </c>
      <c r="AU1587" s="42">
        <f t="shared" si="237"/>
        <v>9239</v>
      </c>
      <c r="AV1587" s="42">
        <f t="shared" si="238"/>
        <v>11049.6</v>
      </c>
      <c r="AW1587">
        <v>2030</v>
      </c>
      <c r="AX1587" t="s">
        <v>56</v>
      </c>
      <c r="AY1587" s="30">
        <v>12</v>
      </c>
      <c r="AZ1587" t="s">
        <v>302</v>
      </c>
      <c r="BA1587" s="111">
        <v>1</v>
      </c>
      <c r="BB1587" s="111">
        <v>1</v>
      </c>
      <c r="BC1587" s="121">
        <v>0</v>
      </c>
      <c r="BD1587" s="114">
        <v>2023</v>
      </c>
    </row>
    <row r="1588" spans="1:56" ht="12" customHeight="1" x14ac:dyDescent="0.2">
      <c r="A1588">
        <v>89</v>
      </c>
      <c r="B1588">
        <v>2023</v>
      </c>
      <c r="C1588" t="s">
        <v>46</v>
      </c>
      <c r="D1588" t="s">
        <v>230</v>
      </c>
      <c r="E1588" t="s">
        <v>454</v>
      </c>
      <c r="F1588" t="s">
        <v>455</v>
      </c>
      <c r="G1588" t="s">
        <v>157</v>
      </c>
      <c r="H1588" t="s">
        <v>453</v>
      </c>
      <c r="I1588" t="s">
        <v>51</v>
      </c>
      <c r="K1588" t="s">
        <v>453</v>
      </c>
      <c r="L1588" s="27">
        <v>0</v>
      </c>
      <c r="M1588" s="27">
        <v>0</v>
      </c>
      <c r="N1588" s="27">
        <v>0</v>
      </c>
      <c r="O1588" t="s">
        <v>456</v>
      </c>
      <c r="P1588" t="s">
        <v>457</v>
      </c>
      <c r="Q1588" s="27">
        <v>10350</v>
      </c>
      <c r="R1588" s="27">
        <v>10350</v>
      </c>
      <c r="S1588" s="27">
        <v>4178</v>
      </c>
      <c r="T1588" s="27">
        <v>4178</v>
      </c>
      <c r="U1588" s="27">
        <v>0</v>
      </c>
      <c r="V1588" s="27">
        <v>0</v>
      </c>
      <c r="W1588" s="27">
        <v>0</v>
      </c>
      <c r="X1588" t="s">
        <v>458</v>
      </c>
      <c r="Y1588" t="s">
        <v>91</v>
      </c>
      <c r="Z1588" s="27">
        <v>35</v>
      </c>
      <c r="AA1588" s="27">
        <v>35</v>
      </c>
      <c r="AB1588" s="27">
        <v>58</v>
      </c>
      <c r="AC1588" s="27">
        <v>58</v>
      </c>
      <c r="AD1588" s="27">
        <v>7242.4000000000005</v>
      </c>
      <c r="AE1588" s="27">
        <v>9053</v>
      </c>
      <c r="AF1588" s="27">
        <v>10863.6</v>
      </c>
      <c r="AG1588" s="27">
        <v>1</v>
      </c>
      <c r="AJ1588" s="41">
        <f t="shared" si="230"/>
        <v>7242.4000000000005</v>
      </c>
      <c r="AK1588" s="41">
        <f t="shared" si="231"/>
        <v>9053</v>
      </c>
      <c r="AL1588" s="41">
        <f t="shared" si="232"/>
        <v>10863.6</v>
      </c>
      <c r="AM1588" s="27">
        <v>1</v>
      </c>
      <c r="AN1588" s="27">
        <v>1</v>
      </c>
      <c r="AO1588" s="27">
        <v>186</v>
      </c>
      <c r="AP1588" s="27">
        <v>186</v>
      </c>
      <c r="AQ1588" s="42">
        <f t="shared" si="233"/>
        <v>7428.4000000000005</v>
      </c>
      <c r="AR1588" s="42">
        <f t="shared" si="234"/>
        <v>9239</v>
      </c>
      <c r="AS1588" s="42">
        <f t="shared" si="235"/>
        <v>11049.6</v>
      </c>
      <c r="AT1588" s="42">
        <f t="shared" si="236"/>
        <v>7428.4000000000005</v>
      </c>
      <c r="AU1588" s="42">
        <f t="shared" si="237"/>
        <v>9239</v>
      </c>
      <c r="AV1588" s="42">
        <f t="shared" si="238"/>
        <v>11049.6</v>
      </c>
      <c r="AW1588">
        <v>2035</v>
      </c>
      <c r="AX1588" t="s">
        <v>56</v>
      </c>
      <c r="AY1588" s="30">
        <v>12</v>
      </c>
      <c r="AZ1588" t="s">
        <v>302</v>
      </c>
      <c r="BA1588" s="111">
        <v>1</v>
      </c>
      <c r="BB1588" s="111">
        <v>1</v>
      </c>
      <c r="BC1588" s="121">
        <v>0</v>
      </c>
      <c r="BD1588" s="114">
        <v>2023</v>
      </c>
    </row>
    <row r="1589" spans="1:56" ht="12" customHeight="1" x14ac:dyDescent="0.2">
      <c r="A1589">
        <v>89</v>
      </c>
      <c r="B1589">
        <v>2023</v>
      </c>
      <c r="C1589" t="s">
        <v>46</v>
      </c>
      <c r="D1589" t="s">
        <v>230</v>
      </c>
      <c r="E1589" t="s">
        <v>454</v>
      </c>
      <c r="F1589" t="s">
        <v>455</v>
      </c>
      <c r="G1589" t="s">
        <v>157</v>
      </c>
      <c r="H1589" t="s">
        <v>453</v>
      </c>
      <c r="I1589" t="s">
        <v>51</v>
      </c>
      <c r="K1589" t="s">
        <v>453</v>
      </c>
      <c r="L1589" s="27">
        <v>0</v>
      </c>
      <c r="M1589" s="27">
        <v>0</v>
      </c>
      <c r="N1589" s="27">
        <v>0</v>
      </c>
      <c r="O1589" t="s">
        <v>456</v>
      </c>
      <c r="P1589" t="s">
        <v>457</v>
      </c>
      <c r="Q1589" s="27">
        <v>10350</v>
      </c>
      <c r="R1589" s="27">
        <v>10350</v>
      </c>
      <c r="S1589" s="27">
        <v>4178</v>
      </c>
      <c r="T1589" s="27">
        <v>4178</v>
      </c>
      <c r="U1589" s="27">
        <v>0</v>
      </c>
      <c r="V1589" s="27">
        <v>0</v>
      </c>
      <c r="W1589" s="27">
        <v>0</v>
      </c>
      <c r="X1589" t="s">
        <v>458</v>
      </c>
      <c r="Y1589" t="s">
        <v>91</v>
      </c>
      <c r="Z1589" s="27">
        <v>35</v>
      </c>
      <c r="AA1589" s="27">
        <v>35</v>
      </c>
      <c r="AB1589" s="27">
        <v>58</v>
      </c>
      <c r="AC1589" s="27">
        <v>58</v>
      </c>
      <c r="AD1589" s="27">
        <v>7242.4000000000005</v>
      </c>
      <c r="AE1589" s="27">
        <v>9053</v>
      </c>
      <c r="AF1589" s="27">
        <v>10863.6</v>
      </c>
      <c r="AG1589" s="27">
        <v>1</v>
      </c>
      <c r="AJ1589" s="41">
        <f t="shared" si="230"/>
        <v>7242.4000000000005</v>
      </c>
      <c r="AK1589" s="41">
        <f t="shared" si="231"/>
        <v>9053</v>
      </c>
      <c r="AL1589" s="41">
        <f t="shared" si="232"/>
        <v>10863.6</v>
      </c>
      <c r="AM1589" s="27">
        <v>1</v>
      </c>
      <c r="AN1589" s="27">
        <v>1</v>
      </c>
      <c r="AO1589" s="27">
        <v>186</v>
      </c>
      <c r="AP1589" s="27">
        <v>186</v>
      </c>
      <c r="AQ1589" s="42">
        <f t="shared" si="233"/>
        <v>7428.4000000000005</v>
      </c>
      <c r="AR1589" s="42">
        <f t="shared" si="234"/>
        <v>9239</v>
      </c>
      <c r="AS1589" s="42">
        <f t="shared" si="235"/>
        <v>11049.6</v>
      </c>
      <c r="AT1589" s="42">
        <f t="shared" si="236"/>
        <v>7428.4000000000005</v>
      </c>
      <c r="AU1589" s="42">
        <f t="shared" si="237"/>
        <v>9239</v>
      </c>
      <c r="AV1589" s="42">
        <f t="shared" si="238"/>
        <v>11049.6</v>
      </c>
      <c r="AW1589">
        <v>2040</v>
      </c>
      <c r="AX1589" t="s">
        <v>56</v>
      </c>
      <c r="AY1589" s="30">
        <v>12</v>
      </c>
      <c r="AZ1589" t="s">
        <v>302</v>
      </c>
      <c r="BA1589" s="111">
        <v>1</v>
      </c>
      <c r="BB1589" s="111">
        <v>1</v>
      </c>
      <c r="BC1589" s="121">
        <v>0</v>
      </c>
      <c r="BD1589" s="114">
        <v>2023</v>
      </c>
    </row>
    <row r="1590" spans="1:56" ht="12" customHeight="1" x14ac:dyDescent="0.2">
      <c r="A1590">
        <v>89</v>
      </c>
      <c r="B1590">
        <v>2023</v>
      </c>
      <c r="C1590" t="s">
        <v>46</v>
      </c>
      <c r="D1590" t="s">
        <v>230</v>
      </c>
      <c r="E1590" t="s">
        <v>454</v>
      </c>
      <c r="F1590" t="s">
        <v>455</v>
      </c>
      <c r="G1590" t="s">
        <v>157</v>
      </c>
      <c r="H1590" t="s">
        <v>453</v>
      </c>
      <c r="I1590" t="s">
        <v>51</v>
      </c>
      <c r="K1590" t="s">
        <v>453</v>
      </c>
      <c r="L1590" s="27">
        <v>0</v>
      </c>
      <c r="M1590" s="27">
        <v>0</v>
      </c>
      <c r="N1590" s="27">
        <v>0</v>
      </c>
      <c r="O1590" t="s">
        <v>456</v>
      </c>
      <c r="P1590" t="s">
        <v>457</v>
      </c>
      <c r="Q1590" s="27">
        <v>10350</v>
      </c>
      <c r="R1590" s="27">
        <v>10350</v>
      </c>
      <c r="S1590" s="27">
        <v>4178</v>
      </c>
      <c r="T1590" s="27">
        <v>4178</v>
      </c>
      <c r="U1590" s="27">
        <v>0</v>
      </c>
      <c r="V1590" s="27">
        <v>0</v>
      </c>
      <c r="W1590" s="27">
        <v>0</v>
      </c>
      <c r="X1590" t="s">
        <v>458</v>
      </c>
      <c r="Y1590" t="s">
        <v>91</v>
      </c>
      <c r="Z1590" s="27">
        <v>35</v>
      </c>
      <c r="AA1590" s="27">
        <v>35</v>
      </c>
      <c r="AB1590" s="27">
        <v>58</v>
      </c>
      <c r="AC1590" s="27">
        <v>58</v>
      </c>
      <c r="AD1590" s="27">
        <v>7242.4000000000005</v>
      </c>
      <c r="AE1590" s="27">
        <v>9053</v>
      </c>
      <c r="AF1590" s="27">
        <v>10863.6</v>
      </c>
      <c r="AG1590" s="27">
        <v>1</v>
      </c>
      <c r="AJ1590" s="41">
        <f t="shared" si="230"/>
        <v>7242.4000000000005</v>
      </c>
      <c r="AK1590" s="41">
        <f t="shared" si="231"/>
        <v>9053</v>
      </c>
      <c r="AL1590" s="41">
        <f t="shared" si="232"/>
        <v>10863.6</v>
      </c>
      <c r="AM1590" s="27">
        <v>1</v>
      </c>
      <c r="AN1590" s="27">
        <v>1</v>
      </c>
      <c r="AO1590" s="27">
        <v>186</v>
      </c>
      <c r="AP1590" s="27">
        <v>186</v>
      </c>
      <c r="AQ1590" s="42">
        <f t="shared" si="233"/>
        <v>7428.4000000000005</v>
      </c>
      <c r="AR1590" s="42">
        <f t="shared" si="234"/>
        <v>9239</v>
      </c>
      <c r="AS1590" s="42">
        <f t="shared" si="235"/>
        <v>11049.6</v>
      </c>
      <c r="AT1590" s="42">
        <f t="shared" si="236"/>
        <v>7428.4000000000005</v>
      </c>
      <c r="AU1590" s="42">
        <f t="shared" si="237"/>
        <v>9239</v>
      </c>
      <c r="AV1590" s="42">
        <f t="shared" si="238"/>
        <v>11049.6</v>
      </c>
      <c r="AW1590">
        <v>2045</v>
      </c>
      <c r="AX1590" t="s">
        <v>56</v>
      </c>
      <c r="AY1590" s="30">
        <v>12</v>
      </c>
      <c r="AZ1590" t="s">
        <v>302</v>
      </c>
      <c r="BA1590" s="111">
        <v>1</v>
      </c>
      <c r="BB1590" s="111">
        <v>1</v>
      </c>
      <c r="BC1590" s="121">
        <v>0</v>
      </c>
      <c r="BD1590" s="114">
        <v>2023</v>
      </c>
    </row>
    <row r="1591" spans="1:56" ht="12" customHeight="1" x14ac:dyDescent="0.2">
      <c r="A1591">
        <v>89</v>
      </c>
      <c r="B1591">
        <v>2023</v>
      </c>
      <c r="C1591" t="s">
        <v>46</v>
      </c>
      <c r="D1591" t="s">
        <v>230</v>
      </c>
      <c r="E1591" t="s">
        <v>454</v>
      </c>
      <c r="F1591" t="s">
        <v>455</v>
      </c>
      <c r="G1591" t="s">
        <v>157</v>
      </c>
      <c r="H1591" t="s">
        <v>453</v>
      </c>
      <c r="I1591" t="s">
        <v>51</v>
      </c>
      <c r="K1591" t="s">
        <v>453</v>
      </c>
      <c r="L1591" s="27">
        <v>0</v>
      </c>
      <c r="M1591" s="27">
        <v>0</v>
      </c>
      <c r="N1591" s="27">
        <v>0</v>
      </c>
      <c r="O1591" t="s">
        <v>456</v>
      </c>
      <c r="P1591" t="s">
        <v>457</v>
      </c>
      <c r="Q1591" s="27">
        <v>10350</v>
      </c>
      <c r="R1591" s="27">
        <v>10350</v>
      </c>
      <c r="S1591" s="27">
        <v>4178</v>
      </c>
      <c r="T1591" s="27">
        <v>4178</v>
      </c>
      <c r="U1591" s="27">
        <v>0</v>
      </c>
      <c r="V1591" s="27">
        <v>0</v>
      </c>
      <c r="W1591" s="27">
        <v>0</v>
      </c>
      <c r="X1591" t="s">
        <v>458</v>
      </c>
      <c r="Y1591" t="s">
        <v>91</v>
      </c>
      <c r="Z1591" s="27">
        <v>35</v>
      </c>
      <c r="AA1591" s="27">
        <v>35</v>
      </c>
      <c r="AB1591" s="27">
        <v>58</v>
      </c>
      <c r="AC1591" s="27">
        <v>58</v>
      </c>
      <c r="AD1591" s="27">
        <v>7242.4000000000005</v>
      </c>
      <c r="AE1591" s="27">
        <v>9053</v>
      </c>
      <c r="AF1591" s="27">
        <v>10863.6</v>
      </c>
      <c r="AG1591" s="27">
        <v>1</v>
      </c>
      <c r="AJ1591" s="41">
        <f t="shared" si="230"/>
        <v>7242.4000000000005</v>
      </c>
      <c r="AK1591" s="41">
        <f t="shared" si="231"/>
        <v>9053</v>
      </c>
      <c r="AL1591" s="41">
        <f t="shared" si="232"/>
        <v>10863.6</v>
      </c>
      <c r="AM1591" s="27">
        <v>1</v>
      </c>
      <c r="AN1591" s="27">
        <v>1</v>
      </c>
      <c r="AO1591" s="27">
        <v>186</v>
      </c>
      <c r="AP1591" s="27">
        <v>186</v>
      </c>
      <c r="AQ1591" s="42">
        <f t="shared" si="233"/>
        <v>7428.4000000000005</v>
      </c>
      <c r="AR1591" s="42">
        <f t="shared" si="234"/>
        <v>9239</v>
      </c>
      <c r="AS1591" s="42">
        <f t="shared" si="235"/>
        <v>11049.6</v>
      </c>
      <c r="AT1591" s="42">
        <f t="shared" si="236"/>
        <v>7428.4000000000005</v>
      </c>
      <c r="AU1591" s="42">
        <f t="shared" si="237"/>
        <v>9239</v>
      </c>
      <c r="AV1591" s="42">
        <f t="shared" si="238"/>
        <v>11049.6</v>
      </c>
      <c r="AW1591">
        <v>2050</v>
      </c>
      <c r="AX1591" t="s">
        <v>56</v>
      </c>
      <c r="AY1591" s="30">
        <v>12</v>
      </c>
      <c r="AZ1591" t="s">
        <v>302</v>
      </c>
      <c r="BA1591" s="111">
        <v>1</v>
      </c>
      <c r="BB1591" s="111">
        <v>1</v>
      </c>
      <c r="BC1591" s="121">
        <v>0</v>
      </c>
      <c r="BD1591" s="114">
        <v>2023</v>
      </c>
    </row>
    <row r="1592" spans="1:56" ht="12" customHeight="1" x14ac:dyDescent="0.2">
      <c r="A1592">
        <v>89</v>
      </c>
      <c r="B1592">
        <v>2023</v>
      </c>
      <c r="C1592" t="s">
        <v>46</v>
      </c>
      <c r="D1592" t="s">
        <v>230</v>
      </c>
      <c r="E1592" t="s">
        <v>454</v>
      </c>
      <c r="F1592" t="s">
        <v>455</v>
      </c>
      <c r="G1592" t="s">
        <v>157</v>
      </c>
      <c r="H1592" t="s">
        <v>453</v>
      </c>
      <c r="I1592" t="s">
        <v>51</v>
      </c>
      <c r="K1592" t="s">
        <v>453</v>
      </c>
      <c r="L1592" s="27">
        <v>0</v>
      </c>
      <c r="M1592" s="27">
        <v>0</v>
      </c>
      <c r="N1592" s="27">
        <v>0</v>
      </c>
      <c r="O1592" t="s">
        <v>456</v>
      </c>
      <c r="P1592" t="s">
        <v>457</v>
      </c>
      <c r="Q1592" s="27">
        <v>10350</v>
      </c>
      <c r="R1592" s="27">
        <v>10350</v>
      </c>
      <c r="S1592" s="27">
        <v>4178</v>
      </c>
      <c r="T1592" s="27">
        <v>4178</v>
      </c>
      <c r="U1592" s="27">
        <v>0</v>
      </c>
      <c r="V1592" s="27">
        <v>0</v>
      </c>
      <c r="W1592" s="27">
        <v>0</v>
      </c>
      <c r="X1592" t="s">
        <v>458</v>
      </c>
      <c r="Y1592" t="s">
        <v>91</v>
      </c>
      <c r="Z1592" s="27">
        <v>35</v>
      </c>
      <c r="AA1592" s="27">
        <v>35</v>
      </c>
      <c r="AB1592" s="27">
        <v>58</v>
      </c>
      <c r="AC1592" s="27">
        <v>58</v>
      </c>
      <c r="AD1592" s="27">
        <v>7242.4000000000005</v>
      </c>
      <c r="AE1592" s="27">
        <v>9053</v>
      </c>
      <c r="AF1592" s="27">
        <v>10863.6</v>
      </c>
      <c r="AG1592" s="27">
        <v>1</v>
      </c>
      <c r="AJ1592" s="41">
        <f t="shared" si="230"/>
        <v>7242.4000000000005</v>
      </c>
      <c r="AK1592" s="41">
        <f t="shared" si="231"/>
        <v>9053</v>
      </c>
      <c r="AL1592" s="41">
        <f t="shared" si="232"/>
        <v>10863.6</v>
      </c>
      <c r="AM1592" s="27">
        <v>1</v>
      </c>
      <c r="AN1592" s="27">
        <v>1</v>
      </c>
      <c r="AO1592" s="27">
        <v>186</v>
      </c>
      <c r="AP1592" s="27">
        <v>186</v>
      </c>
      <c r="AQ1592" s="42">
        <f t="shared" si="233"/>
        <v>7428.4000000000005</v>
      </c>
      <c r="AR1592" s="42">
        <f t="shared" si="234"/>
        <v>9239</v>
      </c>
      <c r="AS1592" s="42">
        <f t="shared" si="235"/>
        <v>11049.6</v>
      </c>
      <c r="AT1592" s="42">
        <f t="shared" si="236"/>
        <v>7428.4000000000005</v>
      </c>
      <c r="AU1592" s="42">
        <f t="shared" si="237"/>
        <v>9239</v>
      </c>
      <c r="AV1592" s="42">
        <f t="shared" si="238"/>
        <v>11049.6</v>
      </c>
      <c r="AW1592">
        <v>2023</v>
      </c>
      <c r="AX1592" t="s">
        <v>59</v>
      </c>
      <c r="AY1592" s="30">
        <v>12</v>
      </c>
      <c r="AZ1592" t="s">
        <v>302</v>
      </c>
      <c r="BA1592" s="111">
        <v>1</v>
      </c>
      <c r="BB1592" s="111">
        <v>1</v>
      </c>
      <c r="BC1592" s="121">
        <v>0</v>
      </c>
      <c r="BD1592" s="114">
        <v>2023</v>
      </c>
    </row>
    <row r="1593" spans="1:56" ht="12" customHeight="1" x14ac:dyDescent="0.2">
      <c r="A1593">
        <v>89</v>
      </c>
      <c r="B1593">
        <v>2023</v>
      </c>
      <c r="C1593" t="s">
        <v>46</v>
      </c>
      <c r="D1593" t="s">
        <v>230</v>
      </c>
      <c r="E1593" t="s">
        <v>454</v>
      </c>
      <c r="F1593" t="s">
        <v>455</v>
      </c>
      <c r="G1593" t="s">
        <v>157</v>
      </c>
      <c r="H1593" t="s">
        <v>453</v>
      </c>
      <c r="I1593" t="s">
        <v>51</v>
      </c>
      <c r="K1593" t="s">
        <v>453</v>
      </c>
      <c r="L1593" s="27">
        <v>0</v>
      </c>
      <c r="M1593" s="27">
        <v>0</v>
      </c>
      <c r="N1593" s="27">
        <v>0</v>
      </c>
      <c r="O1593" t="s">
        <v>456</v>
      </c>
      <c r="P1593" t="s">
        <v>457</v>
      </c>
      <c r="Q1593" s="27">
        <v>10350</v>
      </c>
      <c r="R1593" s="27">
        <v>10350</v>
      </c>
      <c r="S1593" s="27">
        <v>4178</v>
      </c>
      <c r="T1593" s="27">
        <v>4178</v>
      </c>
      <c r="U1593" s="27">
        <v>0</v>
      </c>
      <c r="V1593" s="27">
        <v>0</v>
      </c>
      <c r="W1593" s="27">
        <v>0</v>
      </c>
      <c r="X1593" t="s">
        <v>458</v>
      </c>
      <c r="Y1593" t="s">
        <v>91</v>
      </c>
      <c r="Z1593" s="27">
        <v>35</v>
      </c>
      <c r="AA1593" s="27">
        <v>36.5</v>
      </c>
      <c r="AB1593" s="27">
        <v>58</v>
      </c>
      <c r="AC1593" s="27">
        <v>58</v>
      </c>
      <c r="AD1593" s="27">
        <v>7242.4000000000005</v>
      </c>
      <c r="AE1593" s="27">
        <v>9053</v>
      </c>
      <c r="AF1593" s="27">
        <v>10863.6</v>
      </c>
      <c r="AG1593" s="27">
        <v>1</v>
      </c>
      <c r="AJ1593" s="41">
        <f t="shared" si="230"/>
        <v>7242.4000000000005</v>
      </c>
      <c r="AK1593" s="41">
        <f t="shared" si="231"/>
        <v>9053</v>
      </c>
      <c r="AL1593" s="41">
        <f t="shared" si="232"/>
        <v>10863.6</v>
      </c>
      <c r="AM1593" s="27">
        <v>1</v>
      </c>
      <c r="AN1593" s="27">
        <v>1</v>
      </c>
      <c r="AO1593" s="27">
        <v>186</v>
      </c>
      <c r="AP1593" s="27">
        <v>186</v>
      </c>
      <c r="AQ1593" s="42">
        <f t="shared" si="233"/>
        <v>7428.4000000000005</v>
      </c>
      <c r="AR1593" s="42">
        <f t="shared" si="234"/>
        <v>9239</v>
      </c>
      <c r="AS1593" s="42">
        <f t="shared" si="235"/>
        <v>11049.6</v>
      </c>
      <c r="AT1593" s="42">
        <f t="shared" si="236"/>
        <v>7428.4000000000005</v>
      </c>
      <c r="AU1593" s="42">
        <f t="shared" si="237"/>
        <v>9239</v>
      </c>
      <c r="AV1593" s="42">
        <f t="shared" si="238"/>
        <v>11049.6</v>
      </c>
      <c r="AW1593">
        <v>2030</v>
      </c>
      <c r="AX1593" t="s">
        <v>59</v>
      </c>
      <c r="AY1593" s="30">
        <v>12</v>
      </c>
      <c r="AZ1593" t="s">
        <v>302</v>
      </c>
      <c r="BA1593" s="111">
        <v>1</v>
      </c>
      <c r="BB1593" s="111">
        <v>1</v>
      </c>
      <c r="BC1593" s="121">
        <v>0</v>
      </c>
      <c r="BD1593" s="114">
        <v>2023</v>
      </c>
    </row>
    <row r="1594" spans="1:56" ht="12" customHeight="1" x14ac:dyDescent="0.2">
      <c r="A1594">
        <v>89</v>
      </c>
      <c r="B1594">
        <v>2023</v>
      </c>
      <c r="C1594" t="s">
        <v>46</v>
      </c>
      <c r="D1594" t="s">
        <v>230</v>
      </c>
      <c r="E1594" t="s">
        <v>454</v>
      </c>
      <c r="F1594" t="s">
        <v>455</v>
      </c>
      <c r="G1594" t="s">
        <v>157</v>
      </c>
      <c r="H1594" t="s">
        <v>453</v>
      </c>
      <c r="I1594" t="s">
        <v>51</v>
      </c>
      <c r="K1594" t="s">
        <v>453</v>
      </c>
      <c r="L1594" s="27">
        <v>0</v>
      </c>
      <c r="M1594" s="27">
        <v>0</v>
      </c>
      <c r="N1594" s="27">
        <v>0</v>
      </c>
      <c r="O1594" t="s">
        <v>456</v>
      </c>
      <c r="P1594" t="s">
        <v>457</v>
      </c>
      <c r="Q1594" s="27">
        <v>10350</v>
      </c>
      <c r="R1594" s="27">
        <v>10350</v>
      </c>
      <c r="S1594" s="27">
        <v>4178</v>
      </c>
      <c r="T1594" s="27">
        <v>4178</v>
      </c>
      <c r="U1594" s="27">
        <v>0</v>
      </c>
      <c r="V1594" s="27">
        <v>0</v>
      </c>
      <c r="W1594" s="27">
        <v>0</v>
      </c>
      <c r="X1594" t="s">
        <v>458</v>
      </c>
      <c r="Y1594" t="s">
        <v>91</v>
      </c>
      <c r="Z1594" s="27">
        <v>35</v>
      </c>
      <c r="AA1594" s="27">
        <v>37.25</v>
      </c>
      <c r="AB1594" s="27">
        <v>58</v>
      </c>
      <c r="AC1594" s="27">
        <v>58</v>
      </c>
      <c r="AD1594" s="27">
        <v>7242.4000000000005</v>
      </c>
      <c r="AE1594" s="27">
        <v>9053</v>
      </c>
      <c r="AF1594" s="27">
        <v>10863.6</v>
      </c>
      <c r="AG1594" s="27">
        <v>1</v>
      </c>
      <c r="AJ1594" s="41">
        <f t="shared" si="230"/>
        <v>7242.4000000000005</v>
      </c>
      <c r="AK1594" s="41">
        <f t="shared" si="231"/>
        <v>9053</v>
      </c>
      <c r="AL1594" s="41">
        <f t="shared" si="232"/>
        <v>10863.6</v>
      </c>
      <c r="AM1594" s="27">
        <v>1</v>
      </c>
      <c r="AN1594" s="27">
        <v>1</v>
      </c>
      <c r="AO1594" s="27">
        <v>186</v>
      </c>
      <c r="AP1594" s="27">
        <v>186</v>
      </c>
      <c r="AQ1594" s="42">
        <f t="shared" si="233"/>
        <v>7428.4000000000005</v>
      </c>
      <c r="AR1594" s="42">
        <f t="shared" si="234"/>
        <v>9239</v>
      </c>
      <c r="AS1594" s="42">
        <f t="shared" si="235"/>
        <v>11049.6</v>
      </c>
      <c r="AT1594" s="42">
        <f t="shared" si="236"/>
        <v>7428.4000000000005</v>
      </c>
      <c r="AU1594" s="42">
        <f t="shared" si="237"/>
        <v>9239</v>
      </c>
      <c r="AV1594" s="42">
        <f t="shared" si="238"/>
        <v>11049.6</v>
      </c>
      <c r="AW1594">
        <v>2035</v>
      </c>
      <c r="AX1594" t="s">
        <v>59</v>
      </c>
      <c r="AY1594" s="30">
        <v>12</v>
      </c>
      <c r="AZ1594" t="s">
        <v>302</v>
      </c>
      <c r="BA1594" s="111">
        <v>1</v>
      </c>
      <c r="BB1594" s="111">
        <v>1</v>
      </c>
      <c r="BC1594" s="121">
        <v>0</v>
      </c>
      <c r="BD1594" s="114">
        <v>2023</v>
      </c>
    </row>
    <row r="1595" spans="1:56" ht="12" customHeight="1" x14ac:dyDescent="0.2">
      <c r="A1595">
        <v>89</v>
      </c>
      <c r="B1595">
        <v>2023</v>
      </c>
      <c r="C1595" t="s">
        <v>46</v>
      </c>
      <c r="D1595" t="s">
        <v>230</v>
      </c>
      <c r="E1595" t="s">
        <v>454</v>
      </c>
      <c r="F1595" t="s">
        <v>455</v>
      </c>
      <c r="G1595" t="s">
        <v>157</v>
      </c>
      <c r="H1595" t="s">
        <v>453</v>
      </c>
      <c r="I1595" t="s">
        <v>51</v>
      </c>
      <c r="K1595" t="s">
        <v>453</v>
      </c>
      <c r="L1595" s="27">
        <v>0</v>
      </c>
      <c r="M1595" s="27">
        <v>0</v>
      </c>
      <c r="N1595" s="27">
        <v>0</v>
      </c>
      <c r="O1595" t="s">
        <v>456</v>
      </c>
      <c r="P1595" t="s">
        <v>457</v>
      </c>
      <c r="Q1595" s="27">
        <v>10350</v>
      </c>
      <c r="R1595" s="27">
        <v>10350</v>
      </c>
      <c r="S1595" s="27">
        <v>4178</v>
      </c>
      <c r="T1595" s="27">
        <v>4178</v>
      </c>
      <c r="U1595" s="27">
        <v>0</v>
      </c>
      <c r="V1595" s="27">
        <v>0</v>
      </c>
      <c r="W1595" s="27">
        <v>0</v>
      </c>
      <c r="X1595" t="s">
        <v>458</v>
      </c>
      <c r="Y1595" t="s">
        <v>91</v>
      </c>
      <c r="Z1595" s="27">
        <v>35</v>
      </c>
      <c r="AA1595" s="27">
        <v>38</v>
      </c>
      <c r="AB1595" s="27">
        <v>58</v>
      </c>
      <c r="AC1595" s="27">
        <v>58</v>
      </c>
      <c r="AD1595" s="27">
        <v>7242.4000000000005</v>
      </c>
      <c r="AE1595" s="27">
        <v>9053</v>
      </c>
      <c r="AF1595" s="27">
        <v>10863.6</v>
      </c>
      <c r="AG1595" s="27">
        <v>1</v>
      </c>
      <c r="AJ1595" s="41">
        <f t="shared" si="230"/>
        <v>7242.4000000000005</v>
      </c>
      <c r="AK1595" s="41">
        <f t="shared" si="231"/>
        <v>9053</v>
      </c>
      <c r="AL1595" s="41">
        <f t="shared" si="232"/>
        <v>10863.6</v>
      </c>
      <c r="AM1595" s="27">
        <v>1</v>
      </c>
      <c r="AN1595" s="27">
        <v>1</v>
      </c>
      <c r="AO1595" s="27">
        <v>186</v>
      </c>
      <c r="AP1595" s="27">
        <v>186</v>
      </c>
      <c r="AQ1595" s="42">
        <f t="shared" si="233"/>
        <v>7428.4000000000005</v>
      </c>
      <c r="AR1595" s="42">
        <f t="shared" si="234"/>
        <v>9239</v>
      </c>
      <c r="AS1595" s="42">
        <f t="shared" si="235"/>
        <v>11049.6</v>
      </c>
      <c r="AT1595" s="42">
        <f t="shared" si="236"/>
        <v>7428.4000000000005</v>
      </c>
      <c r="AU1595" s="42">
        <f t="shared" si="237"/>
        <v>9239</v>
      </c>
      <c r="AV1595" s="42">
        <f t="shared" si="238"/>
        <v>11049.6</v>
      </c>
      <c r="AW1595">
        <v>2040</v>
      </c>
      <c r="AX1595" t="s">
        <v>59</v>
      </c>
      <c r="AY1595" s="30">
        <v>12</v>
      </c>
      <c r="AZ1595" t="s">
        <v>302</v>
      </c>
      <c r="BA1595" s="111">
        <v>1</v>
      </c>
      <c r="BB1595" s="111">
        <v>1</v>
      </c>
      <c r="BC1595" s="121">
        <v>0</v>
      </c>
      <c r="BD1595" s="114">
        <v>2023</v>
      </c>
    </row>
    <row r="1596" spans="1:56" ht="12" customHeight="1" x14ac:dyDescent="0.2">
      <c r="A1596">
        <v>89</v>
      </c>
      <c r="B1596">
        <v>2023</v>
      </c>
      <c r="C1596" t="s">
        <v>46</v>
      </c>
      <c r="D1596" t="s">
        <v>230</v>
      </c>
      <c r="E1596" t="s">
        <v>454</v>
      </c>
      <c r="F1596" t="s">
        <v>455</v>
      </c>
      <c r="G1596" t="s">
        <v>157</v>
      </c>
      <c r="H1596" t="s">
        <v>453</v>
      </c>
      <c r="I1596" t="s">
        <v>51</v>
      </c>
      <c r="K1596" t="s">
        <v>453</v>
      </c>
      <c r="L1596" s="27">
        <v>0</v>
      </c>
      <c r="M1596" s="27">
        <v>0</v>
      </c>
      <c r="N1596" s="27">
        <v>0</v>
      </c>
      <c r="O1596" t="s">
        <v>456</v>
      </c>
      <c r="P1596" t="s">
        <v>457</v>
      </c>
      <c r="Q1596" s="27">
        <v>10350</v>
      </c>
      <c r="R1596" s="27">
        <v>10350</v>
      </c>
      <c r="S1596" s="27">
        <v>4178</v>
      </c>
      <c r="T1596" s="27">
        <v>4178</v>
      </c>
      <c r="U1596" s="27">
        <v>0</v>
      </c>
      <c r="V1596" s="27">
        <v>0</v>
      </c>
      <c r="W1596" s="27">
        <v>0</v>
      </c>
      <c r="X1596" t="s">
        <v>458</v>
      </c>
      <c r="Y1596" t="s">
        <v>91</v>
      </c>
      <c r="Z1596" s="27">
        <v>35</v>
      </c>
      <c r="AA1596" s="27">
        <v>38.75</v>
      </c>
      <c r="AB1596" s="27">
        <v>58</v>
      </c>
      <c r="AC1596" s="27">
        <v>58</v>
      </c>
      <c r="AD1596" s="27">
        <v>7242.4000000000005</v>
      </c>
      <c r="AE1596" s="27">
        <v>9053</v>
      </c>
      <c r="AF1596" s="27">
        <v>10863.6</v>
      </c>
      <c r="AG1596" s="27">
        <v>1</v>
      </c>
      <c r="AJ1596" s="41">
        <f t="shared" si="230"/>
        <v>7242.4000000000005</v>
      </c>
      <c r="AK1596" s="41">
        <f t="shared" si="231"/>
        <v>9053</v>
      </c>
      <c r="AL1596" s="41">
        <f t="shared" si="232"/>
        <v>10863.6</v>
      </c>
      <c r="AM1596" s="27">
        <v>1</v>
      </c>
      <c r="AN1596" s="27">
        <v>1</v>
      </c>
      <c r="AO1596" s="27">
        <v>186</v>
      </c>
      <c r="AP1596" s="27">
        <v>186</v>
      </c>
      <c r="AQ1596" s="42">
        <f t="shared" si="233"/>
        <v>7428.4000000000005</v>
      </c>
      <c r="AR1596" s="42">
        <f t="shared" si="234"/>
        <v>9239</v>
      </c>
      <c r="AS1596" s="42">
        <f t="shared" si="235"/>
        <v>11049.6</v>
      </c>
      <c r="AT1596" s="42">
        <f t="shared" si="236"/>
        <v>7428.4000000000005</v>
      </c>
      <c r="AU1596" s="42">
        <f t="shared" si="237"/>
        <v>9239</v>
      </c>
      <c r="AV1596" s="42">
        <f t="shared" si="238"/>
        <v>11049.6</v>
      </c>
      <c r="AW1596">
        <v>2045</v>
      </c>
      <c r="AX1596" t="s">
        <v>59</v>
      </c>
      <c r="AY1596" s="30">
        <v>12</v>
      </c>
      <c r="AZ1596" t="s">
        <v>302</v>
      </c>
      <c r="BA1596" s="111">
        <v>1</v>
      </c>
      <c r="BB1596" s="111">
        <v>1</v>
      </c>
      <c r="BC1596" s="121">
        <v>0</v>
      </c>
      <c r="BD1596" s="114">
        <v>2023</v>
      </c>
    </row>
    <row r="1597" spans="1:56" ht="12" customHeight="1" x14ac:dyDescent="0.2">
      <c r="A1597">
        <v>89</v>
      </c>
      <c r="B1597">
        <v>2023</v>
      </c>
      <c r="C1597" t="s">
        <v>46</v>
      </c>
      <c r="D1597" t="s">
        <v>230</v>
      </c>
      <c r="E1597" t="s">
        <v>454</v>
      </c>
      <c r="F1597" t="s">
        <v>455</v>
      </c>
      <c r="G1597" t="s">
        <v>157</v>
      </c>
      <c r="H1597" t="s">
        <v>453</v>
      </c>
      <c r="I1597" t="s">
        <v>51</v>
      </c>
      <c r="K1597" t="s">
        <v>453</v>
      </c>
      <c r="L1597" s="27">
        <v>0</v>
      </c>
      <c r="M1597" s="27">
        <v>0</v>
      </c>
      <c r="N1597" s="27">
        <v>0</v>
      </c>
      <c r="O1597" t="s">
        <v>456</v>
      </c>
      <c r="P1597" t="s">
        <v>457</v>
      </c>
      <c r="Q1597" s="27">
        <v>10350</v>
      </c>
      <c r="R1597" s="27">
        <v>10350</v>
      </c>
      <c r="S1597" s="27">
        <v>4178</v>
      </c>
      <c r="T1597" s="27">
        <v>4178</v>
      </c>
      <c r="U1597" s="27">
        <v>0</v>
      </c>
      <c r="V1597" s="27">
        <v>0</v>
      </c>
      <c r="W1597" s="27">
        <v>0</v>
      </c>
      <c r="X1597" t="s">
        <v>458</v>
      </c>
      <c r="Y1597" t="s">
        <v>91</v>
      </c>
      <c r="Z1597" s="27">
        <v>35</v>
      </c>
      <c r="AA1597" s="27">
        <v>39.5</v>
      </c>
      <c r="AB1597" s="27">
        <v>58</v>
      </c>
      <c r="AC1597" s="27">
        <v>58</v>
      </c>
      <c r="AD1597" s="27">
        <v>7242.4000000000005</v>
      </c>
      <c r="AE1597" s="27">
        <v>9053</v>
      </c>
      <c r="AF1597" s="27">
        <v>10863.6</v>
      </c>
      <c r="AG1597" s="27">
        <v>1</v>
      </c>
      <c r="AJ1597" s="41">
        <f t="shared" si="230"/>
        <v>7242.4000000000005</v>
      </c>
      <c r="AK1597" s="41">
        <f t="shared" si="231"/>
        <v>9053</v>
      </c>
      <c r="AL1597" s="41">
        <f t="shared" si="232"/>
        <v>10863.6</v>
      </c>
      <c r="AM1597" s="27">
        <v>1</v>
      </c>
      <c r="AN1597" s="27">
        <v>1</v>
      </c>
      <c r="AO1597" s="27">
        <v>186</v>
      </c>
      <c r="AP1597" s="27">
        <v>186</v>
      </c>
      <c r="AQ1597" s="42">
        <f t="shared" si="233"/>
        <v>7428.4000000000005</v>
      </c>
      <c r="AR1597" s="42">
        <f t="shared" si="234"/>
        <v>9239</v>
      </c>
      <c r="AS1597" s="42">
        <f t="shared" si="235"/>
        <v>11049.6</v>
      </c>
      <c r="AT1597" s="42">
        <f t="shared" si="236"/>
        <v>7428.4000000000005</v>
      </c>
      <c r="AU1597" s="42">
        <f t="shared" si="237"/>
        <v>9239</v>
      </c>
      <c r="AV1597" s="42">
        <f t="shared" si="238"/>
        <v>11049.6</v>
      </c>
      <c r="AW1597">
        <v>2050</v>
      </c>
      <c r="AX1597" t="s">
        <v>59</v>
      </c>
      <c r="AY1597" s="30">
        <v>12</v>
      </c>
      <c r="AZ1597" t="s">
        <v>302</v>
      </c>
      <c r="BA1597" s="111">
        <v>1</v>
      </c>
      <c r="BB1597" s="111">
        <v>1</v>
      </c>
      <c r="BC1597" s="121">
        <v>0</v>
      </c>
      <c r="BD1597" s="114">
        <v>2023</v>
      </c>
    </row>
    <row r="1598" spans="1:56" ht="12" customHeight="1" x14ac:dyDescent="0.2">
      <c r="A1598">
        <v>89</v>
      </c>
      <c r="B1598">
        <v>2023</v>
      </c>
      <c r="C1598" t="s">
        <v>46</v>
      </c>
      <c r="D1598" t="s">
        <v>230</v>
      </c>
      <c r="E1598" t="s">
        <v>454</v>
      </c>
      <c r="F1598" t="s">
        <v>455</v>
      </c>
      <c r="G1598" t="s">
        <v>157</v>
      </c>
      <c r="H1598" t="s">
        <v>453</v>
      </c>
      <c r="I1598" t="s">
        <v>51</v>
      </c>
      <c r="K1598" t="s">
        <v>453</v>
      </c>
      <c r="L1598" s="27">
        <v>0</v>
      </c>
      <c r="M1598" s="27">
        <v>0</v>
      </c>
      <c r="N1598" s="27">
        <v>0</v>
      </c>
      <c r="O1598" t="s">
        <v>456</v>
      </c>
      <c r="P1598" t="s">
        <v>457</v>
      </c>
      <c r="Q1598" s="27">
        <v>10350</v>
      </c>
      <c r="R1598" s="27">
        <v>10350</v>
      </c>
      <c r="S1598" s="27">
        <v>4178</v>
      </c>
      <c r="T1598" s="27">
        <v>4178</v>
      </c>
      <c r="U1598" s="27">
        <v>0</v>
      </c>
      <c r="V1598" s="27">
        <v>0</v>
      </c>
      <c r="W1598" s="27">
        <v>0</v>
      </c>
      <c r="X1598" t="s">
        <v>458</v>
      </c>
      <c r="Y1598" t="s">
        <v>91</v>
      </c>
      <c r="Z1598" s="27">
        <v>35</v>
      </c>
      <c r="AA1598" s="27">
        <v>35</v>
      </c>
      <c r="AB1598" s="27">
        <v>58</v>
      </c>
      <c r="AC1598" s="27">
        <v>58</v>
      </c>
      <c r="AD1598" s="27">
        <v>7242.4000000000005</v>
      </c>
      <c r="AE1598" s="27">
        <v>9053</v>
      </c>
      <c r="AF1598" s="27">
        <v>10863.6</v>
      </c>
      <c r="AG1598" s="27">
        <v>1</v>
      </c>
      <c r="AJ1598" s="41">
        <f t="shared" si="230"/>
        <v>7242.4000000000005</v>
      </c>
      <c r="AK1598" s="41">
        <f t="shared" si="231"/>
        <v>9053</v>
      </c>
      <c r="AL1598" s="41">
        <f t="shared" si="232"/>
        <v>10863.6</v>
      </c>
      <c r="AM1598" s="27">
        <v>1</v>
      </c>
      <c r="AN1598" s="27">
        <v>1</v>
      </c>
      <c r="AO1598" s="27">
        <v>186</v>
      </c>
      <c r="AP1598" s="27">
        <v>186</v>
      </c>
      <c r="AQ1598" s="42">
        <f t="shared" si="233"/>
        <v>7428.4000000000005</v>
      </c>
      <c r="AR1598" s="42">
        <f t="shared" si="234"/>
        <v>9239</v>
      </c>
      <c r="AS1598" s="42">
        <f t="shared" si="235"/>
        <v>11049.6</v>
      </c>
      <c r="AT1598" s="42">
        <f t="shared" si="236"/>
        <v>7428.4000000000005</v>
      </c>
      <c r="AU1598" s="42">
        <f t="shared" si="237"/>
        <v>9239</v>
      </c>
      <c r="AV1598" s="42">
        <f t="shared" si="238"/>
        <v>11049.6</v>
      </c>
      <c r="AW1598">
        <v>2023</v>
      </c>
      <c r="AX1598" t="s">
        <v>60</v>
      </c>
      <c r="AY1598" s="30">
        <v>12</v>
      </c>
      <c r="AZ1598" t="s">
        <v>302</v>
      </c>
      <c r="BA1598" s="111">
        <v>1</v>
      </c>
      <c r="BB1598" s="111">
        <v>1</v>
      </c>
      <c r="BC1598" s="121">
        <v>0</v>
      </c>
      <c r="BD1598" s="114">
        <v>2023</v>
      </c>
    </row>
    <row r="1599" spans="1:56" ht="12" customHeight="1" x14ac:dyDescent="0.2">
      <c r="A1599">
        <v>89</v>
      </c>
      <c r="B1599">
        <v>2023</v>
      </c>
      <c r="C1599" t="s">
        <v>46</v>
      </c>
      <c r="D1599" t="s">
        <v>230</v>
      </c>
      <c r="E1599" t="s">
        <v>454</v>
      </c>
      <c r="F1599" t="s">
        <v>455</v>
      </c>
      <c r="G1599" t="s">
        <v>157</v>
      </c>
      <c r="H1599" t="s">
        <v>453</v>
      </c>
      <c r="I1599" t="s">
        <v>51</v>
      </c>
      <c r="K1599" t="s">
        <v>453</v>
      </c>
      <c r="L1599" s="27">
        <v>0</v>
      </c>
      <c r="M1599" s="27">
        <v>0</v>
      </c>
      <c r="N1599" s="27">
        <v>0</v>
      </c>
      <c r="O1599" t="s">
        <v>456</v>
      </c>
      <c r="P1599" t="s">
        <v>457</v>
      </c>
      <c r="Q1599" s="27">
        <v>10350</v>
      </c>
      <c r="R1599" s="27">
        <v>10350</v>
      </c>
      <c r="S1599" s="27">
        <v>4178</v>
      </c>
      <c r="T1599" s="27">
        <v>4178</v>
      </c>
      <c r="U1599" s="27">
        <v>0</v>
      </c>
      <c r="V1599" s="27">
        <v>0</v>
      </c>
      <c r="W1599" s="27">
        <v>0</v>
      </c>
      <c r="X1599" t="s">
        <v>458</v>
      </c>
      <c r="Y1599" t="s">
        <v>91</v>
      </c>
      <c r="Z1599" s="27">
        <v>35</v>
      </c>
      <c r="AA1599" s="27">
        <v>38</v>
      </c>
      <c r="AB1599" s="27">
        <v>58</v>
      </c>
      <c r="AC1599" s="27">
        <v>58</v>
      </c>
      <c r="AD1599" s="27">
        <v>7242.4000000000005</v>
      </c>
      <c r="AE1599" s="27">
        <v>9053</v>
      </c>
      <c r="AF1599" s="27">
        <v>10863.6</v>
      </c>
      <c r="AG1599" s="27">
        <v>1</v>
      </c>
      <c r="AJ1599" s="41">
        <f t="shared" si="230"/>
        <v>7242.4000000000005</v>
      </c>
      <c r="AK1599" s="41">
        <f t="shared" si="231"/>
        <v>9053</v>
      </c>
      <c r="AL1599" s="41">
        <f t="shared" si="232"/>
        <v>10863.6</v>
      </c>
      <c r="AM1599" s="27">
        <v>1</v>
      </c>
      <c r="AN1599" s="27">
        <v>1</v>
      </c>
      <c r="AO1599" s="27">
        <v>186</v>
      </c>
      <c r="AP1599" s="27">
        <v>186</v>
      </c>
      <c r="AQ1599" s="42">
        <f t="shared" si="233"/>
        <v>7428.4000000000005</v>
      </c>
      <c r="AR1599" s="42">
        <f t="shared" si="234"/>
        <v>9239</v>
      </c>
      <c r="AS1599" s="42">
        <f t="shared" si="235"/>
        <v>11049.6</v>
      </c>
      <c r="AT1599" s="42">
        <f t="shared" si="236"/>
        <v>7428.4000000000005</v>
      </c>
      <c r="AU1599" s="42">
        <f t="shared" si="237"/>
        <v>9239</v>
      </c>
      <c r="AV1599" s="42">
        <f t="shared" si="238"/>
        <v>11049.6</v>
      </c>
      <c r="AW1599">
        <v>2030</v>
      </c>
      <c r="AX1599" t="s">
        <v>60</v>
      </c>
      <c r="AY1599" s="30">
        <v>12</v>
      </c>
      <c r="AZ1599" t="s">
        <v>302</v>
      </c>
      <c r="BA1599" s="111">
        <v>1</v>
      </c>
      <c r="BB1599" s="111">
        <v>1</v>
      </c>
      <c r="BC1599" s="121">
        <v>0</v>
      </c>
      <c r="BD1599" s="114">
        <v>2023</v>
      </c>
    </row>
    <row r="1600" spans="1:56" ht="12" customHeight="1" x14ac:dyDescent="0.2">
      <c r="A1600">
        <v>89</v>
      </c>
      <c r="B1600">
        <v>2023</v>
      </c>
      <c r="C1600" t="s">
        <v>46</v>
      </c>
      <c r="D1600" t="s">
        <v>230</v>
      </c>
      <c r="E1600" t="s">
        <v>454</v>
      </c>
      <c r="F1600" t="s">
        <v>455</v>
      </c>
      <c r="G1600" t="s">
        <v>157</v>
      </c>
      <c r="H1600" t="s">
        <v>453</v>
      </c>
      <c r="I1600" t="s">
        <v>51</v>
      </c>
      <c r="K1600" t="s">
        <v>453</v>
      </c>
      <c r="L1600" s="27">
        <v>0</v>
      </c>
      <c r="M1600" s="27">
        <v>0</v>
      </c>
      <c r="N1600" s="27">
        <v>0</v>
      </c>
      <c r="O1600" t="s">
        <v>456</v>
      </c>
      <c r="P1600" t="s">
        <v>457</v>
      </c>
      <c r="Q1600" s="27">
        <v>10350</v>
      </c>
      <c r="R1600" s="27">
        <v>10350</v>
      </c>
      <c r="S1600" s="27">
        <v>4178</v>
      </c>
      <c r="T1600" s="27">
        <v>4178</v>
      </c>
      <c r="U1600" s="27">
        <v>0</v>
      </c>
      <c r="V1600" s="27">
        <v>0</v>
      </c>
      <c r="W1600" s="27">
        <v>0</v>
      </c>
      <c r="X1600" t="s">
        <v>458</v>
      </c>
      <c r="Y1600" t="s">
        <v>91</v>
      </c>
      <c r="Z1600" s="27">
        <v>35</v>
      </c>
      <c r="AA1600" s="27">
        <v>39.5</v>
      </c>
      <c r="AB1600" s="27">
        <v>58</v>
      </c>
      <c r="AC1600" s="27">
        <v>58</v>
      </c>
      <c r="AD1600" s="27">
        <v>7242.4000000000005</v>
      </c>
      <c r="AE1600" s="27">
        <v>9053</v>
      </c>
      <c r="AF1600" s="27">
        <v>10863.6</v>
      </c>
      <c r="AG1600" s="27">
        <v>1</v>
      </c>
      <c r="AJ1600" s="41">
        <f t="shared" si="230"/>
        <v>7242.4000000000005</v>
      </c>
      <c r="AK1600" s="41">
        <f t="shared" si="231"/>
        <v>9053</v>
      </c>
      <c r="AL1600" s="41">
        <f t="shared" si="232"/>
        <v>10863.6</v>
      </c>
      <c r="AM1600" s="27">
        <v>1</v>
      </c>
      <c r="AN1600" s="27">
        <v>1</v>
      </c>
      <c r="AO1600" s="27">
        <v>186</v>
      </c>
      <c r="AP1600" s="27">
        <v>186</v>
      </c>
      <c r="AQ1600" s="42">
        <f t="shared" si="233"/>
        <v>7428.4000000000005</v>
      </c>
      <c r="AR1600" s="42">
        <f t="shared" si="234"/>
        <v>9239</v>
      </c>
      <c r="AS1600" s="42">
        <f t="shared" si="235"/>
        <v>11049.6</v>
      </c>
      <c r="AT1600" s="42">
        <f t="shared" si="236"/>
        <v>7428.4000000000005</v>
      </c>
      <c r="AU1600" s="42">
        <f t="shared" si="237"/>
        <v>9239</v>
      </c>
      <c r="AV1600" s="42">
        <f t="shared" si="238"/>
        <v>11049.6</v>
      </c>
      <c r="AW1600">
        <v>2035</v>
      </c>
      <c r="AX1600" t="s">
        <v>60</v>
      </c>
      <c r="AY1600" s="30">
        <v>12</v>
      </c>
      <c r="AZ1600" t="s">
        <v>302</v>
      </c>
      <c r="BA1600" s="111">
        <v>1</v>
      </c>
      <c r="BB1600" s="111">
        <v>1</v>
      </c>
      <c r="BC1600" s="121">
        <v>0</v>
      </c>
      <c r="BD1600" s="114">
        <v>2023</v>
      </c>
    </row>
    <row r="1601" spans="1:56" ht="12" customHeight="1" x14ac:dyDescent="0.2">
      <c r="A1601">
        <v>89</v>
      </c>
      <c r="B1601">
        <v>2023</v>
      </c>
      <c r="C1601" t="s">
        <v>46</v>
      </c>
      <c r="D1601" t="s">
        <v>230</v>
      </c>
      <c r="E1601" t="s">
        <v>454</v>
      </c>
      <c r="F1601" t="s">
        <v>455</v>
      </c>
      <c r="G1601" t="s">
        <v>157</v>
      </c>
      <c r="H1601" t="s">
        <v>453</v>
      </c>
      <c r="I1601" t="s">
        <v>51</v>
      </c>
      <c r="K1601" t="s">
        <v>453</v>
      </c>
      <c r="L1601" s="27">
        <v>0</v>
      </c>
      <c r="M1601" s="27">
        <v>0</v>
      </c>
      <c r="N1601" s="27">
        <v>0</v>
      </c>
      <c r="O1601" t="s">
        <v>456</v>
      </c>
      <c r="P1601" t="s">
        <v>457</v>
      </c>
      <c r="Q1601" s="27">
        <v>10350</v>
      </c>
      <c r="R1601" s="27">
        <v>10350</v>
      </c>
      <c r="S1601" s="27">
        <v>4178</v>
      </c>
      <c r="T1601" s="27">
        <v>4178</v>
      </c>
      <c r="U1601" s="27">
        <v>0</v>
      </c>
      <c r="V1601" s="27">
        <v>0</v>
      </c>
      <c r="W1601" s="27">
        <v>0</v>
      </c>
      <c r="X1601" t="s">
        <v>458</v>
      </c>
      <c r="Y1601" t="s">
        <v>91</v>
      </c>
      <c r="Z1601" s="27">
        <v>35</v>
      </c>
      <c r="AA1601" s="27">
        <v>41</v>
      </c>
      <c r="AB1601" s="27">
        <v>58</v>
      </c>
      <c r="AC1601" s="27">
        <v>58</v>
      </c>
      <c r="AD1601" s="27">
        <v>7242.4000000000005</v>
      </c>
      <c r="AE1601" s="27">
        <v>9053</v>
      </c>
      <c r="AF1601" s="27">
        <v>10863.6</v>
      </c>
      <c r="AG1601" s="27">
        <v>1</v>
      </c>
      <c r="AJ1601" s="41">
        <f t="shared" si="230"/>
        <v>7242.4000000000005</v>
      </c>
      <c r="AK1601" s="41">
        <f t="shared" si="231"/>
        <v>9053</v>
      </c>
      <c r="AL1601" s="41">
        <f t="shared" si="232"/>
        <v>10863.6</v>
      </c>
      <c r="AM1601" s="27">
        <v>1</v>
      </c>
      <c r="AN1601" s="27">
        <v>1</v>
      </c>
      <c r="AO1601" s="27">
        <v>186</v>
      </c>
      <c r="AP1601" s="27">
        <v>186</v>
      </c>
      <c r="AQ1601" s="42">
        <f t="shared" si="233"/>
        <v>7428.4000000000005</v>
      </c>
      <c r="AR1601" s="42">
        <f t="shared" si="234"/>
        <v>9239</v>
      </c>
      <c r="AS1601" s="42">
        <f t="shared" si="235"/>
        <v>11049.6</v>
      </c>
      <c r="AT1601" s="42">
        <f t="shared" si="236"/>
        <v>7428.4000000000005</v>
      </c>
      <c r="AU1601" s="42">
        <f t="shared" si="237"/>
        <v>9239</v>
      </c>
      <c r="AV1601" s="42">
        <f t="shared" si="238"/>
        <v>11049.6</v>
      </c>
      <c r="AW1601">
        <v>2040</v>
      </c>
      <c r="AX1601" t="s">
        <v>60</v>
      </c>
      <c r="AY1601" s="30">
        <v>12</v>
      </c>
      <c r="AZ1601" t="s">
        <v>302</v>
      </c>
      <c r="BA1601" s="111">
        <v>1</v>
      </c>
      <c r="BB1601" s="111">
        <v>1</v>
      </c>
      <c r="BC1601" s="121">
        <v>0</v>
      </c>
      <c r="BD1601" s="114">
        <v>2023</v>
      </c>
    </row>
    <row r="1602" spans="1:56" ht="12" customHeight="1" x14ac:dyDescent="0.2">
      <c r="A1602">
        <v>89</v>
      </c>
      <c r="B1602">
        <v>2023</v>
      </c>
      <c r="C1602" t="s">
        <v>46</v>
      </c>
      <c r="D1602" t="s">
        <v>230</v>
      </c>
      <c r="E1602" t="s">
        <v>454</v>
      </c>
      <c r="F1602" t="s">
        <v>455</v>
      </c>
      <c r="G1602" t="s">
        <v>157</v>
      </c>
      <c r="H1602" t="s">
        <v>453</v>
      </c>
      <c r="I1602" t="s">
        <v>51</v>
      </c>
      <c r="K1602" t="s">
        <v>453</v>
      </c>
      <c r="L1602" s="27">
        <v>0</v>
      </c>
      <c r="M1602" s="27">
        <v>0</v>
      </c>
      <c r="N1602" s="27">
        <v>0</v>
      </c>
      <c r="O1602" t="s">
        <v>456</v>
      </c>
      <c r="P1602" t="s">
        <v>457</v>
      </c>
      <c r="Q1602" s="27">
        <v>10350</v>
      </c>
      <c r="R1602" s="27">
        <v>10350</v>
      </c>
      <c r="S1602" s="27">
        <v>4178</v>
      </c>
      <c r="T1602" s="27">
        <v>4178</v>
      </c>
      <c r="U1602" s="27">
        <v>0</v>
      </c>
      <c r="V1602" s="27">
        <v>0</v>
      </c>
      <c r="W1602" s="27">
        <v>0</v>
      </c>
      <c r="X1602" t="s">
        <v>458</v>
      </c>
      <c r="Y1602" t="s">
        <v>91</v>
      </c>
      <c r="Z1602" s="27">
        <v>35</v>
      </c>
      <c r="AA1602" s="27">
        <v>42.5</v>
      </c>
      <c r="AB1602" s="27">
        <v>58</v>
      </c>
      <c r="AC1602" s="27">
        <v>58</v>
      </c>
      <c r="AD1602" s="27">
        <v>7242.4000000000005</v>
      </c>
      <c r="AE1602" s="27">
        <v>9053</v>
      </c>
      <c r="AF1602" s="27">
        <v>10863.6</v>
      </c>
      <c r="AG1602" s="27">
        <v>1</v>
      </c>
      <c r="AJ1602" s="41">
        <f t="shared" ref="AJ1602:AJ1665" si="239">(AD1602+L1602*$R1602+U1602*$AA1602)*$AG1602</f>
        <v>7242.4000000000005</v>
      </c>
      <c r="AK1602" s="41">
        <f t="shared" ref="AK1602:AK1665" si="240">(AE1602+M1602*$R1602+V1602*$AA1602)*$AG1602</f>
        <v>9053</v>
      </c>
      <c r="AL1602" s="41">
        <f t="shared" ref="AL1602:AL1665" si="241">(AF1602+N1602*$R1602+W1602*$AA1602)*$AG1602</f>
        <v>10863.6</v>
      </c>
      <c r="AM1602" s="27">
        <v>1</v>
      </c>
      <c r="AN1602" s="27">
        <v>1</v>
      </c>
      <c r="AO1602" s="27">
        <v>186</v>
      </c>
      <c r="AP1602" s="27">
        <v>186</v>
      </c>
      <c r="AQ1602" s="42">
        <f t="shared" ref="AQ1602:AQ1665" si="242">$AM1602*AJ1602+$AO1602*$AG1602</f>
        <v>7428.4000000000005</v>
      </c>
      <c r="AR1602" s="42">
        <f t="shared" ref="AR1602:AR1665" si="243">$AM1602*AK1602+$AO1602*$AG1602</f>
        <v>9239</v>
      </c>
      <c r="AS1602" s="42">
        <f t="shared" ref="AS1602:AS1665" si="244">$AM1602*AL1602+$AO1602*$AG1602</f>
        <v>11049.6</v>
      </c>
      <c r="AT1602" s="42">
        <f t="shared" ref="AT1602:AT1665" si="245">$AN1602*AJ1602+$AP1602*$AG1602</f>
        <v>7428.4000000000005</v>
      </c>
      <c r="AU1602" s="42">
        <f t="shared" ref="AU1602:AU1665" si="246">$AN1602*AK1602+$AP1602*$AG1602</f>
        <v>9239</v>
      </c>
      <c r="AV1602" s="42">
        <f t="shared" ref="AV1602:AV1665" si="247">$AN1602*AL1602+$AP1602*$AG1602</f>
        <v>11049.6</v>
      </c>
      <c r="AW1602">
        <v>2045</v>
      </c>
      <c r="AX1602" t="s">
        <v>60</v>
      </c>
      <c r="AY1602" s="30">
        <v>12</v>
      </c>
      <c r="AZ1602" t="s">
        <v>302</v>
      </c>
      <c r="BA1602" s="111">
        <v>1</v>
      </c>
      <c r="BB1602" s="111">
        <v>1</v>
      </c>
      <c r="BC1602" s="121">
        <v>0</v>
      </c>
      <c r="BD1602" s="114">
        <v>2023</v>
      </c>
    </row>
    <row r="1603" spans="1:56" ht="12" customHeight="1" x14ac:dyDescent="0.2">
      <c r="A1603">
        <v>89</v>
      </c>
      <c r="B1603">
        <v>2023</v>
      </c>
      <c r="C1603" t="s">
        <v>46</v>
      </c>
      <c r="D1603" t="s">
        <v>230</v>
      </c>
      <c r="E1603" t="s">
        <v>454</v>
      </c>
      <c r="F1603" t="s">
        <v>455</v>
      </c>
      <c r="G1603" t="s">
        <v>157</v>
      </c>
      <c r="H1603" t="s">
        <v>453</v>
      </c>
      <c r="I1603" t="s">
        <v>51</v>
      </c>
      <c r="K1603" t="s">
        <v>453</v>
      </c>
      <c r="L1603" s="27">
        <v>0</v>
      </c>
      <c r="M1603" s="27">
        <v>0</v>
      </c>
      <c r="N1603" s="27">
        <v>0</v>
      </c>
      <c r="O1603" t="s">
        <v>456</v>
      </c>
      <c r="P1603" t="s">
        <v>457</v>
      </c>
      <c r="Q1603" s="27">
        <v>10350</v>
      </c>
      <c r="R1603" s="27">
        <v>10350</v>
      </c>
      <c r="S1603" s="27">
        <v>4178</v>
      </c>
      <c r="T1603" s="27">
        <v>4178</v>
      </c>
      <c r="U1603" s="27">
        <v>0</v>
      </c>
      <c r="V1603" s="27">
        <v>0</v>
      </c>
      <c r="W1603" s="27">
        <v>0</v>
      </c>
      <c r="X1603" t="s">
        <v>458</v>
      </c>
      <c r="Y1603" t="s">
        <v>91</v>
      </c>
      <c r="Z1603" s="27">
        <v>35</v>
      </c>
      <c r="AA1603" s="27">
        <v>44</v>
      </c>
      <c r="AB1603" s="27">
        <v>58</v>
      </c>
      <c r="AC1603" s="27">
        <v>58</v>
      </c>
      <c r="AD1603" s="27">
        <v>7242.4000000000005</v>
      </c>
      <c r="AE1603" s="27">
        <v>9053</v>
      </c>
      <c r="AF1603" s="27">
        <v>10863.6</v>
      </c>
      <c r="AG1603" s="27">
        <v>1</v>
      </c>
      <c r="AJ1603" s="41">
        <f t="shared" si="239"/>
        <v>7242.4000000000005</v>
      </c>
      <c r="AK1603" s="41">
        <f t="shared" si="240"/>
        <v>9053</v>
      </c>
      <c r="AL1603" s="41">
        <f t="shared" si="241"/>
        <v>10863.6</v>
      </c>
      <c r="AM1603" s="27">
        <v>1</v>
      </c>
      <c r="AN1603" s="27">
        <v>1</v>
      </c>
      <c r="AO1603" s="27">
        <v>186</v>
      </c>
      <c r="AP1603" s="27">
        <v>186</v>
      </c>
      <c r="AQ1603" s="42">
        <f t="shared" si="242"/>
        <v>7428.4000000000005</v>
      </c>
      <c r="AR1603" s="42">
        <f t="shared" si="243"/>
        <v>9239</v>
      </c>
      <c r="AS1603" s="42">
        <f t="shared" si="244"/>
        <v>11049.6</v>
      </c>
      <c r="AT1603" s="42">
        <f t="shared" si="245"/>
        <v>7428.4000000000005</v>
      </c>
      <c r="AU1603" s="42">
        <f t="shared" si="246"/>
        <v>9239</v>
      </c>
      <c r="AV1603" s="42">
        <f t="shared" si="247"/>
        <v>11049.6</v>
      </c>
      <c r="AW1603">
        <v>2050</v>
      </c>
      <c r="AX1603" t="s">
        <v>60</v>
      </c>
      <c r="AY1603" s="30">
        <v>12</v>
      </c>
      <c r="AZ1603" t="s">
        <v>302</v>
      </c>
      <c r="BA1603" s="111">
        <v>1</v>
      </c>
      <c r="BB1603" s="111">
        <v>1</v>
      </c>
      <c r="BC1603" s="121">
        <v>0</v>
      </c>
      <c r="BD1603" s="114">
        <v>2023</v>
      </c>
    </row>
    <row r="1604" spans="1:56" ht="12" customHeight="1" x14ac:dyDescent="0.2">
      <c r="A1604">
        <v>90</v>
      </c>
      <c r="B1604">
        <v>2023</v>
      </c>
      <c r="C1604" t="s">
        <v>46</v>
      </c>
      <c r="D1604" t="s">
        <v>230</v>
      </c>
      <c r="E1604" t="s">
        <v>454</v>
      </c>
      <c r="F1604" t="s">
        <v>340</v>
      </c>
      <c r="G1604" t="s">
        <v>99</v>
      </c>
      <c r="H1604" t="s">
        <v>459</v>
      </c>
      <c r="I1604" t="s">
        <v>51</v>
      </c>
      <c r="K1604" t="s">
        <v>459</v>
      </c>
      <c r="L1604" s="27">
        <v>0</v>
      </c>
      <c r="M1604" s="27">
        <v>0</v>
      </c>
      <c r="N1604" s="27">
        <v>0</v>
      </c>
      <c r="O1604" t="s">
        <v>456</v>
      </c>
      <c r="P1604" t="s">
        <v>232</v>
      </c>
      <c r="Q1604" s="27">
        <v>1.4</v>
      </c>
      <c r="R1604" s="27">
        <v>1.4</v>
      </c>
      <c r="S1604" s="27">
        <v>0.8</v>
      </c>
      <c r="T1604" s="27">
        <v>0.8</v>
      </c>
      <c r="U1604" s="27">
        <v>0</v>
      </c>
      <c r="V1604" s="27">
        <v>0</v>
      </c>
      <c r="W1604" s="27">
        <v>0</v>
      </c>
      <c r="X1604" t="s">
        <v>458</v>
      </c>
      <c r="Y1604" t="s">
        <v>91</v>
      </c>
      <c r="Z1604" s="27">
        <v>71</v>
      </c>
      <c r="AA1604" s="27">
        <v>71</v>
      </c>
      <c r="AB1604" s="27">
        <v>88</v>
      </c>
      <c r="AC1604" s="27">
        <v>88</v>
      </c>
      <c r="AD1604" s="27">
        <v>9476.8000000000011</v>
      </c>
      <c r="AE1604" s="27">
        <v>11846</v>
      </c>
      <c r="AF1604" s="27">
        <v>14215.199999999999</v>
      </c>
      <c r="AG1604" s="27">
        <v>1</v>
      </c>
      <c r="AJ1604" s="41">
        <f t="shared" si="239"/>
        <v>9476.8000000000011</v>
      </c>
      <c r="AK1604" s="41">
        <f t="shared" si="240"/>
        <v>11846</v>
      </c>
      <c r="AL1604" s="41">
        <f t="shared" si="241"/>
        <v>14215.199999999999</v>
      </c>
      <c r="AM1604" s="27">
        <v>1</v>
      </c>
      <c r="AN1604" s="27">
        <v>1</v>
      </c>
      <c r="AO1604" s="27">
        <v>186</v>
      </c>
      <c r="AP1604" s="27">
        <v>186</v>
      </c>
      <c r="AQ1604" s="42">
        <f t="shared" si="242"/>
        <v>9662.8000000000011</v>
      </c>
      <c r="AR1604" s="42">
        <f t="shared" si="243"/>
        <v>12032</v>
      </c>
      <c r="AS1604" s="42">
        <f t="shared" si="244"/>
        <v>14401.199999999999</v>
      </c>
      <c r="AT1604" s="42">
        <f t="shared" si="245"/>
        <v>9662.8000000000011</v>
      </c>
      <c r="AU1604" s="42">
        <f t="shared" si="246"/>
        <v>12032</v>
      </c>
      <c r="AV1604" s="42">
        <f t="shared" si="247"/>
        <v>14401.199999999999</v>
      </c>
      <c r="AW1604">
        <v>2023</v>
      </c>
      <c r="AX1604" t="s">
        <v>56</v>
      </c>
      <c r="AY1604" s="30">
        <v>12</v>
      </c>
      <c r="AZ1604" t="s">
        <v>302</v>
      </c>
      <c r="BA1604" s="111">
        <v>1</v>
      </c>
      <c r="BB1604" s="111">
        <v>1</v>
      </c>
      <c r="BC1604" s="121">
        <v>0</v>
      </c>
      <c r="BD1604" s="114">
        <v>2023</v>
      </c>
    </row>
    <row r="1605" spans="1:56" ht="12" customHeight="1" x14ac:dyDescent="0.2">
      <c r="A1605">
        <v>90</v>
      </c>
      <c r="B1605">
        <v>2023</v>
      </c>
      <c r="C1605" t="s">
        <v>46</v>
      </c>
      <c r="D1605" t="s">
        <v>230</v>
      </c>
      <c r="E1605" t="s">
        <v>454</v>
      </c>
      <c r="F1605" t="s">
        <v>340</v>
      </c>
      <c r="G1605" t="s">
        <v>99</v>
      </c>
      <c r="H1605" t="s">
        <v>459</v>
      </c>
      <c r="I1605" t="s">
        <v>51</v>
      </c>
      <c r="K1605" t="s">
        <v>459</v>
      </c>
      <c r="L1605" s="27">
        <v>0</v>
      </c>
      <c r="M1605" s="27">
        <v>0</v>
      </c>
      <c r="N1605" s="27">
        <v>0</v>
      </c>
      <c r="O1605" t="s">
        <v>456</v>
      </c>
      <c r="P1605" t="s">
        <v>232</v>
      </c>
      <c r="Q1605" s="27">
        <v>1.4</v>
      </c>
      <c r="R1605" s="27">
        <v>1.3</v>
      </c>
      <c r="S1605" s="27">
        <v>0.8</v>
      </c>
      <c r="T1605" s="27">
        <v>0.8</v>
      </c>
      <c r="U1605" s="27">
        <v>0</v>
      </c>
      <c r="V1605" s="27">
        <v>0</v>
      </c>
      <c r="W1605" s="27">
        <v>0</v>
      </c>
      <c r="X1605" t="s">
        <v>458</v>
      </c>
      <c r="Y1605" t="s">
        <v>91</v>
      </c>
      <c r="Z1605" s="27">
        <v>71</v>
      </c>
      <c r="AA1605" s="27">
        <v>71</v>
      </c>
      <c r="AB1605" s="27">
        <v>88</v>
      </c>
      <c r="AC1605" s="27">
        <v>88</v>
      </c>
      <c r="AD1605" s="27">
        <v>9476.8000000000011</v>
      </c>
      <c r="AE1605" s="27">
        <v>11846</v>
      </c>
      <c r="AF1605" s="27">
        <v>14215.199999999999</v>
      </c>
      <c r="AG1605" s="27">
        <v>1</v>
      </c>
      <c r="AJ1605" s="41">
        <f t="shared" si="239"/>
        <v>9476.8000000000011</v>
      </c>
      <c r="AK1605" s="41">
        <f t="shared" si="240"/>
        <v>11846</v>
      </c>
      <c r="AL1605" s="41">
        <f t="shared" si="241"/>
        <v>14215.199999999999</v>
      </c>
      <c r="AM1605" s="27">
        <v>1</v>
      </c>
      <c r="AN1605" s="27">
        <v>1</v>
      </c>
      <c r="AO1605" s="27">
        <v>186</v>
      </c>
      <c r="AP1605" s="27">
        <v>186</v>
      </c>
      <c r="AQ1605" s="42">
        <f t="shared" si="242"/>
        <v>9662.8000000000011</v>
      </c>
      <c r="AR1605" s="42">
        <f t="shared" si="243"/>
        <v>12032</v>
      </c>
      <c r="AS1605" s="42">
        <f t="shared" si="244"/>
        <v>14401.199999999999</v>
      </c>
      <c r="AT1605" s="42">
        <f t="shared" si="245"/>
        <v>9662.8000000000011</v>
      </c>
      <c r="AU1605" s="42">
        <f t="shared" si="246"/>
        <v>12032</v>
      </c>
      <c r="AV1605" s="42">
        <f t="shared" si="247"/>
        <v>14401.199999999999</v>
      </c>
      <c r="AW1605">
        <v>2030</v>
      </c>
      <c r="AX1605" t="s">
        <v>56</v>
      </c>
      <c r="AY1605" s="30">
        <v>12</v>
      </c>
      <c r="AZ1605" t="s">
        <v>302</v>
      </c>
      <c r="BA1605" s="111">
        <v>1</v>
      </c>
      <c r="BB1605" s="111">
        <v>1</v>
      </c>
      <c r="BC1605" s="121">
        <v>0</v>
      </c>
      <c r="BD1605" s="114">
        <v>2023</v>
      </c>
    </row>
    <row r="1606" spans="1:56" ht="12" customHeight="1" x14ac:dyDescent="0.2">
      <c r="A1606">
        <v>90</v>
      </c>
      <c r="B1606">
        <v>2023</v>
      </c>
      <c r="C1606" t="s">
        <v>46</v>
      </c>
      <c r="D1606" t="s">
        <v>230</v>
      </c>
      <c r="E1606" t="s">
        <v>454</v>
      </c>
      <c r="F1606" t="s">
        <v>340</v>
      </c>
      <c r="G1606" t="s">
        <v>99</v>
      </c>
      <c r="H1606" t="s">
        <v>459</v>
      </c>
      <c r="I1606" t="s">
        <v>51</v>
      </c>
      <c r="K1606" t="s">
        <v>459</v>
      </c>
      <c r="L1606" s="27">
        <v>0</v>
      </c>
      <c r="M1606" s="27">
        <v>0</v>
      </c>
      <c r="N1606" s="27">
        <v>0</v>
      </c>
      <c r="O1606" t="s">
        <v>456</v>
      </c>
      <c r="P1606" t="s">
        <v>232</v>
      </c>
      <c r="Q1606" s="27">
        <v>1.4</v>
      </c>
      <c r="R1606" s="27">
        <v>1.3</v>
      </c>
      <c r="S1606" s="27">
        <v>0.8</v>
      </c>
      <c r="T1606" s="27">
        <v>0.8</v>
      </c>
      <c r="U1606" s="27">
        <v>0</v>
      </c>
      <c r="V1606" s="27">
        <v>0</v>
      </c>
      <c r="W1606" s="27">
        <v>0</v>
      </c>
      <c r="X1606" t="s">
        <v>458</v>
      </c>
      <c r="Y1606" t="s">
        <v>91</v>
      </c>
      <c r="Z1606" s="27">
        <v>71</v>
      </c>
      <c r="AA1606" s="27">
        <v>71</v>
      </c>
      <c r="AB1606" s="27">
        <v>88</v>
      </c>
      <c r="AC1606" s="27">
        <v>88</v>
      </c>
      <c r="AD1606" s="27">
        <v>9476.8000000000011</v>
      </c>
      <c r="AE1606" s="27">
        <v>11846</v>
      </c>
      <c r="AF1606" s="27">
        <v>14215.199999999999</v>
      </c>
      <c r="AG1606" s="27">
        <v>1</v>
      </c>
      <c r="AJ1606" s="41">
        <f t="shared" si="239"/>
        <v>9476.8000000000011</v>
      </c>
      <c r="AK1606" s="41">
        <f t="shared" si="240"/>
        <v>11846</v>
      </c>
      <c r="AL1606" s="41">
        <f t="shared" si="241"/>
        <v>14215.199999999999</v>
      </c>
      <c r="AM1606" s="27">
        <v>1</v>
      </c>
      <c r="AN1606" s="27">
        <v>1</v>
      </c>
      <c r="AO1606" s="27">
        <v>186</v>
      </c>
      <c r="AP1606" s="27">
        <v>186</v>
      </c>
      <c r="AQ1606" s="42">
        <f t="shared" si="242"/>
        <v>9662.8000000000011</v>
      </c>
      <c r="AR1606" s="42">
        <f t="shared" si="243"/>
        <v>12032</v>
      </c>
      <c r="AS1606" s="42">
        <f t="shared" si="244"/>
        <v>14401.199999999999</v>
      </c>
      <c r="AT1606" s="42">
        <f t="shared" si="245"/>
        <v>9662.8000000000011</v>
      </c>
      <c r="AU1606" s="42">
        <f t="shared" si="246"/>
        <v>12032</v>
      </c>
      <c r="AV1606" s="42">
        <f t="shared" si="247"/>
        <v>14401.199999999999</v>
      </c>
      <c r="AW1606">
        <v>2035</v>
      </c>
      <c r="AX1606" t="s">
        <v>56</v>
      </c>
      <c r="AY1606" s="30">
        <v>12</v>
      </c>
      <c r="AZ1606" t="s">
        <v>302</v>
      </c>
      <c r="BA1606" s="111">
        <v>1</v>
      </c>
      <c r="BB1606" s="111">
        <v>1</v>
      </c>
      <c r="BC1606" s="121">
        <v>0</v>
      </c>
      <c r="BD1606" s="114">
        <v>2023</v>
      </c>
    </row>
    <row r="1607" spans="1:56" ht="12" customHeight="1" x14ac:dyDescent="0.2">
      <c r="A1607">
        <v>90</v>
      </c>
      <c r="B1607">
        <v>2023</v>
      </c>
      <c r="C1607" t="s">
        <v>46</v>
      </c>
      <c r="D1607" t="s">
        <v>230</v>
      </c>
      <c r="E1607" t="s">
        <v>454</v>
      </c>
      <c r="F1607" t="s">
        <v>340</v>
      </c>
      <c r="G1607" t="s">
        <v>99</v>
      </c>
      <c r="H1607" t="s">
        <v>459</v>
      </c>
      <c r="I1607" t="s">
        <v>51</v>
      </c>
      <c r="K1607" t="s">
        <v>459</v>
      </c>
      <c r="L1607" s="27">
        <v>0</v>
      </c>
      <c r="M1607" s="27">
        <v>0</v>
      </c>
      <c r="N1607" s="27">
        <v>0</v>
      </c>
      <c r="O1607" t="s">
        <v>456</v>
      </c>
      <c r="P1607" t="s">
        <v>232</v>
      </c>
      <c r="Q1607" s="27">
        <v>1.4</v>
      </c>
      <c r="R1607" s="27">
        <v>1.3</v>
      </c>
      <c r="S1607" s="27">
        <v>0.8</v>
      </c>
      <c r="T1607" s="27">
        <v>0.8</v>
      </c>
      <c r="U1607" s="27">
        <v>0</v>
      </c>
      <c r="V1607" s="27">
        <v>0</v>
      </c>
      <c r="W1607" s="27">
        <v>0</v>
      </c>
      <c r="X1607" t="s">
        <v>458</v>
      </c>
      <c r="Y1607" t="s">
        <v>91</v>
      </c>
      <c r="Z1607" s="27">
        <v>71</v>
      </c>
      <c r="AA1607" s="27">
        <v>71</v>
      </c>
      <c r="AB1607" s="27">
        <v>88</v>
      </c>
      <c r="AC1607" s="27">
        <v>88</v>
      </c>
      <c r="AD1607" s="27">
        <v>9476.8000000000011</v>
      </c>
      <c r="AE1607" s="27">
        <v>11846</v>
      </c>
      <c r="AF1607" s="27">
        <v>14215.199999999999</v>
      </c>
      <c r="AG1607" s="27">
        <v>1</v>
      </c>
      <c r="AJ1607" s="41">
        <f t="shared" si="239"/>
        <v>9476.8000000000011</v>
      </c>
      <c r="AK1607" s="41">
        <f t="shared" si="240"/>
        <v>11846</v>
      </c>
      <c r="AL1607" s="41">
        <f t="shared" si="241"/>
        <v>14215.199999999999</v>
      </c>
      <c r="AM1607" s="27">
        <v>1</v>
      </c>
      <c r="AN1607" s="27">
        <v>1</v>
      </c>
      <c r="AO1607" s="27">
        <v>186</v>
      </c>
      <c r="AP1607" s="27">
        <v>186</v>
      </c>
      <c r="AQ1607" s="42">
        <f t="shared" si="242"/>
        <v>9662.8000000000011</v>
      </c>
      <c r="AR1607" s="42">
        <f t="shared" si="243"/>
        <v>12032</v>
      </c>
      <c r="AS1607" s="42">
        <f t="shared" si="244"/>
        <v>14401.199999999999</v>
      </c>
      <c r="AT1607" s="42">
        <f t="shared" si="245"/>
        <v>9662.8000000000011</v>
      </c>
      <c r="AU1607" s="42">
        <f t="shared" si="246"/>
        <v>12032</v>
      </c>
      <c r="AV1607" s="42">
        <f t="shared" si="247"/>
        <v>14401.199999999999</v>
      </c>
      <c r="AW1607">
        <v>2040</v>
      </c>
      <c r="AX1607" t="s">
        <v>56</v>
      </c>
      <c r="AY1607" s="30">
        <v>12</v>
      </c>
      <c r="AZ1607" t="s">
        <v>302</v>
      </c>
      <c r="BA1607" s="111">
        <v>1</v>
      </c>
      <c r="BB1607" s="111">
        <v>1</v>
      </c>
      <c r="BC1607" s="121">
        <v>0</v>
      </c>
      <c r="BD1607" s="114">
        <v>2023</v>
      </c>
    </row>
    <row r="1608" spans="1:56" ht="12" customHeight="1" x14ac:dyDescent="0.2">
      <c r="A1608">
        <v>90</v>
      </c>
      <c r="B1608">
        <v>2023</v>
      </c>
      <c r="C1608" t="s">
        <v>46</v>
      </c>
      <c r="D1608" t="s">
        <v>230</v>
      </c>
      <c r="E1608" t="s">
        <v>454</v>
      </c>
      <c r="F1608" t="s">
        <v>340</v>
      </c>
      <c r="G1608" t="s">
        <v>99</v>
      </c>
      <c r="H1608" t="s">
        <v>459</v>
      </c>
      <c r="I1608" t="s">
        <v>51</v>
      </c>
      <c r="K1608" t="s">
        <v>459</v>
      </c>
      <c r="L1608" s="27">
        <v>0</v>
      </c>
      <c r="M1608" s="27">
        <v>0</v>
      </c>
      <c r="N1608" s="27">
        <v>0</v>
      </c>
      <c r="O1608" t="s">
        <v>456</v>
      </c>
      <c r="P1608" t="s">
        <v>232</v>
      </c>
      <c r="Q1608" s="27">
        <v>1.4</v>
      </c>
      <c r="R1608" s="27">
        <v>1.3</v>
      </c>
      <c r="S1608" s="27">
        <v>0.8</v>
      </c>
      <c r="T1608" s="27">
        <v>0.8</v>
      </c>
      <c r="U1608" s="27">
        <v>0</v>
      </c>
      <c r="V1608" s="27">
        <v>0</v>
      </c>
      <c r="W1608" s="27">
        <v>0</v>
      </c>
      <c r="X1608" t="s">
        <v>458</v>
      </c>
      <c r="Y1608" t="s">
        <v>91</v>
      </c>
      <c r="Z1608" s="27">
        <v>71</v>
      </c>
      <c r="AA1608" s="27">
        <v>71</v>
      </c>
      <c r="AB1608" s="27">
        <v>88</v>
      </c>
      <c r="AC1608" s="27">
        <v>88</v>
      </c>
      <c r="AD1608" s="27">
        <v>9476.8000000000011</v>
      </c>
      <c r="AE1608" s="27">
        <v>11846</v>
      </c>
      <c r="AF1608" s="27">
        <v>14215.199999999999</v>
      </c>
      <c r="AG1608" s="27">
        <v>1</v>
      </c>
      <c r="AJ1608" s="41">
        <f t="shared" si="239"/>
        <v>9476.8000000000011</v>
      </c>
      <c r="AK1608" s="41">
        <f t="shared" si="240"/>
        <v>11846</v>
      </c>
      <c r="AL1608" s="41">
        <f t="shared" si="241"/>
        <v>14215.199999999999</v>
      </c>
      <c r="AM1608" s="27">
        <v>1</v>
      </c>
      <c r="AN1608" s="27">
        <v>1</v>
      </c>
      <c r="AO1608" s="27">
        <v>186</v>
      </c>
      <c r="AP1608" s="27">
        <v>186</v>
      </c>
      <c r="AQ1608" s="42">
        <f t="shared" si="242"/>
        <v>9662.8000000000011</v>
      </c>
      <c r="AR1608" s="42">
        <f t="shared" si="243"/>
        <v>12032</v>
      </c>
      <c r="AS1608" s="42">
        <f t="shared" si="244"/>
        <v>14401.199999999999</v>
      </c>
      <c r="AT1608" s="42">
        <f t="shared" si="245"/>
        <v>9662.8000000000011</v>
      </c>
      <c r="AU1608" s="42">
        <f t="shared" si="246"/>
        <v>12032</v>
      </c>
      <c r="AV1608" s="42">
        <f t="shared" si="247"/>
        <v>14401.199999999999</v>
      </c>
      <c r="AW1608">
        <v>2045</v>
      </c>
      <c r="AX1608" t="s">
        <v>56</v>
      </c>
      <c r="AY1608" s="30">
        <v>12</v>
      </c>
      <c r="AZ1608" t="s">
        <v>302</v>
      </c>
      <c r="BA1608" s="111">
        <v>1</v>
      </c>
      <c r="BB1608" s="111">
        <v>1</v>
      </c>
      <c r="BC1608" s="121">
        <v>0</v>
      </c>
      <c r="BD1608" s="114">
        <v>2023</v>
      </c>
    </row>
    <row r="1609" spans="1:56" ht="12" customHeight="1" x14ac:dyDescent="0.2">
      <c r="A1609">
        <v>90</v>
      </c>
      <c r="B1609">
        <v>2023</v>
      </c>
      <c r="C1609" t="s">
        <v>46</v>
      </c>
      <c r="D1609" t="s">
        <v>230</v>
      </c>
      <c r="E1609" t="s">
        <v>454</v>
      </c>
      <c r="F1609" t="s">
        <v>340</v>
      </c>
      <c r="G1609" t="s">
        <v>99</v>
      </c>
      <c r="H1609" t="s">
        <v>459</v>
      </c>
      <c r="I1609" t="s">
        <v>51</v>
      </c>
      <c r="K1609" t="s">
        <v>459</v>
      </c>
      <c r="L1609" s="27">
        <v>0</v>
      </c>
      <c r="M1609" s="27">
        <v>0</v>
      </c>
      <c r="N1609" s="27">
        <v>0</v>
      </c>
      <c r="O1609" t="s">
        <v>456</v>
      </c>
      <c r="P1609" t="s">
        <v>232</v>
      </c>
      <c r="Q1609" s="27">
        <v>1.4</v>
      </c>
      <c r="R1609" s="27">
        <v>1.3</v>
      </c>
      <c r="S1609" s="27">
        <v>0.8</v>
      </c>
      <c r="T1609" s="27">
        <v>0.8</v>
      </c>
      <c r="U1609" s="27">
        <v>0</v>
      </c>
      <c r="V1609" s="27">
        <v>0</v>
      </c>
      <c r="W1609" s="27">
        <v>0</v>
      </c>
      <c r="X1609" t="s">
        <v>458</v>
      </c>
      <c r="Y1609" t="s">
        <v>91</v>
      </c>
      <c r="Z1609" s="27">
        <v>71</v>
      </c>
      <c r="AA1609" s="27">
        <v>71</v>
      </c>
      <c r="AB1609" s="27">
        <v>88</v>
      </c>
      <c r="AC1609" s="27">
        <v>88</v>
      </c>
      <c r="AD1609" s="27">
        <v>9476.8000000000011</v>
      </c>
      <c r="AE1609" s="27">
        <v>11846</v>
      </c>
      <c r="AF1609" s="27">
        <v>14215.199999999999</v>
      </c>
      <c r="AG1609" s="27">
        <v>1</v>
      </c>
      <c r="AJ1609" s="41">
        <f t="shared" si="239"/>
        <v>9476.8000000000011</v>
      </c>
      <c r="AK1609" s="41">
        <f t="shared" si="240"/>
        <v>11846</v>
      </c>
      <c r="AL1609" s="41">
        <f t="shared" si="241"/>
        <v>14215.199999999999</v>
      </c>
      <c r="AM1609" s="27">
        <v>1</v>
      </c>
      <c r="AN1609" s="27">
        <v>1</v>
      </c>
      <c r="AO1609" s="27">
        <v>186</v>
      </c>
      <c r="AP1609" s="27">
        <v>186</v>
      </c>
      <c r="AQ1609" s="42">
        <f t="shared" si="242"/>
        <v>9662.8000000000011</v>
      </c>
      <c r="AR1609" s="42">
        <f t="shared" si="243"/>
        <v>12032</v>
      </c>
      <c r="AS1609" s="42">
        <f t="shared" si="244"/>
        <v>14401.199999999999</v>
      </c>
      <c r="AT1609" s="42">
        <f t="shared" si="245"/>
        <v>9662.8000000000011</v>
      </c>
      <c r="AU1609" s="42">
        <f t="shared" si="246"/>
        <v>12032</v>
      </c>
      <c r="AV1609" s="42">
        <f t="shared" si="247"/>
        <v>14401.199999999999</v>
      </c>
      <c r="AW1609">
        <v>2050</v>
      </c>
      <c r="AX1609" t="s">
        <v>56</v>
      </c>
      <c r="AY1609" s="30">
        <v>12</v>
      </c>
      <c r="AZ1609" t="s">
        <v>302</v>
      </c>
      <c r="BA1609" s="111">
        <v>1</v>
      </c>
      <c r="BB1609" s="111">
        <v>1</v>
      </c>
      <c r="BC1609" s="121">
        <v>0</v>
      </c>
      <c r="BD1609" s="114">
        <v>2023</v>
      </c>
    </row>
    <row r="1610" spans="1:56" ht="12" customHeight="1" x14ac:dyDescent="0.2">
      <c r="A1610">
        <v>90</v>
      </c>
      <c r="B1610">
        <v>2023</v>
      </c>
      <c r="C1610" t="s">
        <v>46</v>
      </c>
      <c r="D1610" t="s">
        <v>230</v>
      </c>
      <c r="E1610" t="s">
        <v>454</v>
      </c>
      <c r="F1610" t="s">
        <v>340</v>
      </c>
      <c r="G1610" t="s">
        <v>99</v>
      </c>
      <c r="H1610" t="s">
        <v>459</v>
      </c>
      <c r="I1610" t="s">
        <v>51</v>
      </c>
      <c r="K1610" t="s">
        <v>459</v>
      </c>
      <c r="L1610" s="27">
        <v>0</v>
      </c>
      <c r="M1610" s="27">
        <v>0</v>
      </c>
      <c r="N1610" s="27">
        <v>0</v>
      </c>
      <c r="O1610" t="s">
        <v>456</v>
      </c>
      <c r="P1610" t="s">
        <v>232</v>
      </c>
      <c r="Q1610" s="27">
        <v>1.2</v>
      </c>
      <c r="R1610" s="27">
        <v>1.35</v>
      </c>
      <c r="S1610" s="27">
        <v>0.8</v>
      </c>
      <c r="T1610" s="27">
        <v>0.8</v>
      </c>
      <c r="U1610" s="27">
        <v>0</v>
      </c>
      <c r="V1610" s="27">
        <v>0</v>
      </c>
      <c r="W1610" s="27">
        <v>0</v>
      </c>
      <c r="X1610" t="s">
        <v>458</v>
      </c>
      <c r="Y1610" t="s">
        <v>91</v>
      </c>
      <c r="Z1610" s="27">
        <v>71</v>
      </c>
      <c r="AA1610" s="27">
        <v>71</v>
      </c>
      <c r="AB1610" s="27">
        <v>88</v>
      </c>
      <c r="AC1610" s="27">
        <v>88</v>
      </c>
      <c r="AD1610" s="27">
        <v>9476.8000000000011</v>
      </c>
      <c r="AE1610" s="27">
        <v>11846</v>
      </c>
      <c r="AF1610" s="27">
        <v>14215.199999999999</v>
      </c>
      <c r="AG1610" s="27">
        <v>1</v>
      </c>
      <c r="AJ1610" s="41">
        <f t="shared" si="239"/>
        <v>9476.8000000000011</v>
      </c>
      <c r="AK1610" s="41">
        <f t="shared" si="240"/>
        <v>11846</v>
      </c>
      <c r="AL1610" s="41">
        <f t="shared" si="241"/>
        <v>14215.199999999999</v>
      </c>
      <c r="AM1610" s="27">
        <v>1</v>
      </c>
      <c r="AN1610" s="27">
        <v>1</v>
      </c>
      <c r="AO1610" s="27">
        <v>186</v>
      </c>
      <c r="AP1610" s="27">
        <v>186</v>
      </c>
      <c r="AQ1610" s="42">
        <f t="shared" si="242"/>
        <v>9662.8000000000011</v>
      </c>
      <c r="AR1610" s="42">
        <f t="shared" si="243"/>
        <v>12032</v>
      </c>
      <c r="AS1610" s="42">
        <f t="shared" si="244"/>
        <v>14401.199999999999</v>
      </c>
      <c r="AT1610" s="42">
        <f t="shared" si="245"/>
        <v>9662.8000000000011</v>
      </c>
      <c r="AU1610" s="42">
        <f t="shared" si="246"/>
        <v>12032</v>
      </c>
      <c r="AV1610" s="42">
        <f t="shared" si="247"/>
        <v>14401.199999999999</v>
      </c>
      <c r="AW1610">
        <v>2023</v>
      </c>
      <c r="AX1610" t="s">
        <v>59</v>
      </c>
      <c r="AY1610" s="30">
        <v>12</v>
      </c>
      <c r="AZ1610" t="s">
        <v>302</v>
      </c>
      <c r="BA1610" s="111">
        <v>1</v>
      </c>
      <c r="BB1610" s="111">
        <v>1</v>
      </c>
      <c r="BC1610" s="121">
        <v>0</v>
      </c>
      <c r="BD1610" s="114">
        <v>2023</v>
      </c>
    </row>
    <row r="1611" spans="1:56" ht="12" customHeight="1" x14ac:dyDescent="0.2">
      <c r="A1611">
        <v>90</v>
      </c>
      <c r="B1611">
        <v>2023</v>
      </c>
      <c r="C1611" t="s">
        <v>46</v>
      </c>
      <c r="D1611" t="s">
        <v>230</v>
      </c>
      <c r="E1611" t="s">
        <v>454</v>
      </c>
      <c r="F1611" t="s">
        <v>340</v>
      </c>
      <c r="G1611" t="s">
        <v>99</v>
      </c>
      <c r="H1611" t="s">
        <v>459</v>
      </c>
      <c r="I1611" t="s">
        <v>51</v>
      </c>
      <c r="K1611" t="s">
        <v>459</v>
      </c>
      <c r="L1611" s="27">
        <v>0</v>
      </c>
      <c r="M1611" s="27">
        <v>0</v>
      </c>
      <c r="N1611" s="27">
        <v>0</v>
      </c>
      <c r="O1611" t="s">
        <v>456</v>
      </c>
      <c r="P1611" t="s">
        <v>232</v>
      </c>
      <c r="Q1611" s="27">
        <v>1.2</v>
      </c>
      <c r="R1611" s="27">
        <v>1.3</v>
      </c>
      <c r="S1611" s="27">
        <v>0.8</v>
      </c>
      <c r="T1611" s="27">
        <v>0.8</v>
      </c>
      <c r="U1611" s="27">
        <v>0</v>
      </c>
      <c r="V1611" s="27">
        <v>0</v>
      </c>
      <c r="W1611" s="27">
        <v>0</v>
      </c>
      <c r="X1611" t="s">
        <v>458</v>
      </c>
      <c r="Y1611" t="s">
        <v>91</v>
      </c>
      <c r="Z1611" s="27">
        <v>71</v>
      </c>
      <c r="AA1611" s="27">
        <v>72</v>
      </c>
      <c r="AB1611" s="27">
        <v>88</v>
      </c>
      <c r="AC1611" s="27">
        <v>88</v>
      </c>
      <c r="AD1611" s="27">
        <v>9476.8000000000011</v>
      </c>
      <c r="AE1611" s="27">
        <v>11846</v>
      </c>
      <c r="AF1611" s="27">
        <v>14215.199999999999</v>
      </c>
      <c r="AG1611" s="27">
        <v>1</v>
      </c>
      <c r="AJ1611" s="41">
        <f t="shared" si="239"/>
        <v>9476.8000000000011</v>
      </c>
      <c r="AK1611" s="41">
        <f t="shared" si="240"/>
        <v>11846</v>
      </c>
      <c r="AL1611" s="41">
        <f t="shared" si="241"/>
        <v>14215.199999999999</v>
      </c>
      <c r="AM1611" s="27">
        <v>1</v>
      </c>
      <c r="AN1611" s="27">
        <v>1</v>
      </c>
      <c r="AO1611" s="27">
        <v>186</v>
      </c>
      <c r="AP1611" s="27">
        <v>186</v>
      </c>
      <c r="AQ1611" s="42">
        <f t="shared" si="242"/>
        <v>9662.8000000000011</v>
      </c>
      <c r="AR1611" s="42">
        <f t="shared" si="243"/>
        <v>12032</v>
      </c>
      <c r="AS1611" s="42">
        <f t="shared" si="244"/>
        <v>14401.199999999999</v>
      </c>
      <c r="AT1611" s="42">
        <f t="shared" si="245"/>
        <v>9662.8000000000011</v>
      </c>
      <c r="AU1611" s="42">
        <f t="shared" si="246"/>
        <v>12032</v>
      </c>
      <c r="AV1611" s="42">
        <f t="shared" si="247"/>
        <v>14401.199999999999</v>
      </c>
      <c r="AW1611">
        <v>2030</v>
      </c>
      <c r="AX1611" t="s">
        <v>59</v>
      </c>
      <c r="AY1611" s="30">
        <v>12</v>
      </c>
      <c r="AZ1611" t="s">
        <v>302</v>
      </c>
      <c r="BA1611" s="111">
        <v>1</v>
      </c>
      <c r="BB1611" s="111">
        <v>1</v>
      </c>
      <c r="BC1611" s="121">
        <v>0</v>
      </c>
      <c r="BD1611" s="114">
        <v>2023</v>
      </c>
    </row>
    <row r="1612" spans="1:56" ht="12" customHeight="1" x14ac:dyDescent="0.2">
      <c r="A1612">
        <v>90</v>
      </c>
      <c r="B1612">
        <v>2023</v>
      </c>
      <c r="C1612" t="s">
        <v>46</v>
      </c>
      <c r="D1612" t="s">
        <v>230</v>
      </c>
      <c r="E1612" t="s">
        <v>454</v>
      </c>
      <c r="F1612" t="s">
        <v>340</v>
      </c>
      <c r="G1612" t="s">
        <v>99</v>
      </c>
      <c r="H1612" t="s">
        <v>459</v>
      </c>
      <c r="I1612" t="s">
        <v>51</v>
      </c>
      <c r="K1612" t="s">
        <v>459</v>
      </c>
      <c r="L1612" s="27">
        <v>0</v>
      </c>
      <c r="M1612" s="27">
        <v>0</v>
      </c>
      <c r="N1612" s="27">
        <v>0</v>
      </c>
      <c r="O1612" t="s">
        <v>456</v>
      </c>
      <c r="P1612" t="s">
        <v>232</v>
      </c>
      <c r="Q1612" s="27">
        <v>1.2</v>
      </c>
      <c r="R1612" s="27">
        <v>1.3</v>
      </c>
      <c r="S1612" s="27">
        <v>0.8</v>
      </c>
      <c r="T1612" s="27">
        <v>0.8</v>
      </c>
      <c r="U1612" s="27">
        <v>0</v>
      </c>
      <c r="V1612" s="27">
        <v>0</v>
      </c>
      <c r="W1612" s="27">
        <v>0</v>
      </c>
      <c r="X1612" t="s">
        <v>458</v>
      </c>
      <c r="Y1612" t="s">
        <v>91</v>
      </c>
      <c r="Z1612" s="27">
        <v>71</v>
      </c>
      <c r="AA1612" s="27">
        <v>72.75</v>
      </c>
      <c r="AB1612" s="27">
        <v>88</v>
      </c>
      <c r="AC1612" s="27">
        <v>88</v>
      </c>
      <c r="AD1612" s="27">
        <v>9476.8000000000011</v>
      </c>
      <c r="AE1612" s="27">
        <v>11846</v>
      </c>
      <c r="AF1612" s="27">
        <v>14215.199999999999</v>
      </c>
      <c r="AG1612" s="27">
        <v>1</v>
      </c>
      <c r="AJ1612" s="41">
        <f t="shared" si="239"/>
        <v>9476.8000000000011</v>
      </c>
      <c r="AK1612" s="41">
        <f t="shared" si="240"/>
        <v>11846</v>
      </c>
      <c r="AL1612" s="41">
        <f t="shared" si="241"/>
        <v>14215.199999999999</v>
      </c>
      <c r="AM1612" s="27">
        <v>1</v>
      </c>
      <c r="AN1612" s="27">
        <v>1</v>
      </c>
      <c r="AO1612" s="27">
        <v>186</v>
      </c>
      <c r="AP1612" s="27">
        <v>186</v>
      </c>
      <c r="AQ1612" s="42">
        <f t="shared" si="242"/>
        <v>9662.8000000000011</v>
      </c>
      <c r="AR1612" s="42">
        <f t="shared" si="243"/>
        <v>12032</v>
      </c>
      <c r="AS1612" s="42">
        <f t="shared" si="244"/>
        <v>14401.199999999999</v>
      </c>
      <c r="AT1612" s="42">
        <f t="shared" si="245"/>
        <v>9662.8000000000011</v>
      </c>
      <c r="AU1612" s="42">
        <f t="shared" si="246"/>
        <v>12032</v>
      </c>
      <c r="AV1612" s="42">
        <f t="shared" si="247"/>
        <v>14401.199999999999</v>
      </c>
      <c r="AW1612">
        <v>2035</v>
      </c>
      <c r="AX1612" t="s">
        <v>59</v>
      </c>
      <c r="AY1612" s="30">
        <v>12</v>
      </c>
      <c r="AZ1612" t="s">
        <v>302</v>
      </c>
      <c r="BA1612" s="111">
        <v>1</v>
      </c>
      <c r="BB1612" s="111">
        <v>1</v>
      </c>
      <c r="BC1612" s="121">
        <v>0</v>
      </c>
      <c r="BD1612" s="114">
        <v>2023</v>
      </c>
    </row>
    <row r="1613" spans="1:56" ht="12" customHeight="1" x14ac:dyDescent="0.2">
      <c r="A1613">
        <v>90</v>
      </c>
      <c r="B1613">
        <v>2023</v>
      </c>
      <c r="C1613" t="s">
        <v>46</v>
      </c>
      <c r="D1613" t="s">
        <v>230</v>
      </c>
      <c r="E1613" t="s">
        <v>454</v>
      </c>
      <c r="F1613" t="s">
        <v>340</v>
      </c>
      <c r="G1613" t="s">
        <v>99</v>
      </c>
      <c r="H1613" t="s">
        <v>459</v>
      </c>
      <c r="I1613" t="s">
        <v>51</v>
      </c>
      <c r="K1613" t="s">
        <v>459</v>
      </c>
      <c r="L1613" s="27">
        <v>0</v>
      </c>
      <c r="M1613" s="27">
        <v>0</v>
      </c>
      <c r="N1613" s="27">
        <v>0</v>
      </c>
      <c r="O1613" t="s">
        <v>456</v>
      </c>
      <c r="P1613" t="s">
        <v>232</v>
      </c>
      <c r="Q1613" s="27">
        <v>1.2</v>
      </c>
      <c r="R1613" s="27">
        <v>1.25</v>
      </c>
      <c r="S1613" s="27">
        <v>0.8</v>
      </c>
      <c r="T1613" s="27">
        <v>0.8</v>
      </c>
      <c r="U1613" s="27">
        <v>0</v>
      </c>
      <c r="V1613" s="27">
        <v>0</v>
      </c>
      <c r="W1613" s="27">
        <v>0</v>
      </c>
      <c r="X1613" t="s">
        <v>458</v>
      </c>
      <c r="Y1613" t="s">
        <v>91</v>
      </c>
      <c r="Z1613" s="27">
        <v>71</v>
      </c>
      <c r="AA1613" s="27">
        <v>73.5</v>
      </c>
      <c r="AB1613" s="27">
        <v>88</v>
      </c>
      <c r="AC1613" s="27">
        <v>88</v>
      </c>
      <c r="AD1613" s="27">
        <v>9476.8000000000011</v>
      </c>
      <c r="AE1613" s="27">
        <v>11846</v>
      </c>
      <c r="AF1613" s="27">
        <v>14215.199999999999</v>
      </c>
      <c r="AG1613" s="27">
        <v>1</v>
      </c>
      <c r="AJ1613" s="41">
        <f t="shared" si="239"/>
        <v>9476.8000000000011</v>
      </c>
      <c r="AK1613" s="41">
        <f t="shared" si="240"/>
        <v>11846</v>
      </c>
      <c r="AL1613" s="41">
        <f t="shared" si="241"/>
        <v>14215.199999999999</v>
      </c>
      <c r="AM1613" s="27">
        <v>1</v>
      </c>
      <c r="AN1613" s="27">
        <v>1</v>
      </c>
      <c r="AO1613" s="27">
        <v>186</v>
      </c>
      <c r="AP1613" s="27">
        <v>186</v>
      </c>
      <c r="AQ1613" s="42">
        <f t="shared" si="242"/>
        <v>9662.8000000000011</v>
      </c>
      <c r="AR1613" s="42">
        <f t="shared" si="243"/>
        <v>12032</v>
      </c>
      <c r="AS1613" s="42">
        <f t="shared" si="244"/>
        <v>14401.199999999999</v>
      </c>
      <c r="AT1613" s="42">
        <f t="shared" si="245"/>
        <v>9662.8000000000011</v>
      </c>
      <c r="AU1613" s="42">
        <f t="shared" si="246"/>
        <v>12032</v>
      </c>
      <c r="AV1613" s="42">
        <f t="shared" si="247"/>
        <v>14401.199999999999</v>
      </c>
      <c r="AW1613">
        <v>2040</v>
      </c>
      <c r="AX1613" t="s">
        <v>59</v>
      </c>
      <c r="AY1613" s="30">
        <v>12</v>
      </c>
      <c r="AZ1613" t="s">
        <v>302</v>
      </c>
      <c r="BA1613" s="111">
        <v>1</v>
      </c>
      <c r="BB1613" s="111">
        <v>1</v>
      </c>
      <c r="BC1613" s="121">
        <v>0</v>
      </c>
      <c r="BD1613" s="114">
        <v>2023</v>
      </c>
    </row>
    <row r="1614" spans="1:56" ht="12" customHeight="1" x14ac:dyDescent="0.2">
      <c r="A1614">
        <v>90</v>
      </c>
      <c r="B1614">
        <v>2023</v>
      </c>
      <c r="C1614" t="s">
        <v>46</v>
      </c>
      <c r="D1614" t="s">
        <v>230</v>
      </c>
      <c r="E1614" t="s">
        <v>454</v>
      </c>
      <c r="F1614" t="s">
        <v>340</v>
      </c>
      <c r="G1614" t="s">
        <v>99</v>
      </c>
      <c r="H1614" t="s">
        <v>459</v>
      </c>
      <c r="I1614" t="s">
        <v>51</v>
      </c>
      <c r="K1614" t="s">
        <v>459</v>
      </c>
      <c r="L1614" s="27">
        <v>0</v>
      </c>
      <c r="M1614" s="27">
        <v>0</v>
      </c>
      <c r="N1614" s="27">
        <v>0</v>
      </c>
      <c r="O1614" t="s">
        <v>456</v>
      </c>
      <c r="P1614" t="s">
        <v>232</v>
      </c>
      <c r="Q1614" s="27">
        <v>1.2</v>
      </c>
      <c r="R1614" s="27">
        <v>1.25</v>
      </c>
      <c r="S1614" s="27">
        <v>0.8</v>
      </c>
      <c r="T1614" s="27">
        <v>0.8</v>
      </c>
      <c r="U1614" s="27">
        <v>0</v>
      </c>
      <c r="V1614" s="27">
        <v>0</v>
      </c>
      <c r="W1614" s="27">
        <v>0</v>
      </c>
      <c r="X1614" t="s">
        <v>458</v>
      </c>
      <c r="Y1614" t="s">
        <v>91</v>
      </c>
      <c r="Z1614" s="27">
        <v>71</v>
      </c>
      <c r="AA1614" s="27">
        <v>73.75</v>
      </c>
      <c r="AB1614" s="27">
        <v>88</v>
      </c>
      <c r="AC1614" s="27">
        <v>88</v>
      </c>
      <c r="AD1614" s="27">
        <v>9476.8000000000011</v>
      </c>
      <c r="AE1614" s="27">
        <v>11846</v>
      </c>
      <c r="AF1614" s="27">
        <v>14215.199999999999</v>
      </c>
      <c r="AG1614" s="27">
        <v>1</v>
      </c>
      <c r="AJ1614" s="41">
        <f t="shared" si="239"/>
        <v>9476.8000000000011</v>
      </c>
      <c r="AK1614" s="41">
        <f t="shared" si="240"/>
        <v>11846</v>
      </c>
      <c r="AL1614" s="41">
        <f t="shared" si="241"/>
        <v>14215.199999999999</v>
      </c>
      <c r="AM1614" s="27">
        <v>1</v>
      </c>
      <c r="AN1614" s="27">
        <v>1</v>
      </c>
      <c r="AO1614" s="27">
        <v>186</v>
      </c>
      <c r="AP1614" s="27">
        <v>186</v>
      </c>
      <c r="AQ1614" s="42">
        <f t="shared" si="242"/>
        <v>9662.8000000000011</v>
      </c>
      <c r="AR1614" s="42">
        <f t="shared" si="243"/>
        <v>12032</v>
      </c>
      <c r="AS1614" s="42">
        <f t="shared" si="244"/>
        <v>14401.199999999999</v>
      </c>
      <c r="AT1614" s="42">
        <f t="shared" si="245"/>
        <v>9662.8000000000011</v>
      </c>
      <c r="AU1614" s="42">
        <f t="shared" si="246"/>
        <v>12032</v>
      </c>
      <c r="AV1614" s="42">
        <f t="shared" si="247"/>
        <v>14401.199999999999</v>
      </c>
      <c r="AW1614">
        <v>2045</v>
      </c>
      <c r="AX1614" t="s">
        <v>59</v>
      </c>
      <c r="AY1614" s="30">
        <v>12</v>
      </c>
      <c r="AZ1614" t="s">
        <v>302</v>
      </c>
      <c r="BA1614" s="111">
        <v>1</v>
      </c>
      <c r="BB1614" s="111">
        <v>1</v>
      </c>
      <c r="BC1614" s="121">
        <v>0</v>
      </c>
      <c r="BD1614" s="114">
        <v>2023</v>
      </c>
    </row>
    <row r="1615" spans="1:56" ht="12" customHeight="1" x14ac:dyDescent="0.2">
      <c r="A1615">
        <v>90</v>
      </c>
      <c r="B1615">
        <v>2023</v>
      </c>
      <c r="C1615" t="s">
        <v>46</v>
      </c>
      <c r="D1615" t="s">
        <v>230</v>
      </c>
      <c r="E1615" t="s">
        <v>454</v>
      </c>
      <c r="F1615" t="s">
        <v>340</v>
      </c>
      <c r="G1615" t="s">
        <v>99</v>
      </c>
      <c r="H1615" t="s">
        <v>459</v>
      </c>
      <c r="I1615" t="s">
        <v>51</v>
      </c>
      <c r="K1615" t="s">
        <v>459</v>
      </c>
      <c r="L1615" s="27">
        <v>0</v>
      </c>
      <c r="M1615" s="27">
        <v>0</v>
      </c>
      <c r="N1615" s="27">
        <v>0</v>
      </c>
      <c r="O1615" t="s">
        <v>456</v>
      </c>
      <c r="P1615" t="s">
        <v>232</v>
      </c>
      <c r="Q1615" s="27">
        <v>1.2</v>
      </c>
      <c r="R1615" s="27">
        <v>1.25</v>
      </c>
      <c r="S1615" s="27">
        <v>0.8</v>
      </c>
      <c r="T1615" s="27">
        <v>0.8</v>
      </c>
      <c r="U1615" s="27">
        <v>0</v>
      </c>
      <c r="V1615" s="27">
        <v>0</v>
      </c>
      <c r="W1615" s="27">
        <v>0</v>
      </c>
      <c r="X1615" t="s">
        <v>458</v>
      </c>
      <c r="Y1615" t="s">
        <v>91</v>
      </c>
      <c r="Z1615" s="27">
        <v>71</v>
      </c>
      <c r="AA1615" s="27">
        <v>74</v>
      </c>
      <c r="AB1615" s="27">
        <v>88</v>
      </c>
      <c r="AC1615" s="27">
        <v>88</v>
      </c>
      <c r="AD1615" s="27">
        <v>9476.8000000000011</v>
      </c>
      <c r="AE1615" s="27">
        <v>11846</v>
      </c>
      <c r="AF1615" s="27">
        <v>14215.199999999999</v>
      </c>
      <c r="AG1615" s="27">
        <v>1</v>
      </c>
      <c r="AJ1615" s="41">
        <f t="shared" si="239"/>
        <v>9476.8000000000011</v>
      </c>
      <c r="AK1615" s="41">
        <f t="shared" si="240"/>
        <v>11846</v>
      </c>
      <c r="AL1615" s="41">
        <f t="shared" si="241"/>
        <v>14215.199999999999</v>
      </c>
      <c r="AM1615" s="27">
        <v>1</v>
      </c>
      <c r="AN1615" s="27">
        <v>1</v>
      </c>
      <c r="AO1615" s="27">
        <v>186</v>
      </c>
      <c r="AP1615" s="27">
        <v>186</v>
      </c>
      <c r="AQ1615" s="42">
        <f t="shared" si="242"/>
        <v>9662.8000000000011</v>
      </c>
      <c r="AR1615" s="42">
        <f t="shared" si="243"/>
        <v>12032</v>
      </c>
      <c r="AS1615" s="42">
        <f t="shared" si="244"/>
        <v>14401.199999999999</v>
      </c>
      <c r="AT1615" s="42">
        <f t="shared" si="245"/>
        <v>9662.8000000000011</v>
      </c>
      <c r="AU1615" s="42">
        <f t="shared" si="246"/>
        <v>12032</v>
      </c>
      <c r="AV1615" s="42">
        <f t="shared" si="247"/>
        <v>14401.199999999999</v>
      </c>
      <c r="AW1615">
        <v>2050</v>
      </c>
      <c r="AX1615" t="s">
        <v>59</v>
      </c>
      <c r="AY1615" s="30">
        <v>12</v>
      </c>
      <c r="AZ1615" t="s">
        <v>302</v>
      </c>
      <c r="BA1615" s="111">
        <v>1</v>
      </c>
      <c r="BB1615" s="111">
        <v>1</v>
      </c>
      <c r="BC1615" s="121">
        <v>0</v>
      </c>
      <c r="BD1615" s="114">
        <v>2023</v>
      </c>
    </row>
    <row r="1616" spans="1:56" ht="12" customHeight="1" x14ac:dyDescent="0.2">
      <c r="A1616">
        <v>90</v>
      </c>
      <c r="B1616">
        <v>2023</v>
      </c>
      <c r="C1616" t="s">
        <v>46</v>
      </c>
      <c r="D1616" t="s">
        <v>230</v>
      </c>
      <c r="E1616" t="s">
        <v>454</v>
      </c>
      <c r="F1616" t="s">
        <v>340</v>
      </c>
      <c r="G1616" t="s">
        <v>99</v>
      </c>
      <c r="H1616" t="s">
        <v>459</v>
      </c>
      <c r="I1616" t="s">
        <v>51</v>
      </c>
      <c r="K1616" t="s">
        <v>459</v>
      </c>
      <c r="L1616" s="27">
        <v>0</v>
      </c>
      <c r="M1616" s="27">
        <v>0</v>
      </c>
      <c r="N1616" s="27">
        <v>0</v>
      </c>
      <c r="O1616" t="s">
        <v>456</v>
      </c>
      <c r="P1616" t="s">
        <v>232</v>
      </c>
      <c r="Q1616" s="27">
        <v>1.3</v>
      </c>
      <c r="R1616" s="27">
        <v>1.3</v>
      </c>
      <c r="S1616" s="27">
        <v>0.8</v>
      </c>
      <c r="T1616" s="27">
        <v>0.8</v>
      </c>
      <c r="U1616" s="27">
        <v>0</v>
      </c>
      <c r="V1616" s="27">
        <v>0</v>
      </c>
      <c r="W1616" s="27">
        <v>0</v>
      </c>
      <c r="X1616" t="s">
        <v>458</v>
      </c>
      <c r="Y1616" t="s">
        <v>91</v>
      </c>
      <c r="Z1616" s="27">
        <v>71</v>
      </c>
      <c r="AA1616" s="27">
        <v>71</v>
      </c>
      <c r="AB1616" s="27">
        <v>88</v>
      </c>
      <c r="AC1616" s="27">
        <v>88</v>
      </c>
      <c r="AD1616" s="27">
        <v>9476.8000000000011</v>
      </c>
      <c r="AE1616" s="27">
        <v>11846</v>
      </c>
      <c r="AF1616" s="27">
        <v>14215.199999999999</v>
      </c>
      <c r="AG1616" s="27">
        <v>1</v>
      </c>
      <c r="AJ1616" s="41">
        <f t="shared" si="239"/>
        <v>9476.8000000000011</v>
      </c>
      <c r="AK1616" s="41">
        <f t="shared" si="240"/>
        <v>11846</v>
      </c>
      <c r="AL1616" s="41">
        <f t="shared" si="241"/>
        <v>14215.199999999999</v>
      </c>
      <c r="AM1616" s="27">
        <v>1</v>
      </c>
      <c r="AN1616" s="27">
        <v>1</v>
      </c>
      <c r="AO1616" s="27">
        <v>186</v>
      </c>
      <c r="AP1616" s="27">
        <v>186</v>
      </c>
      <c r="AQ1616" s="42">
        <f t="shared" si="242"/>
        <v>9662.8000000000011</v>
      </c>
      <c r="AR1616" s="42">
        <f t="shared" si="243"/>
        <v>12032</v>
      </c>
      <c r="AS1616" s="42">
        <f t="shared" si="244"/>
        <v>14401.199999999999</v>
      </c>
      <c r="AT1616" s="42">
        <f t="shared" si="245"/>
        <v>9662.8000000000011</v>
      </c>
      <c r="AU1616" s="42">
        <f t="shared" si="246"/>
        <v>12032</v>
      </c>
      <c r="AV1616" s="42">
        <f t="shared" si="247"/>
        <v>14401.199999999999</v>
      </c>
      <c r="AW1616">
        <v>2023</v>
      </c>
      <c r="AX1616" t="s">
        <v>60</v>
      </c>
      <c r="AY1616" s="30">
        <v>12</v>
      </c>
      <c r="AZ1616" t="s">
        <v>302</v>
      </c>
      <c r="BA1616" s="111">
        <v>1</v>
      </c>
      <c r="BB1616" s="111">
        <v>1</v>
      </c>
      <c r="BC1616" s="121">
        <v>0</v>
      </c>
      <c r="BD1616" s="114">
        <v>2023</v>
      </c>
    </row>
    <row r="1617" spans="1:57" ht="12" customHeight="1" x14ac:dyDescent="0.2">
      <c r="A1617">
        <v>90</v>
      </c>
      <c r="B1617">
        <v>2023</v>
      </c>
      <c r="C1617" t="s">
        <v>46</v>
      </c>
      <c r="D1617" t="s">
        <v>230</v>
      </c>
      <c r="E1617" t="s">
        <v>454</v>
      </c>
      <c r="F1617" t="s">
        <v>340</v>
      </c>
      <c r="G1617" t="s">
        <v>99</v>
      </c>
      <c r="H1617" t="s">
        <v>459</v>
      </c>
      <c r="I1617" t="s">
        <v>51</v>
      </c>
      <c r="K1617" t="s">
        <v>459</v>
      </c>
      <c r="L1617" s="27">
        <v>0</v>
      </c>
      <c r="M1617" s="27">
        <v>0</v>
      </c>
      <c r="N1617" s="27">
        <v>0</v>
      </c>
      <c r="O1617" t="s">
        <v>456</v>
      </c>
      <c r="P1617" t="s">
        <v>232</v>
      </c>
      <c r="Q1617" s="27">
        <v>1.3</v>
      </c>
      <c r="R1617" s="27">
        <v>1.3</v>
      </c>
      <c r="S1617" s="27">
        <v>0.8</v>
      </c>
      <c r="T1617" s="27">
        <v>0.8</v>
      </c>
      <c r="U1617" s="27">
        <v>0</v>
      </c>
      <c r="V1617" s="27">
        <v>0</v>
      </c>
      <c r="W1617" s="27">
        <v>0</v>
      </c>
      <c r="X1617" t="s">
        <v>458</v>
      </c>
      <c r="Y1617" t="s">
        <v>91</v>
      </c>
      <c r="Z1617" s="27">
        <v>71</v>
      </c>
      <c r="AA1617" s="27">
        <v>73</v>
      </c>
      <c r="AB1617" s="27">
        <v>88</v>
      </c>
      <c r="AC1617" s="27">
        <v>88</v>
      </c>
      <c r="AD1617" s="27">
        <v>9476.8000000000011</v>
      </c>
      <c r="AE1617" s="27">
        <v>11846</v>
      </c>
      <c r="AF1617" s="27">
        <v>14215.199999999999</v>
      </c>
      <c r="AG1617" s="27">
        <v>1</v>
      </c>
      <c r="AJ1617" s="41">
        <f t="shared" si="239"/>
        <v>9476.8000000000011</v>
      </c>
      <c r="AK1617" s="41">
        <f t="shared" si="240"/>
        <v>11846</v>
      </c>
      <c r="AL1617" s="41">
        <f t="shared" si="241"/>
        <v>14215.199999999999</v>
      </c>
      <c r="AM1617" s="27">
        <v>1</v>
      </c>
      <c r="AN1617" s="27">
        <v>1</v>
      </c>
      <c r="AO1617" s="27">
        <v>186</v>
      </c>
      <c r="AP1617" s="27">
        <v>186</v>
      </c>
      <c r="AQ1617" s="42">
        <f t="shared" si="242"/>
        <v>9662.8000000000011</v>
      </c>
      <c r="AR1617" s="42">
        <f t="shared" si="243"/>
        <v>12032</v>
      </c>
      <c r="AS1617" s="42">
        <f t="shared" si="244"/>
        <v>14401.199999999999</v>
      </c>
      <c r="AT1617" s="42">
        <f t="shared" si="245"/>
        <v>9662.8000000000011</v>
      </c>
      <c r="AU1617" s="42">
        <f t="shared" si="246"/>
        <v>12032</v>
      </c>
      <c r="AV1617" s="42">
        <f t="shared" si="247"/>
        <v>14401.199999999999</v>
      </c>
      <c r="AW1617">
        <v>2030</v>
      </c>
      <c r="AX1617" t="s">
        <v>60</v>
      </c>
      <c r="AY1617" s="30">
        <v>12</v>
      </c>
      <c r="AZ1617" t="s">
        <v>302</v>
      </c>
      <c r="BA1617" s="111">
        <v>1</v>
      </c>
      <c r="BB1617" s="111">
        <v>1</v>
      </c>
      <c r="BC1617" s="121">
        <v>0</v>
      </c>
      <c r="BD1617" s="114">
        <v>2023</v>
      </c>
    </row>
    <row r="1618" spans="1:57" ht="12" customHeight="1" x14ac:dyDescent="0.2">
      <c r="A1618">
        <v>90</v>
      </c>
      <c r="B1618">
        <v>2023</v>
      </c>
      <c r="C1618" t="s">
        <v>46</v>
      </c>
      <c r="D1618" t="s">
        <v>230</v>
      </c>
      <c r="E1618" t="s">
        <v>454</v>
      </c>
      <c r="F1618" t="s">
        <v>340</v>
      </c>
      <c r="G1618" t="s">
        <v>99</v>
      </c>
      <c r="H1618" t="s">
        <v>459</v>
      </c>
      <c r="I1618" t="s">
        <v>51</v>
      </c>
      <c r="K1618" t="s">
        <v>459</v>
      </c>
      <c r="L1618" s="27">
        <v>0</v>
      </c>
      <c r="M1618" s="27">
        <v>0</v>
      </c>
      <c r="N1618" s="27">
        <v>0</v>
      </c>
      <c r="O1618" t="s">
        <v>456</v>
      </c>
      <c r="P1618" t="s">
        <v>232</v>
      </c>
      <c r="Q1618" s="27">
        <v>1.3</v>
      </c>
      <c r="R1618" s="27">
        <v>1.3</v>
      </c>
      <c r="S1618" s="27">
        <v>0.8</v>
      </c>
      <c r="T1618" s="27">
        <v>0.8</v>
      </c>
      <c r="U1618" s="27">
        <v>0</v>
      </c>
      <c r="V1618" s="27">
        <v>0</v>
      </c>
      <c r="W1618" s="27">
        <v>0</v>
      </c>
      <c r="X1618" t="s">
        <v>458</v>
      </c>
      <c r="Y1618" t="s">
        <v>91</v>
      </c>
      <c r="Z1618" s="27">
        <v>71</v>
      </c>
      <c r="AA1618" s="27">
        <v>74.5</v>
      </c>
      <c r="AB1618" s="27">
        <v>88</v>
      </c>
      <c r="AC1618" s="27">
        <v>88</v>
      </c>
      <c r="AD1618" s="27">
        <v>9476.8000000000011</v>
      </c>
      <c r="AE1618" s="27">
        <v>11846</v>
      </c>
      <c r="AF1618" s="27">
        <v>14215.199999999999</v>
      </c>
      <c r="AG1618" s="27">
        <v>1</v>
      </c>
      <c r="AJ1618" s="41">
        <f t="shared" si="239"/>
        <v>9476.8000000000011</v>
      </c>
      <c r="AK1618" s="41">
        <f t="shared" si="240"/>
        <v>11846</v>
      </c>
      <c r="AL1618" s="41">
        <f t="shared" si="241"/>
        <v>14215.199999999999</v>
      </c>
      <c r="AM1618" s="27">
        <v>1</v>
      </c>
      <c r="AN1618" s="27">
        <v>1</v>
      </c>
      <c r="AO1618" s="27">
        <v>186</v>
      </c>
      <c r="AP1618" s="27">
        <v>186</v>
      </c>
      <c r="AQ1618" s="42">
        <f t="shared" si="242"/>
        <v>9662.8000000000011</v>
      </c>
      <c r="AR1618" s="42">
        <f t="shared" si="243"/>
        <v>12032</v>
      </c>
      <c r="AS1618" s="42">
        <f t="shared" si="244"/>
        <v>14401.199999999999</v>
      </c>
      <c r="AT1618" s="42">
        <f t="shared" si="245"/>
        <v>9662.8000000000011</v>
      </c>
      <c r="AU1618" s="42">
        <f t="shared" si="246"/>
        <v>12032</v>
      </c>
      <c r="AV1618" s="42">
        <f t="shared" si="247"/>
        <v>14401.199999999999</v>
      </c>
      <c r="AW1618">
        <v>2035</v>
      </c>
      <c r="AX1618" t="s">
        <v>60</v>
      </c>
      <c r="AY1618" s="30">
        <v>12</v>
      </c>
      <c r="AZ1618" t="s">
        <v>302</v>
      </c>
      <c r="BA1618" s="111">
        <v>1</v>
      </c>
      <c r="BB1618" s="111">
        <v>1</v>
      </c>
      <c r="BC1618" s="121">
        <v>0</v>
      </c>
      <c r="BD1618" s="114">
        <v>2023</v>
      </c>
    </row>
    <row r="1619" spans="1:57" ht="12" customHeight="1" x14ac:dyDescent="0.2">
      <c r="A1619">
        <v>90</v>
      </c>
      <c r="B1619">
        <v>2023</v>
      </c>
      <c r="C1619" t="s">
        <v>46</v>
      </c>
      <c r="D1619" t="s">
        <v>230</v>
      </c>
      <c r="E1619" t="s">
        <v>454</v>
      </c>
      <c r="F1619" t="s">
        <v>340</v>
      </c>
      <c r="G1619" t="s">
        <v>99</v>
      </c>
      <c r="H1619" t="s">
        <v>459</v>
      </c>
      <c r="I1619" t="s">
        <v>51</v>
      </c>
      <c r="K1619" t="s">
        <v>459</v>
      </c>
      <c r="L1619" s="27">
        <v>0</v>
      </c>
      <c r="M1619" s="27">
        <v>0</v>
      </c>
      <c r="N1619" s="27">
        <v>0</v>
      </c>
      <c r="O1619" t="s">
        <v>456</v>
      </c>
      <c r="P1619" t="s">
        <v>232</v>
      </c>
      <c r="Q1619" s="27">
        <v>1.2</v>
      </c>
      <c r="R1619" s="27">
        <v>1.2</v>
      </c>
      <c r="S1619" s="27">
        <v>0.8</v>
      </c>
      <c r="T1619" s="27">
        <v>0.8</v>
      </c>
      <c r="U1619" s="27">
        <v>0</v>
      </c>
      <c r="V1619" s="27">
        <v>0</v>
      </c>
      <c r="W1619" s="27">
        <v>0</v>
      </c>
      <c r="X1619" t="s">
        <v>458</v>
      </c>
      <c r="Y1619" t="s">
        <v>91</v>
      </c>
      <c r="Z1619" s="27">
        <v>71</v>
      </c>
      <c r="AA1619" s="27">
        <v>76</v>
      </c>
      <c r="AB1619" s="27">
        <v>88</v>
      </c>
      <c r="AC1619" s="27">
        <v>88</v>
      </c>
      <c r="AD1619" s="27">
        <v>9476.8000000000011</v>
      </c>
      <c r="AE1619" s="27">
        <v>11846</v>
      </c>
      <c r="AF1619" s="27">
        <v>14215.199999999999</v>
      </c>
      <c r="AG1619" s="27">
        <v>1</v>
      </c>
      <c r="AJ1619" s="41">
        <f t="shared" si="239"/>
        <v>9476.8000000000011</v>
      </c>
      <c r="AK1619" s="41">
        <f t="shared" si="240"/>
        <v>11846</v>
      </c>
      <c r="AL1619" s="41">
        <f t="shared" si="241"/>
        <v>14215.199999999999</v>
      </c>
      <c r="AM1619" s="27">
        <v>1</v>
      </c>
      <c r="AN1619" s="27">
        <v>1</v>
      </c>
      <c r="AO1619" s="27">
        <v>186</v>
      </c>
      <c r="AP1619" s="27">
        <v>186</v>
      </c>
      <c r="AQ1619" s="42">
        <f t="shared" si="242"/>
        <v>9662.8000000000011</v>
      </c>
      <c r="AR1619" s="42">
        <f t="shared" si="243"/>
        <v>12032</v>
      </c>
      <c r="AS1619" s="42">
        <f t="shared" si="244"/>
        <v>14401.199999999999</v>
      </c>
      <c r="AT1619" s="42">
        <f t="shared" si="245"/>
        <v>9662.8000000000011</v>
      </c>
      <c r="AU1619" s="42">
        <f t="shared" si="246"/>
        <v>12032</v>
      </c>
      <c r="AV1619" s="42">
        <f t="shared" si="247"/>
        <v>14401.199999999999</v>
      </c>
      <c r="AW1619">
        <v>2040</v>
      </c>
      <c r="AX1619" t="s">
        <v>60</v>
      </c>
      <c r="AY1619" s="30">
        <v>12</v>
      </c>
      <c r="AZ1619" t="s">
        <v>302</v>
      </c>
      <c r="BA1619" s="111">
        <v>1</v>
      </c>
      <c r="BB1619" s="111">
        <v>1</v>
      </c>
      <c r="BC1619" s="121">
        <v>0</v>
      </c>
      <c r="BD1619" s="114">
        <v>2023</v>
      </c>
    </row>
    <row r="1620" spans="1:57" ht="12" customHeight="1" x14ac:dyDescent="0.2">
      <c r="A1620">
        <v>90</v>
      </c>
      <c r="B1620">
        <v>2023</v>
      </c>
      <c r="C1620" t="s">
        <v>46</v>
      </c>
      <c r="D1620" t="s">
        <v>230</v>
      </c>
      <c r="E1620" t="s">
        <v>454</v>
      </c>
      <c r="F1620" t="s">
        <v>340</v>
      </c>
      <c r="G1620" t="s">
        <v>99</v>
      </c>
      <c r="H1620" t="s">
        <v>459</v>
      </c>
      <c r="I1620" t="s">
        <v>51</v>
      </c>
      <c r="K1620" t="s">
        <v>459</v>
      </c>
      <c r="L1620" s="27">
        <v>0</v>
      </c>
      <c r="M1620" s="27">
        <v>0</v>
      </c>
      <c r="N1620" s="27">
        <v>0</v>
      </c>
      <c r="O1620" t="s">
        <v>456</v>
      </c>
      <c r="P1620" t="s">
        <v>232</v>
      </c>
      <c r="Q1620" s="27">
        <v>1.2</v>
      </c>
      <c r="R1620" s="27">
        <v>1.2</v>
      </c>
      <c r="S1620" s="27">
        <v>0.8</v>
      </c>
      <c r="T1620" s="27">
        <v>0.8</v>
      </c>
      <c r="U1620" s="27">
        <v>0</v>
      </c>
      <c r="V1620" s="27">
        <v>0</v>
      </c>
      <c r="W1620" s="27">
        <v>0</v>
      </c>
      <c r="X1620" t="s">
        <v>458</v>
      </c>
      <c r="Y1620" t="s">
        <v>91</v>
      </c>
      <c r="Z1620" s="27">
        <v>71</v>
      </c>
      <c r="AA1620" s="27">
        <v>76.5</v>
      </c>
      <c r="AB1620" s="27">
        <v>88</v>
      </c>
      <c r="AC1620" s="27">
        <v>88</v>
      </c>
      <c r="AD1620" s="27">
        <v>9476.8000000000011</v>
      </c>
      <c r="AE1620" s="27">
        <v>11846</v>
      </c>
      <c r="AF1620" s="27">
        <v>14215.199999999999</v>
      </c>
      <c r="AG1620" s="27">
        <v>1</v>
      </c>
      <c r="AJ1620" s="41">
        <f t="shared" si="239"/>
        <v>9476.8000000000011</v>
      </c>
      <c r="AK1620" s="41">
        <f t="shared" si="240"/>
        <v>11846</v>
      </c>
      <c r="AL1620" s="41">
        <f t="shared" si="241"/>
        <v>14215.199999999999</v>
      </c>
      <c r="AM1620" s="27">
        <v>1</v>
      </c>
      <c r="AN1620" s="27">
        <v>1</v>
      </c>
      <c r="AO1620" s="27">
        <v>186</v>
      </c>
      <c r="AP1620" s="27">
        <v>186</v>
      </c>
      <c r="AQ1620" s="42">
        <f t="shared" si="242"/>
        <v>9662.8000000000011</v>
      </c>
      <c r="AR1620" s="42">
        <f t="shared" si="243"/>
        <v>12032</v>
      </c>
      <c r="AS1620" s="42">
        <f t="shared" si="244"/>
        <v>14401.199999999999</v>
      </c>
      <c r="AT1620" s="42">
        <f t="shared" si="245"/>
        <v>9662.8000000000011</v>
      </c>
      <c r="AU1620" s="42">
        <f t="shared" si="246"/>
        <v>12032</v>
      </c>
      <c r="AV1620" s="42">
        <f t="shared" si="247"/>
        <v>14401.199999999999</v>
      </c>
      <c r="AW1620">
        <v>2045</v>
      </c>
      <c r="AX1620" t="s">
        <v>60</v>
      </c>
      <c r="AY1620" s="30">
        <v>12</v>
      </c>
      <c r="AZ1620" t="s">
        <v>302</v>
      </c>
      <c r="BA1620" s="111">
        <v>1</v>
      </c>
      <c r="BB1620" s="111">
        <v>1</v>
      </c>
      <c r="BC1620" s="121">
        <v>0</v>
      </c>
      <c r="BD1620" s="114">
        <v>2023</v>
      </c>
    </row>
    <row r="1621" spans="1:57" ht="12" customHeight="1" x14ac:dyDescent="0.2">
      <c r="A1621">
        <v>90</v>
      </c>
      <c r="B1621">
        <v>2023</v>
      </c>
      <c r="C1621" t="s">
        <v>46</v>
      </c>
      <c r="D1621" t="s">
        <v>230</v>
      </c>
      <c r="E1621" t="s">
        <v>454</v>
      </c>
      <c r="F1621" t="s">
        <v>340</v>
      </c>
      <c r="G1621" t="s">
        <v>99</v>
      </c>
      <c r="H1621" t="s">
        <v>459</v>
      </c>
      <c r="I1621" t="s">
        <v>51</v>
      </c>
      <c r="K1621" t="s">
        <v>459</v>
      </c>
      <c r="L1621" s="27">
        <v>0</v>
      </c>
      <c r="M1621" s="27">
        <v>0</v>
      </c>
      <c r="N1621" s="27">
        <v>0</v>
      </c>
      <c r="O1621" t="s">
        <v>456</v>
      </c>
      <c r="P1621" t="s">
        <v>232</v>
      </c>
      <c r="Q1621" s="27">
        <v>1.2</v>
      </c>
      <c r="R1621" s="27">
        <v>1.2</v>
      </c>
      <c r="S1621" s="27">
        <v>0.8</v>
      </c>
      <c r="T1621" s="27">
        <v>0.8</v>
      </c>
      <c r="U1621" s="27">
        <v>0</v>
      </c>
      <c r="V1621" s="27">
        <v>0</v>
      </c>
      <c r="W1621" s="27">
        <v>0</v>
      </c>
      <c r="X1621" t="s">
        <v>458</v>
      </c>
      <c r="Y1621" t="s">
        <v>91</v>
      </c>
      <c r="Z1621" s="27">
        <v>71</v>
      </c>
      <c r="AA1621" s="27">
        <v>77</v>
      </c>
      <c r="AB1621" s="27">
        <v>88</v>
      </c>
      <c r="AC1621" s="27">
        <v>88</v>
      </c>
      <c r="AD1621" s="27">
        <v>9476.8000000000011</v>
      </c>
      <c r="AE1621" s="27">
        <v>11846</v>
      </c>
      <c r="AF1621" s="27">
        <v>14215.199999999999</v>
      </c>
      <c r="AG1621" s="27">
        <v>1</v>
      </c>
      <c r="AJ1621" s="41">
        <f t="shared" si="239"/>
        <v>9476.8000000000011</v>
      </c>
      <c r="AK1621" s="41">
        <f t="shared" si="240"/>
        <v>11846</v>
      </c>
      <c r="AL1621" s="41">
        <f t="shared" si="241"/>
        <v>14215.199999999999</v>
      </c>
      <c r="AM1621" s="27">
        <v>1</v>
      </c>
      <c r="AN1621" s="27">
        <v>1</v>
      </c>
      <c r="AO1621" s="27">
        <v>186</v>
      </c>
      <c r="AP1621" s="27">
        <v>186</v>
      </c>
      <c r="AQ1621" s="42">
        <f t="shared" si="242"/>
        <v>9662.8000000000011</v>
      </c>
      <c r="AR1621" s="42">
        <f t="shared" si="243"/>
        <v>12032</v>
      </c>
      <c r="AS1621" s="42">
        <f t="shared" si="244"/>
        <v>14401.199999999999</v>
      </c>
      <c r="AT1621" s="42">
        <f t="shared" si="245"/>
        <v>9662.8000000000011</v>
      </c>
      <c r="AU1621" s="42">
        <f t="shared" si="246"/>
        <v>12032</v>
      </c>
      <c r="AV1621" s="42">
        <f t="shared" si="247"/>
        <v>14401.199999999999</v>
      </c>
      <c r="AW1621">
        <v>2050</v>
      </c>
      <c r="AX1621" t="s">
        <v>60</v>
      </c>
      <c r="AY1621" s="30">
        <v>12</v>
      </c>
      <c r="AZ1621" t="s">
        <v>302</v>
      </c>
      <c r="BA1621" s="111">
        <v>1</v>
      </c>
      <c r="BB1621" s="111">
        <v>1</v>
      </c>
      <c r="BC1621" s="121">
        <v>0</v>
      </c>
      <c r="BD1621" s="114">
        <v>2023</v>
      </c>
    </row>
    <row r="1622" spans="1:57" ht="12" customHeight="1" x14ac:dyDescent="0.2">
      <c r="A1622">
        <v>91</v>
      </c>
      <c r="B1622">
        <v>2023</v>
      </c>
      <c r="C1622" t="s">
        <v>46</v>
      </c>
      <c r="D1622" t="s">
        <v>295</v>
      </c>
      <c r="E1622" t="s">
        <v>460</v>
      </c>
      <c r="F1622" t="s">
        <v>461</v>
      </c>
      <c r="H1622" t="s">
        <v>462</v>
      </c>
      <c r="I1622" t="s">
        <v>88</v>
      </c>
      <c r="L1622" s="27">
        <v>1.4893999999999999E-2</v>
      </c>
      <c r="M1622" s="27">
        <v>2.7092999999999999E-2</v>
      </c>
      <c r="N1622" s="27">
        <v>3.9905000000000003E-2</v>
      </c>
      <c r="O1622" t="s">
        <v>463</v>
      </c>
      <c r="P1622" t="s">
        <v>1020</v>
      </c>
      <c r="Q1622" s="27">
        <v>1.39</v>
      </c>
      <c r="R1622" s="27">
        <v>15</v>
      </c>
      <c r="S1622" s="27">
        <v>49</v>
      </c>
      <c r="T1622" s="27">
        <v>49</v>
      </c>
      <c r="U1622" s="27">
        <v>0</v>
      </c>
      <c r="V1622" s="27">
        <v>0</v>
      </c>
      <c r="W1622" s="27">
        <v>0</v>
      </c>
      <c r="X1622" t="s">
        <v>465</v>
      </c>
      <c r="Y1622" t="s">
        <v>450</v>
      </c>
      <c r="Z1622" s="27">
        <v>0</v>
      </c>
      <c r="AA1622" s="27">
        <v>5000</v>
      </c>
      <c r="AB1622" s="27">
        <v>0</v>
      </c>
      <c r="AC1622" s="27">
        <v>0</v>
      </c>
      <c r="AD1622" s="27">
        <v>0.253189</v>
      </c>
      <c r="AE1622" s="27">
        <v>0.60364700000000004</v>
      </c>
      <c r="AF1622" s="27">
        <v>2.1528230000000002</v>
      </c>
      <c r="AG1622" s="27">
        <v>5000</v>
      </c>
      <c r="AH1622" t="s">
        <v>465</v>
      </c>
      <c r="AI1622" s="27" t="s">
        <v>450</v>
      </c>
      <c r="AJ1622" s="41">
        <f t="shared" si="239"/>
        <v>2382.9949999999999</v>
      </c>
      <c r="AK1622" s="41">
        <f t="shared" si="240"/>
        <v>5050.2100000000009</v>
      </c>
      <c r="AL1622" s="41">
        <f t="shared" si="241"/>
        <v>13756.99</v>
      </c>
      <c r="AM1622" s="27">
        <v>1</v>
      </c>
      <c r="AN1622" s="27">
        <v>1</v>
      </c>
      <c r="AO1622" s="27">
        <v>0.73559210526315755</v>
      </c>
      <c r="AP1622" s="27">
        <v>0.92559210526315749</v>
      </c>
      <c r="AQ1622" s="42">
        <f t="shared" si="242"/>
        <v>6060.9555263157872</v>
      </c>
      <c r="AR1622" s="42">
        <f t="shared" si="243"/>
        <v>8728.1705263157892</v>
      </c>
      <c r="AS1622" s="42">
        <f t="shared" si="244"/>
        <v>17434.950526315788</v>
      </c>
      <c r="AT1622" s="42">
        <f t="shared" si="245"/>
        <v>7010.9555263157872</v>
      </c>
      <c r="AU1622" s="42">
        <f t="shared" si="246"/>
        <v>9678.1705263157892</v>
      </c>
      <c r="AV1622" s="42">
        <f t="shared" si="247"/>
        <v>18384.950526315788</v>
      </c>
      <c r="AW1622">
        <v>2023</v>
      </c>
      <c r="AX1622" t="s">
        <v>56</v>
      </c>
      <c r="AY1622" s="30">
        <v>100</v>
      </c>
      <c r="AZ1622" t="s">
        <v>466</v>
      </c>
      <c r="BA1622" s="111">
        <v>2</v>
      </c>
      <c r="BB1622" s="111">
        <v>152</v>
      </c>
      <c r="BC1622" s="110">
        <v>5.9150000000000001E-2</v>
      </c>
      <c r="BD1622" s="114">
        <v>2023</v>
      </c>
      <c r="BE1622" t="s">
        <v>467</v>
      </c>
    </row>
    <row r="1623" spans="1:57" ht="12" customHeight="1" x14ac:dyDescent="0.2">
      <c r="A1623">
        <v>91</v>
      </c>
      <c r="B1623">
        <v>2023</v>
      </c>
      <c r="C1623" t="s">
        <v>46</v>
      </c>
      <c r="D1623" t="s">
        <v>295</v>
      </c>
      <c r="E1623" t="s">
        <v>460</v>
      </c>
      <c r="F1623" t="s">
        <v>461</v>
      </c>
      <c r="H1623" t="s">
        <v>462</v>
      </c>
      <c r="I1623" t="s">
        <v>88</v>
      </c>
      <c r="L1623" s="27">
        <v>1.4893999999999999E-2</v>
      </c>
      <c r="M1623" s="27">
        <v>2.7092999999999999E-2</v>
      </c>
      <c r="N1623" s="27">
        <v>3.9905000000000003E-2</v>
      </c>
      <c r="O1623" t="s">
        <v>463</v>
      </c>
      <c r="P1623" t="s">
        <v>1020</v>
      </c>
      <c r="Q1623" s="27">
        <v>1.39</v>
      </c>
      <c r="R1623" s="27">
        <v>15</v>
      </c>
      <c r="S1623" s="27">
        <v>49</v>
      </c>
      <c r="T1623" s="27">
        <v>49</v>
      </c>
      <c r="U1623" s="27">
        <v>0</v>
      </c>
      <c r="V1623" s="27">
        <v>0</v>
      </c>
      <c r="W1623" s="27">
        <v>0</v>
      </c>
      <c r="X1623" t="s">
        <v>465</v>
      </c>
      <c r="Y1623" t="s">
        <v>450</v>
      </c>
      <c r="Z1623" s="27">
        <v>0</v>
      </c>
      <c r="AA1623" s="27">
        <v>5000</v>
      </c>
      <c r="AB1623" s="27">
        <v>0</v>
      </c>
      <c r="AC1623" s="27">
        <v>0</v>
      </c>
      <c r="AD1623" s="27">
        <v>0.253189</v>
      </c>
      <c r="AE1623" s="27">
        <v>0.60364700000000004</v>
      </c>
      <c r="AF1623" s="27">
        <v>2.1528230000000002</v>
      </c>
      <c r="AG1623" s="27">
        <v>5000</v>
      </c>
      <c r="AH1623" t="s">
        <v>465</v>
      </c>
      <c r="AI1623" s="27" t="s">
        <v>450</v>
      </c>
      <c r="AJ1623" s="41">
        <f t="shared" si="239"/>
        <v>2382.9949999999999</v>
      </c>
      <c r="AK1623" s="41">
        <f t="shared" si="240"/>
        <v>5050.2100000000009</v>
      </c>
      <c r="AL1623" s="41">
        <f t="shared" si="241"/>
        <v>13756.99</v>
      </c>
      <c r="AM1623" s="27">
        <v>1</v>
      </c>
      <c r="AN1623" s="27">
        <v>1</v>
      </c>
      <c r="AO1623" s="27">
        <v>0.73559210526315755</v>
      </c>
      <c r="AP1623" s="27">
        <v>0.92559210526315749</v>
      </c>
      <c r="AQ1623" s="42">
        <f t="shared" si="242"/>
        <v>6060.9555263157872</v>
      </c>
      <c r="AR1623" s="42">
        <f t="shared" si="243"/>
        <v>8728.1705263157892</v>
      </c>
      <c r="AS1623" s="42">
        <f t="shared" si="244"/>
        <v>17434.950526315788</v>
      </c>
      <c r="AT1623" s="42">
        <f t="shared" si="245"/>
        <v>7010.9555263157872</v>
      </c>
      <c r="AU1623" s="42">
        <f t="shared" si="246"/>
        <v>9678.1705263157892</v>
      </c>
      <c r="AV1623" s="42">
        <f t="shared" si="247"/>
        <v>18384.950526315788</v>
      </c>
      <c r="AW1623">
        <v>2030</v>
      </c>
      <c r="AX1623" t="s">
        <v>56</v>
      </c>
      <c r="AY1623" s="30">
        <v>100</v>
      </c>
      <c r="AZ1623" t="s">
        <v>466</v>
      </c>
      <c r="BA1623" s="111">
        <v>2</v>
      </c>
      <c r="BB1623" s="111">
        <v>152</v>
      </c>
      <c r="BC1623" s="110">
        <v>5.9150000000000001E-2</v>
      </c>
      <c r="BD1623" s="114">
        <v>2023</v>
      </c>
      <c r="BE1623" t="s">
        <v>467</v>
      </c>
    </row>
    <row r="1624" spans="1:57" ht="12" customHeight="1" x14ac:dyDescent="0.2">
      <c r="A1624">
        <v>91</v>
      </c>
      <c r="B1624">
        <v>2023</v>
      </c>
      <c r="C1624" t="s">
        <v>46</v>
      </c>
      <c r="D1624" t="s">
        <v>295</v>
      </c>
      <c r="E1624" t="s">
        <v>460</v>
      </c>
      <c r="F1624" t="s">
        <v>461</v>
      </c>
      <c r="H1624" t="s">
        <v>462</v>
      </c>
      <c r="I1624" t="s">
        <v>88</v>
      </c>
      <c r="L1624" s="27">
        <v>1.4893999999999999E-2</v>
      </c>
      <c r="M1624" s="27">
        <v>2.7092999999999999E-2</v>
      </c>
      <c r="N1624" s="27">
        <v>3.9905000000000003E-2</v>
      </c>
      <c r="O1624" t="s">
        <v>463</v>
      </c>
      <c r="P1624" t="s">
        <v>1020</v>
      </c>
      <c r="Q1624" s="27">
        <v>1.39</v>
      </c>
      <c r="R1624" s="27">
        <v>15</v>
      </c>
      <c r="S1624" s="27">
        <v>49</v>
      </c>
      <c r="T1624" s="27">
        <v>49</v>
      </c>
      <c r="U1624" s="27">
        <v>0</v>
      </c>
      <c r="V1624" s="27">
        <v>0</v>
      </c>
      <c r="W1624" s="27">
        <v>0</v>
      </c>
      <c r="X1624" t="s">
        <v>465</v>
      </c>
      <c r="Y1624" t="s">
        <v>450</v>
      </c>
      <c r="Z1624" s="27">
        <v>0</v>
      </c>
      <c r="AA1624" s="27">
        <v>5000</v>
      </c>
      <c r="AB1624" s="27">
        <v>0</v>
      </c>
      <c r="AC1624" s="27">
        <v>0</v>
      </c>
      <c r="AD1624" s="27">
        <v>0.253189</v>
      </c>
      <c r="AE1624" s="27">
        <v>0.60364700000000004</v>
      </c>
      <c r="AF1624" s="27">
        <v>2.1528230000000002</v>
      </c>
      <c r="AG1624" s="27">
        <v>5000</v>
      </c>
      <c r="AH1624" t="s">
        <v>465</v>
      </c>
      <c r="AI1624" s="27" t="s">
        <v>450</v>
      </c>
      <c r="AJ1624" s="41">
        <f t="shared" si="239"/>
        <v>2382.9949999999999</v>
      </c>
      <c r="AK1624" s="41">
        <f t="shared" si="240"/>
        <v>5050.2100000000009</v>
      </c>
      <c r="AL1624" s="41">
        <f t="shared" si="241"/>
        <v>13756.99</v>
      </c>
      <c r="AM1624" s="27">
        <v>1</v>
      </c>
      <c r="AN1624" s="27">
        <v>1</v>
      </c>
      <c r="AO1624" s="27">
        <v>0.73559210526315755</v>
      </c>
      <c r="AP1624" s="27">
        <v>0.92559210526315749</v>
      </c>
      <c r="AQ1624" s="42">
        <f t="shared" si="242"/>
        <v>6060.9555263157872</v>
      </c>
      <c r="AR1624" s="42">
        <f t="shared" si="243"/>
        <v>8728.1705263157892</v>
      </c>
      <c r="AS1624" s="42">
        <f t="shared" si="244"/>
        <v>17434.950526315788</v>
      </c>
      <c r="AT1624" s="42">
        <f t="shared" si="245"/>
        <v>7010.9555263157872</v>
      </c>
      <c r="AU1624" s="42">
        <f t="shared" si="246"/>
        <v>9678.1705263157892</v>
      </c>
      <c r="AV1624" s="42">
        <f t="shared" si="247"/>
        <v>18384.950526315788</v>
      </c>
      <c r="AW1624">
        <v>2035</v>
      </c>
      <c r="AX1624" t="s">
        <v>56</v>
      </c>
      <c r="AY1624" s="30">
        <v>100</v>
      </c>
      <c r="AZ1624" t="s">
        <v>466</v>
      </c>
      <c r="BA1624" s="111">
        <v>2</v>
      </c>
      <c r="BB1624" s="111">
        <v>152</v>
      </c>
      <c r="BC1624" s="110">
        <v>5.9150000000000001E-2</v>
      </c>
      <c r="BD1624" s="114">
        <v>2023</v>
      </c>
      <c r="BE1624" t="s">
        <v>467</v>
      </c>
    </row>
    <row r="1625" spans="1:57" ht="12" customHeight="1" x14ac:dyDescent="0.2">
      <c r="A1625">
        <v>91</v>
      </c>
      <c r="B1625">
        <v>2023</v>
      </c>
      <c r="C1625" t="s">
        <v>46</v>
      </c>
      <c r="D1625" t="s">
        <v>295</v>
      </c>
      <c r="E1625" t="s">
        <v>460</v>
      </c>
      <c r="F1625" t="s">
        <v>461</v>
      </c>
      <c r="H1625" t="s">
        <v>462</v>
      </c>
      <c r="I1625" t="s">
        <v>88</v>
      </c>
      <c r="L1625" s="27">
        <v>1.4893999999999999E-2</v>
      </c>
      <c r="M1625" s="27">
        <v>2.7092999999999999E-2</v>
      </c>
      <c r="N1625" s="27">
        <v>3.9905000000000003E-2</v>
      </c>
      <c r="O1625" t="s">
        <v>463</v>
      </c>
      <c r="P1625" t="s">
        <v>1020</v>
      </c>
      <c r="Q1625" s="27">
        <v>1.39</v>
      </c>
      <c r="R1625" s="27">
        <v>15</v>
      </c>
      <c r="S1625" s="27">
        <v>49</v>
      </c>
      <c r="T1625" s="27">
        <v>49</v>
      </c>
      <c r="U1625" s="27">
        <v>0</v>
      </c>
      <c r="V1625" s="27">
        <v>0</v>
      </c>
      <c r="W1625" s="27">
        <v>0</v>
      </c>
      <c r="X1625" t="s">
        <v>465</v>
      </c>
      <c r="Y1625" t="s">
        <v>450</v>
      </c>
      <c r="Z1625" s="27">
        <v>0</v>
      </c>
      <c r="AA1625" s="27">
        <v>5000</v>
      </c>
      <c r="AB1625" s="27">
        <v>0</v>
      </c>
      <c r="AC1625" s="27">
        <v>0</v>
      </c>
      <c r="AD1625" s="27">
        <v>0.253189</v>
      </c>
      <c r="AE1625" s="27">
        <v>0.60364700000000004</v>
      </c>
      <c r="AF1625" s="27">
        <v>2.1528230000000002</v>
      </c>
      <c r="AG1625" s="27">
        <v>5000</v>
      </c>
      <c r="AH1625" t="s">
        <v>465</v>
      </c>
      <c r="AI1625" s="27" t="s">
        <v>450</v>
      </c>
      <c r="AJ1625" s="41">
        <f t="shared" si="239"/>
        <v>2382.9949999999999</v>
      </c>
      <c r="AK1625" s="41">
        <f t="shared" si="240"/>
        <v>5050.2100000000009</v>
      </c>
      <c r="AL1625" s="41">
        <f t="shared" si="241"/>
        <v>13756.99</v>
      </c>
      <c r="AM1625" s="27">
        <v>1</v>
      </c>
      <c r="AN1625" s="27">
        <v>1</v>
      </c>
      <c r="AO1625" s="27">
        <v>0.73559210526315755</v>
      </c>
      <c r="AP1625" s="27">
        <v>0.92559210526315749</v>
      </c>
      <c r="AQ1625" s="42">
        <f t="shared" si="242"/>
        <v>6060.9555263157872</v>
      </c>
      <c r="AR1625" s="42">
        <f t="shared" si="243"/>
        <v>8728.1705263157892</v>
      </c>
      <c r="AS1625" s="42">
        <f t="shared" si="244"/>
        <v>17434.950526315788</v>
      </c>
      <c r="AT1625" s="42">
        <f t="shared" si="245"/>
        <v>7010.9555263157872</v>
      </c>
      <c r="AU1625" s="42">
        <f t="shared" si="246"/>
        <v>9678.1705263157892</v>
      </c>
      <c r="AV1625" s="42">
        <f t="shared" si="247"/>
        <v>18384.950526315788</v>
      </c>
      <c r="AW1625">
        <v>2040</v>
      </c>
      <c r="AX1625" t="s">
        <v>56</v>
      </c>
      <c r="AY1625" s="30">
        <v>100</v>
      </c>
      <c r="AZ1625" t="s">
        <v>466</v>
      </c>
      <c r="BA1625" s="111">
        <v>2</v>
      </c>
      <c r="BB1625" s="111">
        <v>152</v>
      </c>
      <c r="BC1625" s="110">
        <v>5.9150000000000001E-2</v>
      </c>
      <c r="BD1625" s="114">
        <v>2023</v>
      </c>
      <c r="BE1625" t="s">
        <v>467</v>
      </c>
    </row>
    <row r="1626" spans="1:57" ht="12" customHeight="1" x14ac:dyDescent="0.2">
      <c r="A1626">
        <v>91</v>
      </c>
      <c r="B1626">
        <v>2023</v>
      </c>
      <c r="C1626" t="s">
        <v>46</v>
      </c>
      <c r="D1626" t="s">
        <v>295</v>
      </c>
      <c r="E1626" t="s">
        <v>460</v>
      </c>
      <c r="F1626" t="s">
        <v>461</v>
      </c>
      <c r="H1626" t="s">
        <v>462</v>
      </c>
      <c r="I1626" t="s">
        <v>88</v>
      </c>
      <c r="L1626" s="27">
        <v>1.4893999999999999E-2</v>
      </c>
      <c r="M1626" s="27">
        <v>2.7092999999999999E-2</v>
      </c>
      <c r="N1626" s="27">
        <v>3.9905000000000003E-2</v>
      </c>
      <c r="O1626" t="s">
        <v>463</v>
      </c>
      <c r="P1626" t="s">
        <v>1020</v>
      </c>
      <c r="Q1626" s="27">
        <v>1.39</v>
      </c>
      <c r="R1626" s="27">
        <v>15</v>
      </c>
      <c r="S1626" s="27">
        <v>49</v>
      </c>
      <c r="T1626" s="27">
        <v>49</v>
      </c>
      <c r="U1626" s="27">
        <v>0</v>
      </c>
      <c r="V1626" s="27">
        <v>0</v>
      </c>
      <c r="W1626" s="27">
        <v>0</v>
      </c>
      <c r="X1626" t="s">
        <v>465</v>
      </c>
      <c r="Y1626" t="s">
        <v>450</v>
      </c>
      <c r="Z1626" s="27">
        <v>0</v>
      </c>
      <c r="AA1626" s="27">
        <v>5000</v>
      </c>
      <c r="AB1626" s="27">
        <v>0</v>
      </c>
      <c r="AC1626" s="27">
        <v>0</v>
      </c>
      <c r="AD1626" s="27">
        <v>0.253189</v>
      </c>
      <c r="AE1626" s="27">
        <v>0.60364700000000004</v>
      </c>
      <c r="AF1626" s="27">
        <v>2.1528230000000002</v>
      </c>
      <c r="AG1626" s="27">
        <v>5000</v>
      </c>
      <c r="AH1626" t="s">
        <v>465</v>
      </c>
      <c r="AI1626" s="27" t="s">
        <v>450</v>
      </c>
      <c r="AJ1626" s="41">
        <f t="shared" si="239"/>
        <v>2382.9949999999999</v>
      </c>
      <c r="AK1626" s="41">
        <f t="shared" si="240"/>
        <v>5050.2100000000009</v>
      </c>
      <c r="AL1626" s="41">
        <f t="shared" si="241"/>
        <v>13756.99</v>
      </c>
      <c r="AM1626" s="27">
        <v>1</v>
      </c>
      <c r="AN1626" s="27">
        <v>1</v>
      </c>
      <c r="AO1626" s="27">
        <v>0.73559210526315755</v>
      </c>
      <c r="AP1626" s="27">
        <v>0.92559210526315749</v>
      </c>
      <c r="AQ1626" s="42">
        <f t="shared" si="242"/>
        <v>6060.9555263157872</v>
      </c>
      <c r="AR1626" s="42">
        <f t="shared" si="243"/>
        <v>8728.1705263157892</v>
      </c>
      <c r="AS1626" s="42">
        <f t="shared" si="244"/>
        <v>17434.950526315788</v>
      </c>
      <c r="AT1626" s="42">
        <f t="shared" si="245"/>
        <v>7010.9555263157872</v>
      </c>
      <c r="AU1626" s="42">
        <f t="shared" si="246"/>
        <v>9678.1705263157892</v>
      </c>
      <c r="AV1626" s="42">
        <f t="shared" si="247"/>
        <v>18384.950526315788</v>
      </c>
      <c r="AW1626">
        <v>2045</v>
      </c>
      <c r="AX1626" t="s">
        <v>56</v>
      </c>
      <c r="AY1626" s="30">
        <v>100</v>
      </c>
      <c r="AZ1626" t="s">
        <v>466</v>
      </c>
      <c r="BA1626" s="111">
        <v>2</v>
      </c>
      <c r="BB1626" s="111">
        <v>152</v>
      </c>
      <c r="BC1626" s="110">
        <v>5.9150000000000001E-2</v>
      </c>
      <c r="BD1626" s="114">
        <v>2023</v>
      </c>
      <c r="BE1626" t="s">
        <v>467</v>
      </c>
    </row>
    <row r="1627" spans="1:57" ht="12" customHeight="1" x14ac:dyDescent="0.2">
      <c r="A1627">
        <v>91</v>
      </c>
      <c r="B1627">
        <v>2023</v>
      </c>
      <c r="C1627" t="s">
        <v>46</v>
      </c>
      <c r="D1627" t="s">
        <v>295</v>
      </c>
      <c r="E1627" t="s">
        <v>460</v>
      </c>
      <c r="F1627" t="s">
        <v>461</v>
      </c>
      <c r="H1627" t="s">
        <v>462</v>
      </c>
      <c r="I1627" t="s">
        <v>88</v>
      </c>
      <c r="L1627" s="27">
        <v>1.4893999999999999E-2</v>
      </c>
      <c r="M1627" s="27">
        <v>2.7092999999999999E-2</v>
      </c>
      <c r="N1627" s="27">
        <v>3.9905000000000003E-2</v>
      </c>
      <c r="O1627" t="s">
        <v>463</v>
      </c>
      <c r="P1627" t="s">
        <v>1020</v>
      </c>
      <c r="Q1627" s="27">
        <v>1.39</v>
      </c>
      <c r="R1627" s="27">
        <v>15</v>
      </c>
      <c r="S1627" s="27">
        <v>49</v>
      </c>
      <c r="T1627" s="27">
        <v>49</v>
      </c>
      <c r="U1627" s="27">
        <v>0</v>
      </c>
      <c r="V1627" s="27">
        <v>0</v>
      </c>
      <c r="W1627" s="27">
        <v>0</v>
      </c>
      <c r="X1627" t="s">
        <v>465</v>
      </c>
      <c r="Y1627" t="s">
        <v>450</v>
      </c>
      <c r="Z1627" s="27">
        <v>0</v>
      </c>
      <c r="AA1627" s="27">
        <v>5000</v>
      </c>
      <c r="AB1627" s="27">
        <v>0</v>
      </c>
      <c r="AC1627" s="27">
        <v>0</v>
      </c>
      <c r="AD1627" s="27">
        <v>0.253189</v>
      </c>
      <c r="AE1627" s="27">
        <v>0.60364700000000004</v>
      </c>
      <c r="AF1627" s="27">
        <v>2.1528230000000002</v>
      </c>
      <c r="AG1627" s="27">
        <v>5000</v>
      </c>
      <c r="AH1627" t="s">
        <v>465</v>
      </c>
      <c r="AI1627" s="27" t="s">
        <v>450</v>
      </c>
      <c r="AJ1627" s="41">
        <f t="shared" si="239"/>
        <v>2382.9949999999999</v>
      </c>
      <c r="AK1627" s="41">
        <f t="shared" si="240"/>
        <v>5050.2100000000009</v>
      </c>
      <c r="AL1627" s="41">
        <f t="shared" si="241"/>
        <v>13756.99</v>
      </c>
      <c r="AM1627" s="27">
        <v>1</v>
      </c>
      <c r="AN1627" s="27">
        <v>1</v>
      </c>
      <c r="AO1627" s="27">
        <v>0.73559210526315755</v>
      </c>
      <c r="AP1627" s="27">
        <v>0.92559210526315749</v>
      </c>
      <c r="AQ1627" s="42">
        <f t="shared" si="242"/>
        <v>6060.9555263157872</v>
      </c>
      <c r="AR1627" s="42">
        <f t="shared" si="243"/>
        <v>8728.1705263157892</v>
      </c>
      <c r="AS1627" s="42">
        <f t="shared" si="244"/>
        <v>17434.950526315788</v>
      </c>
      <c r="AT1627" s="42">
        <f t="shared" si="245"/>
        <v>7010.9555263157872</v>
      </c>
      <c r="AU1627" s="42">
        <f t="shared" si="246"/>
        <v>9678.1705263157892</v>
      </c>
      <c r="AV1627" s="42">
        <f t="shared" si="247"/>
        <v>18384.950526315788</v>
      </c>
      <c r="AW1627">
        <v>2050</v>
      </c>
      <c r="AX1627" t="s">
        <v>56</v>
      </c>
      <c r="AY1627" s="30">
        <v>100</v>
      </c>
      <c r="AZ1627" t="s">
        <v>466</v>
      </c>
      <c r="BA1627" s="111">
        <v>2</v>
      </c>
      <c r="BB1627" s="111">
        <v>152</v>
      </c>
      <c r="BC1627" s="110">
        <v>5.9150000000000001E-2</v>
      </c>
      <c r="BD1627" s="114">
        <v>2023</v>
      </c>
      <c r="BE1627" t="s">
        <v>467</v>
      </c>
    </row>
    <row r="1628" spans="1:57" ht="12" customHeight="1" x14ac:dyDescent="0.2">
      <c r="A1628">
        <v>91</v>
      </c>
      <c r="B1628">
        <v>2023</v>
      </c>
      <c r="C1628" t="s">
        <v>46</v>
      </c>
      <c r="D1628" t="s">
        <v>295</v>
      </c>
      <c r="E1628" t="s">
        <v>460</v>
      </c>
      <c r="F1628" t="s">
        <v>461</v>
      </c>
      <c r="H1628" t="s">
        <v>462</v>
      </c>
      <c r="I1628" t="s">
        <v>88</v>
      </c>
      <c r="L1628" s="27">
        <v>1.4893999999999999E-2</v>
      </c>
      <c r="M1628" s="27">
        <v>2.7092999999999999E-2</v>
      </c>
      <c r="N1628" s="27">
        <v>3.9905000000000003E-2</v>
      </c>
      <c r="O1628" t="s">
        <v>463</v>
      </c>
      <c r="P1628" t="s">
        <v>1020</v>
      </c>
      <c r="Q1628" s="27">
        <v>1.39</v>
      </c>
      <c r="R1628" s="27">
        <v>15</v>
      </c>
      <c r="S1628" s="27">
        <v>49</v>
      </c>
      <c r="T1628" s="27">
        <v>49</v>
      </c>
      <c r="U1628" s="27">
        <v>0</v>
      </c>
      <c r="V1628" s="27">
        <v>0</v>
      </c>
      <c r="W1628" s="27">
        <v>0</v>
      </c>
      <c r="X1628" t="s">
        <v>465</v>
      </c>
      <c r="Y1628" t="s">
        <v>450</v>
      </c>
      <c r="Z1628" s="27">
        <v>0</v>
      </c>
      <c r="AA1628" s="27">
        <v>5000</v>
      </c>
      <c r="AB1628" s="27">
        <v>0</v>
      </c>
      <c r="AC1628" s="27">
        <v>0</v>
      </c>
      <c r="AD1628" s="27">
        <v>0.253189</v>
      </c>
      <c r="AE1628" s="27">
        <v>0.60364700000000004</v>
      </c>
      <c r="AF1628" s="27">
        <v>2.1528230000000002</v>
      </c>
      <c r="AG1628" s="27">
        <v>5000</v>
      </c>
      <c r="AH1628" t="s">
        <v>465</v>
      </c>
      <c r="AI1628" s="27" t="s">
        <v>450</v>
      </c>
      <c r="AJ1628" s="41">
        <f t="shared" si="239"/>
        <v>2382.9949999999999</v>
      </c>
      <c r="AK1628" s="41">
        <f t="shared" si="240"/>
        <v>5050.2100000000009</v>
      </c>
      <c r="AL1628" s="41">
        <f t="shared" si="241"/>
        <v>13756.99</v>
      </c>
      <c r="AM1628" s="27">
        <v>1</v>
      </c>
      <c r="AN1628" s="27">
        <v>1</v>
      </c>
      <c r="AO1628" s="27">
        <v>0.73559210526315755</v>
      </c>
      <c r="AP1628" s="27">
        <v>0.92559210526315749</v>
      </c>
      <c r="AQ1628" s="42">
        <f t="shared" si="242"/>
        <v>6060.9555263157872</v>
      </c>
      <c r="AR1628" s="42">
        <f t="shared" si="243"/>
        <v>8728.1705263157892</v>
      </c>
      <c r="AS1628" s="42">
        <f t="shared" si="244"/>
        <v>17434.950526315788</v>
      </c>
      <c r="AT1628" s="42">
        <f t="shared" si="245"/>
        <v>7010.9555263157872</v>
      </c>
      <c r="AU1628" s="42">
        <f t="shared" si="246"/>
        <v>9678.1705263157892</v>
      </c>
      <c r="AV1628" s="42">
        <f t="shared" si="247"/>
        <v>18384.950526315788</v>
      </c>
      <c r="AW1628">
        <v>2023</v>
      </c>
      <c r="AX1628" t="s">
        <v>59</v>
      </c>
      <c r="AY1628" s="30">
        <v>100</v>
      </c>
      <c r="AZ1628" t="s">
        <v>466</v>
      </c>
      <c r="BA1628" s="111">
        <v>2</v>
      </c>
      <c r="BB1628" s="111">
        <v>152</v>
      </c>
      <c r="BC1628" s="110">
        <v>5.9150000000000001E-2</v>
      </c>
      <c r="BD1628" s="114">
        <v>2023</v>
      </c>
      <c r="BE1628" t="s">
        <v>467</v>
      </c>
    </row>
    <row r="1629" spans="1:57" ht="12" customHeight="1" x14ac:dyDescent="0.2">
      <c r="A1629">
        <v>91</v>
      </c>
      <c r="B1629">
        <v>2023</v>
      </c>
      <c r="C1629" t="s">
        <v>46</v>
      </c>
      <c r="D1629" t="s">
        <v>295</v>
      </c>
      <c r="E1629" t="s">
        <v>460</v>
      </c>
      <c r="F1629" t="s">
        <v>461</v>
      </c>
      <c r="H1629" t="s">
        <v>462</v>
      </c>
      <c r="I1629" t="s">
        <v>88</v>
      </c>
      <c r="L1629" s="27">
        <v>1.4893999999999999E-2</v>
      </c>
      <c r="M1629" s="27">
        <v>2.7092999999999999E-2</v>
      </c>
      <c r="N1629" s="27">
        <v>3.9905000000000003E-2</v>
      </c>
      <c r="O1629" t="s">
        <v>463</v>
      </c>
      <c r="P1629" t="s">
        <v>1020</v>
      </c>
      <c r="Q1629" s="27">
        <v>1.39</v>
      </c>
      <c r="R1629" s="27">
        <v>17.5</v>
      </c>
      <c r="S1629" s="27">
        <v>49</v>
      </c>
      <c r="T1629" s="27">
        <v>49</v>
      </c>
      <c r="U1629" s="27">
        <v>0</v>
      </c>
      <c r="V1629" s="27">
        <v>0</v>
      </c>
      <c r="W1629" s="27">
        <v>0</v>
      </c>
      <c r="X1629" t="s">
        <v>465</v>
      </c>
      <c r="Y1629" t="s">
        <v>450</v>
      </c>
      <c r="Z1629" s="27">
        <v>0</v>
      </c>
      <c r="AA1629" s="27">
        <v>5000</v>
      </c>
      <c r="AB1629" s="27">
        <v>0</v>
      </c>
      <c r="AC1629" s="27">
        <v>0</v>
      </c>
      <c r="AD1629" s="27">
        <v>0.253189</v>
      </c>
      <c r="AE1629" s="27">
        <v>0.60364700000000004</v>
      </c>
      <c r="AF1629" s="27">
        <v>2.1528230000000002</v>
      </c>
      <c r="AG1629" s="27">
        <v>5000</v>
      </c>
      <c r="AH1629" t="s">
        <v>465</v>
      </c>
      <c r="AI1629" s="27" t="s">
        <v>450</v>
      </c>
      <c r="AJ1629" s="41">
        <f t="shared" si="239"/>
        <v>2569.1699999999996</v>
      </c>
      <c r="AK1629" s="41">
        <f t="shared" si="240"/>
        <v>5388.8725000000004</v>
      </c>
      <c r="AL1629" s="41">
        <f t="shared" si="241"/>
        <v>14255.802500000002</v>
      </c>
      <c r="AM1629" s="27">
        <v>1</v>
      </c>
      <c r="AN1629" s="27">
        <v>1</v>
      </c>
      <c r="AO1629" s="27">
        <v>0.73559210526315755</v>
      </c>
      <c r="AP1629" s="27">
        <v>0.92559210526315749</v>
      </c>
      <c r="AQ1629" s="42">
        <f t="shared" si="242"/>
        <v>6247.1305263157874</v>
      </c>
      <c r="AR1629" s="42">
        <f t="shared" si="243"/>
        <v>9066.8330263157877</v>
      </c>
      <c r="AS1629" s="42">
        <f t="shared" si="244"/>
        <v>17933.763026315788</v>
      </c>
      <c r="AT1629" s="42">
        <f t="shared" si="245"/>
        <v>7197.1305263157865</v>
      </c>
      <c r="AU1629" s="42">
        <f t="shared" si="246"/>
        <v>10016.833026315788</v>
      </c>
      <c r="AV1629" s="42">
        <f t="shared" si="247"/>
        <v>18883.763026315788</v>
      </c>
      <c r="AW1629">
        <v>2030</v>
      </c>
      <c r="AX1629" t="s">
        <v>59</v>
      </c>
      <c r="AY1629" s="30">
        <v>100</v>
      </c>
      <c r="AZ1629" t="s">
        <v>466</v>
      </c>
      <c r="BA1629" s="111">
        <v>2</v>
      </c>
      <c r="BB1629" s="111">
        <v>152</v>
      </c>
      <c r="BC1629" s="110">
        <v>5.9150000000000001E-2</v>
      </c>
      <c r="BD1629" s="114">
        <v>2023</v>
      </c>
      <c r="BE1629" t="s">
        <v>467</v>
      </c>
    </row>
    <row r="1630" spans="1:57" ht="12" customHeight="1" x14ac:dyDescent="0.2">
      <c r="A1630">
        <v>91</v>
      </c>
      <c r="B1630">
        <v>2023</v>
      </c>
      <c r="C1630" t="s">
        <v>46</v>
      </c>
      <c r="D1630" t="s">
        <v>295</v>
      </c>
      <c r="E1630" t="s">
        <v>460</v>
      </c>
      <c r="F1630" t="s">
        <v>461</v>
      </c>
      <c r="H1630" t="s">
        <v>462</v>
      </c>
      <c r="I1630" t="s">
        <v>88</v>
      </c>
      <c r="L1630" s="27">
        <v>1.4893999999999999E-2</v>
      </c>
      <c r="M1630" s="27">
        <v>2.7092999999999999E-2</v>
      </c>
      <c r="N1630" s="27">
        <v>3.9905000000000003E-2</v>
      </c>
      <c r="O1630" t="s">
        <v>463</v>
      </c>
      <c r="P1630" t="s">
        <v>1020</v>
      </c>
      <c r="Q1630" s="27">
        <v>1.39</v>
      </c>
      <c r="R1630" s="27">
        <v>18.600000000000001</v>
      </c>
      <c r="S1630" s="27">
        <v>49</v>
      </c>
      <c r="T1630" s="27">
        <v>49</v>
      </c>
      <c r="U1630" s="27">
        <v>0</v>
      </c>
      <c r="V1630" s="27">
        <v>0</v>
      </c>
      <c r="W1630" s="27">
        <v>0</v>
      </c>
      <c r="X1630" t="s">
        <v>465</v>
      </c>
      <c r="Y1630" t="s">
        <v>450</v>
      </c>
      <c r="Z1630" s="27">
        <v>0</v>
      </c>
      <c r="AA1630" s="27">
        <v>5000</v>
      </c>
      <c r="AB1630" s="27">
        <v>0</v>
      </c>
      <c r="AC1630" s="27">
        <v>0</v>
      </c>
      <c r="AD1630" s="27">
        <v>0.253189</v>
      </c>
      <c r="AE1630" s="27">
        <v>0.60364700000000004</v>
      </c>
      <c r="AF1630" s="27">
        <v>2.1528230000000002</v>
      </c>
      <c r="AG1630" s="27">
        <v>5000</v>
      </c>
      <c r="AH1630" t="s">
        <v>465</v>
      </c>
      <c r="AI1630" s="27" t="s">
        <v>450</v>
      </c>
      <c r="AJ1630" s="41">
        <f t="shared" si="239"/>
        <v>2651.0869999999995</v>
      </c>
      <c r="AK1630" s="41">
        <f t="shared" si="240"/>
        <v>5537.884</v>
      </c>
      <c r="AL1630" s="41">
        <f t="shared" si="241"/>
        <v>14475.28</v>
      </c>
      <c r="AM1630" s="27">
        <v>1</v>
      </c>
      <c r="AN1630" s="27">
        <v>1</v>
      </c>
      <c r="AO1630" s="27">
        <v>0.73559210526315755</v>
      </c>
      <c r="AP1630" s="27">
        <v>0.92559210526315749</v>
      </c>
      <c r="AQ1630" s="42">
        <f t="shared" si="242"/>
        <v>6329.0475263157878</v>
      </c>
      <c r="AR1630" s="42">
        <f t="shared" si="243"/>
        <v>9215.8445263157882</v>
      </c>
      <c r="AS1630" s="42">
        <f t="shared" si="244"/>
        <v>18153.240526315789</v>
      </c>
      <c r="AT1630" s="42">
        <f t="shared" si="245"/>
        <v>7279.0475263157869</v>
      </c>
      <c r="AU1630" s="42">
        <f t="shared" si="246"/>
        <v>10165.844526315788</v>
      </c>
      <c r="AV1630" s="42">
        <f t="shared" si="247"/>
        <v>19103.240526315789</v>
      </c>
      <c r="AW1630">
        <v>2035</v>
      </c>
      <c r="AX1630" t="s">
        <v>59</v>
      </c>
      <c r="AY1630" s="30">
        <v>100</v>
      </c>
      <c r="AZ1630" t="s">
        <v>466</v>
      </c>
      <c r="BA1630" s="111">
        <v>2</v>
      </c>
      <c r="BB1630" s="111">
        <v>152</v>
      </c>
      <c r="BC1630" s="110">
        <v>5.9150000000000001E-2</v>
      </c>
      <c r="BD1630" s="114">
        <v>2023</v>
      </c>
      <c r="BE1630" t="s">
        <v>467</v>
      </c>
    </row>
    <row r="1631" spans="1:57" ht="12" customHeight="1" x14ac:dyDescent="0.2">
      <c r="A1631">
        <v>91</v>
      </c>
      <c r="B1631">
        <v>2023</v>
      </c>
      <c r="C1631" t="s">
        <v>46</v>
      </c>
      <c r="D1631" t="s">
        <v>295</v>
      </c>
      <c r="E1631" t="s">
        <v>460</v>
      </c>
      <c r="F1631" t="s">
        <v>461</v>
      </c>
      <c r="H1631" t="s">
        <v>462</v>
      </c>
      <c r="I1631" t="s">
        <v>88</v>
      </c>
      <c r="L1631" s="27">
        <v>1.4893999999999999E-2</v>
      </c>
      <c r="M1631" s="27">
        <v>2.7092999999999999E-2</v>
      </c>
      <c r="N1631" s="27">
        <v>3.9905000000000003E-2</v>
      </c>
      <c r="O1631" t="s">
        <v>463</v>
      </c>
      <c r="P1631" t="s">
        <v>1020</v>
      </c>
      <c r="Q1631" s="27">
        <v>1.39</v>
      </c>
      <c r="R1631" s="27">
        <v>19.7</v>
      </c>
      <c r="S1631" s="27">
        <v>49</v>
      </c>
      <c r="T1631" s="27">
        <v>49</v>
      </c>
      <c r="U1631" s="27">
        <v>0</v>
      </c>
      <c r="V1631" s="27">
        <v>0</v>
      </c>
      <c r="W1631" s="27">
        <v>0</v>
      </c>
      <c r="X1631" t="s">
        <v>465</v>
      </c>
      <c r="Y1631" t="s">
        <v>450</v>
      </c>
      <c r="Z1631" s="27">
        <v>0</v>
      </c>
      <c r="AA1631" s="27">
        <v>5000</v>
      </c>
      <c r="AB1631" s="27">
        <v>0</v>
      </c>
      <c r="AC1631" s="27">
        <v>0</v>
      </c>
      <c r="AD1631" s="27">
        <v>0.253189</v>
      </c>
      <c r="AE1631" s="27">
        <v>0.60364700000000004</v>
      </c>
      <c r="AF1631" s="27">
        <v>2.1528230000000002</v>
      </c>
      <c r="AG1631" s="27">
        <v>5000</v>
      </c>
      <c r="AH1631" t="s">
        <v>465</v>
      </c>
      <c r="AI1631" s="27" t="s">
        <v>450</v>
      </c>
      <c r="AJ1631" s="41">
        <f t="shared" si="239"/>
        <v>2733.0039999999999</v>
      </c>
      <c r="AK1631" s="41">
        <f t="shared" si="240"/>
        <v>5686.8954999999996</v>
      </c>
      <c r="AL1631" s="41">
        <f t="shared" si="241"/>
        <v>14694.7575</v>
      </c>
      <c r="AM1631" s="27">
        <v>1</v>
      </c>
      <c r="AN1631" s="27">
        <v>1</v>
      </c>
      <c r="AO1631" s="27">
        <v>0.73559210526315755</v>
      </c>
      <c r="AP1631" s="27">
        <v>0.92559210526315749</v>
      </c>
      <c r="AQ1631" s="42">
        <f t="shared" si="242"/>
        <v>6410.9645263157872</v>
      </c>
      <c r="AR1631" s="42">
        <f t="shared" si="243"/>
        <v>9364.8560263157869</v>
      </c>
      <c r="AS1631" s="42">
        <f t="shared" si="244"/>
        <v>18372.718026315786</v>
      </c>
      <c r="AT1631" s="42">
        <f t="shared" si="245"/>
        <v>7360.9645263157872</v>
      </c>
      <c r="AU1631" s="42">
        <f t="shared" si="246"/>
        <v>10314.856026315787</v>
      </c>
      <c r="AV1631" s="42">
        <f t="shared" si="247"/>
        <v>19322.718026315786</v>
      </c>
      <c r="AW1631">
        <v>2040</v>
      </c>
      <c r="AX1631" t="s">
        <v>59</v>
      </c>
      <c r="AY1631" s="30">
        <v>100</v>
      </c>
      <c r="AZ1631" t="s">
        <v>466</v>
      </c>
      <c r="BA1631" s="111">
        <v>2</v>
      </c>
      <c r="BB1631" s="111">
        <v>152</v>
      </c>
      <c r="BC1631" s="110">
        <v>5.9150000000000001E-2</v>
      </c>
      <c r="BD1631" s="114">
        <v>2023</v>
      </c>
      <c r="BE1631" t="s">
        <v>467</v>
      </c>
    </row>
    <row r="1632" spans="1:57" ht="12" customHeight="1" x14ac:dyDescent="0.2">
      <c r="A1632">
        <v>91</v>
      </c>
      <c r="B1632">
        <v>2023</v>
      </c>
      <c r="C1632" t="s">
        <v>46</v>
      </c>
      <c r="D1632" t="s">
        <v>295</v>
      </c>
      <c r="E1632" t="s">
        <v>460</v>
      </c>
      <c r="F1632" t="s">
        <v>461</v>
      </c>
      <c r="H1632" t="s">
        <v>462</v>
      </c>
      <c r="I1632" t="s">
        <v>88</v>
      </c>
      <c r="L1632" s="27">
        <v>1.4893999999999999E-2</v>
      </c>
      <c r="M1632" s="27">
        <v>2.7092999999999999E-2</v>
      </c>
      <c r="N1632" s="27">
        <v>3.9905000000000003E-2</v>
      </c>
      <c r="O1632" t="s">
        <v>463</v>
      </c>
      <c r="P1632" t="s">
        <v>1020</v>
      </c>
      <c r="Q1632" s="27">
        <v>1.39</v>
      </c>
      <c r="R1632" s="27">
        <v>20.9025</v>
      </c>
      <c r="S1632" s="27">
        <v>49</v>
      </c>
      <c r="T1632" s="27">
        <v>49</v>
      </c>
      <c r="U1632" s="27">
        <v>0</v>
      </c>
      <c r="V1632" s="27">
        <v>0</v>
      </c>
      <c r="W1632" s="27">
        <v>0</v>
      </c>
      <c r="X1632" t="s">
        <v>465</v>
      </c>
      <c r="Y1632" t="s">
        <v>450</v>
      </c>
      <c r="Z1632" s="27">
        <v>0</v>
      </c>
      <c r="AA1632" s="27">
        <v>5000</v>
      </c>
      <c r="AB1632" s="27">
        <v>0</v>
      </c>
      <c r="AC1632" s="27">
        <v>0</v>
      </c>
      <c r="AD1632" s="27">
        <v>0.253189</v>
      </c>
      <c r="AE1632" s="27">
        <v>0.60364700000000004</v>
      </c>
      <c r="AF1632" s="27">
        <v>2.1528230000000002</v>
      </c>
      <c r="AG1632" s="27">
        <v>5000</v>
      </c>
      <c r="AH1632" t="s">
        <v>465</v>
      </c>
      <c r="AI1632" s="27" t="s">
        <v>450</v>
      </c>
      <c r="AJ1632" s="41">
        <f t="shared" si="239"/>
        <v>2822.5541749999998</v>
      </c>
      <c r="AK1632" s="41">
        <f t="shared" si="240"/>
        <v>5849.7921625000008</v>
      </c>
      <c r="AL1632" s="41">
        <f t="shared" si="241"/>
        <v>14934.6863125</v>
      </c>
      <c r="AM1632" s="27">
        <v>1</v>
      </c>
      <c r="AN1632" s="27">
        <v>1</v>
      </c>
      <c r="AO1632" s="27">
        <v>0.73559210526315755</v>
      </c>
      <c r="AP1632" s="27">
        <v>0.92559210526315749</v>
      </c>
      <c r="AQ1632" s="42">
        <f t="shared" si="242"/>
        <v>6500.5147013157875</v>
      </c>
      <c r="AR1632" s="42">
        <f t="shared" si="243"/>
        <v>9527.7526888157881</v>
      </c>
      <c r="AS1632" s="42">
        <f t="shared" si="244"/>
        <v>18612.646838815788</v>
      </c>
      <c r="AT1632" s="42">
        <f t="shared" si="245"/>
        <v>7450.5147013157875</v>
      </c>
      <c r="AU1632" s="42">
        <f t="shared" si="246"/>
        <v>10477.752688815788</v>
      </c>
      <c r="AV1632" s="42">
        <f t="shared" si="247"/>
        <v>19562.646838815788</v>
      </c>
      <c r="AW1632">
        <v>2045</v>
      </c>
      <c r="AX1632" t="s">
        <v>59</v>
      </c>
      <c r="AY1632" s="30">
        <v>100</v>
      </c>
      <c r="AZ1632" t="s">
        <v>466</v>
      </c>
      <c r="BA1632" s="111">
        <v>2</v>
      </c>
      <c r="BB1632" s="111">
        <v>152</v>
      </c>
      <c r="BC1632" s="110">
        <v>5.9150000000000001E-2</v>
      </c>
      <c r="BD1632" s="114">
        <v>2023</v>
      </c>
      <c r="BE1632" t="s">
        <v>467</v>
      </c>
    </row>
    <row r="1633" spans="1:57" ht="12" customHeight="1" x14ac:dyDescent="0.2">
      <c r="A1633">
        <v>91</v>
      </c>
      <c r="B1633">
        <v>2023</v>
      </c>
      <c r="C1633" t="s">
        <v>46</v>
      </c>
      <c r="D1633" t="s">
        <v>295</v>
      </c>
      <c r="E1633" t="s">
        <v>460</v>
      </c>
      <c r="F1633" t="s">
        <v>461</v>
      </c>
      <c r="H1633" t="s">
        <v>462</v>
      </c>
      <c r="I1633" t="s">
        <v>88</v>
      </c>
      <c r="L1633" s="27">
        <v>1.4893999999999999E-2</v>
      </c>
      <c r="M1633" s="27">
        <v>2.7092999999999999E-2</v>
      </c>
      <c r="N1633" s="27">
        <v>3.9905000000000003E-2</v>
      </c>
      <c r="O1633" t="s">
        <v>463</v>
      </c>
      <c r="P1633" t="s">
        <v>1020</v>
      </c>
      <c r="Q1633" s="27">
        <v>1.39</v>
      </c>
      <c r="R1633" s="27">
        <v>22.105</v>
      </c>
      <c r="S1633" s="27">
        <v>49</v>
      </c>
      <c r="T1633" s="27">
        <v>49</v>
      </c>
      <c r="U1633" s="27">
        <v>0</v>
      </c>
      <c r="V1633" s="27">
        <v>0</v>
      </c>
      <c r="W1633" s="27">
        <v>0</v>
      </c>
      <c r="X1633" t="s">
        <v>465</v>
      </c>
      <c r="Y1633" t="s">
        <v>450</v>
      </c>
      <c r="Z1633" s="27">
        <v>0</v>
      </c>
      <c r="AA1633" s="27">
        <v>5000</v>
      </c>
      <c r="AB1633" s="27">
        <v>0</v>
      </c>
      <c r="AC1633" s="27">
        <v>0</v>
      </c>
      <c r="AD1633" s="27">
        <v>0.253189</v>
      </c>
      <c r="AE1633" s="27">
        <v>0.60364700000000004</v>
      </c>
      <c r="AF1633" s="27">
        <v>2.1528230000000002</v>
      </c>
      <c r="AG1633" s="27">
        <v>5000</v>
      </c>
      <c r="AH1633" t="s">
        <v>465</v>
      </c>
      <c r="AI1633" s="27" t="s">
        <v>450</v>
      </c>
      <c r="AJ1633" s="41">
        <f t="shared" si="239"/>
        <v>2912.1043500000001</v>
      </c>
      <c r="AK1633" s="41">
        <f t="shared" si="240"/>
        <v>6012.6888250000002</v>
      </c>
      <c r="AL1633" s="41">
        <f t="shared" si="241"/>
        <v>15174.615125000002</v>
      </c>
      <c r="AM1633" s="27">
        <v>1</v>
      </c>
      <c r="AN1633" s="27">
        <v>1</v>
      </c>
      <c r="AO1633" s="27">
        <v>0.73559210526315755</v>
      </c>
      <c r="AP1633" s="27">
        <v>0.92559210526315749</v>
      </c>
      <c r="AQ1633" s="42">
        <f t="shared" si="242"/>
        <v>6590.0648763157878</v>
      </c>
      <c r="AR1633" s="42">
        <f t="shared" si="243"/>
        <v>9690.6493513157875</v>
      </c>
      <c r="AS1633" s="42">
        <f t="shared" si="244"/>
        <v>18852.57565131579</v>
      </c>
      <c r="AT1633" s="42">
        <f t="shared" si="245"/>
        <v>7540.0648763157878</v>
      </c>
      <c r="AU1633" s="42">
        <f t="shared" si="246"/>
        <v>10640.649351315787</v>
      </c>
      <c r="AV1633" s="42">
        <f t="shared" si="247"/>
        <v>19802.57565131579</v>
      </c>
      <c r="AW1633">
        <v>2050</v>
      </c>
      <c r="AX1633" t="s">
        <v>59</v>
      </c>
      <c r="AY1633" s="30">
        <v>100</v>
      </c>
      <c r="AZ1633" t="s">
        <v>466</v>
      </c>
      <c r="BA1633" s="111">
        <v>2</v>
      </c>
      <c r="BB1633" s="111">
        <v>152</v>
      </c>
      <c r="BC1633" s="110">
        <v>5.9150000000000001E-2</v>
      </c>
      <c r="BD1633" s="114">
        <v>2023</v>
      </c>
      <c r="BE1633" t="s">
        <v>467</v>
      </c>
    </row>
    <row r="1634" spans="1:57" ht="12" customHeight="1" x14ac:dyDescent="0.2">
      <c r="A1634">
        <v>91</v>
      </c>
      <c r="B1634">
        <v>2023</v>
      </c>
      <c r="C1634" t="s">
        <v>46</v>
      </c>
      <c r="D1634" t="s">
        <v>295</v>
      </c>
      <c r="E1634" t="s">
        <v>460</v>
      </c>
      <c r="F1634" t="s">
        <v>461</v>
      </c>
      <c r="H1634" t="s">
        <v>462</v>
      </c>
      <c r="I1634" t="s">
        <v>88</v>
      </c>
      <c r="L1634" s="27">
        <v>1.4893999999999999E-2</v>
      </c>
      <c r="M1634" s="27">
        <v>2.7092999999999999E-2</v>
      </c>
      <c r="N1634" s="27">
        <v>3.9905000000000003E-2</v>
      </c>
      <c r="O1634" t="s">
        <v>463</v>
      </c>
      <c r="P1634" t="s">
        <v>1020</v>
      </c>
      <c r="Q1634" s="27">
        <v>1.39</v>
      </c>
      <c r="R1634" s="27">
        <v>22.105</v>
      </c>
      <c r="S1634" s="27">
        <v>49</v>
      </c>
      <c r="T1634" s="27">
        <v>49</v>
      </c>
      <c r="U1634" s="27">
        <v>0</v>
      </c>
      <c r="V1634" s="27">
        <v>0</v>
      </c>
      <c r="W1634" s="27">
        <v>0</v>
      </c>
      <c r="X1634" t="s">
        <v>465</v>
      </c>
      <c r="Y1634" t="s">
        <v>450</v>
      </c>
      <c r="Z1634" s="27">
        <v>0</v>
      </c>
      <c r="AA1634" s="27">
        <v>5000</v>
      </c>
      <c r="AB1634" s="27">
        <v>0</v>
      </c>
      <c r="AC1634" s="27">
        <v>0</v>
      </c>
      <c r="AD1634" s="27">
        <v>0.253189</v>
      </c>
      <c r="AE1634" s="27">
        <v>0.60364700000000004</v>
      </c>
      <c r="AF1634" s="27">
        <v>2.1528230000000002</v>
      </c>
      <c r="AG1634" s="27">
        <v>5000</v>
      </c>
      <c r="AH1634" t="s">
        <v>465</v>
      </c>
      <c r="AI1634" s="27" t="s">
        <v>450</v>
      </c>
      <c r="AJ1634" s="41">
        <f t="shared" si="239"/>
        <v>2912.1043500000001</v>
      </c>
      <c r="AK1634" s="41">
        <f t="shared" si="240"/>
        <v>6012.6888250000002</v>
      </c>
      <c r="AL1634" s="41">
        <f t="shared" si="241"/>
        <v>15174.615125000002</v>
      </c>
      <c r="AM1634" s="27">
        <v>1</v>
      </c>
      <c r="AN1634" s="27">
        <v>1</v>
      </c>
      <c r="AO1634" s="27">
        <v>0.73559210526315755</v>
      </c>
      <c r="AP1634" s="27">
        <v>0.92559210526315749</v>
      </c>
      <c r="AQ1634" s="42">
        <f t="shared" si="242"/>
        <v>6590.0648763157878</v>
      </c>
      <c r="AR1634" s="42">
        <f t="shared" si="243"/>
        <v>9690.6493513157875</v>
      </c>
      <c r="AS1634" s="42">
        <f t="shared" si="244"/>
        <v>18852.57565131579</v>
      </c>
      <c r="AT1634" s="42">
        <f t="shared" si="245"/>
        <v>7540.0648763157878</v>
      </c>
      <c r="AU1634" s="42">
        <f t="shared" si="246"/>
        <v>10640.649351315787</v>
      </c>
      <c r="AV1634" s="42">
        <f t="shared" si="247"/>
        <v>19802.57565131579</v>
      </c>
      <c r="AW1634">
        <v>2023</v>
      </c>
      <c r="AX1634" t="s">
        <v>60</v>
      </c>
      <c r="AY1634" s="30">
        <v>100</v>
      </c>
      <c r="AZ1634" t="s">
        <v>466</v>
      </c>
      <c r="BA1634" s="111">
        <v>2</v>
      </c>
      <c r="BB1634" s="111">
        <v>152</v>
      </c>
      <c r="BC1634" s="110">
        <v>5.9150000000000001E-2</v>
      </c>
      <c r="BD1634" s="114">
        <v>2023</v>
      </c>
      <c r="BE1634" t="s">
        <v>467</v>
      </c>
    </row>
    <row r="1635" spans="1:57" ht="12" customHeight="1" x14ac:dyDescent="0.2">
      <c r="A1635">
        <v>91</v>
      </c>
      <c r="B1635">
        <v>2023</v>
      </c>
      <c r="C1635" t="s">
        <v>46</v>
      </c>
      <c r="D1635" t="s">
        <v>295</v>
      </c>
      <c r="E1635" t="s">
        <v>460</v>
      </c>
      <c r="F1635" t="s">
        <v>461</v>
      </c>
      <c r="H1635" t="s">
        <v>462</v>
      </c>
      <c r="I1635" t="s">
        <v>88</v>
      </c>
      <c r="L1635" s="27">
        <v>1.4893999999999999E-2</v>
      </c>
      <c r="M1635" s="27">
        <v>2.7092999999999999E-2</v>
      </c>
      <c r="N1635" s="27">
        <v>3.9905000000000003E-2</v>
      </c>
      <c r="O1635" t="s">
        <v>463</v>
      </c>
      <c r="P1635" t="s">
        <v>1020</v>
      </c>
      <c r="Q1635" s="27">
        <v>1.39</v>
      </c>
      <c r="R1635" s="27">
        <v>20</v>
      </c>
      <c r="S1635" s="27">
        <v>49</v>
      </c>
      <c r="T1635" s="27">
        <v>49</v>
      </c>
      <c r="U1635" s="27">
        <v>0</v>
      </c>
      <c r="V1635" s="27">
        <v>0</v>
      </c>
      <c r="W1635" s="27">
        <v>0</v>
      </c>
      <c r="X1635" t="s">
        <v>465</v>
      </c>
      <c r="Y1635" t="s">
        <v>450</v>
      </c>
      <c r="Z1635" s="27">
        <v>0</v>
      </c>
      <c r="AA1635" s="27">
        <v>5000</v>
      </c>
      <c r="AB1635" s="27">
        <v>0</v>
      </c>
      <c r="AC1635" s="27">
        <v>0</v>
      </c>
      <c r="AD1635" s="27">
        <v>0.253189</v>
      </c>
      <c r="AE1635" s="27">
        <v>0.60364700000000004</v>
      </c>
      <c r="AF1635" s="27">
        <v>2.1528230000000002</v>
      </c>
      <c r="AG1635" s="27">
        <v>5000</v>
      </c>
      <c r="AH1635" t="s">
        <v>465</v>
      </c>
      <c r="AI1635" s="27" t="s">
        <v>450</v>
      </c>
      <c r="AJ1635" s="41">
        <f t="shared" si="239"/>
        <v>2755.3450000000003</v>
      </c>
      <c r="AK1635" s="41">
        <f t="shared" si="240"/>
        <v>5727.5349999999999</v>
      </c>
      <c r="AL1635" s="41">
        <f t="shared" si="241"/>
        <v>14754.615000000002</v>
      </c>
      <c r="AM1635" s="27">
        <v>1</v>
      </c>
      <c r="AN1635" s="27">
        <v>1</v>
      </c>
      <c r="AO1635" s="27">
        <v>0.73559210526315755</v>
      </c>
      <c r="AP1635" s="27">
        <v>0.92559210526315749</v>
      </c>
      <c r="AQ1635" s="42">
        <f t="shared" si="242"/>
        <v>6433.3055263157876</v>
      </c>
      <c r="AR1635" s="42">
        <f t="shared" si="243"/>
        <v>9405.4955263157881</v>
      </c>
      <c r="AS1635" s="42">
        <f t="shared" si="244"/>
        <v>18432.575526315788</v>
      </c>
      <c r="AT1635" s="42">
        <f t="shared" si="245"/>
        <v>7383.3055263157876</v>
      </c>
      <c r="AU1635" s="42">
        <f t="shared" si="246"/>
        <v>10355.495526315786</v>
      </c>
      <c r="AV1635" s="42">
        <f t="shared" si="247"/>
        <v>19382.575526315788</v>
      </c>
      <c r="AW1635">
        <v>2030</v>
      </c>
      <c r="AX1635" t="s">
        <v>60</v>
      </c>
      <c r="AY1635" s="30">
        <v>100</v>
      </c>
      <c r="AZ1635" t="s">
        <v>466</v>
      </c>
      <c r="BA1635" s="111">
        <v>2</v>
      </c>
      <c r="BB1635" s="111">
        <v>152</v>
      </c>
      <c r="BC1635" s="110">
        <v>5.9150000000000001E-2</v>
      </c>
      <c r="BD1635" s="114">
        <v>2023</v>
      </c>
      <c r="BE1635" t="s">
        <v>467</v>
      </c>
    </row>
    <row r="1636" spans="1:57" ht="12" customHeight="1" x14ac:dyDescent="0.2">
      <c r="A1636">
        <v>91</v>
      </c>
      <c r="B1636">
        <v>2023</v>
      </c>
      <c r="C1636" t="s">
        <v>46</v>
      </c>
      <c r="D1636" t="s">
        <v>295</v>
      </c>
      <c r="E1636" t="s">
        <v>460</v>
      </c>
      <c r="F1636" t="s">
        <v>461</v>
      </c>
      <c r="H1636" t="s">
        <v>462</v>
      </c>
      <c r="I1636" t="s">
        <v>88</v>
      </c>
      <c r="L1636" s="27">
        <v>1.4893999999999999E-2</v>
      </c>
      <c r="M1636" s="27">
        <v>2.7092999999999999E-2</v>
      </c>
      <c r="N1636" s="27">
        <v>3.9905000000000003E-2</v>
      </c>
      <c r="O1636" t="s">
        <v>463</v>
      </c>
      <c r="P1636" t="s">
        <v>1020</v>
      </c>
      <c r="Q1636" s="27">
        <v>1.39</v>
      </c>
      <c r="R1636" s="27">
        <v>22.2</v>
      </c>
      <c r="S1636" s="27">
        <v>49</v>
      </c>
      <c r="T1636" s="27">
        <v>49</v>
      </c>
      <c r="U1636" s="27">
        <v>0</v>
      </c>
      <c r="V1636" s="27">
        <v>0</v>
      </c>
      <c r="W1636" s="27">
        <v>0</v>
      </c>
      <c r="X1636" t="s">
        <v>465</v>
      </c>
      <c r="Y1636" t="s">
        <v>450</v>
      </c>
      <c r="Z1636" s="27">
        <v>0</v>
      </c>
      <c r="AA1636" s="27">
        <v>5000</v>
      </c>
      <c r="AB1636" s="27">
        <v>0</v>
      </c>
      <c r="AC1636" s="27">
        <v>0</v>
      </c>
      <c r="AD1636" s="27">
        <v>0.253189</v>
      </c>
      <c r="AE1636" s="27">
        <v>0.60364700000000004</v>
      </c>
      <c r="AF1636" s="27">
        <v>2.1528230000000002</v>
      </c>
      <c r="AG1636" s="27">
        <v>5000</v>
      </c>
      <c r="AH1636" t="s">
        <v>465</v>
      </c>
      <c r="AI1636" s="27" t="s">
        <v>450</v>
      </c>
      <c r="AJ1636" s="41">
        <f t="shared" si="239"/>
        <v>2919.1789999999996</v>
      </c>
      <c r="AK1636" s="41">
        <f t="shared" si="240"/>
        <v>6025.558</v>
      </c>
      <c r="AL1636" s="41">
        <f t="shared" si="241"/>
        <v>15193.570000000002</v>
      </c>
      <c r="AM1636" s="27">
        <v>1</v>
      </c>
      <c r="AN1636" s="27">
        <v>1</v>
      </c>
      <c r="AO1636" s="27">
        <v>0.73559210526315755</v>
      </c>
      <c r="AP1636" s="27">
        <v>0.92559210526315749</v>
      </c>
      <c r="AQ1636" s="42">
        <f t="shared" si="242"/>
        <v>6597.1395263157874</v>
      </c>
      <c r="AR1636" s="42">
        <f t="shared" si="243"/>
        <v>9703.5185263157873</v>
      </c>
      <c r="AS1636" s="42">
        <f t="shared" si="244"/>
        <v>18871.53052631579</v>
      </c>
      <c r="AT1636" s="42">
        <f t="shared" si="245"/>
        <v>7547.1395263157865</v>
      </c>
      <c r="AU1636" s="42">
        <f t="shared" si="246"/>
        <v>10653.518526315787</v>
      </c>
      <c r="AV1636" s="42">
        <f t="shared" si="247"/>
        <v>19821.53052631579</v>
      </c>
      <c r="AW1636">
        <v>2035</v>
      </c>
      <c r="AX1636" t="s">
        <v>60</v>
      </c>
      <c r="AY1636" s="30">
        <v>100</v>
      </c>
      <c r="AZ1636" t="s">
        <v>466</v>
      </c>
      <c r="BA1636" s="111">
        <v>2</v>
      </c>
      <c r="BB1636" s="111">
        <v>152</v>
      </c>
      <c r="BC1636" s="110">
        <v>5.9150000000000001E-2</v>
      </c>
      <c r="BD1636" s="114">
        <v>2023</v>
      </c>
      <c r="BE1636" t="s">
        <v>467</v>
      </c>
    </row>
    <row r="1637" spans="1:57" ht="12" customHeight="1" x14ac:dyDescent="0.2">
      <c r="A1637">
        <v>91</v>
      </c>
      <c r="B1637">
        <v>2023</v>
      </c>
      <c r="C1637" t="s">
        <v>46</v>
      </c>
      <c r="D1637" t="s">
        <v>295</v>
      </c>
      <c r="E1637" t="s">
        <v>460</v>
      </c>
      <c r="F1637" t="s">
        <v>461</v>
      </c>
      <c r="H1637" t="s">
        <v>462</v>
      </c>
      <c r="I1637" t="s">
        <v>88</v>
      </c>
      <c r="L1637" s="27">
        <v>1.4893999999999999E-2</v>
      </c>
      <c r="M1637" s="27">
        <v>2.7092999999999999E-2</v>
      </c>
      <c r="N1637" s="27">
        <v>3.9905000000000003E-2</v>
      </c>
      <c r="O1637" t="s">
        <v>463</v>
      </c>
      <c r="P1637" t="s">
        <v>1020</v>
      </c>
      <c r="Q1637" s="27">
        <v>1.39</v>
      </c>
      <c r="R1637" s="27">
        <v>24.4</v>
      </c>
      <c r="S1637" s="27">
        <v>49</v>
      </c>
      <c r="T1637" s="27">
        <v>49</v>
      </c>
      <c r="U1637" s="27">
        <v>0</v>
      </c>
      <c r="V1637" s="27">
        <v>0</v>
      </c>
      <c r="W1637" s="27">
        <v>0</v>
      </c>
      <c r="X1637" t="s">
        <v>465</v>
      </c>
      <c r="Y1637" t="s">
        <v>450</v>
      </c>
      <c r="Z1637" s="27">
        <v>0</v>
      </c>
      <c r="AA1637" s="27">
        <v>5000</v>
      </c>
      <c r="AB1637" s="27">
        <v>0</v>
      </c>
      <c r="AC1637" s="27">
        <v>0</v>
      </c>
      <c r="AD1637" s="27">
        <v>0.253189</v>
      </c>
      <c r="AE1637" s="27">
        <v>0.60364700000000004</v>
      </c>
      <c r="AF1637" s="27">
        <v>2.1528230000000002</v>
      </c>
      <c r="AG1637" s="27">
        <v>5000</v>
      </c>
      <c r="AH1637" t="s">
        <v>465</v>
      </c>
      <c r="AI1637" s="27" t="s">
        <v>450</v>
      </c>
      <c r="AJ1637" s="41">
        <f t="shared" si="239"/>
        <v>3083.0129999999999</v>
      </c>
      <c r="AK1637" s="41">
        <f t="shared" si="240"/>
        <v>6323.5810000000001</v>
      </c>
      <c r="AL1637" s="41">
        <f t="shared" si="241"/>
        <v>15632.525000000001</v>
      </c>
      <c r="AM1637" s="27">
        <v>1</v>
      </c>
      <c r="AN1637" s="27">
        <v>1</v>
      </c>
      <c r="AO1637" s="27">
        <v>0.73559210526315755</v>
      </c>
      <c r="AP1637" s="27">
        <v>0.92559210526315749</v>
      </c>
      <c r="AQ1637" s="42">
        <f t="shared" si="242"/>
        <v>6760.9735263157872</v>
      </c>
      <c r="AR1637" s="42">
        <f t="shared" si="243"/>
        <v>10001.541526315788</v>
      </c>
      <c r="AS1637" s="42">
        <f t="shared" si="244"/>
        <v>19310.485526315788</v>
      </c>
      <c r="AT1637" s="42">
        <f t="shared" si="245"/>
        <v>7710.9735263157872</v>
      </c>
      <c r="AU1637" s="42">
        <f t="shared" si="246"/>
        <v>10951.541526315788</v>
      </c>
      <c r="AV1637" s="42">
        <f t="shared" si="247"/>
        <v>20260.485526315788</v>
      </c>
      <c r="AW1637">
        <v>2040</v>
      </c>
      <c r="AX1637" t="s">
        <v>60</v>
      </c>
      <c r="AY1637" s="30">
        <v>100</v>
      </c>
      <c r="AZ1637" t="s">
        <v>466</v>
      </c>
      <c r="BA1637" s="111">
        <v>2</v>
      </c>
      <c r="BB1637" s="111">
        <v>152</v>
      </c>
      <c r="BC1637" s="110">
        <v>5.9150000000000001E-2</v>
      </c>
      <c r="BD1637" s="114">
        <v>2023</v>
      </c>
      <c r="BE1637" t="s">
        <v>467</v>
      </c>
    </row>
    <row r="1638" spans="1:57" ht="12" customHeight="1" x14ac:dyDescent="0.2">
      <c r="A1638">
        <v>91</v>
      </c>
      <c r="B1638">
        <v>2023</v>
      </c>
      <c r="C1638" t="s">
        <v>46</v>
      </c>
      <c r="D1638" t="s">
        <v>295</v>
      </c>
      <c r="E1638" t="s">
        <v>460</v>
      </c>
      <c r="F1638" t="s">
        <v>461</v>
      </c>
      <c r="H1638" t="s">
        <v>462</v>
      </c>
      <c r="I1638" t="s">
        <v>88</v>
      </c>
      <c r="L1638" s="27">
        <v>1.4893999999999999E-2</v>
      </c>
      <c r="M1638" s="27">
        <v>2.7092999999999999E-2</v>
      </c>
      <c r="N1638" s="27">
        <v>3.9905000000000003E-2</v>
      </c>
      <c r="O1638" t="s">
        <v>463</v>
      </c>
      <c r="P1638" t="s">
        <v>1020</v>
      </c>
      <c r="Q1638" s="27">
        <v>1.39</v>
      </c>
      <c r="R1638" s="27">
        <v>26.805</v>
      </c>
      <c r="S1638" s="27">
        <v>49</v>
      </c>
      <c r="T1638" s="27">
        <v>49</v>
      </c>
      <c r="U1638" s="27">
        <v>0</v>
      </c>
      <c r="V1638" s="27">
        <v>0</v>
      </c>
      <c r="W1638" s="27">
        <v>0</v>
      </c>
      <c r="X1638" t="s">
        <v>465</v>
      </c>
      <c r="Y1638" t="s">
        <v>450</v>
      </c>
      <c r="Z1638" s="27">
        <v>0</v>
      </c>
      <c r="AA1638" s="27">
        <v>5000</v>
      </c>
      <c r="AB1638" s="27">
        <v>0</v>
      </c>
      <c r="AC1638" s="27">
        <v>0</v>
      </c>
      <c r="AD1638" s="27">
        <v>0.253189</v>
      </c>
      <c r="AE1638" s="27">
        <v>0.60364700000000004</v>
      </c>
      <c r="AF1638" s="27">
        <v>2.1528230000000002</v>
      </c>
      <c r="AG1638" s="27">
        <v>5000</v>
      </c>
      <c r="AH1638" t="s">
        <v>465</v>
      </c>
      <c r="AI1638" s="27" t="s">
        <v>450</v>
      </c>
      <c r="AJ1638" s="41">
        <f t="shared" si="239"/>
        <v>3262.1133500000001</v>
      </c>
      <c r="AK1638" s="41">
        <f t="shared" si="240"/>
        <v>6649.3743249999989</v>
      </c>
      <c r="AL1638" s="41">
        <f t="shared" si="241"/>
        <v>16112.382625000002</v>
      </c>
      <c r="AM1638" s="27">
        <v>1</v>
      </c>
      <c r="AN1638" s="27">
        <v>1</v>
      </c>
      <c r="AO1638" s="27">
        <v>0.73559210526315755</v>
      </c>
      <c r="AP1638" s="27">
        <v>0.92559210526315749</v>
      </c>
      <c r="AQ1638" s="42">
        <f t="shared" si="242"/>
        <v>6940.0738763157879</v>
      </c>
      <c r="AR1638" s="42">
        <f t="shared" si="243"/>
        <v>10327.334851315787</v>
      </c>
      <c r="AS1638" s="42">
        <f t="shared" si="244"/>
        <v>19790.343151315788</v>
      </c>
      <c r="AT1638" s="42">
        <f t="shared" si="245"/>
        <v>7890.0738763157879</v>
      </c>
      <c r="AU1638" s="42">
        <f t="shared" si="246"/>
        <v>11277.334851315787</v>
      </c>
      <c r="AV1638" s="42">
        <f t="shared" si="247"/>
        <v>20740.343151315788</v>
      </c>
      <c r="AW1638">
        <v>2045</v>
      </c>
      <c r="AX1638" t="s">
        <v>60</v>
      </c>
      <c r="AY1638" s="30">
        <v>100</v>
      </c>
      <c r="AZ1638" t="s">
        <v>466</v>
      </c>
      <c r="BA1638" s="111">
        <v>2</v>
      </c>
      <c r="BB1638" s="111">
        <v>152</v>
      </c>
      <c r="BC1638" s="110">
        <v>5.9150000000000001E-2</v>
      </c>
      <c r="BD1638" s="114">
        <v>2023</v>
      </c>
      <c r="BE1638" t="s">
        <v>467</v>
      </c>
    </row>
    <row r="1639" spans="1:57" ht="12" customHeight="1" x14ac:dyDescent="0.2">
      <c r="A1639">
        <v>91</v>
      </c>
      <c r="B1639">
        <v>2023</v>
      </c>
      <c r="C1639" t="s">
        <v>46</v>
      </c>
      <c r="D1639" t="s">
        <v>295</v>
      </c>
      <c r="E1639" t="s">
        <v>460</v>
      </c>
      <c r="F1639" t="s">
        <v>461</v>
      </c>
      <c r="H1639" t="s">
        <v>462</v>
      </c>
      <c r="I1639" t="s">
        <v>88</v>
      </c>
      <c r="L1639" s="27">
        <v>1.4893999999999999E-2</v>
      </c>
      <c r="M1639" s="27">
        <v>2.7092999999999999E-2</v>
      </c>
      <c r="N1639" s="27">
        <v>3.9905000000000003E-2</v>
      </c>
      <c r="O1639" t="s">
        <v>463</v>
      </c>
      <c r="P1639" t="s">
        <v>1020</v>
      </c>
      <c r="Q1639" s="27">
        <v>1.39</v>
      </c>
      <c r="R1639" s="27">
        <v>29.21</v>
      </c>
      <c r="S1639" s="27">
        <v>49</v>
      </c>
      <c r="T1639" s="27">
        <v>49</v>
      </c>
      <c r="U1639" s="27">
        <v>0</v>
      </c>
      <c r="V1639" s="27">
        <v>0</v>
      </c>
      <c r="W1639" s="27">
        <v>0</v>
      </c>
      <c r="X1639" t="s">
        <v>465</v>
      </c>
      <c r="Y1639" t="s">
        <v>450</v>
      </c>
      <c r="Z1639" s="27">
        <v>0</v>
      </c>
      <c r="AA1639" s="27">
        <v>5000</v>
      </c>
      <c r="AB1639" s="27">
        <v>0</v>
      </c>
      <c r="AC1639" s="27">
        <v>0</v>
      </c>
      <c r="AD1639" s="27">
        <v>0.253189</v>
      </c>
      <c r="AE1639" s="27">
        <v>0.60364700000000004</v>
      </c>
      <c r="AF1639" s="27">
        <v>2.1528230000000002</v>
      </c>
      <c r="AG1639" s="27">
        <v>5000</v>
      </c>
      <c r="AH1639" t="s">
        <v>465</v>
      </c>
      <c r="AI1639" s="27" t="s">
        <v>450</v>
      </c>
      <c r="AJ1639" s="41">
        <f t="shared" si="239"/>
        <v>3441.2136999999998</v>
      </c>
      <c r="AK1639" s="41">
        <f t="shared" si="240"/>
        <v>6975.1676500000003</v>
      </c>
      <c r="AL1639" s="41">
        <f t="shared" si="241"/>
        <v>16592.240250000003</v>
      </c>
      <c r="AM1639" s="27">
        <v>1</v>
      </c>
      <c r="AN1639" s="27">
        <v>1</v>
      </c>
      <c r="AO1639" s="27">
        <v>0.73559210526315755</v>
      </c>
      <c r="AP1639" s="27">
        <v>0.92559210526315749</v>
      </c>
      <c r="AQ1639" s="42">
        <f t="shared" si="242"/>
        <v>7119.1742263157876</v>
      </c>
      <c r="AR1639" s="42">
        <f t="shared" si="243"/>
        <v>10653.128176315788</v>
      </c>
      <c r="AS1639" s="42">
        <f t="shared" si="244"/>
        <v>20270.200776315789</v>
      </c>
      <c r="AT1639" s="42">
        <f t="shared" si="245"/>
        <v>8069.1742263157867</v>
      </c>
      <c r="AU1639" s="42">
        <f t="shared" si="246"/>
        <v>11603.128176315788</v>
      </c>
      <c r="AV1639" s="42">
        <f t="shared" si="247"/>
        <v>21220.200776315789</v>
      </c>
      <c r="AW1639">
        <v>2050</v>
      </c>
      <c r="AX1639" t="s">
        <v>60</v>
      </c>
      <c r="AY1639" s="30">
        <v>100</v>
      </c>
      <c r="AZ1639" t="s">
        <v>466</v>
      </c>
      <c r="BA1639" s="111">
        <v>2</v>
      </c>
      <c r="BB1639" s="111">
        <v>152</v>
      </c>
      <c r="BC1639" s="110">
        <v>5.9150000000000001E-2</v>
      </c>
      <c r="BD1639" s="114">
        <v>2023</v>
      </c>
      <c r="BE1639" t="s">
        <v>467</v>
      </c>
    </row>
    <row r="1640" spans="1:57" ht="12" customHeight="1" x14ac:dyDescent="0.2">
      <c r="A1640">
        <v>92</v>
      </c>
      <c r="B1640">
        <v>2023</v>
      </c>
      <c r="C1640" t="s">
        <v>46</v>
      </c>
      <c r="D1640" t="s">
        <v>295</v>
      </c>
      <c r="E1640" t="s">
        <v>460</v>
      </c>
      <c r="F1640" t="s">
        <v>468</v>
      </c>
      <c r="H1640" t="s">
        <v>469</v>
      </c>
      <c r="I1640" t="s">
        <v>88</v>
      </c>
      <c r="L1640" s="27">
        <v>0</v>
      </c>
      <c r="M1640" s="27">
        <v>0</v>
      </c>
      <c r="N1640" s="27">
        <v>0</v>
      </c>
      <c r="O1640" t="s">
        <v>89</v>
      </c>
      <c r="P1640" t="s">
        <v>89</v>
      </c>
      <c r="Q1640" s="27">
        <v>0</v>
      </c>
      <c r="R1640" s="27">
        <v>0</v>
      </c>
      <c r="S1640" s="27">
        <v>0</v>
      </c>
      <c r="T1640" s="27">
        <v>0</v>
      </c>
      <c r="U1640" s="27">
        <v>0</v>
      </c>
      <c r="V1640" s="27">
        <v>0</v>
      </c>
      <c r="W1640" s="27">
        <v>0</v>
      </c>
      <c r="X1640" t="s">
        <v>465</v>
      </c>
      <c r="Y1640" t="s">
        <v>450</v>
      </c>
      <c r="Z1640" s="27">
        <v>0</v>
      </c>
      <c r="AA1640" s="27">
        <v>5000</v>
      </c>
      <c r="AB1640" s="27">
        <v>0</v>
      </c>
      <c r="AC1640" s="27">
        <v>0</v>
      </c>
      <c r="AD1640" s="27">
        <v>0.501</v>
      </c>
      <c r="AE1640" s="27">
        <v>1.105</v>
      </c>
      <c r="AF1640" s="27">
        <v>5.386000000000001</v>
      </c>
      <c r="AG1640" s="27">
        <v>5000</v>
      </c>
      <c r="AH1640" t="s">
        <v>465</v>
      </c>
      <c r="AI1640" s="27" t="s">
        <v>450</v>
      </c>
      <c r="AJ1640" s="41">
        <f t="shared" si="239"/>
        <v>2505</v>
      </c>
      <c r="AK1640" s="41">
        <f t="shared" si="240"/>
        <v>5525</v>
      </c>
      <c r="AL1640" s="41">
        <f t="shared" si="241"/>
        <v>26930.000000000004</v>
      </c>
      <c r="AM1640" s="27">
        <v>1</v>
      </c>
      <c r="AN1640" s="27">
        <v>1</v>
      </c>
      <c r="AO1640" s="27">
        <v>1.1875</v>
      </c>
      <c r="AP1640" s="27">
        <v>2.5975000000000001</v>
      </c>
      <c r="AQ1640" s="42">
        <f t="shared" si="242"/>
        <v>8442.5</v>
      </c>
      <c r="AR1640" s="42">
        <f t="shared" si="243"/>
        <v>11462.5</v>
      </c>
      <c r="AS1640" s="42">
        <f t="shared" si="244"/>
        <v>32867.5</v>
      </c>
      <c r="AT1640" s="42">
        <f t="shared" si="245"/>
        <v>15492.5</v>
      </c>
      <c r="AU1640" s="42">
        <f t="shared" si="246"/>
        <v>18512.5</v>
      </c>
      <c r="AV1640" s="42">
        <f t="shared" si="247"/>
        <v>39917.5</v>
      </c>
      <c r="AW1640">
        <v>2023</v>
      </c>
      <c r="AX1640" t="s">
        <v>56</v>
      </c>
      <c r="AY1640" s="30">
        <v>100</v>
      </c>
      <c r="AZ1640" t="s">
        <v>466</v>
      </c>
      <c r="BA1640" s="111">
        <v>2</v>
      </c>
      <c r="BB1640" s="111">
        <v>16</v>
      </c>
      <c r="BC1640" s="121">
        <v>0</v>
      </c>
      <c r="BD1640" s="114">
        <v>2023</v>
      </c>
      <c r="BE1640" t="s">
        <v>470</v>
      </c>
    </row>
    <row r="1641" spans="1:57" ht="12" customHeight="1" x14ac:dyDescent="0.2">
      <c r="A1641">
        <v>92</v>
      </c>
      <c r="B1641">
        <v>2023</v>
      </c>
      <c r="C1641" t="s">
        <v>46</v>
      </c>
      <c r="D1641" t="s">
        <v>295</v>
      </c>
      <c r="E1641" t="s">
        <v>460</v>
      </c>
      <c r="F1641" t="s">
        <v>468</v>
      </c>
      <c r="H1641" t="s">
        <v>469</v>
      </c>
      <c r="I1641" t="s">
        <v>88</v>
      </c>
      <c r="L1641" s="27">
        <v>0</v>
      </c>
      <c r="M1641" s="27">
        <v>0</v>
      </c>
      <c r="N1641" s="27">
        <v>0</v>
      </c>
      <c r="O1641" t="s">
        <v>89</v>
      </c>
      <c r="P1641" t="s">
        <v>89</v>
      </c>
      <c r="Q1641" s="27">
        <v>0</v>
      </c>
      <c r="R1641" s="27">
        <v>0</v>
      </c>
      <c r="S1641" s="27">
        <v>0</v>
      </c>
      <c r="T1641" s="27">
        <v>0</v>
      </c>
      <c r="U1641" s="27">
        <v>0</v>
      </c>
      <c r="V1641" s="27">
        <v>0</v>
      </c>
      <c r="W1641" s="27">
        <v>0</v>
      </c>
      <c r="X1641" t="s">
        <v>465</v>
      </c>
      <c r="Y1641" t="s">
        <v>450</v>
      </c>
      <c r="Z1641" s="27">
        <v>0</v>
      </c>
      <c r="AA1641" s="27">
        <v>5000</v>
      </c>
      <c r="AB1641" s="27">
        <v>0</v>
      </c>
      <c r="AC1641" s="27">
        <v>0</v>
      </c>
      <c r="AD1641" s="27">
        <v>0.501</v>
      </c>
      <c r="AE1641" s="27">
        <v>1.105</v>
      </c>
      <c r="AF1641" s="27">
        <v>5.386000000000001</v>
      </c>
      <c r="AG1641" s="27">
        <v>5000</v>
      </c>
      <c r="AH1641" t="s">
        <v>465</v>
      </c>
      <c r="AI1641" s="27" t="s">
        <v>450</v>
      </c>
      <c r="AJ1641" s="41">
        <f t="shared" si="239"/>
        <v>2505</v>
      </c>
      <c r="AK1641" s="41">
        <f t="shared" si="240"/>
        <v>5525</v>
      </c>
      <c r="AL1641" s="41">
        <f t="shared" si="241"/>
        <v>26930.000000000004</v>
      </c>
      <c r="AM1641" s="27">
        <v>1</v>
      </c>
      <c r="AN1641" s="27">
        <v>1</v>
      </c>
      <c r="AO1641" s="27">
        <v>1.1875</v>
      </c>
      <c r="AP1641" s="27">
        <v>2.5975000000000001</v>
      </c>
      <c r="AQ1641" s="42">
        <f t="shared" si="242"/>
        <v>8442.5</v>
      </c>
      <c r="AR1641" s="42">
        <f t="shared" si="243"/>
        <v>11462.5</v>
      </c>
      <c r="AS1641" s="42">
        <f t="shared" si="244"/>
        <v>32867.5</v>
      </c>
      <c r="AT1641" s="42">
        <f t="shared" si="245"/>
        <v>15492.5</v>
      </c>
      <c r="AU1641" s="42">
        <f t="shared" si="246"/>
        <v>18512.5</v>
      </c>
      <c r="AV1641" s="42">
        <f t="shared" si="247"/>
        <v>39917.5</v>
      </c>
      <c r="AW1641">
        <v>2030</v>
      </c>
      <c r="AX1641" t="s">
        <v>56</v>
      </c>
      <c r="AY1641" s="30">
        <v>100</v>
      </c>
      <c r="AZ1641" t="s">
        <v>466</v>
      </c>
      <c r="BA1641" s="111">
        <v>2</v>
      </c>
      <c r="BB1641" s="111">
        <v>16</v>
      </c>
      <c r="BC1641" s="121">
        <v>0</v>
      </c>
      <c r="BD1641" s="114">
        <v>2023</v>
      </c>
      <c r="BE1641" t="s">
        <v>470</v>
      </c>
    </row>
    <row r="1642" spans="1:57" ht="12" customHeight="1" x14ac:dyDescent="0.2">
      <c r="A1642">
        <v>92</v>
      </c>
      <c r="B1642">
        <v>2023</v>
      </c>
      <c r="C1642" t="s">
        <v>46</v>
      </c>
      <c r="D1642" t="s">
        <v>295</v>
      </c>
      <c r="E1642" t="s">
        <v>460</v>
      </c>
      <c r="F1642" t="s">
        <v>468</v>
      </c>
      <c r="H1642" t="s">
        <v>469</v>
      </c>
      <c r="I1642" t="s">
        <v>88</v>
      </c>
      <c r="L1642" s="27">
        <v>0</v>
      </c>
      <c r="M1642" s="27">
        <v>0</v>
      </c>
      <c r="N1642" s="27">
        <v>0</v>
      </c>
      <c r="O1642" t="s">
        <v>89</v>
      </c>
      <c r="P1642" t="s">
        <v>89</v>
      </c>
      <c r="Q1642" s="27">
        <v>0</v>
      </c>
      <c r="R1642" s="27">
        <v>0</v>
      </c>
      <c r="S1642" s="27">
        <v>0</v>
      </c>
      <c r="T1642" s="27">
        <v>0</v>
      </c>
      <c r="U1642" s="27">
        <v>0</v>
      </c>
      <c r="V1642" s="27">
        <v>0</v>
      </c>
      <c r="W1642" s="27">
        <v>0</v>
      </c>
      <c r="X1642" t="s">
        <v>465</v>
      </c>
      <c r="Y1642" t="s">
        <v>450</v>
      </c>
      <c r="Z1642" s="27">
        <v>0</v>
      </c>
      <c r="AA1642" s="27">
        <v>5000</v>
      </c>
      <c r="AB1642" s="27">
        <v>0</v>
      </c>
      <c r="AC1642" s="27">
        <v>0</v>
      </c>
      <c r="AD1642" s="27">
        <v>0.501</v>
      </c>
      <c r="AE1642" s="27">
        <v>1.105</v>
      </c>
      <c r="AF1642" s="27">
        <v>5.386000000000001</v>
      </c>
      <c r="AG1642" s="27">
        <v>5000</v>
      </c>
      <c r="AH1642" t="s">
        <v>465</v>
      </c>
      <c r="AI1642" s="27" t="s">
        <v>450</v>
      </c>
      <c r="AJ1642" s="41">
        <f t="shared" si="239"/>
        <v>2505</v>
      </c>
      <c r="AK1642" s="41">
        <f t="shared" si="240"/>
        <v>5525</v>
      </c>
      <c r="AL1642" s="41">
        <f t="shared" si="241"/>
        <v>26930.000000000004</v>
      </c>
      <c r="AM1642" s="27">
        <v>1</v>
      </c>
      <c r="AN1642" s="27">
        <v>1</v>
      </c>
      <c r="AO1642" s="27">
        <v>1.1875</v>
      </c>
      <c r="AP1642" s="27">
        <v>2.5975000000000001</v>
      </c>
      <c r="AQ1642" s="42">
        <f t="shared" si="242"/>
        <v>8442.5</v>
      </c>
      <c r="AR1642" s="42">
        <f t="shared" si="243"/>
        <v>11462.5</v>
      </c>
      <c r="AS1642" s="42">
        <f t="shared" si="244"/>
        <v>32867.5</v>
      </c>
      <c r="AT1642" s="42">
        <f t="shared" si="245"/>
        <v>15492.5</v>
      </c>
      <c r="AU1642" s="42">
        <f t="shared" si="246"/>
        <v>18512.5</v>
      </c>
      <c r="AV1642" s="42">
        <f t="shared" si="247"/>
        <v>39917.5</v>
      </c>
      <c r="AW1642">
        <v>2035</v>
      </c>
      <c r="AX1642" t="s">
        <v>56</v>
      </c>
      <c r="AY1642" s="30">
        <v>100</v>
      </c>
      <c r="AZ1642" t="s">
        <v>466</v>
      </c>
      <c r="BA1642" s="111">
        <v>2</v>
      </c>
      <c r="BB1642" s="111">
        <v>16</v>
      </c>
      <c r="BC1642" s="121">
        <v>0</v>
      </c>
      <c r="BD1642" s="114">
        <v>2023</v>
      </c>
      <c r="BE1642" t="s">
        <v>470</v>
      </c>
    </row>
    <row r="1643" spans="1:57" ht="12" customHeight="1" x14ac:dyDescent="0.2">
      <c r="A1643">
        <v>92</v>
      </c>
      <c r="B1643">
        <v>2023</v>
      </c>
      <c r="C1643" t="s">
        <v>46</v>
      </c>
      <c r="D1643" t="s">
        <v>295</v>
      </c>
      <c r="E1643" t="s">
        <v>460</v>
      </c>
      <c r="F1643" t="s">
        <v>468</v>
      </c>
      <c r="H1643" t="s">
        <v>469</v>
      </c>
      <c r="I1643" t="s">
        <v>88</v>
      </c>
      <c r="L1643" s="27">
        <v>0</v>
      </c>
      <c r="M1643" s="27">
        <v>0</v>
      </c>
      <c r="N1643" s="27">
        <v>0</v>
      </c>
      <c r="O1643" t="s">
        <v>89</v>
      </c>
      <c r="P1643" t="s">
        <v>89</v>
      </c>
      <c r="Q1643" s="27">
        <v>0</v>
      </c>
      <c r="R1643" s="27">
        <v>0</v>
      </c>
      <c r="S1643" s="27">
        <v>0</v>
      </c>
      <c r="T1643" s="27">
        <v>0</v>
      </c>
      <c r="U1643" s="27">
        <v>0</v>
      </c>
      <c r="V1643" s="27">
        <v>0</v>
      </c>
      <c r="W1643" s="27">
        <v>0</v>
      </c>
      <c r="X1643" t="s">
        <v>465</v>
      </c>
      <c r="Y1643" t="s">
        <v>450</v>
      </c>
      <c r="Z1643" s="27">
        <v>0</v>
      </c>
      <c r="AA1643" s="27">
        <v>5000</v>
      </c>
      <c r="AB1643" s="27">
        <v>0</v>
      </c>
      <c r="AC1643" s="27">
        <v>0</v>
      </c>
      <c r="AD1643" s="27">
        <v>0.501</v>
      </c>
      <c r="AE1643" s="27">
        <v>1.105</v>
      </c>
      <c r="AF1643" s="27">
        <v>5.386000000000001</v>
      </c>
      <c r="AG1643" s="27">
        <v>5000</v>
      </c>
      <c r="AH1643" t="s">
        <v>465</v>
      </c>
      <c r="AI1643" s="27" t="s">
        <v>450</v>
      </c>
      <c r="AJ1643" s="41">
        <f t="shared" si="239"/>
        <v>2505</v>
      </c>
      <c r="AK1643" s="41">
        <f t="shared" si="240"/>
        <v>5525</v>
      </c>
      <c r="AL1643" s="41">
        <f t="shared" si="241"/>
        <v>26930.000000000004</v>
      </c>
      <c r="AM1643" s="27">
        <v>1</v>
      </c>
      <c r="AN1643" s="27">
        <v>1</v>
      </c>
      <c r="AO1643" s="27">
        <v>1.1875</v>
      </c>
      <c r="AP1643" s="27">
        <v>2.5975000000000001</v>
      </c>
      <c r="AQ1643" s="42">
        <f t="shared" si="242"/>
        <v>8442.5</v>
      </c>
      <c r="AR1643" s="42">
        <f t="shared" si="243"/>
        <v>11462.5</v>
      </c>
      <c r="AS1643" s="42">
        <f t="shared" si="244"/>
        <v>32867.5</v>
      </c>
      <c r="AT1643" s="42">
        <f t="shared" si="245"/>
        <v>15492.5</v>
      </c>
      <c r="AU1643" s="42">
        <f t="shared" si="246"/>
        <v>18512.5</v>
      </c>
      <c r="AV1643" s="42">
        <f t="shared" si="247"/>
        <v>39917.5</v>
      </c>
      <c r="AW1643">
        <v>2040</v>
      </c>
      <c r="AX1643" t="s">
        <v>56</v>
      </c>
      <c r="AY1643" s="30">
        <v>100</v>
      </c>
      <c r="AZ1643" t="s">
        <v>466</v>
      </c>
      <c r="BA1643" s="111">
        <v>2</v>
      </c>
      <c r="BB1643" s="111">
        <v>16</v>
      </c>
      <c r="BC1643" s="121">
        <v>0</v>
      </c>
      <c r="BD1643" s="114">
        <v>2023</v>
      </c>
      <c r="BE1643" t="s">
        <v>470</v>
      </c>
    </row>
    <row r="1644" spans="1:57" ht="12" customHeight="1" x14ac:dyDescent="0.2">
      <c r="A1644">
        <v>92</v>
      </c>
      <c r="B1644">
        <v>2023</v>
      </c>
      <c r="C1644" t="s">
        <v>46</v>
      </c>
      <c r="D1644" t="s">
        <v>295</v>
      </c>
      <c r="E1644" t="s">
        <v>460</v>
      </c>
      <c r="F1644" t="s">
        <v>468</v>
      </c>
      <c r="H1644" t="s">
        <v>469</v>
      </c>
      <c r="I1644" t="s">
        <v>88</v>
      </c>
      <c r="L1644" s="27">
        <v>0</v>
      </c>
      <c r="M1644" s="27">
        <v>0</v>
      </c>
      <c r="N1644" s="27">
        <v>0</v>
      </c>
      <c r="O1644" t="s">
        <v>89</v>
      </c>
      <c r="P1644" t="s">
        <v>89</v>
      </c>
      <c r="Q1644" s="27">
        <v>0</v>
      </c>
      <c r="R1644" s="27">
        <v>0</v>
      </c>
      <c r="S1644" s="27">
        <v>0</v>
      </c>
      <c r="T1644" s="27">
        <v>0</v>
      </c>
      <c r="U1644" s="27">
        <v>0</v>
      </c>
      <c r="V1644" s="27">
        <v>0</v>
      </c>
      <c r="W1644" s="27">
        <v>0</v>
      </c>
      <c r="X1644" t="s">
        <v>465</v>
      </c>
      <c r="Y1644" t="s">
        <v>450</v>
      </c>
      <c r="Z1644" s="27">
        <v>0</v>
      </c>
      <c r="AA1644" s="27">
        <v>5000</v>
      </c>
      <c r="AB1644" s="27">
        <v>0</v>
      </c>
      <c r="AC1644" s="27">
        <v>0</v>
      </c>
      <c r="AD1644" s="27">
        <v>0.501</v>
      </c>
      <c r="AE1644" s="27">
        <v>1.105</v>
      </c>
      <c r="AF1644" s="27">
        <v>5.386000000000001</v>
      </c>
      <c r="AG1644" s="27">
        <v>5000</v>
      </c>
      <c r="AH1644" t="s">
        <v>465</v>
      </c>
      <c r="AI1644" s="27" t="s">
        <v>450</v>
      </c>
      <c r="AJ1644" s="41">
        <f t="shared" si="239"/>
        <v>2505</v>
      </c>
      <c r="AK1644" s="41">
        <f t="shared" si="240"/>
        <v>5525</v>
      </c>
      <c r="AL1644" s="41">
        <f t="shared" si="241"/>
        <v>26930.000000000004</v>
      </c>
      <c r="AM1644" s="27">
        <v>1</v>
      </c>
      <c r="AN1644" s="27">
        <v>1</v>
      </c>
      <c r="AO1644" s="27">
        <v>1.1875</v>
      </c>
      <c r="AP1644" s="27">
        <v>2.5975000000000001</v>
      </c>
      <c r="AQ1644" s="42">
        <f t="shared" si="242"/>
        <v>8442.5</v>
      </c>
      <c r="AR1644" s="42">
        <f t="shared" si="243"/>
        <v>11462.5</v>
      </c>
      <c r="AS1644" s="42">
        <f t="shared" si="244"/>
        <v>32867.5</v>
      </c>
      <c r="AT1644" s="42">
        <f t="shared" si="245"/>
        <v>15492.5</v>
      </c>
      <c r="AU1644" s="42">
        <f t="shared" si="246"/>
        <v>18512.5</v>
      </c>
      <c r="AV1644" s="42">
        <f t="shared" si="247"/>
        <v>39917.5</v>
      </c>
      <c r="AW1644">
        <v>2045</v>
      </c>
      <c r="AX1644" t="s">
        <v>56</v>
      </c>
      <c r="AY1644" s="30">
        <v>100</v>
      </c>
      <c r="AZ1644" t="s">
        <v>466</v>
      </c>
      <c r="BA1644" s="111">
        <v>2</v>
      </c>
      <c r="BB1644" s="111">
        <v>16</v>
      </c>
      <c r="BC1644" s="121">
        <v>0</v>
      </c>
      <c r="BD1644" s="114">
        <v>2023</v>
      </c>
      <c r="BE1644" t="s">
        <v>470</v>
      </c>
    </row>
    <row r="1645" spans="1:57" ht="12" customHeight="1" x14ac:dyDescent="0.2">
      <c r="A1645">
        <v>92</v>
      </c>
      <c r="B1645">
        <v>2023</v>
      </c>
      <c r="C1645" t="s">
        <v>46</v>
      </c>
      <c r="D1645" t="s">
        <v>295</v>
      </c>
      <c r="E1645" t="s">
        <v>460</v>
      </c>
      <c r="F1645" t="s">
        <v>468</v>
      </c>
      <c r="H1645" t="s">
        <v>469</v>
      </c>
      <c r="I1645" t="s">
        <v>88</v>
      </c>
      <c r="L1645" s="27">
        <v>0</v>
      </c>
      <c r="M1645" s="27">
        <v>0</v>
      </c>
      <c r="N1645" s="27">
        <v>0</v>
      </c>
      <c r="O1645" t="s">
        <v>89</v>
      </c>
      <c r="P1645" t="s">
        <v>89</v>
      </c>
      <c r="Q1645" s="27">
        <v>0</v>
      </c>
      <c r="R1645" s="27">
        <v>0</v>
      </c>
      <c r="S1645" s="27">
        <v>0</v>
      </c>
      <c r="T1645" s="27">
        <v>0</v>
      </c>
      <c r="U1645" s="27">
        <v>0</v>
      </c>
      <c r="V1645" s="27">
        <v>0</v>
      </c>
      <c r="W1645" s="27">
        <v>0</v>
      </c>
      <c r="X1645" t="s">
        <v>465</v>
      </c>
      <c r="Y1645" t="s">
        <v>450</v>
      </c>
      <c r="Z1645" s="27">
        <v>0</v>
      </c>
      <c r="AA1645" s="27">
        <v>5000</v>
      </c>
      <c r="AB1645" s="27">
        <v>0</v>
      </c>
      <c r="AC1645" s="27">
        <v>0</v>
      </c>
      <c r="AD1645" s="27">
        <v>0.501</v>
      </c>
      <c r="AE1645" s="27">
        <v>1.105</v>
      </c>
      <c r="AF1645" s="27">
        <v>5.386000000000001</v>
      </c>
      <c r="AG1645" s="27">
        <v>5000</v>
      </c>
      <c r="AH1645" t="s">
        <v>465</v>
      </c>
      <c r="AI1645" s="27" t="s">
        <v>450</v>
      </c>
      <c r="AJ1645" s="41">
        <f t="shared" si="239"/>
        <v>2505</v>
      </c>
      <c r="AK1645" s="41">
        <f t="shared" si="240"/>
        <v>5525</v>
      </c>
      <c r="AL1645" s="41">
        <f t="shared" si="241"/>
        <v>26930.000000000004</v>
      </c>
      <c r="AM1645" s="27">
        <v>1</v>
      </c>
      <c r="AN1645" s="27">
        <v>1</v>
      </c>
      <c r="AO1645" s="27">
        <v>1.1875</v>
      </c>
      <c r="AP1645" s="27">
        <v>2.5975000000000001</v>
      </c>
      <c r="AQ1645" s="42">
        <f t="shared" si="242"/>
        <v>8442.5</v>
      </c>
      <c r="AR1645" s="42">
        <f t="shared" si="243"/>
        <v>11462.5</v>
      </c>
      <c r="AS1645" s="42">
        <f t="shared" si="244"/>
        <v>32867.5</v>
      </c>
      <c r="AT1645" s="42">
        <f t="shared" si="245"/>
        <v>15492.5</v>
      </c>
      <c r="AU1645" s="42">
        <f t="shared" si="246"/>
        <v>18512.5</v>
      </c>
      <c r="AV1645" s="42">
        <f t="shared" si="247"/>
        <v>39917.5</v>
      </c>
      <c r="AW1645">
        <v>2050</v>
      </c>
      <c r="AX1645" t="s">
        <v>56</v>
      </c>
      <c r="AY1645" s="30">
        <v>100</v>
      </c>
      <c r="AZ1645" t="s">
        <v>466</v>
      </c>
      <c r="BA1645" s="111">
        <v>2</v>
      </c>
      <c r="BB1645" s="111">
        <v>16</v>
      </c>
      <c r="BC1645" s="121">
        <v>0</v>
      </c>
      <c r="BD1645" s="114">
        <v>2023</v>
      </c>
      <c r="BE1645" t="s">
        <v>470</v>
      </c>
    </row>
    <row r="1646" spans="1:57" ht="12" customHeight="1" x14ac:dyDescent="0.2">
      <c r="A1646">
        <v>92</v>
      </c>
      <c r="B1646">
        <v>2023</v>
      </c>
      <c r="C1646" t="s">
        <v>46</v>
      </c>
      <c r="D1646" t="s">
        <v>295</v>
      </c>
      <c r="E1646" t="s">
        <v>460</v>
      </c>
      <c r="F1646" t="s">
        <v>468</v>
      </c>
      <c r="H1646" t="s">
        <v>469</v>
      </c>
      <c r="I1646" t="s">
        <v>88</v>
      </c>
      <c r="L1646" s="27">
        <v>0</v>
      </c>
      <c r="M1646" s="27">
        <v>0</v>
      </c>
      <c r="N1646" s="27">
        <v>0</v>
      </c>
      <c r="O1646" t="s">
        <v>89</v>
      </c>
      <c r="P1646" t="s">
        <v>89</v>
      </c>
      <c r="Q1646" s="27">
        <v>0</v>
      </c>
      <c r="R1646" s="27">
        <v>0</v>
      </c>
      <c r="S1646" s="27">
        <v>0</v>
      </c>
      <c r="T1646" s="27">
        <v>0</v>
      </c>
      <c r="U1646" s="27">
        <v>0</v>
      </c>
      <c r="V1646" s="27">
        <v>0</v>
      </c>
      <c r="W1646" s="27">
        <v>0</v>
      </c>
      <c r="X1646" t="s">
        <v>465</v>
      </c>
      <c r="Y1646" t="s">
        <v>450</v>
      </c>
      <c r="Z1646" s="27">
        <v>0</v>
      </c>
      <c r="AA1646" s="27">
        <v>5000</v>
      </c>
      <c r="AB1646" s="27">
        <v>0</v>
      </c>
      <c r="AC1646" s="27">
        <v>0</v>
      </c>
      <c r="AD1646" s="27">
        <v>0.501</v>
      </c>
      <c r="AE1646" s="27">
        <v>1.105</v>
      </c>
      <c r="AF1646" s="27">
        <v>5.386000000000001</v>
      </c>
      <c r="AG1646" s="27">
        <v>5000</v>
      </c>
      <c r="AH1646" t="s">
        <v>465</v>
      </c>
      <c r="AI1646" s="27" t="s">
        <v>450</v>
      </c>
      <c r="AJ1646" s="41">
        <f t="shared" si="239"/>
        <v>2505</v>
      </c>
      <c r="AK1646" s="41">
        <f t="shared" si="240"/>
        <v>5525</v>
      </c>
      <c r="AL1646" s="41">
        <f t="shared" si="241"/>
        <v>26930.000000000004</v>
      </c>
      <c r="AM1646" s="27">
        <v>1</v>
      </c>
      <c r="AN1646" s="27">
        <v>1</v>
      </c>
      <c r="AO1646" s="27">
        <v>1.1875</v>
      </c>
      <c r="AP1646" s="27">
        <v>2.5975000000000001</v>
      </c>
      <c r="AQ1646" s="42">
        <f t="shared" si="242"/>
        <v>8442.5</v>
      </c>
      <c r="AR1646" s="42">
        <f t="shared" si="243"/>
        <v>11462.5</v>
      </c>
      <c r="AS1646" s="42">
        <f t="shared" si="244"/>
        <v>32867.5</v>
      </c>
      <c r="AT1646" s="42">
        <f t="shared" si="245"/>
        <v>15492.5</v>
      </c>
      <c r="AU1646" s="42">
        <f t="shared" si="246"/>
        <v>18512.5</v>
      </c>
      <c r="AV1646" s="42">
        <f t="shared" si="247"/>
        <v>39917.5</v>
      </c>
      <c r="AW1646">
        <v>2023</v>
      </c>
      <c r="AX1646" t="s">
        <v>59</v>
      </c>
      <c r="AY1646" s="30">
        <v>100</v>
      </c>
      <c r="AZ1646" t="s">
        <v>466</v>
      </c>
      <c r="BA1646" s="111">
        <v>2</v>
      </c>
      <c r="BB1646" s="111">
        <v>16</v>
      </c>
      <c r="BC1646" s="121">
        <v>0</v>
      </c>
      <c r="BD1646" s="114">
        <v>2023</v>
      </c>
      <c r="BE1646" t="s">
        <v>470</v>
      </c>
    </row>
    <row r="1647" spans="1:57" ht="12" customHeight="1" x14ac:dyDescent="0.2">
      <c r="A1647">
        <v>92</v>
      </c>
      <c r="B1647">
        <v>2023</v>
      </c>
      <c r="C1647" t="s">
        <v>46</v>
      </c>
      <c r="D1647" t="s">
        <v>295</v>
      </c>
      <c r="E1647" t="s">
        <v>460</v>
      </c>
      <c r="F1647" t="s">
        <v>468</v>
      </c>
      <c r="H1647" t="s">
        <v>469</v>
      </c>
      <c r="I1647" t="s">
        <v>88</v>
      </c>
      <c r="L1647" s="27">
        <v>0</v>
      </c>
      <c r="M1647" s="27">
        <v>0</v>
      </c>
      <c r="N1647" s="27">
        <v>0</v>
      </c>
      <c r="O1647" t="s">
        <v>89</v>
      </c>
      <c r="P1647" t="s">
        <v>89</v>
      </c>
      <c r="Q1647" s="27">
        <v>0</v>
      </c>
      <c r="R1647" s="27">
        <v>0</v>
      </c>
      <c r="S1647" s="27">
        <v>0</v>
      </c>
      <c r="T1647" s="27">
        <v>0</v>
      </c>
      <c r="U1647" s="27">
        <v>0</v>
      </c>
      <c r="V1647" s="27">
        <v>0</v>
      </c>
      <c r="W1647" s="27">
        <v>0</v>
      </c>
      <c r="X1647" t="s">
        <v>465</v>
      </c>
      <c r="Y1647" t="s">
        <v>450</v>
      </c>
      <c r="Z1647" s="27">
        <v>0</v>
      </c>
      <c r="AA1647" s="27">
        <v>5000</v>
      </c>
      <c r="AB1647" s="27">
        <v>0</v>
      </c>
      <c r="AC1647" s="27">
        <v>0</v>
      </c>
      <c r="AD1647" s="27">
        <v>0.501</v>
      </c>
      <c r="AE1647" s="27">
        <v>1.105</v>
      </c>
      <c r="AF1647" s="27">
        <v>5.386000000000001</v>
      </c>
      <c r="AG1647" s="27">
        <v>5000</v>
      </c>
      <c r="AH1647" t="s">
        <v>465</v>
      </c>
      <c r="AI1647" s="27" t="s">
        <v>450</v>
      </c>
      <c r="AJ1647" s="41">
        <f t="shared" si="239"/>
        <v>2505</v>
      </c>
      <c r="AK1647" s="41">
        <f t="shared" si="240"/>
        <v>5525</v>
      </c>
      <c r="AL1647" s="41">
        <f t="shared" si="241"/>
        <v>26930.000000000004</v>
      </c>
      <c r="AM1647" s="27">
        <v>1</v>
      </c>
      <c r="AN1647" s="27">
        <v>1</v>
      </c>
      <c r="AO1647" s="27">
        <v>1.1875</v>
      </c>
      <c r="AP1647" s="27">
        <v>2.5975000000000001</v>
      </c>
      <c r="AQ1647" s="42">
        <f t="shared" si="242"/>
        <v>8442.5</v>
      </c>
      <c r="AR1647" s="42">
        <f t="shared" si="243"/>
        <v>11462.5</v>
      </c>
      <c r="AS1647" s="42">
        <f t="shared" si="244"/>
        <v>32867.5</v>
      </c>
      <c r="AT1647" s="42">
        <f t="shared" si="245"/>
        <v>15492.5</v>
      </c>
      <c r="AU1647" s="42">
        <f t="shared" si="246"/>
        <v>18512.5</v>
      </c>
      <c r="AV1647" s="42">
        <f t="shared" si="247"/>
        <v>39917.5</v>
      </c>
      <c r="AW1647">
        <v>2030</v>
      </c>
      <c r="AX1647" t="s">
        <v>59</v>
      </c>
      <c r="AY1647" s="30">
        <v>100</v>
      </c>
      <c r="AZ1647" t="s">
        <v>466</v>
      </c>
      <c r="BA1647" s="111">
        <v>2</v>
      </c>
      <c r="BB1647" s="111">
        <v>16</v>
      </c>
      <c r="BC1647" s="121">
        <v>0</v>
      </c>
      <c r="BD1647" s="114">
        <v>2023</v>
      </c>
      <c r="BE1647" t="s">
        <v>470</v>
      </c>
    </row>
    <row r="1648" spans="1:57" ht="12" customHeight="1" x14ac:dyDescent="0.2">
      <c r="A1648">
        <v>92</v>
      </c>
      <c r="B1648">
        <v>2023</v>
      </c>
      <c r="C1648" t="s">
        <v>46</v>
      </c>
      <c r="D1648" t="s">
        <v>295</v>
      </c>
      <c r="E1648" t="s">
        <v>460</v>
      </c>
      <c r="F1648" t="s">
        <v>468</v>
      </c>
      <c r="H1648" t="s">
        <v>469</v>
      </c>
      <c r="I1648" t="s">
        <v>88</v>
      </c>
      <c r="L1648" s="27">
        <v>0</v>
      </c>
      <c r="M1648" s="27">
        <v>0</v>
      </c>
      <c r="N1648" s="27">
        <v>0</v>
      </c>
      <c r="O1648" t="s">
        <v>89</v>
      </c>
      <c r="P1648" t="s">
        <v>89</v>
      </c>
      <c r="Q1648" s="27">
        <v>0</v>
      </c>
      <c r="R1648" s="27">
        <v>0</v>
      </c>
      <c r="S1648" s="27">
        <v>0</v>
      </c>
      <c r="T1648" s="27">
        <v>0</v>
      </c>
      <c r="U1648" s="27">
        <v>0</v>
      </c>
      <c r="V1648" s="27">
        <v>0</v>
      </c>
      <c r="W1648" s="27">
        <v>0</v>
      </c>
      <c r="X1648" t="s">
        <v>465</v>
      </c>
      <c r="Y1648" t="s">
        <v>450</v>
      </c>
      <c r="Z1648" s="27">
        <v>0</v>
      </c>
      <c r="AA1648" s="27">
        <v>5000</v>
      </c>
      <c r="AB1648" s="27">
        <v>0</v>
      </c>
      <c r="AC1648" s="27">
        <v>0</v>
      </c>
      <c r="AD1648" s="27">
        <v>0.501</v>
      </c>
      <c r="AE1648" s="27">
        <v>1.105</v>
      </c>
      <c r="AF1648" s="27">
        <v>5.386000000000001</v>
      </c>
      <c r="AG1648" s="27">
        <v>5000</v>
      </c>
      <c r="AH1648" t="s">
        <v>465</v>
      </c>
      <c r="AI1648" s="27" t="s">
        <v>450</v>
      </c>
      <c r="AJ1648" s="41">
        <f t="shared" si="239"/>
        <v>2505</v>
      </c>
      <c r="AK1648" s="41">
        <f t="shared" si="240"/>
        <v>5525</v>
      </c>
      <c r="AL1648" s="41">
        <f t="shared" si="241"/>
        <v>26930.000000000004</v>
      </c>
      <c r="AM1648" s="27">
        <v>1</v>
      </c>
      <c r="AN1648" s="27">
        <v>1</v>
      </c>
      <c r="AO1648" s="27">
        <v>1.1875</v>
      </c>
      <c r="AP1648" s="27">
        <v>2.5975000000000001</v>
      </c>
      <c r="AQ1648" s="42">
        <f t="shared" si="242"/>
        <v>8442.5</v>
      </c>
      <c r="AR1648" s="42">
        <f t="shared" si="243"/>
        <v>11462.5</v>
      </c>
      <c r="AS1648" s="42">
        <f t="shared" si="244"/>
        <v>32867.5</v>
      </c>
      <c r="AT1648" s="42">
        <f t="shared" si="245"/>
        <v>15492.5</v>
      </c>
      <c r="AU1648" s="42">
        <f t="shared" si="246"/>
        <v>18512.5</v>
      </c>
      <c r="AV1648" s="42">
        <f t="shared" si="247"/>
        <v>39917.5</v>
      </c>
      <c r="AW1648">
        <v>2035</v>
      </c>
      <c r="AX1648" t="s">
        <v>59</v>
      </c>
      <c r="AY1648" s="30">
        <v>100</v>
      </c>
      <c r="AZ1648" t="s">
        <v>466</v>
      </c>
      <c r="BA1648" s="111">
        <v>2</v>
      </c>
      <c r="BB1648" s="111">
        <v>16</v>
      </c>
      <c r="BC1648" s="121">
        <v>0</v>
      </c>
      <c r="BD1648" s="114">
        <v>2023</v>
      </c>
      <c r="BE1648" t="s">
        <v>470</v>
      </c>
    </row>
    <row r="1649" spans="1:57" ht="12" customHeight="1" x14ac:dyDescent="0.2">
      <c r="A1649">
        <v>92</v>
      </c>
      <c r="B1649">
        <v>2023</v>
      </c>
      <c r="C1649" t="s">
        <v>46</v>
      </c>
      <c r="D1649" t="s">
        <v>295</v>
      </c>
      <c r="E1649" t="s">
        <v>460</v>
      </c>
      <c r="F1649" t="s">
        <v>468</v>
      </c>
      <c r="H1649" t="s">
        <v>469</v>
      </c>
      <c r="I1649" t="s">
        <v>88</v>
      </c>
      <c r="L1649" s="27">
        <v>0</v>
      </c>
      <c r="M1649" s="27">
        <v>0</v>
      </c>
      <c r="N1649" s="27">
        <v>0</v>
      </c>
      <c r="O1649" t="s">
        <v>89</v>
      </c>
      <c r="P1649" t="s">
        <v>89</v>
      </c>
      <c r="Q1649" s="27">
        <v>0</v>
      </c>
      <c r="R1649" s="27">
        <v>0</v>
      </c>
      <c r="S1649" s="27">
        <v>0</v>
      </c>
      <c r="T1649" s="27">
        <v>0</v>
      </c>
      <c r="U1649" s="27">
        <v>0</v>
      </c>
      <c r="V1649" s="27">
        <v>0</v>
      </c>
      <c r="W1649" s="27">
        <v>0</v>
      </c>
      <c r="X1649" t="s">
        <v>465</v>
      </c>
      <c r="Y1649" t="s">
        <v>450</v>
      </c>
      <c r="Z1649" s="27">
        <v>0</v>
      </c>
      <c r="AA1649" s="27">
        <v>5000</v>
      </c>
      <c r="AB1649" s="27">
        <v>0</v>
      </c>
      <c r="AC1649" s="27">
        <v>0</v>
      </c>
      <c r="AD1649" s="27">
        <v>0.501</v>
      </c>
      <c r="AE1649" s="27">
        <v>1.105</v>
      </c>
      <c r="AF1649" s="27">
        <v>5.386000000000001</v>
      </c>
      <c r="AG1649" s="27">
        <v>5000</v>
      </c>
      <c r="AH1649" t="s">
        <v>465</v>
      </c>
      <c r="AI1649" s="27" t="s">
        <v>450</v>
      </c>
      <c r="AJ1649" s="41">
        <f t="shared" si="239"/>
        <v>2505</v>
      </c>
      <c r="AK1649" s="41">
        <f t="shared" si="240"/>
        <v>5525</v>
      </c>
      <c r="AL1649" s="41">
        <f t="shared" si="241"/>
        <v>26930.000000000004</v>
      </c>
      <c r="AM1649" s="27">
        <v>1</v>
      </c>
      <c r="AN1649" s="27">
        <v>1</v>
      </c>
      <c r="AO1649" s="27">
        <v>1.1875</v>
      </c>
      <c r="AP1649" s="27">
        <v>2.5975000000000001</v>
      </c>
      <c r="AQ1649" s="42">
        <f t="shared" si="242"/>
        <v>8442.5</v>
      </c>
      <c r="AR1649" s="42">
        <f t="shared" si="243"/>
        <v>11462.5</v>
      </c>
      <c r="AS1649" s="42">
        <f t="shared" si="244"/>
        <v>32867.5</v>
      </c>
      <c r="AT1649" s="42">
        <f t="shared" si="245"/>
        <v>15492.5</v>
      </c>
      <c r="AU1649" s="42">
        <f t="shared" si="246"/>
        <v>18512.5</v>
      </c>
      <c r="AV1649" s="42">
        <f t="shared" si="247"/>
        <v>39917.5</v>
      </c>
      <c r="AW1649">
        <v>2040</v>
      </c>
      <c r="AX1649" t="s">
        <v>59</v>
      </c>
      <c r="AY1649" s="30">
        <v>100</v>
      </c>
      <c r="AZ1649" t="s">
        <v>466</v>
      </c>
      <c r="BA1649" s="111">
        <v>2</v>
      </c>
      <c r="BB1649" s="111">
        <v>16</v>
      </c>
      <c r="BC1649" s="121">
        <v>0</v>
      </c>
      <c r="BD1649" s="114">
        <v>2023</v>
      </c>
      <c r="BE1649" t="s">
        <v>470</v>
      </c>
    </row>
    <row r="1650" spans="1:57" ht="12" customHeight="1" x14ac:dyDescent="0.2">
      <c r="A1650">
        <v>92</v>
      </c>
      <c r="B1650">
        <v>2023</v>
      </c>
      <c r="C1650" t="s">
        <v>46</v>
      </c>
      <c r="D1650" t="s">
        <v>295</v>
      </c>
      <c r="E1650" t="s">
        <v>460</v>
      </c>
      <c r="F1650" t="s">
        <v>468</v>
      </c>
      <c r="H1650" t="s">
        <v>469</v>
      </c>
      <c r="I1650" t="s">
        <v>88</v>
      </c>
      <c r="L1650" s="27">
        <v>0</v>
      </c>
      <c r="M1650" s="27">
        <v>0</v>
      </c>
      <c r="N1650" s="27">
        <v>0</v>
      </c>
      <c r="O1650" t="s">
        <v>89</v>
      </c>
      <c r="P1650" t="s">
        <v>89</v>
      </c>
      <c r="Q1650" s="27">
        <v>0</v>
      </c>
      <c r="R1650" s="27">
        <v>0</v>
      </c>
      <c r="S1650" s="27">
        <v>0</v>
      </c>
      <c r="T1650" s="27">
        <v>0</v>
      </c>
      <c r="U1650" s="27">
        <v>0</v>
      </c>
      <c r="V1650" s="27">
        <v>0</v>
      </c>
      <c r="W1650" s="27">
        <v>0</v>
      </c>
      <c r="X1650" t="s">
        <v>465</v>
      </c>
      <c r="Y1650" t="s">
        <v>450</v>
      </c>
      <c r="Z1650" s="27">
        <v>0</v>
      </c>
      <c r="AA1650" s="27">
        <v>5000</v>
      </c>
      <c r="AB1650" s="27">
        <v>0</v>
      </c>
      <c r="AC1650" s="27">
        <v>0</v>
      </c>
      <c r="AD1650" s="27">
        <v>0.501</v>
      </c>
      <c r="AE1650" s="27">
        <v>1.105</v>
      </c>
      <c r="AF1650" s="27">
        <v>5.386000000000001</v>
      </c>
      <c r="AG1650" s="27">
        <v>5000</v>
      </c>
      <c r="AH1650" t="s">
        <v>465</v>
      </c>
      <c r="AI1650" s="27" t="s">
        <v>450</v>
      </c>
      <c r="AJ1650" s="41">
        <f t="shared" si="239"/>
        <v>2505</v>
      </c>
      <c r="AK1650" s="41">
        <f t="shared" si="240"/>
        <v>5525</v>
      </c>
      <c r="AL1650" s="41">
        <f t="shared" si="241"/>
        <v>26930.000000000004</v>
      </c>
      <c r="AM1650" s="27">
        <v>1</v>
      </c>
      <c r="AN1650" s="27">
        <v>1</v>
      </c>
      <c r="AO1650" s="27">
        <v>1.1875</v>
      </c>
      <c r="AP1650" s="27">
        <v>2.5975000000000001</v>
      </c>
      <c r="AQ1650" s="42">
        <f t="shared" si="242"/>
        <v>8442.5</v>
      </c>
      <c r="AR1650" s="42">
        <f t="shared" si="243"/>
        <v>11462.5</v>
      </c>
      <c r="AS1650" s="42">
        <f t="shared" si="244"/>
        <v>32867.5</v>
      </c>
      <c r="AT1650" s="42">
        <f t="shared" si="245"/>
        <v>15492.5</v>
      </c>
      <c r="AU1650" s="42">
        <f t="shared" si="246"/>
        <v>18512.5</v>
      </c>
      <c r="AV1650" s="42">
        <f t="shared" si="247"/>
        <v>39917.5</v>
      </c>
      <c r="AW1650">
        <v>2045</v>
      </c>
      <c r="AX1650" t="s">
        <v>59</v>
      </c>
      <c r="AY1650" s="30">
        <v>100</v>
      </c>
      <c r="AZ1650" t="s">
        <v>466</v>
      </c>
      <c r="BA1650" s="111">
        <v>2</v>
      </c>
      <c r="BB1650" s="111">
        <v>16</v>
      </c>
      <c r="BC1650" s="121">
        <v>0</v>
      </c>
      <c r="BD1650" s="114">
        <v>2023</v>
      </c>
      <c r="BE1650" t="s">
        <v>470</v>
      </c>
    </row>
    <row r="1651" spans="1:57" ht="12" customHeight="1" x14ac:dyDescent="0.2">
      <c r="A1651">
        <v>92</v>
      </c>
      <c r="B1651">
        <v>2023</v>
      </c>
      <c r="C1651" t="s">
        <v>46</v>
      </c>
      <c r="D1651" t="s">
        <v>295</v>
      </c>
      <c r="E1651" t="s">
        <v>460</v>
      </c>
      <c r="F1651" t="s">
        <v>468</v>
      </c>
      <c r="H1651" t="s">
        <v>469</v>
      </c>
      <c r="I1651" t="s">
        <v>88</v>
      </c>
      <c r="L1651" s="27">
        <v>0</v>
      </c>
      <c r="M1651" s="27">
        <v>0</v>
      </c>
      <c r="N1651" s="27">
        <v>0</v>
      </c>
      <c r="O1651" t="s">
        <v>89</v>
      </c>
      <c r="P1651" t="s">
        <v>89</v>
      </c>
      <c r="Q1651" s="27">
        <v>0</v>
      </c>
      <c r="R1651" s="27">
        <v>0</v>
      </c>
      <c r="S1651" s="27">
        <v>0</v>
      </c>
      <c r="T1651" s="27">
        <v>0</v>
      </c>
      <c r="U1651" s="27">
        <v>0</v>
      </c>
      <c r="V1651" s="27">
        <v>0</v>
      </c>
      <c r="W1651" s="27">
        <v>0</v>
      </c>
      <c r="X1651" t="s">
        <v>465</v>
      </c>
      <c r="Y1651" t="s">
        <v>450</v>
      </c>
      <c r="Z1651" s="27">
        <v>0</v>
      </c>
      <c r="AA1651" s="27">
        <v>5000</v>
      </c>
      <c r="AB1651" s="27">
        <v>0</v>
      </c>
      <c r="AC1651" s="27">
        <v>0</v>
      </c>
      <c r="AD1651" s="27">
        <v>0.501</v>
      </c>
      <c r="AE1651" s="27">
        <v>1.105</v>
      </c>
      <c r="AF1651" s="27">
        <v>5.386000000000001</v>
      </c>
      <c r="AG1651" s="27">
        <v>5000</v>
      </c>
      <c r="AH1651" t="s">
        <v>465</v>
      </c>
      <c r="AI1651" s="27" t="s">
        <v>450</v>
      </c>
      <c r="AJ1651" s="41">
        <f t="shared" si="239"/>
        <v>2505</v>
      </c>
      <c r="AK1651" s="41">
        <f t="shared" si="240"/>
        <v>5525</v>
      </c>
      <c r="AL1651" s="41">
        <f t="shared" si="241"/>
        <v>26930.000000000004</v>
      </c>
      <c r="AM1651" s="27">
        <v>1</v>
      </c>
      <c r="AN1651" s="27">
        <v>1</v>
      </c>
      <c r="AO1651" s="27">
        <v>1.1875</v>
      </c>
      <c r="AP1651" s="27">
        <v>2.5975000000000001</v>
      </c>
      <c r="AQ1651" s="42">
        <f t="shared" si="242"/>
        <v>8442.5</v>
      </c>
      <c r="AR1651" s="42">
        <f t="shared" si="243"/>
        <v>11462.5</v>
      </c>
      <c r="AS1651" s="42">
        <f t="shared" si="244"/>
        <v>32867.5</v>
      </c>
      <c r="AT1651" s="42">
        <f t="shared" si="245"/>
        <v>15492.5</v>
      </c>
      <c r="AU1651" s="42">
        <f t="shared" si="246"/>
        <v>18512.5</v>
      </c>
      <c r="AV1651" s="42">
        <f t="shared" si="247"/>
        <v>39917.5</v>
      </c>
      <c r="AW1651">
        <v>2050</v>
      </c>
      <c r="AX1651" t="s">
        <v>59</v>
      </c>
      <c r="AY1651" s="30">
        <v>100</v>
      </c>
      <c r="AZ1651" t="s">
        <v>466</v>
      </c>
      <c r="BA1651" s="111">
        <v>2</v>
      </c>
      <c r="BB1651" s="111">
        <v>16</v>
      </c>
      <c r="BC1651" s="121">
        <v>0</v>
      </c>
      <c r="BD1651" s="114">
        <v>2023</v>
      </c>
      <c r="BE1651" t="s">
        <v>470</v>
      </c>
    </row>
    <row r="1652" spans="1:57" ht="12" customHeight="1" x14ac:dyDescent="0.2">
      <c r="A1652">
        <v>92</v>
      </c>
      <c r="B1652">
        <v>2023</v>
      </c>
      <c r="C1652" t="s">
        <v>46</v>
      </c>
      <c r="D1652" t="s">
        <v>295</v>
      </c>
      <c r="E1652" t="s">
        <v>460</v>
      </c>
      <c r="F1652" t="s">
        <v>468</v>
      </c>
      <c r="H1652" t="s">
        <v>469</v>
      </c>
      <c r="I1652" t="s">
        <v>88</v>
      </c>
      <c r="L1652" s="27">
        <v>0</v>
      </c>
      <c r="M1652" s="27">
        <v>0</v>
      </c>
      <c r="N1652" s="27">
        <v>0</v>
      </c>
      <c r="O1652" t="s">
        <v>89</v>
      </c>
      <c r="P1652" t="s">
        <v>89</v>
      </c>
      <c r="Q1652" s="27">
        <v>0</v>
      </c>
      <c r="R1652" s="27">
        <v>0</v>
      </c>
      <c r="S1652" s="27">
        <v>0</v>
      </c>
      <c r="T1652" s="27">
        <v>0</v>
      </c>
      <c r="U1652" s="27">
        <v>0</v>
      </c>
      <c r="V1652" s="27">
        <v>0</v>
      </c>
      <c r="W1652" s="27">
        <v>0</v>
      </c>
      <c r="X1652" t="s">
        <v>465</v>
      </c>
      <c r="Y1652" t="s">
        <v>450</v>
      </c>
      <c r="Z1652" s="27">
        <v>0</v>
      </c>
      <c r="AA1652" s="27">
        <v>5000</v>
      </c>
      <c r="AB1652" s="27">
        <v>0</v>
      </c>
      <c r="AC1652" s="27">
        <v>0</v>
      </c>
      <c r="AD1652" s="27">
        <v>0.501</v>
      </c>
      <c r="AE1652" s="27">
        <v>1.105</v>
      </c>
      <c r="AF1652" s="27">
        <v>5.386000000000001</v>
      </c>
      <c r="AG1652" s="27">
        <v>5000</v>
      </c>
      <c r="AH1652" t="s">
        <v>465</v>
      </c>
      <c r="AI1652" s="27" t="s">
        <v>450</v>
      </c>
      <c r="AJ1652" s="41">
        <f t="shared" si="239"/>
        <v>2505</v>
      </c>
      <c r="AK1652" s="41">
        <f t="shared" si="240"/>
        <v>5525</v>
      </c>
      <c r="AL1652" s="41">
        <f t="shared" si="241"/>
        <v>26930.000000000004</v>
      </c>
      <c r="AM1652" s="27">
        <v>1</v>
      </c>
      <c r="AN1652" s="27">
        <v>1</v>
      </c>
      <c r="AO1652" s="27">
        <v>1.1875</v>
      </c>
      <c r="AP1652" s="27">
        <v>2.5975000000000001</v>
      </c>
      <c r="AQ1652" s="42">
        <f t="shared" si="242"/>
        <v>8442.5</v>
      </c>
      <c r="AR1652" s="42">
        <f t="shared" si="243"/>
        <v>11462.5</v>
      </c>
      <c r="AS1652" s="42">
        <f t="shared" si="244"/>
        <v>32867.5</v>
      </c>
      <c r="AT1652" s="42">
        <f t="shared" si="245"/>
        <v>15492.5</v>
      </c>
      <c r="AU1652" s="42">
        <f t="shared" si="246"/>
        <v>18512.5</v>
      </c>
      <c r="AV1652" s="42">
        <f t="shared" si="247"/>
        <v>39917.5</v>
      </c>
      <c r="AW1652">
        <v>2023</v>
      </c>
      <c r="AX1652" t="s">
        <v>60</v>
      </c>
      <c r="AY1652" s="30">
        <v>100</v>
      </c>
      <c r="AZ1652" t="s">
        <v>466</v>
      </c>
      <c r="BA1652" s="111">
        <v>2</v>
      </c>
      <c r="BB1652" s="111">
        <v>16</v>
      </c>
      <c r="BC1652" s="121">
        <v>0</v>
      </c>
      <c r="BD1652" s="114">
        <v>2023</v>
      </c>
      <c r="BE1652" t="s">
        <v>470</v>
      </c>
    </row>
    <row r="1653" spans="1:57" ht="12" customHeight="1" x14ac:dyDescent="0.2">
      <c r="A1653">
        <v>92</v>
      </c>
      <c r="B1653">
        <v>2023</v>
      </c>
      <c r="C1653" t="s">
        <v>46</v>
      </c>
      <c r="D1653" t="s">
        <v>295</v>
      </c>
      <c r="E1653" t="s">
        <v>460</v>
      </c>
      <c r="F1653" t="s">
        <v>468</v>
      </c>
      <c r="H1653" t="s">
        <v>469</v>
      </c>
      <c r="I1653" t="s">
        <v>88</v>
      </c>
      <c r="L1653" s="27">
        <v>0</v>
      </c>
      <c r="M1653" s="27">
        <v>0</v>
      </c>
      <c r="N1653" s="27">
        <v>0</v>
      </c>
      <c r="O1653" t="s">
        <v>89</v>
      </c>
      <c r="P1653" t="s">
        <v>89</v>
      </c>
      <c r="Q1653" s="27">
        <v>0</v>
      </c>
      <c r="R1653" s="27">
        <v>0</v>
      </c>
      <c r="S1653" s="27">
        <v>0</v>
      </c>
      <c r="T1653" s="27">
        <v>0</v>
      </c>
      <c r="U1653" s="27">
        <v>0</v>
      </c>
      <c r="V1653" s="27">
        <v>0</v>
      </c>
      <c r="W1653" s="27">
        <v>0</v>
      </c>
      <c r="X1653" t="s">
        <v>465</v>
      </c>
      <c r="Y1653" t="s">
        <v>450</v>
      </c>
      <c r="Z1653" s="27">
        <v>0</v>
      </c>
      <c r="AA1653" s="27">
        <v>5000</v>
      </c>
      <c r="AB1653" s="27">
        <v>0</v>
      </c>
      <c r="AC1653" s="27">
        <v>0</v>
      </c>
      <c r="AD1653" s="27">
        <v>0.501</v>
      </c>
      <c r="AE1653" s="27">
        <v>1.105</v>
      </c>
      <c r="AF1653" s="27">
        <v>5.386000000000001</v>
      </c>
      <c r="AG1653" s="27">
        <v>5000</v>
      </c>
      <c r="AH1653" t="s">
        <v>465</v>
      </c>
      <c r="AI1653" s="27" t="s">
        <v>450</v>
      </c>
      <c r="AJ1653" s="41">
        <f t="shared" si="239"/>
        <v>2505</v>
      </c>
      <c r="AK1653" s="41">
        <f t="shared" si="240"/>
        <v>5525</v>
      </c>
      <c r="AL1653" s="41">
        <f t="shared" si="241"/>
        <v>26930.000000000004</v>
      </c>
      <c r="AM1653" s="27">
        <v>1</v>
      </c>
      <c r="AN1653" s="27">
        <v>1</v>
      </c>
      <c r="AO1653" s="27">
        <v>1.1875</v>
      </c>
      <c r="AP1653" s="27">
        <v>2.5975000000000001</v>
      </c>
      <c r="AQ1653" s="42">
        <f t="shared" si="242"/>
        <v>8442.5</v>
      </c>
      <c r="AR1653" s="42">
        <f t="shared" si="243"/>
        <v>11462.5</v>
      </c>
      <c r="AS1653" s="42">
        <f t="shared" si="244"/>
        <v>32867.5</v>
      </c>
      <c r="AT1653" s="42">
        <f t="shared" si="245"/>
        <v>15492.5</v>
      </c>
      <c r="AU1653" s="42">
        <f t="shared" si="246"/>
        <v>18512.5</v>
      </c>
      <c r="AV1653" s="42">
        <f t="shared" si="247"/>
        <v>39917.5</v>
      </c>
      <c r="AW1653">
        <v>2030</v>
      </c>
      <c r="AX1653" t="s">
        <v>60</v>
      </c>
      <c r="AY1653" s="30">
        <v>100</v>
      </c>
      <c r="AZ1653" t="s">
        <v>466</v>
      </c>
      <c r="BA1653" s="111">
        <v>2</v>
      </c>
      <c r="BB1653" s="111">
        <v>16</v>
      </c>
      <c r="BC1653" s="121">
        <v>0</v>
      </c>
      <c r="BD1653" s="114">
        <v>2023</v>
      </c>
      <c r="BE1653" t="s">
        <v>470</v>
      </c>
    </row>
    <row r="1654" spans="1:57" ht="12" customHeight="1" x14ac:dyDescent="0.2">
      <c r="A1654">
        <v>92</v>
      </c>
      <c r="B1654">
        <v>2023</v>
      </c>
      <c r="C1654" t="s">
        <v>46</v>
      </c>
      <c r="D1654" t="s">
        <v>295</v>
      </c>
      <c r="E1654" t="s">
        <v>460</v>
      </c>
      <c r="F1654" t="s">
        <v>468</v>
      </c>
      <c r="H1654" t="s">
        <v>469</v>
      </c>
      <c r="I1654" t="s">
        <v>88</v>
      </c>
      <c r="L1654" s="27">
        <v>0</v>
      </c>
      <c r="M1654" s="27">
        <v>0</v>
      </c>
      <c r="N1654" s="27">
        <v>0</v>
      </c>
      <c r="O1654" t="s">
        <v>89</v>
      </c>
      <c r="P1654" t="s">
        <v>89</v>
      </c>
      <c r="Q1654" s="27">
        <v>0</v>
      </c>
      <c r="R1654" s="27">
        <v>0</v>
      </c>
      <c r="S1654" s="27">
        <v>0</v>
      </c>
      <c r="T1654" s="27">
        <v>0</v>
      </c>
      <c r="U1654" s="27">
        <v>0</v>
      </c>
      <c r="V1654" s="27">
        <v>0</v>
      </c>
      <c r="W1654" s="27">
        <v>0</v>
      </c>
      <c r="X1654" t="s">
        <v>465</v>
      </c>
      <c r="Y1654" t="s">
        <v>450</v>
      </c>
      <c r="Z1654" s="27">
        <v>0</v>
      </c>
      <c r="AA1654" s="27">
        <v>5000</v>
      </c>
      <c r="AB1654" s="27">
        <v>0</v>
      </c>
      <c r="AC1654" s="27">
        <v>0</v>
      </c>
      <c r="AD1654" s="27">
        <v>0.501</v>
      </c>
      <c r="AE1654" s="27">
        <v>1.105</v>
      </c>
      <c r="AF1654" s="27">
        <v>5.386000000000001</v>
      </c>
      <c r="AG1654" s="27">
        <v>5000</v>
      </c>
      <c r="AH1654" t="s">
        <v>465</v>
      </c>
      <c r="AI1654" s="27" t="s">
        <v>450</v>
      </c>
      <c r="AJ1654" s="41">
        <f t="shared" si="239"/>
        <v>2505</v>
      </c>
      <c r="AK1654" s="41">
        <f t="shared" si="240"/>
        <v>5525</v>
      </c>
      <c r="AL1654" s="41">
        <f t="shared" si="241"/>
        <v>26930.000000000004</v>
      </c>
      <c r="AM1654" s="27">
        <v>1</v>
      </c>
      <c r="AN1654" s="27">
        <v>1</v>
      </c>
      <c r="AO1654" s="27">
        <v>1.1875</v>
      </c>
      <c r="AP1654" s="27">
        <v>2.5975000000000001</v>
      </c>
      <c r="AQ1654" s="42">
        <f t="shared" si="242"/>
        <v>8442.5</v>
      </c>
      <c r="AR1654" s="42">
        <f t="shared" si="243"/>
        <v>11462.5</v>
      </c>
      <c r="AS1654" s="42">
        <f t="shared" si="244"/>
        <v>32867.5</v>
      </c>
      <c r="AT1654" s="42">
        <f t="shared" si="245"/>
        <v>15492.5</v>
      </c>
      <c r="AU1654" s="42">
        <f t="shared" si="246"/>
        <v>18512.5</v>
      </c>
      <c r="AV1654" s="42">
        <f t="shared" si="247"/>
        <v>39917.5</v>
      </c>
      <c r="AW1654">
        <v>2035</v>
      </c>
      <c r="AX1654" t="s">
        <v>60</v>
      </c>
      <c r="AY1654" s="30">
        <v>100</v>
      </c>
      <c r="AZ1654" t="s">
        <v>466</v>
      </c>
      <c r="BA1654" s="111">
        <v>2</v>
      </c>
      <c r="BB1654" s="111">
        <v>16</v>
      </c>
      <c r="BC1654" s="121">
        <v>0</v>
      </c>
      <c r="BD1654" s="114">
        <v>2023</v>
      </c>
      <c r="BE1654" t="s">
        <v>470</v>
      </c>
    </row>
    <row r="1655" spans="1:57" ht="12" customHeight="1" x14ac:dyDescent="0.2">
      <c r="A1655">
        <v>92</v>
      </c>
      <c r="B1655">
        <v>2023</v>
      </c>
      <c r="C1655" t="s">
        <v>46</v>
      </c>
      <c r="D1655" t="s">
        <v>295</v>
      </c>
      <c r="E1655" t="s">
        <v>460</v>
      </c>
      <c r="F1655" t="s">
        <v>468</v>
      </c>
      <c r="H1655" t="s">
        <v>469</v>
      </c>
      <c r="I1655" t="s">
        <v>88</v>
      </c>
      <c r="L1655" s="27">
        <v>0</v>
      </c>
      <c r="M1655" s="27">
        <v>0</v>
      </c>
      <c r="N1655" s="27">
        <v>0</v>
      </c>
      <c r="O1655" t="s">
        <v>89</v>
      </c>
      <c r="P1655" t="s">
        <v>89</v>
      </c>
      <c r="Q1655" s="27">
        <v>0</v>
      </c>
      <c r="R1655" s="27">
        <v>0</v>
      </c>
      <c r="S1655" s="27">
        <v>0</v>
      </c>
      <c r="T1655" s="27">
        <v>0</v>
      </c>
      <c r="U1655" s="27">
        <v>0</v>
      </c>
      <c r="V1655" s="27">
        <v>0</v>
      </c>
      <c r="W1655" s="27">
        <v>0</v>
      </c>
      <c r="X1655" t="s">
        <v>465</v>
      </c>
      <c r="Y1655" t="s">
        <v>450</v>
      </c>
      <c r="Z1655" s="27">
        <v>0</v>
      </c>
      <c r="AA1655" s="27">
        <v>5000</v>
      </c>
      <c r="AB1655" s="27">
        <v>0</v>
      </c>
      <c r="AC1655" s="27">
        <v>0</v>
      </c>
      <c r="AD1655" s="27">
        <v>0.501</v>
      </c>
      <c r="AE1655" s="27">
        <v>1.105</v>
      </c>
      <c r="AF1655" s="27">
        <v>5.386000000000001</v>
      </c>
      <c r="AG1655" s="27">
        <v>5000</v>
      </c>
      <c r="AH1655" t="s">
        <v>465</v>
      </c>
      <c r="AI1655" s="27" t="s">
        <v>450</v>
      </c>
      <c r="AJ1655" s="41">
        <f t="shared" si="239"/>
        <v>2505</v>
      </c>
      <c r="AK1655" s="41">
        <f t="shared" si="240"/>
        <v>5525</v>
      </c>
      <c r="AL1655" s="41">
        <f t="shared" si="241"/>
        <v>26930.000000000004</v>
      </c>
      <c r="AM1655" s="27">
        <v>1</v>
      </c>
      <c r="AN1655" s="27">
        <v>1</v>
      </c>
      <c r="AO1655" s="27">
        <v>1.1875</v>
      </c>
      <c r="AP1655" s="27">
        <v>2.5975000000000001</v>
      </c>
      <c r="AQ1655" s="42">
        <f t="shared" si="242"/>
        <v>8442.5</v>
      </c>
      <c r="AR1655" s="42">
        <f t="shared" si="243"/>
        <v>11462.5</v>
      </c>
      <c r="AS1655" s="42">
        <f t="shared" si="244"/>
        <v>32867.5</v>
      </c>
      <c r="AT1655" s="42">
        <f t="shared" si="245"/>
        <v>15492.5</v>
      </c>
      <c r="AU1655" s="42">
        <f t="shared" si="246"/>
        <v>18512.5</v>
      </c>
      <c r="AV1655" s="42">
        <f t="shared" si="247"/>
        <v>39917.5</v>
      </c>
      <c r="AW1655">
        <v>2040</v>
      </c>
      <c r="AX1655" t="s">
        <v>60</v>
      </c>
      <c r="AY1655" s="30">
        <v>100</v>
      </c>
      <c r="AZ1655" t="s">
        <v>466</v>
      </c>
      <c r="BA1655" s="111">
        <v>2</v>
      </c>
      <c r="BB1655" s="111">
        <v>16</v>
      </c>
      <c r="BC1655" s="121">
        <v>0</v>
      </c>
      <c r="BD1655" s="114">
        <v>2023</v>
      </c>
      <c r="BE1655" t="s">
        <v>470</v>
      </c>
    </row>
    <row r="1656" spans="1:57" ht="12" customHeight="1" x14ac:dyDescent="0.2">
      <c r="A1656">
        <v>92</v>
      </c>
      <c r="B1656">
        <v>2023</v>
      </c>
      <c r="C1656" t="s">
        <v>46</v>
      </c>
      <c r="D1656" t="s">
        <v>295</v>
      </c>
      <c r="E1656" t="s">
        <v>460</v>
      </c>
      <c r="F1656" t="s">
        <v>468</v>
      </c>
      <c r="H1656" t="s">
        <v>469</v>
      </c>
      <c r="I1656" t="s">
        <v>88</v>
      </c>
      <c r="L1656" s="27">
        <v>0</v>
      </c>
      <c r="M1656" s="27">
        <v>0</v>
      </c>
      <c r="N1656" s="27">
        <v>0</v>
      </c>
      <c r="O1656" t="s">
        <v>89</v>
      </c>
      <c r="P1656" t="s">
        <v>89</v>
      </c>
      <c r="Q1656" s="27">
        <v>0</v>
      </c>
      <c r="R1656" s="27">
        <v>0</v>
      </c>
      <c r="S1656" s="27">
        <v>0</v>
      </c>
      <c r="T1656" s="27">
        <v>0</v>
      </c>
      <c r="U1656" s="27">
        <v>0</v>
      </c>
      <c r="V1656" s="27">
        <v>0</v>
      </c>
      <c r="W1656" s="27">
        <v>0</v>
      </c>
      <c r="X1656" t="s">
        <v>465</v>
      </c>
      <c r="Y1656" t="s">
        <v>450</v>
      </c>
      <c r="Z1656" s="27">
        <v>0</v>
      </c>
      <c r="AA1656" s="27">
        <v>5000</v>
      </c>
      <c r="AB1656" s="27">
        <v>0</v>
      </c>
      <c r="AC1656" s="27">
        <v>0</v>
      </c>
      <c r="AD1656" s="27">
        <v>0.501</v>
      </c>
      <c r="AE1656" s="27">
        <v>1.105</v>
      </c>
      <c r="AF1656" s="27">
        <v>5.386000000000001</v>
      </c>
      <c r="AG1656" s="27">
        <v>5000</v>
      </c>
      <c r="AH1656" t="s">
        <v>465</v>
      </c>
      <c r="AI1656" s="27" t="s">
        <v>450</v>
      </c>
      <c r="AJ1656" s="41">
        <f t="shared" si="239"/>
        <v>2505</v>
      </c>
      <c r="AK1656" s="41">
        <f t="shared" si="240"/>
        <v>5525</v>
      </c>
      <c r="AL1656" s="41">
        <f t="shared" si="241"/>
        <v>26930.000000000004</v>
      </c>
      <c r="AM1656" s="27">
        <v>1</v>
      </c>
      <c r="AN1656" s="27">
        <v>1</v>
      </c>
      <c r="AO1656" s="27">
        <v>1.1875</v>
      </c>
      <c r="AP1656" s="27">
        <v>2.5975000000000001</v>
      </c>
      <c r="AQ1656" s="42">
        <f t="shared" si="242"/>
        <v>8442.5</v>
      </c>
      <c r="AR1656" s="42">
        <f t="shared" si="243"/>
        <v>11462.5</v>
      </c>
      <c r="AS1656" s="42">
        <f t="shared" si="244"/>
        <v>32867.5</v>
      </c>
      <c r="AT1656" s="42">
        <f t="shared" si="245"/>
        <v>15492.5</v>
      </c>
      <c r="AU1656" s="42">
        <f t="shared" si="246"/>
        <v>18512.5</v>
      </c>
      <c r="AV1656" s="42">
        <f t="shared" si="247"/>
        <v>39917.5</v>
      </c>
      <c r="AW1656">
        <v>2045</v>
      </c>
      <c r="AX1656" t="s">
        <v>60</v>
      </c>
      <c r="AY1656" s="30">
        <v>100</v>
      </c>
      <c r="AZ1656" t="s">
        <v>466</v>
      </c>
      <c r="BA1656" s="111">
        <v>2</v>
      </c>
      <c r="BB1656" s="111">
        <v>16</v>
      </c>
      <c r="BC1656" s="121">
        <v>0</v>
      </c>
      <c r="BD1656" s="114">
        <v>2023</v>
      </c>
      <c r="BE1656" t="s">
        <v>470</v>
      </c>
    </row>
    <row r="1657" spans="1:57" ht="12" customHeight="1" x14ac:dyDescent="0.2">
      <c r="A1657">
        <v>92</v>
      </c>
      <c r="B1657">
        <v>2023</v>
      </c>
      <c r="C1657" t="s">
        <v>46</v>
      </c>
      <c r="D1657" t="s">
        <v>295</v>
      </c>
      <c r="E1657" t="s">
        <v>460</v>
      </c>
      <c r="F1657" t="s">
        <v>468</v>
      </c>
      <c r="H1657" t="s">
        <v>469</v>
      </c>
      <c r="I1657" t="s">
        <v>88</v>
      </c>
      <c r="L1657" s="27">
        <v>0</v>
      </c>
      <c r="M1657" s="27">
        <v>0</v>
      </c>
      <c r="N1657" s="27">
        <v>0</v>
      </c>
      <c r="O1657" t="s">
        <v>89</v>
      </c>
      <c r="P1657" t="s">
        <v>89</v>
      </c>
      <c r="Q1657" s="27">
        <v>0</v>
      </c>
      <c r="R1657" s="27">
        <v>0</v>
      </c>
      <c r="S1657" s="27">
        <v>0</v>
      </c>
      <c r="T1657" s="27">
        <v>0</v>
      </c>
      <c r="U1657" s="27">
        <v>0</v>
      </c>
      <c r="V1657" s="27">
        <v>0</v>
      </c>
      <c r="W1657" s="27">
        <v>0</v>
      </c>
      <c r="X1657" t="s">
        <v>465</v>
      </c>
      <c r="Y1657" t="s">
        <v>450</v>
      </c>
      <c r="Z1657" s="27">
        <v>0</v>
      </c>
      <c r="AA1657" s="27">
        <v>5000</v>
      </c>
      <c r="AB1657" s="27">
        <v>0</v>
      </c>
      <c r="AC1657" s="27">
        <v>0</v>
      </c>
      <c r="AD1657" s="27">
        <v>0.501</v>
      </c>
      <c r="AE1657" s="27">
        <v>1.105</v>
      </c>
      <c r="AF1657" s="27">
        <v>5.386000000000001</v>
      </c>
      <c r="AG1657" s="27">
        <v>5000</v>
      </c>
      <c r="AH1657" t="s">
        <v>465</v>
      </c>
      <c r="AI1657" s="27" t="s">
        <v>450</v>
      </c>
      <c r="AJ1657" s="41">
        <f t="shared" si="239"/>
        <v>2505</v>
      </c>
      <c r="AK1657" s="41">
        <f t="shared" si="240"/>
        <v>5525</v>
      </c>
      <c r="AL1657" s="41">
        <f t="shared" si="241"/>
        <v>26930.000000000004</v>
      </c>
      <c r="AM1657" s="27">
        <v>1</v>
      </c>
      <c r="AN1657" s="27">
        <v>1</v>
      </c>
      <c r="AO1657" s="27">
        <v>1.1875</v>
      </c>
      <c r="AP1657" s="27">
        <v>2.5975000000000001</v>
      </c>
      <c r="AQ1657" s="42">
        <f t="shared" si="242"/>
        <v>8442.5</v>
      </c>
      <c r="AR1657" s="42">
        <f t="shared" si="243"/>
        <v>11462.5</v>
      </c>
      <c r="AS1657" s="42">
        <f t="shared" si="244"/>
        <v>32867.5</v>
      </c>
      <c r="AT1657" s="42">
        <f t="shared" si="245"/>
        <v>15492.5</v>
      </c>
      <c r="AU1657" s="42">
        <f t="shared" si="246"/>
        <v>18512.5</v>
      </c>
      <c r="AV1657" s="42">
        <f t="shared" si="247"/>
        <v>39917.5</v>
      </c>
      <c r="AW1657">
        <v>2050</v>
      </c>
      <c r="AX1657" t="s">
        <v>60</v>
      </c>
      <c r="AY1657" s="30">
        <v>100</v>
      </c>
      <c r="AZ1657" t="s">
        <v>466</v>
      </c>
      <c r="BA1657" s="111">
        <v>2</v>
      </c>
      <c r="BB1657" s="111">
        <v>16</v>
      </c>
      <c r="BC1657" s="121">
        <v>0</v>
      </c>
      <c r="BD1657" s="114">
        <v>2023</v>
      </c>
      <c r="BE1657" t="s">
        <v>470</v>
      </c>
    </row>
    <row r="1658" spans="1:57" ht="12" customHeight="1" x14ac:dyDescent="0.2">
      <c r="A1658">
        <v>93</v>
      </c>
      <c r="B1658">
        <v>2023</v>
      </c>
      <c r="C1658" t="s">
        <v>46</v>
      </c>
      <c r="D1658" t="s">
        <v>295</v>
      </c>
      <c r="E1658" t="s">
        <v>471</v>
      </c>
      <c r="H1658" t="s">
        <v>471</v>
      </c>
      <c r="I1658" t="s">
        <v>88</v>
      </c>
      <c r="L1658" s="27">
        <v>9.1183E-2</v>
      </c>
      <c r="M1658" s="27">
        <v>0.14285700000000001</v>
      </c>
      <c r="N1658" s="27">
        <v>0.206315</v>
      </c>
      <c r="O1658" t="s">
        <v>463</v>
      </c>
      <c r="P1658" t="s">
        <v>1020</v>
      </c>
      <c r="Q1658" s="27">
        <v>1.3</v>
      </c>
      <c r="R1658" s="27">
        <v>5.56</v>
      </c>
      <c r="S1658" s="27">
        <v>23.26</v>
      </c>
      <c r="T1658" s="27">
        <v>23.26</v>
      </c>
      <c r="U1658" s="27">
        <v>0</v>
      </c>
      <c r="V1658" s="27">
        <v>0</v>
      </c>
      <c r="W1658" s="27">
        <v>0</v>
      </c>
      <c r="X1658" t="s">
        <v>465</v>
      </c>
      <c r="Y1658" t="s">
        <v>450</v>
      </c>
      <c r="Z1658" s="27">
        <v>0</v>
      </c>
      <c r="AA1658" s="27">
        <v>5000</v>
      </c>
      <c r="AB1658" s="27">
        <v>0</v>
      </c>
      <c r="AC1658" s="27">
        <v>0</v>
      </c>
      <c r="AD1658" s="27">
        <v>9.7633999999999999E-2</v>
      </c>
      <c r="AE1658" s="27">
        <v>0.66285799999999995</v>
      </c>
      <c r="AF1658" s="27">
        <v>1.3352820000000001</v>
      </c>
      <c r="AG1658" s="27">
        <v>5000</v>
      </c>
      <c r="AH1658" t="s">
        <v>465</v>
      </c>
      <c r="AI1658" s="27" t="s">
        <v>450</v>
      </c>
      <c r="AJ1658" s="41">
        <f t="shared" si="239"/>
        <v>3023.0573999999997</v>
      </c>
      <c r="AK1658" s="41">
        <f t="shared" si="240"/>
        <v>7285.7145999999993</v>
      </c>
      <c r="AL1658" s="41">
        <f t="shared" si="241"/>
        <v>12411.967000000002</v>
      </c>
      <c r="AM1658" s="27">
        <v>1</v>
      </c>
      <c r="AN1658" s="27">
        <v>1</v>
      </c>
      <c r="AO1658" s="27">
        <v>0.73559210526315755</v>
      </c>
      <c r="AP1658" s="27">
        <v>0.92559210526315749</v>
      </c>
      <c r="AQ1658" s="42">
        <f t="shared" si="242"/>
        <v>6701.0179263157879</v>
      </c>
      <c r="AR1658" s="42">
        <f t="shared" si="243"/>
        <v>10963.675126315788</v>
      </c>
      <c r="AS1658" s="42">
        <f t="shared" si="244"/>
        <v>16089.927526315791</v>
      </c>
      <c r="AT1658" s="42">
        <f t="shared" si="245"/>
        <v>7651.017926315787</v>
      </c>
      <c r="AU1658" s="42">
        <f t="shared" si="246"/>
        <v>11913.675126315786</v>
      </c>
      <c r="AV1658" s="42">
        <f t="shared" si="247"/>
        <v>17039.927526315791</v>
      </c>
      <c r="AW1658">
        <v>2023</v>
      </c>
      <c r="AX1658" t="s">
        <v>56</v>
      </c>
      <c r="AY1658" s="30">
        <v>100</v>
      </c>
      <c r="AZ1658" t="s">
        <v>466</v>
      </c>
      <c r="BA1658" s="111">
        <v>2</v>
      </c>
      <c r="BB1658" s="111">
        <v>42</v>
      </c>
      <c r="BC1658" s="110">
        <v>0.28270000000000001</v>
      </c>
      <c r="BD1658" s="114">
        <v>2023</v>
      </c>
      <c r="BE1658" t="s">
        <v>1021</v>
      </c>
    </row>
    <row r="1659" spans="1:57" ht="12" customHeight="1" x14ac:dyDescent="0.2">
      <c r="A1659">
        <v>93</v>
      </c>
      <c r="B1659">
        <v>2023</v>
      </c>
      <c r="C1659" t="s">
        <v>46</v>
      </c>
      <c r="D1659" t="s">
        <v>295</v>
      </c>
      <c r="E1659" t="s">
        <v>471</v>
      </c>
      <c r="H1659" t="s">
        <v>471</v>
      </c>
      <c r="I1659" t="s">
        <v>88</v>
      </c>
      <c r="L1659" s="27">
        <v>9.1183E-2</v>
      </c>
      <c r="M1659" s="27">
        <v>0.14285700000000001</v>
      </c>
      <c r="N1659" s="27">
        <v>0.206315</v>
      </c>
      <c r="O1659" t="s">
        <v>463</v>
      </c>
      <c r="P1659" t="s">
        <v>1020</v>
      </c>
      <c r="Q1659" s="27">
        <v>1.3</v>
      </c>
      <c r="R1659" s="27">
        <v>5.56</v>
      </c>
      <c r="S1659" s="27">
        <v>23.26</v>
      </c>
      <c r="T1659" s="27">
        <v>23.26</v>
      </c>
      <c r="U1659" s="27">
        <v>0</v>
      </c>
      <c r="V1659" s="27">
        <v>0</v>
      </c>
      <c r="W1659" s="27">
        <v>0</v>
      </c>
      <c r="X1659" t="s">
        <v>465</v>
      </c>
      <c r="Y1659" t="s">
        <v>450</v>
      </c>
      <c r="Z1659" s="27">
        <v>0</v>
      </c>
      <c r="AA1659" s="27">
        <v>5000</v>
      </c>
      <c r="AB1659" s="27">
        <v>0</v>
      </c>
      <c r="AC1659" s="27">
        <v>0</v>
      </c>
      <c r="AD1659" s="27">
        <v>9.7633999999999999E-2</v>
      </c>
      <c r="AE1659" s="27">
        <v>0.66285799999999995</v>
      </c>
      <c r="AF1659" s="27">
        <v>1.3352820000000001</v>
      </c>
      <c r="AG1659" s="27">
        <v>5000</v>
      </c>
      <c r="AH1659" t="s">
        <v>465</v>
      </c>
      <c r="AI1659" s="27" t="s">
        <v>450</v>
      </c>
      <c r="AJ1659" s="41">
        <f t="shared" si="239"/>
        <v>3023.0573999999997</v>
      </c>
      <c r="AK1659" s="41">
        <f t="shared" si="240"/>
        <v>7285.7145999999993</v>
      </c>
      <c r="AL1659" s="41">
        <f t="shared" si="241"/>
        <v>12411.967000000002</v>
      </c>
      <c r="AM1659" s="27">
        <v>1</v>
      </c>
      <c r="AN1659" s="27">
        <v>1</v>
      </c>
      <c r="AO1659" s="27">
        <v>0.73559210526315755</v>
      </c>
      <c r="AP1659" s="27">
        <v>0.92559210526315749</v>
      </c>
      <c r="AQ1659" s="42">
        <f t="shared" si="242"/>
        <v>6701.0179263157879</v>
      </c>
      <c r="AR1659" s="42">
        <f t="shared" si="243"/>
        <v>10963.675126315788</v>
      </c>
      <c r="AS1659" s="42">
        <f t="shared" si="244"/>
        <v>16089.927526315791</v>
      </c>
      <c r="AT1659" s="42">
        <f t="shared" si="245"/>
        <v>7651.017926315787</v>
      </c>
      <c r="AU1659" s="42">
        <f t="shared" si="246"/>
        <v>11913.675126315786</v>
      </c>
      <c r="AV1659" s="42">
        <f t="shared" si="247"/>
        <v>17039.927526315791</v>
      </c>
      <c r="AW1659">
        <v>2030</v>
      </c>
      <c r="AX1659" t="s">
        <v>56</v>
      </c>
      <c r="AY1659" s="30">
        <v>100</v>
      </c>
      <c r="AZ1659" t="s">
        <v>466</v>
      </c>
      <c r="BA1659" s="111">
        <v>2</v>
      </c>
      <c r="BB1659" s="111">
        <v>42</v>
      </c>
      <c r="BC1659" s="110">
        <v>0.28270000000000001</v>
      </c>
      <c r="BD1659" s="114">
        <v>2023</v>
      </c>
      <c r="BE1659" t="s">
        <v>1021</v>
      </c>
    </row>
    <row r="1660" spans="1:57" ht="12" customHeight="1" x14ac:dyDescent="0.2">
      <c r="A1660">
        <v>93</v>
      </c>
      <c r="B1660">
        <v>2023</v>
      </c>
      <c r="C1660" t="s">
        <v>46</v>
      </c>
      <c r="D1660" t="s">
        <v>295</v>
      </c>
      <c r="E1660" t="s">
        <v>471</v>
      </c>
      <c r="H1660" t="s">
        <v>471</v>
      </c>
      <c r="I1660" t="s">
        <v>88</v>
      </c>
      <c r="L1660" s="27">
        <v>9.1183E-2</v>
      </c>
      <c r="M1660" s="27">
        <v>0.14285700000000001</v>
      </c>
      <c r="N1660" s="27">
        <v>0.206315</v>
      </c>
      <c r="O1660" t="s">
        <v>463</v>
      </c>
      <c r="P1660" t="s">
        <v>1020</v>
      </c>
      <c r="Q1660" s="27">
        <v>1.3</v>
      </c>
      <c r="R1660" s="27">
        <v>5.56</v>
      </c>
      <c r="S1660" s="27">
        <v>23.26</v>
      </c>
      <c r="T1660" s="27">
        <v>23.26</v>
      </c>
      <c r="U1660" s="27">
        <v>0</v>
      </c>
      <c r="V1660" s="27">
        <v>0</v>
      </c>
      <c r="W1660" s="27">
        <v>0</v>
      </c>
      <c r="X1660" t="s">
        <v>465</v>
      </c>
      <c r="Y1660" t="s">
        <v>450</v>
      </c>
      <c r="Z1660" s="27">
        <v>0</v>
      </c>
      <c r="AA1660" s="27">
        <v>5000</v>
      </c>
      <c r="AB1660" s="27">
        <v>0</v>
      </c>
      <c r="AC1660" s="27">
        <v>0</v>
      </c>
      <c r="AD1660" s="27">
        <v>9.7633999999999999E-2</v>
      </c>
      <c r="AE1660" s="27">
        <v>0.66285799999999995</v>
      </c>
      <c r="AF1660" s="27">
        <v>1.3352820000000001</v>
      </c>
      <c r="AG1660" s="27">
        <v>5000</v>
      </c>
      <c r="AH1660" t="s">
        <v>465</v>
      </c>
      <c r="AI1660" s="27" t="s">
        <v>450</v>
      </c>
      <c r="AJ1660" s="41">
        <f t="shared" si="239"/>
        <v>3023.0573999999997</v>
      </c>
      <c r="AK1660" s="41">
        <f t="shared" si="240"/>
        <v>7285.7145999999993</v>
      </c>
      <c r="AL1660" s="41">
        <f t="shared" si="241"/>
        <v>12411.967000000002</v>
      </c>
      <c r="AM1660" s="27">
        <v>1</v>
      </c>
      <c r="AN1660" s="27">
        <v>1</v>
      </c>
      <c r="AO1660" s="27">
        <v>0.73559210526315755</v>
      </c>
      <c r="AP1660" s="27">
        <v>0.92559210526315749</v>
      </c>
      <c r="AQ1660" s="42">
        <f t="shared" si="242"/>
        <v>6701.0179263157879</v>
      </c>
      <c r="AR1660" s="42">
        <f t="shared" si="243"/>
        <v>10963.675126315788</v>
      </c>
      <c r="AS1660" s="42">
        <f t="shared" si="244"/>
        <v>16089.927526315791</v>
      </c>
      <c r="AT1660" s="42">
        <f t="shared" si="245"/>
        <v>7651.017926315787</v>
      </c>
      <c r="AU1660" s="42">
        <f t="shared" si="246"/>
        <v>11913.675126315786</v>
      </c>
      <c r="AV1660" s="42">
        <f t="shared" si="247"/>
        <v>17039.927526315791</v>
      </c>
      <c r="AW1660">
        <v>2035</v>
      </c>
      <c r="AX1660" t="s">
        <v>56</v>
      </c>
      <c r="AY1660" s="30">
        <v>100</v>
      </c>
      <c r="AZ1660" t="s">
        <v>466</v>
      </c>
      <c r="BA1660" s="111">
        <v>2</v>
      </c>
      <c r="BB1660" s="111">
        <v>42</v>
      </c>
      <c r="BC1660" s="110">
        <v>0.28270000000000001</v>
      </c>
      <c r="BD1660" s="114">
        <v>2023</v>
      </c>
      <c r="BE1660" t="s">
        <v>1021</v>
      </c>
    </row>
    <row r="1661" spans="1:57" ht="12" customHeight="1" x14ac:dyDescent="0.2">
      <c r="A1661">
        <v>93</v>
      </c>
      <c r="B1661">
        <v>2023</v>
      </c>
      <c r="C1661" t="s">
        <v>46</v>
      </c>
      <c r="D1661" t="s">
        <v>295</v>
      </c>
      <c r="E1661" t="s">
        <v>471</v>
      </c>
      <c r="H1661" t="s">
        <v>471</v>
      </c>
      <c r="I1661" t="s">
        <v>88</v>
      </c>
      <c r="L1661" s="27">
        <v>9.1183E-2</v>
      </c>
      <c r="M1661" s="27">
        <v>0.14285700000000001</v>
      </c>
      <c r="N1661" s="27">
        <v>0.206315</v>
      </c>
      <c r="O1661" t="s">
        <v>463</v>
      </c>
      <c r="P1661" t="s">
        <v>1020</v>
      </c>
      <c r="Q1661" s="27">
        <v>1.3</v>
      </c>
      <c r="R1661" s="27">
        <v>5.56</v>
      </c>
      <c r="S1661" s="27">
        <v>23.26</v>
      </c>
      <c r="T1661" s="27">
        <v>23.26</v>
      </c>
      <c r="U1661" s="27">
        <v>0</v>
      </c>
      <c r="V1661" s="27">
        <v>0</v>
      </c>
      <c r="W1661" s="27">
        <v>0</v>
      </c>
      <c r="X1661" t="s">
        <v>465</v>
      </c>
      <c r="Y1661" t="s">
        <v>450</v>
      </c>
      <c r="Z1661" s="27">
        <v>0</v>
      </c>
      <c r="AA1661" s="27">
        <v>5000</v>
      </c>
      <c r="AB1661" s="27">
        <v>0</v>
      </c>
      <c r="AC1661" s="27">
        <v>0</v>
      </c>
      <c r="AD1661" s="27">
        <v>9.7633999999999999E-2</v>
      </c>
      <c r="AE1661" s="27">
        <v>0.66285799999999995</v>
      </c>
      <c r="AF1661" s="27">
        <v>1.3352820000000001</v>
      </c>
      <c r="AG1661" s="27">
        <v>5000</v>
      </c>
      <c r="AH1661" t="s">
        <v>465</v>
      </c>
      <c r="AI1661" s="27" t="s">
        <v>450</v>
      </c>
      <c r="AJ1661" s="41">
        <f t="shared" si="239"/>
        <v>3023.0573999999997</v>
      </c>
      <c r="AK1661" s="41">
        <f t="shared" si="240"/>
        <v>7285.7145999999993</v>
      </c>
      <c r="AL1661" s="41">
        <f t="shared" si="241"/>
        <v>12411.967000000002</v>
      </c>
      <c r="AM1661" s="27">
        <v>1</v>
      </c>
      <c r="AN1661" s="27">
        <v>1</v>
      </c>
      <c r="AO1661" s="27">
        <v>0.73559210526315755</v>
      </c>
      <c r="AP1661" s="27">
        <v>0.92559210526315749</v>
      </c>
      <c r="AQ1661" s="42">
        <f t="shared" si="242"/>
        <v>6701.0179263157879</v>
      </c>
      <c r="AR1661" s="42">
        <f t="shared" si="243"/>
        <v>10963.675126315788</v>
      </c>
      <c r="AS1661" s="42">
        <f t="shared" si="244"/>
        <v>16089.927526315791</v>
      </c>
      <c r="AT1661" s="42">
        <f t="shared" si="245"/>
        <v>7651.017926315787</v>
      </c>
      <c r="AU1661" s="42">
        <f t="shared" si="246"/>
        <v>11913.675126315786</v>
      </c>
      <c r="AV1661" s="42">
        <f t="shared" si="247"/>
        <v>17039.927526315791</v>
      </c>
      <c r="AW1661">
        <v>2040</v>
      </c>
      <c r="AX1661" t="s">
        <v>56</v>
      </c>
      <c r="AY1661" s="30">
        <v>100</v>
      </c>
      <c r="AZ1661" t="s">
        <v>466</v>
      </c>
      <c r="BA1661" s="111">
        <v>2</v>
      </c>
      <c r="BB1661" s="111">
        <v>42</v>
      </c>
      <c r="BC1661" s="110">
        <v>0.28270000000000001</v>
      </c>
      <c r="BD1661" s="114">
        <v>2023</v>
      </c>
      <c r="BE1661" t="s">
        <v>1021</v>
      </c>
    </row>
    <row r="1662" spans="1:57" ht="12" customHeight="1" x14ac:dyDescent="0.2">
      <c r="A1662">
        <v>93</v>
      </c>
      <c r="B1662">
        <v>2023</v>
      </c>
      <c r="C1662" t="s">
        <v>46</v>
      </c>
      <c r="D1662" t="s">
        <v>295</v>
      </c>
      <c r="E1662" t="s">
        <v>471</v>
      </c>
      <c r="H1662" t="s">
        <v>471</v>
      </c>
      <c r="I1662" t="s">
        <v>88</v>
      </c>
      <c r="L1662" s="27">
        <v>9.1183E-2</v>
      </c>
      <c r="M1662" s="27">
        <v>0.14285700000000001</v>
      </c>
      <c r="N1662" s="27">
        <v>0.206315</v>
      </c>
      <c r="O1662" t="s">
        <v>463</v>
      </c>
      <c r="P1662" t="s">
        <v>1020</v>
      </c>
      <c r="Q1662" s="27">
        <v>1.3</v>
      </c>
      <c r="R1662" s="27">
        <v>5.56</v>
      </c>
      <c r="S1662" s="27">
        <v>23.26</v>
      </c>
      <c r="T1662" s="27">
        <v>23.26</v>
      </c>
      <c r="U1662" s="27">
        <v>0</v>
      </c>
      <c r="V1662" s="27">
        <v>0</v>
      </c>
      <c r="W1662" s="27">
        <v>0</v>
      </c>
      <c r="X1662" t="s">
        <v>465</v>
      </c>
      <c r="Y1662" t="s">
        <v>450</v>
      </c>
      <c r="Z1662" s="27">
        <v>0</v>
      </c>
      <c r="AA1662" s="27">
        <v>5000</v>
      </c>
      <c r="AB1662" s="27">
        <v>0</v>
      </c>
      <c r="AC1662" s="27">
        <v>0</v>
      </c>
      <c r="AD1662" s="27">
        <v>9.7633999999999999E-2</v>
      </c>
      <c r="AE1662" s="27">
        <v>0.66285799999999995</v>
      </c>
      <c r="AF1662" s="27">
        <v>1.3352820000000001</v>
      </c>
      <c r="AG1662" s="27">
        <v>5000</v>
      </c>
      <c r="AH1662" t="s">
        <v>465</v>
      </c>
      <c r="AI1662" s="27" t="s">
        <v>450</v>
      </c>
      <c r="AJ1662" s="41">
        <f t="shared" si="239"/>
        <v>3023.0573999999997</v>
      </c>
      <c r="AK1662" s="41">
        <f t="shared" si="240"/>
        <v>7285.7145999999993</v>
      </c>
      <c r="AL1662" s="41">
        <f t="shared" si="241"/>
        <v>12411.967000000002</v>
      </c>
      <c r="AM1662" s="27">
        <v>1</v>
      </c>
      <c r="AN1662" s="27">
        <v>1</v>
      </c>
      <c r="AO1662" s="27">
        <v>0.73559210526315755</v>
      </c>
      <c r="AP1662" s="27">
        <v>0.92559210526315749</v>
      </c>
      <c r="AQ1662" s="42">
        <f t="shared" si="242"/>
        <v>6701.0179263157879</v>
      </c>
      <c r="AR1662" s="42">
        <f t="shared" si="243"/>
        <v>10963.675126315788</v>
      </c>
      <c r="AS1662" s="42">
        <f t="shared" si="244"/>
        <v>16089.927526315791</v>
      </c>
      <c r="AT1662" s="42">
        <f t="shared" si="245"/>
        <v>7651.017926315787</v>
      </c>
      <c r="AU1662" s="42">
        <f t="shared" si="246"/>
        <v>11913.675126315786</v>
      </c>
      <c r="AV1662" s="42">
        <f t="shared" si="247"/>
        <v>17039.927526315791</v>
      </c>
      <c r="AW1662">
        <v>2045</v>
      </c>
      <c r="AX1662" t="s">
        <v>56</v>
      </c>
      <c r="AY1662" s="30">
        <v>100</v>
      </c>
      <c r="AZ1662" t="s">
        <v>466</v>
      </c>
      <c r="BA1662" s="111">
        <v>2</v>
      </c>
      <c r="BB1662" s="111">
        <v>42</v>
      </c>
      <c r="BC1662" s="110">
        <v>0.28270000000000001</v>
      </c>
      <c r="BD1662" s="114">
        <v>2023</v>
      </c>
      <c r="BE1662" t="s">
        <v>1021</v>
      </c>
    </row>
    <row r="1663" spans="1:57" ht="12" customHeight="1" x14ac:dyDescent="0.2">
      <c r="A1663">
        <v>93</v>
      </c>
      <c r="B1663">
        <v>2023</v>
      </c>
      <c r="C1663" t="s">
        <v>46</v>
      </c>
      <c r="D1663" t="s">
        <v>295</v>
      </c>
      <c r="E1663" t="s">
        <v>471</v>
      </c>
      <c r="H1663" t="s">
        <v>471</v>
      </c>
      <c r="I1663" t="s">
        <v>88</v>
      </c>
      <c r="L1663" s="27">
        <v>9.1183E-2</v>
      </c>
      <c r="M1663" s="27">
        <v>0.14285700000000001</v>
      </c>
      <c r="N1663" s="27">
        <v>0.206315</v>
      </c>
      <c r="O1663" t="s">
        <v>463</v>
      </c>
      <c r="P1663" t="s">
        <v>1020</v>
      </c>
      <c r="Q1663" s="27">
        <v>1.3</v>
      </c>
      <c r="R1663" s="27">
        <v>5.56</v>
      </c>
      <c r="S1663" s="27">
        <v>23.26</v>
      </c>
      <c r="T1663" s="27">
        <v>23.26</v>
      </c>
      <c r="U1663" s="27">
        <v>0</v>
      </c>
      <c r="V1663" s="27">
        <v>0</v>
      </c>
      <c r="W1663" s="27">
        <v>0</v>
      </c>
      <c r="X1663" t="s">
        <v>465</v>
      </c>
      <c r="Y1663" t="s">
        <v>450</v>
      </c>
      <c r="Z1663" s="27">
        <v>0</v>
      </c>
      <c r="AA1663" s="27">
        <v>5000</v>
      </c>
      <c r="AB1663" s="27">
        <v>0</v>
      </c>
      <c r="AC1663" s="27">
        <v>0</v>
      </c>
      <c r="AD1663" s="27">
        <v>9.7633999999999999E-2</v>
      </c>
      <c r="AE1663" s="27">
        <v>0.66285799999999995</v>
      </c>
      <c r="AF1663" s="27">
        <v>1.3352820000000001</v>
      </c>
      <c r="AG1663" s="27">
        <v>5000</v>
      </c>
      <c r="AH1663" t="s">
        <v>465</v>
      </c>
      <c r="AI1663" s="27" t="s">
        <v>450</v>
      </c>
      <c r="AJ1663" s="41">
        <f t="shared" si="239"/>
        <v>3023.0573999999997</v>
      </c>
      <c r="AK1663" s="41">
        <f t="shared" si="240"/>
        <v>7285.7145999999993</v>
      </c>
      <c r="AL1663" s="41">
        <f t="shared" si="241"/>
        <v>12411.967000000002</v>
      </c>
      <c r="AM1663" s="27">
        <v>1</v>
      </c>
      <c r="AN1663" s="27">
        <v>1</v>
      </c>
      <c r="AO1663" s="27">
        <v>0.73559210526315755</v>
      </c>
      <c r="AP1663" s="27">
        <v>0.92559210526315749</v>
      </c>
      <c r="AQ1663" s="42">
        <f t="shared" si="242"/>
        <v>6701.0179263157879</v>
      </c>
      <c r="AR1663" s="42">
        <f t="shared" si="243"/>
        <v>10963.675126315788</v>
      </c>
      <c r="AS1663" s="42">
        <f t="shared" si="244"/>
        <v>16089.927526315791</v>
      </c>
      <c r="AT1663" s="42">
        <f t="shared" si="245"/>
        <v>7651.017926315787</v>
      </c>
      <c r="AU1663" s="42">
        <f t="shared" si="246"/>
        <v>11913.675126315786</v>
      </c>
      <c r="AV1663" s="42">
        <f t="shared" si="247"/>
        <v>17039.927526315791</v>
      </c>
      <c r="AW1663">
        <v>2050</v>
      </c>
      <c r="AX1663" t="s">
        <v>56</v>
      </c>
      <c r="AY1663" s="30">
        <v>100</v>
      </c>
      <c r="AZ1663" t="s">
        <v>466</v>
      </c>
      <c r="BA1663" s="111">
        <v>2</v>
      </c>
      <c r="BB1663" s="111">
        <v>42</v>
      </c>
      <c r="BC1663" s="110">
        <v>0.28270000000000001</v>
      </c>
      <c r="BD1663" s="114">
        <v>2023</v>
      </c>
      <c r="BE1663" t="s">
        <v>1021</v>
      </c>
    </row>
    <row r="1664" spans="1:57" ht="12" customHeight="1" x14ac:dyDescent="0.2">
      <c r="A1664">
        <v>93</v>
      </c>
      <c r="B1664">
        <v>2023</v>
      </c>
      <c r="C1664" t="s">
        <v>46</v>
      </c>
      <c r="D1664" t="s">
        <v>295</v>
      </c>
      <c r="E1664" t="s">
        <v>471</v>
      </c>
      <c r="H1664" t="s">
        <v>471</v>
      </c>
      <c r="I1664" t="s">
        <v>88</v>
      </c>
      <c r="L1664" s="27">
        <v>9.1183E-2</v>
      </c>
      <c r="M1664" s="27">
        <v>0.14285700000000001</v>
      </c>
      <c r="N1664" s="27">
        <v>0.206315</v>
      </c>
      <c r="O1664" t="s">
        <v>463</v>
      </c>
      <c r="P1664" t="s">
        <v>1020</v>
      </c>
      <c r="Q1664" s="27">
        <v>1.3</v>
      </c>
      <c r="R1664" s="27">
        <v>5.56</v>
      </c>
      <c r="S1664" s="27">
        <v>23.26</v>
      </c>
      <c r="T1664" s="27">
        <v>23.26</v>
      </c>
      <c r="U1664" s="27">
        <v>0</v>
      </c>
      <c r="V1664" s="27">
        <v>0</v>
      </c>
      <c r="W1664" s="27">
        <v>0</v>
      </c>
      <c r="X1664" t="s">
        <v>465</v>
      </c>
      <c r="Y1664" t="s">
        <v>450</v>
      </c>
      <c r="Z1664" s="27">
        <v>0</v>
      </c>
      <c r="AA1664" s="27">
        <v>5000</v>
      </c>
      <c r="AB1664" s="27">
        <v>0</v>
      </c>
      <c r="AC1664" s="27">
        <v>0</v>
      </c>
      <c r="AD1664" s="27">
        <v>9.7633999999999999E-2</v>
      </c>
      <c r="AE1664" s="27">
        <v>0.66285799999999995</v>
      </c>
      <c r="AF1664" s="27">
        <v>1.3352820000000001</v>
      </c>
      <c r="AG1664" s="27">
        <v>5000</v>
      </c>
      <c r="AH1664" t="s">
        <v>465</v>
      </c>
      <c r="AI1664" s="27" t="s">
        <v>450</v>
      </c>
      <c r="AJ1664" s="41">
        <f t="shared" si="239"/>
        <v>3023.0573999999997</v>
      </c>
      <c r="AK1664" s="41">
        <f t="shared" si="240"/>
        <v>7285.7145999999993</v>
      </c>
      <c r="AL1664" s="41">
        <f t="shared" si="241"/>
        <v>12411.967000000002</v>
      </c>
      <c r="AM1664" s="27">
        <v>1</v>
      </c>
      <c r="AN1664" s="27">
        <v>1</v>
      </c>
      <c r="AO1664" s="27">
        <v>0.73559210526315755</v>
      </c>
      <c r="AP1664" s="27">
        <v>0.92559210526315749</v>
      </c>
      <c r="AQ1664" s="42">
        <f t="shared" si="242"/>
        <v>6701.0179263157879</v>
      </c>
      <c r="AR1664" s="42">
        <f t="shared" si="243"/>
        <v>10963.675126315788</v>
      </c>
      <c r="AS1664" s="42">
        <f t="shared" si="244"/>
        <v>16089.927526315791</v>
      </c>
      <c r="AT1664" s="42">
        <f t="shared" si="245"/>
        <v>7651.017926315787</v>
      </c>
      <c r="AU1664" s="42">
        <f t="shared" si="246"/>
        <v>11913.675126315786</v>
      </c>
      <c r="AV1664" s="42">
        <f t="shared" si="247"/>
        <v>17039.927526315791</v>
      </c>
      <c r="AW1664">
        <v>2023</v>
      </c>
      <c r="AX1664" t="s">
        <v>59</v>
      </c>
      <c r="AY1664" s="30">
        <v>100</v>
      </c>
      <c r="AZ1664" t="s">
        <v>466</v>
      </c>
      <c r="BA1664" s="111">
        <v>2</v>
      </c>
      <c r="BB1664" s="111">
        <v>42</v>
      </c>
      <c r="BC1664" s="110">
        <v>0.28270000000000001</v>
      </c>
      <c r="BD1664" s="114">
        <v>2023</v>
      </c>
      <c r="BE1664" t="s">
        <v>1021</v>
      </c>
    </row>
    <row r="1665" spans="1:57" ht="12" customHeight="1" x14ac:dyDescent="0.2">
      <c r="A1665">
        <v>93</v>
      </c>
      <c r="B1665">
        <v>2023</v>
      </c>
      <c r="C1665" t="s">
        <v>46</v>
      </c>
      <c r="D1665" t="s">
        <v>295</v>
      </c>
      <c r="E1665" t="s">
        <v>471</v>
      </c>
      <c r="H1665" t="s">
        <v>471</v>
      </c>
      <c r="I1665" t="s">
        <v>88</v>
      </c>
      <c r="L1665" s="27">
        <v>9.1183E-2</v>
      </c>
      <c r="M1665" s="27">
        <v>0.14285700000000001</v>
      </c>
      <c r="N1665" s="27">
        <v>0.206315</v>
      </c>
      <c r="O1665" t="s">
        <v>463</v>
      </c>
      <c r="P1665" t="s">
        <v>1020</v>
      </c>
      <c r="Q1665" s="27">
        <v>1.3</v>
      </c>
      <c r="R1665" s="27">
        <v>7.49</v>
      </c>
      <c r="S1665" s="27">
        <v>23.26</v>
      </c>
      <c r="T1665" s="27">
        <v>23.26</v>
      </c>
      <c r="U1665" s="27">
        <v>0</v>
      </c>
      <c r="V1665" s="27">
        <v>0</v>
      </c>
      <c r="W1665" s="27">
        <v>0</v>
      </c>
      <c r="X1665" t="s">
        <v>465</v>
      </c>
      <c r="Y1665" t="s">
        <v>450</v>
      </c>
      <c r="Z1665" s="27">
        <v>0</v>
      </c>
      <c r="AA1665" s="27">
        <v>5000</v>
      </c>
      <c r="AB1665" s="27">
        <v>0</v>
      </c>
      <c r="AC1665" s="27">
        <v>0</v>
      </c>
      <c r="AD1665" s="27">
        <v>9.7633999999999999E-2</v>
      </c>
      <c r="AE1665" s="27">
        <v>0.66285799999999995</v>
      </c>
      <c r="AF1665" s="27">
        <v>1.3352820000000001</v>
      </c>
      <c r="AG1665" s="27">
        <v>5000</v>
      </c>
      <c r="AH1665" t="s">
        <v>465</v>
      </c>
      <c r="AI1665" s="27" t="s">
        <v>450</v>
      </c>
      <c r="AJ1665" s="41">
        <f t="shared" si="239"/>
        <v>3902.9733500000002</v>
      </c>
      <c r="AK1665" s="41">
        <f t="shared" si="240"/>
        <v>8664.2846499999996</v>
      </c>
      <c r="AL1665" s="41">
        <f t="shared" si="241"/>
        <v>14402.90675</v>
      </c>
      <c r="AM1665" s="27">
        <v>1</v>
      </c>
      <c r="AN1665" s="27">
        <v>1</v>
      </c>
      <c r="AO1665" s="27">
        <v>0.73559210526315755</v>
      </c>
      <c r="AP1665" s="27">
        <v>0.92559210526315749</v>
      </c>
      <c r="AQ1665" s="42">
        <f t="shared" si="242"/>
        <v>7580.9338763157884</v>
      </c>
      <c r="AR1665" s="42">
        <f t="shared" si="243"/>
        <v>12342.245176315788</v>
      </c>
      <c r="AS1665" s="42">
        <f t="shared" si="244"/>
        <v>18080.867276315788</v>
      </c>
      <c r="AT1665" s="42">
        <f t="shared" si="245"/>
        <v>8530.9338763157866</v>
      </c>
      <c r="AU1665" s="42">
        <f t="shared" si="246"/>
        <v>13292.245176315788</v>
      </c>
      <c r="AV1665" s="42">
        <f t="shared" si="247"/>
        <v>19030.867276315788</v>
      </c>
      <c r="AW1665">
        <v>2030</v>
      </c>
      <c r="AX1665" t="s">
        <v>59</v>
      </c>
      <c r="AY1665" s="30">
        <v>100</v>
      </c>
      <c r="AZ1665" t="s">
        <v>466</v>
      </c>
      <c r="BA1665" s="111">
        <v>2</v>
      </c>
      <c r="BB1665" s="111">
        <v>42</v>
      </c>
      <c r="BC1665" s="110">
        <v>0.28270000000000001</v>
      </c>
      <c r="BD1665" s="114">
        <v>2023</v>
      </c>
      <c r="BE1665" t="s">
        <v>1021</v>
      </c>
    </row>
    <row r="1666" spans="1:57" ht="12" customHeight="1" x14ac:dyDescent="0.2">
      <c r="A1666">
        <v>93</v>
      </c>
      <c r="B1666">
        <v>2023</v>
      </c>
      <c r="C1666" t="s">
        <v>46</v>
      </c>
      <c r="D1666" t="s">
        <v>295</v>
      </c>
      <c r="E1666" t="s">
        <v>471</v>
      </c>
      <c r="H1666" t="s">
        <v>471</v>
      </c>
      <c r="I1666" t="s">
        <v>88</v>
      </c>
      <c r="L1666" s="27">
        <v>9.1183E-2</v>
      </c>
      <c r="M1666" s="27">
        <v>0.14285700000000001</v>
      </c>
      <c r="N1666" s="27">
        <v>0.206315</v>
      </c>
      <c r="O1666" t="s">
        <v>463</v>
      </c>
      <c r="P1666" t="s">
        <v>1020</v>
      </c>
      <c r="Q1666" s="27">
        <v>1.3</v>
      </c>
      <c r="R1666" s="27">
        <v>8.6775000000000002</v>
      </c>
      <c r="S1666" s="27">
        <v>23.26</v>
      </c>
      <c r="T1666" s="27">
        <v>23.26</v>
      </c>
      <c r="U1666" s="27">
        <v>0</v>
      </c>
      <c r="V1666" s="27">
        <v>0</v>
      </c>
      <c r="W1666" s="27">
        <v>0</v>
      </c>
      <c r="X1666" t="s">
        <v>465</v>
      </c>
      <c r="Y1666" t="s">
        <v>450</v>
      </c>
      <c r="Z1666" s="27">
        <v>0</v>
      </c>
      <c r="AA1666" s="27">
        <v>5000</v>
      </c>
      <c r="AB1666" s="27">
        <v>0</v>
      </c>
      <c r="AC1666" s="27">
        <v>0</v>
      </c>
      <c r="AD1666" s="27">
        <v>9.7633999999999999E-2</v>
      </c>
      <c r="AE1666" s="27">
        <v>0.66285799999999995</v>
      </c>
      <c r="AF1666" s="27">
        <v>1.3352820000000001</v>
      </c>
      <c r="AG1666" s="27">
        <v>5000</v>
      </c>
      <c r="AH1666" t="s">
        <v>465</v>
      </c>
      <c r="AI1666" s="27" t="s">
        <v>450</v>
      </c>
      <c r="AJ1666" s="41">
        <f t="shared" ref="AJ1666:AJ1729" si="248">(AD1666+L1666*$R1666+U1666*$AA1666)*$AG1666</f>
        <v>4444.3724124999999</v>
      </c>
      <c r="AK1666" s="41">
        <f t="shared" ref="AK1666:AK1729" si="249">(AE1666+M1666*$R1666+V1666*$AA1666)*$AG1666</f>
        <v>9512.4980875000001</v>
      </c>
      <c r="AL1666" s="41">
        <f t="shared" ref="AL1666:AL1729" si="250">(AF1666+N1666*$R1666+W1666*$AA1666)*$AG1666</f>
        <v>15627.902062500001</v>
      </c>
      <c r="AM1666" s="27">
        <v>1</v>
      </c>
      <c r="AN1666" s="27">
        <v>1</v>
      </c>
      <c r="AO1666" s="27">
        <v>0.73559210526315755</v>
      </c>
      <c r="AP1666" s="27">
        <v>0.92559210526315749</v>
      </c>
      <c r="AQ1666" s="42">
        <f t="shared" ref="AQ1666:AQ1729" si="251">$AM1666*AJ1666+$AO1666*$AG1666</f>
        <v>8122.3329388157872</v>
      </c>
      <c r="AR1666" s="42">
        <f t="shared" ref="AR1666:AR1729" si="252">$AM1666*AK1666+$AO1666*$AG1666</f>
        <v>13190.458613815788</v>
      </c>
      <c r="AS1666" s="42">
        <f t="shared" ref="AS1666:AS1729" si="253">$AM1666*AL1666+$AO1666*$AG1666</f>
        <v>19305.862588815788</v>
      </c>
      <c r="AT1666" s="42">
        <f t="shared" ref="AT1666:AT1729" si="254">$AN1666*AJ1666+$AP1666*$AG1666</f>
        <v>9072.3329388157872</v>
      </c>
      <c r="AU1666" s="42">
        <f t="shared" ref="AU1666:AU1729" si="255">$AN1666*AK1666+$AP1666*$AG1666</f>
        <v>14140.458613815787</v>
      </c>
      <c r="AV1666" s="42">
        <f t="shared" ref="AV1666:AV1729" si="256">$AN1666*AL1666+$AP1666*$AG1666</f>
        <v>20255.862588815788</v>
      </c>
      <c r="AW1666">
        <v>2035</v>
      </c>
      <c r="AX1666" t="s">
        <v>59</v>
      </c>
      <c r="AY1666" s="30">
        <v>100</v>
      </c>
      <c r="AZ1666" t="s">
        <v>466</v>
      </c>
      <c r="BA1666" s="111">
        <v>2</v>
      </c>
      <c r="BB1666" s="111">
        <v>42</v>
      </c>
      <c r="BC1666" s="110">
        <v>0.28270000000000001</v>
      </c>
      <c r="BD1666" s="114">
        <v>2023</v>
      </c>
      <c r="BE1666" t="s">
        <v>1021</v>
      </c>
    </row>
    <row r="1667" spans="1:57" ht="12" customHeight="1" x14ac:dyDescent="0.2">
      <c r="A1667">
        <v>93</v>
      </c>
      <c r="B1667">
        <v>2023</v>
      </c>
      <c r="C1667" t="s">
        <v>46</v>
      </c>
      <c r="D1667" t="s">
        <v>295</v>
      </c>
      <c r="E1667" t="s">
        <v>471</v>
      </c>
      <c r="H1667" t="s">
        <v>471</v>
      </c>
      <c r="I1667" t="s">
        <v>88</v>
      </c>
      <c r="L1667" s="27">
        <v>9.1183E-2</v>
      </c>
      <c r="M1667" s="27">
        <v>0.14285700000000001</v>
      </c>
      <c r="N1667" s="27">
        <v>0.206315</v>
      </c>
      <c r="O1667" t="s">
        <v>463</v>
      </c>
      <c r="P1667" t="s">
        <v>1020</v>
      </c>
      <c r="Q1667" s="27">
        <v>1.3</v>
      </c>
      <c r="R1667" s="27">
        <v>9.8650000000000002</v>
      </c>
      <c r="S1667" s="27">
        <v>23.26</v>
      </c>
      <c r="T1667" s="27">
        <v>23.26</v>
      </c>
      <c r="U1667" s="27">
        <v>0</v>
      </c>
      <c r="V1667" s="27">
        <v>0</v>
      </c>
      <c r="W1667" s="27">
        <v>0</v>
      </c>
      <c r="X1667" t="s">
        <v>465</v>
      </c>
      <c r="Y1667" t="s">
        <v>450</v>
      </c>
      <c r="Z1667" s="27">
        <v>0</v>
      </c>
      <c r="AA1667" s="27">
        <v>5000</v>
      </c>
      <c r="AB1667" s="27">
        <v>0</v>
      </c>
      <c r="AC1667" s="27">
        <v>0</v>
      </c>
      <c r="AD1667" s="27">
        <v>9.7633999999999999E-2</v>
      </c>
      <c r="AE1667" s="27">
        <v>0.66285799999999995</v>
      </c>
      <c r="AF1667" s="27">
        <v>1.3352820000000001</v>
      </c>
      <c r="AG1667" s="27">
        <v>5000</v>
      </c>
      <c r="AH1667" t="s">
        <v>465</v>
      </c>
      <c r="AI1667" s="27" t="s">
        <v>450</v>
      </c>
      <c r="AJ1667" s="41">
        <f t="shared" si="248"/>
        <v>4985.7714749999996</v>
      </c>
      <c r="AK1667" s="41">
        <f t="shared" si="249"/>
        <v>10360.711524999999</v>
      </c>
      <c r="AL1667" s="41">
        <f t="shared" si="250"/>
        <v>16852.897375</v>
      </c>
      <c r="AM1667" s="27">
        <v>1</v>
      </c>
      <c r="AN1667" s="27">
        <v>1</v>
      </c>
      <c r="AO1667" s="27">
        <v>0.73559210526315755</v>
      </c>
      <c r="AP1667" s="27">
        <v>0.92559210526315749</v>
      </c>
      <c r="AQ1667" s="42">
        <f t="shared" si="251"/>
        <v>8663.7320013157878</v>
      </c>
      <c r="AR1667" s="42">
        <f t="shared" si="252"/>
        <v>14038.672051315787</v>
      </c>
      <c r="AS1667" s="42">
        <f t="shared" si="253"/>
        <v>20530.857901315787</v>
      </c>
      <c r="AT1667" s="42">
        <f t="shared" si="254"/>
        <v>9613.7320013157878</v>
      </c>
      <c r="AU1667" s="42">
        <f t="shared" si="255"/>
        <v>14988.672051315785</v>
      </c>
      <c r="AV1667" s="42">
        <f t="shared" si="256"/>
        <v>21480.857901315787</v>
      </c>
      <c r="AW1667">
        <v>2040</v>
      </c>
      <c r="AX1667" t="s">
        <v>59</v>
      </c>
      <c r="AY1667" s="30">
        <v>100</v>
      </c>
      <c r="AZ1667" t="s">
        <v>466</v>
      </c>
      <c r="BA1667" s="111">
        <v>2</v>
      </c>
      <c r="BB1667" s="111">
        <v>42</v>
      </c>
      <c r="BC1667" s="110">
        <v>0.28270000000000001</v>
      </c>
      <c r="BD1667" s="114">
        <v>2023</v>
      </c>
      <c r="BE1667" t="s">
        <v>1021</v>
      </c>
    </row>
    <row r="1668" spans="1:57" ht="12" customHeight="1" x14ac:dyDescent="0.2">
      <c r="A1668">
        <v>93</v>
      </c>
      <c r="B1668">
        <v>2023</v>
      </c>
      <c r="C1668" t="s">
        <v>46</v>
      </c>
      <c r="D1668" t="s">
        <v>295</v>
      </c>
      <c r="E1668" t="s">
        <v>471</v>
      </c>
      <c r="H1668" t="s">
        <v>471</v>
      </c>
      <c r="I1668" t="s">
        <v>88</v>
      </c>
      <c r="L1668" s="27">
        <v>9.1183E-2</v>
      </c>
      <c r="M1668" s="27">
        <v>0.14285700000000001</v>
      </c>
      <c r="N1668" s="27">
        <v>0.206315</v>
      </c>
      <c r="O1668" t="s">
        <v>463</v>
      </c>
      <c r="P1668" t="s">
        <v>1020</v>
      </c>
      <c r="Q1668" s="27">
        <v>1.3</v>
      </c>
      <c r="R1668" s="27">
        <v>11.069999999999999</v>
      </c>
      <c r="S1668" s="27">
        <v>23.26</v>
      </c>
      <c r="T1668" s="27">
        <v>23.26</v>
      </c>
      <c r="U1668" s="27">
        <v>0</v>
      </c>
      <c r="V1668" s="27">
        <v>0</v>
      </c>
      <c r="W1668" s="27">
        <v>0</v>
      </c>
      <c r="X1668" t="s">
        <v>465</v>
      </c>
      <c r="Y1668" t="s">
        <v>450</v>
      </c>
      <c r="Z1668" s="27">
        <v>0</v>
      </c>
      <c r="AA1668" s="27">
        <v>5000</v>
      </c>
      <c r="AB1668" s="27">
        <v>0</v>
      </c>
      <c r="AC1668" s="27">
        <v>0</v>
      </c>
      <c r="AD1668" s="27">
        <v>9.7633999999999999E-2</v>
      </c>
      <c r="AE1668" s="27">
        <v>0.66285799999999995</v>
      </c>
      <c r="AF1668" s="27">
        <v>1.3352820000000001</v>
      </c>
      <c r="AG1668" s="27">
        <v>5000</v>
      </c>
      <c r="AH1668" t="s">
        <v>465</v>
      </c>
      <c r="AI1668" s="27" t="s">
        <v>450</v>
      </c>
      <c r="AJ1668" s="41">
        <f t="shared" si="248"/>
        <v>5535.1490499999991</v>
      </c>
      <c r="AK1668" s="41">
        <f t="shared" si="249"/>
        <v>11221.424949999999</v>
      </c>
      <c r="AL1668" s="41">
        <f t="shared" si="250"/>
        <v>18095.945250000001</v>
      </c>
      <c r="AM1668" s="27">
        <v>1</v>
      </c>
      <c r="AN1668" s="27">
        <v>1</v>
      </c>
      <c r="AO1668" s="27">
        <v>0.73559210526315755</v>
      </c>
      <c r="AP1668" s="27">
        <v>0.92559210526315749</v>
      </c>
      <c r="AQ1668" s="42">
        <f t="shared" si="251"/>
        <v>9213.1095763157864</v>
      </c>
      <c r="AR1668" s="42">
        <f t="shared" si="252"/>
        <v>14899.385476315787</v>
      </c>
      <c r="AS1668" s="42">
        <f t="shared" si="253"/>
        <v>21773.905776315787</v>
      </c>
      <c r="AT1668" s="42">
        <f t="shared" si="254"/>
        <v>10163.109576315786</v>
      </c>
      <c r="AU1668" s="42">
        <f t="shared" si="255"/>
        <v>15849.385476315787</v>
      </c>
      <c r="AV1668" s="42">
        <f t="shared" si="256"/>
        <v>22723.905776315787</v>
      </c>
      <c r="AW1668">
        <v>2045</v>
      </c>
      <c r="AX1668" t="s">
        <v>59</v>
      </c>
      <c r="AY1668" s="30">
        <v>100</v>
      </c>
      <c r="AZ1668" t="s">
        <v>466</v>
      </c>
      <c r="BA1668" s="111">
        <v>2</v>
      </c>
      <c r="BB1668" s="111">
        <v>42</v>
      </c>
      <c r="BC1668" s="110">
        <v>0.28270000000000001</v>
      </c>
      <c r="BD1668" s="114">
        <v>2023</v>
      </c>
      <c r="BE1668" t="s">
        <v>1021</v>
      </c>
    </row>
    <row r="1669" spans="1:57" ht="12" customHeight="1" x14ac:dyDescent="0.2">
      <c r="A1669">
        <v>93</v>
      </c>
      <c r="B1669">
        <v>2023</v>
      </c>
      <c r="C1669" t="s">
        <v>46</v>
      </c>
      <c r="D1669" t="s">
        <v>295</v>
      </c>
      <c r="E1669" t="s">
        <v>471</v>
      </c>
      <c r="H1669" t="s">
        <v>471</v>
      </c>
      <c r="I1669" t="s">
        <v>88</v>
      </c>
      <c r="L1669" s="27">
        <v>9.1183E-2</v>
      </c>
      <c r="M1669" s="27">
        <v>0.14285700000000001</v>
      </c>
      <c r="N1669" s="27">
        <v>0.206315</v>
      </c>
      <c r="O1669" t="s">
        <v>463</v>
      </c>
      <c r="P1669" t="s">
        <v>1020</v>
      </c>
      <c r="Q1669" s="27">
        <v>1.3</v>
      </c>
      <c r="R1669" s="27">
        <v>12.274999999999999</v>
      </c>
      <c r="S1669" s="27">
        <v>23.26</v>
      </c>
      <c r="T1669" s="27">
        <v>23.26</v>
      </c>
      <c r="U1669" s="27">
        <v>0</v>
      </c>
      <c r="V1669" s="27">
        <v>0</v>
      </c>
      <c r="W1669" s="27">
        <v>0</v>
      </c>
      <c r="X1669" t="s">
        <v>465</v>
      </c>
      <c r="Y1669" t="s">
        <v>450</v>
      </c>
      <c r="Z1669" s="27">
        <v>0</v>
      </c>
      <c r="AA1669" s="27">
        <v>5000</v>
      </c>
      <c r="AB1669" s="27">
        <v>0</v>
      </c>
      <c r="AC1669" s="27">
        <v>0</v>
      </c>
      <c r="AD1669" s="27">
        <v>9.7633999999999999E-2</v>
      </c>
      <c r="AE1669" s="27">
        <v>0.66285799999999995</v>
      </c>
      <c r="AF1669" s="27">
        <v>1.3352820000000001</v>
      </c>
      <c r="AG1669" s="27">
        <v>5000</v>
      </c>
      <c r="AH1669" t="s">
        <v>465</v>
      </c>
      <c r="AI1669" s="27" t="s">
        <v>450</v>
      </c>
      <c r="AJ1669" s="41">
        <f t="shared" si="248"/>
        <v>6084.5266249999995</v>
      </c>
      <c r="AK1669" s="41">
        <f t="shared" si="249"/>
        <v>12082.138375</v>
      </c>
      <c r="AL1669" s="41">
        <f t="shared" si="250"/>
        <v>19338.993125000001</v>
      </c>
      <c r="AM1669" s="27">
        <v>1</v>
      </c>
      <c r="AN1669" s="27">
        <v>1</v>
      </c>
      <c r="AO1669" s="27">
        <v>0.73559210526315755</v>
      </c>
      <c r="AP1669" s="27">
        <v>0.92559210526315749</v>
      </c>
      <c r="AQ1669" s="42">
        <f t="shared" si="251"/>
        <v>9762.4871513157868</v>
      </c>
      <c r="AR1669" s="42">
        <f t="shared" si="252"/>
        <v>15760.098901315789</v>
      </c>
      <c r="AS1669" s="42">
        <f t="shared" si="253"/>
        <v>23016.953651315787</v>
      </c>
      <c r="AT1669" s="42">
        <f t="shared" si="254"/>
        <v>10712.487151315787</v>
      </c>
      <c r="AU1669" s="42">
        <f t="shared" si="255"/>
        <v>16710.098901315789</v>
      </c>
      <c r="AV1669" s="42">
        <f t="shared" si="256"/>
        <v>23966.953651315787</v>
      </c>
      <c r="AW1669">
        <v>2050</v>
      </c>
      <c r="AX1669" t="s">
        <v>59</v>
      </c>
      <c r="AY1669" s="30">
        <v>100</v>
      </c>
      <c r="AZ1669" t="s">
        <v>466</v>
      </c>
      <c r="BA1669" s="111">
        <v>2</v>
      </c>
      <c r="BB1669" s="111">
        <v>42</v>
      </c>
      <c r="BC1669" s="110">
        <v>0.28270000000000001</v>
      </c>
      <c r="BD1669" s="114">
        <v>2023</v>
      </c>
      <c r="BE1669" t="s">
        <v>1021</v>
      </c>
    </row>
    <row r="1670" spans="1:57" ht="12" customHeight="1" x14ac:dyDescent="0.2">
      <c r="A1670">
        <v>93</v>
      </c>
      <c r="B1670">
        <v>2023</v>
      </c>
      <c r="C1670" t="s">
        <v>46</v>
      </c>
      <c r="D1670" t="s">
        <v>295</v>
      </c>
      <c r="E1670" t="s">
        <v>471</v>
      </c>
      <c r="H1670" t="s">
        <v>471</v>
      </c>
      <c r="I1670" t="s">
        <v>88</v>
      </c>
      <c r="L1670" s="27">
        <v>9.1183E-2</v>
      </c>
      <c r="M1670" s="27">
        <v>0.14285700000000001</v>
      </c>
      <c r="N1670" s="27">
        <v>0.206315</v>
      </c>
      <c r="O1670" t="s">
        <v>463</v>
      </c>
      <c r="P1670" t="s">
        <v>1020</v>
      </c>
      <c r="Q1670" s="27">
        <v>1.3</v>
      </c>
      <c r="R1670" s="27">
        <v>12.274999999999999</v>
      </c>
      <c r="S1670" s="27">
        <v>23.26</v>
      </c>
      <c r="T1670" s="27">
        <v>23.26</v>
      </c>
      <c r="U1670" s="27">
        <v>0</v>
      </c>
      <c r="V1670" s="27">
        <v>0</v>
      </c>
      <c r="W1670" s="27">
        <v>0</v>
      </c>
      <c r="X1670" t="s">
        <v>465</v>
      </c>
      <c r="Y1670" t="s">
        <v>450</v>
      </c>
      <c r="Z1670" s="27">
        <v>0</v>
      </c>
      <c r="AA1670" s="27">
        <v>5000</v>
      </c>
      <c r="AB1670" s="27">
        <v>0</v>
      </c>
      <c r="AC1670" s="27">
        <v>0</v>
      </c>
      <c r="AD1670" s="27">
        <v>9.7633999999999999E-2</v>
      </c>
      <c r="AE1670" s="27">
        <v>0.66285799999999995</v>
      </c>
      <c r="AF1670" s="27">
        <v>1.3352820000000001</v>
      </c>
      <c r="AG1670" s="27">
        <v>5000</v>
      </c>
      <c r="AH1670" t="s">
        <v>465</v>
      </c>
      <c r="AI1670" s="27" t="s">
        <v>450</v>
      </c>
      <c r="AJ1670" s="41">
        <f t="shared" si="248"/>
        <v>6084.5266249999995</v>
      </c>
      <c r="AK1670" s="41">
        <f t="shared" si="249"/>
        <v>12082.138375</v>
      </c>
      <c r="AL1670" s="41">
        <f t="shared" si="250"/>
        <v>19338.993125000001</v>
      </c>
      <c r="AM1670" s="27">
        <v>1</v>
      </c>
      <c r="AN1670" s="27">
        <v>1</v>
      </c>
      <c r="AO1670" s="27">
        <v>0.73559210526315755</v>
      </c>
      <c r="AP1670" s="27">
        <v>0.92559210526315749</v>
      </c>
      <c r="AQ1670" s="42">
        <f t="shared" si="251"/>
        <v>9762.4871513157868</v>
      </c>
      <c r="AR1670" s="42">
        <f t="shared" si="252"/>
        <v>15760.098901315789</v>
      </c>
      <c r="AS1670" s="42">
        <f t="shared" si="253"/>
        <v>23016.953651315787</v>
      </c>
      <c r="AT1670" s="42">
        <f t="shared" si="254"/>
        <v>10712.487151315787</v>
      </c>
      <c r="AU1670" s="42">
        <f t="shared" si="255"/>
        <v>16710.098901315789</v>
      </c>
      <c r="AV1670" s="42">
        <f t="shared" si="256"/>
        <v>23966.953651315787</v>
      </c>
      <c r="AW1670">
        <v>2023</v>
      </c>
      <c r="AX1670" t="s">
        <v>60</v>
      </c>
      <c r="AY1670" s="30">
        <v>100</v>
      </c>
      <c r="AZ1670" t="s">
        <v>466</v>
      </c>
      <c r="BA1670" s="111">
        <v>2</v>
      </c>
      <c r="BB1670" s="111">
        <v>42</v>
      </c>
      <c r="BC1670" s="110">
        <v>0.28270000000000001</v>
      </c>
      <c r="BD1670" s="114">
        <v>2023</v>
      </c>
      <c r="BE1670" t="s">
        <v>1021</v>
      </c>
    </row>
    <row r="1671" spans="1:57" ht="12" customHeight="1" x14ac:dyDescent="0.2">
      <c r="A1671">
        <v>93</v>
      </c>
      <c r="B1671">
        <v>2023</v>
      </c>
      <c r="C1671" t="s">
        <v>46</v>
      </c>
      <c r="D1671" t="s">
        <v>295</v>
      </c>
      <c r="E1671" t="s">
        <v>471</v>
      </c>
      <c r="H1671" t="s">
        <v>471</v>
      </c>
      <c r="I1671" t="s">
        <v>88</v>
      </c>
      <c r="L1671" s="27">
        <v>9.1183E-2</v>
      </c>
      <c r="M1671" s="27">
        <v>0.14285700000000001</v>
      </c>
      <c r="N1671" s="27">
        <v>0.206315</v>
      </c>
      <c r="O1671" t="s">
        <v>463</v>
      </c>
      <c r="P1671" t="s">
        <v>1020</v>
      </c>
      <c r="Q1671" s="27">
        <v>1.3</v>
      </c>
      <c r="R1671" s="27">
        <v>9.42</v>
      </c>
      <c r="S1671" s="27">
        <v>23.26</v>
      </c>
      <c r="T1671" s="27">
        <v>23.26</v>
      </c>
      <c r="U1671" s="27">
        <v>0</v>
      </c>
      <c r="V1671" s="27">
        <v>0</v>
      </c>
      <c r="W1671" s="27">
        <v>0</v>
      </c>
      <c r="X1671" t="s">
        <v>465</v>
      </c>
      <c r="Y1671" t="s">
        <v>450</v>
      </c>
      <c r="Z1671" s="27">
        <v>0</v>
      </c>
      <c r="AA1671" s="27">
        <v>5000</v>
      </c>
      <c r="AB1671" s="27">
        <v>0</v>
      </c>
      <c r="AC1671" s="27">
        <v>0</v>
      </c>
      <c r="AD1671" s="27">
        <v>9.7633999999999999E-2</v>
      </c>
      <c r="AE1671" s="27">
        <v>0.66285799999999995</v>
      </c>
      <c r="AF1671" s="27">
        <v>1.3352820000000001</v>
      </c>
      <c r="AG1671" s="27">
        <v>5000</v>
      </c>
      <c r="AH1671" t="s">
        <v>465</v>
      </c>
      <c r="AI1671" s="27" t="s">
        <v>450</v>
      </c>
      <c r="AJ1671" s="41">
        <f t="shared" si="248"/>
        <v>4782.8892999999998</v>
      </c>
      <c r="AK1671" s="41">
        <f t="shared" si="249"/>
        <v>10042.854700000002</v>
      </c>
      <c r="AL1671" s="41">
        <f t="shared" si="250"/>
        <v>16393.8465</v>
      </c>
      <c r="AM1671" s="27">
        <v>1</v>
      </c>
      <c r="AN1671" s="27">
        <v>1</v>
      </c>
      <c r="AO1671" s="27">
        <v>0.73559210526315755</v>
      </c>
      <c r="AP1671" s="27">
        <v>0.92559210526315749</v>
      </c>
      <c r="AQ1671" s="42">
        <f t="shared" si="251"/>
        <v>8460.8498263157871</v>
      </c>
      <c r="AR1671" s="42">
        <f t="shared" si="252"/>
        <v>13720.81522631579</v>
      </c>
      <c r="AS1671" s="42">
        <f t="shared" si="253"/>
        <v>20071.807026315786</v>
      </c>
      <c r="AT1671" s="42">
        <f t="shared" si="254"/>
        <v>9410.8498263157871</v>
      </c>
      <c r="AU1671" s="42">
        <f t="shared" si="255"/>
        <v>14670.81522631579</v>
      </c>
      <c r="AV1671" s="42">
        <f t="shared" si="256"/>
        <v>21021.807026315786</v>
      </c>
      <c r="AW1671">
        <v>2030</v>
      </c>
      <c r="AX1671" t="s">
        <v>60</v>
      </c>
      <c r="AY1671" s="30">
        <v>100</v>
      </c>
      <c r="AZ1671" t="s">
        <v>466</v>
      </c>
      <c r="BA1671" s="111">
        <v>2</v>
      </c>
      <c r="BB1671" s="111">
        <v>42</v>
      </c>
      <c r="BC1671" s="110">
        <v>0.28270000000000001</v>
      </c>
      <c r="BD1671" s="114">
        <v>2023</v>
      </c>
      <c r="BE1671" t="s">
        <v>1021</v>
      </c>
    </row>
    <row r="1672" spans="1:57" ht="12" customHeight="1" x14ac:dyDescent="0.2">
      <c r="A1672">
        <v>93</v>
      </c>
      <c r="B1672">
        <v>2023</v>
      </c>
      <c r="C1672" t="s">
        <v>46</v>
      </c>
      <c r="D1672" t="s">
        <v>295</v>
      </c>
      <c r="E1672" t="s">
        <v>471</v>
      </c>
      <c r="H1672" t="s">
        <v>471</v>
      </c>
      <c r="I1672" t="s">
        <v>88</v>
      </c>
      <c r="L1672" s="27">
        <v>9.1183E-2</v>
      </c>
      <c r="M1672" s="27">
        <v>0.14285700000000001</v>
      </c>
      <c r="N1672" s="27">
        <v>0.206315</v>
      </c>
      <c r="O1672" t="s">
        <v>463</v>
      </c>
      <c r="P1672" t="s">
        <v>1020</v>
      </c>
      <c r="Q1672" s="27">
        <v>1.3</v>
      </c>
      <c r="R1672" s="27">
        <v>11.795</v>
      </c>
      <c r="S1672" s="27">
        <v>23.26</v>
      </c>
      <c r="T1672" s="27">
        <v>23.26</v>
      </c>
      <c r="U1672" s="27">
        <v>0</v>
      </c>
      <c r="V1672" s="27">
        <v>0</v>
      </c>
      <c r="W1672" s="27">
        <v>0</v>
      </c>
      <c r="X1672" t="s">
        <v>465</v>
      </c>
      <c r="Y1672" t="s">
        <v>450</v>
      </c>
      <c r="Z1672" s="27">
        <v>0</v>
      </c>
      <c r="AA1672" s="27">
        <v>5000</v>
      </c>
      <c r="AB1672" s="27">
        <v>0</v>
      </c>
      <c r="AC1672" s="27">
        <v>0</v>
      </c>
      <c r="AD1672" s="27">
        <v>9.7633999999999999E-2</v>
      </c>
      <c r="AE1672" s="27">
        <v>0.66285799999999995</v>
      </c>
      <c r="AF1672" s="27">
        <v>1.3352820000000001</v>
      </c>
      <c r="AG1672" s="27">
        <v>5000</v>
      </c>
      <c r="AH1672" t="s">
        <v>465</v>
      </c>
      <c r="AI1672" s="27" t="s">
        <v>450</v>
      </c>
      <c r="AJ1672" s="41">
        <f t="shared" si="248"/>
        <v>5865.6874250000001</v>
      </c>
      <c r="AK1672" s="41">
        <f t="shared" si="249"/>
        <v>11739.281575000001</v>
      </c>
      <c r="AL1672" s="41">
        <f t="shared" si="250"/>
        <v>18843.837125000002</v>
      </c>
      <c r="AM1672" s="27">
        <v>1</v>
      </c>
      <c r="AN1672" s="27">
        <v>1</v>
      </c>
      <c r="AO1672" s="27">
        <v>0.73559210526315755</v>
      </c>
      <c r="AP1672" s="27">
        <v>0.92559210526315749</v>
      </c>
      <c r="AQ1672" s="42">
        <f t="shared" si="251"/>
        <v>9543.6479513157883</v>
      </c>
      <c r="AR1672" s="42">
        <f t="shared" si="252"/>
        <v>15417.242101315789</v>
      </c>
      <c r="AS1672" s="42">
        <f t="shared" si="253"/>
        <v>22521.797651315788</v>
      </c>
      <c r="AT1672" s="42">
        <f t="shared" si="254"/>
        <v>10493.647951315786</v>
      </c>
      <c r="AU1672" s="42">
        <f t="shared" si="255"/>
        <v>16367.242101315787</v>
      </c>
      <c r="AV1672" s="42">
        <f t="shared" si="256"/>
        <v>23471.797651315788</v>
      </c>
      <c r="AW1672">
        <v>2035</v>
      </c>
      <c r="AX1672" t="s">
        <v>60</v>
      </c>
      <c r="AY1672" s="30">
        <v>100</v>
      </c>
      <c r="AZ1672" t="s">
        <v>466</v>
      </c>
      <c r="BA1672" s="111">
        <v>2</v>
      </c>
      <c r="BB1672" s="111">
        <v>42</v>
      </c>
      <c r="BC1672" s="110">
        <v>0.28270000000000001</v>
      </c>
      <c r="BD1672" s="114">
        <v>2023</v>
      </c>
      <c r="BE1672" t="s">
        <v>1021</v>
      </c>
    </row>
    <row r="1673" spans="1:57" ht="12" customHeight="1" x14ac:dyDescent="0.2">
      <c r="A1673">
        <v>93</v>
      </c>
      <c r="B1673">
        <v>2023</v>
      </c>
      <c r="C1673" t="s">
        <v>46</v>
      </c>
      <c r="D1673" t="s">
        <v>295</v>
      </c>
      <c r="E1673" t="s">
        <v>471</v>
      </c>
      <c r="H1673" t="s">
        <v>471</v>
      </c>
      <c r="I1673" t="s">
        <v>88</v>
      </c>
      <c r="L1673" s="27">
        <v>9.1183E-2</v>
      </c>
      <c r="M1673" s="27">
        <v>0.14285700000000001</v>
      </c>
      <c r="N1673" s="27">
        <v>0.206315</v>
      </c>
      <c r="O1673" t="s">
        <v>463</v>
      </c>
      <c r="P1673" t="s">
        <v>1020</v>
      </c>
      <c r="Q1673" s="27">
        <v>1.3</v>
      </c>
      <c r="R1673" s="27">
        <v>14.17</v>
      </c>
      <c r="S1673" s="27">
        <v>23.26</v>
      </c>
      <c r="T1673" s="27">
        <v>23.26</v>
      </c>
      <c r="U1673" s="27">
        <v>0</v>
      </c>
      <c r="V1673" s="27">
        <v>0</v>
      </c>
      <c r="W1673" s="27">
        <v>0</v>
      </c>
      <c r="X1673" t="s">
        <v>465</v>
      </c>
      <c r="Y1673" t="s">
        <v>450</v>
      </c>
      <c r="Z1673" s="27">
        <v>0</v>
      </c>
      <c r="AA1673" s="27">
        <v>5000</v>
      </c>
      <c r="AB1673" s="27">
        <v>0</v>
      </c>
      <c r="AC1673" s="27">
        <v>0</v>
      </c>
      <c r="AD1673" s="27">
        <v>9.7633999999999999E-2</v>
      </c>
      <c r="AE1673" s="27">
        <v>0.66285799999999995</v>
      </c>
      <c r="AF1673" s="27">
        <v>1.3352820000000001</v>
      </c>
      <c r="AG1673" s="27">
        <v>5000</v>
      </c>
      <c r="AH1673" t="s">
        <v>465</v>
      </c>
      <c r="AI1673" s="27" t="s">
        <v>450</v>
      </c>
      <c r="AJ1673" s="41">
        <f t="shared" si="248"/>
        <v>6948.4855499999994</v>
      </c>
      <c r="AK1673" s="41">
        <f t="shared" si="249"/>
        <v>13435.708450000002</v>
      </c>
      <c r="AL1673" s="41">
        <f t="shared" si="250"/>
        <v>21293.827749999997</v>
      </c>
      <c r="AM1673" s="27">
        <v>1</v>
      </c>
      <c r="AN1673" s="27">
        <v>1</v>
      </c>
      <c r="AO1673" s="27">
        <v>0.73559210526315755</v>
      </c>
      <c r="AP1673" s="27">
        <v>0.92559210526315749</v>
      </c>
      <c r="AQ1673" s="42">
        <f t="shared" si="251"/>
        <v>10626.446076315788</v>
      </c>
      <c r="AR1673" s="42">
        <f t="shared" si="252"/>
        <v>17113.668976315788</v>
      </c>
      <c r="AS1673" s="42">
        <f t="shared" si="253"/>
        <v>24971.788276315783</v>
      </c>
      <c r="AT1673" s="42">
        <f t="shared" si="254"/>
        <v>11576.446076315788</v>
      </c>
      <c r="AU1673" s="42">
        <f t="shared" si="255"/>
        <v>18063.668976315788</v>
      </c>
      <c r="AV1673" s="42">
        <f t="shared" si="256"/>
        <v>25921.788276315783</v>
      </c>
      <c r="AW1673">
        <v>2040</v>
      </c>
      <c r="AX1673" t="s">
        <v>60</v>
      </c>
      <c r="AY1673" s="30">
        <v>100</v>
      </c>
      <c r="AZ1673" t="s">
        <v>466</v>
      </c>
      <c r="BA1673" s="111">
        <v>2</v>
      </c>
      <c r="BB1673" s="111">
        <v>42</v>
      </c>
      <c r="BC1673" s="110">
        <v>0.28270000000000001</v>
      </c>
      <c r="BD1673" s="114">
        <v>2023</v>
      </c>
      <c r="BE1673" t="s">
        <v>1021</v>
      </c>
    </row>
    <row r="1674" spans="1:57" ht="12" customHeight="1" x14ac:dyDescent="0.2">
      <c r="A1674">
        <v>93</v>
      </c>
      <c r="B1674">
        <v>2023</v>
      </c>
      <c r="C1674" t="s">
        <v>46</v>
      </c>
      <c r="D1674" t="s">
        <v>295</v>
      </c>
      <c r="E1674" t="s">
        <v>471</v>
      </c>
      <c r="H1674" t="s">
        <v>471</v>
      </c>
      <c r="I1674" t="s">
        <v>88</v>
      </c>
      <c r="L1674" s="27">
        <v>9.1183E-2</v>
      </c>
      <c r="M1674" s="27">
        <v>0.14285700000000001</v>
      </c>
      <c r="N1674" s="27">
        <v>0.206315</v>
      </c>
      <c r="O1674" t="s">
        <v>463</v>
      </c>
      <c r="P1674" t="s">
        <v>1020</v>
      </c>
      <c r="Q1674" s="27">
        <v>1.3</v>
      </c>
      <c r="R1674" s="27">
        <v>16.579999999999998</v>
      </c>
      <c r="S1674" s="27">
        <v>23.26</v>
      </c>
      <c r="T1674" s="27">
        <v>23.26</v>
      </c>
      <c r="U1674" s="27">
        <v>0</v>
      </c>
      <c r="V1674" s="27">
        <v>0</v>
      </c>
      <c r="W1674" s="27">
        <v>0</v>
      </c>
      <c r="X1674" t="s">
        <v>465</v>
      </c>
      <c r="Y1674" t="s">
        <v>450</v>
      </c>
      <c r="Z1674" s="27">
        <v>0</v>
      </c>
      <c r="AA1674" s="27">
        <v>5000</v>
      </c>
      <c r="AB1674" s="27">
        <v>0</v>
      </c>
      <c r="AC1674" s="27">
        <v>0</v>
      </c>
      <c r="AD1674" s="27">
        <v>9.7633999999999999E-2</v>
      </c>
      <c r="AE1674" s="27">
        <v>0.66285799999999995</v>
      </c>
      <c r="AF1674" s="27">
        <v>1.3352820000000001</v>
      </c>
      <c r="AG1674" s="27">
        <v>5000</v>
      </c>
      <c r="AH1674" t="s">
        <v>465</v>
      </c>
      <c r="AI1674" s="27" t="s">
        <v>450</v>
      </c>
      <c r="AJ1674" s="41">
        <f t="shared" si="248"/>
        <v>8047.2406999999994</v>
      </c>
      <c r="AK1674" s="41">
        <f t="shared" si="249"/>
        <v>15157.1353</v>
      </c>
      <c r="AL1674" s="41">
        <f t="shared" si="250"/>
        <v>23779.923500000001</v>
      </c>
      <c r="AM1674" s="27">
        <v>1</v>
      </c>
      <c r="AN1674" s="27">
        <v>1</v>
      </c>
      <c r="AO1674" s="27">
        <v>0.73559210526315755</v>
      </c>
      <c r="AP1674" s="27">
        <v>0.92559210526315749</v>
      </c>
      <c r="AQ1674" s="42">
        <f t="shared" si="251"/>
        <v>11725.201226315787</v>
      </c>
      <c r="AR1674" s="42">
        <f t="shared" si="252"/>
        <v>18835.095826315788</v>
      </c>
      <c r="AS1674" s="42">
        <f t="shared" si="253"/>
        <v>27457.884026315787</v>
      </c>
      <c r="AT1674" s="42">
        <f t="shared" si="254"/>
        <v>12675.201226315787</v>
      </c>
      <c r="AU1674" s="42">
        <f t="shared" si="255"/>
        <v>19785.095826315788</v>
      </c>
      <c r="AV1674" s="42">
        <f t="shared" si="256"/>
        <v>28407.884026315787</v>
      </c>
      <c r="AW1674">
        <v>2045</v>
      </c>
      <c r="AX1674" t="s">
        <v>60</v>
      </c>
      <c r="AY1674" s="30">
        <v>100</v>
      </c>
      <c r="AZ1674" t="s">
        <v>466</v>
      </c>
      <c r="BA1674" s="111">
        <v>2</v>
      </c>
      <c r="BB1674" s="111">
        <v>42</v>
      </c>
      <c r="BC1674" s="110">
        <v>0.28270000000000001</v>
      </c>
      <c r="BD1674" s="114">
        <v>2023</v>
      </c>
      <c r="BE1674" t="s">
        <v>1021</v>
      </c>
    </row>
    <row r="1675" spans="1:57" ht="12" customHeight="1" x14ac:dyDescent="0.2">
      <c r="A1675">
        <v>93</v>
      </c>
      <c r="B1675">
        <v>2023</v>
      </c>
      <c r="C1675" t="s">
        <v>46</v>
      </c>
      <c r="D1675" t="s">
        <v>295</v>
      </c>
      <c r="E1675" t="s">
        <v>471</v>
      </c>
      <c r="H1675" t="s">
        <v>471</v>
      </c>
      <c r="I1675" t="s">
        <v>88</v>
      </c>
      <c r="L1675" s="27">
        <v>9.1183E-2</v>
      </c>
      <c r="M1675" s="27">
        <v>0.14285700000000001</v>
      </c>
      <c r="N1675" s="27">
        <v>0.206315</v>
      </c>
      <c r="O1675" t="s">
        <v>463</v>
      </c>
      <c r="P1675" t="s">
        <v>1020</v>
      </c>
      <c r="Q1675" s="27">
        <v>1.3</v>
      </c>
      <c r="R1675" s="27">
        <v>18.989999999999998</v>
      </c>
      <c r="S1675" s="27">
        <v>23.26</v>
      </c>
      <c r="T1675" s="27">
        <v>23.26</v>
      </c>
      <c r="U1675" s="27">
        <v>0</v>
      </c>
      <c r="V1675" s="27">
        <v>0</v>
      </c>
      <c r="W1675" s="27">
        <v>0</v>
      </c>
      <c r="X1675" t="s">
        <v>465</v>
      </c>
      <c r="Y1675" t="s">
        <v>450</v>
      </c>
      <c r="Z1675" s="27">
        <v>0</v>
      </c>
      <c r="AA1675" s="27">
        <v>5000</v>
      </c>
      <c r="AB1675" s="27">
        <v>0</v>
      </c>
      <c r="AC1675" s="27">
        <v>0</v>
      </c>
      <c r="AD1675" s="27">
        <v>9.7633999999999999E-2</v>
      </c>
      <c r="AE1675" s="27">
        <v>0.66285799999999995</v>
      </c>
      <c r="AF1675" s="27">
        <v>1.3352820000000001</v>
      </c>
      <c r="AG1675" s="27">
        <v>5000</v>
      </c>
      <c r="AH1675" t="s">
        <v>465</v>
      </c>
      <c r="AI1675" s="27" t="s">
        <v>450</v>
      </c>
      <c r="AJ1675" s="41">
        <f t="shared" si="248"/>
        <v>9145.9958499999993</v>
      </c>
      <c r="AK1675" s="41">
        <f t="shared" si="249"/>
        <v>16878.562150000002</v>
      </c>
      <c r="AL1675" s="41">
        <f t="shared" si="250"/>
        <v>26266.019249999998</v>
      </c>
      <c r="AM1675" s="27">
        <v>1</v>
      </c>
      <c r="AN1675" s="27">
        <v>1</v>
      </c>
      <c r="AO1675" s="27">
        <v>0.73559210526315755</v>
      </c>
      <c r="AP1675" s="27">
        <v>0.92559210526315749</v>
      </c>
      <c r="AQ1675" s="42">
        <f t="shared" si="251"/>
        <v>12823.956376315788</v>
      </c>
      <c r="AR1675" s="42">
        <f t="shared" si="252"/>
        <v>20556.522676315788</v>
      </c>
      <c r="AS1675" s="42">
        <f t="shared" si="253"/>
        <v>29943.979776315784</v>
      </c>
      <c r="AT1675" s="42">
        <f t="shared" si="254"/>
        <v>13773.956376315786</v>
      </c>
      <c r="AU1675" s="42">
        <f t="shared" si="255"/>
        <v>21506.522676315788</v>
      </c>
      <c r="AV1675" s="42">
        <f t="shared" si="256"/>
        <v>30893.979776315784</v>
      </c>
      <c r="AW1675">
        <v>2050</v>
      </c>
      <c r="AX1675" t="s">
        <v>60</v>
      </c>
      <c r="AY1675" s="30">
        <v>100</v>
      </c>
      <c r="AZ1675" t="s">
        <v>466</v>
      </c>
      <c r="BA1675" s="111">
        <v>2</v>
      </c>
      <c r="BB1675" s="111">
        <v>42</v>
      </c>
      <c r="BC1675" s="110">
        <v>0.28270000000000001</v>
      </c>
      <c r="BD1675" s="114">
        <v>2023</v>
      </c>
      <c r="BE1675" t="s">
        <v>1021</v>
      </c>
    </row>
    <row r="1676" spans="1:57" ht="12" customHeight="1" x14ac:dyDescent="0.2">
      <c r="A1676">
        <v>94</v>
      </c>
      <c r="B1676">
        <v>2023</v>
      </c>
      <c r="C1676" t="s">
        <v>46</v>
      </c>
      <c r="D1676" t="s">
        <v>435</v>
      </c>
      <c r="E1676" t="s">
        <v>473</v>
      </c>
      <c r="F1676" t="s">
        <v>474</v>
      </c>
      <c r="G1676" t="s">
        <v>99</v>
      </c>
      <c r="H1676" t="s">
        <v>475</v>
      </c>
      <c r="I1676" t="s">
        <v>88</v>
      </c>
      <c r="L1676" s="27">
        <v>0</v>
      </c>
      <c r="M1676" s="27">
        <v>0</v>
      </c>
      <c r="N1676" s="27">
        <v>0</v>
      </c>
      <c r="O1676" t="s">
        <v>89</v>
      </c>
      <c r="P1676" t="s">
        <v>89</v>
      </c>
      <c r="Q1676" s="27">
        <v>0</v>
      </c>
      <c r="R1676" s="27">
        <v>0</v>
      </c>
      <c r="S1676" s="27">
        <v>0</v>
      </c>
      <c r="T1676" s="27">
        <v>0</v>
      </c>
      <c r="U1676" s="27">
        <v>0</v>
      </c>
      <c r="V1676" s="27">
        <v>0</v>
      </c>
      <c r="W1676" s="27">
        <v>0</v>
      </c>
      <c r="X1676" t="s">
        <v>465</v>
      </c>
      <c r="Y1676" t="s">
        <v>450</v>
      </c>
      <c r="Z1676" s="27">
        <v>0</v>
      </c>
      <c r="AA1676" s="27">
        <v>53625</v>
      </c>
      <c r="AB1676" s="27">
        <v>0</v>
      </c>
      <c r="AC1676" s="27">
        <v>0</v>
      </c>
      <c r="AD1676" s="27">
        <v>0.69</v>
      </c>
      <c r="AE1676" s="27">
        <v>0.79</v>
      </c>
      <c r="AF1676" s="27">
        <v>0.95</v>
      </c>
      <c r="AG1676" s="27">
        <v>53625</v>
      </c>
      <c r="AH1676" t="s">
        <v>465</v>
      </c>
      <c r="AI1676" s="27" t="s">
        <v>450</v>
      </c>
      <c r="AJ1676" s="41">
        <f t="shared" si="248"/>
        <v>37001.25</v>
      </c>
      <c r="AK1676" s="41">
        <f t="shared" si="249"/>
        <v>42363.75</v>
      </c>
      <c r="AL1676" s="41">
        <f t="shared" si="250"/>
        <v>50943.75</v>
      </c>
      <c r="AM1676" s="27">
        <v>1</v>
      </c>
      <c r="AN1676" s="27">
        <v>1</v>
      </c>
      <c r="AO1676" s="27">
        <v>0</v>
      </c>
      <c r="AP1676" s="27">
        <v>0</v>
      </c>
      <c r="AQ1676" s="42">
        <f t="shared" si="251"/>
        <v>37001.25</v>
      </c>
      <c r="AR1676" s="42">
        <f t="shared" si="252"/>
        <v>42363.75</v>
      </c>
      <c r="AS1676" s="42">
        <f t="shared" si="253"/>
        <v>50943.75</v>
      </c>
      <c r="AT1676" s="42">
        <f t="shared" si="254"/>
        <v>37001.25</v>
      </c>
      <c r="AU1676" s="42">
        <f t="shared" si="255"/>
        <v>42363.75</v>
      </c>
      <c r="AV1676" s="42">
        <f t="shared" si="256"/>
        <v>50943.75</v>
      </c>
      <c r="AW1676">
        <v>2023</v>
      </c>
      <c r="AX1676" t="s">
        <v>56</v>
      </c>
      <c r="AY1676" s="30">
        <v>7</v>
      </c>
      <c r="AZ1676" t="s">
        <v>476</v>
      </c>
      <c r="BA1676" s="111">
        <v>3</v>
      </c>
      <c r="BB1676" s="111">
        <v>1</v>
      </c>
      <c r="BC1676" s="110">
        <v>0</v>
      </c>
      <c r="BD1676" s="114">
        <v>2022</v>
      </c>
      <c r="BE1676" t="s">
        <v>477</v>
      </c>
    </row>
    <row r="1677" spans="1:57" ht="12" customHeight="1" x14ac:dyDescent="0.2">
      <c r="A1677">
        <v>94</v>
      </c>
      <c r="B1677">
        <v>2023</v>
      </c>
      <c r="C1677" t="s">
        <v>46</v>
      </c>
      <c r="D1677" t="s">
        <v>435</v>
      </c>
      <c r="E1677" t="s">
        <v>473</v>
      </c>
      <c r="F1677" t="s">
        <v>474</v>
      </c>
      <c r="G1677" t="s">
        <v>99</v>
      </c>
      <c r="H1677" t="s">
        <v>475</v>
      </c>
      <c r="I1677" t="s">
        <v>88</v>
      </c>
      <c r="L1677" s="27">
        <v>0</v>
      </c>
      <c r="M1677" s="27">
        <v>0</v>
      </c>
      <c r="N1677" s="27">
        <v>0</v>
      </c>
      <c r="O1677" t="s">
        <v>89</v>
      </c>
      <c r="P1677" t="s">
        <v>89</v>
      </c>
      <c r="Q1677" s="27">
        <v>0</v>
      </c>
      <c r="R1677" s="27">
        <v>0</v>
      </c>
      <c r="S1677" s="27">
        <v>0</v>
      </c>
      <c r="T1677" s="27">
        <v>0</v>
      </c>
      <c r="U1677" s="27">
        <v>0</v>
      </c>
      <c r="V1677" s="27">
        <v>0</v>
      </c>
      <c r="W1677" s="27">
        <v>0</v>
      </c>
      <c r="X1677" t="s">
        <v>465</v>
      </c>
      <c r="Y1677" t="s">
        <v>450</v>
      </c>
      <c r="Z1677" s="27">
        <v>0</v>
      </c>
      <c r="AA1677" s="27">
        <v>53625</v>
      </c>
      <c r="AB1677" s="27">
        <v>0</v>
      </c>
      <c r="AC1677" s="27">
        <v>0</v>
      </c>
      <c r="AD1677" s="27">
        <v>0.69</v>
      </c>
      <c r="AE1677" s="27">
        <v>0.79</v>
      </c>
      <c r="AF1677" s="27">
        <v>0.95</v>
      </c>
      <c r="AG1677" s="27">
        <v>53625</v>
      </c>
      <c r="AH1677" t="s">
        <v>465</v>
      </c>
      <c r="AI1677" s="27" t="s">
        <v>450</v>
      </c>
      <c r="AJ1677" s="41">
        <f t="shared" si="248"/>
        <v>37001.25</v>
      </c>
      <c r="AK1677" s="41">
        <f t="shared" si="249"/>
        <v>42363.75</v>
      </c>
      <c r="AL1677" s="41">
        <f t="shared" si="250"/>
        <v>50943.75</v>
      </c>
      <c r="AM1677" s="27">
        <v>1</v>
      </c>
      <c r="AN1677" s="27">
        <v>1</v>
      </c>
      <c r="AO1677" s="27">
        <v>0</v>
      </c>
      <c r="AP1677" s="27">
        <v>0</v>
      </c>
      <c r="AQ1677" s="42">
        <f t="shared" si="251"/>
        <v>37001.25</v>
      </c>
      <c r="AR1677" s="42">
        <f t="shared" si="252"/>
        <v>42363.75</v>
      </c>
      <c r="AS1677" s="42">
        <f t="shared" si="253"/>
        <v>50943.75</v>
      </c>
      <c r="AT1677" s="42">
        <f t="shared" si="254"/>
        <v>37001.25</v>
      </c>
      <c r="AU1677" s="42">
        <f t="shared" si="255"/>
        <v>42363.75</v>
      </c>
      <c r="AV1677" s="42">
        <f t="shared" si="256"/>
        <v>50943.75</v>
      </c>
      <c r="AW1677">
        <v>2030</v>
      </c>
      <c r="AX1677" t="s">
        <v>56</v>
      </c>
      <c r="AY1677" s="30">
        <v>7</v>
      </c>
      <c r="AZ1677" t="s">
        <v>476</v>
      </c>
      <c r="BA1677" s="111">
        <v>3</v>
      </c>
      <c r="BB1677" s="111">
        <v>1</v>
      </c>
      <c r="BC1677" s="110">
        <v>0</v>
      </c>
      <c r="BD1677" s="114">
        <v>2022</v>
      </c>
      <c r="BE1677" t="s">
        <v>477</v>
      </c>
    </row>
    <row r="1678" spans="1:57" ht="12" customHeight="1" x14ac:dyDescent="0.2">
      <c r="A1678">
        <v>94</v>
      </c>
      <c r="B1678">
        <v>2023</v>
      </c>
      <c r="C1678" t="s">
        <v>46</v>
      </c>
      <c r="D1678" t="s">
        <v>435</v>
      </c>
      <c r="E1678" t="s">
        <v>473</v>
      </c>
      <c r="F1678" t="s">
        <v>474</v>
      </c>
      <c r="G1678" t="s">
        <v>99</v>
      </c>
      <c r="H1678" t="s">
        <v>475</v>
      </c>
      <c r="I1678" t="s">
        <v>88</v>
      </c>
      <c r="L1678" s="27">
        <v>0</v>
      </c>
      <c r="M1678" s="27">
        <v>0</v>
      </c>
      <c r="N1678" s="27">
        <v>0</v>
      </c>
      <c r="O1678" t="s">
        <v>89</v>
      </c>
      <c r="P1678" t="s">
        <v>89</v>
      </c>
      <c r="Q1678" s="27">
        <v>0</v>
      </c>
      <c r="R1678" s="27">
        <v>0</v>
      </c>
      <c r="S1678" s="27">
        <v>0</v>
      </c>
      <c r="T1678" s="27">
        <v>0</v>
      </c>
      <c r="U1678" s="27">
        <v>0</v>
      </c>
      <c r="V1678" s="27">
        <v>0</v>
      </c>
      <c r="W1678" s="27">
        <v>0</v>
      </c>
      <c r="X1678" t="s">
        <v>465</v>
      </c>
      <c r="Y1678" t="s">
        <v>450</v>
      </c>
      <c r="Z1678" s="27">
        <v>0</v>
      </c>
      <c r="AA1678" s="27">
        <v>53625</v>
      </c>
      <c r="AB1678" s="27">
        <v>0</v>
      </c>
      <c r="AC1678" s="27">
        <v>0</v>
      </c>
      <c r="AD1678" s="27">
        <v>0.69</v>
      </c>
      <c r="AE1678" s="27">
        <v>0.79</v>
      </c>
      <c r="AF1678" s="27">
        <v>0.95</v>
      </c>
      <c r="AG1678" s="27">
        <v>53625</v>
      </c>
      <c r="AH1678" t="s">
        <v>465</v>
      </c>
      <c r="AI1678" s="27" t="s">
        <v>450</v>
      </c>
      <c r="AJ1678" s="41">
        <f t="shared" si="248"/>
        <v>37001.25</v>
      </c>
      <c r="AK1678" s="41">
        <f t="shared" si="249"/>
        <v>42363.75</v>
      </c>
      <c r="AL1678" s="41">
        <f t="shared" si="250"/>
        <v>50943.75</v>
      </c>
      <c r="AM1678" s="27">
        <v>1</v>
      </c>
      <c r="AN1678" s="27">
        <v>1</v>
      </c>
      <c r="AO1678" s="27">
        <v>0</v>
      </c>
      <c r="AP1678" s="27">
        <v>0</v>
      </c>
      <c r="AQ1678" s="42">
        <f t="shared" si="251"/>
        <v>37001.25</v>
      </c>
      <c r="AR1678" s="42">
        <f t="shared" si="252"/>
        <v>42363.75</v>
      </c>
      <c r="AS1678" s="42">
        <f t="shared" si="253"/>
        <v>50943.75</v>
      </c>
      <c r="AT1678" s="42">
        <f t="shared" si="254"/>
        <v>37001.25</v>
      </c>
      <c r="AU1678" s="42">
        <f t="shared" si="255"/>
        <v>42363.75</v>
      </c>
      <c r="AV1678" s="42">
        <f t="shared" si="256"/>
        <v>50943.75</v>
      </c>
      <c r="AW1678">
        <v>2035</v>
      </c>
      <c r="AX1678" t="s">
        <v>56</v>
      </c>
      <c r="AY1678" s="30">
        <v>7</v>
      </c>
      <c r="AZ1678" t="s">
        <v>476</v>
      </c>
      <c r="BA1678" s="111">
        <v>3</v>
      </c>
      <c r="BB1678" s="111">
        <v>1</v>
      </c>
      <c r="BC1678" s="110">
        <v>0</v>
      </c>
      <c r="BD1678" s="114">
        <v>2022</v>
      </c>
      <c r="BE1678" t="s">
        <v>477</v>
      </c>
    </row>
    <row r="1679" spans="1:57" ht="12" customHeight="1" x14ac:dyDescent="0.2">
      <c r="A1679">
        <v>94</v>
      </c>
      <c r="B1679">
        <v>2023</v>
      </c>
      <c r="C1679" t="s">
        <v>46</v>
      </c>
      <c r="D1679" t="s">
        <v>435</v>
      </c>
      <c r="E1679" t="s">
        <v>473</v>
      </c>
      <c r="F1679" t="s">
        <v>474</v>
      </c>
      <c r="G1679" t="s">
        <v>99</v>
      </c>
      <c r="H1679" t="s">
        <v>475</v>
      </c>
      <c r="I1679" t="s">
        <v>88</v>
      </c>
      <c r="L1679" s="27">
        <v>0</v>
      </c>
      <c r="M1679" s="27">
        <v>0</v>
      </c>
      <c r="N1679" s="27">
        <v>0</v>
      </c>
      <c r="O1679" t="s">
        <v>89</v>
      </c>
      <c r="P1679" t="s">
        <v>89</v>
      </c>
      <c r="Q1679" s="27">
        <v>0</v>
      </c>
      <c r="R1679" s="27">
        <v>0</v>
      </c>
      <c r="S1679" s="27">
        <v>0</v>
      </c>
      <c r="T1679" s="27">
        <v>0</v>
      </c>
      <c r="U1679" s="27">
        <v>0</v>
      </c>
      <c r="V1679" s="27">
        <v>0</v>
      </c>
      <c r="W1679" s="27">
        <v>0</v>
      </c>
      <c r="X1679" t="s">
        <v>465</v>
      </c>
      <c r="Y1679" t="s">
        <v>450</v>
      </c>
      <c r="Z1679" s="27">
        <v>0</v>
      </c>
      <c r="AA1679" s="27">
        <v>53625</v>
      </c>
      <c r="AB1679" s="27">
        <v>0</v>
      </c>
      <c r="AC1679" s="27">
        <v>0</v>
      </c>
      <c r="AD1679" s="27">
        <v>0.69</v>
      </c>
      <c r="AE1679" s="27">
        <v>0.79</v>
      </c>
      <c r="AF1679" s="27">
        <v>0.95</v>
      </c>
      <c r="AG1679" s="27">
        <v>53625</v>
      </c>
      <c r="AH1679" t="s">
        <v>465</v>
      </c>
      <c r="AI1679" s="27" t="s">
        <v>450</v>
      </c>
      <c r="AJ1679" s="41">
        <f t="shared" si="248"/>
        <v>37001.25</v>
      </c>
      <c r="AK1679" s="41">
        <f t="shared" si="249"/>
        <v>42363.75</v>
      </c>
      <c r="AL1679" s="41">
        <f t="shared" si="250"/>
        <v>50943.75</v>
      </c>
      <c r="AM1679" s="27">
        <v>1</v>
      </c>
      <c r="AN1679" s="27">
        <v>1</v>
      </c>
      <c r="AO1679" s="27">
        <v>0</v>
      </c>
      <c r="AP1679" s="27">
        <v>0</v>
      </c>
      <c r="AQ1679" s="42">
        <f t="shared" si="251"/>
        <v>37001.25</v>
      </c>
      <c r="AR1679" s="42">
        <f t="shared" si="252"/>
        <v>42363.75</v>
      </c>
      <c r="AS1679" s="42">
        <f t="shared" si="253"/>
        <v>50943.75</v>
      </c>
      <c r="AT1679" s="42">
        <f t="shared" si="254"/>
        <v>37001.25</v>
      </c>
      <c r="AU1679" s="42">
        <f t="shared" si="255"/>
        <v>42363.75</v>
      </c>
      <c r="AV1679" s="42">
        <f t="shared" si="256"/>
        <v>50943.75</v>
      </c>
      <c r="AW1679">
        <v>2040</v>
      </c>
      <c r="AX1679" t="s">
        <v>56</v>
      </c>
      <c r="AY1679" s="30">
        <v>7</v>
      </c>
      <c r="AZ1679" t="s">
        <v>476</v>
      </c>
      <c r="BA1679" s="111">
        <v>3</v>
      </c>
      <c r="BB1679" s="111">
        <v>1</v>
      </c>
      <c r="BC1679" s="110">
        <v>0</v>
      </c>
      <c r="BD1679" s="114">
        <v>2022</v>
      </c>
      <c r="BE1679" t="s">
        <v>477</v>
      </c>
    </row>
    <row r="1680" spans="1:57" ht="12" customHeight="1" x14ac:dyDescent="0.2">
      <c r="A1680">
        <v>94</v>
      </c>
      <c r="B1680">
        <v>2023</v>
      </c>
      <c r="C1680" t="s">
        <v>46</v>
      </c>
      <c r="D1680" t="s">
        <v>435</v>
      </c>
      <c r="E1680" t="s">
        <v>473</v>
      </c>
      <c r="F1680" t="s">
        <v>474</v>
      </c>
      <c r="G1680" t="s">
        <v>99</v>
      </c>
      <c r="H1680" t="s">
        <v>475</v>
      </c>
      <c r="I1680" t="s">
        <v>88</v>
      </c>
      <c r="L1680" s="27">
        <v>0</v>
      </c>
      <c r="M1680" s="27">
        <v>0</v>
      </c>
      <c r="N1680" s="27">
        <v>0</v>
      </c>
      <c r="O1680" t="s">
        <v>89</v>
      </c>
      <c r="P1680" t="s">
        <v>89</v>
      </c>
      <c r="Q1680" s="27">
        <v>0</v>
      </c>
      <c r="R1680" s="27">
        <v>0</v>
      </c>
      <c r="S1680" s="27">
        <v>0</v>
      </c>
      <c r="T1680" s="27">
        <v>0</v>
      </c>
      <c r="U1680" s="27">
        <v>0</v>
      </c>
      <c r="V1680" s="27">
        <v>0</v>
      </c>
      <c r="W1680" s="27">
        <v>0</v>
      </c>
      <c r="X1680" t="s">
        <v>465</v>
      </c>
      <c r="Y1680" t="s">
        <v>450</v>
      </c>
      <c r="Z1680" s="27">
        <v>0</v>
      </c>
      <c r="AA1680" s="27">
        <v>53625</v>
      </c>
      <c r="AB1680" s="27">
        <v>0</v>
      </c>
      <c r="AC1680" s="27">
        <v>0</v>
      </c>
      <c r="AD1680" s="27">
        <v>0.69</v>
      </c>
      <c r="AE1680" s="27">
        <v>0.79</v>
      </c>
      <c r="AF1680" s="27">
        <v>0.95</v>
      </c>
      <c r="AG1680" s="27">
        <v>53625</v>
      </c>
      <c r="AH1680" t="s">
        <v>465</v>
      </c>
      <c r="AI1680" s="27" t="s">
        <v>450</v>
      </c>
      <c r="AJ1680" s="41">
        <f t="shared" si="248"/>
        <v>37001.25</v>
      </c>
      <c r="AK1680" s="41">
        <f t="shared" si="249"/>
        <v>42363.75</v>
      </c>
      <c r="AL1680" s="41">
        <f t="shared" si="250"/>
        <v>50943.75</v>
      </c>
      <c r="AM1680" s="27">
        <v>1</v>
      </c>
      <c r="AN1680" s="27">
        <v>1</v>
      </c>
      <c r="AO1680" s="27">
        <v>0</v>
      </c>
      <c r="AP1680" s="27">
        <v>0</v>
      </c>
      <c r="AQ1680" s="42">
        <f t="shared" si="251"/>
        <v>37001.25</v>
      </c>
      <c r="AR1680" s="42">
        <f t="shared" si="252"/>
        <v>42363.75</v>
      </c>
      <c r="AS1680" s="42">
        <f t="shared" si="253"/>
        <v>50943.75</v>
      </c>
      <c r="AT1680" s="42">
        <f t="shared" si="254"/>
        <v>37001.25</v>
      </c>
      <c r="AU1680" s="42">
        <f t="shared" si="255"/>
        <v>42363.75</v>
      </c>
      <c r="AV1680" s="42">
        <f t="shared" si="256"/>
        <v>50943.75</v>
      </c>
      <c r="AW1680">
        <v>2045</v>
      </c>
      <c r="AX1680" t="s">
        <v>56</v>
      </c>
      <c r="AY1680" s="30">
        <v>7</v>
      </c>
      <c r="AZ1680" t="s">
        <v>476</v>
      </c>
      <c r="BA1680" s="111">
        <v>3</v>
      </c>
      <c r="BB1680" s="111">
        <v>1</v>
      </c>
      <c r="BC1680" s="110">
        <v>0</v>
      </c>
      <c r="BD1680" s="114">
        <v>2022</v>
      </c>
      <c r="BE1680" t="s">
        <v>477</v>
      </c>
    </row>
    <row r="1681" spans="1:57" ht="12" customHeight="1" x14ac:dyDescent="0.2">
      <c r="A1681">
        <v>94</v>
      </c>
      <c r="B1681">
        <v>2023</v>
      </c>
      <c r="C1681" t="s">
        <v>46</v>
      </c>
      <c r="D1681" t="s">
        <v>435</v>
      </c>
      <c r="E1681" t="s">
        <v>473</v>
      </c>
      <c r="F1681" t="s">
        <v>474</v>
      </c>
      <c r="G1681" t="s">
        <v>99</v>
      </c>
      <c r="H1681" t="s">
        <v>475</v>
      </c>
      <c r="I1681" t="s">
        <v>88</v>
      </c>
      <c r="L1681" s="27">
        <v>0</v>
      </c>
      <c r="M1681" s="27">
        <v>0</v>
      </c>
      <c r="N1681" s="27">
        <v>0</v>
      </c>
      <c r="O1681" t="s">
        <v>89</v>
      </c>
      <c r="P1681" t="s">
        <v>89</v>
      </c>
      <c r="Q1681" s="27">
        <v>0</v>
      </c>
      <c r="R1681" s="27">
        <v>0</v>
      </c>
      <c r="S1681" s="27">
        <v>0</v>
      </c>
      <c r="T1681" s="27">
        <v>0</v>
      </c>
      <c r="U1681" s="27">
        <v>0</v>
      </c>
      <c r="V1681" s="27">
        <v>0</v>
      </c>
      <c r="W1681" s="27">
        <v>0</v>
      </c>
      <c r="X1681" t="s">
        <v>465</v>
      </c>
      <c r="Y1681" t="s">
        <v>450</v>
      </c>
      <c r="Z1681" s="27">
        <v>0</v>
      </c>
      <c r="AA1681" s="27">
        <v>53625</v>
      </c>
      <c r="AB1681" s="27">
        <v>0</v>
      </c>
      <c r="AC1681" s="27">
        <v>0</v>
      </c>
      <c r="AD1681" s="27">
        <v>0.69</v>
      </c>
      <c r="AE1681" s="27">
        <v>0.79</v>
      </c>
      <c r="AF1681" s="27">
        <v>0.95</v>
      </c>
      <c r="AG1681" s="27">
        <v>53625</v>
      </c>
      <c r="AH1681" t="s">
        <v>465</v>
      </c>
      <c r="AI1681" s="27" t="s">
        <v>450</v>
      </c>
      <c r="AJ1681" s="41">
        <f t="shared" si="248"/>
        <v>37001.25</v>
      </c>
      <c r="AK1681" s="41">
        <f t="shared" si="249"/>
        <v>42363.75</v>
      </c>
      <c r="AL1681" s="41">
        <f t="shared" si="250"/>
        <v>50943.75</v>
      </c>
      <c r="AM1681" s="27">
        <v>1</v>
      </c>
      <c r="AN1681" s="27">
        <v>1</v>
      </c>
      <c r="AO1681" s="27">
        <v>0</v>
      </c>
      <c r="AP1681" s="27">
        <v>0</v>
      </c>
      <c r="AQ1681" s="42">
        <f t="shared" si="251"/>
        <v>37001.25</v>
      </c>
      <c r="AR1681" s="42">
        <f t="shared" si="252"/>
        <v>42363.75</v>
      </c>
      <c r="AS1681" s="42">
        <f t="shared" si="253"/>
        <v>50943.75</v>
      </c>
      <c r="AT1681" s="42">
        <f t="shared" si="254"/>
        <v>37001.25</v>
      </c>
      <c r="AU1681" s="42">
        <f t="shared" si="255"/>
        <v>42363.75</v>
      </c>
      <c r="AV1681" s="42">
        <f t="shared" si="256"/>
        <v>50943.75</v>
      </c>
      <c r="AW1681">
        <v>2050</v>
      </c>
      <c r="AX1681" t="s">
        <v>56</v>
      </c>
      <c r="AY1681" s="30">
        <v>7</v>
      </c>
      <c r="AZ1681" t="s">
        <v>476</v>
      </c>
      <c r="BA1681" s="111">
        <v>3</v>
      </c>
      <c r="BB1681" s="111">
        <v>1</v>
      </c>
      <c r="BC1681" s="110">
        <v>0</v>
      </c>
      <c r="BD1681" s="114">
        <v>2022</v>
      </c>
      <c r="BE1681" t="s">
        <v>477</v>
      </c>
    </row>
    <row r="1682" spans="1:57" ht="12" customHeight="1" x14ac:dyDescent="0.2">
      <c r="A1682">
        <v>94</v>
      </c>
      <c r="B1682">
        <v>2023</v>
      </c>
      <c r="C1682" t="s">
        <v>46</v>
      </c>
      <c r="D1682" t="s">
        <v>435</v>
      </c>
      <c r="E1682" t="s">
        <v>473</v>
      </c>
      <c r="F1682" t="s">
        <v>474</v>
      </c>
      <c r="G1682" t="s">
        <v>99</v>
      </c>
      <c r="H1682" t="s">
        <v>475</v>
      </c>
      <c r="I1682" t="s">
        <v>88</v>
      </c>
      <c r="L1682" s="27">
        <v>0</v>
      </c>
      <c r="M1682" s="27">
        <v>0</v>
      </c>
      <c r="N1682" s="27">
        <v>0</v>
      </c>
      <c r="O1682" t="s">
        <v>89</v>
      </c>
      <c r="P1682" t="s">
        <v>89</v>
      </c>
      <c r="Q1682" s="27">
        <v>0</v>
      </c>
      <c r="R1682" s="27">
        <v>0</v>
      </c>
      <c r="S1682" s="27">
        <v>0</v>
      </c>
      <c r="T1682" s="27">
        <v>0</v>
      </c>
      <c r="U1682" s="27">
        <v>0</v>
      </c>
      <c r="V1682" s="27">
        <v>0</v>
      </c>
      <c r="W1682" s="27">
        <v>0</v>
      </c>
      <c r="X1682" t="s">
        <v>465</v>
      </c>
      <c r="Y1682" t="s">
        <v>450</v>
      </c>
      <c r="Z1682" s="27">
        <v>0</v>
      </c>
      <c r="AA1682" s="27">
        <v>53625</v>
      </c>
      <c r="AB1682" s="27">
        <v>0</v>
      </c>
      <c r="AC1682" s="27">
        <v>0</v>
      </c>
      <c r="AD1682" s="27">
        <v>0.69</v>
      </c>
      <c r="AE1682" s="27">
        <v>0.79</v>
      </c>
      <c r="AF1682" s="27">
        <v>0.95</v>
      </c>
      <c r="AG1682" s="27">
        <v>53625</v>
      </c>
      <c r="AH1682" t="s">
        <v>465</v>
      </c>
      <c r="AI1682" s="27" t="s">
        <v>450</v>
      </c>
      <c r="AJ1682" s="41">
        <f t="shared" si="248"/>
        <v>37001.25</v>
      </c>
      <c r="AK1682" s="41">
        <f t="shared" si="249"/>
        <v>42363.75</v>
      </c>
      <c r="AL1682" s="41">
        <f t="shared" si="250"/>
        <v>50943.75</v>
      </c>
      <c r="AM1682" s="27">
        <v>1</v>
      </c>
      <c r="AN1682" s="27">
        <v>1</v>
      </c>
      <c r="AO1682" s="27">
        <v>0</v>
      </c>
      <c r="AP1682" s="27">
        <v>0</v>
      </c>
      <c r="AQ1682" s="42">
        <f t="shared" si="251"/>
        <v>37001.25</v>
      </c>
      <c r="AR1682" s="42">
        <f t="shared" si="252"/>
        <v>42363.75</v>
      </c>
      <c r="AS1682" s="42">
        <f t="shared" si="253"/>
        <v>50943.75</v>
      </c>
      <c r="AT1682" s="42">
        <f t="shared" si="254"/>
        <v>37001.25</v>
      </c>
      <c r="AU1682" s="42">
        <f t="shared" si="255"/>
        <v>42363.75</v>
      </c>
      <c r="AV1682" s="42">
        <f t="shared" si="256"/>
        <v>50943.75</v>
      </c>
      <c r="AW1682">
        <v>2023</v>
      </c>
      <c r="AX1682" t="s">
        <v>59</v>
      </c>
      <c r="AY1682" s="30">
        <v>7</v>
      </c>
      <c r="AZ1682" t="s">
        <v>476</v>
      </c>
      <c r="BA1682" s="111">
        <v>3</v>
      </c>
      <c r="BB1682" s="111">
        <v>1</v>
      </c>
      <c r="BC1682" s="110">
        <v>0</v>
      </c>
      <c r="BD1682" s="114">
        <v>2022</v>
      </c>
      <c r="BE1682" t="s">
        <v>477</v>
      </c>
    </row>
    <row r="1683" spans="1:57" ht="12" customHeight="1" x14ac:dyDescent="0.2">
      <c r="A1683">
        <v>94</v>
      </c>
      <c r="B1683">
        <v>2023</v>
      </c>
      <c r="C1683" t="s">
        <v>46</v>
      </c>
      <c r="D1683" t="s">
        <v>435</v>
      </c>
      <c r="E1683" t="s">
        <v>473</v>
      </c>
      <c r="F1683" t="s">
        <v>474</v>
      </c>
      <c r="G1683" t="s">
        <v>99</v>
      </c>
      <c r="H1683" t="s">
        <v>475</v>
      </c>
      <c r="I1683" t="s">
        <v>88</v>
      </c>
      <c r="L1683" s="27">
        <v>0</v>
      </c>
      <c r="M1683" s="27">
        <v>0</v>
      </c>
      <c r="N1683" s="27">
        <v>0</v>
      </c>
      <c r="O1683" t="s">
        <v>89</v>
      </c>
      <c r="P1683" t="s">
        <v>89</v>
      </c>
      <c r="Q1683" s="27">
        <v>0</v>
      </c>
      <c r="R1683" s="27">
        <v>0</v>
      </c>
      <c r="S1683" s="27">
        <v>0</v>
      </c>
      <c r="T1683" s="27">
        <v>0</v>
      </c>
      <c r="U1683" s="27">
        <v>0</v>
      </c>
      <c r="V1683" s="27">
        <v>0</v>
      </c>
      <c r="W1683" s="27">
        <v>0</v>
      </c>
      <c r="X1683" t="s">
        <v>465</v>
      </c>
      <c r="Y1683" t="s">
        <v>450</v>
      </c>
      <c r="Z1683" s="27">
        <v>0</v>
      </c>
      <c r="AA1683" s="27">
        <v>53625</v>
      </c>
      <c r="AB1683" s="27">
        <v>0</v>
      </c>
      <c r="AC1683" s="27">
        <v>0</v>
      </c>
      <c r="AD1683" s="27">
        <v>0.69</v>
      </c>
      <c r="AE1683" s="27">
        <v>0.79</v>
      </c>
      <c r="AF1683" s="27">
        <v>0.95</v>
      </c>
      <c r="AG1683" s="27">
        <v>53625</v>
      </c>
      <c r="AH1683" t="s">
        <v>465</v>
      </c>
      <c r="AI1683" s="27" t="s">
        <v>450</v>
      </c>
      <c r="AJ1683" s="41">
        <f t="shared" si="248"/>
        <v>37001.25</v>
      </c>
      <c r="AK1683" s="41">
        <f t="shared" si="249"/>
        <v>42363.75</v>
      </c>
      <c r="AL1683" s="41">
        <f t="shared" si="250"/>
        <v>50943.75</v>
      </c>
      <c r="AM1683" s="27">
        <v>1</v>
      </c>
      <c r="AN1683" s="27">
        <v>1</v>
      </c>
      <c r="AO1683" s="27">
        <v>0</v>
      </c>
      <c r="AP1683" s="27">
        <v>0</v>
      </c>
      <c r="AQ1683" s="42">
        <f t="shared" si="251"/>
        <v>37001.25</v>
      </c>
      <c r="AR1683" s="42">
        <f t="shared" si="252"/>
        <v>42363.75</v>
      </c>
      <c r="AS1683" s="42">
        <f t="shared" si="253"/>
        <v>50943.75</v>
      </c>
      <c r="AT1683" s="42">
        <f t="shared" si="254"/>
        <v>37001.25</v>
      </c>
      <c r="AU1683" s="42">
        <f t="shared" si="255"/>
        <v>42363.75</v>
      </c>
      <c r="AV1683" s="42">
        <f t="shared" si="256"/>
        <v>50943.75</v>
      </c>
      <c r="AW1683">
        <v>2030</v>
      </c>
      <c r="AX1683" t="s">
        <v>59</v>
      </c>
      <c r="AY1683" s="30">
        <v>7</v>
      </c>
      <c r="AZ1683" t="s">
        <v>476</v>
      </c>
      <c r="BA1683" s="111">
        <v>3</v>
      </c>
      <c r="BB1683" s="111">
        <v>1</v>
      </c>
      <c r="BC1683" s="110">
        <v>0</v>
      </c>
      <c r="BD1683" s="114">
        <v>2022</v>
      </c>
      <c r="BE1683" t="s">
        <v>477</v>
      </c>
    </row>
    <row r="1684" spans="1:57" ht="12" customHeight="1" x14ac:dyDescent="0.2">
      <c r="A1684">
        <v>94</v>
      </c>
      <c r="B1684">
        <v>2023</v>
      </c>
      <c r="C1684" t="s">
        <v>46</v>
      </c>
      <c r="D1684" t="s">
        <v>435</v>
      </c>
      <c r="E1684" t="s">
        <v>473</v>
      </c>
      <c r="F1684" t="s">
        <v>474</v>
      </c>
      <c r="G1684" t="s">
        <v>99</v>
      </c>
      <c r="H1684" t="s">
        <v>475</v>
      </c>
      <c r="I1684" t="s">
        <v>88</v>
      </c>
      <c r="L1684" s="27">
        <v>0</v>
      </c>
      <c r="M1684" s="27">
        <v>0</v>
      </c>
      <c r="N1684" s="27">
        <v>0</v>
      </c>
      <c r="O1684" t="s">
        <v>89</v>
      </c>
      <c r="P1684" t="s">
        <v>89</v>
      </c>
      <c r="Q1684" s="27">
        <v>0</v>
      </c>
      <c r="R1684" s="27">
        <v>0</v>
      </c>
      <c r="S1684" s="27">
        <v>0</v>
      </c>
      <c r="T1684" s="27">
        <v>0</v>
      </c>
      <c r="U1684" s="27">
        <v>0</v>
      </c>
      <c r="V1684" s="27">
        <v>0</v>
      </c>
      <c r="W1684" s="27">
        <v>0</v>
      </c>
      <c r="X1684" t="s">
        <v>465</v>
      </c>
      <c r="Y1684" t="s">
        <v>450</v>
      </c>
      <c r="Z1684" s="27">
        <v>0</v>
      </c>
      <c r="AA1684" s="27">
        <v>53625</v>
      </c>
      <c r="AB1684" s="27">
        <v>0</v>
      </c>
      <c r="AC1684" s="27">
        <v>0</v>
      </c>
      <c r="AD1684" s="27">
        <v>0.69</v>
      </c>
      <c r="AE1684" s="27">
        <v>0.79</v>
      </c>
      <c r="AF1684" s="27">
        <v>0.95</v>
      </c>
      <c r="AG1684" s="27">
        <v>53625</v>
      </c>
      <c r="AH1684" t="s">
        <v>465</v>
      </c>
      <c r="AI1684" s="27" t="s">
        <v>450</v>
      </c>
      <c r="AJ1684" s="41">
        <f t="shared" si="248"/>
        <v>37001.25</v>
      </c>
      <c r="AK1684" s="41">
        <f t="shared" si="249"/>
        <v>42363.75</v>
      </c>
      <c r="AL1684" s="41">
        <f t="shared" si="250"/>
        <v>50943.75</v>
      </c>
      <c r="AM1684" s="27">
        <v>1</v>
      </c>
      <c r="AN1684" s="27">
        <v>1</v>
      </c>
      <c r="AO1684" s="27">
        <v>0</v>
      </c>
      <c r="AP1684" s="27">
        <v>0</v>
      </c>
      <c r="AQ1684" s="42">
        <f t="shared" si="251"/>
        <v>37001.25</v>
      </c>
      <c r="AR1684" s="42">
        <f t="shared" si="252"/>
        <v>42363.75</v>
      </c>
      <c r="AS1684" s="42">
        <f t="shared" si="253"/>
        <v>50943.75</v>
      </c>
      <c r="AT1684" s="42">
        <f t="shared" si="254"/>
        <v>37001.25</v>
      </c>
      <c r="AU1684" s="42">
        <f t="shared" si="255"/>
        <v>42363.75</v>
      </c>
      <c r="AV1684" s="42">
        <f t="shared" si="256"/>
        <v>50943.75</v>
      </c>
      <c r="AW1684">
        <v>2035</v>
      </c>
      <c r="AX1684" t="s">
        <v>59</v>
      </c>
      <c r="AY1684" s="30">
        <v>7</v>
      </c>
      <c r="AZ1684" t="s">
        <v>476</v>
      </c>
      <c r="BA1684" s="111">
        <v>3</v>
      </c>
      <c r="BB1684" s="111">
        <v>1</v>
      </c>
      <c r="BC1684" s="110">
        <v>0</v>
      </c>
      <c r="BD1684" s="114">
        <v>2022</v>
      </c>
      <c r="BE1684" t="s">
        <v>477</v>
      </c>
    </row>
    <row r="1685" spans="1:57" ht="12" customHeight="1" x14ac:dyDescent="0.2">
      <c r="A1685">
        <v>94</v>
      </c>
      <c r="B1685">
        <v>2023</v>
      </c>
      <c r="C1685" t="s">
        <v>46</v>
      </c>
      <c r="D1685" t="s">
        <v>435</v>
      </c>
      <c r="E1685" t="s">
        <v>473</v>
      </c>
      <c r="F1685" t="s">
        <v>474</v>
      </c>
      <c r="G1685" t="s">
        <v>99</v>
      </c>
      <c r="H1685" t="s">
        <v>475</v>
      </c>
      <c r="I1685" t="s">
        <v>88</v>
      </c>
      <c r="L1685" s="27">
        <v>0</v>
      </c>
      <c r="M1685" s="27">
        <v>0</v>
      </c>
      <c r="N1685" s="27">
        <v>0</v>
      </c>
      <c r="O1685" t="s">
        <v>89</v>
      </c>
      <c r="P1685" t="s">
        <v>89</v>
      </c>
      <c r="Q1685" s="27">
        <v>0</v>
      </c>
      <c r="R1685" s="27">
        <v>0</v>
      </c>
      <c r="S1685" s="27">
        <v>0</v>
      </c>
      <c r="T1685" s="27">
        <v>0</v>
      </c>
      <c r="U1685" s="27">
        <v>0</v>
      </c>
      <c r="V1685" s="27">
        <v>0</v>
      </c>
      <c r="W1685" s="27">
        <v>0</v>
      </c>
      <c r="X1685" t="s">
        <v>465</v>
      </c>
      <c r="Y1685" t="s">
        <v>450</v>
      </c>
      <c r="Z1685" s="27">
        <v>0</v>
      </c>
      <c r="AA1685" s="27">
        <v>53625</v>
      </c>
      <c r="AB1685" s="27">
        <v>0</v>
      </c>
      <c r="AC1685" s="27">
        <v>0</v>
      </c>
      <c r="AD1685" s="27">
        <v>0.69</v>
      </c>
      <c r="AE1685" s="27">
        <v>0.79</v>
      </c>
      <c r="AF1685" s="27">
        <v>0.95</v>
      </c>
      <c r="AG1685" s="27">
        <v>53625</v>
      </c>
      <c r="AH1685" t="s">
        <v>465</v>
      </c>
      <c r="AI1685" s="27" t="s">
        <v>450</v>
      </c>
      <c r="AJ1685" s="41">
        <f t="shared" si="248"/>
        <v>37001.25</v>
      </c>
      <c r="AK1685" s="41">
        <f t="shared" si="249"/>
        <v>42363.75</v>
      </c>
      <c r="AL1685" s="41">
        <f t="shared" si="250"/>
        <v>50943.75</v>
      </c>
      <c r="AM1685" s="27">
        <v>1</v>
      </c>
      <c r="AN1685" s="27">
        <v>1</v>
      </c>
      <c r="AO1685" s="27">
        <v>0</v>
      </c>
      <c r="AP1685" s="27">
        <v>0</v>
      </c>
      <c r="AQ1685" s="42">
        <f t="shared" si="251"/>
        <v>37001.25</v>
      </c>
      <c r="AR1685" s="42">
        <f t="shared" si="252"/>
        <v>42363.75</v>
      </c>
      <c r="AS1685" s="42">
        <f t="shared" si="253"/>
        <v>50943.75</v>
      </c>
      <c r="AT1685" s="42">
        <f t="shared" si="254"/>
        <v>37001.25</v>
      </c>
      <c r="AU1685" s="42">
        <f t="shared" si="255"/>
        <v>42363.75</v>
      </c>
      <c r="AV1685" s="42">
        <f t="shared" si="256"/>
        <v>50943.75</v>
      </c>
      <c r="AW1685">
        <v>2040</v>
      </c>
      <c r="AX1685" t="s">
        <v>59</v>
      </c>
      <c r="AY1685" s="30">
        <v>7</v>
      </c>
      <c r="AZ1685" t="s">
        <v>476</v>
      </c>
      <c r="BA1685" s="111">
        <v>3</v>
      </c>
      <c r="BB1685" s="111">
        <v>1</v>
      </c>
      <c r="BC1685" s="110">
        <v>0</v>
      </c>
      <c r="BD1685" s="114">
        <v>2022</v>
      </c>
      <c r="BE1685" t="s">
        <v>477</v>
      </c>
    </row>
    <row r="1686" spans="1:57" ht="12" customHeight="1" x14ac:dyDescent="0.2">
      <c r="A1686">
        <v>94</v>
      </c>
      <c r="B1686">
        <v>2023</v>
      </c>
      <c r="C1686" t="s">
        <v>46</v>
      </c>
      <c r="D1686" t="s">
        <v>435</v>
      </c>
      <c r="E1686" t="s">
        <v>473</v>
      </c>
      <c r="F1686" t="s">
        <v>474</v>
      </c>
      <c r="G1686" t="s">
        <v>99</v>
      </c>
      <c r="H1686" t="s">
        <v>475</v>
      </c>
      <c r="I1686" t="s">
        <v>88</v>
      </c>
      <c r="L1686" s="27">
        <v>0</v>
      </c>
      <c r="M1686" s="27">
        <v>0</v>
      </c>
      <c r="N1686" s="27">
        <v>0</v>
      </c>
      <c r="O1686" t="s">
        <v>89</v>
      </c>
      <c r="P1686" t="s">
        <v>89</v>
      </c>
      <c r="Q1686" s="27">
        <v>0</v>
      </c>
      <c r="R1686" s="27">
        <v>0</v>
      </c>
      <c r="S1686" s="27">
        <v>0</v>
      </c>
      <c r="T1686" s="27">
        <v>0</v>
      </c>
      <c r="U1686" s="27">
        <v>0</v>
      </c>
      <c r="V1686" s="27">
        <v>0</v>
      </c>
      <c r="W1686" s="27">
        <v>0</v>
      </c>
      <c r="X1686" t="s">
        <v>465</v>
      </c>
      <c r="Y1686" t="s">
        <v>450</v>
      </c>
      <c r="Z1686" s="27">
        <v>0</v>
      </c>
      <c r="AA1686" s="27">
        <v>53625</v>
      </c>
      <c r="AB1686" s="27">
        <v>0</v>
      </c>
      <c r="AC1686" s="27">
        <v>0</v>
      </c>
      <c r="AD1686" s="27">
        <v>0.69</v>
      </c>
      <c r="AE1686" s="27">
        <v>0.79</v>
      </c>
      <c r="AF1686" s="27">
        <v>0.95</v>
      </c>
      <c r="AG1686" s="27">
        <v>53625</v>
      </c>
      <c r="AH1686" t="s">
        <v>465</v>
      </c>
      <c r="AI1686" s="27" t="s">
        <v>450</v>
      </c>
      <c r="AJ1686" s="41">
        <f t="shared" si="248"/>
        <v>37001.25</v>
      </c>
      <c r="AK1686" s="41">
        <f t="shared" si="249"/>
        <v>42363.75</v>
      </c>
      <c r="AL1686" s="41">
        <f t="shared" si="250"/>
        <v>50943.75</v>
      </c>
      <c r="AM1686" s="27">
        <v>1</v>
      </c>
      <c r="AN1686" s="27">
        <v>1</v>
      </c>
      <c r="AO1686" s="27">
        <v>0</v>
      </c>
      <c r="AP1686" s="27">
        <v>0</v>
      </c>
      <c r="AQ1686" s="42">
        <f t="shared" si="251"/>
        <v>37001.25</v>
      </c>
      <c r="AR1686" s="42">
        <f t="shared" si="252"/>
        <v>42363.75</v>
      </c>
      <c r="AS1686" s="42">
        <f t="shared" si="253"/>
        <v>50943.75</v>
      </c>
      <c r="AT1686" s="42">
        <f t="shared" si="254"/>
        <v>37001.25</v>
      </c>
      <c r="AU1686" s="42">
        <f t="shared" si="255"/>
        <v>42363.75</v>
      </c>
      <c r="AV1686" s="42">
        <f t="shared" si="256"/>
        <v>50943.75</v>
      </c>
      <c r="AW1686">
        <v>2045</v>
      </c>
      <c r="AX1686" t="s">
        <v>59</v>
      </c>
      <c r="AY1686" s="30">
        <v>7</v>
      </c>
      <c r="AZ1686" t="s">
        <v>476</v>
      </c>
      <c r="BA1686" s="111">
        <v>3</v>
      </c>
      <c r="BB1686" s="111">
        <v>1</v>
      </c>
      <c r="BC1686" s="110">
        <v>0</v>
      </c>
      <c r="BD1686" s="114">
        <v>2022</v>
      </c>
      <c r="BE1686" t="s">
        <v>477</v>
      </c>
    </row>
    <row r="1687" spans="1:57" ht="12" customHeight="1" x14ac:dyDescent="0.2">
      <c r="A1687">
        <v>94</v>
      </c>
      <c r="B1687">
        <v>2023</v>
      </c>
      <c r="C1687" t="s">
        <v>46</v>
      </c>
      <c r="D1687" t="s">
        <v>435</v>
      </c>
      <c r="E1687" t="s">
        <v>473</v>
      </c>
      <c r="F1687" t="s">
        <v>474</v>
      </c>
      <c r="G1687" t="s">
        <v>99</v>
      </c>
      <c r="H1687" t="s">
        <v>475</v>
      </c>
      <c r="I1687" t="s">
        <v>88</v>
      </c>
      <c r="L1687" s="27">
        <v>0</v>
      </c>
      <c r="M1687" s="27">
        <v>0</v>
      </c>
      <c r="N1687" s="27">
        <v>0</v>
      </c>
      <c r="O1687" t="s">
        <v>89</v>
      </c>
      <c r="P1687" t="s">
        <v>89</v>
      </c>
      <c r="Q1687" s="27">
        <v>0</v>
      </c>
      <c r="R1687" s="27">
        <v>0</v>
      </c>
      <c r="S1687" s="27">
        <v>0</v>
      </c>
      <c r="T1687" s="27">
        <v>0</v>
      </c>
      <c r="U1687" s="27">
        <v>0</v>
      </c>
      <c r="V1687" s="27">
        <v>0</v>
      </c>
      <c r="W1687" s="27">
        <v>0</v>
      </c>
      <c r="X1687" t="s">
        <v>465</v>
      </c>
      <c r="Y1687" t="s">
        <v>450</v>
      </c>
      <c r="Z1687" s="27">
        <v>0</v>
      </c>
      <c r="AA1687" s="27">
        <v>53625</v>
      </c>
      <c r="AB1687" s="27">
        <v>0</v>
      </c>
      <c r="AC1687" s="27">
        <v>0</v>
      </c>
      <c r="AD1687" s="27">
        <v>0.69</v>
      </c>
      <c r="AE1687" s="27">
        <v>0.79</v>
      </c>
      <c r="AF1687" s="27">
        <v>0.95</v>
      </c>
      <c r="AG1687" s="27">
        <v>53625</v>
      </c>
      <c r="AH1687" t="s">
        <v>465</v>
      </c>
      <c r="AI1687" s="27" t="s">
        <v>450</v>
      </c>
      <c r="AJ1687" s="41">
        <f t="shared" si="248"/>
        <v>37001.25</v>
      </c>
      <c r="AK1687" s="41">
        <f t="shared" si="249"/>
        <v>42363.75</v>
      </c>
      <c r="AL1687" s="41">
        <f t="shared" si="250"/>
        <v>50943.75</v>
      </c>
      <c r="AM1687" s="27">
        <v>1</v>
      </c>
      <c r="AN1687" s="27">
        <v>1</v>
      </c>
      <c r="AO1687" s="27">
        <v>0</v>
      </c>
      <c r="AP1687" s="27">
        <v>0</v>
      </c>
      <c r="AQ1687" s="42">
        <f t="shared" si="251"/>
        <v>37001.25</v>
      </c>
      <c r="AR1687" s="42">
        <f t="shared" si="252"/>
        <v>42363.75</v>
      </c>
      <c r="AS1687" s="42">
        <f t="shared" si="253"/>
        <v>50943.75</v>
      </c>
      <c r="AT1687" s="42">
        <f t="shared" si="254"/>
        <v>37001.25</v>
      </c>
      <c r="AU1687" s="42">
        <f t="shared" si="255"/>
        <v>42363.75</v>
      </c>
      <c r="AV1687" s="42">
        <f t="shared" si="256"/>
        <v>50943.75</v>
      </c>
      <c r="AW1687">
        <v>2050</v>
      </c>
      <c r="AX1687" t="s">
        <v>59</v>
      </c>
      <c r="AY1687" s="30">
        <v>7</v>
      </c>
      <c r="AZ1687" t="s">
        <v>476</v>
      </c>
      <c r="BA1687" s="111">
        <v>3</v>
      </c>
      <c r="BB1687" s="111">
        <v>1</v>
      </c>
      <c r="BC1687" s="110">
        <v>0</v>
      </c>
      <c r="BD1687" s="114">
        <v>2022</v>
      </c>
      <c r="BE1687" t="s">
        <v>477</v>
      </c>
    </row>
    <row r="1688" spans="1:57" ht="12" customHeight="1" x14ac:dyDescent="0.2">
      <c r="A1688">
        <v>94</v>
      </c>
      <c r="B1688">
        <v>2023</v>
      </c>
      <c r="C1688" t="s">
        <v>46</v>
      </c>
      <c r="D1688" t="s">
        <v>435</v>
      </c>
      <c r="E1688" t="s">
        <v>473</v>
      </c>
      <c r="F1688" t="s">
        <v>474</v>
      </c>
      <c r="G1688" t="s">
        <v>99</v>
      </c>
      <c r="H1688" t="s">
        <v>475</v>
      </c>
      <c r="I1688" t="s">
        <v>88</v>
      </c>
      <c r="L1688" s="27">
        <v>0</v>
      </c>
      <c r="M1688" s="27">
        <v>0</v>
      </c>
      <c r="N1688" s="27">
        <v>0</v>
      </c>
      <c r="O1688" t="s">
        <v>89</v>
      </c>
      <c r="P1688" t="s">
        <v>89</v>
      </c>
      <c r="Q1688" s="27">
        <v>0</v>
      </c>
      <c r="R1688" s="27">
        <v>0</v>
      </c>
      <c r="S1688" s="27">
        <v>0</v>
      </c>
      <c r="T1688" s="27">
        <v>0</v>
      </c>
      <c r="U1688" s="27">
        <v>0</v>
      </c>
      <c r="V1688" s="27">
        <v>0</v>
      </c>
      <c r="W1688" s="27">
        <v>0</v>
      </c>
      <c r="X1688" t="s">
        <v>465</v>
      </c>
      <c r="Y1688" t="s">
        <v>450</v>
      </c>
      <c r="Z1688" s="27">
        <v>0</v>
      </c>
      <c r="AA1688" s="27">
        <v>53625</v>
      </c>
      <c r="AB1688" s="27">
        <v>0</v>
      </c>
      <c r="AC1688" s="27">
        <v>0</v>
      </c>
      <c r="AD1688" s="27">
        <v>0.69</v>
      </c>
      <c r="AE1688" s="27">
        <v>0.79</v>
      </c>
      <c r="AF1688" s="27">
        <v>0.95</v>
      </c>
      <c r="AG1688" s="27">
        <v>53625</v>
      </c>
      <c r="AH1688" t="s">
        <v>465</v>
      </c>
      <c r="AI1688" s="27" t="s">
        <v>450</v>
      </c>
      <c r="AJ1688" s="41">
        <f t="shared" si="248"/>
        <v>37001.25</v>
      </c>
      <c r="AK1688" s="41">
        <f t="shared" si="249"/>
        <v>42363.75</v>
      </c>
      <c r="AL1688" s="41">
        <f t="shared" si="250"/>
        <v>50943.75</v>
      </c>
      <c r="AM1688" s="27">
        <v>1</v>
      </c>
      <c r="AN1688" s="27">
        <v>1</v>
      </c>
      <c r="AO1688" s="27">
        <v>0</v>
      </c>
      <c r="AP1688" s="27">
        <v>0</v>
      </c>
      <c r="AQ1688" s="42">
        <f t="shared" si="251"/>
        <v>37001.25</v>
      </c>
      <c r="AR1688" s="42">
        <f t="shared" si="252"/>
        <v>42363.75</v>
      </c>
      <c r="AS1688" s="42">
        <f t="shared" si="253"/>
        <v>50943.75</v>
      </c>
      <c r="AT1688" s="42">
        <f t="shared" si="254"/>
        <v>37001.25</v>
      </c>
      <c r="AU1688" s="42">
        <f t="shared" si="255"/>
        <v>42363.75</v>
      </c>
      <c r="AV1688" s="42">
        <f t="shared" si="256"/>
        <v>50943.75</v>
      </c>
      <c r="AW1688">
        <v>2023</v>
      </c>
      <c r="AX1688" t="s">
        <v>60</v>
      </c>
      <c r="AY1688" s="30">
        <v>7</v>
      </c>
      <c r="AZ1688" t="s">
        <v>476</v>
      </c>
      <c r="BA1688" s="111">
        <v>3</v>
      </c>
      <c r="BB1688" s="111">
        <v>1</v>
      </c>
      <c r="BC1688" s="110">
        <v>0</v>
      </c>
      <c r="BD1688" s="114">
        <v>2022</v>
      </c>
      <c r="BE1688" t="s">
        <v>477</v>
      </c>
    </row>
    <row r="1689" spans="1:57" ht="12" customHeight="1" x14ac:dyDescent="0.2">
      <c r="A1689">
        <v>94</v>
      </c>
      <c r="B1689">
        <v>2023</v>
      </c>
      <c r="C1689" t="s">
        <v>46</v>
      </c>
      <c r="D1689" t="s">
        <v>435</v>
      </c>
      <c r="E1689" t="s">
        <v>473</v>
      </c>
      <c r="F1689" t="s">
        <v>474</v>
      </c>
      <c r="G1689" t="s">
        <v>99</v>
      </c>
      <c r="H1689" t="s">
        <v>475</v>
      </c>
      <c r="I1689" t="s">
        <v>88</v>
      </c>
      <c r="L1689" s="27">
        <v>0</v>
      </c>
      <c r="M1689" s="27">
        <v>0</v>
      </c>
      <c r="N1689" s="27">
        <v>0</v>
      </c>
      <c r="O1689" t="s">
        <v>89</v>
      </c>
      <c r="P1689" t="s">
        <v>89</v>
      </c>
      <c r="Q1689" s="27">
        <v>0</v>
      </c>
      <c r="R1689" s="27">
        <v>0</v>
      </c>
      <c r="S1689" s="27">
        <v>0</v>
      </c>
      <c r="T1689" s="27">
        <v>0</v>
      </c>
      <c r="U1689" s="27">
        <v>0</v>
      </c>
      <c r="V1689" s="27">
        <v>0</v>
      </c>
      <c r="W1689" s="27">
        <v>0</v>
      </c>
      <c r="X1689" t="s">
        <v>465</v>
      </c>
      <c r="Y1689" t="s">
        <v>450</v>
      </c>
      <c r="Z1689" s="27">
        <v>0</v>
      </c>
      <c r="AA1689" s="27">
        <v>53625</v>
      </c>
      <c r="AB1689" s="27">
        <v>0</v>
      </c>
      <c r="AC1689" s="27">
        <v>0</v>
      </c>
      <c r="AD1689" s="27">
        <v>0.69</v>
      </c>
      <c r="AE1689" s="27">
        <v>0.79</v>
      </c>
      <c r="AF1689" s="27">
        <v>0.95</v>
      </c>
      <c r="AG1689" s="27">
        <v>53625</v>
      </c>
      <c r="AH1689" t="s">
        <v>465</v>
      </c>
      <c r="AI1689" s="27" t="s">
        <v>450</v>
      </c>
      <c r="AJ1689" s="41">
        <f t="shared" si="248"/>
        <v>37001.25</v>
      </c>
      <c r="AK1689" s="41">
        <f t="shared" si="249"/>
        <v>42363.75</v>
      </c>
      <c r="AL1689" s="41">
        <f t="shared" si="250"/>
        <v>50943.75</v>
      </c>
      <c r="AM1689" s="27">
        <v>1</v>
      </c>
      <c r="AN1689" s="27">
        <v>1</v>
      </c>
      <c r="AO1689" s="27">
        <v>0</v>
      </c>
      <c r="AP1689" s="27">
        <v>0</v>
      </c>
      <c r="AQ1689" s="42">
        <f t="shared" si="251"/>
        <v>37001.25</v>
      </c>
      <c r="AR1689" s="42">
        <f t="shared" si="252"/>
        <v>42363.75</v>
      </c>
      <c r="AS1689" s="42">
        <f t="shared" si="253"/>
        <v>50943.75</v>
      </c>
      <c r="AT1689" s="42">
        <f t="shared" si="254"/>
        <v>37001.25</v>
      </c>
      <c r="AU1689" s="42">
        <f t="shared" si="255"/>
        <v>42363.75</v>
      </c>
      <c r="AV1689" s="42">
        <f t="shared" si="256"/>
        <v>50943.75</v>
      </c>
      <c r="AW1689">
        <v>2030</v>
      </c>
      <c r="AX1689" t="s">
        <v>60</v>
      </c>
      <c r="AY1689" s="30">
        <v>7</v>
      </c>
      <c r="AZ1689" t="s">
        <v>476</v>
      </c>
      <c r="BA1689" s="111">
        <v>3</v>
      </c>
      <c r="BB1689" s="111">
        <v>1</v>
      </c>
      <c r="BC1689" s="110">
        <v>0</v>
      </c>
      <c r="BD1689" s="114">
        <v>2022</v>
      </c>
      <c r="BE1689" t="s">
        <v>477</v>
      </c>
    </row>
    <row r="1690" spans="1:57" ht="12" customHeight="1" x14ac:dyDescent="0.2">
      <c r="A1690">
        <v>94</v>
      </c>
      <c r="B1690">
        <v>2023</v>
      </c>
      <c r="C1690" t="s">
        <v>46</v>
      </c>
      <c r="D1690" t="s">
        <v>435</v>
      </c>
      <c r="E1690" t="s">
        <v>473</v>
      </c>
      <c r="F1690" t="s">
        <v>474</v>
      </c>
      <c r="G1690" t="s">
        <v>99</v>
      </c>
      <c r="H1690" t="s">
        <v>475</v>
      </c>
      <c r="I1690" t="s">
        <v>88</v>
      </c>
      <c r="L1690" s="27">
        <v>0</v>
      </c>
      <c r="M1690" s="27">
        <v>0</v>
      </c>
      <c r="N1690" s="27">
        <v>0</v>
      </c>
      <c r="O1690" t="s">
        <v>89</v>
      </c>
      <c r="P1690" t="s">
        <v>89</v>
      </c>
      <c r="Q1690" s="27">
        <v>0</v>
      </c>
      <c r="R1690" s="27">
        <v>0</v>
      </c>
      <c r="S1690" s="27">
        <v>0</v>
      </c>
      <c r="T1690" s="27">
        <v>0</v>
      </c>
      <c r="U1690" s="27">
        <v>0</v>
      </c>
      <c r="V1690" s="27">
        <v>0</v>
      </c>
      <c r="W1690" s="27">
        <v>0</v>
      </c>
      <c r="X1690" t="s">
        <v>465</v>
      </c>
      <c r="Y1690" t="s">
        <v>450</v>
      </c>
      <c r="Z1690" s="27">
        <v>0</v>
      </c>
      <c r="AA1690" s="27">
        <v>53625</v>
      </c>
      <c r="AB1690" s="27">
        <v>0</v>
      </c>
      <c r="AC1690" s="27">
        <v>0</v>
      </c>
      <c r="AD1690" s="27">
        <v>0.69</v>
      </c>
      <c r="AE1690" s="27">
        <v>0.79</v>
      </c>
      <c r="AF1690" s="27">
        <v>0.95</v>
      </c>
      <c r="AG1690" s="27">
        <v>53625</v>
      </c>
      <c r="AH1690" t="s">
        <v>465</v>
      </c>
      <c r="AI1690" s="27" t="s">
        <v>450</v>
      </c>
      <c r="AJ1690" s="41">
        <f t="shared" si="248"/>
        <v>37001.25</v>
      </c>
      <c r="AK1690" s="41">
        <f t="shared" si="249"/>
        <v>42363.75</v>
      </c>
      <c r="AL1690" s="41">
        <f t="shared" si="250"/>
        <v>50943.75</v>
      </c>
      <c r="AM1690" s="27">
        <v>1</v>
      </c>
      <c r="AN1690" s="27">
        <v>1</v>
      </c>
      <c r="AO1690" s="27">
        <v>0</v>
      </c>
      <c r="AP1690" s="27">
        <v>0</v>
      </c>
      <c r="AQ1690" s="42">
        <f t="shared" si="251"/>
        <v>37001.25</v>
      </c>
      <c r="AR1690" s="42">
        <f t="shared" si="252"/>
        <v>42363.75</v>
      </c>
      <c r="AS1690" s="42">
        <f t="shared" si="253"/>
        <v>50943.75</v>
      </c>
      <c r="AT1690" s="42">
        <f t="shared" si="254"/>
        <v>37001.25</v>
      </c>
      <c r="AU1690" s="42">
        <f t="shared" si="255"/>
        <v>42363.75</v>
      </c>
      <c r="AV1690" s="42">
        <f t="shared" si="256"/>
        <v>50943.75</v>
      </c>
      <c r="AW1690">
        <v>2035</v>
      </c>
      <c r="AX1690" t="s">
        <v>60</v>
      </c>
      <c r="AY1690" s="30">
        <v>7</v>
      </c>
      <c r="AZ1690" t="s">
        <v>476</v>
      </c>
      <c r="BA1690" s="111">
        <v>3</v>
      </c>
      <c r="BB1690" s="111">
        <v>1</v>
      </c>
      <c r="BC1690" s="110">
        <v>0</v>
      </c>
      <c r="BD1690" s="114">
        <v>2022</v>
      </c>
      <c r="BE1690" t="s">
        <v>477</v>
      </c>
    </row>
    <row r="1691" spans="1:57" ht="12" customHeight="1" x14ac:dyDescent="0.2">
      <c r="A1691">
        <v>94</v>
      </c>
      <c r="B1691">
        <v>2023</v>
      </c>
      <c r="C1691" t="s">
        <v>46</v>
      </c>
      <c r="D1691" t="s">
        <v>435</v>
      </c>
      <c r="E1691" t="s">
        <v>473</v>
      </c>
      <c r="F1691" t="s">
        <v>474</v>
      </c>
      <c r="G1691" t="s">
        <v>99</v>
      </c>
      <c r="H1691" t="s">
        <v>475</v>
      </c>
      <c r="I1691" t="s">
        <v>88</v>
      </c>
      <c r="L1691" s="27">
        <v>0</v>
      </c>
      <c r="M1691" s="27">
        <v>0</v>
      </c>
      <c r="N1691" s="27">
        <v>0</v>
      </c>
      <c r="O1691" t="s">
        <v>89</v>
      </c>
      <c r="P1691" t="s">
        <v>89</v>
      </c>
      <c r="Q1691" s="27">
        <v>0</v>
      </c>
      <c r="R1691" s="27">
        <v>0</v>
      </c>
      <c r="S1691" s="27">
        <v>0</v>
      </c>
      <c r="T1691" s="27">
        <v>0</v>
      </c>
      <c r="U1691" s="27">
        <v>0</v>
      </c>
      <c r="V1691" s="27">
        <v>0</v>
      </c>
      <c r="W1691" s="27">
        <v>0</v>
      </c>
      <c r="X1691" t="s">
        <v>465</v>
      </c>
      <c r="Y1691" t="s">
        <v>450</v>
      </c>
      <c r="Z1691" s="27">
        <v>0</v>
      </c>
      <c r="AA1691" s="27">
        <v>53625</v>
      </c>
      <c r="AB1691" s="27">
        <v>0</v>
      </c>
      <c r="AC1691" s="27">
        <v>0</v>
      </c>
      <c r="AD1691" s="27">
        <v>0.69</v>
      </c>
      <c r="AE1691" s="27">
        <v>0.79</v>
      </c>
      <c r="AF1691" s="27">
        <v>0.95</v>
      </c>
      <c r="AG1691" s="27">
        <v>53625</v>
      </c>
      <c r="AH1691" t="s">
        <v>465</v>
      </c>
      <c r="AI1691" s="27" t="s">
        <v>450</v>
      </c>
      <c r="AJ1691" s="41">
        <f t="shared" si="248"/>
        <v>37001.25</v>
      </c>
      <c r="AK1691" s="41">
        <f t="shared" si="249"/>
        <v>42363.75</v>
      </c>
      <c r="AL1691" s="41">
        <f t="shared" si="250"/>
        <v>50943.75</v>
      </c>
      <c r="AM1691" s="27">
        <v>1</v>
      </c>
      <c r="AN1691" s="27">
        <v>1</v>
      </c>
      <c r="AO1691" s="27">
        <v>0</v>
      </c>
      <c r="AP1691" s="27">
        <v>0</v>
      </c>
      <c r="AQ1691" s="42">
        <f t="shared" si="251"/>
        <v>37001.25</v>
      </c>
      <c r="AR1691" s="42">
        <f t="shared" si="252"/>
        <v>42363.75</v>
      </c>
      <c r="AS1691" s="42">
        <f t="shared" si="253"/>
        <v>50943.75</v>
      </c>
      <c r="AT1691" s="42">
        <f t="shared" si="254"/>
        <v>37001.25</v>
      </c>
      <c r="AU1691" s="42">
        <f t="shared" si="255"/>
        <v>42363.75</v>
      </c>
      <c r="AV1691" s="42">
        <f t="shared" si="256"/>
        <v>50943.75</v>
      </c>
      <c r="AW1691">
        <v>2040</v>
      </c>
      <c r="AX1691" t="s">
        <v>60</v>
      </c>
      <c r="AY1691" s="30">
        <v>7</v>
      </c>
      <c r="AZ1691" t="s">
        <v>476</v>
      </c>
      <c r="BA1691" s="111">
        <v>3</v>
      </c>
      <c r="BB1691" s="111">
        <v>1</v>
      </c>
      <c r="BC1691" s="110">
        <v>0</v>
      </c>
      <c r="BD1691" s="114">
        <v>2022</v>
      </c>
      <c r="BE1691" t="s">
        <v>477</v>
      </c>
    </row>
    <row r="1692" spans="1:57" ht="12" customHeight="1" x14ac:dyDescent="0.2">
      <c r="A1692">
        <v>94</v>
      </c>
      <c r="B1692">
        <v>2023</v>
      </c>
      <c r="C1692" t="s">
        <v>46</v>
      </c>
      <c r="D1692" t="s">
        <v>435</v>
      </c>
      <c r="E1692" t="s">
        <v>473</v>
      </c>
      <c r="F1692" t="s">
        <v>474</v>
      </c>
      <c r="G1692" t="s">
        <v>99</v>
      </c>
      <c r="H1692" t="s">
        <v>475</v>
      </c>
      <c r="I1692" t="s">
        <v>88</v>
      </c>
      <c r="L1692" s="27">
        <v>0</v>
      </c>
      <c r="M1692" s="27">
        <v>0</v>
      </c>
      <c r="N1692" s="27">
        <v>0</v>
      </c>
      <c r="O1692" t="s">
        <v>89</v>
      </c>
      <c r="P1692" t="s">
        <v>89</v>
      </c>
      <c r="Q1692" s="27">
        <v>0</v>
      </c>
      <c r="R1692" s="27">
        <v>0</v>
      </c>
      <c r="S1692" s="27">
        <v>0</v>
      </c>
      <c r="T1692" s="27">
        <v>0</v>
      </c>
      <c r="U1692" s="27">
        <v>0</v>
      </c>
      <c r="V1692" s="27">
        <v>0</v>
      </c>
      <c r="W1692" s="27">
        <v>0</v>
      </c>
      <c r="X1692" t="s">
        <v>465</v>
      </c>
      <c r="Y1692" t="s">
        <v>450</v>
      </c>
      <c r="Z1692" s="27">
        <v>0</v>
      </c>
      <c r="AA1692" s="27">
        <v>53625</v>
      </c>
      <c r="AB1692" s="27">
        <v>0</v>
      </c>
      <c r="AC1692" s="27">
        <v>0</v>
      </c>
      <c r="AD1692" s="27">
        <v>0.69</v>
      </c>
      <c r="AE1692" s="27">
        <v>0.79</v>
      </c>
      <c r="AF1692" s="27">
        <v>0.95</v>
      </c>
      <c r="AG1692" s="27">
        <v>53625</v>
      </c>
      <c r="AH1692" t="s">
        <v>465</v>
      </c>
      <c r="AI1692" s="27" t="s">
        <v>450</v>
      </c>
      <c r="AJ1692" s="41">
        <f t="shared" si="248"/>
        <v>37001.25</v>
      </c>
      <c r="AK1692" s="41">
        <f t="shared" si="249"/>
        <v>42363.75</v>
      </c>
      <c r="AL1692" s="41">
        <f t="shared" si="250"/>
        <v>50943.75</v>
      </c>
      <c r="AM1692" s="27">
        <v>1</v>
      </c>
      <c r="AN1692" s="27">
        <v>1</v>
      </c>
      <c r="AO1692" s="27">
        <v>0</v>
      </c>
      <c r="AP1692" s="27">
        <v>0</v>
      </c>
      <c r="AQ1692" s="42">
        <f t="shared" si="251"/>
        <v>37001.25</v>
      </c>
      <c r="AR1692" s="42">
        <f t="shared" si="252"/>
        <v>42363.75</v>
      </c>
      <c r="AS1692" s="42">
        <f t="shared" si="253"/>
        <v>50943.75</v>
      </c>
      <c r="AT1692" s="42">
        <f t="shared" si="254"/>
        <v>37001.25</v>
      </c>
      <c r="AU1692" s="42">
        <f t="shared" si="255"/>
        <v>42363.75</v>
      </c>
      <c r="AV1692" s="42">
        <f t="shared" si="256"/>
        <v>50943.75</v>
      </c>
      <c r="AW1692">
        <v>2045</v>
      </c>
      <c r="AX1692" t="s">
        <v>60</v>
      </c>
      <c r="AY1692" s="30">
        <v>7</v>
      </c>
      <c r="AZ1692" t="s">
        <v>476</v>
      </c>
      <c r="BA1692" s="111">
        <v>3</v>
      </c>
      <c r="BB1692" s="111">
        <v>1</v>
      </c>
      <c r="BC1692" s="110">
        <v>0</v>
      </c>
      <c r="BD1692" s="114">
        <v>2022</v>
      </c>
      <c r="BE1692" t="s">
        <v>477</v>
      </c>
    </row>
    <row r="1693" spans="1:57" ht="12" customHeight="1" x14ac:dyDescent="0.2">
      <c r="A1693">
        <v>94</v>
      </c>
      <c r="B1693">
        <v>2023</v>
      </c>
      <c r="C1693" t="s">
        <v>46</v>
      </c>
      <c r="D1693" t="s">
        <v>435</v>
      </c>
      <c r="E1693" t="s">
        <v>473</v>
      </c>
      <c r="F1693" t="s">
        <v>474</v>
      </c>
      <c r="G1693" t="s">
        <v>99</v>
      </c>
      <c r="H1693" t="s">
        <v>475</v>
      </c>
      <c r="I1693" t="s">
        <v>88</v>
      </c>
      <c r="L1693" s="27">
        <v>0</v>
      </c>
      <c r="M1693" s="27">
        <v>0</v>
      </c>
      <c r="N1693" s="27">
        <v>0</v>
      </c>
      <c r="O1693" t="s">
        <v>89</v>
      </c>
      <c r="P1693" t="s">
        <v>89</v>
      </c>
      <c r="Q1693" s="27">
        <v>0</v>
      </c>
      <c r="R1693" s="27">
        <v>0</v>
      </c>
      <c r="S1693" s="27">
        <v>0</v>
      </c>
      <c r="T1693" s="27">
        <v>0</v>
      </c>
      <c r="U1693" s="27">
        <v>0</v>
      </c>
      <c r="V1693" s="27">
        <v>0</v>
      </c>
      <c r="W1693" s="27">
        <v>0</v>
      </c>
      <c r="X1693" t="s">
        <v>465</v>
      </c>
      <c r="Y1693" t="s">
        <v>450</v>
      </c>
      <c r="Z1693" s="27">
        <v>0</v>
      </c>
      <c r="AA1693" s="27">
        <v>53625</v>
      </c>
      <c r="AB1693" s="27">
        <v>0</v>
      </c>
      <c r="AC1693" s="27">
        <v>0</v>
      </c>
      <c r="AD1693" s="27">
        <v>0.69</v>
      </c>
      <c r="AE1693" s="27">
        <v>0.79</v>
      </c>
      <c r="AF1693" s="27">
        <v>0.95</v>
      </c>
      <c r="AG1693" s="27">
        <v>53625</v>
      </c>
      <c r="AH1693" t="s">
        <v>465</v>
      </c>
      <c r="AI1693" s="27" t="s">
        <v>450</v>
      </c>
      <c r="AJ1693" s="41">
        <f t="shared" si="248"/>
        <v>37001.25</v>
      </c>
      <c r="AK1693" s="41">
        <f t="shared" si="249"/>
        <v>42363.75</v>
      </c>
      <c r="AL1693" s="41">
        <f t="shared" si="250"/>
        <v>50943.75</v>
      </c>
      <c r="AM1693" s="27">
        <v>1</v>
      </c>
      <c r="AN1693" s="27">
        <v>1</v>
      </c>
      <c r="AO1693" s="27">
        <v>0</v>
      </c>
      <c r="AP1693" s="27">
        <v>0</v>
      </c>
      <c r="AQ1693" s="42">
        <f t="shared" si="251"/>
        <v>37001.25</v>
      </c>
      <c r="AR1693" s="42">
        <f t="shared" si="252"/>
        <v>42363.75</v>
      </c>
      <c r="AS1693" s="42">
        <f t="shared" si="253"/>
        <v>50943.75</v>
      </c>
      <c r="AT1693" s="42">
        <f t="shared" si="254"/>
        <v>37001.25</v>
      </c>
      <c r="AU1693" s="42">
        <f t="shared" si="255"/>
        <v>42363.75</v>
      </c>
      <c r="AV1693" s="42">
        <f t="shared" si="256"/>
        <v>50943.75</v>
      </c>
      <c r="AW1693">
        <v>2050</v>
      </c>
      <c r="AX1693" t="s">
        <v>60</v>
      </c>
      <c r="AY1693" s="30">
        <v>7</v>
      </c>
      <c r="AZ1693" t="s">
        <v>476</v>
      </c>
      <c r="BA1693" s="111">
        <v>3</v>
      </c>
      <c r="BB1693" s="111">
        <v>1</v>
      </c>
      <c r="BC1693" s="110">
        <v>0</v>
      </c>
      <c r="BD1693" s="114">
        <v>2022</v>
      </c>
      <c r="BE1693" t="s">
        <v>477</v>
      </c>
    </row>
    <row r="1694" spans="1:57" ht="12" customHeight="1" x14ac:dyDescent="0.2">
      <c r="A1694">
        <v>95</v>
      </c>
      <c r="B1694">
        <v>2023</v>
      </c>
      <c r="C1694" t="s">
        <v>46</v>
      </c>
      <c r="D1694" t="s">
        <v>435</v>
      </c>
      <c r="E1694" t="s">
        <v>473</v>
      </c>
      <c r="F1694" t="s">
        <v>478</v>
      </c>
      <c r="G1694" t="s">
        <v>99</v>
      </c>
      <c r="H1694" t="s">
        <v>479</v>
      </c>
      <c r="I1694" t="s">
        <v>88</v>
      </c>
      <c r="L1694" s="27">
        <v>0</v>
      </c>
      <c r="M1694" s="27">
        <v>0</v>
      </c>
      <c r="N1694" s="27">
        <v>0</v>
      </c>
      <c r="O1694" t="s">
        <v>89</v>
      </c>
      <c r="P1694" t="s">
        <v>89</v>
      </c>
      <c r="Q1694" s="27">
        <v>0</v>
      </c>
      <c r="R1694" s="27">
        <v>0</v>
      </c>
      <c r="S1694" s="27">
        <v>0</v>
      </c>
      <c r="T1694" s="27">
        <v>0</v>
      </c>
      <c r="U1694" s="27">
        <v>0</v>
      </c>
      <c r="V1694" s="27">
        <v>0</v>
      </c>
      <c r="W1694" s="27">
        <v>0</v>
      </c>
      <c r="X1694" t="s">
        <v>465</v>
      </c>
      <c r="Y1694" t="s">
        <v>450</v>
      </c>
      <c r="Z1694" s="27">
        <v>0</v>
      </c>
      <c r="AA1694" s="27">
        <v>53625</v>
      </c>
      <c r="AB1694" s="27">
        <v>0</v>
      </c>
      <c r="AC1694" s="27">
        <v>0</v>
      </c>
      <c r="AD1694" s="27">
        <v>0.49</v>
      </c>
      <c r="AE1694" s="27">
        <v>2.5299999999999998</v>
      </c>
      <c r="AF1694" s="27">
        <v>7.86</v>
      </c>
      <c r="AG1694" s="27">
        <v>53625</v>
      </c>
      <c r="AH1694" t="s">
        <v>465</v>
      </c>
      <c r="AI1694" s="27" t="s">
        <v>450</v>
      </c>
      <c r="AJ1694" s="41">
        <f t="shared" si="248"/>
        <v>26276.25</v>
      </c>
      <c r="AK1694" s="41">
        <f t="shared" si="249"/>
        <v>135671.25</v>
      </c>
      <c r="AL1694" s="41">
        <f t="shared" si="250"/>
        <v>421492.5</v>
      </c>
      <c r="AM1694" s="27">
        <v>1</v>
      </c>
      <c r="AN1694" s="27">
        <v>1</v>
      </c>
      <c r="AO1694" s="27">
        <v>0</v>
      </c>
      <c r="AP1694" s="27">
        <v>0</v>
      </c>
      <c r="AQ1694" s="42">
        <f t="shared" si="251"/>
        <v>26276.25</v>
      </c>
      <c r="AR1694" s="42">
        <f t="shared" si="252"/>
        <v>135671.25</v>
      </c>
      <c r="AS1694" s="42">
        <f t="shared" si="253"/>
        <v>421492.5</v>
      </c>
      <c r="AT1694" s="42">
        <f t="shared" si="254"/>
        <v>26276.25</v>
      </c>
      <c r="AU1694" s="42">
        <f t="shared" si="255"/>
        <v>135671.25</v>
      </c>
      <c r="AV1694" s="42">
        <f t="shared" si="256"/>
        <v>421492.5</v>
      </c>
      <c r="AW1694">
        <v>2023</v>
      </c>
      <c r="AX1694" t="s">
        <v>56</v>
      </c>
      <c r="AY1694" s="30">
        <v>7</v>
      </c>
      <c r="AZ1694" t="s">
        <v>476</v>
      </c>
      <c r="BA1694" s="111">
        <v>3</v>
      </c>
      <c r="BB1694" s="111">
        <v>1</v>
      </c>
      <c r="BC1694" s="110">
        <v>0</v>
      </c>
      <c r="BD1694" s="114">
        <v>2022</v>
      </c>
      <c r="BE1694" t="s">
        <v>477</v>
      </c>
    </row>
    <row r="1695" spans="1:57" ht="12" customHeight="1" x14ac:dyDescent="0.2">
      <c r="A1695">
        <v>95</v>
      </c>
      <c r="B1695">
        <v>2023</v>
      </c>
      <c r="C1695" t="s">
        <v>46</v>
      </c>
      <c r="D1695" t="s">
        <v>435</v>
      </c>
      <c r="E1695" t="s">
        <v>473</v>
      </c>
      <c r="F1695" t="s">
        <v>478</v>
      </c>
      <c r="G1695" t="s">
        <v>99</v>
      </c>
      <c r="H1695" t="s">
        <v>479</v>
      </c>
      <c r="I1695" t="s">
        <v>88</v>
      </c>
      <c r="L1695" s="27">
        <v>0</v>
      </c>
      <c r="M1695" s="27">
        <v>0</v>
      </c>
      <c r="N1695" s="27">
        <v>0</v>
      </c>
      <c r="O1695" t="s">
        <v>89</v>
      </c>
      <c r="P1695" t="s">
        <v>89</v>
      </c>
      <c r="Q1695" s="27">
        <v>0</v>
      </c>
      <c r="R1695" s="27">
        <v>0</v>
      </c>
      <c r="S1695" s="27">
        <v>0</v>
      </c>
      <c r="T1695" s="27">
        <v>0</v>
      </c>
      <c r="U1695" s="27">
        <v>0</v>
      </c>
      <c r="V1695" s="27">
        <v>0</v>
      </c>
      <c r="W1695" s="27">
        <v>0</v>
      </c>
      <c r="X1695" t="s">
        <v>465</v>
      </c>
      <c r="Y1695" t="s">
        <v>450</v>
      </c>
      <c r="Z1695" s="27">
        <v>0</v>
      </c>
      <c r="AA1695" s="27">
        <v>53625</v>
      </c>
      <c r="AB1695" s="27">
        <v>0</v>
      </c>
      <c r="AC1695" s="27">
        <v>0</v>
      </c>
      <c r="AD1695" s="27">
        <v>0.49</v>
      </c>
      <c r="AE1695" s="27">
        <v>2.5299999999999998</v>
      </c>
      <c r="AF1695" s="27">
        <v>7.86</v>
      </c>
      <c r="AG1695" s="27">
        <v>53625</v>
      </c>
      <c r="AH1695" t="s">
        <v>465</v>
      </c>
      <c r="AI1695" s="27" t="s">
        <v>450</v>
      </c>
      <c r="AJ1695" s="41">
        <f t="shared" si="248"/>
        <v>26276.25</v>
      </c>
      <c r="AK1695" s="41">
        <f t="shared" si="249"/>
        <v>135671.25</v>
      </c>
      <c r="AL1695" s="41">
        <f t="shared" si="250"/>
        <v>421492.5</v>
      </c>
      <c r="AM1695" s="27">
        <v>1</v>
      </c>
      <c r="AN1695" s="27">
        <v>1</v>
      </c>
      <c r="AO1695" s="27">
        <v>0</v>
      </c>
      <c r="AP1695" s="27">
        <v>0</v>
      </c>
      <c r="AQ1695" s="42">
        <f t="shared" si="251"/>
        <v>26276.25</v>
      </c>
      <c r="AR1695" s="42">
        <f t="shared" si="252"/>
        <v>135671.25</v>
      </c>
      <c r="AS1695" s="42">
        <f t="shared" si="253"/>
        <v>421492.5</v>
      </c>
      <c r="AT1695" s="42">
        <f t="shared" si="254"/>
        <v>26276.25</v>
      </c>
      <c r="AU1695" s="42">
        <f t="shared" si="255"/>
        <v>135671.25</v>
      </c>
      <c r="AV1695" s="42">
        <f t="shared" si="256"/>
        <v>421492.5</v>
      </c>
      <c r="AW1695">
        <v>2030</v>
      </c>
      <c r="AX1695" t="s">
        <v>56</v>
      </c>
      <c r="AY1695" s="30">
        <v>7</v>
      </c>
      <c r="AZ1695" t="s">
        <v>476</v>
      </c>
      <c r="BA1695" s="111">
        <v>3</v>
      </c>
      <c r="BB1695" s="111">
        <v>1</v>
      </c>
      <c r="BC1695" s="110">
        <v>0</v>
      </c>
      <c r="BD1695" s="114">
        <v>2022</v>
      </c>
      <c r="BE1695" t="s">
        <v>477</v>
      </c>
    </row>
    <row r="1696" spans="1:57" ht="12" customHeight="1" x14ac:dyDescent="0.2">
      <c r="A1696">
        <v>95</v>
      </c>
      <c r="B1696">
        <v>2023</v>
      </c>
      <c r="C1696" t="s">
        <v>46</v>
      </c>
      <c r="D1696" t="s">
        <v>435</v>
      </c>
      <c r="E1696" t="s">
        <v>473</v>
      </c>
      <c r="F1696" t="s">
        <v>478</v>
      </c>
      <c r="G1696" t="s">
        <v>99</v>
      </c>
      <c r="H1696" t="s">
        <v>479</v>
      </c>
      <c r="I1696" t="s">
        <v>88</v>
      </c>
      <c r="L1696" s="27">
        <v>0</v>
      </c>
      <c r="M1696" s="27">
        <v>0</v>
      </c>
      <c r="N1696" s="27">
        <v>0</v>
      </c>
      <c r="O1696" t="s">
        <v>89</v>
      </c>
      <c r="P1696" t="s">
        <v>89</v>
      </c>
      <c r="Q1696" s="27">
        <v>0</v>
      </c>
      <c r="R1696" s="27">
        <v>0</v>
      </c>
      <c r="S1696" s="27">
        <v>0</v>
      </c>
      <c r="T1696" s="27">
        <v>0</v>
      </c>
      <c r="U1696" s="27">
        <v>0</v>
      </c>
      <c r="V1696" s="27">
        <v>0</v>
      </c>
      <c r="W1696" s="27">
        <v>0</v>
      </c>
      <c r="X1696" t="s">
        <v>465</v>
      </c>
      <c r="Y1696" t="s">
        <v>450</v>
      </c>
      <c r="Z1696" s="27">
        <v>0</v>
      </c>
      <c r="AA1696" s="27">
        <v>53625</v>
      </c>
      <c r="AB1696" s="27">
        <v>0</v>
      </c>
      <c r="AC1696" s="27">
        <v>0</v>
      </c>
      <c r="AD1696" s="27">
        <v>0.49</v>
      </c>
      <c r="AE1696" s="27">
        <v>2.5299999999999998</v>
      </c>
      <c r="AF1696" s="27">
        <v>7.86</v>
      </c>
      <c r="AG1696" s="27">
        <v>53625</v>
      </c>
      <c r="AH1696" t="s">
        <v>465</v>
      </c>
      <c r="AI1696" s="27" t="s">
        <v>450</v>
      </c>
      <c r="AJ1696" s="41">
        <f t="shared" si="248"/>
        <v>26276.25</v>
      </c>
      <c r="AK1696" s="41">
        <f t="shared" si="249"/>
        <v>135671.25</v>
      </c>
      <c r="AL1696" s="41">
        <f t="shared" si="250"/>
        <v>421492.5</v>
      </c>
      <c r="AM1696" s="27">
        <v>1</v>
      </c>
      <c r="AN1696" s="27">
        <v>1</v>
      </c>
      <c r="AO1696" s="27">
        <v>0</v>
      </c>
      <c r="AP1696" s="27">
        <v>0</v>
      </c>
      <c r="AQ1696" s="42">
        <f t="shared" si="251"/>
        <v>26276.25</v>
      </c>
      <c r="AR1696" s="42">
        <f t="shared" si="252"/>
        <v>135671.25</v>
      </c>
      <c r="AS1696" s="42">
        <f t="shared" si="253"/>
        <v>421492.5</v>
      </c>
      <c r="AT1696" s="42">
        <f t="shared" si="254"/>
        <v>26276.25</v>
      </c>
      <c r="AU1696" s="42">
        <f t="shared" si="255"/>
        <v>135671.25</v>
      </c>
      <c r="AV1696" s="42">
        <f t="shared" si="256"/>
        <v>421492.5</v>
      </c>
      <c r="AW1696">
        <v>2035</v>
      </c>
      <c r="AX1696" t="s">
        <v>56</v>
      </c>
      <c r="AY1696" s="30">
        <v>7</v>
      </c>
      <c r="AZ1696" t="s">
        <v>476</v>
      </c>
      <c r="BA1696" s="111">
        <v>3</v>
      </c>
      <c r="BB1696" s="111">
        <v>1</v>
      </c>
      <c r="BC1696" s="110">
        <v>0</v>
      </c>
      <c r="BD1696" s="114">
        <v>2022</v>
      </c>
      <c r="BE1696" t="s">
        <v>477</v>
      </c>
    </row>
    <row r="1697" spans="1:57" ht="12" customHeight="1" x14ac:dyDescent="0.2">
      <c r="A1697">
        <v>95</v>
      </c>
      <c r="B1697">
        <v>2023</v>
      </c>
      <c r="C1697" t="s">
        <v>46</v>
      </c>
      <c r="D1697" t="s">
        <v>435</v>
      </c>
      <c r="E1697" t="s">
        <v>473</v>
      </c>
      <c r="F1697" t="s">
        <v>478</v>
      </c>
      <c r="G1697" t="s">
        <v>99</v>
      </c>
      <c r="H1697" t="s">
        <v>479</v>
      </c>
      <c r="I1697" t="s">
        <v>88</v>
      </c>
      <c r="L1697" s="27">
        <v>0</v>
      </c>
      <c r="M1697" s="27">
        <v>0</v>
      </c>
      <c r="N1697" s="27">
        <v>0</v>
      </c>
      <c r="O1697" t="s">
        <v>89</v>
      </c>
      <c r="P1697" t="s">
        <v>89</v>
      </c>
      <c r="Q1697" s="27">
        <v>0</v>
      </c>
      <c r="R1697" s="27">
        <v>0</v>
      </c>
      <c r="S1697" s="27">
        <v>0</v>
      </c>
      <c r="T1697" s="27">
        <v>0</v>
      </c>
      <c r="U1697" s="27">
        <v>0</v>
      </c>
      <c r="V1697" s="27">
        <v>0</v>
      </c>
      <c r="W1697" s="27">
        <v>0</v>
      </c>
      <c r="X1697" t="s">
        <v>465</v>
      </c>
      <c r="Y1697" t="s">
        <v>450</v>
      </c>
      <c r="Z1697" s="27">
        <v>0</v>
      </c>
      <c r="AA1697" s="27">
        <v>53625</v>
      </c>
      <c r="AB1697" s="27">
        <v>0</v>
      </c>
      <c r="AC1697" s="27">
        <v>0</v>
      </c>
      <c r="AD1697" s="27">
        <v>0.49</v>
      </c>
      <c r="AE1697" s="27">
        <v>2.5299999999999998</v>
      </c>
      <c r="AF1697" s="27">
        <v>7.86</v>
      </c>
      <c r="AG1697" s="27">
        <v>53625</v>
      </c>
      <c r="AH1697" t="s">
        <v>465</v>
      </c>
      <c r="AI1697" s="27" t="s">
        <v>450</v>
      </c>
      <c r="AJ1697" s="41">
        <f t="shared" si="248"/>
        <v>26276.25</v>
      </c>
      <c r="AK1697" s="41">
        <f t="shared" si="249"/>
        <v>135671.25</v>
      </c>
      <c r="AL1697" s="41">
        <f t="shared" si="250"/>
        <v>421492.5</v>
      </c>
      <c r="AM1697" s="27">
        <v>1</v>
      </c>
      <c r="AN1697" s="27">
        <v>1</v>
      </c>
      <c r="AO1697" s="27">
        <v>0</v>
      </c>
      <c r="AP1697" s="27">
        <v>0</v>
      </c>
      <c r="AQ1697" s="42">
        <f t="shared" si="251"/>
        <v>26276.25</v>
      </c>
      <c r="AR1697" s="42">
        <f t="shared" si="252"/>
        <v>135671.25</v>
      </c>
      <c r="AS1697" s="42">
        <f t="shared" si="253"/>
        <v>421492.5</v>
      </c>
      <c r="AT1697" s="42">
        <f t="shared" si="254"/>
        <v>26276.25</v>
      </c>
      <c r="AU1697" s="42">
        <f t="shared" si="255"/>
        <v>135671.25</v>
      </c>
      <c r="AV1697" s="42">
        <f t="shared" si="256"/>
        <v>421492.5</v>
      </c>
      <c r="AW1697">
        <v>2040</v>
      </c>
      <c r="AX1697" t="s">
        <v>56</v>
      </c>
      <c r="AY1697" s="30">
        <v>7</v>
      </c>
      <c r="AZ1697" t="s">
        <v>476</v>
      </c>
      <c r="BA1697" s="111">
        <v>3</v>
      </c>
      <c r="BB1697" s="111">
        <v>1</v>
      </c>
      <c r="BC1697" s="110">
        <v>0</v>
      </c>
      <c r="BD1697" s="114">
        <v>2022</v>
      </c>
      <c r="BE1697" t="s">
        <v>477</v>
      </c>
    </row>
    <row r="1698" spans="1:57" ht="12" customHeight="1" x14ac:dyDescent="0.2">
      <c r="A1698">
        <v>95</v>
      </c>
      <c r="B1698">
        <v>2023</v>
      </c>
      <c r="C1698" t="s">
        <v>46</v>
      </c>
      <c r="D1698" t="s">
        <v>435</v>
      </c>
      <c r="E1698" t="s">
        <v>473</v>
      </c>
      <c r="F1698" t="s">
        <v>478</v>
      </c>
      <c r="G1698" t="s">
        <v>99</v>
      </c>
      <c r="H1698" t="s">
        <v>479</v>
      </c>
      <c r="I1698" t="s">
        <v>88</v>
      </c>
      <c r="L1698" s="27">
        <v>0</v>
      </c>
      <c r="M1698" s="27">
        <v>0</v>
      </c>
      <c r="N1698" s="27">
        <v>0</v>
      </c>
      <c r="O1698" t="s">
        <v>89</v>
      </c>
      <c r="P1698" t="s">
        <v>89</v>
      </c>
      <c r="Q1698" s="27">
        <v>0</v>
      </c>
      <c r="R1698" s="27">
        <v>0</v>
      </c>
      <c r="S1698" s="27">
        <v>0</v>
      </c>
      <c r="T1698" s="27">
        <v>0</v>
      </c>
      <c r="U1698" s="27">
        <v>0</v>
      </c>
      <c r="V1698" s="27">
        <v>0</v>
      </c>
      <c r="W1698" s="27">
        <v>0</v>
      </c>
      <c r="X1698" t="s">
        <v>465</v>
      </c>
      <c r="Y1698" t="s">
        <v>450</v>
      </c>
      <c r="Z1698" s="27">
        <v>0</v>
      </c>
      <c r="AA1698" s="27">
        <v>53625</v>
      </c>
      <c r="AB1698" s="27">
        <v>0</v>
      </c>
      <c r="AC1698" s="27">
        <v>0</v>
      </c>
      <c r="AD1698" s="27">
        <v>0.49</v>
      </c>
      <c r="AE1698" s="27">
        <v>2.5299999999999998</v>
      </c>
      <c r="AF1698" s="27">
        <v>7.86</v>
      </c>
      <c r="AG1698" s="27">
        <v>53625</v>
      </c>
      <c r="AH1698" t="s">
        <v>465</v>
      </c>
      <c r="AI1698" s="27" t="s">
        <v>450</v>
      </c>
      <c r="AJ1698" s="41">
        <f t="shared" si="248"/>
        <v>26276.25</v>
      </c>
      <c r="AK1698" s="41">
        <f t="shared" si="249"/>
        <v>135671.25</v>
      </c>
      <c r="AL1698" s="41">
        <f t="shared" si="250"/>
        <v>421492.5</v>
      </c>
      <c r="AM1698" s="27">
        <v>1</v>
      </c>
      <c r="AN1698" s="27">
        <v>1</v>
      </c>
      <c r="AO1698" s="27">
        <v>0</v>
      </c>
      <c r="AP1698" s="27">
        <v>0</v>
      </c>
      <c r="AQ1698" s="42">
        <f t="shared" si="251"/>
        <v>26276.25</v>
      </c>
      <c r="AR1698" s="42">
        <f t="shared" si="252"/>
        <v>135671.25</v>
      </c>
      <c r="AS1698" s="42">
        <f t="shared" si="253"/>
        <v>421492.5</v>
      </c>
      <c r="AT1698" s="42">
        <f t="shared" si="254"/>
        <v>26276.25</v>
      </c>
      <c r="AU1698" s="42">
        <f t="shared" si="255"/>
        <v>135671.25</v>
      </c>
      <c r="AV1698" s="42">
        <f t="shared" si="256"/>
        <v>421492.5</v>
      </c>
      <c r="AW1698">
        <v>2045</v>
      </c>
      <c r="AX1698" t="s">
        <v>56</v>
      </c>
      <c r="AY1698" s="30">
        <v>7</v>
      </c>
      <c r="AZ1698" t="s">
        <v>476</v>
      </c>
      <c r="BA1698" s="111">
        <v>3</v>
      </c>
      <c r="BB1698" s="111">
        <v>1</v>
      </c>
      <c r="BC1698" s="110">
        <v>0</v>
      </c>
      <c r="BD1698" s="114">
        <v>2022</v>
      </c>
      <c r="BE1698" t="s">
        <v>477</v>
      </c>
    </row>
    <row r="1699" spans="1:57" ht="12" customHeight="1" x14ac:dyDescent="0.2">
      <c r="A1699">
        <v>95</v>
      </c>
      <c r="B1699">
        <v>2023</v>
      </c>
      <c r="C1699" t="s">
        <v>46</v>
      </c>
      <c r="D1699" t="s">
        <v>435</v>
      </c>
      <c r="E1699" t="s">
        <v>473</v>
      </c>
      <c r="F1699" t="s">
        <v>478</v>
      </c>
      <c r="G1699" t="s">
        <v>99</v>
      </c>
      <c r="H1699" t="s">
        <v>479</v>
      </c>
      <c r="I1699" t="s">
        <v>88</v>
      </c>
      <c r="L1699" s="27">
        <v>0</v>
      </c>
      <c r="M1699" s="27">
        <v>0</v>
      </c>
      <c r="N1699" s="27">
        <v>0</v>
      </c>
      <c r="O1699" t="s">
        <v>89</v>
      </c>
      <c r="P1699" t="s">
        <v>89</v>
      </c>
      <c r="Q1699" s="27">
        <v>0</v>
      </c>
      <c r="R1699" s="27">
        <v>0</v>
      </c>
      <c r="S1699" s="27">
        <v>0</v>
      </c>
      <c r="T1699" s="27">
        <v>0</v>
      </c>
      <c r="U1699" s="27">
        <v>0</v>
      </c>
      <c r="V1699" s="27">
        <v>0</v>
      </c>
      <c r="W1699" s="27">
        <v>0</v>
      </c>
      <c r="X1699" t="s">
        <v>465</v>
      </c>
      <c r="Y1699" t="s">
        <v>450</v>
      </c>
      <c r="Z1699" s="27">
        <v>0</v>
      </c>
      <c r="AA1699" s="27">
        <v>53625</v>
      </c>
      <c r="AB1699" s="27">
        <v>0</v>
      </c>
      <c r="AC1699" s="27">
        <v>0</v>
      </c>
      <c r="AD1699" s="27">
        <v>0.49</v>
      </c>
      <c r="AE1699" s="27">
        <v>2.5299999999999998</v>
      </c>
      <c r="AF1699" s="27">
        <v>7.86</v>
      </c>
      <c r="AG1699" s="27">
        <v>53625</v>
      </c>
      <c r="AH1699" t="s">
        <v>465</v>
      </c>
      <c r="AI1699" s="27" t="s">
        <v>450</v>
      </c>
      <c r="AJ1699" s="41">
        <f t="shared" si="248"/>
        <v>26276.25</v>
      </c>
      <c r="AK1699" s="41">
        <f t="shared" si="249"/>
        <v>135671.25</v>
      </c>
      <c r="AL1699" s="41">
        <f t="shared" si="250"/>
        <v>421492.5</v>
      </c>
      <c r="AM1699" s="27">
        <v>1</v>
      </c>
      <c r="AN1699" s="27">
        <v>1</v>
      </c>
      <c r="AO1699" s="27">
        <v>0</v>
      </c>
      <c r="AP1699" s="27">
        <v>0</v>
      </c>
      <c r="AQ1699" s="42">
        <f t="shared" si="251"/>
        <v>26276.25</v>
      </c>
      <c r="AR1699" s="42">
        <f t="shared" si="252"/>
        <v>135671.25</v>
      </c>
      <c r="AS1699" s="42">
        <f t="shared" si="253"/>
        <v>421492.5</v>
      </c>
      <c r="AT1699" s="42">
        <f t="shared" si="254"/>
        <v>26276.25</v>
      </c>
      <c r="AU1699" s="42">
        <f t="shared" si="255"/>
        <v>135671.25</v>
      </c>
      <c r="AV1699" s="42">
        <f t="shared" si="256"/>
        <v>421492.5</v>
      </c>
      <c r="AW1699">
        <v>2050</v>
      </c>
      <c r="AX1699" t="s">
        <v>56</v>
      </c>
      <c r="AY1699" s="30">
        <v>7</v>
      </c>
      <c r="AZ1699" t="s">
        <v>476</v>
      </c>
      <c r="BA1699" s="111">
        <v>3</v>
      </c>
      <c r="BB1699" s="111">
        <v>1</v>
      </c>
      <c r="BC1699" s="110">
        <v>0</v>
      </c>
      <c r="BD1699" s="114">
        <v>2022</v>
      </c>
      <c r="BE1699" t="s">
        <v>477</v>
      </c>
    </row>
    <row r="1700" spans="1:57" ht="12" customHeight="1" x14ac:dyDescent="0.2">
      <c r="A1700">
        <v>95</v>
      </c>
      <c r="B1700">
        <v>2023</v>
      </c>
      <c r="C1700" t="s">
        <v>46</v>
      </c>
      <c r="D1700" t="s">
        <v>435</v>
      </c>
      <c r="E1700" t="s">
        <v>473</v>
      </c>
      <c r="F1700" t="s">
        <v>478</v>
      </c>
      <c r="G1700" t="s">
        <v>99</v>
      </c>
      <c r="H1700" t="s">
        <v>479</v>
      </c>
      <c r="I1700" t="s">
        <v>88</v>
      </c>
      <c r="L1700" s="27">
        <v>0</v>
      </c>
      <c r="M1700" s="27">
        <v>0</v>
      </c>
      <c r="N1700" s="27">
        <v>0</v>
      </c>
      <c r="O1700" t="s">
        <v>89</v>
      </c>
      <c r="P1700" t="s">
        <v>89</v>
      </c>
      <c r="Q1700" s="27">
        <v>0</v>
      </c>
      <c r="R1700" s="27">
        <v>0</v>
      </c>
      <c r="S1700" s="27">
        <v>0</v>
      </c>
      <c r="T1700" s="27">
        <v>0</v>
      </c>
      <c r="U1700" s="27">
        <v>0</v>
      </c>
      <c r="V1700" s="27">
        <v>0</v>
      </c>
      <c r="W1700" s="27">
        <v>0</v>
      </c>
      <c r="X1700" t="s">
        <v>465</v>
      </c>
      <c r="Y1700" t="s">
        <v>450</v>
      </c>
      <c r="Z1700" s="27">
        <v>0</v>
      </c>
      <c r="AA1700" s="27">
        <v>53625</v>
      </c>
      <c r="AB1700" s="27">
        <v>0</v>
      </c>
      <c r="AC1700" s="27">
        <v>0</v>
      </c>
      <c r="AD1700" s="27">
        <v>0.49</v>
      </c>
      <c r="AE1700" s="27">
        <v>2.5299999999999998</v>
      </c>
      <c r="AF1700" s="27">
        <v>7.86</v>
      </c>
      <c r="AG1700" s="27">
        <v>53625</v>
      </c>
      <c r="AH1700" t="s">
        <v>465</v>
      </c>
      <c r="AI1700" s="27" t="s">
        <v>450</v>
      </c>
      <c r="AJ1700" s="41">
        <f t="shared" si="248"/>
        <v>26276.25</v>
      </c>
      <c r="AK1700" s="41">
        <f t="shared" si="249"/>
        <v>135671.25</v>
      </c>
      <c r="AL1700" s="41">
        <f t="shared" si="250"/>
        <v>421492.5</v>
      </c>
      <c r="AM1700" s="27">
        <v>1</v>
      </c>
      <c r="AN1700" s="27">
        <v>1</v>
      </c>
      <c r="AO1700" s="27">
        <v>0</v>
      </c>
      <c r="AP1700" s="27">
        <v>0</v>
      </c>
      <c r="AQ1700" s="42">
        <f t="shared" si="251"/>
        <v>26276.25</v>
      </c>
      <c r="AR1700" s="42">
        <f t="shared" si="252"/>
        <v>135671.25</v>
      </c>
      <c r="AS1700" s="42">
        <f t="shared" si="253"/>
        <v>421492.5</v>
      </c>
      <c r="AT1700" s="42">
        <f t="shared" si="254"/>
        <v>26276.25</v>
      </c>
      <c r="AU1700" s="42">
        <f t="shared" si="255"/>
        <v>135671.25</v>
      </c>
      <c r="AV1700" s="42">
        <f t="shared" si="256"/>
        <v>421492.5</v>
      </c>
      <c r="AW1700">
        <v>2023</v>
      </c>
      <c r="AX1700" t="s">
        <v>59</v>
      </c>
      <c r="AY1700" s="30">
        <v>7</v>
      </c>
      <c r="AZ1700" t="s">
        <v>476</v>
      </c>
      <c r="BA1700" s="111">
        <v>3</v>
      </c>
      <c r="BB1700" s="111">
        <v>1</v>
      </c>
      <c r="BC1700" s="110">
        <v>0</v>
      </c>
      <c r="BD1700" s="114">
        <v>2022</v>
      </c>
      <c r="BE1700" t="s">
        <v>477</v>
      </c>
    </row>
    <row r="1701" spans="1:57" ht="12" customHeight="1" x14ac:dyDescent="0.2">
      <c r="A1701">
        <v>95</v>
      </c>
      <c r="B1701">
        <v>2023</v>
      </c>
      <c r="C1701" t="s">
        <v>46</v>
      </c>
      <c r="D1701" t="s">
        <v>435</v>
      </c>
      <c r="E1701" t="s">
        <v>473</v>
      </c>
      <c r="F1701" t="s">
        <v>478</v>
      </c>
      <c r="G1701" t="s">
        <v>99</v>
      </c>
      <c r="H1701" t="s">
        <v>479</v>
      </c>
      <c r="I1701" t="s">
        <v>88</v>
      </c>
      <c r="L1701" s="27">
        <v>0</v>
      </c>
      <c r="M1701" s="27">
        <v>0</v>
      </c>
      <c r="N1701" s="27">
        <v>0</v>
      </c>
      <c r="O1701" t="s">
        <v>89</v>
      </c>
      <c r="P1701" t="s">
        <v>89</v>
      </c>
      <c r="Q1701" s="27">
        <v>0</v>
      </c>
      <c r="R1701" s="27">
        <v>0</v>
      </c>
      <c r="S1701" s="27">
        <v>0</v>
      </c>
      <c r="T1701" s="27">
        <v>0</v>
      </c>
      <c r="U1701" s="27">
        <v>0</v>
      </c>
      <c r="V1701" s="27">
        <v>0</v>
      </c>
      <c r="W1701" s="27">
        <v>0</v>
      </c>
      <c r="X1701" t="s">
        <v>465</v>
      </c>
      <c r="Y1701" t="s">
        <v>450</v>
      </c>
      <c r="Z1701" s="27">
        <v>0</v>
      </c>
      <c r="AA1701" s="27">
        <v>53625</v>
      </c>
      <c r="AB1701" s="27">
        <v>0</v>
      </c>
      <c r="AC1701" s="27">
        <v>0</v>
      </c>
      <c r="AD1701" s="27">
        <v>0.49</v>
      </c>
      <c r="AE1701" s="27">
        <v>2.5299999999999998</v>
      </c>
      <c r="AF1701" s="27">
        <v>7.86</v>
      </c>
      <c r="AG1701" s="27">
        <v>53625</v>
      </c>
      <c r="AH1701" t="s">
        <v>465</v>
      </c>
      <c r="AI1701" s="27" t="s">
        <v>450</v>
      </c>
      <c r="AJ1701" s="41">
        <f t="shared" si="248"/>
        <v>26276.25</v>
      </c>
      <c r="AK1701" s="41">
        <f t="shared" si="249"/>
        <v>135671.25</v>
      </c>
      <c r="AL1701" s="41">
        <f t="shared" si="250"/>
        <v>421492.5</v>
      </c>
      <c r="AM1701" s="27">
        <v>1</v>
      </c>
      <c r="AN1701" s="27">
        <v>1</v>
      </c>
      <c r="AO1701" s="27">
        <v>0</v>
      </c>
      <c r="AP1701" s="27">
        <v>0</v>
      </c>
      <c r="AQ1701" s="42">
        <f t="shared" si="251"/>
        <v>26276.25</v>
      </c>
      <c r="AR1701" s="42">
        <f t="shared" si="252"/>
        <v>135671.25</v>
      </c>
      <c r="AS1701" s="42">
        <f t="shared" si="253"/>
        <v>421492.5</v>
      </c>
      <c r="AT1701" s="42">
        <f t="shared" si="254"/>
        <v>26276.25</v>
      </c>
      <c r="AU1701" s="42">
        <f t="shared" si="255"/>
        <v>135671.25</v>
      </c>
      <c r="AV1701" s="42">
        <f t="shared" si="256"/>
        <v>421492.5</v>
      </c>
      <c r="AW1701">
        <v>2030</v>
      </c>
      <c r="AX1701" t="s">
        <v>59</v>
      </c>
      <c r="AY1701" s="30">
        <v>7</v>
      </c>
      <c r="AZ1701" t="s">
        <v>476</v>
      </c>
      <c r="BA1701" s="111">
        <v>3</v>
      </c>
      <c r="BB1701" s="111">
        <v>1</v>
      </c>
      <c r="BC1701" s="110">
        <v>0</v>
      </c>
      <c r="BD1701" s="114">
        <v>2022</v>
      </c>
      <c r="BE1701" t="s">
        <v>477</v>
      </c>
    </row>
    <row r="1702" spans="1:57" ht="12" customHeight="1" x14ac:dyDescent="0.2">
      <c r="A1702">
        <v>95</v>
      </c>
      <c r="B1702">
        <v>2023</v>
      </c>
      <c r="C1702" t="s">
        <v>46</v>
      </c>
      <c r="D1702" t="s">
        <v>435</v>
      </c>
      <c r="E1702" t="s">
        <v>473</v>
      </c>
      <c r="F1702" t="s">
        <v>478</v>
      </c>
      <c r="G1702" t="s">
        <v>99</v>
      </c>
      <c r="H1702" t="s">
        <v>479</v>
      </c>
      <c r="I1702" t="s">
        <v>88</v>
      </c>
      <c r="L1702" s="27">
        <v>0</v>
      </c>
      <c r="M1702" s="27">
        <v>0</v>
      </c>
      <c r="N1702" s="27">
        <v>0</v>
      </c>
      <c r="O1702" t="s">
        <v>89</v>
      </c>
      <c r="P1702" t="s">
        <v>89</v>
      </c>
      <c r="Q1702" s="27">
        <v>0</v>
      </c>
      <c r="R1702" s="27">
        <v>0</v>
      </c>
      <c r="S1702" s="27">
        <v>0</v>
      </c>
      <c r="T1702" s="27">
        <v>0</v>
      </c>
      <c r="U1702" s="27">
        <v>0</v>
      </c>
      <c r="V1702" s="27">
        <v>0</v>
      </c>
      <c r="W1702" s="27">
        <v>0</v>
      </c>
      <c r="X1702" t="s">
        <v>465</v>
      </c>
      <c r="Y1702" t="s">
        <v>450</v>
      </c>
      <c r="Z1702" s="27">
        <v>0</v>
      </c>
      <c r="AA1702" s="27">
        <v>53625</v>
      </c>
      <c r="AB1702" s="27">
        <v>0</v>
      </c>
      <c r="AC1702" s="27">
        <v>0</v>
      </c>
      <c r="AD1702" s="27">
        <v>0.49</v>
      </c>
      <c r="AE1702" s="27">
        <v>2.5299999999999998</v>
      </c>
      <c r="AF1702" s="27">
        <v>7.86</v>
      </c>
      <c r="AG1702" s="27">
        <v>53625</v>
      </c>
      <c r="AH1702" t="s">
        <v>465</v>
      </c>
      <c r="AI1702" s="27" t="s">
        <v>450</v>
      </c>
      <c r="AJ1702" s="41">
        <f t="shared" si="248"/>
        <v>26276.25</v>
      </c>
      <c r="AK1702" s="41">
        <f t="shared" si="249"/>
        <v>135671.25</v>
      </c>
      <c r="AL1702" s="41">
        <f t="shared" si="250"/>
        <v>421492.5</v>
      </c>
      <c r="AM1702" s="27">
        <v>1</v>
      </c>
      <c r="AN1702" s="27">
        <v>1</v>
      </c>
      <c r="AO1702" s="27">
        <v>0</v>
      </c>
      <c r="AP1702" s="27">
        <v>0</v>
      </c>
      <c r="AQ1702" s="42">
        <f t="shared" si="251"/>
        <v>26276.25</v>
      </c>
      <c r="AR1702" s="42">
        <f t="shared" si="252"/>
        <v>135671.25</v>
      </c>
      <c r="AS1702" s="42">
        <f t="shared" si="253"/>
        <v>421492.5</v>
      </c>
      <c r="AT1702" s="42">
        <f t="shared" si="254"/>
        <v>26276.25</v>
      </c>
      <c r="AU1702" s="42">
        <f t="shared" si="255"/>
        <v>135671.25</v>
      </c>
      <c r="AV1702" s="42">
        <f t="shared" si="256"/>
        <v>421492.5</v>
      </c>
      <c r="AW1702">
        <v>2035</v>
      </c>
      <c r="AX1702" t="s">
        <v>59</v>
      </c>
      <c r="AY1702" s="30">
        <v>7</v>
      </c>
      <c r="AZ1702" t="s">
        <v>476</v>
      </c>
      <c r="BA1702" s="111">
        <v>3</v>
      </c>
      <c r="BB1702" s="111">
        <v>1</v>
      </c>
      <c r="BC1702" s="110">
        <v>0</v>
      </c>
      <c r="BD1702" s="114">
        <v>2022</v>
      </c>
      <c r="BE1702" t="s">
        <v>477</v>
      </c>
    </row>
    <row r="1703" spans="1:57" ht="12" customHeight="1" x14ac:dyDescent="0.2">
      <c r="A1703">
        <v>95</v>
      </c>
      <c r="B1703">
        <v>2023</v>
      </c>
      <c r="C1703" t="s">
        <v>46</v>
      </c>
      <c r="D1703" t="s">
        <v>435</v>
      </c>
      <c r="E1703" t="s">
        <v>473</v>
      </c>
      <c r="F1703" t="s">
        <v>478</v>
      </c>
      <c r="G1703" t="s">
        <v>99</v>
      </c>
      <c r="H1703" t="s">
        <v>479</v>
      </c>
      <c r="I1703" t="s">
        <v>88</v>
      </c>
      <c r="L1703" s="27">
        <v>0</v>
      </c>
      <c r="M1703" s="27">
        <v>0</v>
      </c>
      <c r="N1703" s="27">
        <v>0</v>
      </c>
      <c r="O1703" t="s">
        <v>89</v>
      </c>
      <c r="P1703" t="s">
        <v>89</v>
      </c>
      <c r="Q1703" s="27">
        <v>0</v>
      </c>
      <c r="R1703" s="27">
        <v>0</v>
      </c>
      <c r="S1703" s="27">
        <v>0</v>
      </c>
      <c r="T1703" s="27">
        <v>0</v>
      </c>
      <c r="U1703" s="27">
        <v>0</v>
      </c>
      <c r="V1703" s="27">
        <v>0</v>
      </c>
      <c r="W1703" s="27">
        <v>0</v>
      </c>
      <c r="X1703" t="s">
        <v>465</v>
      </c>
      <c r="Y1703" t="s">
        <v>450</v>
      </c>
      <c r="Z1703" s="27">
        <v>0</v>
      </c>
      <c r="AA1703" s="27">
        <v>53625</v>
      </c>
      <c r="AB1703" s="27">
        <v>0</v>
      </c>
      <c r="AC1703" s="27">
        <v>0</v>
      </c>
      <c r="AD1703" s="27">
        <v>0.49</v>
      </c>
      <c r="AE1703" s="27">
        <v>2.5299999999999998</v>
      </c>
      <c r="AF1703" s="27">
        <v>7.86</v>
      </c>
      <c r="AG1703" s="27">
        <v>53625</v>
      </c>
      <c r="AH1703" t="s">
        <v>465</v>
      </c>
      <c r="AI1703" s="27" t="s">
        <v>450</v>
      </c>
      <c r="AJ1703" s="41">
        <f t="shared" si="248"/>
        <v>26276.25</v>
      </c>
      <c r="AK1703" s="41">
        <f t="shared" si="249"/>
        <v>135671.25</v>
      </c>
      <c r="AL1703" s="41">
        <f t="shared" si="250"/>
        <v>421492.5</v>
      </c>
      <c r="AM1703" s="27">
        <v>1</v>
      </c>
      <c r="AN1703" s="27">
        <v>1</v>
      </c>
      <c r="AO1703" s="27">
        <v>0</v>
      </c>
      <c r="AP1703" s="27">
        <v>0</v>
      </c>
      <c r="AQ1703" s="42">
        <f t="shared" si="251"/>
        <v>26276.25</v>
      </c>
      <c r="AR1703" s="42">
        <f t="shared" si="252"/>
        <v>135671.25</v>
      </c>
      <c r="AS1703" s="42">
        <f t="shared" si="253"/>
        <v>421492.5</v>
      </c>
      <c r="AT1703" s="42">
        <f t="shared" si="254"/>
        <v>26276.25</v>
      </c>
      <c r="AU1703" s="42">
        <f t="shared" si="255"/>
        <v>135671.25</v>
      </c>
      <c r="AV1703" s="42">
        <f t="shared" si="256"/>
        <v>421492.5</v>
      </c>
      <c r="AW1703">
        <v>2040</v>
      </c>
      <c r="AX1703" t="s">
        <v>59</v>
      </c>
      <c r="AY1703" s="30">
        <v>7</v>
      </c>
      <c r="AZ1703" t="s">
        <v>476</v>
      </c>
      <c r="BA1703" s="111">
        <v>3</v>
      </c>
      <c r="BB1703" s="111">
        <v>1</v>
      </c>
      <c r="BC1703" s="110">
        <v>0</v>
      </c>
      <c r="BD1703" s="114">
        <v>2022</v>
      </c>
      <c r="BE1703" t="s">
        <v>477</v>
      </c>
    </row>
    <row r="1704" spans="1:57" ht="12" customHeight="1" x14ac:dyDescent="0.2">
      <c r="A1704">
        <v>95</v>
      </c>
      <c r="B1704">
        <v>2023</v>
      </c>
      <c r="C1704" t="s">
        <v>46</v>
      </c>
      <c r="D1704" t="s">
        <v>435</v>
      </c>
      <c r="E1704" t="s">
        <v>473</v>
      </c>
      <c r="F1704" t="s">
        <v>478</v>
      </c>
      <c r="G1704" t="s">
        <v>99</v>
      </c>
      <c r="H1704" t="s">
        <v>479</v>
      </c>
      <c r="I1704" t="s">
        <v>88</v>
      </c>
      <c r="L1704" s="27">
        <v>0</v>
      </c>
      <c r="M1704" s="27">
        <v>0</v>
      </c>
      <c r="N1704" s="27">
        <v>0</v>
      </c>
      <c r="O1704" t="s">
        <v>89</v>
      </c>
      <c r="P1704" t="s">
        <v>89</v>
      </c>
      <c r="Q1704" s="27">
        <v>0</v>
      </c>
      <c r="R1704" s="27">
        <v>0</v>
      </c>
      <c r="S1704" s="27">
        <v>0</v>
      </c>
      <c r="T1704" s="27">
        <v>0</v>
      </c>
      <c r="U1704" s="27">
        <v>0</v>
      </c>
      <c r="V1704" s="27">
        <v>0</v>
      </c>
      <c r="W1704" s="27">
        <v>0</v>
      </c>
      <c r="X1704" t="s">
        <v>465</v>
      </c>
      <c r="Y1704" t="s">
        <v>450</v>
      </c>
      <c r="Z1704" s="27">
        <v>0</v>
      </c>
      <c r="AA1704" s="27">
        <v>53625</v>
      </c>
      <c r="AB1704" s="27">
        <v>0</v>
      </c>
      <c r="AC1704" s="27">
        <v>0</v>
      </c>
      <c r="AD1704" s="27">
        <v>0.49</v>
      </c>
      <c r="AE1704" s="27">
        <v>2.5299999999999998</v>
      </c>
      <c r="AF1704" s="27">
        <v>7.86</v>
      </c>
      <c r="AG1704" s="27">
        <v>53625</v>
      </c>
      <c r="AH1704" t="s">
        <v>465</v>
      </c>
      <c r="AI1704" s="27" t="s">
        <v>450</v>
      </c>
      <c r="AJ1704" s="41">
        <f t="shared" si="248"/>
        <v>26276.25</v>
      </c>
      <c r="AK1704" s="41">
        <f t="shared" si="249"/>
        <v>135671.25</v>
      </c>
      <c r="AL1704" s="41">
        <f t="shared" si="250"/>
        <v>421492.5</v>
      </c>
      <c r="AM1704" s="27">
        <v>1</v>
      </c>
      <c r="AN1704" s="27">
        <v>1</v>
      </c>
      <c r="AO1704" s="27">
        <v>0</v>
      </c>
      <c r="AP1704" s="27">
        <v>0</v>
      </c>
      <c r="AQ1704" s="42">
        <f t="shared" si="251"/>
        <v>26276.25</v>
      </c>
      <c r="AR1704" s="42">
        <f t="shared" si="252"/>
        <v>135671.25</v>
      </c>
      <c r="AS1704" s="42">
        <f t="shared" si="253"/>
        <v>421492.5</v>
      </c>
      <c r="AT1704" s="42">
        <f t="shared" si="254"/>
        <v>26276.25</v>
      </c>
      <c r="AU1704" s="42">
        <f t="shared" si="255"/>
        <v>135671.25</v>
      </c>
      <c r="AV1704" s="42">
        <f t="shared" si="256"/>
        <v>421492.5</v>
      </c>
      <c r="AW1704">
        <v>2045</v>
      </c>
      <c r="AX1704" t="s">
        <v>59</v>
      </c>
      <c r="AY1704" s="30">
        <v>7</v>
      </c>
      <c r="AZ1704" t="s">
        <v>476</v>
      </c>
      <c r="BA1704" s="111">
        <v>3</v>
      </c>
      <c r="BB1704" s="111">
        <v>1</v>
      </c>
      <c r="BC1704" s="110">
        <v>0</v>
      </c>
      <c r="BD1704" s="114">
        <v>2022</v>
      </c>
      <c r="BE1704" t="s">
        <v>477</v>
      </c>
    </row>
    <row r="1705" spans="1:57" ht="12" customHeight="1" x14ac:dyDescent="0.2">
      <c r="A1705">
        <v>95</v>
      </c>
      <c r="B1705">
        <v>2023</v>
      </c>
      <c r="C1705" t="s">
        <v>46</v>
      </c>
      <c r="D1705" t="s">
        <v>435</v>
      </c>
      <c r="E1705" t="s">
        <v>473</v>
      </c>
      <c r="F1705" t="s">
        <v>478</v>
      </c>
      <c r="G1705" t="s">
        <v>99</v>
      </c>
      <c r="H1705" t="s">
        <v>479</v>
      </c>
      <c r="I1705" t="s">
        <v>88</v>
      </c>
      <c r="L1705" s="27">
        <v>0</v>
      </c>
      <c r="M1705" s="27">
        <v>0</v>
      </c>
      <c r="N1705" s="27">
        <v>0</v>
      </c>
      <c r="O1705" t="s">
        <v>89</v>
      </c>
      <c r="P1705" t="s">
        <v>89</v>
      </c>
      <c r="Q1705" s="27">
        <v>0</v>
      </c>
      <c r="R1705" s="27">
        <v>0</v>
      </c>
      <c r="S1705" s="27">
        <v>0</v>
      </c>
      <c r="T1705" s="27">
        <v>0</v>
      </c>
      <c r="U1705" s="27">
        <v>0</v>
      </c>
      <c r="V1705" s="27">
        <v>0</v>
      </c>
      <c r="W1705" s="27">
        <v>0</v>
      </c>
      <c r="X1705" t="s">
        <v>465</v>
      </c>
      <c r="Y1705" t="s">
        <v>450</v>
      </c>
      <c r="Z1705" s="27">
        <v>0</v>
      </c>
      <c r="AA1705" s="27">
        <v>53625</v>
      </c>
      <c r="AB1705" s="27">
        <v>0</v>
      </c>
      <c r="AC1705" s="27">
        <v>0</v>
      </c>
      <c r="AD1705" s="27">
        <v>0.49</v>
      </c>
      <c r="AE1705" s="27">
        <v>2.5299999999999998</v>
      </c>
      <c r="AF1705" s="27">
        <v>7.86</v>
      </c>
      <c r="AG1705" s="27">
        <v>53625</v>
      </c>
      <c r="AH1705" t="s">
        <v>465</v>
      </c>
      <c r="AI1705" s="27" t="s">
        <v>450</v>
      </c>
      <c r="AJ1705" s="41">
        <f t="shared" si="248"/>
        <v>26276.25</v>
      </c>
      <c r="AK1705" s="41">
        <f t="shared" si="249"/>
        <v>135671.25</v>
      </c>
      <c r="AL1705" s="41">
        <f t="shared" si="250"/>
        <v>421492.5</v>
      </c>
      <c r="AM1705" s="27">
        <v>1</v>
      </c>
      <c r="AN1705" s="27">
        <v>1</v>
      </c>
      <c r="AO1705" s="27">
        <v>0</v>
      </c>
      <c r="AP1705" s="27">
        <v>0</v>
      </c>
      <c r="AQ1705" s="42">
        <f t="shared" si="251"/>
        <v>26276.25</v>
      </c>
      <c r="AR1705" s="42">
        <f t="shared" si="252"/>
        <v>135671.25</v>
      </c>
      <c r="AS1705" s="42">
        <f t="shared" si="253"/>
        <v>421492.5</v>
      </c>
      <c r="AT1705" s="42">
        <f t="shared" si="254"/>
        <v>26276.25</v>
      </c>
      <c r="AU1705" s="42">
        <f t="shared" si="255"/>
        <v>135671.25</v>
      </c>
      <c r="AV1705" s="42">
        <f t="shared" si="256"/>
        <v>421492.5</v>
      </c>
      <c r="AW1705">
        <v>2050</v>
      </c>
      <c r="AX1705" t="s">
        <v>59</v>
      </c>
      <c r="AY1705" s="30">
        <v>7</v>
      </c>
      <c r="AZ1705" t="s">
        <v>476</v>
      </c>
      <c r="BA1705" s="111">
        <v>3</v>
      </c>
      <c r="BB1705" s="111">
        <v>1</v>
      </c>
      <c r="BC1705" s="110">
        <v>0</v>
      </c>
      <c r="BD1705" s="114">
        <v>2022</v>
      </c>
      <c r="BE1705" t="s">
        <v>477</v>
      </c>
    </row>
    <row r="1706" spans="1:57" ht="12" customHeight="1" x14ac:dyDescent="0.2">
      <c r="A1706">
        <v>95</v>
      </c>
      <c r="B1706">
        <v>2023</v>
      </c>
      <c r="C1706" t="s">
        <v>46</v>
      </c>
      <c r="D1706" t="s">
        <v>435</v>
      </c>
      <c r="E1706" t="s">
        <v>473</v>
      </c>
      <c r="F1706" t="s">
        <v>478</v>
      </c>
      <c r="G1706" t="s">
        <v>99</v>
      </c>
      <c r="H1706" t="s">
        <v>479</v>
      </c>
      <c r="I1706" t="s">
        <v>88</v>
      </c>
      <c r="L1706" s="27">
        <v>0</v>
      </c>
      <c r="M1706" s="27">
        <v>0</v>
      </c>
      <c r="N1706" s="27">
        <v>0</v>
      </c>
      <c r="O1706" t="s">
        <v>89</v>
      </c>
      <c r="P1706" t="s">
        <v>89</v>
      </c>
      <c r="Q1706" s="27">
        <v>0</v>
      </c>
      <c r="R1706" s="27">
        <v>0</v>
      </c>
      <c r="S1706" s="27">
        <v>0</v>
      </c>
      <c r="T1706" s="27">
        <v>0</v>
      </c>
      <c r="U1706" s="27">
        <v>0</v>
      </c>
      <c r="V1706" s="27">
        <v>0</v>
      </c>
      <c r="W1706" s="27">
        <v>0</v>
      </c>
      <c r="X1706" t="s">
        <v>465</v>
      </c>
      <c r="Y1706" t="s">
        <v>450</v>
      </c>
      <c r="Z1706" s="27">
        <v>0</v>
      </c>
      <c r="AA1706" s="27">
        <v>53625</v>
      </c>
      <c r="AB1706" s="27">
        <v>0</v>
      </c>
      <c r="AC1706" s="27">
        <v>0</v>
      </c>
      <c r="AD1706" s="27">
        <v>0.49</v>
      </c>
      <c r="AE1706" s="27">
        <v>2.5299999999999998</v>
      </c>
      <c r="AF1706" s="27">
        <v>7.86</v>
      </c>
      <c r="AG1706" s="27">
        <v>53625</v>
      </c>
      <c r="AH1706" t="s">
        <v>465</v>
      </c>
      <c r="AI1706" s="27" t="s">
        <v>450</v>
      </c>
      <c r="AJ1706" s="41">
        <f t="shared" si="248"/>
        <v>26276.25</v>
      </c>
      <c r="AK1706" s="41">
        <f t="shared" si="249"/>
        <v>135671.25</v>
      </c>
      <c r="AL1706" s="41">
        <f t="shared" si="250"/>
        <v>421492.5</v>
      </c>
      <c r="AM1706" s="27">
        <v>1</v>
      </c>
      <c r="AN1706" s="27">
        <v>1</v>
      </c>
      <c r="AO1706" s="27">
        <v>0</v>
      </c>
      <c r="AP1706" s="27">
        <v>0</v>
      </c>
      <c r="AQ1706" s="42">
        <f t="shared" si="251"/>
        <v>26276.25</v>
      </c>
      <c r="AR1706" s="42">
        <f t="shared" si="252"/>
        <v>135671.25</v>
      </c>
      <c r="AS1706" s="42">
        <f t="shared" si="253"/>
        <v>421492.5</v>
      </c>
      <c r="AT1706" s="42">
        <f t="shared" si="254"/>
        <v>26276.25</v>
      </c>
      <c r="AU1706" s="42">
        <f t="shared" si="255"/>
        <v>135671.25</v>
      </c>
      <c r="AV1706" s="42">
        <f t="shared" si="256"/>
        <v>421492.5</v>
      </c>
      <c r="AW1706">
        <v>2023</v>
      </c>
      <c r="AX1706" t="s">
        <v>60</v>
      </c>
      <c r="AY1706" s="30">
        <v>7</v>
      </c>
      <c r="AZ1706" t="s">
        <v>476</v>
      </c>
      <c r="BA1706" s="111">
        <v>3</v>
      </c>
      <c r="BB1706" s="111">
        <v>1</v>
      </c>
      <c r="BC1706" s="110">
        <v>0</v>
      </c>
      <c r="BD1706" s="114">
        <v>2022</v>
      </c>
      <c r="BE1706" t="s">
        <v>477</v>
      </c>
    </row>
    <row r="1707" spans="1:57" ht="12" customHeight="1" x14ac:dyDescent="0.2">
      <c r="A1707">
        <v>95</v>
      </c>
      <c r="B1707">
        <v>2023</v>
      </c>
      <c r="C1707" t="s">
        <v>46</v>
      </c>
      <c r="D1707" t="s">
        <v>435</v>
      </c>
      <c r="E1707" t="s">
        <v>473</v>
      </c>
      <c r="F1707" t="s">
        <v>478</v>
      </c>
      <c r="G1707" t="s">
        <v>99</v>
      </c>
      <c r="H1707" t="s">
        <v>479</v>
      </c>
      <c r="I1707" t="s">
        <v>88</v>
      </c>
      <c r="L1707" s="27">
        <v>0</v>
      </c>
      <c r="M1707" s="27">
        <v>0</v>
      </c>
      <c r="N1707" s="27">
        <v>0</v>
      </c>
      <c r="O1707" t="s">
        <v>89</v>
      </c>
      <c r="P1707" t="s">
        <v>89</v>
      </c>
      <c r="Q1707" s="27">
        <v>0</v>
      </c>
      <c r="R1707" s="27">
        <v>0</v>
      </c>
      <c r="S1707" s="27">
        <v>0</v>
      </c>
      <c r="T1707" s="27">
        <v>0</v>
      </c>
      <c r="U1707" s="27">
        <v>0</v>
      </c>
      <c r="V1707" s="27">
        <v>0</v>
      </c>
      <c r="W1707" s="27">
        <v>0</v>
      </c>
      <c r="X1707" t="s">
        <v>465</v>
      </c>
      <c r="Y1707" t="s">
        <v>450</v>
      </c>
      <c r="Z1707" s="27">
        <v>0</v>
      </c>
      <c r="AA1707" s="27">
        <v>53625</v>
      </c>
      <c r="AB1707" s="27">
        <v>0</v>
      </c>
      <c r="AC1707" s="27">
        <v>0</v>
      </c>
      <c r="AD1707" s="27">
        <v>0.49</v>
      </c>
      <c r="AE1707" s="27">
        <v>2.5299999999999998</v>
      </c>
      <c r="AF1707" s="27">
        <v>7.86</v>
      </c>
      <c r="AG1707" s="27">
        <v>53625</v>
      </c>
      <c r="AH1707" t="s">
        <v>465</v>
      </c>
      <c r="AI1707" s="27" t="s">
        <v>450</v>
      </c>
      <c r="AJ1707" s="41">
        <f t="shared" si="248"/>
        <v>26276.25</v>
      </c>
      <c r="AK1707" s="41">
        <f t="shared" si="249"/>
        <v>135671.25</v>
      </c>
      <c r="AL1707" s="41">
        <f t="shared" si="250"/>
        <v>421492.5</v>
      </c>
      <c r="AM1707" s="27">
        <v>1</v>
      </c>
      <c r="AN1707" s="27">
        <v>1</v>
      </c>
      <c r="AO1707" s="27">
        <v>0</v>
      </c>
      <c r="AP1707" s="27">
        <v>0</v>
      </c>
      <c r="AQ1707" s="42">
        <f t="shared" si="251"/>
        <v>26276.25</v>
      </c>
      <c r="AR1707" s="42">
        <f t="shared" si="252"/>
        <v>135671.25</v>
      </c>
      <c r="AS1707" s="42">
        <f t="shared" si="253"/>
        <v>421492.5</v>
      </c>
      <c r="AT1707" s="42">
        <f t="shared" si="254"/>
        <v>26276.25</v>
      </c>
      <c r="AU1707" s="42">
        <f t="shared" si="255"/>
        <v>135671.25</v>
      </c>
      <c r="AV1707" s="42">
        <f t="shared" si="256"/>
        <v>421492.5</v>
      </c>
      <c r="AW1707">
        <v>2030</v>
      </c>
      <c r="AX1707" t="s">
        <v>60</v>
      </c>
      <c r="AY1707" s="30">
        <v>7</v>
      </c>
      <c r="AZ1707" t="s">
        <v>476</v>
      </c>
      <c r="BA1707" s="111">
        <v>3</v>
      </c>
      <c r="BB1707" s="111">
        <v>1</v>
      </c>
      <c r="BC1707" s="110">
        <v>0</v>
      </c>
      <c r="BD1707" s="114">
        <v>2022</v>
      </c>
      <c r="BE1707" t="s">
        <v>477</v>
      </c>
    </row>
    <row r="1708" spans="1:57" ht="12" customHeight="1" x14ac:dyDescent="0.2">
      <c r="A1708">
        <v>95</v>
      </c>
      <c r="B1708">
        <v>2023</v>
      </c>
      <c r="C1708" t="s">
        <v>46</v>
      </c>
      <c r="D1708" t="s">
        <v>435</v>
      </c>
      <c r="E1708" t="s">
        <v>473</v>
      </c>
      <c r="F1708" t="s">
        <v>478</v>
      </c>
      <c r="G1708" t="s">
        <v>99</v>
      </c>
      <c r="H1708" t="s">
        <v>479</v>
      </c>
      <c r="I1708" t="s">
        <v>88</v>
      </c>
      <c r="L1708" s="27">
        <v>0</v>
      </c>
      <c r="M1708" s="27">
        <v>0</v>
      </c>
      <c r="N1708" s="27">
        <v>0</v>
      </c>
      <c r="O1708" t="s">
        <v>89</v>
      </c>
      <c r="P1708" t="s">
        <v>89</v>
      </c>
      <c r="Q1708" s="27">
        <v>0</v>
      </c>
      <c r="R1708" s="27">
        <v>0</v>
      </c>
      <c r="S1708" s="27">
        <v>0</v>
      </c>
      <c r="T1708" s="27">
        <v>0</v>
      </c>
      <c r="U1708" s="27">
        <v>0</v>
      </c>
      <c r="V1708" s="27">
        <v>0</v>
      </c>
      <c r="W1708" s="27">
        <v>0</v>
      </c>
      <c r="X1708" t="s">
        <v>465</v>
      </c>
      <c r="Y1708" t="s">
        <v>450</v>
      </c>
      <c r="Z1708" s="27">
        <v>0</v>
      </c>
      <c r="AA1708" s="27">
        <v>53625</v>
      </c>
      <c r="AB1708" s="27">
        <v>0</v>
      </c>
      <c r="AC1708" s="27">
        <v>0</v>
      </c>
      <c r="AD1708" s="27">
        <v>0.49</v>
      </c>
      <c r="AE1708" s="27">
        <v>2.5299999999999998</v>
      </c>
      <c r="AF1708" s="27">
        <v>7.86</v>
      </c>
      <c r="AG1708" s="27">
        <v>53625</v>
      </c>
      <c r="AH1708" t="s">
        <v>465</v>
      </c>
      <c r="AI1708" s="27" t="s">
        <v>450</v>
      </c>
      <c r="AJ1708" s="41">
        <f t="shared" si="248"/>
        <v>26276.25</v>
      </c>
      <c r="AK1708" s="41">
        <f t="shared" si="249"/>
        <v>135671.25</v>
      </c>
      <c r="AL1708" s="41">
        <f t="shared" si="250"/>
        <v>421492.5</v>
      </c>
      <c r="AM1708" s="27">
        <v>1</v>
      </c>
      <c r="AN1708" s="27">
        <v>1</v>
      </c>
      <c r="AO1708" s="27">
        <v>0</v>
      </c>
      <c r="AP1708" s="27">
        <v>0</v>
      </c>
      <c r="AQ1708" s="42">
        <f t="shared" si="251"/>
        <v>26276.25</v>
      </c>
      <c r="AR1708" s="42">
        <f t="shared" si="252"/>
        <v>135671.25</v>
      </c>
      <c r="AS1708" s="42">
        <f t="shared" si="253"/>
        <v>421492.5</v>
      </c>
      <c r="AT1708" s="42">
        <f t="shared" si="254"/>
        <v>26276.25</v>
      </c>
      <c r="AU1708" s="42">
        <f t="shared" si="255"/>
        <v>135671.25</v>
      </c>
      <c r="AV1708" s="42">
        <f t="shared" si="256"/>
        <v>421492.5</v>
      </c>
      <c r="AW1708">
        <v>2035</v>
      </c>
      <c r="AX1708" t="s">
        <v>60</v>
      </c>
      <c r="AY1708" s="30">
        <v>7</v>
      </c>
      <c r="AZ1708" t="s">
        <v>476</v>
      </c>
      <c r="BA1708" s="111">
        <v>3</v>
      </c>
      <c r="BB1708" s="111">
        <v>1</v>
      </c>
      <c r="BC1708" s="110">
        <v>0</v>
      </c>
      <c r="BD1708" s="114">
        <v>2022</v>
      </c>
      <c r="BE1708" t="s">
        <v>477</v>
      </c>
    </row>
    <row r="1709" spans="1:57" ht="12" customHeight="1" x14ac:dyDescent="0.2">
      <c r="A1709">
        <v>95</v>
      </c>
      <c r="B1709">
        <v>2023</v>
      </c>
      <c r="C1709" t="s">
        <v>46</v>
      </c>
      <c r="D1709" t="s">
        <v>435</v>
      </c>
      <c r="E1709" t="s">
        <v>473</v>
      </c>
      <c r="F1709" t="s">
        <v>478</v>
      </c>
      <c r="G1709" t="s">
        <v>99</v>
      </c>
      <c r="H1709" t="s">
        <v>479</v>
      </c>
      <c r="I1709" t="s">
        <v>88</v>
      </c>
      <c r="L1709" s="27">
        <v>0</v>
      </c>
      <c r="M1709" s="27">
        <v>0</v>
      </c>
      <c r="N1709" s="27">
        <v>0</v>
      </c>
      <c r="O1709" t="s">
        <v>89</v>
      </c>
      <c r="P1709" t="s">
        <v>89</v>
      </c>
      <c r="Q1709" s="27">
        <v>0</v>
      </c>
      <c r="R1709" s="27">
        <v>0</v>
      </c>
      <c r="S1709" s="27">
        <v>0</v>
      </c>
      <c r="T1709" s="27">
        <v>0</v>
      </c>
      <c r="U1709" s="27">
        <v>0</v>
      </c>
      <c r="V1709" s="27">
        <v>0</v>
      </c>
      <c r="W1709" s="27">
        <v>0</v>
      </c>
      <c r="X1709" t="s">
        <v>465</v>
      </c>
      <c r="Y1709" t="s">
        <v>450</v>
      </c>
      <c r="Z1709" s="27">
        <v>0</v>
      </c>
      <c r="AA1709" s="27">
        <v>53625</v>
      </c>
      <c r="AB1709" s="27">
        <v>0</v>
      </c>
      <c r="AC1709" s="27">
        <v>0</v>
      </c>
      <c r="AD1709" s="27">
        <v>0.49</v>
      </c>
      <c r="AE1709" s="27">
        <v>2.5299999999999998</v>
      </c>
      <c r="AF1709" s="27">
        <v>7.86</v>
      </c>
      <c r="AG1709" s="27">
        <v>53625</v>
      </c>
      <c r="AH1709" t="s">
        <v>465</v>
      </c>
      <c r="AI1709" s="27" t="s">
        <v>450</v>
      </c>
      <c r="AJ1709" s="41">
        <f t="shared" si="248"/>
        <v>26276.25</v>
      </c>
      <c r="AK1709" s="41">
        <f t="shared" si="249"/>
        <v>135671.25</v>
      </c>
      <c r="AL1709" s="41">
        <f t="shared" si="250"/>
        <v>421492.5</v>
      </c>
      <c r="AM1709" s="27">
        <v>1</v>
      </c>
      <c r="AN1709" s="27">
        <v>1</v>
      </c>
      <c r="AO1709" s="27">
        <v>0</v>
      </c>
      <c r="AP1709" s="27">
        <v>0</v>
      </c>
      <c r="AQ1709" s="42">
        <f t="shared" si="251"/>
        <v>26276.25</v>
      </c>
      <c r="AR1709" s="42">
        <f t="shared" si="252"/>
        <v>135671.25</v>
      </c>
      <c r="AS1709" s="42">
        <f t="shared" si="253"/>
        <v>421492.5</v>
      </c>
      <c r="AT1709" s="42">
        <f t="shared" si="254"/>
        <v>26276.25</v>
      </c>
      <c r="AU1709" s="42">
        <f t="shared" si="255"/>
        <v>135671.25</v>
      </c>
      <c r="AV1709" s="42">
        <f t="shared" si="256"/>
        <v>421492.5</v>
      </c>
      <c r="AW1709">
        <v>2040</v>
      </c>
      <c r="AX1709" t="s">
        <v>60</v>
      </c>
      <c r="AY1709" s="30">
        <v>7</v>
      </c>
      <c r="AZ1709" t="s">
        <v>476</v>
      </c>
      <c r="BA1709" s="111">
        <v>3</v>
      </c>
      <c r="BB1709" s="111">
        <v>1</v>
      </c>
      <c r="BC1709" s="110">
        <v>0</v>
      </c>
      <c r="BD1709" s="114">
        <v>2022</v>
      </c>
      <c r="BE1709" t="s">
        <v>477</v>
      </c>
    </row>
    <row r="1710" spans="1:57" ht="12" customHeight="1" x14ac:dyDescent="0.2">
      <c r="A1710">
        <v>95</v>
      </c>
      <c r="B1710">
        <v>2023</v>
      </c>
      <c r="C1710" t="s">
        <v>46</v>
      </c>
      <c r="D1710" t="s">
        <v>435</v>
      </c>
      <c r="E1710" t="s">
        <v>473</v>
      </c>
      <c r="F1710" t="s">
        <v>478</v>
      </c>
      <c r="G1710" t="s">
        <v>99</v>
      </c>
      <c r="H1710" t="s">
        <v>479</v>
      </c>
      <c r="I1710" t="s">
        <v>88</v>
      </c>
      <c r="L1710" s="27">
        <v>0</v>
      </c>
      <c r="M1710" s="27">
        <v>0</v>
      </c>
      <c r="N1710" s="27">
        <v>0</v>
      </c>
      <c r="O1710" t="s">
        <v>89</v>
      </c>
      <c r="P1710" t="s">
        <v>89</v>
      </c>
      <c r="Q1710" s="27">
        <v>0</v>
      </c>
      <c r="R1710" s="27">
        <v>0</v>
      </c>
      <c r="S1710" s="27">
        <v>0</v>
      </c>
      <c r="T1710" s="27">
        <v>0</v>
      </c>
      <c r="U1710" s="27">
        <v>0</v>
      </c>
      <c r="V1710" s="27">
        <v>0</v>
      </c>
      <c r="W1710" s="27">
        <v>0</v>
      </c>
      <c r="X1710" t="s">
        <v>465</v>
      </c>
      <c r="Y1710" t="s">
        <v>450</v>
      </c>
      <c r="Z1710" s="27">
        <v>0</v>
      </c>
      <c r="AA1710" s="27">
        <v>53625</v>
      </c>
      <c r="AB1710" s="27">
        <v>0</v>
      </c>
      <c r="AC1710" s="27">
        <v>0</v>
      </c>
      <c r="AD1710" s="27">
        <v>0.49</v>
      </c>
      <c r="AE1710" s="27">
        <v>2.5299999999999998</v>
      </c>
      <c r="AF1710" s="27">
        <v>7.86</v>
      </c>
      <c r="AG1710" s="27">
        <v>53625</v>
      </c>
      <c r="AH1710" t="s">
        <v>465</v>
      </c>
      <c r="AI1710" s="27" t="s">
        <v>450</v>
      </c>
      <c r="AJ1710" s="41">
        <f t="shared" si="248"/>
        <v>26276.25</v>
      </c>
      <c r="AK1710" s="41">
        <f t="shared" si="249"/>
        <v>135671.25</v>
      </c>
      <c r="AL1710" s="41">
        <f t="shared" si="250"/>
        <v>421492.5</v>
      </c>
      <c r="AM1710" s="27">
        <v>1</v>
      </c>
      <c r="AN1710" s="27">
        <v>1</v>
      </c>
      <c r="AO1710" s="27">
        <v>0</v>
      </c>
      <c r="AP1710" s="27">
        <v>0</v>
      </c>
      <c r="AQ1710" s="42">
        <f t="shared" si="251"/>
        <v>26276.25</v>
      </c>
      <c r="AR1710" s="42">
        <f t="shared" si="252"/>
        <v>135671.25</v>
      </c>
      <c r="AS1710" s="42">
        <f t="shared" si="253"/>
        <v>421492.5</v>
      </c>
      <c r="AT1710" s="42">
        <f t="shared" si="254"/>
        <v>26276.25</v>
      </c>
      <c r="AU1710" s="42">
        <f t="shared" si="255"/>
        <v>135671.25</v>
      </c>
      <c r="AV1710" s="42">
        <f t="shared" si="256"/>
        <v>421492.5</v>
      </c>
      <c r="AW1710">
        <v>2045</v>
      </c>
      <c r="AX1710" t="s">
        <v>60</v>
      </c>
      <c r="AY1710" s="30">
        <v>7</v>
      </c>
      <c r="AZ1710" t="s">
        <v>476</v>
      </c>
      <c r="BA1710" s="111">
        <v>3</v>
      </c>
      <c r="BB1710" s="111">
        <v>1</v>
      </c>
      <c r="BC1710" s="110">
        <v>0</v>
      </c>
      <c r="BD1710" s="114">
        <v>2022</v>
      </c>
      <c r="BE1710" t="s">
        <v>477</v>
      </c>
    </row>
    <row r="1711" spans="1:57" ht="12" customHeight="1" x14ac:dyDescent="0.2">
      <c r="A1711">
        <v>95</v>
      </c>
      <c r="B1711">
        <v>2023</v>
      </c>
      <c r="C1711" t="s">
        <v>46</v>
      </c>
      <c r="D1711" t="s">
        <v>435</v>
      </c>
      <c r="E1711" t="s">
        <v>473</v>
      </c>
      <c r="F1711" t="s">
        <v>478</v>
      </c>
      <c r="G1711" t="s">
        <v>99</v>
      </c>
      <c r="H1711" t="s">
        <v>479</v>
      </c>
      <c r="I1711" t="s">
        <v>88</v>
      </c>
      <c r="L1711" s="27">
        <v>0</v>
      </c>
      <c r="M1711" s="27">
        <v>0</v>
      </c>
      <c r="N1711" s="27">
        <v>0</v>
      </c>
      <c r="O1711" t="s">
        <v>89</v>
      </c>
      <c r="P1711" t="s">
        <v>89</v>
      </c>
      <c r="Q1711" s="27">
        <v>0</v>
      </c>
      <c r="R1711" s="27">
        <v>0</v>
      </c>
      <c r="S1711" s="27">
        <v>0</v>
      </c>
      <c r="T1711" s="27">
        <v>0</v>
      </c>
      <c r="U1711" s="27">
        <v>0</v>
      </c>
      <c r="V1711" s="27">
        <v>0</v>
      </c>
      <c r="W1711" s="27">
        <v>0</v>
      </c>
      <c r="X1711" t="s">
        <v>465</v>
      </c>
      <c r="Y1711" t="s">
        <v>450</v>
      </c>
      <c r="Z1711" s="27">
        <v>0</v>
      </c>
      <c r="AA1711" s="27">
        <v>53625</v>
      </c>
      <c r="AB1711" s="27">
        <v>0</v>
      </c>
      <c r="AC1711" s="27">
        <v>0</v>
      </c>
      <c r="AD1711" s="27">
        <v>0.49</v>
      </c>
      <c r="AE1711" s="27">
        <v>2.5299999999999998</v>
      </c>
      <c r="AF1711" s="27">
        <v>7.86</v>
      </c>
      <c r="AG1711" s="27">
        <v>53625</v>
      </c>
      <c r="AH1711" t="s">
        <v>465</v>
      </c>
      <c r="AI1711" s="27" t="s">
        <v>450</v>
      </c>
      <c r="AJ1711" s="41">
        <f t="shared" si="248"/>
        <v>26276.25</v>
      </c>
      <c r="AK1711" s="41">
        <f t="shared" si="249"/>
        <v>135671.25</v>
      </c>
      <c r="AL1711" s="41">
        <f t="shared" si="250"/>
        <v>421492.5</v>
      </c>
      <c r="AM1711" s="27">
        <v>1</v>
      </c>
      <c r="AN1711" s="27">
        <v>1</v>
      </c>
      <c r="AO1711" s="27">
        <v>0</v>
      </c>
      <c r="AP1711" s="27">
        <v>0</v>
      </c>
      <c r="AQ1711" s="42">
        <f t="shared" si="251"/>
        <v>26276.25</v>
      </c>
      <c r="AR1711" s="42">
        <f t="shared" si="252"/>
        <v>135671.25</v>
      </c>
      <c r="AS1711" s="42">
        <f t="shared" si="253"/>
        <v>421492.5</v>
      </c>
      <c r="AT1711" s="42">
        <f t="shared" si="254"/>
        <v>26276.25</v>
      </c>
      <c r="AU1711" s="42">
        <f t="shared" si="255"/>
        <v>135671.25</v>
      </c>
      <c r="AV1711" s="42">
        <f t="shared" si="256"/>
        <v>421492.5</v>
      </c>
      <c r="AW1711">
        <v>2050</v>
      </c>
      <c r="AX1711" t="s">
        <v>60</v>
      </c>
      <c r="AY1711" s="30">
        <v>7</v>
      </c>
      <c r="AZ1711" t="s">
        <v>476</v>
      </c>
      <c r="BA1711" s="111">
        <v>3</v>
      </c>
      <c r="BB1711" s="111">
        <v>1</v>
      </c>
      <c r="BC1711" s="110">
        <v>0</v>
      </c>
      <c r="BD1711" s="114">
        <v>2022</v>
      </c>
      <c r="BE1711" t="s">
        <v>477</v>
      </c>
    </row>
    <row r="1712" spans="1:57" ht="12" customHeight="1" x14ac:dyDescent="0.2">
      <c r="A1712">
        <v>96</v>
      </c>
      <c r="B1712">
        <v>2023</v>
      </c>
      <c r="C1712" t="s">
        <v>46</v>
      </c>
      <c r="D1712" t="s">
        <v>435</v>
      </c>
      <c r="E1712" t="s">
        <v>473</v>
      </c>
      <c r="F1712" t="s">
        <v>480</v>
      </c>
      <c r="G1712" t="s">
        <v>99</v>
      </c>
      <c r="H1712" t="s">
        <v>481</v>
      </c>
      <c r="I1712" t="s">
        <v>88</v>
      </c>
      <c r="L1712" s="27">
        <v>0</v>
      </c>
      <c r="M1712" s="27">
        <v>0</v>
      </c>
      <c r="N1712" s="27">
        <v>0</v>
      </c>
      <c r="O1712" t="s">
        <v>89</v>
      </c>
      <c r="P1712" t="s">
        <v>89</v>
      </c>
      <c r="Q1712" s="27">
        <v>0</v>
      </c>
      <c r="R1712" s="27">
        <v>0</v>
      </c>
      <c r="S1712" s="27">
        <v>0</v>
      </c>
      <c r="T1712" s="27">
        <v>0</v>
      </c>
      <c r="U1712" s="27">
        <v>0</v>
      </c>
      <c r="V1712" s="27">
        <v>0</v>
      </c>
      <c r="W1712" s="27">
        <v>0</v>
      </c>
      <c r="X1712" t="s">
        <v>465</v>
      </c>
      <c r="Y1712" t="s">
        <v>450</v>
      </c>
      <c r="Z1712" s="27">
        <v>0</v>
      </c>
      <c r="AA1712" s="27">
        <v>53625</v>
      </c>
      <c r="AB1712" s="27">
        <v>0</v>
      </c>
      <c r="AC1712" s="27">
        <v>0</v>
      </c>
      <c r="AD1712" s="27">
        <v>5.2</v>
      </c>
      <c r="AE1712" s="27">
        <v>7.6</v>
      </c>
      <c r="AF1712" s="27">
        <v>14.23</v>
      </c>
      <c r="AG1712" s="27">
        <v>53625</v>
      </c>
      <c r="AH1712" t="s">
        <v>465</v>
      </c>
      <c r="AI1712" s="27" t="s">
        <v>450</v>
      </c>
      <c r="AJ1712" s="41">
        <f t="shared" si="248"/>
        <v>278850</v>
      </c>
      <c r="AK1712" s="41">
        <f t="shared" si="249"/>
        <v>407550</v>
      </c>
      <c r="AL1712" s="41">
        <f t="shared" si="250"/>
        <v>763083.75</v>
      </c>
      <c r="AM1712" s="27">
        <v>1</v>
      </c>
      <c r="AN1712" s="27">
        <v>1</v>
      </c>
      <c r="AO1712" s="27">
        <v>0</v>
      </c>
      <c r="AP1712" s="27">
        <v>0</v>
      </c>
      <c r="AQ1712" s="42">
        <f t="shared" si="251"/>
        <v>278850</v>
      </c>
      <c r="AR1712" s="42">
        <f t="shared" si="252"/>
        <v>407550</v>
      </c>
      <c r="AS1712" s="42">
        <f t="shared" si="253"/>
        <v>763083.75</v>
      </c>
      <c r="AT1712" s="42">
        <f t="shared" si="254"/>
        <v>278850</v>
      </c>
      <c r="AU1712" s="42">
        <f t="shared" si="255"/>
        <v>407550</v>
      </c>
      <c r="AV1712" s="42">
        <f t="shared" si="256"/>
        <v>763083.75</v>
      </c>
      <c r="AW1712">
        <v>2023</v>
      </c>
      <c r="AX1712" t="s">
        <v>56</v>
      </c>
      <c r="AY1712" s="30">
        <v>15</v>
      </c>
      <c r="AZ1712" t="s">
        <v>476</v>
      </c>
      <c r="BA1712" s="111">
        <v>2</v>
      </c>
      <c r="BB1712" s="111">
        <v>1</v>
      </c>
      <c r="BC1712" s="110">
        <v>0</v>
      </c>
      <c r="BD1712" s="114">
        <v>2022</v>
      </c>
      <c r="BE1712" t="s">
        <v>477</v>
      </c>
    </row>
    <row r="1713" spans="1:57" ht="12" customHeight="1" x14ac:dyDescent="0.2">
      <c r="A1713">
        <v>96</v>
      </c>
      <c r="B1713">
        <v>2023</v>
      </c>
      <c r="C1713" t="s">
        <v>46</v>
      </c>
      <c r="D1713" t="s">
        <v>435</v>
      </c>
      <c r="E1713" t="s">
        <v>473</v>
      </c>
      <c r="F1713" t="s">
        <v>480</v>
      </c>
      <c r="G1713" t="s">
        <v>99</v>
      </c>
      <c r="H1713" t="s">
        <v>481</v>
      </c>
      <c r="I1713" t="s">
        <v>88</v>
      </c>
      <c r="L1713" s="27">
        <v>0</v>
      </c>
      <c r="M1713" s="27">
        <v>0</v>
      </c>
      <c r="N1713" s="27">
        <v>0</v>
      </c>
      <c r="O1713" t="s">
        <v>89</v>
      </c>
      <c r="P1713" t="s">
        <v>89</v>
      </c>
      <c r="Q1713" s="27">
        <v>0</v>
      </c>
      <c r="R1713" s="27">
        <v>0</v>
      </c>
      <c r="S1713" s="27">
        <v>0</v>
      </c>
      <c r="T1713" s="27">
        <v>0</v>
      </c>
      <c r="U1713" s="27">
        <v>0</v>
      </c>
      <c r="V1713" s="27">
        <v>0</v>
      </c>
      <c r="W1713" s="27">
        <v>0</v>
      </c>
      <c r="X1713" t="s">
        <v>465</v>
      </c>
      <c r="Y1713" t="s">
        <v>450</v>
      </c>
      <c r="Z1713" s="27">
        <v>0</v>
      </c>
      <c r="AA1713" s="27">
        <v>53625</v>
      </c>
      <c r="AB1713" s="27">
        <v>0</v>
      </c>
      <c r="AC1713" s="27">
        <v>0</v>
      </c>
      <c r="AD1713" s="27">
        <v>5.2</v>
      </c>
      <c r="AE1713" s="27">
        <v>7.6</v>
      </c>
      <c r="AF1713" s="27">
        <v>14.23</v>
      </c>
      <c r="AG1713" s="27">
        <v>53625</v>
      </c>
      <c r="AH1713" t="s">
        <v>465</v>
      </c>
      <c r="AI1713" s="27" t="s">
        <v>450</v>
      </c>
      <c r="AJ1713" s="41">
        <f t="shared" si="248"/>
        <v>278850</v>
      </c>
      <c r="AK1713" s="41">
        <f t="shared" si="249"/>
        <v>407550</v>
      </c>
      <c r="AL1713" s="41">
        <f t="shared" si="250"/>
        <v>763083.75</v>
      </c>
      <c r="AM1713" s="27">
        <v>1</v>
      </c>
      <c r="AN1713" s="27">
        <v>1</v>
      </c>
      <c r="AO1713" s="27">
        <v>0</v>
      </c>
      <c r="AP1713" s="27">
        <v>0</v>
      </c>
      <c r="AQ1713" s="42">
        <f t="shared" si="251"/>
        <v>278850</v>
      </c>
      <c r="AR1713" s="42">
        <f t="shared" si="252"/>
        <v>407550</v>
      </c>
      <c r="AS1713" s="42">
        <f t="shared" si="253"/>
        <v>763083.75</v>
      </c>
      <c r="AT1713" s="42">
        <f t="shared" si="254"/>
        <v>278850</v>
      </c>
      <c r="AU1713" s="42">
        <f t="shared" si="255"/>
        <v>407550</v>
      </c>
      <c r="AV1713" s="42">
        <f t="shared" si="256"/>
        <v>763083.75</v>
      </c>
      <c r="AW1713">
        <v>2030</v>
      </c>
      <c r="AX1713" t="s">
        <v>56</v>
      </c>
      <c r="AY1713" s="30">
        <v>15</v>
      </c>
      <c r="AZ1713" t="s">
        <v>476</v>
      </c>
      <c r="BA1713" s="111">
        <v>2</v>
      </c>
      <c r="BB1713" s="111">
        <v>1</v>
      </c>
      <c r="BC1713" s="110">
        <v>0</v>
      </c>
      <c r="BD1713" s="114">
        <v>2022</v>
      </c>
      <c r="BE1713" t="s">
        <v>477</v>
      </c>
    </row>
    <row r="1714" spans="1:57" ht="12" customHeight="1" x14ac:dyDescent="0.2">
      <c r="A1714">
        <v>96</v>
      </c>
      <c r="B1714">
        <v>2023</v>
      </c>
      <c r="C1714" t="s">
        <v>46</v>
      </c>
      <c r="D1714" t="s">
        <v>435</v>
      </c>
      <c r="E1714" t="s">
        <v>473</v>
      </c>
      <c r="F1714" t="s">
        <v>480</v>
      </c>
      <c r="G1714" t="s">
        <v>99</v>
      </c>
      <c r="H1714" t="s">
        <v>481</v>
      </c>
      <c r="I1714" t="s">
        <v>88</v>
      </c>
      <c r="L1714" s="27">
        <v>0</v>
      </c>
      <c r="M1714" s="27">
        <v>0</v>
      </c>
      <c r="N1714" s="27">
        <v>0</v>
      </c>
      <c r="O1714" t="s">
        <v>89</v>
      </c>
      <c r="P1714" t="s">
        <v>89</v>
      </c>
      <c r="Q1714" s="27">
        <v>0</v>
      </c>
      <c r="R1714" s="27">
        <v>0</v>
      </c>
      <c r="S1714" s="27">
        <v>0</v>
      </c>
      <c r="T1714" s="27">
        <v>0</v>
      </c>
      <c r="U1714" s="27">
        <v>0</v>
      </c>
      <c r="V1714" s="27">
        <v>0</v>
      </c>
      <c r="W1714" s="27">
        <v>0</v>
      </c>
      <c r="X1714" t="s">
        <v>465</v>
      </c>
      <c r="Y1714" t="s">
        <v>450</v>
      </c>
      <c r="Z1714" s="27">
        <v>0</v>
      </c>
      <c r="AA1714" s="27">
        <v>53625</v>
      </c>
      <c r="AB1714" s="27">
        <v>0</v>
      </c>
      <c r="AC1714" s="27">
        <v>0</v>
      </c>
      <c r="AD1714" s="27">
        <v>5.2</v>
      </c>
      <c r="AE1714" s="27">
        <v>7.6</v>
      </c>
      <c r="AF1714" s="27">
        <v>14.23</v>
      </c>
      <c r="AG1714" s="27">
        <v>53625</v>
      </c>
      <c r="AH1714" t="s">
        <v>465</v>
      </c>
      <c r="AI1714" s="27" t="s">
        <v>450</v>
      </c>
      <c r="AJ1714" s="41">
        <f t="shared" si="248"/>
        <v>278850</v>
      </c>
      <c r="AK1714" s="41">
        <f t="shared" si="249"/>
        <v>407550</v>
      </c>
      <c r="AL1714" s="41">
        <f t="shared" si="250"/>
        <v>763083.75</v>
      </c>
      <c r="AM1714" s="27">
        <v>1</v>
      </c>
      <c r="AN1714" s="27">
        <v>1</v>
      </c>
      <c r="AO1714" s="27">
        <v>0</v>
      </c>
      <c r="AP1714" s="27">
        <v>0</v>
      </c>
      <c r="AQ1714" s="42">
        <f t="shared" si="251"/>
        <v>278850</v>
      </c>
      <c r="AR1714" s="42">
        <f t="shared" si="252"/>
        <v>407550</v>
      </c>
      <c r="AS1714" s="42">
        <f t="shared" si="253"/>
        <v>763083.75</v>
      </c>
      <c r="AT1714" s="42">
        <f t="shared" si="254"/>
        <v>278850</v>
      </c>
      <c r="AU1714" s="42">
        <f t="shared" si="255"/>
        <v>407550</v>
      </c>
      <c r="AV1714" s="42">
        <f t="shared" si="256"/>
        <v>763083.75</v>
      </c>
      <c r="AW1714">
        <v>2035</v>
      </c>
      <c r="AX1714" t="s">
        <v>56</v>
      </c>
      <c r="AY1714" s="30">
        <v>15</v>
      </c>
      <c r="AZ1714" t="s">
        <v>476</v>
      </c>
      <c r="BA1714" s="111">
        <v>2</v>
      </c>
      <c r="BB1714" s="111">
        <v>1</v>
      </c>
      <c r="BC1714" s="110">
        <v>0</v>
      </c>
      <c r="BD1714" s="114">
        <v>2022</v>
      </c>
      <c r="BE1714" t="s">
        <v>477</v>
      </c>
    </row>
    <row r="1715" spans="1:57" ht="12" customHeight="1" x14ac:dyDescent="0.2">
      <c r="A1715">
        <v>96</v>
      </c>
      <c r="B1715">
        <v>2023</v>
      </c>
      <c r="C1715" t="s">
        <v>46</v>
      </c>
      <c r="D1715" t="s">
        <v>435</v>
      </c>
      <c r="E1715" t="s">
        <v>473</v>
      </c>
      <c r="F1715" t="s">
        <v>480</v>
      </c>
      <c r="G1715" t="s">
        <v>99</v>
      </c>
      <c r="H1715" t="s">
        <v>481</v>
      </c>
      <c r="I1715" t="s">
        <v>88</v>
      </c>
      <c r="L1715" s="27">
        <v>0</v>
      </c>
      <c r="M1715" s="27">
        <v>0</v>
      </c>
      <c r="N1715" s="27">
        <v>0</v>
      </c>
      <c r="O1715" t="s">
        <v>89</v>
      </c>
      <c r="P1715" t="s">
        <v>89</v>
      </c>
      <c r="Q1715" s="27">
        <v>0</v>
      </c>
      <c r="R1715" s="27">
        <v>0</v>
      </c>
      <c r="S1715" s="27">
        <v>0</v>
      </c>
      <c r="T1715" s="27">
        <v>0</v>
      </c>
      <c r="U1715" s="27">
        <v>0</v>
      </c>
      <c r="V1715" s="27">
        <v>0</v>
      </c>
      <c r="W1715" s="27">
        <v>0</v>
      </c>
      <c r="X1715" t="s">
        <v>465</v>
      </c>
      <c r="Y1715" t="s">
        <v>450</v>
      </c>
      <c r="Z1715" s="27">
        <v>0</v>
      </c>
      <c r="AA1715" s="27">
        <v>53625</v>
      </c>
      <c r="AB1715" s="27">
        <v>0</v>
      </c>
      <c r="AC1715" s="27">
        <v>0</v>
      </c>
      <c r="AD1715" s="27">
        <v>5.2</v>
      </c>
      <c r="AE1715" s="27">
        <v>7.6</v>
      </c>
      <c r="AF1715" s="27">
        <v>14.23</v>
      </c>
      <c r="AG1715" s="27">
        <v>53625</v>
      </c>
      <c r="AH1715" t="s">
        <v>465</v>
      </c>
      <c r="AI1715" s="27" t="s">
        <v>450</v>
      </c>
      <c r="AJ1715" s="41">
        <f t="shared" si="248"/>
        <v>278850</v>
      </c>
      <c r="AK1715" s="41">
        <f t="shared" si="249"/>
        <v>407550</v>
      </c>
      <c r="AL1715" s="41">
        <f t="shared" si="250"/>
        <v>763083.75</v>
      </c>
      <c r="AM1715" s="27">
        <v>1</v>
      </c>
      <c r="AN1715" s="27">
        <v>1</v>
      </c>
      <c r="AO1715" s="27">
        <v>0</v>
      </c>
      <c r="AP1715" s="27">
        <v>0</v>
      </c>
      <c r="AQ1715" s="42">
        <f t="shared" si="251"/>
        <v>278850</v>
      </c>
      <c r="AR1715" s="42">
        <f t="shared" si="252"/>
        <v>407550</v>
      </c>
      <c r="AS1715" s="42">
        <f t="shared" si="253"/>
        <v>763083.75</v>
      </c>
      <c r="AT1715" s="42">
        <f t="shared" si="254"/>
        <v>278850</v>
      </c>
      <c r="AU1715" s="42">
        <f t="shared" si="255"/>
        <v>407550</v>
      </c>
      <c r="AV1715" s="42">
        <f t="shared" si="256"/>
        <v>763083.75</v>
      </c>
      <c r="AW1715">
        <v>2040</v>
      </c>
      <c r="AX1715" t="s">
        <v>56</v>
      </c>
      <c r="AY1715" s="30">
        <v>15</v>
      </c>
      <c r="AZ1715" t="s">
        <v>476</v>
      </c>
      <c r="BA1715" s="111">
        <v>2</v>
      </c>
      <c r="BB1715" s="111">
        <v>1</v>
      </c>
      <c r="BC1715" s="110">
        <v>0</v>
      </c>
      <c r="BD1715" s="114">
        <v>2022</v>
      </c>
      <c r="BE1715" t="s">
        <v>477</v>
      </c>
    </row>
    <row r="1716" spans="1:57" ht="12" customHeight="1" x14ac:dyDescent="0.2">
      <c r="A1716">
        <v>96</v>
      </c>
      <c r="B1716">
        <v>2023</v>
      </c>
      <c r="C1716" t="s">
        <v>46</v>
      </c>
      <c r="D1716" t="s">
        <v>435</v>
      </c>
      <c r="E1716" t="s">
        <v>473</v>
      </c>
      <c r="F1716" t="s">
        <v>480</v>
      </c>
      <c r="G1716" t="s">
        <v>99</v>
      </c>
      <c r="H1716" t="s">
        <v>481</v>
      </c>
      <c r="I1716" t="s">
        <v>88</v>
      </c>
      <c r="L1716" s="27">
        <v>0</v>
      </c>
      <c r="M1716" s="27">
        <v>0</v>
      </c>
      <c r="N1716" s="27">
        <v>0</v>
      </c>
      <c r="O1716" t="s">
        <v>89</v>
      </c>
      <c r="P1716" t="s">
        <v>89</v>
      </c>
      <c r="Q1716" s="27">
        <v>0</v>
      </c>
      <c r="R1716" s="27">
        <v>0</v>
      </c>
      <c r="S1716" s="27">
        <v>0</v>
      </c>
      <c r="T1716" s="27">
        <v>0</v>
      </c>
      <c r="U1716" s="27">
        <v>0</v>
      </c>
      <c r="V1716" s="27">
        <v>0</v>
      </c>
      <c r="W1716" s="27">
        <v>0</v>
      </c>
      <c r="X1716" t="s">
        <v>465</v>
      </c>
      <c r="Y1716" t="s">
        <v>450</v>
      </c>
      <c r="Z1716" s="27">
        <v>0</v>
      </c>
      <c r="AA1716" s="27">
        <v>53625</v>
      </c>
      <c r="AB1716" s="27">
        <v>0</v>
      </c>
      <c r="AC1716" s="27">
        <v>0</v>
      </c>
      <c r="AD1716" s="27">
        <v>5.2</v>
      </c>
      <c r="AE1716" s="27">
        <v>7.6</v>
      </c>
      <c r="AF1716" s="27">
        <v>14.23</v>
      </c>
      <c r="AG1716" s="27">
        <v>53625</v>
      </c>
      <c r="AH1716" t="s">
        <v>465</v>
      </c>
      <c r="AI1716" s="27" t="s">
        <v>450</v>
      </c>
      <c r="AJ1716" s="41">
        <f t="shared" si="248"/>
        <v>278850</v>
      </c>
      <c r="AK1716" s="41">
        <f t="shared" si="249"/>
        <v>407550</v>
      </c>
      <c r="AL1716" s="41">
        <f t="shared" si="250"/>
        <v>763083.75</v>
      </c>
      <c r="AM1716" s="27">
        <v>1</v>
      </c>
      <c r="AN1716" s="27">
        <v>1</v>
      </c>
      <c r="AO1716" s="27">
        <v>0</v>
      </c>
      <c r="AP1716" s="27">
        <v>0</v>
      </c>
      <c r="AQ1716" s="42">
        <f t="shared" si="251"/>
        <v>278850</v>
      </c>
      <c r="AR1716" s="42">
        <f t="shared" si="252"/>
        <v>407550</v>
      </c>
      <c r="AS1716" s="42">
        <f t="shared" si="253"/>
        <v>763083.75</v>
      </c>
      <c r="AT1716" s="42">
        <f t="shared" si="254"/>
        <v>278850</v>
      </c>
      <c r="AU1716" s="42">
        <f t="shared" si="255"/>
        <v>407550</v>
      </c>
      <c r="AV1716" s="42">
        <f t="shared" si="256"/>
        <v>763083.75</v>
      </c>
      <c r="AW1716">
        <v>2045</v>
      </c>
      <c r="AX1716" t="s">
        <v>56</v>
      </c>
      <c r="AY1716" s="30">
        <v>15</v>
      </c>
      <c r="AZ1716" t="s">
        <v>476</v>
      </c>
      <c r="BA1716" s="111">
        <v>2</v>
      </c>
      <c r="BB1716" s="111">
        <v>1</v>
      </c>
      <c r="BC1716" s="110">
        <v>0</v>
      </c>
      <c r="BD1716" s="114">
        <v>2022</v>
      </c>
      <c r="BE1716" t="s">
        <v>477</v>
      </c>
    </row>
    <row r="1717" spans="1:57" ht="12" customHeight="1" x14ac:dyDescent="0.2">
      <c r="A1717">
        <v>96</v>
      </c>
      <c r="B1717">
        <v>2023</v>
      </c>
      <c r="C1717" t="s">
        <v>46</v>
      </c>
      <c r="D1717" t="s">
        <v>435</v>
      </c>
      <c r="E1717" t="s">
        <v>473</v>
      </c>
      <c r="F1717" t="s">
        <v>480</v>
      </c>
      <c r="G1717" t="s">
        <v>99</v>
      </c>
      <c r="H1717" t="s">
        <v>481</v>
      </c>
      <c r="I1717" t="s">
        <v>88</v>
      </c>
      <c r="L1717" s="27">
        <v>0</v>
      </c>
      <c r="M1717" s="27">
        <v>0</v>
      </c>
      <c r="N1717" s="27">
        <v>0</v>
      </c>
      <c r="O1717" t="s">
        <v>89</v>
      </c>
      <c r="P1717" t="s">
        <v>89</v>
      </c>
      <c r="Q1717" s="27">
        <v>0</v>
      </c>
      <c r="R1717" s="27">
        <v>0</v>
      </c>
      <c r="S1717" s="27">
        <v>0</v>
      </c>
      <c r="T1717" s="27">
        <v>0</v>
      </c>
      <c r="U1717" s="27">
        <v>0</v>
      </c>
      <c r="V1717" s="27">
        <v>0</v>
      </c>
      <c r="W1717" s="27">
        <v>0</v>
      </c>
      <c r="X1717" t="s">
        <v>465</v>
      </c>
      <c r="Y1717" t="s">
        <v>450</v>
      </c>
      <c r="Z1717" s="27">
        <v>0</v>
      </c>
      <c r="AA1717" s="27">
        <v>53625</v>
      </c>
      <c r="AB1717" s="27">
        <v>0</v>
      </c>
      <c r="AC1717" s="27">
        <v>0</v>
      </c>
      <c r="AD1717" s="27">
        <v>5.2</v>
      </c>
      <c r="AE1717" s="27">
        <v>7.6</v>
      </c>
      <c r="AF1717" s="27">
        <v>14.23</v>
      </c>
      <c r="AG1717" s="27">
        <v>53625</v>
      </c>
      <c r="AH1717" t="s">
        <v>465</v>
      </c>
      <c r="AI1717" s="27" t="s">
        <v>450</v>
      </c>
      <c r="AJ1717" s="41">
        <f t="shared" si="248"/>
        <v>278850</v>
      </c>
      <c r="AK1717" s="41">
        <f t="shared" si="249"/>
        <v>407550</v>
      </c>
      <c r="AL1717" s="41">
        <f t="shared" si="250"/>
        <v>763083.75</v>
      </c>
      <c r="AM1717" s="27">
        <v>1</v>
      </c>
      <c r="AN1717" s="27">
        <v>1</v>
      </c>
      <c r="AO1717" s="27">
        <v>0</v>
      </c>
      <c r="AP1717" s="27">
        <v>0</v>
      </c>
      <c r="AQ1717" s="42">
        <f t="shared" si="251"/>
        <v>278850</v>
      </c>
      <c r="AR1717" s="42">
        <f t="shared" si="252"/>
        <v>407550</v>
      </c>
      <c r="AS1717" s="42">
        <f t="shared" si="253"/>
        <v>763083.75</v>
      </c>
      <c r="AT1717" s="42">
        <f t="shared" si="254"/>
        <v>278850</v>
      </c>
      <c r="AU1717" s="42">
        <f t="shared" si="255"/>
        <v>407550</v>
      </c>
      <c r="AV1717" s="42">
        <f t="shared" si="256"/>
        <v>763083.75</v>
      </c>
      <c r="AW1717">
        <v>2050</v>
      </c>
      <c r="AX1717" t="s">
        <v>56</v>
      </c>
      <c r="AY1717" s="30">
        <v>15</v>
      </c>
      <c r="AZ1717" t="s">
        <v>476</v>
      </c>
      <c r="BA1717" s="111">
        <v>2</v>
      </c>
      <c r="BB1717" s="111">
        <v>1</v>
      </c>
      <c r="BC1717" s="110">
        <v>0</v>
      </c>
      <c r="BD1717" s="114">
        <v>2022</v>
      </c>
      <c r="BE1717" t="s">
        <v>477</v>
      </c>
    </row>
    <row r="1718" spans="1:57" ht="12" customHeight="1" x14ac:dyDescent="0.2">
      <c r="A1718">
        <v>96</v>
      </c>
      <c r="B1718">
        <v>2023</v>
      </c>
      <c r="C1718" t="s">
        <v>46</v>
      </c>
      <c r="D1718" t="s">
        <v>435</v>
      </c>
      <c r="E1718" t="s">
        <v>473</v>
      </c>
      <c r="F1718" t="s">
        <v>480</v>
      </c>
      <c r="G1718" t="s">
        <v>99</v>
      </c>
      <c r="H1718" t="s">
        <v>481</v>
      </c>
      <c r="I1718" t="s">
        <v>88</v>
      </c>
      <c r="L1718" s="27">
        <v>0</v>
      </c>
      <c r="M1718" s="27">
        <v>0</v>
      </c>
      <c r="N1718" s="27">
        <v>0</v>
      </c>
      <c r="O1718" t="s">
        <v>89</v>
      </c>
      <c r="P1718" t="s">
        <v>89</v>
      </c>
      <c r="Q1718" s="27">
        <v>0</v>
      </c>
      <c r="R1718" s="27">
        <v>0</v>
      </c>
      <c r="S1718" s="27">
        <v>0</v>
      </c>
      <c r="T1718" s="27">
        <v>0</v>
      </c>
      <c r="U1718" s="27">
        <v>0</v>
      </c>
      <c r="V1718" s="27">
        <v>0</v>
      </c>
      <c r="W1718" s="27">
        <v>0</v>
      </c>
      <c r="X1718" t="s">
        <v>465</v>
      </c>
      <c r="Y1718" t="s">
        <v>450</v>
      </c>
      <c r="Z1718" s="27">
        <v>0</v>
      </c>
      <c r="AA1718" s="27">
        <v>53625</v>
      </c>
      <c r="AB1718" s="27">
        <v>0</v>
      </c>
      <c r="AC1718" s="27">
        <v>0</v>
      </c>
      <c r="AD1718" s="27">
        <v>5.2</v>
      </c>
      <c r="AE1718" s="27">
        <v>7.6</v>
      </c>
      <c r="AF1718" s="27">
        <v>14.23</v>
      </c>
      <c r="AG1718" s="27">
        <v>53625</v>
      </c>
      <c r="AH1718" t="s">
        <v>465</v>
      </c>
      <c r="AI1718" s="27" t="s">
        <v>450</v>
      </c>
      <c r="AJ1718" s="41">
        <f t="shared" si="248"/>
        <v>278850</v>
      </c>
      <c r="AK1718" s="41">
        <f t="shared" si="249"/>
        <v>407550</v>
      </c>
      <c r="AL1718" s="41">
        <f t="shared" si="250"/>
        <v>763083.75</v>
      </c>
      <c r="AM1718" s="27">
        <v>1</v>
      </c>
      <c r="AN1718" s="27">
        <v>1</v>
      </c>
      <c r="AO1718" s="27">
        <v>0</v>
      </c>
      <c r="AP1718" s="27">
        <v>0</v>
      </c>
      <c r="AQ1718" s="42">
        <f t="shared" si="251"/>
        <v>278850</v>
      </c>
      <c r="AR1718" s="42">
        <f t="shared" si="252"/>
        <v>407550</v>
      </c>
      <c r="AS1718" s="42">
        <f t="shared" si="253"/>
        <v>763083.75</v>
      </c>
      <c r="AT1718" s="42">
        <f t="shared" si="254"/>
        <v>278850</v>
      </c>
      <c r="AU1718" s="42">
        <f t="shared" si="255"/>
        <v>407550</v>
      </c>
      <c r="AV1718" s="42">
        <f t="shared" si="256"/>
        <v>763083.75</v>
      </c>
      <c r="AW1718">
        <v>2023</v>
      </c>
      <c r="AX1718" t="s">
        <v>59</v>
      </c>
      <c r="AY1718" s="30">
        <v>15</v>
      </c>
      <c r="AZ1718" t="s">
        <v>476</v>
      </c>
      <c r="BA1718" s="111">
        <v>2</v>
      </c>
      <c r="BB1718" s="111">
        <v>1</v>
      </c>
      <c r="BC1718" s="110">
        <v>0</v>
      </c>
      <c r="BD1718" s="114">
        <v>2022</v>
      </c>
      <c r="BE1718" t="s">
        <v>477</v>
      </c>
    </row>
    <row r="1719" spans="1:57" ht="12" customHeight="1" x14ac:dyDescent="0.2">
      <c r="A1719">
        <v>96</v>
      </c>
      <c r="B1719">
        <v>2023</v>
      </c>
      <c r="C1719" t="s">
        <v>46</v>
      </c>
      <c r="D1719" t="s">
        <v>435</v>
      </c>
      <c r="E1719" t="s">
        <v>473</v>
      </c>
      <c r="F1719" t="s">
        <v>480</v>
      </c>
      <c r="G1719" t="s">
        <v>99</v>
      </c>
      <c r="H1719" t="s">
        <v>481</v>
      </c>
      <c r="I1719" t="s">
        <v>88</v>
      </c>
      <c r="L1719" s="27">
        <v>0</v>
      </c>
      <c r="M1719" s="27">
        <v>0</v>
      </c>
      <c r="N1719" s="27">
        <v>0</v>
      </c>
      <c r="O1719" t="s">
        <v>89</v>
      </c>
      <c r="P1719" t="s">
        <v>89</v>
      </c>
      <c r="Q1719" s="27">
        <v>0</v>
      </c>
      <c r="R1719" s="27">
        <v>0</v>
      </c>
      <c r="S1719" s="27">
        <v>0</v>
      </c>
      <c r="T1719" s="27">
        <v>0</v>
      </c>
      <c r="U1719" s="27">
        <v>0</v>
      </c>
      <c r="V1719" s="27">
        <v>0</v>
      </c>
      <c r="W1719" s="27">
        <v>0</v>
      </c>
      <c r="X1719" t="s">
        <v>465</v>
      </c>
      <c r="Y1719" t="s">
        <v>450</v>
      </c>
      <c r="Z1719" s="27">
        <v>0</v>
      </c>
      <c r="AA1719" s="27">
        <v>53625</v>
      </c>
      <c r="AB1719" s="27">
        <v>0</v>
      </c>
      <c r="AC1719" s="27">
        <v>0</v>
      </c>
      <c r="AD1719" s="27">
        <v>5.2</v>
      </c>
      <c r="AE1719" s="27">
        <v>7.6</v>
      </c>
      <c r="AF1719" s="27">
        <v>14.23</v>
      </c>
      <c r="AG1719" s="27">
        <v>53625</v>
      </c>
      <c r="AH1719" t="s">
        <v>465</v>
      </c>
      <c r="AI1719" s="27" t="s">
        <v>450</v>
      </c>
      <c r="AJ1719" s="41">
        <f t="shared" si="248"/>
        <v>278850</v>
      </c>
      <c r="AK1719" s="41">
        <f t="shared" si="249"/>
        <v>407550</v>
      </c>
      <c r="AL1719" s="41">
        <f t="shared" si="250"/>
        <v>763083.75</v>
      </c>
      <c r="AM1719" s="27">
        <v>1</v>
      </c>
      <c r="AN1719" s="27">
        <v>1</v>
      </c>
      <c r="AO1719" s="27">
        <v>0</v>
      </c>
      <c r="AP1719" s="27">
        <v>0</v>
      </c>
      <c r="AQ1719" s="42">
        <f t="shared" si="251"/>
        <v>278850</v>
      </c>
      <c r="AR1719" s="42">
        <f t="shared" si="252"/>
        <v>407550</v>
      </c>
      <c r="AS1719" s="42">
        <f t="shared" si="253"/>
        <v>763083.75</v>
      </c>
      <c r="AT1719" s="42">
        <f t="shared" si="254"/>
        <v>278850</v>
      </c>
      <c r="AU1719" s="42">
        <f t="shared" si="255"/>
        <v>407550</v>
      </c>
      <c r="AV1719" s="42">
        <f t="shared" si="256"/>
        <v>763083.75</v>
      </c>
      <c r="AW1719">
        <v>2030</v>
      </c>
      <c r="AX1719" t="s">
        <v>59</v>
      </c>
      <c r="AY1719" s="30">
        <v>15</v>
      </c>
      <c r="AZ1719" t="s">
        <v>476</v>
      </c>
      <c r="BA1719" s="111">
        <v>2</v>
      </c>
      <c r="BB1719" s="111">
        <v>1</v>
      </c>
      <c r="BC1719" s="110">
        <v>0</v>
      </c>
      <c r="BD1719" s="114">
        <v>2022</v>
      </c>
      <c r="BE1719" t="s">
        <v>477</v>
      </c>
    </row>
    <row r="1720" spans="1:57" ht="12" customHeight="1" x14ac:dyDescent="0.2">
      <c r="A1720">
        <v>96</v>
      </c>
      <c r="B1720">
        <v>2023</v>
      </c>
      <c r="C1720" t="s">
        <v>46</v>
      </c>
      <c r="D1720" t="s">
        <v>435</v>
      </c>
      <c r="E1720" t="s">
        <v>473</v>
      </c>
      <c r="F1720" t="s">
        <v>480</v>
      </c>
      <c r="G1720" t="s">
        <v>99</v>
      </c>
      <c r="H1720" t="s">
        <v>481</v>
      </c>
      <c r="I1720" t="s">
        <v>88</v>
      </c>
      <c r="L1720" s="27">
        <v>0</v>
      </c>
      <c r="M1720" s="27">
        <v>0</v>
      </c>
      <c r="N1720" s="27">
        <v>0</v>
      </c>
      <c r="O1720" t="s">
        <v>89</v>
      </c>
      <c r="P1720" t="s">
        <v>89</v>
      </c>
      <c r="Q1720" s="27">
        <v>0</v>
      </c>
      <c r="R1720" s="27">
        <v>0</v>
      </c>
      <c r="S1720" s="27">
        <v>0</v>
      </c>
      <c r="T1720" s="27">
        <v>0</v>
      </c>
      <c r="U1720" s="27">
        <v>0</v>
      </c>
      <c r="V1720" s="27">
        <v>0</v>
      </c>
      <c r="W1720" s="27">
        <v>0</v>
      </c>
      <c r="X1720" t="s">
        <v>465</v>
      </c>
      <c r="Y1720" t="s">
        <v>450</v>
      </c>
      <c r="Z1720" s="27">
        <v>0</v>
      </c>
      <c r="AA1720" s="27">
        <v>53625</v>
      </c>
      <c r="AB1720" s="27">
        <v>0</v>
      </c>
      <c r="AC1720" s="27">
        <v>0</v>
      </c>
      <c r="AD1720" s="27">
        <v>5.2</v>
      </c>
      <c r="AE1720" s="27">
        <v>7.6</v>
      </c>
      <c r="AF1720" s="27">
        <v>14.23</v>
      </c>
      <c r="AG1720" s="27">
        <v>53625</v>
      </c>
      <c r="AH1720" t="s">
        <v>465</v>
      </c>
      <c r="AI1720" s="27" t="s">
        <v>450</v>
      </c>
      <c r="AJ1720" s="41">
        <f t="shared" si="248"/>
        <v>278850</v>
      </c>
      <c r="AK1720" s="41">
        <f t="shared" si="249"/>
        <v>407550</v>
      </c>
      <c r="AL1720" s="41">
        <f t="shared" si="250"/>
        <v>763083.75</v>
      </c>
      <c r="AM1720" s="27">
        <v>1</v>
      </c>
      <c r="AN1720" s="27">
        <v>1</v>
      </c>
      <c r="AO1720" s="27">
        <v>0</v>
      </c>
      <c r="AP1720" s="27">
        <v>0</v>
      </c>
      <c r="AQ1720" s="42">
        <f t="shared" si="251"/>
        <v>278850</v>
      </c>
      <c r="AR1720" s="42">
        <f t="shared" si="252"/>
        <v>407550</v>
      </c>
      <c r="AS1720" s="42">
        <f t="shared" si="253"/>
        <v>763083.75</v>
      </c>
      <c r="AT1720" s="42">
        <f t="shared" si="254"/>
        <v>278850</v>
      </c>
      <c r="AU1720" s="42">
        <f t="shared" si="255"/>
        <v>407550</v>
      </c>
      <c r="AV1720" s="42">
        <f t="shared" si="256"/>
        <v>763083.75</v>
      </c>
      <c r="AW1720">
        <v>2035</v>
      </c>
      <c r="AX1720" t="s">
        <v>59</v>
      </c>
      <c r="AY1720" s="30">
        <v>15</v>
      </c>
      <c r="AZ1720" t="s">
        <v>476</v>
      </c>
      <c r="BA1720" s="111">
        <v>2</v>
      </c>
      <c r="BB1720" s="111">
        <v>1</v>
      </c>
      <c r="BC1720" s="110">
        <v>0</v>
      </c>
      <c r="BD1720" s="114">
        <v>2022</v>
      </c>
      <c r="BE1720" t="s">
        <v>477</v>
      </c>
    </row>
    <row r="1721" spans="1:57" ht="12" customHeight="1" x14ac:dyDescent="0.2">
      <c r="A1721">
        <v>96</v>
      </c>
      <c r="B1721">
        <v>2023</v>
      </c>
      <c r="C1721" t="s">
        <v>46</v>
      </c>
      <c r="D1721" t="s">
        <v>435</v>
      </c>
      <c r="E1721" t="s">
        <v>473</v>
      </c>
      <c r="F1721" t="s">
        <v>480</v>
      </c>
      <c r="G1721" t="s">
        <v>99</v>
      </c>
      <c r="H1721" t="s">
        <v>481</v>
      </c>
      <c r="I1721" t="s">
        <v>88</v>
      </c>
      <c r="L1721" s="27">
        <v>0</v>
      </c>
      <c r="M1721" s="27">
        <v>0</v>
      </c>
      <c r="N1721" s="27">
        <v>0</v>
      </c>
      <c r="O1721" t="s">
        <v>89</v>
      </c>
      <c r="P1721" t="s">
        <v>89</v>
      </c>
      <c r="Q1721" s="27">
        <v>0</v>
      </c>
      <c r="R1721" s="27">
        <v>0</v>
      </c>
      <c r="S1721" s="27">
        <v>0</v>
      </c>
      <c r="T1721" s="27">
        <v>0</v>
      </c>
      <c r="U1721" s="27">
        <v>0</v>
      </c>
      <c r="V1721" s="27">
        <v>0</v>
      </c>
      <c r="W1721" s="27">
        <v>0</v>
      </c>
      <c r="X1721" t="s">
        <v>465</v>
      </c>
      <c r="Y1721" t="s">
        <v>450</v>
      </c>
      <c r="Z1721" s="27">
        <v>0</v>
      </c>
      <c r="AA1721" s="27">
        <v>53625</v>
      </c>
      <c r="AB1721" s="27">
        <v>0</v>
      </c>
      <c r="AC1721" s="27">
        <v>0</v>
      </c>
      <c r="AD1721" s="27">
        <v>5.2</v>
      </c>
      <c r="AE1721" s="27">
        <v>7.6</v>
      </c>
      <c r="AF1721" s="27">
        <v>14.23</v>
      </c>
      <c r="AG1721" s="27">
        <v>53625</v>
      </c>
      <c r="AH1721" t="s">
        <v>465</v>
      </c>
      <c r="AI1721" s="27" t="s">
        <v>450</v>
      </c>
      <c r="AJ1721" s="41">
        <f t="shared" si="248"/>
        <v>278850</v>
      </c>
      <c r="AK1721" s="41">
        <f t="shared" si="249"/>
        <v>407550</v>
      </c>
      <c r="AL1721" s="41">
        <f t="shared" si="250"/>
        <v>763083.75</v>
      </c>
      <c r="AM1721" s="27">
        <v>1</v>
      </c>
      <c r="AN1721" s="27">
        <v>1</v>
      </c>
      <c r="AO1721" s="27">
        <v>0</v>
      </c>
      <c r="AP1721" s="27">
        <v>0</v>
      </c>
      <c r="AQ1721" s="42">
        <f t="shared" si="251"/>
        <v>278850</v>
      </c>
      <c r="AR1721" s="42">
        <f t="shared" si="252"/>
        <v>407550</v>
      </c>
      <c r="AS1721" s="42">
        <f t="shared" si="253"/>
        <v>763083.75</v>
      </c>
      <c r="AT1721" s="42">
        <f t="shared" si="254"/>
        <v>278850</v>
      </c>
      <c r="AU1721" s="42">
        <f t="shared" si="255"/>
        <v>407550</v>
      </c>
      <c r="AV1721" s="42">
        <f t="shared" si="256"/>
        <v>763083.75</v>
      </c>
      <c r="AW1721">
        <v>2040</v>
      </c>
      <c r="AX1721" t="s">
        <v>59</v>
      </c>
      <c r="AY1721" s="30">
        <v>15</v>
      </c>
      <c r="AZ1721" t="s">
        <v>476</v>
      </c>
      <c r="BA1721" s="111">
        <v>2</v>
      </c>
      <c r="BB1721" s="111">
        <v>1</v>
      </c>
      <c r="BC1721" s="110">
        <v>0</v>
      </c>
      <c r="BD1721" s="114">
        <v>2022</v>
      </c>
      <c r="BE1721" t="s">
        <v>477</v>
      </c>
    </row>
    <row r="1722" spans="1:57" ht="12" customHeight="1" x14ac:dyDescent="0.2">
      <c r="A1722">
        <v>96</v>
      </c>
      <c r="B1722">
        <v>2023</v>
      </c>
      <c r="C1722" t="s">
        <v>46</v>
      </c>
      <c r="D1722" t="s">
        <v>435</v>
      </c>
      <c r="E1722" t="s">
        <v>473</v>
      </c>
      <c r="F1722" t="s">
        <v>480</v>
      </c>
      <c r="G1722" t="s">
        <v>99</v>
      </c>
      <c r="H1722" t="s">
        <v>481</v>
      </c>
      <c r="I1722" t="s">
        <v>88</v>
      </c>
      <c r="L1722" s="27">
        <v>0</v>
      </c>
      <c r="M1722" s="27">
        <v>0</v>
      </c>
      <c r="N1722" s="27">
        <v>0</v>
      </c>
      <c r="O1722" t="s">
        <v>89</v>
      </c>
      <c r="P1722" t="s">
        <v>89</v>
      </c>
      <c r="Q1722" s="27">
        <v>0</v>
      </c>
      <c r="R1722" s="27">
        <v>0</v>
      </c>
      <c r="S1722" s="27">
        <v>0</v>
      </c>
      <c r="T1722" s="27">
        <v>0</v>
      </c>
      <c r="U1722" s="27">
        <v>0</v>
      </c>
      <c r="V1722" s="27">
        <v>0</v>
      </c>
      <c r="W1722" s="27">
        <v>0</v>
      </c>
      <c r="X1722" t="s">
        <v>465</v>
      </c>
      <c r="Y1722" t="s">
        <v>450</v>
      </c>
      <c r="Z1722" s="27">
        <v>0</v>
      </c>
      <c r="AA1722" s="27">
        <v>53625</v>
      </c>
      <c r="AB1722" s="27">
        <v>0</v>
      </c>
      <c r="AC1722" s="27">
        <v>0</v>
      </c>
      <c r="AD1722" s="27">
        <v>5.2</v>
      </c>
      <c r="AE1722" s="27">
        <v>7.6</v>
      </c>
      <c r="AF1722" s="27">
        <v>14.23</v>
      </c>
      <c r="AG1722" s="27">
        <v>53625</v>
      </c>
      <c r="AH1722" t="s">
        <v>465</v>
      </c>
      <c r="AI1722" s="27" t="s">
        <v>450</v>
      </c>
      <c r="AJ1722" s="41">
        <f t="shared" si="248"/>
        <v>278850</v>
      </c>
      <c r="AK1722" s="41">
        <f t="shared" si="249"/>
        <v>407550</v>
      </c>
      <c r="AL1722" s="41">
        <f t="shared" si="250"/>
        <v>763083.75</v>
      </c>
      <c r="AM1722" s="27">
        <v>1</v>
      </c>
      <c r="AN1722" s="27">
        <v>1</v>
      </c>
      <c r="AO1722" s="27">
        <v>0</v>
      </c>
      <c r="AP1722" s="27">
        <v>0</v>
      </c>
      <c r="AQ1722" s="42">
        <f t="shared" si="251"/>
        <v>278850</v>
      </c>
      <c r="AR1722" s="42">
        <f t="shared" si="252"/>
        <v>407550</v>
      </c>
      <c r="AS1722" s="42">
        <f t="shared" si="253"/>
        <v>763083.75</v>
      </c>
      <c r="AT1722" s="42">
        <f t="shared" si="254"/>
        <v>278850</v>
      </c>
      <c r="AU1722" s="42">
        <f t="shared" si="255"/>
        <v>407550</v>
      </c>
      <c r="AV1722" s="42">
        <f t="shared" si="256"/>
        <v>763083.75</v>
      </c>
      <c r="AW1722">
        <v>2045</v>
      </c>
      <c r="AX1722" t="s">
        <v>59</v>
      </c>
      <c r="AY1722" s="30">
        <v>15</v>
      </c>
      <c r="AZ1722" t="s">
        <v>476</v>
      </c>
      <c r="BA1722" s="111">
        <v>2</v>
      </c>
      <c r="BB1722" s="111">
        <v>1</v>
      </c>
      <c r="BC1722" s="110">
        <v>0</v>
      </c>
      <c r="BD1722" s="114">
        <v>2022</v>
      </c>
      <c r="BE1722" t="s">
        <v>477</v>
      </c>
    </row>
    <row r="1723" spans="1:57" ht="12" customHeight="1" x14ac:dyDescent="0.2">
      <c r="A1723">
        <v>96</v>
      </c>
      <c r="B1723">
        <v>2023</v>
      </c>
      <c r="C1723" t="s">
        <v>46</v>
      </c>
      <c r="D1723" t="s">
        <v>435</v>
      </c>
      <c r="E1723" t="s">
        <v>473</v>
      </c>
      <c r="F1723" t="s">
        <v>480</v>
      </c>
      <c r="G1723" t="s">
        <v>99</v>
      </c>
      <c r="H1723" t="s">
        <v>481</v>
      </c>
      <c r="I1723" t="s">
        <v>88</v>
      </c>
      <c r="L1723" s="27">
        <v>0</v>
      </c>
      <c r="M1723" s="27">
        <v>0</v>
      </c>
      <c r="N1723" s="27">
        <v>0</v>
      </c>
      <c r="O1723" t="s">
        <v>89</v>
      </c>
      <c r="P1723" t="s">
        <v>89</v>
      </c>
      <c r="Q1723" s="27">
        <v>0</v>
      </c>
      <c r="R1723" s="27">
        <v>0</v>
      </c>
      <c r="S1723" s="27">
        <v>0</v>
      </c>
      <c r="T1723" s="27">
        <v>0</v>
      </c>
      <c r="U1723" s="27">
        <v>0</v>
      </c>
      <c r="V1723" s="27">
        <v>0</v>
      </c>
      <c r="W1723" s="27">
        <v>0</v>
      </c>
      <c r="X1723" t="s">
        <v>465</v>
      </c>
      <c r="Y1723" t="s">
        <v>450</v>
      </c>
      <c r="Z1723" s="27">
        <v>0</v>
      </c>
      <c r="AA1723" s="27">
        <v>53625</v>
      </c>
      <c r="AB1723" s="27">
        <v>0</v>
      </c>
      <c r="AC1723" s="27">
        <v>0</v>
      </c>
      <c r="AD1723" s="27">
        <v>5.2</v>
      </c>
      <c r="AE1723" s="27">
        <v>7.6</v>
      </c>
      <c r="AF1723" s="27">
        <v>14.23</v>
      </c>
      <c r="AG1723" s="27">
        <v>53625</v>
      </c>
      <c r="AH1723" t="s">
        <v>465</v>
      </c>
      <c r="AI1723" s="27" t="s">
        <v>450</v>
      </c>
      <c r="AJ1723" s="41">
        <f t="shared" si="248"/>
        <v>278850</v>
      </c>
      <c r="AK1723" s="41">
        <f t="shared" si="249"/>
        <v>407550</v>
      </c>
      <c r="AL1723" s="41">
        <f t="shared" si="250"/>
        <v>763083.75</v>
      </c>
      <c r="AM1723" s="27">
        <v>1</v>
      </c>
      <c r="AN1723" s="27">
        <v>1</v>
      </c>
      <c r="AO1723" s="27">
        <v>0</v>
      </c>
      <c r="AP1723" s="27">
        <v>0</v>
      </c>
      <c r="AQ1723" s="42">
        <f t="shared" si="251"/>
        <v>278850</v>
      </c>
      <c r="AR1723" s="42">
        <f t="shared" si="252"/>
        <v>407550</v>
      </c>
      <c r="AS1723" s="42">
        <f t="shared" si="253"/>
        <v>763083.75</v>
      </c>
      <c r="AT1723" s="42">
        <f t="shared" si="254"/>
        <v>278850</v>
      </c>
      <c r="AU1723" s="42">
        <f t="shared" si="255"/>
        <v>407550</v>
      </c>
      <c r="AV1723" s="42">
        <f t="shared" si="256"/>
        <v>763083.75</v>
      </c>
      <c r="AW1723">
        <v>2050</v>
      </c>
      <c r="AX1723" t="s">
        <v>59</v>
      </c>
      <c r="AY1723" s="30">
        <v>15</v>
      </c>
      <c r="AZ1723" t="s">
        <v>476</v>
      </c>
      <c r="BA1723" s="111">
        <v>2</v>
      </c>
      <c r="BB1723" s="111">
        <v>1</v>
      </c>
      <c r="BC1723" s="110">
        <v>0</v>
      </c>
      <c r="BD1723" s="114">
        <v>2022</v>
      </c>
      <c r="BE1723" t="s">
        <v>477</v>
      </c>
    </row>
    <row r="1724" spans="1:57" ht="12" customHeight="1" x14ac:dyDescent="0.2">
      <c r="A1724">
        <v>96</v>
      </c>
      <c r="B1724">
        <v>2023</v>
      </c>
      <c r="C1724" t="s">
        <v>46</v>
      </c>
      <c r="D1724" t="s">
        <v>435</v>
      </c>
      <c r="E1724" t="s">
        <v>473</v>
      </c>
      <c r="F1724" t="s">
        <v>480</v>
      </c>
      <c r="G1724" t="s">
        <v>99</v>
      </c>
      <c r="H1724" t="s">
        <v>481</v>
      </c>
      <c r="I1724" t="s">
        <v>88</v>
      </c>
      <c r="L1724" s="27">
        <v>0</v>
      </c>
      <c r="M1724" s="27">
        <v>0</v>
      </c>
      <c r="N1724" s="27">
        <v>0</v>
      </c>
      <c r="O1724" t="s">
        <v>89</v>
      </c>
      <c r="P1724" t="s">
        <v>89</v>
      </c>
      <c r="Q1724" s="27">
        <v>0</v>
      </c>
      <c r="R1724" s="27">
        <v>0</v>
      </c>
      <c r="S1724" s="27">
        <v>0</v>
      </c>
      <c r="T1724" s="27">
        <v>0</v>
      </c>
      <c r="U1724" s="27">
        <v>0</v>
      </c>
      <c r="V1724" s="27">
        <v>0</v>
      </c>
      <c r="W1724" s="27">
        <v>0</v>
      </c>
      <c r="X1724" t="s">
        <v>465</v>
      </c>
      <c r="Y1724" t="s">
        <v>450</v>
      </c>
      <c r="Z1724" s="27">
        <v>0</v>
      </c>
      <c r="AA1724" s="27">
        <v>53625</v>
      </c>
      <c r="AB1724" s="27">
        <v>0</v>
      </c>
      <c r="AC1724" s="27">
        <v>0</v>
      </c>
      <c r="AD1724" s="27">
        <v>5.2</v>
      </c>
      <c r="AE1724" s="27">
        <v>7.6</v>
      </c>
      <c r="AF1724" s="27">
        <v>14.23</v>
      </c>
      <c r="AG1724" s="27">
        <v>53625</v>
      </c>
      <c r="AH1724" t="s">
        <v>465</v>
      </c>
      <c r="AI1724" s="27" t="s">
        <v>450</v>
      </c>
      <c r="AJ1724" s="41">
        <f t="shared" si="248"/>
        <v>278850</v>
      </c>
      <c r="AK1724" s="41">
        <f t="shared" si="249"/>
        <v>407550</v>
      </c>
      <c r="AL1724" s="41">
        <f t="shared" si="250"/>
        <v>763083.75</v>
      </c>
      <c r="AM1724" s="27">
        <v>1</v>
      </c>
      <c r="AN1724" s="27">
        <v>1</v>
      </c>
      <c r="AO1724" s="27">
        <v>0</v>
      </c>
      <c r="AP1724" s="27">
        <v>0</v>
      </c>
      <c r="AQ1724" s="42">
        <f t="shared" si="251"/>
        <v>278850</v>
      </c>
      <c r="AR1724" s="42">
        <f t="shared" si="252"/>
        <v>407550</v>
      </c>
      <c r="AS1724" s="42">
        <f t="shared" si="253"/>
        <v>763083.75</v>
      </c>
      <c r="AT1724" s="42">
        <f t="shared" si="254"/>
        <v>278850</v>
      </c>
      <c r="AU1724" s="42">
        <f t="shared" si="255"/>
        <v>407550</v>
      </c>
      <c r="AV1724" s="42">
        <f t="shared" si="256"/>
        <v>763083.75</v>
      </c>
      <c r="AW1724">
        <v>2023</v>
      </c>
      <c r="AX1724" t="s">
        <v>60</v>
      </c>
      <c r="AY1724" s="30">
        <v>15</v>
      </c>
      <c r="AZ1724" t="s">
        <v>476</v>
      </c>
      <c r="BA1724" s="111">
        <v>2</v>
      </c>
      <c r="BB1724" s="111">
        <v>1</v>
      </c>
      <c r="BC1724" s="110">
        <v>0</v>
      </c>
      <c r="BD1724" s="114">
        <v>2022</v>
      </c>
      <c r="BE1724" t="s">
        <v>477</v>
      </c>
    </row>
    <row r="1725" spans="1:57" ht="12" customHeight="1" x14ac:dyDescent="0.2">
      <c r="A1725">
        <v>96</v>
      </c>
      <c r="B1725">
        <v>2023</v>
      </c>
      <c r="C1725" t="s">
        <v>46</v>
      </c>
      <c r="D1725" t="s">
        <v>435</v>
      </c>
      <c r="E1725" t="s">
        <v>473</v>
      </c>
      <c r="F1725" t="s">
        <v>480</v>
      </c>
      <c r="G1725" t="s">
        <v>99</v>
      </c>
      <c r="H1725" t="s">
        <v>481</v>
      </c>
      <c r="I1725" t="s">
        <v>88</v>
      </c>
      <c r="L1725" s="27">
        <v>0</v>
      </c>
      <c r="M1725" s="27">
        <v>0</v>
      </c>
      <c r="N1725" s="27">
        <v>0</v>
      </c>
      <c r="O1725" t="s">
        <v>89</v>
      </c>
      <c r="P1725" t="s">
        <v>89</v>
      </c>
      <c r="Q1725" s="27">
        <v>0</v>
      </c>
      <c r="R1725" s="27">
        <v>0</v>
      </c>
      <c r="S1725" s="27">
        <v>0</v>
      </c>
      <c r="T1725" s="27">
        <v>0</v>
      </c>
      <c r="U1725" s="27">
        <v>0</v>
      </c>
      <c r="V1725" s="27">
        <v>0</v>
      </c>
      <c r="W1725" s="27">
        <v>0</v>
      </c>
      <c r="X1725" t="s">
        <v>465</v>
      </c>
      <c r="Y1725" t="s">
        <v>450</v>
      </c>
      <c r="Z1725" s="27">
        <v>0</v>
      </c>
      <c r="AA1725" s="27">
        <v>53625</v>
      </c>
      <c r="AB1725" s="27">
        <v>0</v>
      </c>
      <c r="AC1725" s="27">
        <v>0</v>
      </c>
      <c r="AD1725" s="27">
        <v>5.2</v>
      </c>
      <c r="AE1725" s="27">
        <v>7.6</v>
      </c>
      <c r="AF1725" s="27">
        <v>14.23</v>
      </c>
      <c r="AG1725" s="27">
        <v>53625</v>
      </c>
      <c r="AH1725" t="s">
        <v>465</v>
      </c>
      <c r="AI1725" s="27" t="s">
        <v>450</v>
      </c>
      <c r="AJ1725" s="41">
        <f t="shared" si="248"/>
        <v>278850</v>
      </c>
      <c r="AK1725" s="41">
        <f t="shared" si="249"/>
        <v>407550</v>
      </c>
      <c r="AL1725" s="41">
        <f t="shared" si="250"/>
        <v>763083.75</v>
      </c>
      <c r="AM1725" s="27">
        <v>1</v>
      </c>
      <c r="AN1725" s="27">
        <v>1</v>
      </c>
      <c r="AO1725" s="27">
        <v>0</v>
      </c>
      <c r="AP1725" s="27">
        <v>0</v>
      </c>
      <c r="AQ1725" s="42">
        <f t="shared" si="251"/>
        <v>278850</v>
      </c>
      <c r="AR1725" s="42">
        <f t="shared" si="252"/>
        <v>407550</v>
      </c>
      <c r="AS1725" s="42">
        <f t="shared" si="253"/>
        <v>763083.75</v>
      </c>
      <c r="AT1725" s="42">
        <f t="shared" si="254"/>
        <v>278850</v>
      </c>
      <c r="AU1725" s="42">
        <f t="shared" si="255"/>
        <v>407550</v>
      </c>
      <c r="AV1725" s="42">
        <f t="shared" si="256"/>
        <v>763083.75</v>
      </c>
      <c r="AW1725">
        <v>2030</v>
      </c>
      <c r="AX1725" t="s">
        <v>60</v>
      </c>
      <c r="AY1725" s="30">
        <v>15</v>
      </c>
      <c r="AZ1725" t="s">
        <v>476</v>
      </c>
      <c r="BA1725" s="111">
        <v>2</v>
      </c>
      <c r="BB1725" s="111">
        <v>1</v>
      </c>
      <c r="BC1725" s="110">
        <v>0</v>
      </c>
      <c r="BD1725" s="114">
        <v>2022</v>
      </c>
      <c r="BE1725" t="s">
        <v>477</v>
      </c>
    </row>
    <row r="1726" spans="1:57" ht="12" customHeight="1" x14ac:dyDescent="0.2">
      <c r="A1726">
        <v>96</v>
      </c>
      <c r="B1726">
        <v>2023</v>
      </c>
      <c r="C1726" t="s">
        <v>46</v>
      </c>
      <c r="D1726" t="s">
        <v>435</v>
      </c>
      <c r="E1726" t="s">
        <v>473</v>
      </c>
      <c r="F1726" t="s">
        <v>480</v>
      </c>
      <c r="G1726" t="s">
        <v>99</v>
      </c>
      <c r="H1726" t="s">
        <v>481</v>
      </c>
      <c r="I1726" t="s">
        <v>88</v>
      </c>
      <c r="L1726" s="27">
        <v>0</v>
      </c>
      <c r="M1726" s="27">
        <v>0</v>
      </c>
      <c r="N1726" s="27">
        <v>0</v>
      </c>
      <c r="O1726" t="s">
        <v>89</v>
      </c>
      <c r="P1726" t="s">
        <v>89</v>
      </c>
      <c r="Q1726" s="27">
        <v>0</v>
      </c>
      <c r="R1726" s="27">
        <v>0</v>
      </c>
      <c r="S1726" s="27">
        <v>0</v>
      </c>
      <c r="T1726" s="27">
        <v>0</v>
      </c>
      <c r="U1726" s="27">
        <v>0</v>
      </c>
      <c r="V1726" s="27">
        <v>0</v>
      </c>
      <c r="W1726" s="27">
        <v>0</v>
      </c>
      <c r="X1726" t="s">
        <v>465</v>
      </c>
      <c r="Y1726" t="s">
        <v>450</v>
      </c>
      <c r="Z1726" s="27">
        <v>0</v>
      </c>
      <c r="AA1726" s="27">
        <v>53625</v>
      </c>
      <c r="AB1726" s="27">
        <v>0</v>
      </c>
      <c r="AC1726" s="27">
        <v>0</v>
      </c>
      <c r="AD1726" s="27">
        <v>5.2</v>
      </c>
      <c r="AE1726" s="27">
        <v>7.6</v>
      </c>
      <c r="AF1726" s="27">
        <v>14.23</v>
      </c>
      <c r="AG1726" s="27">
        <v>53625</v>
      </c>
      <c r="AH1726" t="s">
        <v>465</v>
      </c>
      <c r="AI1726" s="27" t="s">
        <v>450</v>
      </c>
      <c r="AJ1726" s="41">
        <f t="shared" si="248"/>
        <v>278850</v>
      </c>
      <c r="AK1726" s="41">
        <f t="shared" si="249"/>
        <v>407550</v>
      </c>
      <c r="AL1726" s="41">
        <f t="shared" si="250"/>
        <v>763083.75</v>
      </c>
      <c r="AM1726" s="27">
        <v>1</v>
      </c>
      <c r="AN1726" s="27">
        <v>1</v>
      </c>
      <c r="AO1726" s="27">
        <v>0</v>
      </c>
      <c r="AP1726" s="27">
        <v>0</v>
      </c>
      <c r="AQ1726" s="42">
        <f t="shared" si="251"/>
        <v>278850</v>
      </c>
      <c r="AR1726" s="42">
        <f t="shared" si="252"/>
        <v>407550</v>
      </c>
      <c r="AS1726" s="42">
        <f t="shared" si="253"/>
        <v>763083.75</v>
      </c>
      <c r="AT1726" s="42">
        <f t="shared" si="254"/>
        <v>278850</v>
      </c>
      <c r="AU1726" s="42">
        <f t="shared" si="255"/>
        <v>407550</v>
      </c>
      <c r="AV1726" s="42">
        <f t="shared" si="256"/>
        <v>763083.75</v>
      </c>
      <c r="AW1726">
        <v>2035</v>
      </c>
      <c r="AX1726" t="s">
        <v>60</v>
      </c>
      <c r="AY1726" s="30">
        <v>15</v>
      </c>
      <c r="AZ1726" t="s">
        <v>476</v>
      </c>
      <c r="BA1726" s="111">
        <v>2</v>
      </c>
      <c r="BB1726" s="111">
        <v>1</v>
      </c>
      <c r="BC1726" s="110">
        <v>0</v>
      </c>
      <c r="BD1726" s="114">
        <v>2022</v>
      </c>
      <c r="BE1726" t="s">
        <v>477</v>
      </c>
    </row>
    <row r="1727" spans="1:57" ht="12" customHeight="1" x14ac:dyDescent="0.2">
      <c r="A1727">
        <v>96</v>
      </c>
      <c r="B1727">
        <v>2023</v>
      </c>
      <c r="C1727" t="s">
        <v>46</v>
      </c>
      <c r="D1727" t="s">
        <v>435</v>
      </c>
      <c r="E1727" t="s">
        <v>473</v>
      </c>
      <c r="F1727" t="s">
        <v>480</v>
      </c>
      <c r="G1727" t="s">
        <v>99</v>
      </c>
      <c r="H1727" t="s">
        <v>481</v>
      </c>
      <c r="I1727" t="s">
        <v>88</v>
      </c>
      <c r="L1727" s="27">
        <v>0</v>
      </c>
      <c r="M1727" s="27">
        <v>0</v>
      </c>
      <c r="N1727" s="27">
        <v>0</v>
      </c>
      <c r="O1727" t="s">
        <v>89</v>
      </c>
      <c r="P1727" t="s">
        <v>89</v>
      </c>
      <c r="Q1727" s="27">
        <v>0</v>
      </c>
      <c r="R1727" s="27">
        <v>0</v>
      </c>
      <c r="S1727" s="27">
        <v>0</v>
      </c>
      <c r="T1727" s="27">
        <v>0</v>
      </c>
      <c r="U1727" s="27">
        <v>0</v>
      </c>
      <c r="V1727" s="27">
        <v>0</v>
      </c>
      <c r="W1727" s="27">
        <v>0</v>
      </c>
      <c r="X1727" t="s">
        <v>465</v>
      </c>
      <c r="Y1727" t="s">
        <v>450</v>
      </c>
      <c r="Z1727" s="27">
        <v>0</v>
      </c>
      <c r="AA1727" s="27">
        <v>53625</v>
      </c>
      <c r="AB1727" s="27">
        <v>0</v>
      </c>
      <c r="AC1727" s="27">
        <v>0</v>
      </c>
      <c r="AD1727" s="27">
        <v>5.2</v>
      </c>
      <c r="AE1727" s="27">
        <v>7.6</v>
      </c>
      <c r="AF1727" s="27">
        <v>14.23</v>
      </c>
      <c r="AG1727" s="27">
        <v>53625</v>
      </c>
      <c r="AH1727" t="s">
        <v>465</v>
      </c>
      <c r="AI1727" s="27" t="s">
        <v>450</v>
      </c>
      <c r="AJ1727" s="41">
        <f t="shared" si="248"/>
        <v>278850</v>
      </c>
      <c r="AK1727" s="41">
        <f t="shared" si="249"/>
        <v>407550</v>
      </c>
      <c r="AL1727" s="41">
        <f t="shared" si="250"/>
        <v>763083.75</v>
      </c>
      <c r="AM1727" s="27">
        <v>1</v>
      </c>
      <c r="AN1727" s="27">
        <v>1</v>
      </c>
      <c r="AO1727" s="27">
        <v>0</v>
      </c>
      <c r="AP1727" s="27">
        <v>0</v>
      </c>
      <c r="AQ1727" s="42">
        <f t="shared" si="251"/>
        <v>278850</v>
      </c>
      <c r="AR1727" s="42">
        <f t="shared" si="252"/>
        <v>407550</v>
      </c>
      <c r="AS1727" s="42">
        <f t="shared" si="253"/>
        <v>763083.75</v>
      </c>
      <c r="AT1727" s="42">
        <f t="shared" si="254"/>
        <v>278850</v>
      </c>
      <c r="AU1727" s="42">
        <f t="shared" si="255"/>
        <v>407550</v>
      </c>
      <c r="AV1727" s="42">
        <f t="shared" si="256"/>
        <v>763083.75</v>
      </c>
      <c r="AW1727">
        <v>2040</v>
      </c>
      <c r="AX1727" t="s">
        <v>60</v>
      </c>
      <c r="AY1727" s="30">
        <v>15</v>
      </c>
      <c r="AZ1727" t="s">
        <v>476</v>
      </c>
      <c r="BA1727" s="111">
        <v>2</v>
      </c>
      <c r="BB1727" s="111">
        <v>1</v>
      </c>
      <c r="BC1727" s="110">
        <v>0</v>
      </c>
      <c r="BD1727" s="114">
        <v>2022</v>
      </c>
      <c r="BE1727" t="s">
        <v>477</v>
      </c>
    </row>
    <row r="1728" spans="1:57" ht="12" customHeight="1" x14ac:dyDescent="0.2">
      <c r="A1728">
        <v>96</v>
      </c>
      <c r="B1728">
        <v>2023</v>
      </c>
      <c r="C1728" t="s">
        <v>46</v>
      </c>
      <c r="D1728" t="s">
        <v>435</v>
      </c>
      <c r="E1728" t="s">
        <v>473</v>
      </c>
      <c r="F1728" t="s">
        <v>480</v>
      </c>
      <c r="G1728" t="s">
        <v>99</v>
      </c>
      <c r="H1728" t="s">
        <v>481</v>
      </c>
      <c r="I1728" t="s">
        <v>88</v>
      </c>
      <c r="L1728" s="27">
        <v>0</v>
      </c>
      <c r="M1728" s="27">
        <v>0</v>
      </c>
      <c r="N1728" s="27">
        <v>0</v>
      </c>
      <c r="O1728" t="s">
        <v>89</v>
      </c>
      <c r="P1728" t="s">
        <v>89</v>
      </c>
      <c r="Q1728" s="27">
        <v>0</v>
      </c>
      <c r="R1728" s="27">
        <v>0</v>
      </c>
      <c r="S1728" s="27">
        <v>0</v>
      </c>
      <c r="T1728" s="27">
        <v>0</v>
      </c>
      <c r="U1728" s="27">
        <v>0</v>
      </c>
      <c r="V1728" s="27">
        <v>0</v>
      </c>
      <c r="W1728" s="27">
        <v>0</v>
      </c>
      <c r="X1728" t="s">
        <v>465</v>
      </c>
      <c r="Y1728" t="s">
        <v>450</v>
      </c>
      <c r="Z1728" s="27">
        <v>0</v>
      </c>
      <c r="AA1728" s="27">
        <v>53625</v>
      </c>
      <c r="AB1728" s="27">
        <v>0</v>
      </c>
      <c r="AC1728" s="27">
        <v>0</v>
      </c>
      <c r="AD1728" s="27">
        <v>5.2</v>
      </c>
      <c r="AE1728" s="27">
        <v>7.6</v>
      </c>
      <c r="AF1728" s="27">
        <v>14.23</v>
      </c>
      <c r="AG1728" s="27">
        <v>53625</v>
      </c>
      <c r="AH1728" t="s">
        <v>465</v>
      </c>
      <c r="AI1728" s="27" t="s">
        <v>450</v>
      </c>
      <c r="AJ1728" s="41">
        <f t="shared" si="248"/>
        <v>278850</v>
      </c>
      <c r="AK1728" s="41">
        <f t="shared" si="249"/>
        <v>407550</v>
      </c>
      <c r="AL1728" s="41">
        <f t="shared" si="250"/>
        <v>763083.75</v>
      </c>
      <c r="AM1728" s="27">
        <v>1</v>
      </c>
      <c r="AN1728" s="27">
        <v>1</v>
      </c>
      <c r="AO1728" s="27">
        <v>0</v>
      </c>
      <c r="AP1728" s="27">
        <v>0</v>
      </c>
      <c r="AQ1728" s="42">
        <f t="shared" si="251"/>
        <v>278850</v>
      </c>
      <c r="AR1728" s="42">
        <f t="shared" si="252"/>
        <v>407550</v>
      </c>
      <c r="AS1728" s="42">
        <f t="shared" si="253"/>
        <v>763083.75</v>
      </c>
      <c r="AT1728" s="42">
        <f t="shared" si="254"/>
        <v>278850</v>
      </c>
      <c r="AU1728" s="42">
        <f t="shared" si="255"/>
        <v>407550</v>
      </c>
      <c r="AV1728" s="42">
        <f t="shared" si="256"/>
        <v>763083.75</v>
      </c>
      <c r="AW1728">
        <v>2045</v>
      </c>
      <c r="AX1728" t="s">
        <v>60</v>
      </c>
      <c r="AY1728" s="30">
        <v>15</v>
      </c>
      <c r="AZ1728" t="s">
        <v>476</v>
      </c>
      <c r="BA1728" s="111">
        <v>2</v>
      </c>
      <c r="BB1728" s="111">
        <v>1</v>
      </c>
      <c r="BC1728" s="110">
        <v>0</v>
      </c>
      <c r="BD1728" s="114">
        <v>2022</v>
      </c>
      <c r="BE1728" t="s">
        <v>477</v>
      </c>
    </row>
    <row r="1729" spans="1:57" ht="12" customHeight="1" x14ac:dyDescent="0.2">
      <c r="A1729">
        <v>96</v>
      </c>
      <c r="B1729">
        <v>2023</v>
      </c>
      <c r="C1729" t="s">
        <v>46</v>
      </c>
      <c r="D1729" t="s">
        <v>435</v>
      </c>
      <c r="E1729" t="s">
        <v>473</v>
      </c>
      <c r="F1729" t="s">
        <v>480</v>
      </c>
      <c r="G1729" t="s">
        <v>99</v>
      </c>
      <c r="H1729" t="s">
        <v>481</v>
      </c>
      <c r="I1729" t="s">
        <v>88</v>
      </c>
      <c r="L1729" s="27">
        <v>0</v>
      </c>
      <c r="M1729" s="27">
        <v>0</v>
      </c>
      <c r="N1729" s="27">
        <v>0</v>
      </c>
      <c r="O1729" t="s">
        <v>89</v>
      </c>
      <c r="P1729" t="s">
        <v>89</v>
      </c>
      <c r="Q1729" s="27">
        <v>0</v>
      </c>
      <c r="R1729" s="27">
        <v>0</v>
      </c>
      <c r="S1729" s="27">
        <v>0</v>
      </c>
      <c r="T1729" s="27">
        <v>0</v>
      </c>
      <c r="U1729" s="27">
        <v>0</v>
      </c>
      <c r="V1729" s="27">
        <v>0</v>
      </c>
      <c r="W1729" s="27">
        <v>0</v>
      </c>
      <c r="X1729" t="s">
        <v>465</v>
      </c>
      <c r="Y1729" t="s">
        <v>450</v>
      </c>
      <c r="Z1729" s="27">
        <v>0</v>
      </c>
      <c r="AA1729" s="27">
        <v>53625</v>
      </c>
      <c r="AB1729" s="27">
        <v>0</v>
      </c>
      <c r="AC1729" s="27">
        <v>0</v>
      </c>
      <c r="AD1729" s="27">
        <v>5.2</v>
      </c>
      <c r="AE1729" s="27">
        <v>7.6</v>
      </c>
      <c r="AF1729" s="27">
        <v>14.23</v>
      </c>
      <c r="AG1729" s="27">
        <v>53625</v>
      </c>
      <c r="AH1729" t="s">
        <v>465</v>
      </c>
      <c r="AI1729" s="27" t="s">
        <v>450</v>
      </c>
      <c r="AJ1729" s="41">
        <f t="shared" si="248"/>
        <v>278850</v>
      </c>
      <c r="AK1729" s="41">
        <f t="shared" si="249"/>
        <v>407550</v>
      </c>
      <c r="AL1729" s="41">
        <f t="shared" si="250"/>
        <v>763083.75</v>
      </c>
      <c r="AM1729" s="27">
        <v>1</v>
      </c>
      <c r="AN1729" s="27">
        <v>1</v>
      </c>
      <c r="AO1729" s="27">
        <v>0</v>
      </c>
      <c r="AP1729" s="27">
        <v>0</v>
      </c>
      <c r="AQ1729" s="42">
        <f t="shared" si="251"/>
        <v>278850</v>
      </c>
      <c r="AR1729" s="42">
        <f t="shared" si="252"/>
        <v>407550</v>
      </c>
      <c r="AS1729" s="42">
        <f t="shared" si="253"/>
        <v>763083.75</v>
      </c>
      <c r="AT1729" s="42">
        <f t="shared" si="254"/>
        <v>278850</v>
      </c>
      <c r="AU1729" s="42">
        <f t="shared" si="255"/>
        <v>407550</v>
      </c>
      <c r="AV1729" s="42">
        <f t="shared" si="256"/>
        <v>763083.75</v>
      </c>
      <c r="AW1729">
        <v>2050</v>
      </c>
      <c r="AX1729" t="s">
        <v>60</v>
      </c>
      <c r="AY1729" s="30">
        <v>15</v>
      </c>
      <c r="AZ1729" t="s">
        <v>476</v>
      </c>
      <c r="BA1729" s="111">
        <v>2</v>
      </c>
      <c r="BB1729" s="111">
        <v>1</v>
      </c>
      <c r="BC1729" s="110">
        <v>0</v>
      </c>
      <c r="BD1729" s="114">
        <v>2022</v>
      </c>
      <c r="BE1729" t="s">
        <v>477</v>
      </c>
    </row>
    <row r="1730" spans="1:57" ht="12" customHeight="1" x14ac:dyDescent="0.2">
      <c r="A1730">
        <v>97</v>
      </c>
      <c r="B1730">
        <v>2023</v>
      </c>
      <c r="C1730" t="s">
        <v>46</v>
      </c>
      <c r="D1730" t="s">
        <v>44</v>
      </c>
      <c r="E1730" t="s">
        <v>482</v>
      </c>
      <c r="F1730" t="s">
        <v>483</v>
      </c>
      <c r="G1730" t="s">
        <v>1022</v>
      </c>
      <c r="H1730" t="s">
        <v>484</v>
      </c>
      <c r="I1730" t="s">
        <v>51</v>
      </c>
      <c r="L1730" s="27">
        <v>965.21</v>
      </c>
      <c r="M1730" s="27">
        <v>1316.131672</v>
      </c>
      <c r="N1730" s="27">
        <v>1724.490712</v>
      </c>
      <c r="O1730" t="s">
        <v>52</v>
      </c>
      <c r="P1730" t="s">
        <v>53</v>
      </c>
      <c r="Q1730" s="27">
        <v>3</v>
      </c>
      <c r="R1730" s="27">
        <v>7.5</v>
      </c>
      <c r="S1730" s="27">
        <v>7.5</v>
      </c>
      <c r="T1730" s="27">
        <v>8.3000000000000007</v>
      </c>
      <c r="U1730" s="27">
        <v>0</v>
      </c>
      <c r="V1730" s="27">
        <v>0</v>
      </c>
      <c r="W1730" s="27">
        <v>0</v>
      </c>
      <c r="X1730" t="s">
        <v>54</v>
      </c>
      <c r="Y1730" t="s">
        <v>55</v>
      </c>
      <c r="Z1730" s="27">
        <v>13.2</v>
      </c>
      <c r="AA1730" s="27">
        <v>14.8</v>
      </c>
      <c r="AB1730" s="27">
        <v>23.3</v>
      </c>
      <c r="AC1730" s="27">
        <v>23.3</v>
      </c>
      <c r="AD1730" s="27">
        <v>-1891.304322</v>
      </c>
      <c r="AE1730" s="27">
        <v>-611.11110899999994</v>
      </c>
      <c r="AF1730" s="27">
        <v>-724.53560300000004</v>
      </c>
      <c r="AG1730" s="27">
        <v>1</v>
      </c>
      <c r="AJ1730" s="41">
        <f t="shared" ref="AJ1730:AJ1747" si="257">(AD1730+L1730*$R1730+U1730*$AA1730)*$AG1730</f>
        <v>5347.7706780000008</v>
      </c>
      <c r="AK1730" s="41">
        <f t="shared" ref="AK1730:AK1747" si="258">(AE1730+M1730*$R1730+V1730*$AA1730)*$AG1730</f>
        <v>9259.8764310000006</v>
      </c>
      <c r="AL1730" s="41">
        <f t="shared" ref="AL1730:AL1747" si="259">(AF1730+N1730*$R1730+W1730*$AA1730)*$AG1730</f>
        <v>12209.144737000001</v>
      </c>
      <c r="AM1730" s="27">
        <v>1.1499999999999999</v>
      </c>
      <c r="AN1730" s="27">
        <v>1.1599999999999999</v>
      </c>
      <c r="AO1730" s="27">
        <v>0</v>
      </c>
      <c r="AP1730" s="27">
        <v>0</v>
      </c>
      <c r="AQ1730" s="42">
        <f t="shared" ref="AQ1730:AQ1747" si="260">$AM1730*AJ1730+$AO1730*$AG1730</f>
        <v>6149.9362797000003</v>
      </c>
      <c r="AR1730" s="42">
        <f t="shared" ref="AR1730:AR1747" si="261">$AM1730*AK1730+$AO1730*$AG1730</f>
        <v>10648.857895650001</v>
      </c>
      <c r="AS1730" s="42">
        <f t="shared" ref="AS1730:AS1747" si="262">$AM1730*AL1730+$AO1730*$AG1730</f>
        <v>14040.516447549999</v>
      </c>
      <c r="AT1730" s="42">
        <f t="shared" ref="AT1730:AT1747" si="263">$AN1730*AJ1730+$AP1730*$AG1730</f>
        <v>6203.4139864800009</v>
      </c>
      <c r="AU1730" s="42">
        <f t="shared" ref="AU1730:AU1747" si="264">$AN1730*AK1730+$AP1730*$AG1730</f>
        <v>10741.45665996</v>
      </c>
      <c r="AV1730" s="42">
        <f t="shared" ref="AV1730:AV1747" si="265">$AN1730*AL1730+$AP1730*$AG1730</f>
        <v>14162.60789492</v>
      </c>
      <c r="AW1730">
        <v>2023</v>
      </c>
      <c r="AX1730" t="s">
        <v>56</v>
      </c>
      <c r="AY1730" s="30">
        <v>21</v>
      </c>
      <c r="AZ1730" t="s">
        <v>178</v>
      </c>
      <c r="BA1730" s="111">
        <v>3</v>
      </c>
      <c r="BB1730" s="111">
        <v>93</v>
      </c>
      <c r="BC1730" s="110">
        <v>0.70479999999999998</v>
      </c>
      <c r="BD1730" s="114">
        <v>2023</v>
      </c>
      <c r="BE1730" t="s">
        <v>1023</v>
      </c>
    </row>
    <row r="1731" spans="1:57" ht="12" customHeight="1" x14ac:dyDescent="0.2">
      <c r="A1731">
        <v>97</v>
      </c>
      <c r="B1731">
        <v>2023</v>
      </c>
      <c r="C1731" t="s">
        <v>46</v>
      </c>
      <c r="D1731" t="s">
        <v>44</v>
      </c>
      <c r="E1731" t="s">
        <v>482</v>
      </c>
      <c r="F1731" t="s">
        <v>483</v>
      </c>
      <c r="G1731" t="s">
        <v>1022</v>
      </c>
      <c r="H1731" t="s">
        <v>484</v>
      </c>
      <c r="I1731" t="s">
        <v>51</v>
      </c>
      <c r="L1731" s="27">
        <v>965.21</v>
      </c>
      <c r="M1731" s="27">
        <v>1316.131672</v>
      </c>
      <c r="N1731" s="27">
        <v>1724.490712</v>
      </c>
      <c r="O1731" t="s">
        <v>52</v>
      </c>
      <c r="P1731" t="s">
        <v>53</v>
      </c>
      <c r="Q1731" s="27">
        <v>3</v>
      </c>
      <c r="R1731" s="27">
        <v>7.5</v>
      </c>
      <c r="S1731" s="27">
        <v>7.5</v>
      </c>
      <c r="T1731" s="27">
        <v>8.3000000000000007</v>
      </c>
      <c r="U1731" s="27">
        <v>0</v>
      </c>
      <c r="V1731" s="27">
        <v>0</v>
      </c>
      <c r="W1731" s="27">
        <v>0</v>
      </c>
      <c r="X1731" t="s">
        <v>54</v>
      </c>
      <c r="Y1731" t="s">
        <v>55</v>
      </c>
      <c r="Z1731" s="27">
        <v>13.2</v>
      </c>
      <c r="AA1731" s="27">
        <v>15.1</v>
      </c>
      <c r="AB1731" s="27">
        <v>23.3</v>
      </c>
      <c r="AC1731" s="27">
        <v>23.3</v>
      </c>
      <c r="AD1731" s="27">
        <v>-1891.304322</v>
      </c>
      <c r="AE1731" s="27">
        <v>-611.11110899999994</v>
      </c>
      <c r="AF1731" s="27">
        <v>-724.53560300000004</v>
      </c>
      <c r="AG1731" s="27">
        <v>1</v>
      </c>
      <c r="AJ1731" s="41">
        <f t="shared" si="257"/>
        <v>5347.7706780000008</v>
      </c>
      <c r="AK1731" s="41">
        <f t="shared" si="258"/>
        <v>9259.8764310000006</v>
      </c>
      <c r="AL1731" s="41">
        <f t="shared" si="259"/>
        <v>12209.144737000001</v>
      </c>
      <c r="AM1731" s="27">
        <v>1.1499999999999999</v>
      </c>
      <c r="AN1731" s="27">
        <v>1.1599999999999999</v>
      </c>
      <c r="AO1731" s="27">
        <v>0</v>
      </c>
      <c r="AP1731" s="27">
        <v>0</v>
      </c>
      <c r="AQ1731" s="42">
        <f t="shared" si="260"/>
        <v>6149.9362797000003</v>
      </c>
      <c r="AR1731" s="42">
        <f t="shared" si="261"/>
        <v>10648.857895650001</v>
      </c>
      <c r="AS1731" s="42">
        <f t="shared" si="262"/>
        <v>14040.516447549999</v>
      </c>
      <c r="AT1731" s="42">
        <f t="shared" si="263"/>
        <v>6203.4139864800009</v>
      </c>
      <c r="AU1731" s="42">
        <f t="shared" si="264"/>
        <v>10741.45665996</v>
      </c>
      <c r="AV1731" s="42">
        <f t="shared" si="265"/>
        <v>14162.60789492</v>
      </c>
      <c r="AW1731">
        <v>2030</v>
      </c>
      <c r="AX1731" t="s">
        <v>56</v>
      </c>
      <c r="AY1731" s="30">
        <v>21</v>
      </c>
      <c r="AZ1731" t="s">
        <v>178</v>
      </c>
      <c r="BA1731" s="111">
        <v>3</v>
      </c>
      <c r="BB1731" s="111">
        <v>93</v>
      </c>
      <c r="BC1731" s="110">
        <v>0.70479999999999998</v>
      </c>
      <c r="BD1731" s="114">
        <v>2023</v>
      </c>
      <c r="BE1731" t="s">
        <v>1023</v>
      </c>
    </row>
    <row r="1732" spans="1:57" x14ac:dyDescent="0.2">
      <c r="A1732">
        <v>97</v>
      </c>
      <c r="B1732">
        <v>2023</v>
      </c>
      <c r="C1732" t="s">
        <v>46</v>
      </c>
      <c r="D1732" t="s">
        <v>44</v>
      </c>
      <c r="E1732" t="s">
        <v>482</v>
      </c>
      <c r="F1732" t="s">
        <v>483</v>
      </c>
      <c r="G1732" t="s">
        <v>1022</v>
      </c>
      <c r="H1732" t="s">
        <v>484</v>
      </c>
      <c r="I1732" t="s">
        <v>51</v>
      </c>
      <c r="L1732" s="27">
        <v>965.21</v>
      </c>
      <c r="M1732" s="27">
        <v>1316.131672</v>
      </c>
      <c r="N1732" s="27">
        <v>1724.490712</v>
      </c>
      <c r="O1732" t="s">
        <v>52</v>
      </c>
      <c r="P1732" t="s">
        <v>53</v>
      </c>
      <c r="Q1732" s="27">
        <v>3</v>
      </c>
      <c r="R1732" s="27">
        <v>7.5</v>
      </c>
      <c r="S1732" s="27">
        <v>7.5</v>
      </c>
      <c r="T1732" s="27">
        <v>8.3000000000000007</v>
      </c>
      <c r="U1732" s="27">
        <v>0</v>
      </c>
      <c r="V1732" s="27">
        <v>0</v>
      </c>
      <c r="W1732" s="27">
        <v>0</v>
      </c>
      <c r="X1732" t="s">
        <v>54</v>
      </c>
      <c r="Y1732" t="s">
        <v>55</v>
      </c>
      <c r="Z1732" s="27">
        <v>13.2</v>
      </c>
      <c r="AA1732" s="27">
        <v>15.1</v>
      </c>
      <c r="AB1732" s="27">
        <v>23.3</v>
      </c>
      <c r="AC1732" s="27">
        <v>23.3</v>
      </c>
      <c r="AD1732" s="27">
        <v>-1891.304322</v>
      </c>
      <c r="AE1732" s="27">
        <v>-611.11110899999994</v>
      </c>
      <c r="AF1732" s="27">
        <v>-724.53560300000004</v>
      </c>
      <c r="AG1732" s="27">
        <v>1</v>
      </c>
      <c r="AJ1732" s="41">
        <f t="shared" si="257"/>
        <v>5347.7706780000008</v>
      </c>
      <c r="AK1732" s="41">
        <f t="shared" si="258"/>
        <v>9259.8764310000006</v>
      </c>
      <c r="AL1732" s="41">
        <f t="shared" si="259"/>
        <v>12209.144737000001</v>
      </c>
      <c r="AM1732" s="27">
        <v>1.1499999999999999</v>
      </c>
      <c r="AN1732" s="27">
        <v>1.1599999999999999</v>
      </c>
      <c r="AO1732" s="27">
        <v>0</v>
      </c>
      <c r="AP1732" s="27">
        <v>0</v>
      </c>
      <c r="AQ1732" s="42">
        <f t="shared" si="260"/>
        <v>6149.9362797000003</v>
      </c>
      <c r="AR1732" s="42">
        <f t="shared" si="261"/>
        <v>10648.857895650001</v>
      </c>
      <c r="AS1732" s="42">
        <f t="shared" si="262"/>
        <v>14040.516447549999</v>
      </c>
      <c r="AT1732" s="42">
        <f t="shared" si="263"/>
        <v>6203.4139864800009</v>
      </c>
      <c r="AU1732" s="42">
        <f t="shared" si="264"/>
        <v>10741.45665996</v>
      </c>
      <c r="AV1732" s="42">
        <f t="shared" si="265"/>
        <v>14162.60789492</v>
      </c>
      <c r="AW1732">
        <v>2035</v>
      </c>
      <c r="AX1732" t="s">
        <v>56</v>
      </c>
      <c r="AY1732" s="30">
        <v>21</v>
      </c>
      <c r="AZ1732" t="s">
        <v>178</v>
      </c>
      <c r="BA1732" s="111">
        <v>3</v>
      </c>
      <c r="BB1732" s="111">
        <v>93</v>
      </c>
      <c r="BC1732" s="110">
        <v>0.70479999999999998</v>
      </c>
      <c r="BD1732" s="114">
        <v>2023</v>
      </c>
      <c r="BE1732" t="s">
        <v>1023</v>
      </c>
    </row>
    <row r="1733" spans="1:57" x14ac:dyDescent="0.2">
      <c r="A1733">
        <v>97</v>
      </c>
      <c r="B1733">
        <v>2023</v>
      </c>
      <c r="C1733" t="s">
        <v>46</v>
      </c>
      <c r="D1733" t="s">
        <v>44</v>
      </c>
      <c r="E1733" t="s">
        <v>482</v>
      </c>
      <c r="F1733" t="s">
        <v>483</v>
      </c>
      <c r="G1733" t="s">
        <v>1022</v>
      </c>
      <c r="H1733" t="s">
        <v>484</v>
      </c>
      <c r="I1733" t="s">
        <v>51</v>
      </c>
      <c r="L1733" s="27">
        <v>965.21</v>
      </c>
      <c r="M1733" s="27">
        <v>1316.131672</v>
      </c>
      <c r="N1733" s="27">
        <v>1724.490712</v>
      </c>
      <c r="O1733" t="s">
        <v>52</v>
      </c>
      <c r="P1733" t="s">
        <v>53</v>
      </c>
      <c r="Q1733" s="27">
        <v>3</v>
      </c>
      <c r="R1733" s="27">
        <v>7.5</v>
      </c>
      <c r="S1733" s="27">
        <v>7.5</v>
      </c>
      <c r="T1733" s="27">
        <v>8.3000000000000007</v>
      </c>
      <c r="U1733" s="27">
        <v>0</v>
      </c>
      <c r="V1733" s="27">
        <v>0</v>
      </c>
      <c r="W1733" s="27">
        <v>0</v>
      </c>
      <c r="X1733" t="s">
        <v>54</v>
      </c>
      <c r="Y1733" t="s">
        <v>55</v>
      </c>
      <c r="Z1733" s="27">
        <v>13.2</v>
      </c>
      <c r="AA1733" s="27">
        <v>15.1</v>
      </c>
      <c r="AB1733" s="27">
        <v>23.3</v>
      </c>
      <c r="AC1733" s="27">
        <v>23.3</v>
      </c>
      <c r="AD1733" s="27">
        <v>-1891.304322</v>
      </c>
      <c r="AE1733" s="27">
        <v>-611.11110899999994</v>
      </c>
      <c r="AF1733" s="27">
        <v>-724.53560300000004</v>
      </c>
      <c r="AG1733" s="27">
        <v>1</v>
      </c>
      <c r="AJ1733" s="41">
        <f t="shared" si="257"/>
        <v>5347.7706780000008</v>
      </c>
      <c r="AK1733" s="41">
        <f t="shared" si="258"/>
        <v>9259.8764310000006</v>
      </c>
      <c r="AL1733" s="41">
        <f t="shared" si="259"/>
        <v>12209.144737000001</v>
      </c>
      <c r="AM1733" s="27">
        <v>1.1499999999999999</v>
      </c>
      <c r="AN1733" s="27">
        <v>1.1599999999999999</v>
      </c>
      <c r="AO1733" s="27">
        <v>0</v>
      </c>
      <c r="AP1733" s="27">
        <v>0</v>
      </c>
      <c r="AQ1733" s="42">
        <f t="shared" si="260"/>
        <v>6149.9362797000003</v>
      </c>
      <c r="AR1733" s="42">
        <f t="shared" si="261"/>
        <v>10648.857895650001</v>
      </c>
      <c r="AS1733" s="42">
        <f t="shared" si="262"/>
        <v>14040.516447549999</v>
      </c>
      <c r="AT1733" s="42">
        <f t="shared" si="263"/>
        <v>6203.4139864800009</v>
      </c>
      <c r="AU1733" s="42">
        <f t="shared" si="264"/>
        <v>10741.45665996</v>
      </c>
      <c r="AV1733" s="42">
        <f t="shared" si="265"/>
        <v>14162.60789492</v>
      </c>
      <c r="AW1733">
        <v>2040</v>
      </c>
      <c r="AX1733" t="s">
        <v>56</v>
      </c>
      <c r="AY1733" s="30">
        <v>21</v>
      </c>
      <c r="AZ1733" t="s">
        <v>178</v>
      </c>
      <c r="BA1733" s="111">
        <v>3</v>
      </c>
      <c r="BB1733" s="111">
        <v>93</v>
      </c>
      <c r="BC1733" s="110">
        <v>0.70479999999999998</v>
      </c>
      <c r="BD1733" s="114">
        <v>2023</v>
      </c>
      <c r="BE1733" t="s">
        <v>1023</v>
      </c>
    </row>
    <row r="1734" spans="1:57" x14ac:dyDescent="0.2">
      <c r="A1734">
        <v>97</v>
      </c>
      <c r="B1734">
        <v>2023</v>
      </c>
      <c r="C1734" t="s">
        <v>46</v>
      </c>
      <c r="D1734" t="s">
        <v>44</v>
      </c>
      <c r="E1734" t="s">
        <v>482</v>
      </c>
      <c r="F1734" t="s">
        <v>483</v>
      </c>
      <c r="G1734" t="s">
        <v>1022</v>
      </c>
      <c r="H1734" t="s">
        <v>484</v>
      </c>
      <c r="I1734" t="s">
        <v>51</v>
      </c>
      <c r="L1734" s="27">
        <v>965.21</v>
      </c>
      <c r="M1734" s="27">
        <v>1316.131672</v>
      </c>
      <c r="N1734" s="27">
        <v>1724.490712</v>
      </c>
      <c r="O1734" t="s">
        <v>52</v>
      </c>
      <c r="P1734" t="s">
        <v>53</v>
      </c>
      <c r="Q1734" s="27">
        <v>3</v>
      </c>
      <c r="R1734" s="27">
        <v>7.5</v>
      </c>
      <c r="S1734" s="27">
        <v>7.5</v>
      </c>
      <c r="T1734" s="27">
        <v>8.3000000000000007</v>
      </c>
      <c r="U1734" s="27">
        <v>0</v>
      </c>
      <c r="V1734" s="27">
        <v>0</v>
      </c>
      <c r="W1734" s="27">
        <v>0</v>
      </c>
      <c r="X1734" t="s">
        <v>54</v>
      </c>
      <c r="Y1734" t="s">
        <v>55</v>
      </c>
      <c r="Z1734" s="27">
        <v>13.2</v>
      </c>
      <c r="AA1734" s="27">
        <v>15.1</v>
      </c>
      <c r="AB1734" s="27">
        <v>23.3</v>
      </c>
      <c r="AC1734" s="27">
        <v>23.3</v>
      </c>
      <c r="AD1734" s="27">
        <v>-1891.304322</v>
      </c>
      <c r="AE1734" s="27">
        <v>-611.11110899999994</v>
      </c>
      <c r="AF1734" s="27">
        <v>-724.53560300000004</v>
      </c>
      <c r="AG1734" s="27">
        <v>1</v>
      </c>
      <c r="AJ1734" s="41">
        <f t="shared" si="257"/>
        <v>5347.7706780000008</v>
      </c>
      <c r="AK1734" s="41">
        <f t="shared" si="258"/>
        <v>9259.8764310000006</v>
      </c>
      <c r="AL1734" s="41">
        <f t="shared" si="259"/>
        <v>12209.144737000001</v>
      </c>
      <c r="AM1734" s="27">
        <v>1.1499999999999999</v>
      </c>
      <c r="AN1734" s="27">
        <v>1.1599999999999999</v>
      </c>
      <c r="AO1734" s="27">
        <v>0</v>
      </c>
      <c r="AP1734" s="27">
        <v>0</v>
      </c>
      <c r="AQ1734" s="42">
        <f t="shared" si="260"/>
        <v>6149.9362797000003</v>
      </c>
      <c r="AR1734" s="42">
        <f t="shared" si="261"/>
        <v>10648.857895650001</v>
      </c>
      <c r="AS1734" s="42">
        <f t="shared" si="262"/>
        <v>14040.516447549999</v>
      </c>
      <c r="AT1734" s="42">
        <f t="shared" si="263"/>
        <v>6203.4139864800009</v>
      </c>
      <c r="AU1734" s="42">
        <f t="shared" si="264"/>
        <v>10741.45665996</v>
      </c>
      <c r="AV1734" s="42">
        <f t="shared" si="265"/>
        <v>14162.60789492</v>
      </c>
      <c r="AW1734">
        <v>2045</v>
      </c>
      <c r="AX1734" t="s">
        <v>56</v>
      </c>
      <c r="AY1734" s="30">
        <v>21</v>
      </c>
      <c r="AZ1734" t="s">
        <v>178</v>
      </c>
      <c r="BA1734" s="111">
        <v>3</v>
      </c>
      <c r="BB1734" s="111">
        <v>93</v>
      </c>
      <c r="BC1734" s="110">
        <v>0.70479999999999998</v>
      </c>
      <c r="BD1734" s="114">
        <v>2023</v>
      </c>
      <c r="BE1734" t="s">
        <v>1023</v>
      </c>
    </row>
    <row r="1735" spans="1:57" x14ac:dyDescent="0.2">
      <c r="A1735">
        <v>97</v>
      </c>
      <c r="B1735">
        <v>2023</v>
      </c>
      <c r="C1735" t="s">
        <v>46</v>
      </c>
      <c r="D1735" t="s">
        <v>44</v>
      </c>
      <c r="E1735" t="s">
        <v>482</v>
      </c>
      <c r="F1735" t="s">
        <v>483</v>
      </c>
      <c r="G1735" t="s">
        <v>1022</v>
      </c>
      <c r="H1735" t="s">
        <v>484</v>
      </c>
      <c r="I1735" t="s">
        <v>51</v>
      </c>
      <c r="L1735" s="27">
        <v>965.21</v>
      </c>
      <c r="M1735" s="27">
        <v>1316.131672</v>
      </c>
      <c r="N1735" s="27">
        <v>1724.490712</v>
      </c>
      <c r="O1735" t="s">
        <v>52</v>
      </c>
      <c r="P1735" t="s">
        <v>53</v>
      </c>
      <c r="Q1735" s="27">
        <v>3</v>
      </c>
      <c r="R1735" s="27">
        <v>7.5</v>
      </c>
      <c r="S1735" s="27">
        <v>7.5</v>
      </c>
      <c r="T1735" s="27">
        <v>8.3000000000000007</v>
      </c>
      <c r="U1735" s="27">
        <v>0</v>
      </c>
      <c r="V1735" s="27">
        <v>0</v>
      </c>
      <c r="W1735" s="27">
        <v>0</v>
      </c>
      <c r="X1735" t="s">
        <v>54</v>
      </c>
      <c r="Y1735" t="s">
        <v>55</v>
      </c>
      <c r="Z1735" s="27">
        <v>13.2</v>
      </c>
      <c r="AA1735" s="27">
        <v>15.1</v>
      </c>
      <c r="AB1735" s="27">
        <v>23.3</v>
      </c>
      <c r="AC1735" s="27">
        <v>23.3</v>
      </c>
      <c r="AD1735" s="27">
        <v>-1891.304322</v>
      </c>
      <c r="AE1735" s="27">
        <v>-611.11110899999994</v>
      </c>
      <c r="AF1735" s="27">
        <v>-724.53560300000004</v>
      </c>
      <c r="AG1735" s="27">
        <v>1</v>
      </c>
      <c r="AJ1735" s="41">
        <f t="shared" si="257"/>
        <v>5347.7706780000008</v>
      </c>
      <c r="AK1735" s="41">
        <f t="shared" si="258"/>
        <v>9259.8764310000006</v>
      </c>
      <c r="AL1735" s="41">
        <f t="shared" si="259"/>
        <v>12209.144737000001</v>
      </c>
      <c r="AM1735" s="27">
        <v>1.1499999999999999</v>
      </c>
      <c r="AN1735" s="27">
        <v>1.1599999999999999</v>
      </c>
      <c r="AO1735" s="27">
        <v>0</v>
      </c>
      <c r="AP1735" s="27">
        <v>0</v>
      </c>
      <c r="AQ1735" s="42">
        <f t="shared" si="260"/>
        <v>6149.9362797000003</v>
      </c>
      <c r="AR1735" s="42">
        <f t="shared" si="261"/>
        <v>10648.857895650001</v>
      </c>
      <c r="AS1735" s="42">
        <f t="shared" si="262"/>
        <v>14040.516447549999</v>
      </c>
      <c r="AT1735" s="42">
        <f t="shared" si="263"/>
        <v>6203.4139864800009</v>
      </c>
      <c r="AU1735" s="42">
        <f t="shared" si="264"/>
        <v>10741.45665996</v>
      </c>
      <c r="AV1735" s="42">
        <f t="shared" si="265"/>
        <v>14162.60789492</v>
      </c>
      <c r="AW1735">
        <v>2050</v>
      </c>
      <c r="AX1735" t="s">
        <v>56</v>
      </c>
      <c r="AY1735" s="30">
        <v>21</v>
      </c>
      <c r="AZ1735" t="s">
        <v>178</v>
      </c>
      <c r="BA1735" s="111">
        <v>3</v>
      </c>
      <c r="BB1735" s="111">
        <v>93</v>
      </c>
      <c r="BC1735" s="110">
        <v>0.70479999999999998</v>
      </c>
      <c r="BD1735" s="114">
        <v>2023</v>
      </c>
      <c r="BE1735" t="s">
        <v>1023</v>
      </c>
    </row>
    <row r="1736" spans="1:57" x14ac:dyDescent="0.2">
      <c r="A1736">
        <v>97</v>
      </c>
      <c r="B1736">
        <v>2023</v>
      </c>
      <c r="C1736" t="s">
        <v>46</v>
      </c>
      <c r="D1736" t="s">
        <v>44</v>
      </c>
      <c r="E1736" t="s">
        <v>482</v>
      </c>
      <c r="F1736" t="s">
        <v>483</v>
      </c>
      <c r="G1736" t="s">
        <v>1022</v>
      </c>
      <c r="H1736" t="s">
        <v>484</v>
      </c>
      <c r="I1736" t="s">
        <v>51</v>
      </c>
      <c r="L1736" s="27">
        <v>965.21</v>
      </c>
      <c r="M1736" s="27">
        <v>1316.131672</v>
      </c>
      <c r="N1736" s="27">
        <v>1724.490712</v>
      </c>
      <c r="O1736" t="s">
        <v>52</v>
      </c>
      <c r="P1736" t="s">
        <v>53</v>
      </c>
      <c r="Q1736" s="27">
        <v>3</v>
      </c>
      <c r="R1736" s="27">
        <v>7.5</v>
      </c>
      <c r="S1736" s="27">
        <v>7.5</v>
      </c>
      <c r="T1736" s="27">
        <v>8.3000000000000007</v>
      </c>
      <c r="U1736" s="27">
        <v>0</v>
      </c>
      <c r="V1736" s="27">
        <v>0</v>
      </c>
      <c r="W1736" s="27">
        <v>0</v>
      </c>
      <c r="X1736" t="s">
        <v>54</v>
      </c>
      <c r="Y1736" t="s">
        <v>55</v>
      </c>
      <c r="Z1736" s="27">
        <v>13.2</v>
      </c>
      <c r="AA1736" s="27">
        <v>14.8</v>
      </c>
      <c r="AB1736" s="27">
        <v>23.3</v>
      </c>
      <c r="AC1736" s="27">
        <v>23.3</v>
      </c>
      <c r="AD1736" s="27">
        <v>-1891.304322</v>
      </c>
      <c r="AE1736" s="27">
        <v>-611.11110899999994</v>
      </c>
      <c r="AF1736" s="27">
        <v>-724.53560300000004</v>
      </c>
      <c r="AG1736" s="27">
        <v>1</v>
      </c>
      <c r="AJ1736" s="41">
        <f t="shared" si="257"/>
        <v>5347.7706780000008</v>
      </c>
      <c r="AK1736" s="41">
        <f t="shared" si="258"/>
        <v>9259.8764310000006</v>
      </c>
      <c r="AL1736" s="41">
        <f t="shared" si="259"/>
        <v>12209.144737000001</v>
      </c>
      <c r="AM1736" s="27">
        <v>1.1499999999999999</v>
      </c>
      <c r="AN1736" s="27">
        <v>1.1599999999999999</v>
      </c>
      <c r="AO1736" s="27">
        <v>0</v>
      </c>
      <c r="AP1736" s="27">
        <v>0</v>
      </c>
      <c r="AQ1736" s="42">
        <f t="shared" si="260"/>
        <v>6149.9362797000003</v>
      </c>
      <c r="AR1736" s="42">
        <f t="shared" si="261"/>
        <v>10648.857895650001</v>
      </c>
      <c r="AS1736" s="42">
        <f t="shared" si="262"/>
        <v>14040.516447549999</v>
      </c>
      <c r="AT1736" s="42">
        <f t="shared" si="263"/>
        <v>6203.4139864800009</v>
      </c>
      <c r="AU1736" s="42">
        <f t="shared" si="264"/>
        <v>10741.45665996</v>
      </c>
      <c r="AV1736" s="42">
        <f t="shared" si="265"/>
        <v>14162.60789492</v>
      </c>
      <c r="AW1736">
        <v>2023</v>
      </c>
      <c r="AX1736" t="s">
        <v>59</v>
      </c>
      <c r="AY1736" s="30">
        <v>21</v>
      </c>
      <c r="AZ1736" t="s">
        <v>178</v>
      </c>
      <c r="BA1736" s="111">
        <v>3</v>
      </c>
      <c r="BB1736" s="111">
        <v>93</v>
      </c>
      <c r="BC1736" s="110">
        <v>0.70479999999999998</v>
      </c>
      <c r="BD1736" s="114">
        <v>2023</v>
      </c>
      <c r="BE1736" t="s">
        <v>1023</v>
      </c>
    </row>
    <row r="1737" spans="1:57" x14ac:dyDescent="0.2">
      <c r="A1737">
        <v>97</v>
      </c>
      <c r="B1737">
        <v>2023</v>
      </c>
      <c r="C1737" t="s">
        <v>46</v>
      </c>
      <c r="D1737" t="s">
        <v>44</v>
      </c>
      <c r="E1737" t="s">
        <v>482</v>
      </c>
      <c r="F1737" t="s">
        <v>483</v>
      </c>
      <c r="G1737" t="s">
        <v>1022</v>
      </c>
      <c r="H1737" t="s">
        <v>484</v>
      </c>
      <c r="I1737" t="s">
        <v>51</v>
      </c>
      <c r="L1737" s="27">
        <v>965.21</v>
      </c>
      <c r="M1737" s="27">
        <v>1316.131672</v>
      </c>
      <c r="N1737" s="27">
        <v>1724.490712</v>
      </c>
      <c r="O1737" t="s">
        <v>52</v>
      </c>
      <c r="P1737" t="s">
        <v>53</v>
      </c>
      <c r="Q1737" s="27">
        <v>3</v>
      </c>
      <c r="R1737" s="27">
        <v>7.5</v>
      </c>
      <c r="S1737" s="27">
        <v>7.5</v>
      </c>
      <c r="T1737" s="27">
        <v>8.3000000000000007</v>
      </c>
      <c r="U1737" s="27">
        <v>0</v>
      </c>
      <c r="V1737" s="27">
        <v>0</v>
      </c>
      <c r="W1737" s="27">
        <v>0</v>
      </c>
      <c r="X1737" t="s">
        <v>54</v>
      </c>
      <c r="Y1737" t="s">
        <v>55</v>
      </c>
      <c r="Z1737" s="27">
        <v>13.2</v>
      </c>
      <c r="AA1737" s="27">
        <v>15.55</v>
      </c>
      <c r="AB1737" s="27">
        <v>23.3</v>
      </c>
      <c r="AC1737" s="27">
        <v>23.3</v>
      </c>
      <c r="AD1737" s="27">
        <v>-1891.304322</v>
      </c>
      <c r="AE1737" s="27">
        <v>-611.11110899999994</v>
      </c>
      <c r="AF1737" s="27">
        <v>-724.53560300000004</v>
      </c>
      <c r="AG1737" s="27">
        <v>1</v>
      </c>
      <c r="AJ1737" s="41">
        <f t="shared" si="257"/>
        <v>5347.7706780000008</v>
      </c>
      <c r="AK1737" s="41">
        <f t="shared" si="258"/>
        <v>9259.8764310000006</v>
      </c>
      <c r="AL1737" s="41">
        <f t="shared" si="259"/>
        <v>12209.144737000001</v>
      </c>
      <c r="AM1737" s="27">
        <v>1.1499999999999999</v>
      </c>
      <c r="AN1737" s="27">
        <v>1.1599999999999999</v>
      </c>
      <c r="AO1737" s="27">
        <v>0</v>
      </c>
      <c r="AP1737" s="27">
        <v>0</v>
      </c>
      <c r="AQ1737" s="42">
        <f t="shared" si="260"/>
        <v>6149.9362797000003</v>
      </c>
      <c r="AR1737" s="42">
        <f t="shared" si="261"/>
        <v>10648.857895650001</v>
      </c>
      <c r="AS1737" s="42">
        <f t="shared" si="262"/>
        <v>14040.516447549999</v>
      </c>
      <c r="AT1737" s="42">
        <f t="shared" si="263"/>
        <v>6203.4139864800009</v>
      </c>
      <c r="AU1737" s="42">
        <f t="shared" si="264"/>
        <v>10741.45665996</v>
      </c>
      <c r="AV1737" s="42">
        <f t="shared" si="265"/>
        <v>14162.60789492</v>
      </c>
      <c r="AW1737">
        <v>2030</v>
      </c>
      <c r="AX1737" t="s">
        <v>59</v>
      </c>
      <c r="AY1737" s="30">
        <v>21</v>
      </c>
      <c r="AZ1737" t="s">
        <v>178</v>
      </c>
      <c r="BA1737" s="111">
        <v>3</v>
      </c>
      <c r="BB1737" s="111">
        <v>93</v>
      </c>
      <c r="BC1737" s="110">
        <v>0.70479999999999998</v>
      </c>
      <c r="BD1737" s="114">
        <v>2023</v>
      </c>
      <c r="BE1737" t="s">
        <v>1023</v>
      </c>
    </row>
    <row r="1738" spans="1:57" x14ac:dyDescent="0.2">
      <c r="A1738">
        <v>97</v>
      </c>
      <c r="B1738">
        <v>2023</v>
      </c>
      <c r="C1738" t="s">
        <v>46</v>
      </c>
      <c r="D1738" t="s">
        <v>44</v>
      </c>
      <c r="E1738" t="s">
        <v>482</v>
      </c>
      <c r="F1738" t="s">
        <v>483</v>
      </c>
      <c r="G1738" t="s">
        <v>1022</v>
      </c>
      <c r="H1738" t="s">
        <v>484</v>
      </c>
      <c r="I1738" t="s">
        <v>51</v>
      </c>
      <c r="L1738" s="27">
        <v>965.21</v>
      </c>
      <c r="M1738" s="27">
        <v>1316.131672</v>
      </c>
      <c r="N1738" s="27">
        <v>1724.490712</v>
      </c>
      <c r="O1738" t="s">
        <v>52</v>
      </c>
      <c r="P1738" t="s">
        <v>53</v>
      </c>
      <c r="Q1738" s="27">
        <v>3</v>
      </c>
      <c r="R1738" s="27">
        <v>7.5</v>
      </c>
      <c r="S1738" s="27">
        <v>7.5</v>
      </c>
      <c r="T1738" s="27">
        <v>8.3000000000000007</v>
      </c>
      <c r="U1738" s="27">
        <v>0</v>
      </c>
      <c r="V1738" s="27">
        <v>0</v>
      </c>
      <c r="W1738" s="27">
        <v>0</v>
      </c>
      <c r="X1738" t="s">
        <v>54</v>
      </c>
      <c r="Y1738" t="s">
        <v>55</v>
      </c>
      <c r="Z1738" s="27">
        <v>13.2</v>
      </c>
      <c r="AA1738" s="27">
        <v>15.675000000000001</v>
      </c>
      <c r="AB1738" s="27">
        <v>23.3</v>
      </c>
      <c r="AC1738" s="27">
        <v>23.3</v>
      </c>
      <c r="AD1738" s="27">
        <v>-1891.304322</v>
      </c>
      <c r="AE1738" s="27">
        <v>-611.11110899999994</v>
      </c>
      <c r="AF1738" s="27">
        <v>-724.53560300000004</v>
      </c>
      <c r="AG1738" s="27">
        <v>1</v>
      </c>
      <c r="AJ1738" s="41">
        <f t="shared" si="257"/>
        <v>5347.7706780000008</v>
      </c>
      <c r="AK1738" s="41">
        <f t="shared" si="258"/>
        <v>9259.8764310000006</v>
      </c>
      <c r="AL1738" s="41">
        <f t="shared" si="259"/>
        <v>12209.144737000001</v>
      </c>
      <c r="AM1738" s="27">
        <v>1.1499999999999999</v>
      </c>
      <c r="AN1738" s="27">
        <v>1.1599999999999999</v>
      </c>
      <c r="AO1738" s="27">
        <v>0</v>
      </c>
      <c r="AP1738" s="27">
        <v>0</v>
      </c>
      <c r="AQ1738" s="42">
        <f t="shared" si="260"/>
        <v>6149.9362797000003</v>
      </c>
      <c r="AR1738" s="42">
        <f t="shared" si="261"/>
        <v>10648.857895650001</v>
      </c>
      <c r="AS1738" s="42">
        <f t="shared" si="262"/>
        <v>14040.516447549999</v>
      </c>
      <c r="AT1738" s="42">
        <f t="shared" si="263"/>
        <v>6203.4139864800009</v>
      </c>
      <c r="AU1738" s="42">
        <f t="shared" si="264"/>
        <v>10741.45665996</v>
      </c>
      <c r="AV1738" s="42">
        <f t="shared" si="265"/>
        <v>14162.60789492</v>
      </c>
      <c r="AW1738">
        <v>2035</v>
      </c>
      <c r="AX1738" t="s">
        <v>59</v>
      </c>
      <c r="AY1738" s="30">
        <v>21</v>
      </c>
      <c r="AZ1738" t="s">
        <v>178</v>
      </c>
      <c r="BA1738" s="111">
        <v>3</v>
      </c>
      <c r="BB1738" s="111">
        <v>93</v>
      </c>
      <c r="BC1738" s="110">
        <v>0.70479999999999998</v>
      </c>
      <c r="BD1738" s="114">
        <v>2023</v>
      </c>
      <c r="BE1738" t="s">
        <v>1023</v>
      </c>
    </row>
    <row r="1739" spans="1:57" x14ac:dyDescent="0.2">
      <c r="A1739">
        <v>97</v>
      </c>
      <c r="B1739">
        <v>2023</v>
      </c>
      <c r="C1739" t="s">
        <v>46</v>
      </c>
      <c r="D1739" t="s">
        <v>44</v>
      </c>
      <c r="E1739" t="s">
        <v>482</v>
      </c>
      <c r="F1739" t="s">
        <v>483</v>
      </c>
      <c r="G1739" t="s">
        <v>1022</v>
      </c>
      <c r="H1739" t="s">
        <v>484</v>
      </c>
      <c r="I1739" t="s">
        <v>51</v>
      </c>
      <c r="L1739" s="27">
        <v>965.21</v>
      </c>
      <c r="M1739" s="27">
        <v>1316.131672</v>
      </c>
      <c r="N1739" s="27">
        <v>1724.490712</v>
      </c>
      <c r="O1739" t="s">
        <v>52</v>
      </c>
      <c r="P1739" t="s">
        <v>53</v>
      </c>
      <c r="Q1739" s="27">
        <v>3</v>
      </c>
      <c r="R1739" s="27">
        <v>7.5</v>
      </c>
      <c r="S1739" s="27">
        <v>7.5</v>
      </c>
      <c r="T1739" s="27">
        <v>8.3000000000000007</v>
      </c>
      <c r="U1739" s="27">
        <v>0</v>
      </c>
      <c r="V1739" s="27">
        <v>0</v>
      </c>
      <c r="W1739" s="27">
        <v>0</v>
      </c>
      <c r="X1739" t="s">
        <v>54</v>
      </c>
      <c r="Y1739" t="s">
        <v>55</v>
      </c>
      <c r="Z1739" s="27">
        <v>13.2</v>
      </c>
      <c r="AA1739" s="27">
        <v>15.8</v>
      </c>
      <c r="AB1739" s="27">
        <v>23.3</v>
      </c>
      <c r="AC1739" s="27">
        <v>23.3</v>
      </c>
      <c r="AD1739" s="27">
        <v>-1891.304322</v>
      </c>
      <c r="AE1739" s="27">
        <v>-611.11110899999994</v>
      </c>
      <c r="AF1739" s="27">
        <v>-724.53560300000004</v>
      </c>
      <c r="AG1739" s="27">
        <v>1</v>
      </c>
      <c r="AJ1739" s="41">
        <f t="shared" si="257"/>
        <v>5347.7706780000008</v>
      </c>
      <c r="AK1739" s="41">
        <f t="shared" si="258"/>
        <v>9259.8764310000006</v>
      </c>
      <c r="AL1739" s="41">
        <f t="shared" si="259"/>
        <v>12209.144737000001</v>
      </c>
      <c r="AM1739" s="27">
        <v>1.1499999999999999</v>
      </c>
      <c r="AN1739" s="27">
        <v>1.1599999999999999</v>
      </c>
      <c r="AO1739" s="27">
        <v>0</v>
      </c>
      <c r="AP1739" s="27">
        <v>0</v>
      </c>
      <c r="AQ1739" s="42">
        <f t="shared" si="260"/>
        <v>6149.9362797000003</v>
      </c>
      <c r="AR1739" s="42">
        <f t="shared" si="261"/>
        <v>10648.857895650001</v>
      </c>
      <c r="AS1739" s="42">
        <f t="shared" si="262"/>
        <v>14040.516447549999</v>
      </c>
      <c r="AT1739" s="42">
        <f t="shared" si="263"/>
        <v>6203.4139864800009</v>
      </c>
      <c r="AU1739" s="42">
        <f t="shared" si="264"/>
        <v>10741.45665996</v>
      </c>
      <c r="AV1739" s="42">
        <f t="shared" si="265"/>
        <v>14162.60789492</v>
      </c>
      <c r="AW1739">
        <v>2040</v>
      </c>
      <c r="AX1739" t="s">
        <v>59</v>
      </c>
      <c r="AY1739" s="30">
        <v>21</v>
      </c>
      <c r="AZ1739" t="s">
        <v>178</v>
      </c>
      <c r="BA1739" s="111">
        <v>3</v>
      </c>
      <c r="BB1739" s="111">
        <v>93</v>
      </c>
      <c r="BC1739" s="110">
        <v>0.70479999999999998</v>
      </c>
      <c r="BD1739" s="114">
        <v>2023</v>
      </c>
      <c r="BE1739" t="s">
        <v>1023</v>
      </c>
    </row>
    <row r="1740" spans="1:57" x14ac:dyDescent="0.2">
      <c r="A1740">
        <v>97</v>
      </c>
      <c r="B1740">
        <v>2023</v>
      </c>
      <c r="C1740" t="s">
        <v>46</v>
      </c>
      <c r="D1740" t="s">
        <v>44</v>
      </c>
      <c r="E1740" t="s">
        <v>482</v>
      </c>
      <c r="F1740" t="s">
        <v>483</v>
      </c>
      <c r="G1740" t="s">
        <v>1022</v>
      </c>
      <c r="H1740" t="s">
        <v>484</v>
      </c>
      <c r="I1740" t="s">
        <v>51</v>
      </c>
      <c r="L1740" s="27">
        <v>965.21</v>
      </c>
      <c r="M1740" s="27">
        <v>1316.131672</v>
      </c>
      <c r="N1740" s="27">
        <v>1724.490712</v>
      </c>
      <c r="O1740" t="s">
        <v>52</v>
      </c>
      <c r="P1740" t="s">
        <v>53</v>
      </c>
      <c r="Q1740" s="27">
        <v>3</v>
      </c>
      <c r="R1740" s="27">
        <v>7.5</v>
      </c>
      <c r="S1740" s="27">
        <v>7.5</v>
      </c>
      <c r="T1740" s="27">
        <v>8.3000000000000007</v>
      </c>
      <c r="U1740" s="27">
        <v>0</v>
      </c>
      <c r="V1740" s="27">
        <v>0</v>
      </c>
      <c r="W1740" s="27">
        <v>0</v>
      </c>
      <c r="X1740" t="s">
        <v>54</v>
      </c>
      <c r="Y1740" t="s">
        <v>55</v>
      </c>
      <c r="Z1740" s="27">
        <v>13.2</v>
      </c>
      <c r="AA1740" s="27">
        <v>16.05</v>
      </c>
      <c r="AB1740" s="27">
        <v>23.3</v>
      </c>
      <c r="AC1740" s="27">
        <v>23.3</v>
      </c>
      <c r="AD1740" s="27">
        <v>-1891.304322</v>
      </c>
      <c r="AE1740" s="27">
        <v>-611.11110899999994</v>
      </c>
      <c r="AF1740" s="27">
        <v>-724.53560300000004</v>
      </c>
      <c r="AG1740" s="27">
        <v>1</v>
      </c>
      <c r="AJ1740" s="41">
        <f t="shared" si="257"/>
        <v>5347.7706780000008</v>
      </c>
      <c r="AK1740" s="41">
        <f t="shared" si="258"/>
        <v>9259.8764310000006</v>
      </c>
      <c r="AL1740" s="41">
        <f t="shared" si="259"/>
        <v>12209.144737000001</v>
      </c>
      <c r="AM1740" s="27">
        <v>1.1499999999999999</v>
      </c>
      <c r="AN1740" s="27">
        <v>1.1599999999999999</v>
      </c>
      <c r="AO1740" s="27">
        <v>0</v>
      </c>
      <c r="AP1740" s="27">
        <v>0</v>
      </c>
      <c r="AQ1740" s="42">
        <f t="shared" si="260"/>
        <v>6149.9362797000003</v>
      </c>
      <c r="AR1740" s="42">
        <f t="shared" si="261"/>
        <v>10648.857895650001</v>
      </c>
      <c r="AS1740" s="42">
        <f t="shared" si="262"/>
        <v>14040.516447549999</v>
      </c>
      <c r="AT1740" s="42">
        <f t="shared" si="263"/>
        <v>6203.4139864800009</v>
      </c>
      <c r="AU1740" s="42">
        <f t="shared" si="264"/>
        <v>10741.45665996</v>
      </c>
      <c r="AV1740" s="42">
        <f t="shared" si="265"/>
        <v>14162.60789492</v>
      </c>
      <c r="AW1740">
        <v>2045</v>
      </c>
      <c r="AX1740" t="s">
        <v>59</v>
      </c>
      <c r="AY1740" s="30">
        <v>21</v>
      </c>
      <c r="AZ1740" t="s">
        <v>178</v>
      </c>
      <c r="BA1740" s="111">
        <v>3</v>
      </c>
      <c r="BB1740" s="111">
        <v>93</v>
      </c>
      <c r="BC1740" s="110">
        <v>0.70479999999999998</v>
      </c>
      <c r="BD1740" s="114">
        <v>2023</v>
      </c>
      <c r="BE1740" t="s">
        <v>1023</v>
      </c>
    </row>
    <row r="1741" spans="1:57" x14ac:dyDescent="0.2">
      <c r="A1741">
        <v>97</v>
      </c>
      <c r="B1741">
        <v>2023</v>
      </c>
      <c r="C1741" t="s">
        <v>46</v>
      </c>
      <c r="D1741" t="s">
        <v>44</v>
      </c>
      <c r="E1741" t="s">
        <v>482</v>
      </c>
      <c r="F1741" t="s">
        <v>483</v>
      </c>
      <c r="G1741" t="s">
        <v>1022</v>
      </c>
      <c r="H1741" t="s">
        <v>484</v>
      </c>
      <c r="I1741" t="s">
        <v>51</v>
      </c>
      <c r="L1741" s="27">
        <v>965.21</v>
      </c>
      <c r="M1741" s="27">
        <v>1316.131672</v>
      </c>
      <c r="N1741" s="27">
        <v>1724.490712</v>
      </c>
      <c r="O1741" t="s">
        <v>52</v>
      </c>
      <c r="P1741" t="s">
        <v>53</v>
      </c>
      <c r="Q1741" s="27">
        <v>3</v>
      </c>
      <c r="R1741" s="27">
        <v>7.5</v>
      </c>
      <c r="S1741" s="27">
        <v>7.5</v>
      </c>
      <c r="T1741" s="27">
        <v>8.3000000000000007</v>
      </c>
      <c r="U1741" s="27">
        <v>0</v>
      </c>
      <c r="V1741" s="27">
        <v>0</v>
      </c>
      <c r="W1741" s="27">
        <v>0</v>
      </c>
      <c r="X1741" t="s">
        <v>54</v>
      </c>
      <c r="Y1741" t="s">
        <v>55</v>
      </c>
      <c r="Z1741" s="27">
        <v>13.2</v>
      </c>
      <c r="AA1741" s="27">
        <v>16.3</v>
      </c>
      <c r="AB1741" s="27">
        <v>23.3</v>
      </c>
      <c r="AC1741" s="27">
        <v>23.3</v>
      </c>
      <c r="AD1741" s="27">
        <v>-1891.304322</v>
      </c>
      <c r="AE1741" s="27">
        <v>-611.11110899999994</v>
      </c>
      <c r="AF1741" s="27">
        <v>-724.53560300000004</v>
      </c>
      <c r="AG1741" s="27">
        <v>1</v>
      </c>
      <c r="AJ1741" s="41">
        <f t="shared" si="257"/>
        <v>5347.7706780000008</v>
      </c>
      <c r="AK1741" s="41">
        <f t="shared" si="258"/>
        <v>9259.8764310000006</v>
      </c>
      <c r="AL1741" s="41">
        <f t="shared" si="259"/>
        <v>12209.144737000001</v>
      </c>
      <c r="AM1741" s="27">
        <v>1.1499999999999999</v>
      </c>
      <c r="AN1741" s="27">
        <v>1.1599999999999999</v>
      </c>
      <c r="AO1741" s="27">
        <v>0</v>
      </c>
      <c r="AP1741" s="27">
        <v>0</v>
      </c>
      <c r="AQ1741" s="42">
        <f t="shared" si="260"/>
        <v>6149.9362797000003</v>
      </c>
      <c r="AR1741" s="42">
        <f t="shared" si="261"/>
        <v>10648.857895650001</v>
      </c>
      <c r="AS1741" s="42">
        <f t="shared" si="262"/>
        <v>14040.516447549999</v>
      </c>
      <c r="AT1741" s="42">
        <f t="shared" si="263"/>
        <v>6203.4139864800009</v>
      </c>
      <c r="AU1741" s="42">
        <f t="shared" si="264"/>
        <v>10741.45665996</v>
      </c>
      <c r="AV1741" s="42">
        <f t="shared" si="265"/>
        <v>14162.60789492</v>
      </c>
      <c r="AW1741">
        <v>2050</v>
      </c>
      <c r="AX1741" t="s">
        <v>59</v>
      </c>
      <c r="AY1741" s="30">
        <v>21</v>
      </c>
      <c r="AZ1741" t="s">
        <v>178</v>
      </c>
      <c r="BA1741" s="111">
        <v>3</v>
      </c>
      <c r="BB1741" s="111">
        <v>93</v>
      </c>
      <c r="BC1741" s="110">
        <v>0.70479999999999998</v>
      </c>
      <c r="BD1741" s="114">
        <v>2023</v>
      </c>
      <c r="BE1741" t="s">
        <v>1023</v>
      </c>
    </row>
    <row r="1742" spans="1:57" x14ac:dyDescent="0.2">
      <c r="A1742">
        <v>97</v>
      </c>
      <c r="B1742">
        <v>2023</v>
      </c>
      <c r="C1742" t="s">
        <v>46</v>
      </c>
      <c r="D1742" t="s">
        <v>44</v>
      </c>
      <c r="E1742" t="s">
        <v>482</v>
      </c>
      <c r="F1742" t="s">
        <v>483</v>
      </c>
      <c r="G1742" t="s">
        <v>1022</v>
      </c>
      <c r="H1742" t="s">
        <v>484</v>
      </c>
      <c r="I1742" t="s">
        <v>51</v>
      </c>
      <c r="L1742" s="27">
        <v>965.21</v>
      </c>
      <c r="M1742" s="27">
        <v>1316.131672</v>
      </c>
      <c r="N1742" s="27">
        <v>1724.490712</v>
      </c>
      <c r="O1742" t="s">
        <v>52</v>
      </c>
      <c r="P1742" t="s">
        <v>53</v>
      </c>
      <c r="Q1742" s="27">
        <v>3</v>
      </c>
      <c r="R1742" s="27">
        <v>7.5</v>
      </c>
      <c r="S1742" s="27">
        <v>7.5</v>
      </c>
      <c r="T1742" s="27">
        <v>8.3000000000000007</v>
      </c>
      <c r="U1742" s="27">
        <v>0</v>
      </c>
      <c r="V1742" s="27">
        <v>0</v>
      </c>
      <c r="W1742" s="27">
        <v>0</v>
      </c>
      <c r="X1742" t="s">
        <v>54</v>
      </c>
      <c r="Y1742" t="s">
        <v>55</v>
      </c>
      <c r="Z1742" s="27">
        <v>13.2</v>
      </c>
      <c r="AA1742" s="27">
        <v>14.8</v>
      </c>
      <c r="AB1742" s="27">
        <v>23.3</v>
      </c>
      <c r="AC1742" s="27">
        <v>23.3</v>
      </c>
      <c r="AD1742" s="27">
        <v>-1891.304322</v>
      </c>
      <c r="AE1742" s="27">
        <v>-611.11110899999994</v>
      </c>
      <c r="AF1742" s="27">
        <v>-724.53560300000004</v>
      </c>
      <c r="AG1742" s="27">
        <v>1</v>
      </c>
      <c r="AJ1742" s="41">
        <f t="shared" si="257"/>
        <v>5347.7706780000008</v>
      </c>
      <c r="AK1742" s="41">
        <f t="shared" si="258"/>
        <v>9259.8764310000006</v>
      </c>
      <c r="AL1742" s="41">
        <f t="shared" si="259"/>
        <v>12209.144737000001</v>
      </c>
      <c r="AM1742" s="27">
        <v>1.1499999999999999</v>
      </c>
      <c r="AN1742" s="27">
        <v>1.1599999999999999</v>
      </c>
      <c r="AO1742" s="27">
        <v>0</v>
      </c>
      <c r="AP1742" s="27">
        <v>0</v>
      </c>
      <c r="AQ1742" s="42">
        <f t="shared" si="260"/>
        <v>6149.9362797000003</v>
      </c>
      <c r="AR1742" s="42">
        <f t="shared" si="261"/>
        <v>10648.857895650001</v>
      </c>
      <c r="AS1742" s="42">
        <f t="shared" si="262"/>
        <v>14040.516447549999</v>
      </c>
      <c r="AT1742" s="42">
        <f t="shared" si="263"/>
        <v>6203.4139864800009</v>
      </c>
      <c r="AU1742" s="42">
        <f t="shared" si="264"/>
        <v>10741.45665996</v>
      </c>
      <c r="AV1742" s="42">
        <f t="shared" si="265"/>
        <v>14162.60789492</v>
      </c>
      <c r="AW1742">
        <v>2023</v>
      </c>
      <c r="AX1742" t="s">
        <v>60</v>
      </c>
      <c r="AY1742" s="30">
        <v>21</v>
      </c>
      <c r="AZ1742" t="s">
        <v>178</v>
      </c>
      <c r="BA1742" s="111">
        <v>3</v>
      </c>
      <c r="BB1742" s="111">
        <v>93</v>
      </c>
      <c r="BC1742" s="110">
        <v>0.70479999999999998</v>
      </c>
      <c r="BD1742" s="114">
        <v>2023</v>
      </c>
      <c r="BE1742" t="s">
        <v>1023</v>
      </c>
    </row>
    <row r="1743" spans="1:57" x14ac:dyDescent="0.2">
      <c r="A1743">
        <v>97</v>
      </c>
      <c r="B1743">
        <v>2023</v>
      </c>
      <c r="C1743" t="s">
        <v>46</v>
      </c>
      <c r="D1743" t="s">
        <v>44</v>
      </c>
      <c r="E1743" t="s">
        <v>482</v>
      </c>
      <c r="F1743" t="s">
        <v>483</v>
      </c>
      <c r="G1743" t="s">
        <v>1022</v>
      </c>
      <c r="H1743" t="s">
        <v>484</v>
      </c>
      <c r="I1743" t="s">
        <v>51</v>
      </c>
      <c r="L1743" s="27">
        <v>965.21</v>
      </c>
      <c r="M1743" s="27">
        <v>1316.131672</v>
      </c>
      <c r="N1743" s="27">
        <v>1724.490712</v>
      </c>
      <c r="O1743" t="s">
        <v>52</v>
      </c>
      <c r="P1743" t="s">
        <v>53</v>
      </c>
      <c r="Q1743" s="27">
        <v>3</v>
      </c>
      <c r="R1743" s="27">
        <v>7.5</v>
      </c>
      <c r="S1743" s="27">
        <v>7.5</v>
      </c>
      <c r="T1743" s="27">
        <v>8.3000000000000007</v>
      </c>
      <c r="U1743" s="27">
        <v>0</v>
      </c>
      <c r="V1743" s="27">
        <v>0</v>
      </c>
      <c r="W1743" s="27">
        <v>0</v>
      </c>
      <c r="X1743" t="s">
        <v>54</v>
      </c>
      <c r="Y1743" t="s">
        <v>55</v>
      </c>
      <c r="Z1743" s="27">
        <v>13.2</v>
      </c>
      <c r="AA1743" s="27">
        <v>16</v>
      </c>
      <c r="AB1743" s="27">
        <v>23.3</v>
      </c>
      <c r="AC1743" s="27">
        <v>23.3</v>
      </c>
      <c r="AD1743" s="27">
        <v>-1891.304322</v>
      </c>
      <c r="AE1743" s="27">
        <v>-611.11110899999994</v>
      </c>
      <c r="AF1743" s="27">
        <v>-724.53560300000004</v>
      </c>
      <c r="AG1743" s="27">
        <v>1</v>
      </c>
      <c r="AJ1743" s="41">
        <f t="shared" si="257"/>
        <v>5347.7706780000008</v>
      </c>
      <c r="AK1743" s="41">
        <f t="shared" si="258"/>
        <v>9259.8764310000006</v>
      </c>
      <c r="AL1743" s="41">
        <f t="shared" si="259"/>
        <v>12209.144737000001</v>
      </c>
      <c r="AM1743" s="27">
        <v>1.1499999999999999</v>
      </c>
      <c r="AN1743" s="27">
        <v>1.1599999999999999</v>
      </c>
      <c r="AO1743" s="27">
        <v>0</v>
      </c>
      <c r="AP1743" s="27">
        <v>0</v>
      </c>
      <c r="AQ1743" s="42">
        <f t="shared" si="260"/>
        <v>6149.9362797000003</v>
      </c>
      <c r="AR1743" s="42">
        <f t="shared" si="261"/>
        <v>10648.857895650001</v>
      </c>
      <c r="AS1743" s="42">
        <f t="shared" si="262"/>
        <v>14040.516447549999</v>
      </c>
      <c r="AT1743" s="42">
        <f t="shared" si="263"/>
        <v>6203.4139864800009</v>
      </c>
      <c r="AU1743" s="42">
        <f t="shared" si="264"/>
        <v>10741.45665996</v>
      </c>
      <c r="AV1743" s="42">
        <f t="shared" si="265"/>
        <v>14162.60789492</v>
      </c>
      <c r="AW1743">
        <v>2030</v>
      </c>
      <c r="AX1743" t="s">
        <v>60</v>
      </c>
      <c r="AY1743" s="30">
        <v>21</v>
      </c>
      <c r="AZ1743" t="s">
        <v>178</v>
      </c>
      <c r="BA1743" s="111">
        <v>3</v>
      </c>
      <c r="BB1743" s="111">
        <v>93</v>
      </c>
      <c r="BC1743" s="110">
        <v>0.70479999999999998</v>
      </c>
      <c r="BD1743" s="114">
        <v>2023</v>
      </c>
      <c r="BE1743" t="s">
        <v>1023</v>
      </c>
    </row>
    <row r="1744" spans="1:57" x14ac:dyDescent="0.2">
      <c r="A1744">
        <v>97</v>
      </c>
      <c r="B1744">
        <v>2023</v>
      </c>
      <c r="C1744" t="s">
        <v>46</v>
      </c>
      <c r="D1744" t="s">
        <v>44</v>
      </c>
      <c r="E1744" t="s">
        <v>482</v>
      </c>
      <c r="F1744" t="s">
        <v>483</v>
      </c>
      <c r="G1744" t="s">
        <v>1022</v>
      </c>
      <c r="H1744" t="s">
        <v>484</v>
      </c>
      <c r="I1744" t="s">
        <v>51</v>
      </c>
      <c r="L1744" s="27">
        <v>965.21</v>
      </c>
      <c r="M1744" s="27">
        <v>1316.131672</v>
      </c>
      <c r="N1744" s="27">
        <v>1724.490712</v>
      </c>
      <c r="O1744" t="s">
        <v>52</v>
      </c>
      <c r="P1744" t="s">
        <v>53</v>
      </c>
      <c r="Q1744" s="27">
        <v>3</v>
      </c>
      <c r="R1744" s="27">
        <v>7.5</v>
      </c>
      <c r="S1744" s="27">
        <v>7.5</v>
      </c>
      <c r="T1744" s="27">
        <v>8.3000000000000007</v>
      </c>
      <c r="U1744" s="27">
        <v>0</v>
      </c>
      <c r="V1744" s="27">
        <v>0</v>
      </c>
      <c r="W1744" s="27">
        <v>0</v>
      </c>
      <c r="X1744" t="s">
        <v>54</v>
      </c>
      <c r="Y1744" t="s">
        <v>55</v>
      </c>
      <c r="Z1744" s="27">
        <v>13.2</v>
      </c>
      <c r="AA1744" s="27">
        <v>16.25</v>
      </c>
      <c r="AB1744" s="27">
        <v>23.3</v>
      </c>
      <c r="AC1744" s="27">
        <v>23.3</v>
      </c>
      <c r="AD1744" s="27">
        <v>-1891.304322</v>
      </c>
      <c r="AE1744" s="27">
        <v>-611.11110899999994</v>
      </c>
      <c r="AF1744" s="27">
        <v>-724.53560300000004</v>
      </c>
      <c r="AG1744" s="27">
        <v>1</v>
      </c>
      <c r="AJ1744" s="41">
        <f t="shared" si="257"/>
        <v>5347.7706780000008</v>
      </c>
      <c r="AK1744" s="41">
        <f t="shared" si="258"/>
        <v>9259.8764310000006</v>
      </c>
      <c r="AL1744" s="41">
        <f t="shared" si="259"/>
        <v>12209.144737000001</v>
      </c>
      <c r="AM1744" s="27">
        <v>1.1499999999999999</v>
      </c>
      <c r="AN1744" s="27">
        <v>1.1599999999999999</v>
      </c>
      <c r="AO1744" s="27">
        <v>0</v>
      </c>
      <c r="AP1744" s="27">
        <v>0</v>
      </c>
      <c r="AQ1744" s="42">
        <f t="shared" si="260"/>
        <v>6149.9362797000003</v>
      </c>
      <c r="AR1744" s="42">
        <f t="shared" si="261"/>
        <v>10648.857895650001</v>
      </c>
      <c r="AS1744" s="42">
        <f t="shared" si="262"/>
        <v>14040.516447549999</v>
      </c>
      <c r="AT1744" s="42">
        <f t="shared" si="263"/>
        <v>6203.4139864800009</v>
      </c>
      <c r="AU1744" s="42">
        <f t="shared" si="264"/>
        <v>10741.45665996</v>
      </c>
      <c r="AV1744" s="42">
        <f t="shared" si="265"/>
        <v>14162.60789492</v>
      </c>
      <c r="AW1744">
        <v>2035</v>
      </c>
      <c r="AX1744" t="s">
        <v>60</v>
      </c>
      <c r="AY1744" s="30">
        <v>21</v>
      </c>
      <c r="AZ1744" t="s">
        <v>178</v>
      </c>
      <c r="BA1744" s="111">
        <v>3</v>
      </c>
      <c r="BB1744" s="111">
        <v>93</v>
      </c>
      <c r="BC1744" s="110">
        <v>0.70479999999999998</v>
      </c>
      <c r="BD1744" s="114">
        <v>2023</v>
      </c>
      <c r="BE1744" t="s">
        <v>1023</v>
      </c>
    </row>
    <row r="1745" spans="1:57" x14ac:dyDescent="0.2">
      <c r="A1745">
        <v>97</v>
      </c>
      <c r="B1745">
        <v>2023</v>
      </c>
      <c r="C1745" t="s">
        <v>46</v>
      </c>
      <c r="D1745" t="s">
        <v>44</v>
      </c>
      <c r="E1745" t="s">
        <v>482</v>
      </c>
      <c r="F1745" t="s">
        <v>483</v>
      </c>
      <c r="G1745" t="s">
        <v>1022</v>
      </c>
      <c r="H1745" t="s">
        <v>484</v>
      </c>
      <c r="I1745" t="s">
        <v>51</v>
      </c>
      <c r="L1745" s="27">
        <v>965.21</v>
      </c>
      <c r="M1745" s="27">
        <v>1316.131672</v>
      </c>
      <c r="N1745" s="27">
        <v>1724.490712</v>
      </c>
      <c r="O1745" t="s">
        <v>52</v>
      </c>
      <c r="P1745" t="s">
        <v>53</v>
      </c>
      <c r="Q1745" s="27">
        <v>3</v>
      </c>
      <c r="R1745" s="27">
        <v>7.5</v>
      </c>
      <c r="S1745" s="27">
        <v>7.5</v>
      </c>
      <c r="T1745" s="27">
        <v>8.3000000000000007</v>
      </c>
      <c r="U1745" s="27">
        <v>0</v>
      </c>
      <c r="V1745" s="27">
        <v>0</v>
      </c>
      <c r="W1745" s="27">
        <v>0</v>
      </c>
      <c r="X1745" t="s">
        <v>54</v>
      </c>
      <c r="Y1745" t="s">
        <v>55</v>
      </c>
      <c r="Z1745" s="27">
        <v>13.2</v>
      </c>
      <c r="AA1745" s="27">
        <v>16.5</v>
      </c>
      <c r="AB1745" s="27">
        <v>23.3</v>
      </c>
      <c r="AC1745" s="27">
        <v>23.3</v>
      </c>
      <c r="AD1745" s="27">
        <v>-1891.304322</v>
      </c>
      <c r="AE1745" s="27">
        <v>-611.11110899999994</v>
      </c>
      <c r="AF1745" s="27">
        <v>-724.53560300000004</v>
      </c>
      <c r="AG1745" s="27">
        <v>1</v>
      </c>
      <c r="AJ1745" s="41">
        <f t="shared" si="257"/>
        <v>5347.7706780000008</v>
      </c>
      <c r="AK1745" s="41">
        <f t="shared" si="258"/>
        <v>9259.8764310000006</v>
      </c>
      <c r="AL1745" s="41">
        <f t="shared" si="259"/>
        <v>12209.144737000001</v>
      </c>
      <c r="AM1745" s="27">
        <v>1.1499999999999999</v>
      </c>
      <c r="AN1745" s="27">
        <v>1.1599999999999999</v>
      </c>
      <c r="AO1745" s="27">
        <v>0</v>
      </c>
      <c r="AP1745" s="27">
        <v>0</v>
      </c>
      <c r="AQ1745" s="42">
        <f t="shared" si="260"/>
        <v>6149.9362797000003</v>
      </c>
      <c r="AR1745" s="42">
        <f t="shared" si="261"/>
        <v>10648.857895650001</v>
      </c>
      <c r="AS1745" s="42">
        <f t="shared" si="262"/>
        <v>14040.516447549999</v>
      </c>
      <c r="AT1745" s="42">
        <f t="shared" si="263"/>
        <v>6203.4139864800009</v>
      </c>
      <c r="AU1745" s="42">
        <f t="shared" si="264"/>
        <v>10741.45665996</v>
      </c>
      <c r="AV1745" s="42">
        <f t="shared" si="265"/>
        <v>14162.60789492</v>
      </c>
      <c r="AW1745">
        <v>2040</v>
      </c>
      <c r="AX1745" t="s">
        <v>60</v>
      </c>
      <c r="AY1745" s="30">
        <v>21</v>
      </c>
      <c r="AZ1745" t="s">
        <v>178</v>
      </c>
      <c r="BA1745" s="111">
        <v>3</v>
      </c>
      <c r="BB1745" s="111">
        <v>93</v>
      </c>
      <c r="BC1745" s="110">
        <v>0.70479999999999998</v>
      </c>
      <c r="BD1745" s="114">
        <v>2023</v>
      </c>
      <c r="BE1745" t="s">
        <v>1023</v>
      </c>
    </row>
    <row r="1746" spans="1:57" x14ac:dyDescent="0.2">
      <c r="A1746">
        <v>97</v>
      </c>
      <c r="B1746">
        <v>2023</v>
      </c>
      <c r="C1746" t="s">
        <v>46</v>
      </c>
      <c r="D1746" t="s">
        <v>44</v>
      </c>
      <c r="E1746" t="s">
        <v>482</v>
      </c>
      <c r="F1746" t="s">
        <v>483</v>
      </c>
      <c r="G1746" t="s">
        <v>1022</v>
      </c>
      <c r="H1746" t="s">
        <v>484</v>
      </c>
      <c r="I1746" t="s">
        <v>51</v>
      </c>
      <c r="L1746" s="27">
        <v>965.21</v>
      </c>
      <c r="M1746" s="27">
        <v>1316.131672</v>
      </c>
      <c r="N1746" s="27">
        <v>1724.490712</v>
      </c>
      <c r="O1746" t="s">
        <v>52</v>
      </c>
      <c r="P1746" t="s">
        <v>53</v>
      </c>
      <c r="Q1746" s="27">
        <v>3</v>
      </c>
      <c r="R1746" s="27">
        <v>7.5</v>
      </c>
      <c r="S1746" s="27">
        <v>7.5</v>
      </c>
      <c r="T1746" s="27">
        <v>8.3000000000000007</v>
      </c>
      <c r="U1746" s="27">
        <v>0</v>
      </c>
      <c r="V1746" s="27">
        <v>0</v>
      </c>
      <c r="W1746" s="27">
        <v>0</v>
      </c>
      <c r="X1746" t="s">
        <v>54</v>
      </c>
      <c r="Y1746" t="s">
        <v>55</v>
      </c>
      <c r="Z1746" s="27">
        <v>13.2</v>
      </c>
      <c r="AA1746" s="27">
        <v>17</v>
      </c>
      <c r="AB1746" s="27">
        <v>23.3</v>
      </c>
      <c r="AC1746" s="27">
        <v>23.3</v>
      </c>
      <c r="AD1746" s="27">
        <v>-1891.304322</v>
      </c>
      <c r="AE1746" s="27">
        <v>-611.11110899999994</v>
      </c>
      <c r="AF1746" s="27">
        <v>-724.53560300000004</v>
      </c>
      <c r="AG1746" s="27">
        <v>1</v>
      </c>
      <c r="AJ1746" s="41">
        <f t="shared" si="257"/>
        <v>5347.7706780000008</v>
      </c>
      <c r="AK1746" s="41">
        <f t="shared" si="258"/>
        <v>9259.8764310000006</v>
      </c>
      <c r="AL1746" s="41">
        <f t="shared" si="259"/>
        <v>12209.144737000001</v>
      </c>
      <c r="AM1746" s="27">
        <v>1.1499999999999999</v>
      </c>
      <c r="AN1746" s="27">
        <v>1.1599999999999999</v>
      </c>
      <c r="AO1746" s="27">
        <v>0</v>
      </c>
      <c r="AP1746" s="27">
        <v>0</v>
      </c>
      <c r="AQ1746" s="42">
        <f t="shared" si="260"/>
        <v>6149.9362797000003</v>
      </c>
      <c r="AR1746" s="42">
        <f t="shared" si="261"/>
        <v>10648.857895650001</v>
      </c>
      <c r="AS1746" s="42">
        <f t="shared" si="262"/>
        <v>14040.516447549999</v>
      </c>
      <c r="AT1746" s="42">
        <f t="shared" si="263"/>
        <v>6203.4139864800009</v>
      </c>
      <c r="AU1746" s="42">
        <f t="shared" si="264"/>
        <v>10741.45665996</v>
      </c>
      <c r="AV1746" s="42">
        <f t="shared" si="265"/>
        <v>14162.60789492</v>
      </c>
      <c r="AW1746">
        <v>2045</v>
      </c>
      <c r="AX1746" t="s">
        <v>60</v>
      </c>
      <c r="AY1746" s="30">
        <v>21</v>
      </c>
      <c r="AZ1746" t="s">
        <v>178</v>
      </c>
      <c r="BA1746" s="111">
        <v>3</v>
      </c>
      <c r="BB1746" s="111">
        <v>93</v>
      </c>
      <c r="BC1746" s="110">
        <v>0.70479999999999998</v>
      </c>
      <c r="BD1746" s="114">
        <v>2023</v>
      </c>
      <c r="BE1746" t="s">
        <v>1023</v>
      </c>
    </row>
    <row r="1747" spans="1:57" x14ac:dyDescent="0.2">
      <c r="A1747">
        <v>97</v>
      </c>
      <c r="B1747">
        <v>2023</v>
      </c>
      <c r="C1747" t="s">
        <v>46</v>
      </c>
      <c r="D1747" t="s">
        <v>44</v>
      </c>
      <c r="E1747" t="s">
        <v>482</v>
      </c>
      <c r="F1747" t="s">
        <v>483</v>
      </c>
      <c r="G1747" t="s">
        <v>1022</v>
      </c>
      <c r="H1747" t="s">
        <v>484</v>
      </c>
      <c r="I1747" t="s">
        <v>51</v>
      </c>
      <c r="L1747" s="27">
        <v>965.21</v>
      </c>
      <c r="M1747" s="27">
        <v>1316.131672</v>
      </c>
      <c r="N1747" s="27">
        <v>1724.490712</v>
      </c>
      <c r="O1747" t="s">
        <v>52</v>
      </c>
      <c r="P1747" t="s">
        <v>53</v>
      </c>
      <c r="Q1747" s="27">
        <v>3</v>
      </c>
      <c r="R1747" s="27">
        <v>7.5</v>
      </c>
      <c r="S1747" s="27">
        <v>7.5</v>
      </c>
      <c r="T1747" s="27">
        <v>8.3000000000000007</v>
      </c>
      <c r="U1747" s="27">
        <v>0</v>
      </c>
      <c r="V1747" s="27">
        <v>0</v>
      </c>
      <c r="W1747" s="27">
        <v>0</v>
      </c>
      <c r="X1747" t="s">
        <v>54</v>
      </c>
      <c r="Y1747" t="s">
        <v>55</v>
      </c>
      <c r="Z1747" s="27">
        <v>13.2</v>
      </c>
      <c r="AA1747" s="27">
        <v>17.5</v>
      </c>
      <c r="AB1747" s="27">
        <v>23.3</v>
      </c>
      <c r="AC1747" s="27">
        <v>23.3</v>
      </c>
      <c r="AD1747" s="27">
        <v>-1891.304322</v>
      </c>
      <c r="AE1747" s="27">
        <v>-611.11110899999994</v>
      </c>
      <c r="AF1747" s="27">
        <v>-724.53560300000004</v>
      </c>
      <c r="AG1747" s="27">
        <v>1</v>
      </c>
      <c r="AJ1747" s="41">
        <f t="shared" si="257"/>
        <v>5347.7706780000008</v>
      </c>
      <c r="AK1747" s="41">
        <f t="shared" si="258"/>
        <v>9259.8764310000006</v>
      </c>
      <c r="AL1747" s="41">
        <f t="shared" si="259"/>
        <v>12209.144737000001</v>
      </c>
      <c r="AM1747" s="27">
        <v>1.1499999999999999</v>
      </c>
      <c r="AN1747" s="27">
        <v>1.1599999999999999</v>
      </c>
      <c r="AO1747" s="27">
        <v>0</v>
      </c>
      <c r="AP1747" s="27">
        <v>0</v>
      </c>
      <c r="AQ1747" s="42">
        <f t="shared" si="260"/>
        <v>6149.9362797000003</v>
      </c>
      <c r="AR1747" s="42">
        <f t="shared" si="261"/>
        <v>10648.857895650001</v>
      </c>
      <c r="AS1747" s="42">
        <f t="shared" si="262"/>
        <v>14040.516447549999</v>
      </c>
      <c r="AT1747" s="42">
        <f t="shared" si="263"/>
        <v>6203.4139864800009</v>
      </c>
      <c r="AU1747" s="42">
        <f t="shared" si="264"/>
        <v>10741.45665996</v>
      </c>
      <c r="AV1747" s="42">
        <f t="shared" si="265"/>
        <v>14162.60789492</v>
      </c>
      <c r="AW1747">
        <v>2050</v>
      </c>
      <c r="AX1747" t="s">
        <v>60</v>
      </c>
      <c r="AY1747" s="30">
        <v>21</v>
      </c>
      <c r="AZ1747" t="s">
        <v>178</v>
      </c>
      <c r="BA1747" s="111">
        <v>3</v>
      </c>
      <c r="BB1747" s="111">
        <v>93</v>
      </c>
      <c r="BC1747" s="110">
        <v>0.70479999999999998</v>
      </c>
      <c r="BD1747" s="114">
        <v>2023</v>
      </c>
      <c r="BE1747" t="s">
        <v>1023</v>
      </c>
    </row>
  </sheetData>
  <autoFilter ref="A1:BE1747" xr:uid="{367929A4-C3D0-4719-A3F0-F6A7068A7CB1}"/>
  <phoneticPr fontId="12" type="noConversion"/>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C0C5E-7DD0-4A8D-9D27-C45166FA2BCE}">
  <dimension ref="A1:W19"/>
  <sheetViews>
    <sheetView workbookViewId="0">
      <pane ySplit="1" topLeftCell="A2" activePane="bottomLeft" state="frozen"/>
      <selection pane="bottomLeft" activeCell="B6" sqref="B6"/>
    </sheetView>
  </sheetViews>
  <sheetFormatPr baseColWidth="10" defaultColWidth="8.83203125" defaultRowHeight="15" x14ac:dyDescent="0.2"/>
  <cols>
    <col min="2" max="2" width="38.5" style="1" bestFit="1" customWidth="1"/>
    <col min="3" max="3" width="49.5" style="1" customWidth="1"/>
    <col min="4" max="4" width="96.1640625" bestFit="1" customWidth="1"/>
    <col min="5" max="5" width="22.1640625" bestFit="1" customWidth="1"/>
    <col min="6" max="6" width="28" bestFit="1" customWidth="1"/>
    <col min="7" max="7" width="33.5" bestFit="1" customWidth="1"/>
    <col min="8" max="8" width="27.5" bestFit="1" customWidth="1"/>
    <col min="9" max="9" width="23.83203125" bestFit="1" customWidth="1"/>
    <col min="10" max="10" width="29.1640625" bestFit="1" customWidth="1"/>
    <col min="11" max="11" width="27.5" bestFit="1" customWidth="1"/>
    <col min="12" max="12" width="29.5" bestFit="1" customWidth="1"/>
    <col min="13" max="13" width="21.1640625" bestFit="1" customWidth="1"/>
    <col min="14" max="14" width="25.83203125" bestFit="1" customWidth="1"/>
    <col min="15" max="15" width="26.5" bestFit="1" customWidth="1"/>
    <col min="16" max="16" width="27.1640625" bestFit="1" customWidth="1"/>
    <col min="17" max="17" width="35.1640625" bestFit="1" customWidth="1"/>
    <col min="18" max="18" width="26" bestFit="1" customWidth="1"/>
    <col min="19" max="19" width="24.5" bestFit="1" customWidth="1"/>
    <col min="20" max="20" width="21.83203125" bestFit="1" customWidth="1"/>
    <col min="21" max="21" width="30.83203125" bestFit="1" customWidth="1"/>
  </cols>
  <sheetData>
    <row r="1" spans="1:23" ht="16" x14ac:dyDescent="0.2">
      <c r="A1" t="s">
        <v>1050</v>
      </c>
      <c r="B1" s="52" t="s">
        <v>485</v>
      </c>
      <c r="C1" s="52" t="s">
        <v>486</v>
      </c>
      <c r="D1" s="54" t="s">
        <v>487</v>
      </c>
      <c r="E1" s="54" t="s">
        <v>487</v>
      </c>
      <c r="F1" s="54" t="s">
        <v>487</v>
      </c>
      <c r="G1" s="54" t="s">
        <v>487</v>
      </c>
      <c r="H1" s="54" t="s">
        <v>487</v>
      </c>
      <c r="I1" s="54" t="s">
        <v>487</v>
      </c>
      <c r="J1" s="54" t="s">
        <v>487</v>
      </c>
      <c r="K1" s="54" t="s">
        <v>487</v>
      </c>
      <c r="L1" s="54" t="s">
        <v>487</v>
      </c>
      <c r="M1" s="54" t="s">
        <v>487</v>
      </c>
      <c r="N1" s="54" t="s">
        <v>487</v>
      </c>
      <c r="O1" s="54" t="s">
        <v>487</v>
      </c>
      <c r="P1" s="54" t="s">
        <v>487</v>
      </c>
      <c r="Q1" s="54" t="s">
        <v>487</v>
      </c>
      <c r="R1" s="54" t="s">
        <v>487</v>
      </c>
      <c r="S1" s="54" t="s">
        <v>487</v>
      </c>
      <c r="T1" s="54" t="s">
        <v>487</v>
      </c>
      <c r="U1" s="54" t="s">
        <v>487</v>
      </c>
      <c r="V1" s="54" t="s">
        <v>487</v>
      </c>
      <c r="W1" s="54" t="s">
        <v>487</v>
      </c>
    </row>
    <row r="2" spans="1:23" ht="32" x14ac:dyDescent="0.2">
      <c r="A2">
        <v>1</v>
      </c>
      <c r="B2" s="1" t="s">
        <v>488</v>
      </c>
      <c r="C2" s="1" t="s">
        <v>489</v>
      </c>
      <c r="D2" s="2" t="s">
        <v>490</v>
      </c>
      <c r="E2" s="2" t="s">
        <v>491</v>
      </c>
      <c r="F2" s="2" t="s">
        <v>492</v>
      </c>
      <c r="G2" s="2" t="s">
        <v>493</v>
      </c>
      <c r="H2" s="2" t="s">
        <v>494</v>
      </c>
      <c r="I2" s="2" t="s">
        <v>495</v>
      </c>
      <c r="J2" s="2" t="s">
        <v>496</v>
      </c>
      <c r="K2" s="2" t="s">
        <v>497</v>
      </c>
      <c r="L2" s="2" t="s">
        <v>498</v>
      </c>
      <c r="M2" s="2" t="s">
        <v>499</v>
      </c>
      <c r="N2" s="2" t="s">
        <v>500</v>
      </c>
      <c r="O2" s="2" t="s">
        <v>501</v>
      </c>
      <c r="P2" s="2" t="s">
        <v>502</v>
      </c>
      <c r="Q2" s="2" t="s">
        <v>503</v>
      </c>
      <c r="R2" s="2" t="s">
        <v>504</v>
      </c>
      <c r="S2" s="2" t="s">
        <v>505</v>
      </c>
      <c r="T2" s="2" t="s">
        <v>506</v>
      </c>
      <c r="U2" s="2" t="s">
        <v>507</v>
      </c>
      <c r="V2" s="2" t="s">
        <v>508</v>
      </c>
      <c r="W2" s="2" t="s">
        <v>509</v>
      </c>
    </row>
    <row r="3" spans="1:23" ht="32" x14ac:dyDescent="0.2">
      <c r="A3">
        <v>2</v>
      </c>
      <c r="B3" s="1" t="s">
        <v>510</v>
      </c>
      <c r="C3" s="1" t="s">
        <v>511</v>
      </c>
      <c r="D3" s="2" t="s">
        <v>512</v>
      </c>
    </row>
    <row r="4" spans="1:23" ht="48" x14ac:dyDescent="0.2">
      <c r="A4">
        <v>3</v>
      </c>
      <c r="B4" s="1" t="s">
        <v>513</v>
      </c>
      <c r="C4" s="1" t="s">
        <v>514</v>
      </c>
      <c r="D4" s="2" t="s">
        <v>515</v>
      </c>
    </row>
    <row r="5" spans="1:23" ht="32" x14ac:dyDescent="0.2">
      <c r="A5">
        <v>4</v>
      </c>
      <c r="B5" s="1" t="s">
        <v>516</v>
      </c>
      <c r="C5" s="1" t="s">
        <v>517</v>
      </c>
      <c r="D5" s="2" t="s">
        <v>518</v>
      </c>
    </row>
    <row r="6" spans="1:23" ht="64" x14ac:dyDescent="0.2">
      <c r="A6">
        <v>6</v>
      </c>
      <c r="B6" s="1" t="s">
        <v>519</v>
      </c>
      <c r="C6" s="1" t="s">
        <v>520</v>
      </c>
      <c r="D6" s="2" t="s">
        <v>521</v>
      </c>
    </row>
    <row r="7" spans="1:23" ht="16" x14ac:dyDescent="0.2">
      <c r="A7">
        <v>7</v>
      </c>
      <c r="B7" s="1" t="s">
        <v>522</v>
      </c>
      <c r="C7" s="1" t="s">
        <v>523</v>
      </c>
      <c r="D7" s="2" t="s">
        <v>524</v>
      </c>
    </row>
    <row r="8" spans="1:23" ht="80" x14ac:dyDescent="0.2">
      <c r="A8">
        <v>9</v>
      </c>
      <c r="B8" s="1" t="s">
        <v>525</v>
      </c>
      <c r="C8" s="1" t="s">
        <v>526</v>
      </c>
      <c r="D8" s="2" t="s">
        <v>527</v>
      </c>
    </row>
    <row r="9" spans="1:23" ht="32" x14ac:dyDescent="0.2">
      <c r="A9">
        <v>10</v>
      </c>
      <c r="B9" s="1" t="s">
        <v>528</v>
      </c>
      <c r="C9" s="1" t="s">
        <v>517</v>
      </c>
      <c r="D9" s="2" t="s">
        <v>529</v>
      </c>
    </row>
    <row r="10" spans="1:23" ht="48" x14ac:dyDescent="0.2">
      <c r="A10">
        <v>11</v>
      </c>
      <c r="B10" s="1" t="s">
        <v>530</v>
      </c>
      <c r="C10" s="1" t="s">
        <v>531</v>
      </c>
      <c r="D10" t="s">
        <v>89</v>
      </c>
    </row>
    <row r="11" spans="1:23" ht="32" x14ac:dyDescent="0.2">
      <c r="A11">
        <v>12</v>
      </c>
      <c r="B11" s="1" t="s">
        <v>532</v>
      </c>
      <c r="C11" s="1" t="s">
        <v>533</v>
      </c>
      <c r="D11" s="2" t="s">
        <v>534</v>
      </c>
    </row>
    <row r="12" spans="1:23" ht="80" x14ac:dyDescent="0.2">
      <c r="A12">
        <v>13</v>
      </c>
      <c r="B12" s="1" t="s">
        <v>535</v>
      </c>
      <c r="C12" s="1" t="s">
        <v>536</v>
      </c>
      <c r="D12" s="2" t="s">
        <v>537</v>
      </c>
    </row>
    <row r="13" spans="1:23" ht="48" x14ac:dyDescent="0.2">
      <c r="A13">
        <v>14</v>
      </c>
      <c r="B13" s="1" t="s">
        <v>538</v>
      </c>
      <c r="C13" s="1" t="s">
        <v>539</v>
      </c>
      <c r="D13" t="s">
        <v>89</v>
      </c>
    </row>
    <row r="14" spans="1:23" ht="48" x14ac:dyDescent="0.2">
      <c r="A14">
        <v>15</v>
      </c>
      <c r="B14" s="1" t="s">
        <v>540</v>
      </c>
      <c r="C14" s="1" t="s">
        <v>541</v>
      </c>
      <c r="D14" t="s">
        <v>542</v>
      </c>
    </row>
    <row r="15" spans="1:23" ht="32" x14ac:dyDescent="0.2">
      <c r="A15">
        <v>16</v>
      </c>
      <c r="B15" s="1" t="s">
        <v>543</v>
      </c>
      <c r="C15" s="1" t="s">
        <v>544</v>
      </c>
      <c r="D15" t="s">
        <v>542</v>
      </c>
    </row>
    <row r="16" spans="1:23" ht="48" x14ac:dyDescent="0.2">
      <c r="A16">
        <v>17</v>
      </c>
      <c r="B16" s="1" t="s">
        <v>545</v>
      </c>
      <c r="C16" s="1" t="s">
        <v>546</v>
      </c>
      <c r="D16" t="s">
        <v>542</v>
      </c>
    </row>
    <row r="17" spans="1:4" ht="48" x14ac:dyDescent="0.2">
      <c r="A17">
        <v>18</v>
      </c>
      <c r="B17" s="1" t="s">
        <v>547</v>
      </c>
      <c r="C17" s="1" t="s">
        <v>548</v>
      </c>
      <c r="D17" s="2" t="s">
        <v>549</v>
      </c>
    </row>
    <row r="18" spans="1:4" ht="48" x14ac:dyDescent="0.2">
      <c r="A18">
        <v>19</v>
      </c>
      <c r="B18" s="1" t="s">
        <v>550</v>
      </c>
      <c r="C18" s="1" t="s">
        <v>551</v>
      </c>
      <c r="D18" t="s">
        <v>89</v>
      </c>
    </row>
    <row r="19" spans="1:4" ht="32" x14ac:dyDescent="0.2">
      <c r="A19">
        <v>20</v>
      </c>
      <c r="B19" s="1" t="s">
        <v>552</v>
      </c>
      <c r="C19" s="1" t="s">
        <v>553</v>
      </c>
      <c r="D19" t="s">
        <v>542</v>
      </c>
    </row>
  </sheetData>
  <hyperlinks>
    <hyperlink ref="D17" r:id="rId1" xr:uid="{DB9DB41D-EE2A-45EC-893E-C2A57AF7D564}"/>
    <hyperlink ref="D8" r:id="rId2" xr:uid="{5BC59E99-2496-4942-BAF4-138613113B22}"/>
    <hyperlink ref="D2" r:id="rId3" xr:uid="{BF33B56D-9E2B-4524-9084-CC89043EAB21}"/>
    <hyperlink ref="E2" r:id="rId4" xr:uid="{997338CC-B34E-420A-9778-D486E5E010FF}"/>
    <hyperlink ref="F2" r:id="rId5" xr:uid="{4998918E-A5A1-4287-8B1C-19C12824E847}"/>
    <hyperlink ref="G2" r:id="rId6" xr:uid="{7C062870-0A95-47EC-A4B5-2520E67633FF}"/>
    <hyperlink ref="D3" r:id="rId7" xr:uid="{EABD97D9-B14D-4AFA-A48D-8C3D297F9896}"/>
    <hyperlink ref="D12" r:id="rId8" xr:uid="{9AAF74C2-18E7-4688-A135-8A3F8F199385}"/>
    <hyperlink ref="D11" r:id="rId9" xr:uid="{68131864-4B62-46E6-8463-0CD6C339E411}"/>
    <hyperlink ref="D4" r:id="rId10" xr:uid="{2D1615B1-8F00-420B-AC35-5A6988F09F22}"/>
    <hyperlink ref="D6" r:id="rId11" xr:uid="{A98346F5-2110-4B49-A243-2BFFE98001CC}"/>
    <hyperlink ref="D5" r:id="rId12" xr:uid="{13BE359E-52C3-4D66-83C6-6039DF24B088}"/>
    <hyperlink ref="D9" r:id="rId13" xr:uid="{8AF6127E-11DC-44EA-AE28-AA6B1B1ACB78}"/>
    <hyperlink ref="D7" r:id="rId14" xr:uid="{1DA2FD18-A333-41BA-A91F-478092EFCC9B}"/>
    <hyperlink ref="H2" r:id="rId15" xr:uid="{AF3B3B1F-C7BA-4802-AA92-53CC6EA68039}"/>
    <hyperlink ref="I2" r:id="rId16" xr:uid="{D8974D3D-2AA4-4989-848E-D1CD7512AA8E}"/>
    <hyperlink ref="J2" r:id="rId17" xr:uid="{AE7E71F1-F822-411A-B7F4-FEF2CC8AA938}"/>
    <hyperlink ref="K2" r:id="rId18" xr:uid="{AE2BE6D0-4425-4A69-A42C-A1B2E434461F}"/>
    <hyperlink ref="L2" r:id="rId19" xr:uid="{E1D79B53-DB34-4982-9CCE-2047A568CDAD}"/>
    <hyperlink ref="M2" r:id="rId20" xr:uid="{E8779242-7BC7-4CB6-AE55-C5CCC8556DE5}"/>
    <hyperlink ref="N2" r:id="rId21" xr:uid="{909916C7-E9DD-48DE-A7B6-DB5182EA6A6A}"/>
    <hyperlink ref="O2" r:id="rId22" xr:uid="{028C4D21-1BF3-490F-9B75-090525AA0BEF}"/>
    <hyperlink ref="P2" r:id="rId23" xr:uid="{064C75DD-AE51-4104-9BE7-B195DB4932F9}"/>
    <hyperlink ref="Q2" r:id="rId24" xr:uid="{FAA8F581-3430-435A-8F5C-2D71B33F06FB}"/>
    <hyperlink ref="R2" r:id="rId25" xr:uid="{31680D0B-A8A4-413E-88BB-8182A64F2FB4}"/>
    <hyperlink ref="S2" r:id="rId26" xr:uid="{68D7D44C-BE70-46CE-A0EF-9D67A82E2F97}"/>
    <hyperlink ref="T2" r:id="rId27" xr:uid="{B1FB6753-A8E0-4E1B-A487-0339E6EBC4E2}"/>
    <hyperlink ref="U2" r:id="rId28" xr:uid="{BE202238-80F2-42F5-8931-583191692D92}"/>
    <hyperlink ref="V2" r:id="rId29" xr:uid="{E7084EEF-9B70-468F-9AE2-8B5EE2FA7DD2}"/>
    <hyperlink ref="W2" r:id="rId30" xr:uid="{6DB218A1-007F-4A1F-88AE-22EB3B0A01E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36AE-7E68-4287-A286-1C71EE100E18}">
  <dimension ref="A1:AM98"/>
  <sheetViews>
    <sheetView zoomScaleNormal="60" workbookViewId="0">
      <pane ySplit="1" topLeftCell="A2" activePane="bottomLeft" state="frozen"/>
      <selection pane="bottomLeft" activeCell="D11" sqref="D11"/>
    </sheetView>
  </sheetViews>
  <sheetFormatPr baseColWidth="10" defaultColWidth="8.83203125" defaultRowHeight="15" x14ac:dyDescent="0.2"/>
  <cols>
    <col min="2" max="2" width="48.5" bestFit="1" customWidth="1"/>
    <col min="3" max="3" width="24.83203125" customWidth="1"/>
    <col min="4" max="4" width="12.5" customWidth="1"/>
    <col min="5" max="5" width="15.5" customWidth="1"/>
    <col min="6" max="7" width="13.5" customWidth="1"/>
    <col min="8" max="8" width="16.5" customWidth="1"/>
    <col min="9" max="10" width="12.5" customWidth="1"/>
    <col min="11" max="11" width="13" customWidth="1"/>
    <col min="12" max="12" width="12.5" customWidth="1"/>
    <col min="13" max="13" width="11.83203125" customWidth="1"/>
    <col min="14" max="14" width="11.5" customWidth="1"/>
    <col min="15" max="15" width="9.5" customWidth="1"/>
    <col min="16" max="20" width="10.5" customWidth="1"/>
    <col min="25" max="26" width="8.5" customWidth="1"/>
  </cols>
  <sheetData>
    <row r="1" spans="1:38" ht="38" customHeight="1" x14ac:dyDescent="0.2">
      <c r="A1" s="52" t="s">
        <v>554</v>
      </c>
      <c r="B1" s="52" t="s">
        <v>555</v>
      </c>
      <c r="C1" s="52" t="s">
        <v>556</v>
      </c>
      <c r="D1" s="52" t="s">
        <v>557</v>
      </c>
      <c r="E1" s="52" t="s">
        <v>558</v>
      </c>
      <c r="F1" s="52" t="s">
        <v>559</v>
      </c>
      <c r="G1" s="52" t="s">
        <v>560</v>
      </c>
      <c r="H1" s="52" t="s">
        <v>561</v>
      </c>
      <c r="I1" s="53" t="s">
        <v>562</v>
      </c>
      <c r="J1" s="53" t="s">
        <v>563</v>
      </c>
      <c r="K1" s="53" t="s">
        <v>564</v>
      </c>
      <c r="L1" s="53" t="s">
        <v>565</v>
      </c>
      <c r="M1" s="53" t="s">
        <v>566</v>
      </c>
      <c r="N1" s="52" t="s">
        <v>567</v>
      </c>
      <c r="O1" s="52" t="s">
        <v>568</v>
      </c>
      <c r="P1" s="52" t="s">
        <v>569</v>
      </c>
      <c r="Q1" s="52" t="s">
        <v>570</v>
      </c>
      <c r="R1" s="52" t="s">
        <v>571</v>
      </c>
      <c r="S1" s="52" t="s">
        <v>572</v>
      </c>
      <c r="T1" s="52" t="s">
        <v>573</v>
      </c>
      <c r="U1" s="52" t="s">
        <v>574</v>
      </c>
      <c r="V1" s="52" t="s">
        <v>575</v>
      </c>
      <c r="W1" s="52" t="s">
        <v>576</v>
      </c>
      <c r="X1" s="52" t="s">
        <v>577</v>
      </c>
      <c r="Y1" s="52" t="s">
        <v>578</v>
      </c>
      <c r="Z1" s="52" t="s">
        <v>579</v>
      </c>
      <c r="AA1" s="52"/>
      <c r="AB1" s="52"/>
    </row>
    <row r="2" spans="1:38" x14ac:dyDescent="0.2">
      <c r="A2">
        <v>1</v>
      </c>
      <c r="B2" t="s">
        <v>580</v>
      </c>
      <c r="C2" t="s">
        <v>581</v>
      </c>
      <c r="D2" t="s">
        <v>510</v>
      </c>
      <c r="E2" t="s">
        <v>525</v>
      </c>
      <c r="F2" t="s">
        <v>582</v>
      </c>
      <c r="G2" t="s">
        <v>583</v>
      </c>
      <c r="H2" t="s">
        <v>525</v>
      </c>
      <c r="I2" t="s">
        <v>584</v>
      </c>
      <c r="J2" s="2" t="s">
        <v>585</v>
      </c>
      <c r="K2" s="2" t="s">
        <v>586</v>
      </c>
      <c r="L2" s="2" t="s">
        <v>587</v>
      </c>
      <c r="M2" s="2" t="s">
        <v>588</v>
      </c>
      <c r="N2" s="2" t="s">
        <v>589</v>
      </c>
      <c r="P2" s="59"/>
    </row>
    <row r="3" spans="1:38" x14ac:dyDescent="0.2">
      <c r="A3">
        <v>2</v>
      </c>
      <c r="B3" t="s">
        <v>590</v>
      </c>
      <c r="C3" t="s">
        <v>591</v>
      </c>
      <c r="D3" t="s">
        <v>592</v>
      </c>
      <c r="E3" t="s">
        <v>525</v>
      </c>
      <c r="F3" t="s">
        <v>582</v>
      </c>
      <c r="G3" t="s">
        <v>583</v>
      </c>
      <c r="H3" t="s">
        <v>525</v>
      </c>
      <c r="I3" t="s">
        <v>593</v>
      </c>
      <c r="J3" s="2" t="s">
        <v>585</v>
      </c>
      <c r="K3" s="2" t="s">
        <v>586</v>
      </c>
      <c r="L3" s="2" t="s">
        <v>587</v>
      </c>
      <c r="M3" s="2" t="s">
        <v>588</v>
      </c>
    </row>
    <row r="4" spans="1:38" x14ac:dyDescent="0.2">
      <c r="A4">
        <v>3</v>
      </c>
      <c r="B4" s="28" t="s">
        <v>63</v>
      </c>
      <c r="C4" t="s">
        <v>594</v>
      </c>
      <c r="D4" t="s">
        <v>595</v>
      </c>
      <c r="E4" t="s">
        <v>596</v>
      </c>
      <c r="F4" t="s">
        <v>592</v>
      </c>
      <c r="G4" t="s">
        <v>597</v>
      </c>
      <c r="H4" t="s">
        <v>597</v>
      </c>
      <c r="I4" t="s">
        <v>598</v>
      </c>
      <c r="J4" s="62" t="s">
        <v>599</v>
      </c>
      <c r="K4" s="2" t="s">
        <v>600</v>
      </c>
      <c r="L4" s="2" t="s">
        <v>601</v>
      </c>
      <c r="M4" s="2" t="s">
        <v>602</v>
      </c>
      <c r="N4" s="2" t="s">
        <v>603</v>
      </c>
      <c r="O4" s="58" t="s">
        <v>604</v>
      </c>
      <c r="P4" s="2" t="s">
        <v>605</v>
      </c>
      <c r="Q4" s="2" t="s">
        <v>606</v>
      </c>
    </row>
    <row r="5" spans="1:38" x14ac:dyDescent="0.2">
      <c r="A5">
        <v>4</v>
      </c>
      <c r="B5" t="s">
        <v>68</v>
      </c>
      <c r="C5" t="s">
        <v>594</v>
      </c>
      <c r="D5" t="s">
        <v>595</v>
      </c>
      <c r="E5" t="s">
        <v>596</v>
      </c>
      <c r="F5" t="s">
        <v>592</v>
      </c>
      <c r="G5" t="s">
        <v>597</v>
      </c>
      <c r="H5" t="s">
        <v>597</v>
      </c>
      <c r="I5" t="s">
        <v>607</v>
      </c>
      <c r="J5" s="60" t="s">
        <v>608</v>
      </c>
      <c r="K5" s="60" t="s">
        <v>609</v>
      </c>
      <c r="L5" s="60" t="s">
        <v>610</v>
      </c>
    </row>
    <row r="6" spans="1:38" x14ac:dyDescent="0.2">
      <c r="A6">
        <v>5</v>
      </c>
      <c r="B6" s="28" t="s">
        <v>75</v>
      </c>
      <c r="C6" t="s">
        <v>611</v>
      </c>
      <c r="D6" t="s">
        <v>510</v>
      </c>
      <c r="E6" t="s">
        <v>596</v>
      </c>
      <c r="F6" t="s">
        <v>612</v>
      </c>
      <c r="G6" t="s">
        <v>613</v>
      </c>
      <c r="H6" t="s">
        <v>614</v>
      </c>
      <c r="I6" t="s">
        <v>615</v>
      </c>
      <c r="J6" s="60" t="s">
        <v>616</v>
      </c>
    </row>
    <row r="7" spans="1:38" x14ac:dyDescent="0.2">
      <c r="A7">
        <v>6</v>
      </c>
      <c r="B7" s="28" t="s">
        <v>85</v>
      </c>
      <c r="C7" t="s">
        <v>617</v>
      </c>
      <c r="D7" t="s">
        <v>510</v>
      </c>
      <c r="E7" t="s">
        <v>596</v>
      </c>
      <c r="F7" t="s">
        <v>618</v>
      </c>
      <c r="G7" t="s">
        <v>618</v>
      </c>
      <c r="H7" t="s">
        <v>618</v>
      </c>
      <c r="I7" t="s">
        <v>619</v>
      </c>
      <c r="J7" s="62" t="s">
        <v>620</v>
      </c>
      <c r="K7" s="62" t="s">
        <v>621</v>
      </c>
      <c r="L7" s="62" t="s">
        <v>622</v>
      </c>
      <c r="M7" s="62" t="s">
        <v>623</v>
      </c>
      <c r="N7" s="61" t="s">
        <v>624</v>
      </c>
      <c r="O7" s="61" t="s">
        <v>625</v>
      </c>
      <c r="P7" s="61" t="s">
        <v>626</v>
      </c>
      <c r="Q7" s="61" t="s">
        <v>627</v>
      </c>
      <c r="R7" s="61"/>
      <c r="S7" s="62"/>
      <c r="T7" s="61"/>
      <c r="U7" s="61"/>
      <c r="V7" s="61"/>
      <c r="W7" s="61"/>
      <c r="X7" s="61"/>
      <c r="Y7" s="62"/>
      <c r="Z7" s="2"/>
      <c r="AL7" s="60"/>
    </row>
    <row r="8" spans="1:38" x14ac:dyDescent="0.2">
      <c r="A8">
        <v>7</v>
      </c>
      <c r="B8" t="s">
        <v>87</v>
      </c>
      <c r="C8" t="s">
        <v>628</v>
      </c>
      <c r="D8" t="s">
        <v>89</v>
      </c>
      <c r="E8" t="s">
        <v>629</v>
      </c>
      <c r="F8" t="s">
        <v>628</v>
      </c>
      <c r="G8" t="s">
        <v>89</v>
      </c>
      <c r="H8" t="s">
        <v>628</v>
      </c>
      <c r="I8" t="s">
        <v>630</v>
      </c>
      <c r="J8" s="60" t="s">
        <v>631</v>
      </c>
      <c r="K8" s="60" t="s">
        <v>632</v>
      </c>
      <c r="L8" s="60" t="s">
        <v>633</v>
      </c>
      <c r="M8" s="60" t="s">
        <v>634</v>
      </c>
      <c r="N8" s="2" t="s">
        <v>635</v>
      </c>
      <c r="O8" s="57" t="s">
        <v>636</v>
      </c>
      <c r="P8" s="2" t="s">
        <v>637</v>
      </c>
      <c r="Q8" s="2" t="s">
        <v>638</v>
      </c>
      <c r="R8" s="2" t="s">
        <v>639</v>
      </c>
      <c r="S8" s="2" t="s">
        <v>640</v>
      </c>
      <c r="T8" t="s">
        <v>641</v>
      </c>
      <c r="AL8" s="60"/>
    </row>
    <row r="9" spans="1:38" x14ac:dyDescent="0.2">
      <c r="A9">
        <v>8</v>
      </c>
      <c r="B9" t="s">
        <v>94</v>
      </c>
      <c r="C9" t="s">
        <v>591</v>
      </c>
      <c r="D9" t="s">
        <v>592</v>
      </c>
      <c r="E9" t="s">
        <v>525</v>
      </c>
      <c r="F9" t="s">
        <v>642</v>
      </c>
      <c r="G9" t="s">
        <v>525</v>
      </c>
      <c r="H9" t="s">
        <v>525</v>
      </c>
      <c r="I9" t="s">
        <v>643</v>
      </c>
      <c r="J9" s="2" t="s">
        <v>589</v>
      </c>
      <c r="K9" s="2" t="s">
        <v>644</v>
      </c>
      <c r="AL9" s="60"/>
    </row>
    <row r="10" spans="1:38" x14ac:dyDescent="0.2">
      <c r="A10">
        <v>9</v>
      </c>
      <c r="B10" t="s">
        <v>97</v>
      </c>
      <c r="C10" t="s">
        <v>611</v>
      </c>
      <c r="D10" t="s">
        <v>510</v>
      </c>
      <c r="E10" t="s">
        <v>525</v>
      </c>
      <c r="F10" t="s">
        <v>510</v>
      </c>
      <c r="G10" t="s">
        <v>525</v>
      </c>
      <c r="H10" t="s">
        <v>525</v>
      </c>
      <c r="AL10" s="60"/>
    </row>
    <row r="11" spans="1:38" x14ac:dyDescent="0.2">
      <c r="A11">
        <v>10</v>
      </c>
      <c r="B11" t="s">
        <v>100</v>
      </c>
      <c r="C11" t="s">
        <v>1051</v>
      </c>
      <c r="D11" t="s">
        <v>89</v>
      </c>
      <c r="E11" t="s">
        <v>89</v>
      </c>
      <c r="F11" t="s">
        <v>89</v>
      </c>
      <c r="G11" t="s">
        <v>89</v>
      </c>
      <c r="H11" t="s">
        <v>1052</v>
      </c>
      <c r="J11" t="s">
        <v>1053</v>
      </c>
      <c r="K11" s="2"/>
      <c r="L11" s="2"/>
      <c r="AL11" s="60"/>
    </row>
    <row r="12" spans="1:38" x14ac:dyDescent="0.2">
      <c r="A12">
        <v>11</v>
      </c>
      <c r="B12" t="s">
        <v>108</v>
      </c>
      <c r="C12" t="s">
        <v>488</v>
      </c>
      <c r="D12" t="s">
        <v>525</v>
      </c>
      <c r="E12" t="s">
        <v>525</v>
      </c>
      <c r="F12" t="s">
        <v>488</v>
      </c>
      <c r="G12" t="s">
        <v>488</v>
      </c>
      <c r="H12" t="s">
        <v>525</v>
      </c>
      <c r="AL12" s="60"/>
    </row>
    <row r="13" spans="1:38" x14ac:dyDescent="0.2">
      <c r="A13">
        <v>12</v>
      </c>
      <c r="B13" t="s">
        <v>117</v>
      </c>
      <c r="C13" t="s">
        <v>488</v>
      </c>
      <c r="D13" t="s">
        <v>525</v>
      </c>
      <c r="E13" t="s">
        <v>525</v>
      </c>
      <c r="F13" t="s">
        <v>488</v>
      </c>
      <c r="G13" t="s">
        <v>488</v>
      </c>
      <c r="H13" t="s">
        <v>525</v>
      </c>
      <c r="AL13" s="60"/>
    </row>
    <row r="14" spans="1:38" x14ac:dyDescent="0.2">
      <c r="A14">
        <v>13</v>
      </c>
      <c r="B14" t="s">
        <v>121</v>
      </c>
      <c r="C14" t="s">
        <v>488</v>
      </c>
      <c r="D14" t="s">
        <v>525</v>
      </c>
      <c r="E14" t="s">
        <v>525</v>
      </c>
      <c r="F14" t="s">
        <v>488</v>
      </c>
      <c r="G14" t="s">
        <v>488</v>
      </c>
      <c r="H14" t="s">
        <v>525</v>
      </c>
      <c r="J14" s="58"/>
      <c r="K14" s="28"/>
      <c r="AL14" s="60"/>
    </row>
    <row r="15" spans="1:38" x14ac:dyDescent="0.2">
      <c r="A15">
        <v>14</v>
      </c>
      <c r="B15" t="s">
        <v>125</v>
      </c>
      <c r="C15" t="s">
        <v>488</v>
      </c>
      <c r="D15" t="s">
        <v>525</v>
      </c>
      <c r="E15" t="s">
        <v>525</v>
      </c>
      <c r="F15" t="s">
        <v>488</v>
      </c>
      <c r="G15" t="s">
        <v>488</v>
      </c>
      <c r="H15" t="s">
        <v>525</v>
      </c>
      <c r="J15" s="28"/>
      <c r="K15" s="28"/>
      <c r="AL15" s="60"/>
    </row>
    <row r="16" spans="1:38" x14ac:dyDescent="0.2">
      <c r="A16">
        <v>15</v>
      </c>
      <c r="B16" t="s">
        <v>129</v>
      </c>
      <c r="C16" t="s">
        <v>488</v>
      </c>
      <c r="D16" t="s">
        <v>525</v>
      </c>
      <c r="E16" t="s">
        <v>525</v>
      </c>
      <c r="F16" t="s">
        <v>488</v>
      </c>
      <c r="G16" t="s">
        <v>488</v>
      </c>
      <c r="H16" t="s">
        <v>525</v>
      </c>
      <c r="J16" s="28"/>
      <c r="K16" s="28"/>
    </row>
    <row r="17" spans="1:34" x14ac:dyDescent="0.2">
      <c r="A17">
        <v>16</v>
      </c>
      <c r="B17" t="s">
        <v>130</v>
      </c>
      <c r="C17" t="s">
        <v>488</v>
      </c>
      <c r="D17" t="s">
        <v>525</v>
      </c>
      <c r="E17" t="s">
        <v>525</v>
      </c>
      <c r="F17" t="s">
        <v>488</v>
      </c>
      <c r="G17" t="s">
        <v>488</v>
      </c>
      <c r="H17" t="s">
        <v>525</v>
      </c>
      <c r="J17" s="28"/>
      <c r="K17" s="28"/>
    </row>
    <row r="18" spans="1:34" x14ac:dyDescent="0.2">
      <c r="A18">
        <v>17</v>
      </c>
      <c r="B18" t="s">
        <v>133</v>
      </c>
      <c r="C18" t="s">
        <v>645</v>
      </c>
      <c r="D18" t="s">
        <v>510</v>
      </c>
      <c r="E18" t="s">
        <v>525</v>
      </c>
      <c r="F18" t="s">
        <v>646</v>
      </c>
      <c r="G18" t="s">
        <v>646</v>
      </c>
      <c r="H18" t="s">
        <v>525</v>
      </c>
      <c r="I18" t="s">
        <v>647</v>
      </c>
      <c r="J18" s="2" t="s">
        <v>648</v>
      </c>
      <c r="K18" s="2" t="s">
        <v>649</v>
      </c>
      <c r="L18" s="2" t="s">
        <v>650</v>
      </c>
      <c r="M18" s="2" t="s">
        <v>651</v>
      </c>
    </row>
    <row r="19" spans="1:34" x14ac:dyDescent="0.2">
      <c r="A19">
        <v>18</v>
      </c>
      <c r="B19" t="s">
        <v>141</v>
      </c>
      <c r="C19" t="s">
        <v>513</v>
      </c>
      <c r="D19" t="s">
        <v>510</v>
      </c>
      <c r="E19" t="s">
        <v>525</v>
      </c>
      <c r="F19" t="s">
        <v>652</v>
      </c>
      <c r="G19" t="s">
        <v>652</v>
      </c>
      <c r="H19" t="s">
        <v>525</v>
      </c>
      <c r="I19" s="28" t="s">
        <v>643</v>
      </c>
      <c r="J19" s="58" t="s">
        <v>653</v>
      </c>
      <c r="K19" s="2"/>
    </row>
    <row r="20" spans="1:34" x14ac:dyDescent="0.2">
      <c r="A20">
        <v>19</v>
      </c>
      <c r="B20" t="s">
        <v>654</v>
      </c>
      <c r="C20" t="s">
        <v>510</v>
      </c>
      <c r="D20" t="s">
        <v>510</v>
      </c>
      <c r="E20" t="s">
        <v>525</v>
      </c>
      <c r="F20" t="s">
        <v>510</v>
      </c>
      <c r="G20" t="s">
        <v>655</v>
      </c>
      <c r="H20" t="s">
        <v>525</v>
      </c>
      <c r="I20" t="s">
        <v>656</v>
      </c>
      <c r="J20" s="89" t="s">
        <v>657</v>
      </c>
      <c r="K20" s="2" t="s">
        <v>658</v>
      </c>
    </row>
    <row r="21" spans="1:34" x14ac:dyDescent="0.2">
      <c r="A21">
        <v>20</v>
      </c>
      <c r="B21" t="s">
        <v>659</v>
      </c>
      <c r="C21" t="s">
        <v>510</v>
      </c>
      <c r="D21" t="s">
        <v>510</v>
      </c>
      <c r="E21" t="s">
        <v>525</v>
      </c>
      <c r="F21" t="s">
        <v>510</v>
      </c>
      <c r="G21" t="s">
        <v>655</v>
      </c>
      <c r="H21" t="s">
        <v>525</v>
      </c>
      <c r="I21" t="s">
        <v>660</v>
      </c>
      <c r="J21" s="2" t="s">
        <v>661</v>
      </c>
      <c r="K21" s="28"/>
      <c r="P21" s="2"/>
    </row>
    <row r="22" spans="1:34" x14ac:dyDescent="0.2">
      <c r="A22">
        <v>21</v>
      </c>
      <c r="B22" t="s">
        <v>662</v>
      </c>
      <c r="C22" t="s">
        <v>663</v>
      </c>
      <c r="D22" t="s">
        <v>510</v>
      </c>
      <c r="E22" t="s">
        <v>525</v>
      </c>
      <c r="F22" t="s">
        <v>510</v>
      </c>
      <c r="G22" t="s">
        <v>664</v>
      </c>
      <c r="H22" t="s">
        <v>525</v>
      </c>
      <c r="I22" t="s">
        <v>656</v>
      </c>
      <c r="J22" s="60" t="s">
        <v>665</v>
      </c>
      <c r="K22" s="60" t="s">
        <v>666</v>
      </c>
      <c r="L22" s="60" t="s">
        <v>667</v>
      </c>
      <c r="M22" s="60" t="s">
        <v>668</v>
      </c>
      <c r="N22" s="60"/>
      <c r="P22" s="2"/>
    </row>
    <row r="23" spans="1:34" x14ac:dyDescent="0.2">
      <c r="A23">
        <v>22</v>
      </c>
      <c r="B23" t="s">
        <v>669</v>
      </c>
      <c r="C23" t="s">
        <v>670</v>
      </c>
      <c r="D23" t="s">
        <v>510</v>
      </c>
      <c r="E23" t="s">
        <v>525</v>
      </c>
      <c r="F23" t="s">
        <v>510</v>
      </c>
      <c r="G23" t="s">
        <v>664</v>
      </c>
      <c r="H23" t="s">
        <v>525</v>
      </c>
      <c r="I23" t="s">
        <v>656</v>
      </c>
      <c r="J23" s="60" t="s">
        <v>671</v>
      </c>
      <c r="K23" s="60" t="s">
        <v>672</v>
      </c>
      <c r="P23" s="2"/>
    </row>
    <row r="24" spans="1:34" x14ac:dyDescent="0.2">
      <c r="A24">
        <v>23</v>
      </c>
      <c r="B24" t="s">
        <v>673</v>
      </c>
      <c r="C24" t="s">
        <v>674</v>
      </c>
      <c r="D24" t="s">
        <v>674</v>
      </c>
      <c r="E24" t="s">
        <v>525</v>
      </c>
      <c r="F24" t="s">
        <v>674</v>
      </c>
      <c r="G24" t="s">
        <v>525</v>
      </c>
      <c r="H24" t="s">
        <v>525</v>
      </c>
      <c r="J24" s="60"/>
      <c r="K24" s="28"/>
      <c r="P24" s="2"/>
    </row>
    <row r="25" spans="1:34" x14ac:dyDescent="0.2">
      <c r="A25">
        <v>24</v>
      </c>
      <c r="B25" t="s">
        <v>174</v>
      </c>
      <c r="C25" t="s">
        <v>675</v>
      </c>
      <c r="D25" t="s">
        <v>510</v>
      </c>
      <c r="E25" t="s">
        <v>675</v>
      </c>
      <c r="F25" t="s">
        <v>675</v>
      </c>
      <c r="G25" t="s">
        <v>676</v>
      </c>
      <c r="H25" t="s">
        <v>525</v>
      </c>
      <c r="I25" t="s">
        <v>656</v>
      </c>
      <c r="J25" s="99" t="s">
        <v>677</v>
      </c>
      <c r="K25" s="2" t="s">
        <v>678</v>
      </c>
      <c r="L25" s="2" t="s">
        <v>679</v>
      </c>
      <c r="P25" s="2"/>
    </row>
    <row r="26" spans="1:34" x14ac:dyDescent="0.2">
      <c r="A26">
        <v>25</v>
      </c>
      <c r="B26" t="s">
        <v>680</v>
      </c>
      <c r="C26" t="s">
        <v>681</v>
      </c>
      <c r="D26" t="s">
        <v>642</v>
      </c>
      <c r="E26" t="s">
        <v>682</v>
      </c>
      <c r="F26" t="s">
        <v>683</v>
      </c>
      <c r="G26" t="s">
        <v>682</v>
      </c>
      <c r="H26" t="s">
        <v>525</v>
      </c>
      <c r="I26" t="s">
        <v>684</v>
      </c>
      <c r="J26" s="99" t="s">
        <v>685</v>
      </c>
      <c r="K26" s="2" t="s">
        <v>686</v>
      </c>
      <c r="L26" s="2" t="s">
        <v>687</v>
      </c>
      <c r="M26" s="2" t="s">
        <v>687</v>
      </c>
      <c r="N26" s="2" t="s">
        <v>688</v>
      </c>
      <c r="O26" s="2" t="s">
        <v>689</v>
      </c>
      <c r="P26" s="2" t="s">
        <v>690</v>
      </c>
      <c r="Q26" s="2" t="s">
        <v>691</v>
      </c>
      <c r="R26" s="2" t="s">
        <v>692</v>
      </c>
      <c r="S26" s="2" t="s">
        <v>693</v>
      </c>
      <c r="T26" s="2" t="s">
        <v>694</v>
      </c>
      <c r="U26" s="2"/>
      <c r="V26" s="2"/>
      <c r="W26" s="2"/>
      <c r="X26" s="2"/>
    </row>
    <row r="27" spans="1:34" x14ac:dyDescent="0.2">
      <c r="A27">
        <v>26</v>
      </c>
      <c r="B27" t="s">
        <v>695</v>
      </c>
      <c r="C27" t="s">
        <v>642</v>
      </c>
      <c r="D27" t="s">
        <v>642</v>
      </c>
      <c r="E27" t="s">
        <v>696</v>
      </c>
      <c r="F27" t="s">
        <v>642</v>
      </c>
      <c r="G27" t="s">
        <v>642</v>
      </c>
      <c r="H27" t="s">
        <v>525</v>
      </c>
      <c r="I27" s="28" t="s">
        <v>643</v>
      </c>
      <c r="J27" s="2" t="s">
        <v>694</v>
      </c>
      <c r="K27" s="28"/>
      <c r="P27" s="2"/>
    </row>
    <row r="28" spans="1:34" x14ac:dyDescent="0.2">
      <c r="A28">
        <v>27</v>
      </c>
      <c r="B28" t="s">
        <v>697</v>
      </c>
      <c r="C28" t="s">
        <v>510</v>
      </c>
      <c r="D28" t="s">
        <v>510</v>
      </c>
      <c r="E28" t="s">
        <v>698</v>
      </c>
      <c r="F28" t="s">
        <v>510</v>
      </c>
      <c r="G28" t="s">
        <v>525</v>
      </c>
      <c r="H28" t="s">
        <v>525</v>
      </c>
      <c r="P28" s="2"/>
    </row>
    <row r="29" spans="1:34" x14ac:dyDescent="0.2">
      <c r="A29">
        <v>28</v>
      </c>
      <c r="B29" t="s">
        <v>699</v>
      </c>
      <c r="C29" t="s">
        <v>642</v>
      </c>
      <c r="D29" t="s">
        <v>642</v>
      </c>
      <c r="E29" t="s">
        <v>642</v>
      </c>
      <c r="F29" t="s">
        <v>642</v>
      </c>
      <c r="G29" t="s">
        <v>525</v>
      </c>
      <c r="H29" t="s">
        <v>525</v>
      </c>
      <c r="I29" s="28" t="s">
        <v>643</v>
      </c>
      <c r="J29" s="2" t="s">
        <v>700</v>
      </c>
      <c r="P29" s="2"/>
    </row>
    <row r="30" spans="1:34" x14ac:dyDescent="0.2">
      <c r="A30">
        <v>29</v>
      </c>
      <c r="B30" t="s">
        <v>701</v>
      </c>
      <c r="C30" t="s">
        <v>510</v>
      </c>
      <c r="D30" t="s">
        <v>510</v>
      </c>
      <c r="E30" t="s">
        <v>525</v>
      </c>
      <c r="F30" t="s">
        <v>702</v>
      </c>
      <c r="G30" t="s">
        <v>702</v>
      </c>
      <c r="H30" t="s">
        <v>525</v>
      </c>
      <c r="J30" s="2"/>
      <c r="K30" s="2"/>
      <c r="L30" s="2"/>
      <c r="M30" s="2"/>
      <c r="N30" s="2"/>
      <c r="O30" s="2"/>
      <c r="P30" s="2"/>
      <c r="Q30" s="2"/>
      <c r="R30" s="2"/>
      <c r="S30" s="2"/>
      <c r="T30" s="2"/>
      <c r="U30" s="2"/>
      <c r="V30" s="2"/>
      <c r="W30" s="2"/>
      <c r="X30" s="2"/>
      <c r="Y30" s="2"/>
      <c r="Z30" s="2"/>
      <c r="AA30" s="2"/>
      <c r="AB30" s="2"/>
      <c r="AC30" s="2"/>
      <c r="AD30" s="2"/>
      <c r="AE30" s="2"/>
      <c r="AF30" s="2"/>
      <c r="AG30" s="2"/>
      <c r="AH30" s="2"/>
    </row>
    <row r="31" spans="1:34" x14ac:dyDescent="0.2">
      <c r="A31">
        <v>30</v>
      </c>
      <c r="B31" t="s">
        <v>215</v>
      </c>
      <c r="C31" t="s">
        <v>703</v>
      </c>
      <c r="D31" t="s">
        <v>510</v>
      </c>
      <c r="E31" t="s">
        <v>703</v>
      </c>
      <c r="F31" t="s">
        <v>704</v>
      </c>
      <c r="G31" t="s">
        <v>705</v>
      </c>
      <c r="H31" t="s">
        <v>525</v>
      </c>
      <c r="I31" t="s">
        <v>706</v>
      </c>
      <c r="J31" s="2" t="s">
        <v>707</v>
      </c>
      <c r="K31" s="2" t="s">
        <v>708</v>
      </c>
      <c r="L31" s="2" t="s">
        <v>709</v>
      </c>
      <c r="M31" s="2" t="s">
        <v>710</v>
      </c>
      <c r="N31" s="2" t="s">
        <v>711</v>
      </c>
      <c r="O31" s="2" t="s">
        <v>712</v>
      </c>
      <c r="P31" s="2" t="s">
        <v>713</v>
      </c>
      <c r="Q31" s="2" t="s">
        <v>714</v>
      </c>
      <c r="R31" s="2" t="s">
        <v>715</v>
      </c>
      <c r="S31" s="2" t="s">
        <v>716</v>
      </c>
      <c r="T31" s="2" t="s">
        <v>717</v>
      </c>
      <c r="U31" s="2" t="s">
        <v>718</v>
      </c>
      <c r="V31" s="2" t="s">
        <v>719</v>
      </c>
      <c r="W31" s="2" t="s">
        <v>720</v>
      </c>
      <c r="X31" s="2" t="s">
        <v>721</v>
      </c>
      <c r="Y31" s="2" t="s">
        <v>722</v>
      </c>
      <c r="Z31" s="2" t="s">
        <v>722</v>
      </c>
      <c r="AA31" s="2"/>
      <c r="AB31" s="2"/>
      <c r="AC31" s="2"/>
      <c r="AD31" s="2"/>
      <c r="AE31" s="2"/>
      <c r="AF31" s="2"/>
      <c r="AG31" s="2"/>
      <c r="AH31" s="2"/>
    </row>
    <row r="32" spans="1:34" x14ac:dyDescent="0.2">
      <c r="A32">
        <v>31</v>
      </c>
      <c r="B32" t="s">
        <v>223</v>
      </c>
      <c r="C32" t="s">
        <v>723</v>
      </c>
      <c r="D32" t="s">
        <v>510</v>
      </c>
      <c r="E32" t="s">
        <v>723</v>
      </c>
      <c r="F32" t="s">
        <v>723</v>
      </c>
      <c r="G32" t="s">
        <v>525</v>
      </c>
      <c r="H32" t="s">
        <v>525</v>
      </c>
      <c r="I32" t="s">
        <v>724</v>
      </c>
      <c r="J32" s="2" t="s">
        <v>725</v>
      </c>
      <c r="K32" s="2" t="s">
        <v>726</v>
      </c>
      <c r="L32" s="2" t="s">
        <v>727</v>
      </c>
      <c r="M32" s="2" t="s">
        <v>728</v>
      </c>
      <c r="N32" s="2" t="s">
        <v>729</v>
      </c>
      <c r="O32" s="2" t="s">
        <v>730</v>
      </c>
      <c r="P32" s="2" t="s">
        <v>731</v>
      </c>
      <c r="Q32" s="2" t="s">
        <v>732</v>
      </c>
      <c r="R32" s="2" t="s">
        <v>732</v>
      </c>
      <c r="S32" s="2" t="s">
        <v>733</v>
      </c>
      <c r="T32" s="2" t="s">
        <v>734</v>
      </c>
      <c r="U32" s="2" t="s">
        <v>735</v>
      </c>
      <c r="V32" s="2"/>
      <c r="W32" s="2"/>
      <c r="X32" s="2"/>
      <c r="Y32" s="2"/>
      <c r="Z32" s="2"/>
      <c r="AA32" s="2"/>
      <c r="AB32" s="2"/>
      <c r="AC32" s="2"/>
      <c r="AD32" s="2"/>
      <c r="AE32" s="2"/>
      <c r="AF32" s="2"/>
      <c r="AG32" s="2"/>
      <c r="AH32" s="2"/>
    </row>
    <row r="33" spans="1:39" x14ac:dyDescent="0.2">
      <c r="A33">
        <v>32</v>
      </c>
      <c r="B33" t="s">
        <v>736</v>
      </c>
      <c r="C33" t="s">
        <v>510</v>
      </c>
      <c r="D33" t="s">
        <v>510</v>
      </c>
      <c r="E33" t="s">
        <v>510</v>
      </c>
      <c r="F33" t="s">
        <v>510</v>
      </c>
      <c r="G33" t="s">
        <v>525</v>
      </c>
      <c r="H33" t="s">
        <v>525</v>
      </c>
      <c r="J33" s="60"/>
      <c r="P33" s="2"/>
      <c r="Q33" s="2"/>
      <c r="R33" s="2"/>
      <c r="S33" s="2"/>
      <c r="T33" s="2"/>
      <c r="U33" s="57"/>
      <c r="V33" s="2"/>
      <c r="W33" s="2"/>
      <c r="X33" s="2"/>
      <c r="Y33" s="2"/>
      <c r="Z33" s="2"/>
    </row>
    <row r="34" spans="1:39" x14ac:dyDescent="0.2">
      <c r="A34">
        <v>33</v>
      </c>
      <c r="B34" t="s">
        <v>231</v>
      </c>
      <c r="C34" t="s">
        <v>488</v>
      </c>
      <c r="D34" t="s">
        <v>510</v>
      </c>
      <c r="E34" t="s">
        <v>488</v>
      </c>
      <c r="F34" t="s">
        <v>488</v>
      </c>
      <c r="G34" t="s">
        <v>488</v>
      </c>
      <c r="H34" t="s">
        <v>525</v>
      </c>
      <c r="I34" t="s">
        <v>737</v>
      </c>
      <c r="J34" s="60" t="s">
        <v>738</v>
      </c>
      <c r="K34" s="60" t="s">
        <v>739</v>
      </c>
      <c r="L34" s="60" t="s">
        <v>740</v>
      </c>
      <c r="M34" s="60" t="s">
        <v>741</v>
      </c>
      <c r="N34" s="60" t="s">
        <v>742</v>
      </c>
      <c r="O34" s="60" t="s">
        <v>743</v>
      </c>
      <c r="P34" s="60" t="s">
        <v>744</v>
      </c>
      <c r="Q34" s="60" t="s">
        <v>745</v>
      </c>
      <c r="R34" s="60" t="s">
        <v>746</v>
      </c>
      <c r="S34" s="60" t="s">
        <v>747</v>
      </c>
      <c r="T34" s="60" t="s">
        <v>748</v>
      </c>
      <c r="U34" s="60" t="s">
        <v>749</v>
      </c>
      <c r="V34" s="60" t="s">
        <v>750</v>
      </c>
      <c r="W34" s="60" t="s">
        <v>751</v>
      </c>
      <c r="X34" s="60" t="s">
        <v>752</v>
      </c>
      <c r="Y34" s="60" t="s">
        <v>753</v>
      </c>
      <c r="Z34" s="60" t="s">
        <v>754</v>
      </c>
      <c r="AA34" s="60" t="s">
        <v>755</v>
      </c>
      <c r="AB34" s="60" t="s">
        <v>755</v>
      </c>
      <c r="AC34" s="60"/>
      <c r="AD34" s="60"/>
      <c r="AE34" s="60"/>
      <c r="AF34" s="60"/>
      <c r="AG34" s="60"/>
      <c r="AH34" s="60"/>
      <c r="AI34" s="60"/>
      <c r="AJ34" s="60"/>
      <c r="AK34" s="60"/>
      <c r="AL34" s="60"/>
      <c r="AM34" s="60"/>
    </row>
    <row r="35" spans="1:39" x14ac:dyDescent="0.2">
      <c r="A35">
        <v>34</v>
      </c>
      <c r="B35" t="s">
        <v>235</v>
      </c>
      <c r="C35" t="s">
        <v>488</v>
      </c>
      <c r="D35" t="s">
        <v>510</v>
      </c>
      <c r="E35" t="s">
        <v>488</v>
      </c>
      <c r="F35" t="s">
        <v>488</v>
      </c>
      <c r="G35" t="s">
        <v>488</v>
      </c>
      <c r="H35" t="s">
        <v>525</v>
      </c>
      <c r="I35" t="s">
        <v>756</v>
      </c>
      <c r="J35" s="2" t="s">
        <v>757</v>
      </c>
      <c r="K35" s="2" t="s">
        <v>758</v>
      </c>
      <c r="L35" s="2" t="s">
        <v>759</v>
      </c>
      <c r="M35" s="2" t="s">
        <v>760</v>
      </c>
      <c r="N35" s="2" t="s">
        <v>761</v>
      </c>
      <c r="O35" s="2" t="s">
        <v>762</v>
      </c>
      <c r="P35" s="2" t="s">
        <v>763</v>
      </c>
      <c r="Q35" s="2" t="s">
        <v>764</v>
      </c>
      <c r="R35" s="2" t="s">
        <v>765</v>
      </c>
      <c r="S35" s="2"/>
      <c r="T35" s="2"/>
      <c r="U35" s="2"/>
      <c r="V35" s="2"/>
      <c r="W35" s="2"/>
      <c r="X35" s="2"/>
    </row>
    <row r="36" spans="1:39" x14ac:dyDescent="0.2">
      <c r="A36">
        <v>35</v>
      </c>
      <c r="B36" t="s">
        <v>766</v>
      </c>
      <c r="C36" t="s">
        <v>645</v>
      </c>
      <c r="D36" t="s">
        <v>510</v>
      </c>
      <c r="E36" t="s">
        <v>525</v>
      </c>
      <c r="F36" t="s">
        <v>646</v>
      </c>
      <c r="G36" t="s">
        <v>646</v>
      </c>
      <c r="H36" t="s">
        <v>525</v>
      </c>
      <c r="I36" t="s">
        <v>647</v>
      </c>
      <c r="J36" s="60" t="s">
        <v>767</v>
      </c>
      <c r="K36" s="99" t="s">
        <v>768</v>
      </c>
      <c r="L36" s="99" t="s">
        <v>769</v>
      </c>
      <c r="M36" s="99" t="s">
        <v>770</v>
      </c>
    </row>
    <row r="37" spans="1:39" x14ac:dyDescent="0.2">
      <c r="A37">
        <v>36</v>
      </c>
      <c r="B37" t="s">
        <v>771</v>
      </c>
      <c r="C37" t="s">
        <v>645</v>
      </c>
      <c r="D37" t="s">
        <v>510</v>
      </c>
      <c r="E37" t="s">
        <v>525</v>
      </c>
      <c r="F37" t="s">
        <v>646</v>
      </c>
      <c r="G37" t="s">
        <v>646</v>
      </c>
      <c r="H37" t="s">
        <v>525</v>
      </c>
      <c r="I37" t="s">
        <v>647</v>
      </c>
      <c r="J37" s="60" t="s">
        <v>767</v>
      </c>
      <c r="K37" s="99" t="s">
        <v>772</v>
      </c>
      <c r="L37" s="99" t="s">
        <v>769</v>
      </c>
      <c r="M37" s="99" t="s">
        <v>770</v>
      </c>
    </row>
    <row r="38" spans="1:39" x14ac:dyDescent="0.2">
      <c r="A38">
        <v>37</v>
      </c>
      <c r="B38" t="s">
        <v>773</v>
      </c>
      <c r="C38" t="s">
        <v>645</v>
      </c>
      <c r="D38" t="s">
        <v>510</v>
      </c>
      <c r="E38" t="s">
        <v>525</v>
      </c>
      <c r="F38" t="s">
        <v>774</v>
      </c>
      <c r="G38" t="s">
        <v>775</v>
      </c>
      <c r="H38" t="s">
        <v>776</v>
      </c>
      <c r="I38" t="s">
        <v>647</v>
      </c>
      <c r="J38" s="60" t="s">
        <v>648</v>
      </c>
      <c r="K38" s="99" t="s">
        <v>777</v>
      </c>
      <c r="L38" s="99" t="s">
        <v>651</v>
      </c>
      <c r="M38" s="99" t="s">
        <v>778</v>
      </c>
    </row>
    <row r="39" spans="1:39" x14ac:dyDescent="0.2">
      <c r="A39">
        <v>38</v>
      </c>
      <c r="B39" t="s">
        <v>779</v>
      </c>
      <c r="C39" t="s">
        <v>645</v>
      </c>
      <c r="D39" t="s">
        <v>510</v>
      </c>
      <c r="E39" t="s">
        <v>525</v>
      </c>
      <c r="F39" t="s">
        <v>774</v>
      </c>
      <c r="G39" t="s">
        <v>646</v>
      </c>
      <c r="H39" t="s">
        <v>776</v>
      </c>
      <c r="I39" t="s">
        <v>647</v>
      </c>
      <c r="J39" s="60" t="s">
        <v>780</v>
      </c>
      <c r="K39" s="99" t="s">
        <v>649</v>
      </c>
      <c r="L39" s="99" t="s">
        <v>781</v>
      </c>
      <c r="M39" s="99" t="s">
        <v>778</v>
      </c>
      <c r="N39" t="s">
        <v>651</v>
      </c>
    </row>
    <row r="40" spans="1:39" x14ac:dyDescent="0.2">
      <c r="A40">
        <v>39</v>
      </c>
      <c r="B40" t="s">
        <v>782</v>
      </c>
      <c r="C40" t="s">
        <v>510</v>
      </c>
      <c r="D40" t="s">
        <v>510</v>
      </c>
      <c r="E40" t="s">
        <v>525</v>
      </c>
      <c r="F40" t="s">
        <v>702</v>
      </c>
      <c r="G40" t="s">
        <v>702</v>
      </c>
      <c r="H40" t="s">
        <v>525</v>
      </c>
      <c r="J40" s="60"/>
    </row>
    <row r="41" spans="1:39" x14ac:dyDescent="0.2">
      <c r="A41">
        <v>40</v>
      </c>
      <c r="B41" t="s">
        <v>251</v>
      </c>
      <c r="C41" t="s">
        <v>525</v>
      </c>
      <c r="D41" t="s">
        <v>525</v>
      </c>
      <c r="E41" t="s">
        <v>525</v>
      </c>
      <c r="F41" t="s">
        <v>525</v>
      </c>
      <c r="G41" t="s">
        <v>525</v>
      </c>
      <c r="H41" t="s">
        <v>525</v>
      </c>
    </row>
    <row r="42" spans="1:39" x14ac:dyDescent="0.2">
      <c r="A42">
        <v>41</v>
      </c>
      <c r="B42" t="s">
        <v>257</v>
      </c>
      <c r="C42" t="s">
        <v>525</v>
      </c>
      <c r="D42" t="s">
        <v>525</v>
      </c>
      <c r="E42" t="s">
        <v>525</v>
      </c>
      <c r="F42" t="s">
        <v>525</v>
      </c>
      <c r="G42" t="s">
        <v>525</v>
      </c>
      <c r="H42" t="s">
        <v>525</v>
      </c>
    </row>
    <row r="43" spans="1:39" x14ac:dyDescent="0.2">
      <c r="A43">
        <v>42</v>
      </c>
      <c r="B43" t="s">
        <v>783</v>
      </c>
      <c r="C43" t="s">
        <v>488</v>
      </c>
      <c r="D43" t="s">
        <v>510</v>
      </c>
      <c r="E43" t="s">
        <v>488</v>
      </c>
      <c r="F43" t="s">
        <v>488</v>
      </c>
      <c r="G43" t="s">
        <v>525</v>
      </c>
      <c r="H43" t="s">
        <v>525</v>
      </c>
      <c r="I43" t="s">
        <v>784</v>
      </c>
      <c r="J43" s="2" t="s">
        <v>785</v>
      </c>
      <c r="K43" s="2" t="s">
        <v>786</v>
      </c>
      <c r="L43" s="2" t="s">
        <v>787</v>
      </c>
      <c r="M43" s="2" t="s">
        <v>788</v>
      </c>
      <c r="N43" s="2" t="s">
        <v>789</v>
      </c>
      <c r="O43" s="2" t="s">
        <v>790</v>
      </c>
      <c r="P43" s="2" t="s">
        <v>791</v>
      </c>
      <c r="Q43" s="2" t="s">
        <v>792</v>
      </c>
      <c r="R43" s="2"/>
      <c r="S43" s="2"/>
      <c r="T43" s="2"/>
      <c r="U43" s="2"/>
      <c r="V43" s="2"/>
      <c r="W43" s="2"/>
      <c r="X43" s="2"/>
      <c r="Y43" s="2"/>
    </row>
    <row r="44" spans="1:39" x14ac:dyDescent="0.2">
      <c r="A44">
        <v>43</v>
      </c>
      <c r="B44" t="s">
        <v>793</v>
      </c>
      <c r="C44" t="s">
        <v>488</v>
      </c>
      <c r="D44" t="s">
        <v>510</v>
      </c>
      <c r="E44" t="s">
        <v>488</v>
      </c>
      <c r="F44" t="s">
        <v>488</v>
      </c>
      <c r="G44" t="s">
        <v>525</v>
      </c>
      <c r="H44" t="s">
        <v>525</v>
      </c>
      <c r="I44" t="s">
        <v>784</v>
      </c>
      <c r="J44" s="2" t="s">
        <v>794</v>
      </c>
      <c r="K44" s="2" t="s">
        <v>795</v>
      </c>
      <c r="L44" s="2" t="s">
        <v>796</v>
      </c>
      <c r="M44" s="2" t="s">
        <v>797</v>
      </c>
      <c r="N44" s="2" t="s">
        <v>798</v>
      </c>
      <c r="O44" s="2" t="s">
        <v>799</v>
      </c>
      <c r="P44" s="2" t="s">
        <v>800</v>
      </c>
      <c r="Q44" s="2" t="s">
        <v>801</v>
      </c>
      <c r="R44" s="2"/>
    </row>
    <row r="45" spans="1:39" x14ac:dyDescent="0.2">
      <c r="A45">
        <v>44</v>
      </c>
      <c r="B45" t="s">
        <v>269</v>
      </c>
      <c r="C45" t="s">
        <v>525</v>
      </c>
      <c r="D45" t="s">
        <v>525</v>
      </c>
      <c r="E45" t="s">
        <v>525</v>
      </c>
      <c r="F45" t="s">
        <v>525</v>
      </c>
      <c r="G45" t="s">
        <v>525</v>
      </c>
      <c r="H45" t="s">
        <v>525</v>
      </c>
      <c r="K45" s="2"/>
      <c r="L45" s="2"/>
      <c r="M45" s="2"/>
      <c r="N45" s="2"/>
      <c r="O45" s="2"/>
      <c r="P45" s="2"/>
      <c r="Q45" s="2"/>
      <c r="R45" s="2"/>
    </row>
    <row r="46" spans="1:39" x14ac:dyDescent="0.2">
      <c r="A46">
        <v>45</v>
      </c>
      <c r="B46" t="s">
        <v>272</v>
      </c>
      <c r="C46" t="s">
        <v>510</v>
      </c>
      <c r="D46" t="s">
        <v>510</v>
      </c>
      <c r="E46" t="s">
        <v>510</v>
      </c>
      <c r="F46" t="s">
        <v>510</v>
      </c>
      <c r="G46" t="s">
        <v>525</v>
      </c>
      <c r="H46" t="s">
        <v>525</v>
      </c>
    </row>
    <row r="47" spans="1:39" x14ac:dyDescent="0.2">
      <c r="A47">
        <v>46</v>
      </c>
      <c r="B47" t="s">
        <v>278</v>
      </c>
      <c r="C47" t="s">
        <v>488</v>
      </c>
      <c r="D47" t="s">
        <v>525</v>
      </c>
      <c r="E47" t="s">
        <v>525</v>
      </c>
      <c r="F47" t="s">
        <v>488</v>
      </c>
      <c r="G47" t="s">
        <v>488</v>
      </c>
      <c r="H47" t="s">
        <v>525</v>
      </c>
    </row>
    <row r="48" spans="1:39" x14ac:dyDescent="0.2">
      <c r="A48">
        <v>47</v>
      </c>
      <c r="B48" t="s">
        <v>279</v>
      </c>
      <c r="C48" t="s">
        <v>547</v>
      </c>
      <c r="D48" t="s">
        <v>547</v>
      </c>
      <c r="E48" t="s">
        <v>547</v>
      </c>
      <c r="F48" t="s">
        <v>547</v>
      </c>
      <c r="G48" t="s">
        <v>547</v>
      </c>
      <c r="H48" t="s">
        <v>547</v>
      </c>
    </row>
    <row r="49" spans="1:11" x14ac:dyDescent="0.2">
      <c r="A49">
        <v>48</v>
      </c>
      <c r="B49" t="s">
        <v>281</v>
      </c>
      <c r="C49" t="s">
        <v>547</v>
      </c>
      <c r="D49" t="s">
        <v>547</v>
      </c>
      <c r="E49" t="s">
        <v>547</v>
      </c>
      <c r="F49" t="s">
        <v>547</v>
      </c>
      <c r="G49" t="s">
        <v>547</v>
      </c>
      <c r="H49" t="s">
        <v>547</v>
      </c>
    </row>
    <row r="50" spans="1:11" x14ac:dyDescent="0.2">
      <c r="A50">
        <v>49</v>
      </c>
      <c r="B50" t="s">
        <v>282</v>
      </c>
      <c r="C50" t="s">
        <v>488</v>
      </c>
      <c r="D50" t="s">
        <v>525</v>
      </c>
      <c r="E50" t="s">
        <v>525</v>
      </c>
      <c r="F50" t="s">
        <v>488</v>
      </c>
      <c r="G50" t="s">
        <v>488</v>
      </c>
      <c r="H50" t="s">
        <v>525</v>
      </c>
    </row>
    <row r="51" spans="1:11" x14ac:dyDescent="0.2">
      <c r="A51">
        <v>50</v>
      </c>
      <c r="B51" t="s">
        <v>286</v>
      </c>
      <c r="C51" t="s">
        <v>488</v>
      </c>
      <c r="D51" t="s">
        <v>525</v>
      </c>
      <c r="E51" t="s">
        <v>525</v>
      </c>
      <c r="F51" t="s">
        <v>488</v>
      </c>
      <c r="G51" t="s">
        <v>488</v>
      </c>
      <c r="H51" t="s">
        <v>525</v>
      </c>
    </row>
    <row r="52" spans="1:11" x14ac:dyDescent="0.2">
      <c r="A52">
        <v>51</v>
      </c>
      <c r="B52" t="s">
        <v>290</v>
      </c>
      <c r="C52" t="s">
        <v>488</v>
      </c>
      <c r="D52" t="s">
        <v>525</v>
      </c>
      <c r="E52" t="s">
        <v>525</v>
      </c>
      <c r="F52" t="s">
        <v>488</v>
      </c>
      <c r="G52" t="s">
        <v>488</v>
      </c>
      <c r="H52" t="s">
        <v>525</v>
      </c>
    </row>
    <row r="53" spans="1:11" x14ac:dyDescent="0.2">
      <c r="A53">
        <v>52</v>
      </c>
      <c r="B53" t="s">
        <v>292</v>
      </c>
      <c r="C53" t="s">
        <v>488</v>
      </c>
      <c r="D53" t="s">
        <v>525</v>
      </c>
      <c r="E53" t="s">
        <v>525</v>
      </c>
      <c r="F53" t="s">
        <v>488</v>
      </c>
      <c r="G53" t="s">
        <v>488</v>
      </c>
      <c r="H53" t="s">
        <v>525</v>
      </c>
    </row>
    <row r="54" spans="1:11" x14ac:dyDescent="0.2">
      <c r="A54">
        <v>53</v>
      </c>
      <c r="B54" t="s">
        <v>294</v>
      </c>
      <c r="C54" t="s">
        <v>488</v>
      </c>
      <c r="D54" t="s">
        <v>525</v>
      </c>
      <c r="E54" t="s">
        <v>525</v>
      </c>
      <c r="F54" t="s">
        <v>488</v>
      </c>
      <c r="G54" t="s">
        <v>488</v>
      </c>
      <c r="H54" t="s">
        <v>525</v>
      </c>
    </row>
    <row r="55" spans="1:11" x14ac:dyDescent="0.2">
      <c r="A55">
        <v>54</v>
      </c>
      <c r="B55" t="s">
        <v>298</v>
      </c>
      <c r="C55" t="s">
        <v>510</v>
      </c>
      <c r="D55" t="s">
        <v>802</v>
      </c>
      <c r="E55" t="s">
        <v>547</v>
      </c>
      <c r="F55" t="s">
        <v>803</v>
      </c>
      <c r="G55" t="s">
        <v>803</v>
      </c>
      <c r="H55" t="s">
        <v>804</v>
      </c>
    </row>
    <row r="56" spans="1:11" x14ac:dyDescent="0.2">
      <c r="A56">
        <v>55</v>
      </c>
      <c r="B56" t="s">
        <v>305</v>
      </c>
      <c r="C56" t="s">
        <v>805</v>
      </c>
      <c r="D56" t="s">
        <v>802</v>
      </c>
      <c r="E56" t="s">
        <v>547</v>
      </c>
      <c r="F56" t="s">
        <v>803</v>
      </c>
      <c r="G56" t="s">
        <v>803</v>
      </c>
      <c r="H56" t="s">
        <v>804</v>
      </c>
    </row>
    <row r="57" spans="1:11" x14ac:dyDescent="0.2">
      <c r="A57">
        <v>56</v>
      </c>
      <c r="B57" t="s">
        <v>308</v>
      </c>
      <c r="C57" t="s">
        <v>805</v>
      </c>
      <c r="D57" t="s">
        <v>802</v>
      </c>
      <c r="E57" t="s">
        <v>547</v>
      </c>
      <c r="F57" t="s">
        <v>803</v>
      </c>
      <c r="G57" t="s">
        <v>803</v>
      </c>
      <c r="H57" t="s">
        <v>804</v>
      </c>
    </row>
    <row r="58" spans="1:11" x14ac:dyDescent="0.2">
      <c r="A58">
        <v>57</v>
      </c>
      <c r="B58" t="s">
        <v>310</v>
      </c>
      <c r="C58" t="s">
        <v>805</v>
      </c>
      <c r="D58" t="s">
        <v>802</v>
      </c>
      <c r="E58" t="s">
        <v>547</v>
      </c>
      <c r="F58" t="s">
        <v>803</v>
      </c>
      <c r="G58" t="s">
        <v>803</v>
      </c>
      <c r="H58" t="s">
        <v>804</v>
      </c>
    </row>
    <row r="59" spans="1:11" x14ac:dyDescent="0.2">
      <c r="A59">
        <v>58</v>
      </c>
      <c r="B59" t="s">
        <v>313</v>
      </c>
      <c r="C59" t="s">
        <v>510</v>
      </c>
      <c r="D59" t="s">
        <v>510</v>
      </c>
      <c r="E59" t="s">
        <v>547</v>
      </c>
      <c r="F59" t="s">
        <v>806</v>
      </c>
      <c r="G59" t="s">
        <v>806</v>
      </c>
      <c r="H59" t="s">
        <v>804</v>
      </c>
      <c r="I59" t="s">
        <v>807</v>
      </c>
      <c r="J59" s="2" t="s">
        <v>808</v>
      </c>
    </row>
    <row r="60" spans="1:11" x14ac:dyDescent="0.2">
      <c r="A60">
        <v>59</v>
      </c>
      <c r="B60" t="s">
        <v>809</v>
      </c>
      <c r="C60" t="s">
        <v>810</v>
      </c>
      <c r="D60" t="s">
        <v>525</v>
      </c>
      <c r="E60" t="s">
        <v>525</v>
      </c>
      <c r="F60" t="s">
        <v>810</v>
      </c>
      <c r="G60" t="s">
        <v>810</v>
      </c>
      <c r="H60" t="s">
        <v>525</v>
      </c>
      <c r="I60" t="s">
        <v>811</v>
      </c>
      <c r="J60" s="60" t="s">
        <v>812</v>
      </c>
    </row>
    <row r="61" spans="1:11" x14ac:dyDescent="0.2">
      <c r="A61">
        <v>60</v>
      </c>
      <c r="B61" t="s">
        <v>327</v>
      </c>
      <c r="C61" t="s">
        <v>810</v>
      </c>
      <c r="D61" t="s">
        <v>525</v>
      </c>
      <c r="E61" t="s">
        <v>525</v>
      </c>
      <c r="F61" t="s">
        <v>810</v>
      </c>
      <c r="G61" t="s">
        <v>810</v>
      </c>
      <c r="H61" t="s">
        <v>525</v>
      </c>
      <c r="I61" t="s">
        <v>811</v>
      </c>
      <c r="J61" s="60" t="s">
        <v>813</v>
      </c>
    </row>
    <row r="62" spans="1:11" x14ac:dyDescent="0.2">
      <c r="A62">
        <v>61</v>
      </c>
      <c r="B62" t="s">
        <v>331</v>
      </c>
      <c r="C62" t="s">
        <v>814</v>
      </c>
      <c r="D62" t="s">
        <v>525</v>
      </c>
      <c r="E62" t="s">
        <v>525</v>
      </c>
      <c r="F62" t="s">
        <v>814</v>
      </c>
      <c r="G62" t="s">
        <v>814</v>
      </c>
      <c r="H62" t="s">
        <v>525</v>
      </c>
      <c r="I62" t="s">
        <v>643</v>
      </c>
      <c r="J62" s="60" t="s">
        <v>815</v>
      </c>
      <c r="K62" s="2" t="s">
        <v>816</v>
      </c>
    </row>
    <row r="63" spans="1:11" x14ac:dyDescent="0.2">
      <c r="A63">
        <v>62</v>
      </c>
      <c r="B63" t="s">
        <v>337</v>
      </c>
      <c r="C63" t="s">
        <v>814</v>
      </c>
      <c r="D63" t="s">
        <v>525</v>
      </c>
      <c r="E63" t="s">
        <v>525</v>
      </c>
      <c r="F63" t="s">
        <v>814</v>
      </c>
      <c r="G63" t="s">
        <v>814</v>
      </c>
      <c r="H63" t="s">
        <v>525</v>
      </c>
      <c r="I63" t="s">
        <v>643</v>
      </c>
      <c r="J63" s="60" t="s">
        <v>815</v>
      </c>
      <c r="K63" s="2" t="s">
        <v>816</v>
      </c>
    </row>
    <row r="64" spans="1:11" x14ac:dyDescent="0.2">
      <c r="A64">
        <v>63</v>
      </c>
      <c r="B64" t="s">
        <v>341</v>
      </c>
      <c r="C64" t="s">
        <v>817</v>
      </c>
      <c r="D64" t="s">
        <v>525</v>
      </c>
      <c r="E64" t="s">
        <v>525</v>
      </c>
      <c r="F64" t="s">
        <v>817</v>
      </c>
      <c r="G64" t="s">
        <v>89</v>
      </c>
      <c r="H64" t="s">
        <v>525</v>
      </c>
      <c r="I64" t="s">
        <v>818</v>
      </c>
      <c r="J64" s="60" t="s">
        <v>819</v>
      </c>
    </row>
    <row r="65" spans="1:11" x14ac:dyDescent="0.2">
      <c r="A65">
        <v>64</v>
      </c>
      <c r="B65" t="s">
        <v>344</v>
      </c>
      <c r="C65" t="s">
        <v>814</v>
      </c>
      <c r="D65" t="s">
        <v>525</v>
      </c>
      <c r="E65" t="s">
        <v>525</v>
      </c>
      <c r="F65" t="s">
        <v>814</v>
      </c>
      <c r="G65" t="s">
        <v>814</v>
      </c>
      <c r="H65" t="s">
        <v>525</v>
      </c>
      <c r="I65" t="s">
        <v>643</v>
      </c>
      <c r="J65" s="60" t="s">
        <v>820</v>
      </c>
    </row>
    <row r="66" spans="1:11" x14ac:dyDescent="0.2">
      <c r="A66">
        <v>65</v>
      </c>
      <c r="B66" t="s">
        <v>349</v>
      </c>
      <c r="C66" t="s">
        <v>810</v>
      </c>
      <c r="D66" t="s">
        <v>525</v>
      </c>
      <c r="E66" t="s">
        <v>525</v>
      </c>
      <c r="F66" t="s">
        <v>810</v>
      </c>
      <c r="G66" t="s">
        <v>810</v>
      </c>
      <c r="H66" t="s">
        <v>525</v>
      </c>
      <c r="I66" t="s">
        <v>811</v>
      </c>
      <c r="J66" s="60" t="s">
        <v>813</v>
      </c>
    </row>
    <row r="67" spans="1:11" x14ac:dyDescent="0.2">
      <c r="A67">
        <v>66</v>
      </c>
      <c r="B67" t="s">
        <v>353</v>
      </c>
      <c r="C67" t="s">
        <v>821</v>
      </c>
      <c r="D67" t="s">
        <v>525</v>
      </c>
      <c r="E67" t="s">
        <v>525</v>
      </c>
      <c r="F67" t="s">
        <v>822</v>
      </c>
      <c r="G67" t="s">
        <v>525</v>
      </c>
      <c r="H67" t="s">
        <v>525</v>
      </c>
      <c r="I67" t="s">
        <v>823</v>
      </c>
      <c r="J67" s="2" t="s">
        <v>824</v>
      </c>
      <c r="K67" s="2" t="s">
        <v>825</v>
      </c>
    </row>
    <row r="68" spans="1:11" x14ac:dyDescent="0.2">
      <c r="A68">
        <v>67</v>
      </c>
      <c r="B68" t="s">
        <v>358</v>
      </c>
      <c r="C68" t="s">
        <v>826</v>
      </c>
      <c r="D68" t="s">
        <v>525</v>
      </c>
      <c r="E68" t="s">
        <v>525</v>
      </c>
      <c r="F68" t="s">
        <v>532</v>
      </c>
      <c r="G68" t="s">
        <v>532</v>
      </c>
      <c r="H68" t="s">
        <v>525</v>
      </c>
      <c r="I68" t="s">
        <v>827</v>
      </c>
      <c r="J68" s="2" t="s">
        <v>828</v>
      </c>
      <c r="K68" s="2" t="s">
        <v>829</v>
      </c>
    </row>
    <row r="69" spans="1:11" x14ac:dyDescent="0.2">
      <c r="A69">
        <v>68</v>
      </c>
      <c r="B69" t="s">
        <v>363</v>
      </c>
      <c r="C69" t="s">
        <v>810</v>
      </c>
      <c r="D69" t="s">
        <v>525</v>
      </c>
      <c r="E69" t="s">
        <v>525</v>
      </c>
      <c r="F69" t="s">
        <v>810</v>
      </c>
      <c r="G69" t="s">
        <v>810</v>
      </c>
      <c r="H69" t="s">
        <v>525</v>
      </c>
      <c r="I69" t="s">
        <v>811</v>
      </c>
      <c r="J69" s="2" t="s">
        <v>830</v>
      </c>
    </row>
    <row r="70" spans="1:11" x14ac:dyDescent="0.2">
      <c r="A70">
        <v>69</v>
      </c>
      <c r="B70" t="s">
        <v>368</v>
      </c>
      <c r="C70" t="s">
        <v>510</v>
      </c>
      <c r="D70" t="s">
        <v>510</v>
      </c>
      <c r="E70" t="s">
        <v>525</v>
      </c>
      <c r="F70" t="s">
        <v>510</v>
      </c>
      <c r="G70" t="s">
        <v>525</v>
      </c>
      <c r="H70" t="s">
        <v>525</v>
      </c>
    </row>
    <row r="71" spans="1:11" x14ac:dyDescent="0.2">
      <c r="A71">
        <v>70</v>
      </c>
      <c r="B71" t="s">
        <v>375</v>
      </c>
      <c r="C71" t="s">
        <v>510</v>
      </c>
      <c r="D71" t="s">
        <v>510</v>
      </c>
      <c r="E71" t="s">
        <v>525</v>
      </c>
      <c r="F71" t="s">
        <v>510</v>
      </c>
      <c r="G71" t="s">
        <v>525</v>
      </c>
      <c r="H71" t="s">
        <v>525</v>
      </c>
    </row>
    <row r="72" spans="1:11" x14ac:dyDescent="0.2">
      <c r="A72">
        <v>71</v>
      </c>
      <c r="B72" t="s">
        <v>380</v>
      </c>
      <c r="C72" t="s">
        <v>510</v>
      </c>
      <c r="D72" t="s">
        <v>510</v>
      </c>
      <c r="E72" t="s">
        <v>525</v>
      </c>
      <c r="F72" t="s">
        <v>831</v>
      </c>
      <c r="G72" t="s">
        <v>831</v>
      </c>
      <c r="H72" t="s">
        <v>525</v>
      </c>
    </row>
    <row r="73" spans="1:11" x14ac:dyDescent="0.2">
      <c r="A73">
        <v>72</v>
      </c>
      <c r="B73" t="s">
        <v>832</v>
      </c>
      <c r="C73" t="s">
        <v>510</v>
      </c>
      <c r="D73" t="s">
        <v>510</v>
      </c>
      <c r="E73" t="s">
        <v>510</v>
      </c>
      <c r="F73" t="s">
        <v>510</v>
      </c>
      <c r="G73" t="s">
        <v>510</v>
      </c>
      <c r="H73" t="s">
        <v>833</v>
      </c>
      <c r="I73" t="s">
        <v>833</v>
      </c>
      <c r="J73" s="2" t="s">
        <v>834</v>
      </c>
    </row>
    <row r="74" spans="1:11" x14ac:dyDescent="0.2">
      <c r="A74">
        <v>73</v>
      </c>
      <c r="B74" t="s">
        <v>835</v>
      </c>
      <c r="C74" t="s">
        <v>645</v>
      </c>
      <c r="D74" t="s">
        <v>510</v>
      </c>
      <c r="E74" t="s">
        <v>525</v>
      </c>
      <c r="F74" t="s">
        <v>510</v>
      </c>
      <c r="G74" t="s">
        <v>510</v>
      </c>
      <c r="H74" t="s">
        <v>525</v>
      </c>
    </row>
    <row r="75" spans="1:11" x14ac:dyDescent="0.2">
      <c r="A75">
        <v>74</v>
      </c>
      <c r="B75" t="s">
        <v>836</v>
      </c>
      <c r="C75" t="s">
        <v>645</v>
      </c>
      <c r="D75" t="s">
        <v>510</v>
      </c>
      <c r="E75" t="s">
        <v>525</v>
      </c>
      <c r="F75" t="s">
        <v>510</v>
      </c>
      <c r="G75" t="s">
        <v>510</v>
      </c>
      <c r="H75" t="s">
        <v>525</v>
      </c>
    </row>
    <row r="76" spans="1:11" x14ac:dyDescent="0.2">
      <c r="A76">
        <v>75</v>
      </c>
      <c r="B76" t="s">
        <v>837</v>
      </c>
      <c r="C76" t="s">
        <v>645</v>
      </c>
      <c r="D76" t="s">
        <v>510</v>
      </c>
      <c r="E76" t="s">
        <v>525</v>
      </c>
      <c r="F76" t="s">
        <v>510</v>
      </c>
      <c r="G76" t="s">
        <v>510</v>
      </c>
      <c r="H76" t="s">
        <v>525</v>
      </c>
    </row>
    <row r="77" spans="1:11" x14ac:dyDescent="0.2">
      <c r="A77">
        <v>76</v>
      </c>
      <c r="B77" t="s">
        <v>397</v>
      </c>
      <c r="C77" t="s">
        <v>547</v>
      </c>
      <c r="D77" t="s">
        <v>547</v>
      </c>
      <c r="E77" t="s">
        <v>547</v>
      </c>
      <c r="F77" t="s">
        <v>547</v>
      </c>
      <c r="G77" t="s">
        <v>547</v>
      </c>
    </row>
    <row r="78" spans="1:11" x14ac:dyDescent="0.2">
      <c r="A78">
        <v>77</v>
      </c>
      <c r="B78" t="s">
        <v>400</v>
      </c>
      <c r="C78" t="s">
        <v>547</v>
      </c>
      <c r="D78" t="s">
        <v>547</v>
      </c>
      <c r="E78" t="s">
        <v>547</v>
      </c>
      <c r="F78" t="s">
        <v>547</v>
      </c>
      <c r="G78" t="s">
        <v>547</v>
      </c>
    </row>
    <row r="79" spans="1:11" x14ac:dyDescent="0.2">
      <c r="A79">
        <v>78</v>
      </c>
      <c r="B79" t="s">
        <v>404</v>
      </c>
      <c r="C79" t="s">
        <v>547</v>
      </c>
      <c r="D79" t="s">
        <v>547</v>
      </c>
      <c r="E79" t="s">
        <v>547</v>
      </c>
      <c r="F79" t="s">
        <v>547</v>
      </c>
      <c r="G79" t="s">
        <v>547</v>
      </c>
    </row>
    <row r="80" spans="1:11" x14ac:dyDescent="0.2">
      <c r="A80">
        <v>79</v>
      </c>
      <c r="B80" t="s">
        <v>838</v>
      </c>
      <c r="C80" t="s">
        <v>547</v>
      </c>
      <c r="D80" t="s">
        <v>547</v>
      </c>
      <c r="E80" t="s">
        <v>547</v>
      </c>
      <c r="F80" t="s">
        <v>547</v>
      </c>
      <c r="G80" t="s">
        <v>547</v>
      </c>
    </row>
    <row r="81" spans="1:11" x14ac:dyDescent="0.2">
      <c r="A81">
        <v>80</v>
      </c>
      <c r="B81" t="s">
        <v>839</v>
      </c>
      <c r="C81" t="s">
        <v>547</v>
      </c>
      <c r="D81" t="s">
        <v>547</v>
      </c>
      <c r="E81" t="s">
        <v>547</v>
      </c>
      <c r="F81" t="s">
        <v>547</v>
      </c>
      <c r="G81" t="s">
        <v>547</v>
      </c>
      <c r="J81" s="60"/>
    </row>
    <row r="82" spans="1:11" x14ac:dyDescent="0.2">
      <c r="A82">
        <v>81</v>
      </c>
      <c r="B82" t="s">
        <v>416</v>
      </c>
      <c r="C82" t="s">
        <v>547</v>
      </c>
      <c r="D82" t="s">
        <v>547</v>
      </c>
      <c r="E82" t="s">
        <v>547</v>
      </c>
      <c r="F82" t="s">
        <v>547</v>
      </c>
      <c r="G82" t="s">
        <v>547</v>
      </c>
      <c r="J82" s="60"/>
    </row>
    <row r="83" spans="1:11" x14ac:dyDescent="0.2">
      <c r="A83">
        <v>82</v>
      </c>
      <c r="B83" t="s">
        <v>421</v>
      </c>
      <c r="C83" t="s">
        <v>547</v>
      </c>
      <c r="D83" t="s">
        <v>547</v>
      </c>
      <c r="E83" t="s">
        <v>547</v>
      </c>
      <c r="F83" t="s">
        <v>547</v>
      </c>
      <c r="G83" t="s">
        <v>547</v>
      </c>
      <c r="J83" s="60"/>
    </row>
    <row r="84" spans="1:11" x14ac:dyDescent="0.2">
      <c r="A84">
        <v>83</v>
      </c>
      <c r="B84" t="s">
        <v>424</v>
      </c>
      <c r="C84" t="s">
        <v>547</v>
      </c>
      <c r="D84" t="s">
        <v>547</v>
      </c>
      <c r="E84" t="s">
        <v>547</v>
      </c>
      <c r="F84" t="s">
        <v>547</v>
      </c>
      <c r="G84" t="s">
        <v>547</v>
      </c>
      <c r="J84" s="60"/>
    </row>
    <row r="85" spans="1:11" x14ac:dyDescent="0.2">
      <c r="A85">
        <v>84</v>
      </c>
      <c r="B85" t="s">
        <v>428</v>
      </c>
      <c r="C85" t="s">
        <v>547</v>
      </c>
      <c r="D85" t="s">
        <v>547</v>
      </c>
      <c r="E85" t="s">
        <v>547</v>
      </c>
      <c r="F85" t="s">
        <v>547</v>
      </c>
      <c r="G85" t="s">
        <v>547</v>
      </c>
      <c r="J85" s="60"/>
    </row>
    <row r="86" spans="1:11" x14ac:dyDescent="0.2">
      <c r="A86">
        <v>85</v>
      </c>
      <c r="B86" t="s">
        <v>431</v>
      </c>
      <c r="C86" t="s">
        <v>547</v>
      </c>
      <c r="D86" t="s">
        <v>547</v>
      </c>
      <c r="E86" t="s">
        <v>547</v>
      </c>
      <c r="F86" t="s">
        <v>547</v>
      </c>
      <c r="G86" t="s">
        <v>547</v>
      </c>
      <c r="J86" s="60"/>
    </row>
    <row r="87" spans="1:11" x14ac:dyDescent="0.2">
      <c r="A87">
        <v>86</v>
      </c>
      <c r="B87" t="s">
        <v>438</v>
      </c>
      <c r="C87" t="s">
        <v>547</v>
      </c>
      <c r="D87" t="s">
        <v>547</v>
      </c>
      <c r="E87" t="s">
        <v>547</v>
      </c>
      <c r="F87" t="s">
        <v>547</v>
      </c>
      <c r="G87" t="s">
        <v>547</v>
      </c>
      <c r="J87" s="60"/>
    </row>
    <row r="88" spans="1:11" x14ac:dyDescent="0.2">
      <c r="A88">
        <v>87</v>
      </c>
      <c r="B88" t="s">
        <v>445</v>
      </c>
      <c r="C88" t="s">
        <v>547</v>
      </c>
      <c r="D88" t="s">
        <v>547</v>
      </c>
      <c r="E88" t="s">
        <v>547</v>
      </c>
      <c r="F88" t="s">
        <v>547</v>
      </c>
      <c r="G88" t="s">
        <v>547</v>
      </c>
      <c r="J88" s="60"/>
    </row>
    <row r="89" spans="1:11" x14ac:dyDescent="0.2">
      <c r="A89">
        <v>88</v>
      </c>
      <c r="B89" t="s">
        <v>448</v>
      </c>
      <c r="C89" t="s">
        <v>814</v>
      </c>
      <c r="D89" t="s">
        <v>525</v>
      </c>
      <c r="E89" t="s">
        <v>525</v>
      </c>
      <c r="F89" t="s">
        <v>814</v>
      </c>
      <c r="G89" t="s">
        <v>814</v>
      </c>
      <c r="H89" t="s">
        <v>525</v>
      </c>
      <c r="I89" t="s">
        <v>643</v>
      </c>
      <c r="J89" s="60" t="s">
        <v>815</v>
      </c>
      <c r="K89" s="2" t="s">
        <v>816</v>
      </c>
    </row>
    <row r="90" spans="1:11" x14ac:dyDescent="0.2">
      <c r="A90">
        <v>89</v>
      </c>
      <c r="B90" t="s">
        <v>453</v>
      </c>
      <c r="C90" t="s">
        <v>525</v>
      </c>
      <c r="D90" t="s">
        <v>525</v>
      </c>
      <c r="E90" t="s">
        <v>525</v>
      </c>
      <c r="F90" t="s">
        <v>525</v>
      </c>
      <c r="G90" t="s">
        <v>525</v>
      </c>
      <c r="H90" t="s">
        <v>525</v>
      </c>
      <c r="J90" s="60"/>
    </row>
    <row r="91" spans="1:11" x14ac:dyDescent="0.2">
      <c r="A91">
        <v>90</v>
      </c>
      <c r="B91" t="s">
        <v>459</v>
      </c>
      <c r="C91" t="s">
        <v>525</v>
      </c>
      <c r="D91" t="s">
        <v>525</v>
      </c>
      <c r="E91" t="s">
        <v>525</v>
      </c>
      <c r="F91" t="s">
        <v>525</v>
      </c>
      <c r="G91" t="s">
        <v>525</v>
      </c>
      <c r="H91" t="s">
        <v>525</v>
      </c>
      <c r="J91" s="60"/>
    </row>
    <row r="92" spans="1:11" x14ac:dyDescent="0.2">
      <c r="A92">
        <v>91</v>
      </c>
      <c r="B92" t="s">
        <v>462</v>
      </c>
      <c r="C92" t="s">
        <v>510</v>
      </c>
      <c r="D92" t="s">
        <v>510</v>
      </c>
      <c r="E92" t="s">
        <v>547</v>
      </c>
      <c r="F92" t="s">
        <v>510</v>
      </c>
      <c r="G92" t="s">
        <v>89</v>
      </c>
      <c r="H92" t="s">
        <v>547</v>
      </c>
      <c r="J92" s="60"/>
    </row>
    <row r="93" spans="1:11" x14ac:dyDescent="0.2">
      <c r="A93">
        <v>92</v>
      </c>
      <c r="B93" t="s">
        <v>469</v>
      </c>
      <c r="C93" t="s">
        <v>510</v>
      </c>
      <c r="D93" t="s">
        <v>510</v>
      </c>
      <c r="E93" t="s">
        <v>547</v>
      </c>
      <c r="F93" t="s">
        <v>547</v>
      </c>
      <c r="G93" t="s">
        <v>89</v>
      </c>
      <c r="H93" t="s">
        <v>547</v>
      </c>
      <c r="J93" s="60"/>
    </row>
    <row r="94" spans="1:11" x14ac:dyDescent="0.2">
      <c r="A94">
        <v>93</v>
      </c>
      <c r="B94" t="s">
        <v>471</v>
      </c>
      <c r="C94" t="s">
        <v>510</v>
      </c>
      <c r="D94" t="s">
        <v>510</v>
      </c>
      <c r="E94" t="s">
        <v>547</v>
      </c>
      <c r="F94" t="s">
        <v>510</v>
      </c>
      <c r="G94" t="s">
        <v>89</v>
      </c>
      <c r="H94" t="s">
        <v>547</v>
      </c>
    </row>
    <row r="95" spans="1:11" x14ac:dyDescent="0.2">
      <c r="A95">
        <v>94</v>
      </c>
      <c r="B95" t="s">
        <v>475</v>
      </c>
      <c r="C95" t="s">
        <v>840</v>
      </c>
      <c r="D95" t="s">
        <v>840</v>
      </c>
      <c r="E95" t="s">
        <v>840</v>
      </c>
      <c r="F95" t="s">
        <v>89</v>
      </c>
      <c r="G95" t="s">
        <v>89</v>
      </c>
      <c r="H95" t="s">
        <v>841</v>
      </c>
      <c r="J95" s="2" t="s">
        <v>842</v>
      </c>
      <c r="K95" t="s">
        <v>843</v>
      </c>
    </row>
    <row r="96" spans="1:11" x14ac:dyDescent="0.2">
      <c r="A96">
        <v>95</v>
      </c>
      <c r="B96" t="s">
        <v>479</v>
      </c>
      <c r="C96" t="s">
        <v>840</v>
      </c>
      <c r="D96" t="s">
        <v>840</v>
      </c>
      <c r="E96" t="s">
        <v>840</v>
      </c>
      <c r="F96" t="s">
        <v>89</v>
      </c>
      <c r="G96" t="s">
        <v>89</v>
      </c>
      <c r="H96" t="s">
        <v>841</v>
      </c>
      <c r="J96" t="s">
        <v>842</v>
      </c>
      <c r="K96" t="s">
        <v>843</v>
      </c>
    </row>
    <row r="97" spans="1:12" x14ac:dyDescent="0.2">
      <c r="A97">
        <v>96</v>
      </c>
      <c r="B97" t="s">
        <v>481</v>
      </c>
      <c r="C97" t="s">
        <v>840</v>
      </c>
      <c r="D97" t="s">
        <v>840</v>
      </c>
      <c r="E97" t="s">
        <v>840</v>
      </c>
      <c r="F97" t="s">
        <v>89</v>
      </c>
      <c r="G97" t="s">
        <v>89</v>
      </c>
      <c r="H97" t="s">
        <v>841</v>
      </c>
      <c r="J97" t="s">
        <v>842</v>
      </c>
      <c r="K97" t="s">
        <v>843</v>
      </c>
    </row>
    <row r="98" spans="1:12" x14ac:dyDescent="0.2">
      <c r="A98">
        <v>97</v>
      </c>
      <c r="B98" t="s">
        <v>484</v>
      </c>
      <c r="C98" t="s">
        <v>844</v>
      </c>
      <c r="D98" t="s">
        <v>845</v>
      </c>
      <c r="E98" t="s">
        <v>675</v>
      </c>
      <c r="F98" t="s">
        <v>675</v>
      </c>
      <c r="G98" t="s">
        <v>676</v>
      </c>
      <c r="H98" t="s">
        <v>525</v>
      </c>
      <c r="I98" t="s">
        <v>656</v>
      </c>
      <c r="J98" t="s">
        <v>677</v>
      </c>
      <c r="K98" t="s">
        <v>678</v>
      </c>
      <c r="L98" t="s">
        <v>679</v>
      </c>
    </row>
  </sheetData>
  <autoFilter ref="A1:Y98" xr:uid="{F2C436AE-7E68-4287-A286-1C71EE100E18}"/>
  <phoneticPr fontId="12" type="noConversion"/>
  <hyperlinks>
    <hyperlink ref="R32" r:id="rId1" xr:uid="{54C09CAB-F19F-4569-8EC4-5FECA2DE4129}"/>
    <hyperlink ref="Q32" r:id="rId2" xr:uid="{361CE053-D14D-4B64-B089-1B87987EE24F}"/>
    <hyperlink ref="P32" r:id="rId3" xr:uid="{DEBD33F0-7EE5-4875-84EA-E14D0B3CD656}"/>
    <hyperlink ref="O32" r:id="rId4" display="https://evending.com/products/3-wide-combination-vending-machine?variant=44875074109761&amp;currency=USD&amp;utm_medium=product_sync&amp;utm_source=google&amp;utm_content=sag_organic&amp;utm_campaign=sag_organic&amp;srsltid=AfmBOopQfQTy0qtTPWRRbzlejJOXG1ba4vs6quQv4BWqo49yYz1F9G94pRw" xr:uid="{AA6C2864-9E50-415C-80C6-9EAFFC2D6C39}"/>
    <hyperlink ref="N32" r:id="rId5" xr:uid="{B57137FA-3DBB-4360-9C9C-1CDFA012FFD3}"/>
    <hyperlink ref="M32" r:id="rId6" xr:uid="{169820D4-88EB-40BA-BABA-1B269ACC4C82}"/>
    <hyperlink ref="J27" r:id="rId7" xr:uid="{B84211BF-28CC-4BC0-BB01-F4BB7B4CCA5C}"/>
    <hyperlink ref="T26" r:id="rId8" xr:uid="{BBEBEA4C-7D7F-4040-8A04-516D183D3B96}"/>
    <hyperlink ref="J29" r:id="rId9" xr:uid="{0E8C2D6E-99B6-4FCC-9961-F02FB9195804}"/>
    <hyperlink ref="J19" r:id="rId10" xr:uid="{C47DC392-D891-4DF1-B81F-37022B8ECB7B}"/>
    <hyperlink ref="X31" r:id="rId11" xr:uid="{0DAFF726-ED67-41D4-8AF4-52BEF11F897E}"/>
    <hyperlink ref="V31" r:id="rId12" xr:uid="{37FB6EC6-3C99-4F15-A956-31771F675DA6}"/>
    <hyperlink ref="U31" r:id="rId13" xr:uid="{33525D0C-6FE4-49B4-81EF-1F183CD3C0D2}"/>
    <hyperlink ref="R31" r:id="rId14" xr:uid="{3386BB59-379C-4D4C-8F71-3A9AE2B8CC9B}"/>
    <hyperlink ref="P31" r:id="rId15" xr:uid="{0007D80C-D641-4599-9A87-ADFC69F0034A}"/>
    <hyperlink ref="O31" r:id="rId16" xr:uid="{0DE39D4B-4BC6-4975-AA31-80272C21BFD4}"/>
    <hyperlink ref="N31" r:id="rId17" xr:uid="{D647D6B4-B1A2-4B30-A80B-6B672AC885D0}"/>
    <hyperlink ref="M31" r:id="rId18" xr:uid="{1E9F5C0B-320B-40FF-90F6-8959A6B88ADB}"/>
    <hyperlink ref="K31" r:id="rId19" xr:uid="{2139DDAF-7E1E-4FB8-9B6B-078812B50AC4}"/>
    <hyperlink ref="L25" r:id="rId20" xr:uid="{0A9BD8A7-53A7-4530-AAF1-E634C34DE5A3}"/>
    <hyperlink ref="K25" r:id="rId21" xr:uid="{8E543427-9654-4E0C-A186-A3D0B5770239}"/>
    <hyperlink ref="J25" r:id="rId22" xr:uid="{A5D299C8-E99C-43E5-B431-3DA364DDA463}"/>
    <hyperlink ref="J21" r:id="rId23" xr:uid="{1717B126-3D72-4A6D-9CB3-007103A1E376}"/>
    <hyperlink ref="K20" r:id="rId24" xr:uid="{31EC493D-36DC-412D-8FCE-C64F54898830}"/>
    <hyperlink ref="J20" r:id="rId25" xr:uid="{9A9C8A1F-8E38-4859-AB5A-C9376D9BD458}"/>
    <hyperlink ref="K23" r:id="rId26" xr:uid="{9D26053D-B75E-40A2-AA41-A9B534D5B09F}"/>
    <hyperlink ref="J23" r:id="rId27" xr:uid="{AEAC129D-06DE-4743-ACED-EC09C1D2C459}"/>
    <hyperlink ref="J22" r:id="rId28" xr:uid="{F8E30A0B-C6CF-4243-9F81-F9A12DE39232}"/>
    <hyperlink ref="K22" r:id="rId29" xr:uid="{96482C9C-FCE0-4247-87FC-806903641A65}"/>
    <hyperlink ref="L22" r:id="rId30" xr:uid="{DF95A35C-AAA6-4E61-BEB1-0326791F045D}"/>
    <hyperlink ref="M22" r:id="rId31" xr:uid="{10B5C830-E58F-43B8-818A-D3F9E5A2A8EA}"/>
    <hyperlink ref="L5" r:id="rId32" display="https://www.shareddocs.com/hvac/docs/1001/Public/0F/04-811-90019.pdf" xr:uid="{63724424-67CE-446D-976C-9FBEB7DF9FA7}"/>
    <hyperlink ref="K5" r:id="rId33" display="https://files.climacoolcorp.com/97B0064N03.pdf" xr:uid="{65DB7319-E462-4E1A-929A-EE94AA8BA07E}"/>
    <hyperlink ref="J5:K5" r:id="rId34" display="https://www.trane.com/commercial/north-america/us/en/products-systems/chillers/water-cooled-chillers/series-r-rtwd-rtud.html" xr:uid="{8E58CCB5-6640-4FE1-A6CE-5653E9055A62}"/>
    <hyperlink ref="K7" r:id="rId35" xr:uid="{EFD0DCD8-511E-430C-AF61-92488E4B4D38}"/>
    <hyperlink ref="M7" r:id="rId36" xr:uid="{94FD1D4E-9EE2-4C67-95DE-C79307121D02}"/>
    <hyperlink ref="L7" r:id="rId37" xr:uid="{E23F2C96-B68B-4EE5-933F-0B524291ED58}"/>
    <hyperlink ref="Q7" r:id="rId38" display="https://www.kitchensource.com/home-furnishings/sl-trce800-115.htm?p=SL-TRCE800-115" xr:uid="{9A733449-AD62-47A9-AC7B-7A3E93E7B8C3}"/>
    <hyperlink ref="P7" r:id="rId39" xr:uid="{259D4A57-5E7F-4538-A23C-3CC503979833}"/>
    <hyperlink ref="O7" r:id="rId40" display="https://www.kitchensource.com/home-furnishings/sl-trc800v-115.htm?p=SL-TRC800V-230" xr:uid="{560588D7-F5D3-4F26-9189-66E853D6FE78}"/>
    <hyperlink ref="J7" r:id="rId41" xr:uid="{5BBFBD9C-966A-4421-83D0-336447A87B46}"/>
    <hyperlink ref="J6" r:id="rId42" display="https://tech.lennoxintl.com/C03e7o14l/VIu12Ch2uV/ehb_erw_0896.pdf" xr:uid="{BE01ACCB-B088-4C37-B85C-D0BC5989DF9B}"/>
    <hyperlink ref="J4" r:id="rId43" xr:uid="{BF8DED83-6D2F-4932-8957-73B28583D57E}"/>
    <hyperlink ref="O4" r:id="rId44" xr:uid="{B375337F-9A72-45FF-B390-3098F89C9CDD}"/>
    <hyperlink ref="S8" r:id="rId45" xr:uid="{080E0F60-35A4-4CD6-805B-7368E05CF8EE}"/>
    <hyperlink ref="N8" r:id="rId46" xr:uid="{E841A8D9-3368-46D5-B3BB-0A7F18732729}"/>
    <hyperlink ref="M8" r:id="rId47" xr:uid="{DA1F61B7-4F64-423B-89B9-6916C8AF4853}"/>
    <hyperlink ref="L8" r:id="rId48" location=":~:text=about%20%E2%82%AC400.-,In%20the%20longer%20term%20I%20would%20recommend%20a%20whole%20house,the%20bathrooms%20and%20utility%20rooms." display="https://www.independent.ie/life/home-garden/homes/how-to-treat-ventilation-and-damp-problems-in-your-home/35074417.html#:~:text=about%20%E2%82%AC400.-,In%20the%20longer%20term%20I%20would%20recommend%20a%20whole%20house,the%20bathrooms%20and%20utility%20rooms." xr:uid="{0D9535C9-99B8-47D5-8DCF-A80287A3D1D6}"/>
    <hyperlink ref="R8" r:id="rId49" xr:uid="{9DD33D0A-A3D5-49E6-924C-BC9B34A2454D}"/>
    <hyperlink ref="Q8" r:id="rId50" xr:uid="{EEEA9591-A9D9-44B2-9256-F9919050F7FD}"/>
    <hyperlink ref="P8" r:id="rId51" location=":~:text=Demand%20controlled%20ventilation%20costs%20%24300,of%20people%20in%20the%20room." xr:uid="{E126555C-8428-4607-9D5D-5103EC235B1B}"/>
    <hyperlink ref="J8" r:id="rId52" xr:uid="{8D1A53EC-800C-4A57-A398-0A27809B84BC}"/>
    <hyperlink ref="O8" r:id="rId53" location=":~:text=DCV%20costs%20of%20%24300%20to,unique%20design%20of%20each%20building." xr:uid="{629A8145-6E47-4BFB-BEC9-A342974EDFFB}"/>
    <hyperlink ref="K8" r:id="rId54" xr:uid="{07903F53-EE13-4DB8-AC9A-8DB751298EBE}"/>
    <hyperlink ref="K34" r:id="rId55" xr:uid="{6D3AC02C-F01D-4E46-8F78-175956F577C0}"/>
    <hyperlink ref="M34" r:id="rId56" xr:uid="{C03C3942-ACD8-478E-9749-22FA69E0A5AE}"/>
    <hyperlink ref="N34" r:id="rId57" xr:uid="{32BF5C67-4A8A-477F-9437-8E3A6C0DB854}"/>
    <hyperlink ref="Q34" r:id="rId58" display="https://www.chefsdeal.com/eurodib-usa-swi3500-18-countertop-induction-range.html" xr:uid="{A3DE3B31-D2A2-4CD6-99EE-604908A4B8F4}"/>
    <hyperlink ref="R34" r:id="rId59" xr:uid="{F7B5F5A5-8FF8-4065-9B09-5E6C799E785D}"/>
    <hyperlink ref="S34" r:id="rId60" display="https://www.chefsdeal.com/vollrath-69523-26-countertop-induction-range.html" xr:uid="{48CE66D6-560B-4207-8B58-14EB3E85492E}"/>
    <hyperlink ref="T34" r:id="rId61" display="https://www.chefsdeal.com/tarrison-ti-ci-40-2lr-24-countertop-induction-range.html" xr:uid="{2A75AB74-814C-4C3F-AAE0-2A5B0A06FE0D}"/>
    <hyperlink ref="U34" r:id="rId62" display="https://www.chefsdeal.com/equipex-gl2-3500f-14-countertop-induction-range.html" xr:uid="{E133BE48-7CDB-420A-AC04-222991E93F50}"/>
    <hyperlink ref="V34" r:id="rId63" display="https://www.chefsdeal.com/equipex-bric-3000-15-countertop-induction-range.html" xr:uid="{D4B7ACC7-3619-478A-966C-46291F8E9D1A}"/>
    <hyperlink ref="W34" r:id="rId64" xr:uid="{CF86157F-BD20-4F3E-987A-8F9C08BFB442}"/>
    <hyperlink ref="X34" r:id="rId65" display="https://www.chefsdeal.com/equipex-gl2-5000-25-countertop-induction-range.html" xr:uid="{16D65D24-D6BE-4CA9-B6A6-F867152502F3}"/>
    <hyperlink ref="Y34" r:id="rId66" display="https://www.chefsdeal.com/equipex-gl2-7000-25-countertop-induction-range.html" xr:uid="{EECFD964-CA4C-45A4-9540-9F415F496828}"/>
    <hyperlink ref="Z34" r:id="rId67" display="https://www.chefsdeal.com/equipex-gl2-6000f-14-countertop-induction-range.html" xr:uid="{D3D791EB-EC9D-480E-BF55-A9A19C22E7EE}"/>
    <hyperlink ref="AA34" r:id="rId68" xr:uid="{B4A261FF-ED2E-4893-96EC-7B056B9EB052}"/>
    <hyperlink ref="AB34" r:id="rId69" xr:uid="{B01B0D42-2F95-4AB3-8A0C-3E8A5D5EF188}"/>
    <hyperlink ref="J35" r:id="rId70" display="https://www.webstaurantstore.com/vollrath-fc-6ih-06208-six-well-modular-induction-drop-in-hot-food-well-208-240v-4760w/9226IH06208.html?utm_source=google&amp;utm_medium=freeclicks&amp;utm_campaign=GoogleShopping&amp;srsltid=AfmBOoqf-YjblI6OROTF1OZBMcfrc4sxMoobU1AYXFh5AVVixfG_PbB5KUw" xr:uid="{D3946B67-EF41-4EA8-87A1-1A4B536BA979}"/>
    <hyperlink ref="K35" r:id="rId71" xr:uid="{832B9F2C-0608-4422-B4DC-536F668A7B82}"/>
    <hyperlink ref="L35" r:id="rId72" xr:uid="{6A7A46B1-EBCF-485C-A2D8-897A0337243B}"/>
    <hyperlink ref="M35" r:id="rId73" xr:uid="{E5EB97A4-1540-406F-B84C-FBB4DFE91F46}"/>
    <hyperlink ref="N35" r:id="rId74" xr:uid="{C69E63AD-7DCC-4081-A265-BF711A974747}"/>
    <hyperlink ref="O35" r:id="rId75" xr:uid="{5851A239-6965-42A0-A7EA-6634A9DE2389}"/>
    <hyperlink ref="P35" r:id="rId76" xr:uid="{F9850287-0952-44DE-BD78-0397BB870A66}"/>
    <hyperlink ref="Q35" r:id="rId77" xr:uid="{6944C460-DF3C-459A-B06E-769C9937D5F1}"/>
    <hyperlink ref="R35" r:id="rId78" xr:uid="{B5EF9230-6F41-4729-B7D3-E25D924986B5}"/>
    <hyperlink ref="K43" r:id="rId79" xr:uid="{DCA5FA1F-C619-4225-9A18-4E4C7CBE0F58}"/>
    <hyperlink ref="P43" r:id="rId80" xr:uid="{5EB7BD1F-94FA-4344-8C09-6241651D311E}"/>
    <hyperlink ref="Q43" r:id="rId81" xr:uid="{F2FF2379-FD34-4832-9CCC-E7E7EC43D655}"/>
    <hyperlink ref="K44" r:id="rId82" xr:uid="{318F5170-FA83-46A6-B091-401C07D337E8}"/>
    <hyperlink ref="M44" r:id="rId83" xr:uid="{55C9D9D9-9B75-45B6-B48D-6EDC8AEE7331}"/>
    <hyperlink ref="N44" r:id="rId84" xr:uid="{BD68AF0D-A0F1-451C-B1C2-CBF2B8C65906}"/>
    <hyperlink ref="J2" r:id="rId85" location="Products" xr:uid="{F32AA5E1-F2C7-4317-B377-0BD46B370810}"/>
    <hyperlink ref="J3" r:id="rId86" location="Products" xr:uid="{3A02AED2-F95F-44AB-8C5F-F2B0D73E57DD}"/>
    <hyperlink ref="K2" r:id="rId87" xr:uid="{849CF0E2-19A0-43C0-BEF6-15F1F39B8A0D}"/>
    <hyperlink ref="K3" r:id="rId88" xr:uid="{30F46403-3210-4E20-A695-3DEFCFF8B050}"/>
    <hyperlink ref="L2" r:id="rId89" xr:uid="{CB3F1BFD-DC7C-4ED6-B8A0-A0A8FB1120D7}"/>
    <hyperlink ref="M2" r:id="rId90" xr:uid="{16166AEB-EF4F-49CD-8511-D1A55B4B3971}"/>
    <hyperlink ref="N2" r:id="rId91" xr:uid="{69A0ACFD-88EB-4DC5-BD65-8E77A2FD8B05}"/>
    <hyperlink ref="L3" r:id="rId92" xr:uid="{7C2EC8EB-B227-47A8-90DC-29BD340BA16A}"/>
    <hyperlink ref="M3" r:id="rId93" xr:uid="{291C90EA-20D4-46EA-BD51-F4DF5A9C5B70}"/>
    <hyperlink ref="K4" r:id="rId94" xr:uid="{274380BA-FDF1-41E4-BC20-3D46D5A70B9B}"/>
    <hyperlink ref="L4" r:id="rId95" xr:uid="{B2B8AD3C-6891-4759-A12C-EE92FCCD436A}"/>
    <hyperlink ref="M4" r:id="rId96" xr:uid="{A17C3BFA-0BA7-41E5-89B3-128F00BA9A5B}"/>
    <hyperlink ref="N4" r:id="rId97" xr:uid="{8CAB822E-AC6C-486A-BBAE-00DFB2C6A188}"/>
    <hyperlink ref="P4" r:id="rId98" xr:uid="{CBB591DD-3882-4CEA-9C08-5D74C4E09546}"/>
    <hyperlink ref="Q4" r:id="rId99" xr:uid="{750FDE00-F4D6-4D18-9E75-894802CB4784}"/>
    <hyperlink ref="J9" r:id="rId100" xr:uid="{A166E1E5-1F61-467E-8668-61478F32FADF}"/>
    <hyperlink ref="K9" r:id="rId101" xr:uid="{BBD2BEB6-C47F-4C6A-B5E9-7BF11A80A5E9}"/>
    <hyperlink ref="J18" r:id="rId102" xr:uid="{8AA43B10-5B4B-41F3-B7B7-BED815B0134E}"/>
    <hyperlink ref="K18" r:id="rId103" xr:uid="{2E031441-97F3-4427-8964-A01ECE8E3AA0}"/>
    <hyperlink ref="L18" r:id="rId104" xr:uid="{29618F95-222A-4A0D-B9A9-56C5517E8B98}"/>
    <hyperlink ref="M18" r:id="rId105" xr:uid="{2BB26B99-9F5D-47F5-86E1-250B513189BB}"/>
    <hyperlink ref="K36" r:id="rId106" xr:uid="{C7CCEF2A-8338-48E3-A9EE-A121D56B051E}"/>
    <hyperlink ref="K37" r:id="rId107" xr:uid="{EA556D09-31EC-4D4A-B1ED-990EA0CDEA06}"/>
    <hyperlink ref="K38" r:id="rId108" xr:uid="{95619267-96A6-420D-9B7D-9339267D6E49}"/>
    <hyperlink ref="K39" r:id="rId109" xr:uid="{35F04DB6-5B41-403A-9950-ABBEA6283FC4}"/>
    <hyperlink ref="L36" r:id="rId110" xr:uid="{6B1C865D-DDC1-40ED-AC4F-9B04FA98E45C}"/>
    <hyperlink ref="L37" r:id="rId111" xr:uid="{57078936-0ADA-4E83-ACB0-5107B86FA081}"/>
    <hyperlink ref="L38" r:id="rId112" xr:uid="{61F43733-DE4C-4A04-858B-AB171B15ADB5}"/>
    <hyperlink ref="L39" r:id="rId113" xr:uid="{AC21571D-7E1D-4DE1-88B6-B27912ADA38F}"/>
    <hyperlink ref="M36" r:id="rId114" xr:uid="{E8E4CAAF-8CFD-4D95-BF0B-2A52569411F7}"/>
    <hyperlink ref="M37" r:id="rId115" xr:uid="{6028F5E6-CBDB-47EA-AA16-F27A27407212}"/>
    <hyperlink ref="M38" r:id="rId116" xr:uid="{AB28870A-57F0-4268-BB58-301650EC41EA}"/>
    <hyperlink ref="M39" r:id="rId117" xr:uid="{2C1E6E3F-6712-47A3-B37C-4BFC8FE48EF2}"/>
    <hyperlink ref="J59" r:id="rId118" xr:uid="{716AB85B-1622-4997-8639-32A332FB4AB5}"/>
    <hyperlink ref="K62" r:id="rId119" xr:uid="{270E1440-B15B-4192-B0E1-DF074B846561}"/>
    <hyperlink ref="K63" r:id="rId120" xr:uid="{918BCF27-C304-4931-951A-BE9A66660179}"/>
    <hyperlink ref="J67" r:id="rId121" xr:uid="{2E9C1C92-1ADB-4BAB-95D3-800DE5E5A952}"/>
    <hyperlink ref="J68" r:id="rId122" xr:uid="{6CF26AE2-C03F-4F81-AE80-715B6AAF32E6}"/>
    <hyperlink ref="J69" r:id="rId123" xr:uid="{220D6C2F-BFC3-4A7A-BED4-1A9E804A5E67}"/>
    <hyperlink ref="K67" r:id="rId124" xr:uid="{63E24DA3-8DE6-4DAE-93D8-3F0A990AFA5B}"/>
    <hyperlink ref="K68" r:id="rId125" xr:uid="{2F1E385C-6038-4D59-A583-ED1DDBC067C4}"/>
    <hyperlink ref="J73" r:id="rId126" location=":~:text=Long%20Life,can%20last%20more%20than%20100." xr:uid="{CFBDCFEE-E462-4CFD-B807-F8F9AA22B0D9}"/>
    <hyperlink ref="K89" r:id="rId127" xr:uid="{D6099314-DA6C-4200-8DD3-0C9A8D337E03}"/>
    <hyperlink ref="J95" r:id="rId128" xr:uid="{6E956004-3C3F-48DA-B4D8-EFE6D96A615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C2CD4-4035-4555-AF42-BFB8FB82B031}">
  <dimension ref="A1:CG1676"/>
  <sheetViews>
    <sheetView zoomScale="70" zoomScaleNormal="70" workbookViewId="0">
      <pane ySplit="2" topLeftCell="A3" activePane="bottomLeft" state="frozen"/>
      <selection pane="bottomLeft" activeCell="H20" sqref="H20:H21"/>
    </sheetView>
  </sheetViews>
  <sheetFormatPr baseColWidth="10" defaultColWidth="8.5" defaultRowHeight="15" x14ac:dyDescent="0.2"/>
  <cols>
    <col min="1" max="1" width="11.5" customWidth="1"/>
    <col min="2" max="2" width="11.5" bestFit="1" customWidth="1"/>
    <col min="3" max="3" width="9.83203125" customWidth="1"/>
    <col min="4" max="4" width="12" bestFit="1" customWidth="1"/>
    <col min="5" max="5" width="25.83203125" bestFit="1" customWidth="1"/>
    <col min="6" max="6" width="16.5" bestFit="1" customWidth="1"/>
    <col min="7" max="7" width="40.83203125" bestFit="1" customWidth="1"/>
    <col min="8" max="8" width="52.5" bestFit="1" customWidth="1"/>
    <col min="9" max="9" width="40.83203125" bestFit="1" customWidth="1"/>
    <col min="10" max="10" width="24.5" customWidth="1"/>
    <col min="11" max="11" width="11.5" customWidth="1"/>
    <col min="12" max="14" width="8.5" style="27" customWidth="1"/>
    <col min="15" max="16" width="8.5" customWidth="1"/>
    <col min="17" max="17" width="8.5" style="27" customWidth="1"/>
    <col min="18" max="18" width="10.5" style="27" customWidth="1"/>
    <col min="19" max="19" width="9.83203125" style="27" customWidth="1"/>
    <col min="20" max="20" width="10.5" style="27" customWidth="1"/>
    <col min="21" max="22" width="8.5" style="27" customWidth="1"/>
    <col min="23" max="23" width="11.1640625" style="27" customWidth="1"/>
    <col min="24" max="25" width="8.5" customWidth="1"/>
    <col min="26" max="26" width="8.83203125" style="27" customWidth="1"/>
    <col min="27" max="29" width="9.5" style="27" customWidth="1"/>
    <col min="30" max="30" width="11" style="27" customWidth="1"/>
    <col min="31" max="31" width="11.5" style="27" customWidth="1"/>
    <col min="32" max="32" width="10.5" style="27" customWidth="1"/>
    <col min="33" max="33" width="11.5" style="90" customWidth="1"/>
    <col min="34" max="37" width="8.5" style="27" customWidth="1"/>
    <col min="38" max="38" width="11.83203125" style="101" customWidth="1"/>
    <col min="39" max="39" width="11.5" style="101" customWidth="1"/>
    <col min="40" max="40" width="8.5" customWidth="1"/>
    <col min="41" max="41" width="12.5" customWidth="1"/>
    <col min="42" max="42" width="8.5" style="30" customWidth="1"/>
    <col min="43" max="44" width="13.83203125" customWidth="1"/>
    <col min="45" max="47" width="11.5" customWidth="1"/>
    <col min="48" max="48" width="74.5" customWidth="1"/>
    <col min="49" max="49" width="15.5" style="101" customWidth="1"/>
    <col min="50" max="50" width="16.5" style="101" customWidth="1"/>
    <col min="51" max="51" width="15.83203125" style="101" customWidth="1"/>
  </cols>
  <sheetData>
    <row r="1" spans="1:51" x14ac:dyDescent="0.2">
      <c r="A1" s="146" t="s">
        <v>0</v>
      </c>
      <c r="B1" s="146"/>
      <c r="C1" s="146"/>
      <c r="D1" s="146"/>
      <c r="E1" s="146"/>
      <c r="F1" s="146"/>
      <c r="G1" s="146"/>
      <c r="H1" s="146"/>
      <c r="I1" s="146"/>
      <c r="J1" s="146"/>
      <c r="K1" s="146"/>
      <c r="L1" s="147" t="s">
        <v>1</v>
      </c>
      <c r="M1" s="147"/>
      <c r="N1" s="147"/>
      <c r="O1" s="147"/>
      <c r="P1" s="147"/>
      <c r="Q1" s="147"/>
      <c r="R1" s="147"/>
      <c r="S1" s="147"/>
      <c r="T1" s="147"/>
      <c r="U1" s="148" t="s">
        <v>2</v>
      </c>
      <c r="V1" s="148"/>
      <c r="W1" s="148"/>
      <c r="X1" s="149"/>
      <c r="Y1" s="149"/>
      <c r="Z1" s="148"/>
      <c r="AA1" s="148"/>
      <c r="AB1" s="148"/>
      <c r="AC1" s="148"/>
      <c r="AD1" s="150" t="s">
        <v>3</v>
      </c>
      <c r="AE1" s="150"/>
      <c r="AF1" s="150"/>
      <c r="AG1" s="133"/>
      <c r="AH1" s="145" t="s">
        <v>4</v>
      </c>
      <c r="AI1" s="145"/>
      <c r="AJ1" s="145" t="s">
        <v>5</v>
      </c>
      <c r="AK1" s="145"/>
      <c r="AL1" s="118"/>
      <c r="AM1" s="118"/>
      <c r="AN1" s="143" t="s">
        <v>6</v>
      </c>
      <c r="AO1" s="143"/>
      <c r="AP1" s="144" t="s">
        <v>7</v>
      </c>
      <c r="AQ1" s="144"/>
      <c r="AR1" s="144"/>
      <c r="AS1" s="144"/>
      <c r="AT1" s="144"/>
      <c r="AU1" s="144"/>
      <c r="AV1" s="144"/>
      <c r="AW1" s="137"/>
      <c r="AX1" s="136"/>
      <c r="AY1" s="135"/>
    </row>
    <row r="2" spans="1:51" ht="64" x14ac:dyDescent="0.2">
      <c r="A2" s="34" t="s">
        <v>8</v>
      </c>
      <c r="B2" s="35" t="s">
        <v>9</v>
      </c>
      <c r="C2" s="35" t="s">
        <v>10</v>
      </c>
      <c r="D2" s="35" t="s">
        <v>11</v>
      </c>
      <c r="E2" s="35" t="s">
        <v>12</v>
      </c>
      <c r="F2" s="35" t="s">
        <v>13</v>
      </c>
      <c r="G2" s="35" t="s">
        <v>846</v>
      </c>
      <c r="H2" s="35" t="s">
        <v>14</v>
      </c>
      <c r="I2" s="35" t="s">
        <v>15</v>
      </c>
      <c r="J2" s="35" t="s">
        <v>16</v>
      </c>
      <c r="K2" s="36" t="s">
        <v>17</v>
      </c>
      <c r="L2" s="51" t="s">
        <v>18</v>
      </c>
      <c r="M2" s="45" t="s">
        <v>19</v>
      </c>
      <c r="N2" s="45" t="s">
        <v>20</v>
      </c>
      <c r="O2" s="37" t="s">
        <v>21</v>
      </c>
      <c r="P2" s="37" t="s">
        <v>22</v>
      </c>
      <c r="Q2" s="45" t="s">
        <v>23</v>
      </c>
      <c r="R2" s="45" t="s">
        <v>24</v>
      </c>
      <c r="S2" s="45" t="s">
        <v>25</v>
      </c>
      <c r="T2" s="45" t="s">
        <v>26</v>
      </c>
      <c r="U2" s="50" t="s">
        <v>18</v>
      </c>
      <c r="V2" s="47" t="s">
        <v>19</v>
      </c>
      <c r="W2" s="47" t="s">
        <v>20</v>
      </c>
      <c r="X2" s="38" t="s">
        <v>21</v>
      </c>
      <c r="Y2" s="38" t="s">
        <v>22</v>
      </c>
      <c r="Z2" s="47" t="s">
        <v>23</v>
      </c>
      <c r="AA2" s="47" t="s">
        <v>24</v>
      </c>
      <c r="AB2" s="47" t="s">
        <v>25</v>
      </c>
      <c r="AC2" s="47" t="s">
        <v>26</v>
      </c>
      <c r="AD2" s="49" t="s">
        <v>27</v>
      </c>
      <c r="AE2" s="49" t="s">
        <v>28</v>
      </c>
      <c r="AF2" s="49" t="s">
        <v>29</v>
      </c>
      <c r="AG2" s="134" t="s">
        <v>30</v>
      </c>
      <c r="AH2" s="48" t="s">
        <v>31</v>
      </c>
      <c r="AI2" s="48" t="s">
        <v>32</v>
      </c>
      <c r="AJ2" s="48" t="s">
        <v>31</v>
      </c>
      <c r="AK2" s="48" t="s">
        <v>32</v>
      </c>
      <c r="AL2" s="119" t="s">
        <v>33</v>
      </c>
      <c r="AM2" s="119" t="s">
        <v>34</v>
      </c>
      <c r="AN2" s="39" t="s">
        <v>35</v>
      </c>
      <c r="AO2" s="39" t="s">
        <v>36</v>
      </c>
      <c r="AP2" s="63" t="s">
        <v>37</v>
      </c>
      <c r="AQ2" s="31" t="s">
        <v>38</v>
      </c>
      <c r="AR2" s="31" t="s">
        <v>39</v>
      </c>
      <c r="AS2" s="31" t="s">
        <v>40</v>
      </c>
      <c r="AT2" s="31" t="s">
        <v>41</v>
      </c>
      <c r="AU2" s="31" t="s">
        <v>42</v>
      </c>
      <c r="AV2" s="31" t="s">
        <v>43</v>
      </c>
      <c r="AW2" s="137" t="s">
        <v>847</v>
      </c>
      <c r="AX2" s="136" t="s">
        <v>848</v>
      </c>
      <c r="AY2" s="135" t="s">
        <v>849</v>
      </c>
    </row>
    <row r="3" spans="1:51" x14ac:dyDescent="0.2">
      <c r="A3">
        <v>1</v>
      </c>
      <c r="B3">
        <v>2023</v>
      </c>
      <c r="C3" t="s">
        <v>850</v>
      </c>
      <c r="D3" s="28" t="s">
        <v>45</v>
      </c>
      <c r="E3" t="s">
        <v>46</v>
      </c>
      <c r="G3" t="s">
        <v>47</v>
      </c>
      <c r="H3" t="s">
        <v>48</v>
      </c>
      <c r="I3" t="s">
        <v>49</v>
      </c>
      <c r="J3" t="s">
        <v>50</v>
      </c>
      <c r="K3" s="26" t="s">
        <v>51</v>
      </c>
      <c r="L3" s="40">
        <v>1656.9230769999999</v>
      </c>
      <c r="M3" s="40">
        <v>1868.12968</v>
      </c>
      <c r="N3" s="40">
        <v>1999.7928870000001</v>
      </c>
      <c r="O3" s="28" t="s">
        <v>142</v>
      </c>
      <c r="P3" s="28" t="s">
        <v>53</v>
      </c>
      <c r="Q3" s="27">
        <v>3</v>
      </c>
      <c r="R3" s="27">
        <v>7.5</v>
      </c>
      <c r="S3" s="27">
        <v>30</v>
      </c>
      <c r="T3" s="27">
        <v>30</v>
      </c>
      <c r="U3" s="27">
        <v>615.38461500000005</v>
      </c>
      <c r="V3" s="27">
        <v>581.98118599999998</v>
      </c>
      <c r="W3" s="27">
        <v>891.20025899999996</v>
      </c>
      <c r="X3" t="s">
        <v>54</v>
      </c>
      <c r="Y3" t="s">
        <v>55</v>
      </c>
      <c r="Z3" s="27">
        <v>10.6</v>
      </c>
      <c r="AA3" s="27">
        <v>14.25</v>
      </c>
      <c r="AB3" s="27">
        <v>20.3</v>
      </c>
      <c r="AC3" s="27">
        <v>21.5</v>
      </c>
      <c r="AD3" s="27">
        <v>-10246.153834000001</v>
      </c>
      <c r="AE3" s="27">
        <v>-10216.907368</v>
      </c>
      <c r="AF3" s="27">
        <v>-13943.542367</v>
      </c>
      <c r="AG3" s="67">
        <v>12087.2971325</v>
      </c>
      <c r="AH3" s="27">
        <v>1.2158998956082356</v>
      </c>
      <c r="AI3" s="27">
        <v>1.2687780265182242</v>
      </c>
      <c r="AJ3" s="27">
        <v>0</v>
      </c>
      <c r="AK3" s="27">
        <v>0</v>
      </c>
      <c r="AL3" s="68">
        <v>14696.943321592476</v>
      </c>
      <c r="AM3" s="68">
        <v>15336.09700171274</v>
      </c>
      <c r="AN3">
        <v>2023</v>
      </c>
      <c r="AO3" t="s">
        <v>56</v>
      </c>
      <c r="AP3" s="30">
        <v>21</v>
      </c>
      <c r="AQ3" t="s">
        <v>57</v>
      </c>
      <c r="AR3">
        <v>7</v>
      </c>
      <c r="AS3">
        <v>76</v>
      </c>
      <c r="AT3">
        <v>0.88500000000000001</v>
      </c>
      <c r="AU3">
        <v>2017</v>
      </c>
      <c r="AV3" t="s">
        <v>851</v>
      </c>
      <c r="AW3" s="65">
        <f>(IF(ISBLANK(AE3), IF(ISNUMBER(M3), M3*R3, 0)+IF(ISNUMBER(V3), V3*AA3, 0)+AE3, (IF(ISNUMBER(M3), M3*R3, 0)+IF(ISNUMBER(V3), V3*AA3)+AE3)))</f>
        <v>12087.2971325</v>
      </c>
      <c r="AX3" s="86">
        <f t="shared" ref="AX3:AX38" si="0">(AW3*AH3)+AJ3</f>
        <v>14696.943321592476</v>
      </c>
      <c r="AY3" s="86">
        <f t="shared" ref="AY3:AY38" si="1">(AW3*AI3)+AK3</f>
        <v>15336.09700171274</v>
      </c>
    </row>
    <row r="4" spans="1:51" x14ac:dyDescent="0.2">
      <c r="A4">
        <v>1</v>
      </c>
      <c r="B4">
        <v>2023</v>
      </c>
      <c r="C4" t="s">
        <v>850</v>
      </c>
      <c r="D4" t="s">
        <v>45</v>
      </c>
      <c r="E4" t="s">
        <v>46</v>
      </c>
      <c r="G4" t="s">
        <v>47</v>
      </c>
      <c r="H4" t="s">
        <v>48</v>
      </c>
      <c r="I4" t="s">
        <v>49</v>
      </c>
      <c r="J4" t="s">
        <v>50</v>
      </c>
      <c r="K4" s="26" t="s">
        <v>51</v>
      </c>
      <c r="L4" s="40">
        <v>1656.9230769999999</v>
      </c>
      <c r="M4" s="40">
        <v>1868.12968</v>
      </c>
      <c r="N4" s="40">
        <v>1999.7928870000001</v>
      </c>
      <c r="O4" t="s">
        <v>142</v>
      </c>
      <c r="P4" t="s">
        <v>53</v>
      </c>
      <c r="Q4" s="27">
        <v>3</v>
      </c>
      <c r="R4" s="27">
        <v>7.5</v>
      </c>
      <c r="S4" s="27">
        <v>30</v>
      </c>
      <c r="T4" s="27">
        <v>30</v>
      </c>
      <c r="U4" s="27">
        <v>615.38461500000005</v>
      </c>
      <c r="V4" s="27">
        <v>581.98118599999998</v>
      </c>
      <c r="W4" s="27">
        <v>891.20025899999996</v>
      </c>
      <c r="X4" t="s">
        <v>54</v>
      </c>
      <c r="Y4" t="s">
        <v>55</v>
      </c>
      <c r="Z4" s="27">
        <v>10.6</v>
      </c>
      <c r="AA4" s="27">
        <v>14.25</v>
      </c>
      <c r="AB4" s="27">
        <v>20.3</v>
      </c>
      <c r="AC4" s="27">
        <v>21.5</v>
      </c>
      <c r="AD4" s="27">
        <v>-10246.153834000001</v>
      </c>
      <c r="AE4" s="27">
        <v>-10216.907368</v>
      </c>
      <c r="AF4" s="27">
        <v>-13943.542367</v>
      </c>
      <c r="AG4" s="67">
        <v>12087.2971325</v>
      </c>
      <c r="AH4" s="27">
        <v>1.2158998956082356</v>
      </c>
      <c r="AI4" s="27">
        <v>1.2687780265182242</v>
      </c>
      <c r="AJ4" s="27">
        <v>0</v>
      </c>
      <c r="AK4" s="27">
        <v>0</v>
      </c>
      <c r="AL4" s="68">
        <v>14696.943321592476</v>
      </c>
      <c r="AM4" s="68">
        <v>15336.09700171274</v>
      </c>
      <c r="AN4">
        <v>2030</v>
      </c>
      <c r="AO4" t="s">
        <v>56</v>
      </c>
      <c r="AP4" s="30">
        <v>21</v>
      </c>
      <c r="AQ4" t="s">
        <v>57</v>
      </c>
      <c r="AR4">
        <v>7</v>
      </c>
      <c r="AS4">
        <v>76</v>
      </c>
      <c r="AT4">
        <v>0.88500000000000001</v>
      </c>
      <c r="AU4">
        <v>2017</v>
      </c>
      <c r="AV4" t="s">
        <v>851</v>
      </c>
      <c r="AW4" s="65">
        <f>(IF(ISBLANK(AE4), IF(ISNUMBER(M4), M4*R3, 0)+IF(ISNUMBER(V4), V4*AA3, 0)+AE4, (IF(ISNUMBER(M4), M4*R3, 0)+IF(ISNUMBER(V4), V4*AA3)+AE4)))</f>
        <v>12087.2971325</v>
      </c>
      <c r="AX4" s="86">
        <f t="shared" si="0"/>
        <v>14696.943321592476</v>
      </c>
      <c r="AY4" s="86">
        <f t="shared" si="1"/>
        <v>15336.09700171274</v>
      </c>
    </row>
    <row r="5" spans="1:51" x14ac:dyDescent="0.2">
      <c r="A5">
        <v>1</v>
      </c>
      <c r="B5">
        <v>2023</v>
      </c>
      <c r="C5" t="s">
        <v>850</v>
      </c>
      <c r="D5" t="s">
        <v>45</v>
      </c>
      <c r="E5" t="s">
        <v>46</v>
      </c>
      <c r="G5" t="s">
        <v>47</v>
      </c>
      <c r="H5" t="s">
        <v>48</v>
      </c>
      <c r="I5" t="s">
        <v>49</v>
      </c>
      <c r="J5" t="s">
        <v>50</v>
      </c>
      <c r="K5" s="26" t="s">
        <v>51</v>
      </c>
      <c r="L5" s="40">
        <v>1656.9230769999999</v>
      </c>
      <c r="M5" s="40">
        <v>1868.12968</v>
      </c>
      <c r="N5" s="40">
        <v>1999.7928870000001</v>
      </c>
      <c r="O5" t="s">
        <v>142</v>
      </c>
      <c r="P5" t="s">
        <v>53</v>
      </c>
      <c r="Q5" s="27">
        <v>3</v>
      </c>
      <c r="R5" s="27">
        <v>7.5</v>
      </c>
      <c r="S5" s="27">
        <v>30</v>
      </c>
      <c r="T5" s="27">
        <v>30</v>
      </c>
      <c r="U5" s="27">
        <v>615.38461500000005</v>
      </c>
      <c r="V5" s="27">
        <v>581.98118599999998</v>
      </c>
      <c r="W5" s="27">
        <v>891.20025899999996</v>
      </c>
      <c r="X5" t="s">
        <v>54</v>
      </c>
      <c r="Y5" t="s">
        <v>55</v>
      </c>
      <c r="Z5" s="27">
        <v>10.6</v>
      </c>
      <c r="AA5" s="27">
        <v>14.25</v>
      </c>
      <c r="AB5" s="27">
        <v>20.3</v>
      </c>
      <c r="AC5" s="27">
        <v>21.5</v>
      </c>
      <c r="AD5" s="27">
        <v>-10246.153834000001</v>
      </c>
      <c r="AE5" s="27">
        <v>-10216.907368</v>
      </c>
      <c r="AF5" s="27">
        <v>-13943.542367</v>
      </c>
      <c r="AG5" s="67">
        <v>12087.2971325</v>
      </c>
      <c r="AH5" s="27">
        <v>1.2158998956082356</v>
      </c>
      <c r="AI5" s="27">
        <v>1.2687780265182242</v>
      </c>
      <c r="AJ5" s="27">
        <v>0</v>
      </c>
      <c r="AK5" s="27">
        <v>0</v>
      </c>
      <c r="AL5" s="68">
        <v>14696.943321592476</v>
      </c>
      <c r="AM5" s="68">
        <v>15336.09700171274</v>
      </c>
      <c r="AN5">
        <v>2035</v>
      </c>
      <c r="AO5" t="s">
        <v>56</v>
      </c>
      <c r="AP5" s="30">
        <v>21</v>
      </c>
      <c r="AQ5" t="s">
        <v>57</v>
      </c>
      <c r="AR5">
        <v>7</v>
      </c>
      <c r="AS5">
        <v>76</v>
      </c>
      <c r="AT5">
        <v>0.88500000000000001</v>
      </c>
      <c r="AU5">
        <v>2017</v>
      </c>
      <c r="AV5" t="s">
        <v>851</v>
      </c>
      <c r="AW5" s="65">
        <f>(IF(ISBLANK(AE5), IF(ISNUMBER(M5), M5*R3, 0)+IF(ISNUMBER(V5), V5*AA3, 0)+AE5, (IF(ISNUMBER(M5), M5*R3, 0)+IF(ISNUMBER(V5), V5*AA3)+AE5)))</f>
        <v>12087.2971325</v>
      </c>
      <c r="AX5" s="86">
        <f t="shared" si="0"/>
        <v>14696.943321592476</v>
      </c>
      <c r="AY5" s="86">
        <f t="shared" si="1"/>
        <v>15336.09700171274</v>
      </c>
    </row>
    <row r="6" spans="1:51" x14ac:dyDescent="0.2">
      <c r="A6">
        <v>1</v>
      </c>
      <c r="B6">
        <v>2023</v>
      </c>
      <c r="C6" t="s">
        <v>850</v>
      </c>
      <c r="D6" t="s">
        <v>45</v>
      </c>
      <c r="E6" t="s">
        <v>46</v>
      </c>
      <c r="G6" t="s">
        <v>47</v>
      </c>
      <c r="H6" t="s">
        <v>48</v>
      </c>
      <c r="I6" t="s">
        <v>49</v>
      </c>
      <c r="J6" t="s">
        <v>50</v>
      </c>
      <c r="K6" s="26" t="s">
        <v>51</v>
      </c>
      <c r="L6" s="40">
        <v>1656.9230769999999</v>
      </c>
      <c r="M6" s="40">
        <v>1868.12968</v>
      </c>
      <c r="N6" s="40">
        <v>1999.7928870000001</v>
      </c>
      <c r="O6" t="s">
        <v>142</v>
      </c>
      <c r="P6" t="s">
        <v>53</v>
      </c>
      <c r="Q6" s="27">
        <v>3</v>
      </c>
      <c r="R6" s="27">
        <v>7.5</v>
      </c>
      <c r="S6" s="27">
        <v>30</v>
      </c>
      <c r="T6" s="27">
        <v>30</v>
      </c>
      <c r="U6" s="27">
        <v>615.38461500000005</v>
      </c>
      <c r="V6" s="27">
        <v>581.98118599999998</v>
      </c>
      <c r="W6" s="27">
        <v>891.20025899999996</v>
      </c>
      <c r="X6" t="s">
        <v>54</v>
      </c>
      <c r="Y6" t="s">
        <v>55</v>
      </c>
      <c r="Z6" s="27">
        <v>10.6</v>
      </c>
      <c r="AA6" s="27">
        <v>14.25</v>
      </c>
      <c r="AB6" s="27">
        <v>20.3</v>
      </c>
      <c r="AC6" s="27">
        <v>21.5</v>
      </c>
      <c r="AD6" s="27">
        <v>-10246.153834000001</v>
      </c>
      <c r="AE6" s="27">
        <v>-10216.907368</v>
      </c>
      <c r="AF6" s="27">
        <v>-13943.542367</v>
      </c>
      <c r="AG6" s="67">
        <v>12087.2971325</v>
      </c>
      <c r="AH6" s="27">
        <v>1.2158998956082356</v>
      </c>
      <c r="AI6" s="27">
        <v>1.2687780265182242</v>
      </c>
      <c r="AJ6" s="27">
        <v>0</v>
      </c>
      <c r="AK6" s="27">
        <v>0</v>
      </c>
      <c r="AL6" s="68">
        <v>14696.943321592476</v>
      </c>
      <c r="AM6" s="68">
        <v>15336.09700171274</v>
      </c>
      <c r="AN6">
        <v>2040</v>
      </c>
      <c r="AO6" t="s">
        <v>56</v>
      </c>
      <c r="AP6" s="30">
        <v>21</v>
      </c>
      <c r="AQ6" t="s">
        <v>57</v>
      </c>
      <c r="AR6">
        <v>7</v>
      </c>
      <c r="AS6">
        <v>76</v>
      </c>
      <c r="AT6">
        <v>0.88500000000000001</v>
      </c>
      <c r="AU6">
        <v>2017</v>
      </c>
      <c r="AV6" t="s">
        <v>851</v>
      </c>
      <c r="AW6" s="65">
        <f>(IF(ISBLANK(AE6), IF(ISNUMBER(M6), M6*R3, 0)+IF(ISNUMBER(V6), V6*AA3, 0)+AE6, (IF(ISNUMBER(M6), M6*R3, 0)+IF(ISNUMBER(V6), V6*AA3)+AE6)))</f>
        <v>12087.2971325</v>
      </c>
      <c r="AX6" s="86">
        <f t="shared" si="0"/>
        <v>14696.943321592476</v>
      </c>
      <c r="AY6" s="86">
        <f t="shared" si="1"/>
        <v>15336.09700171274</v>
      </c>
    </row>
    <row r="7" spans="1:51" x14ac:dyDescent="0.2">
      <c r="A7">
        <v>1</v>
      </c>
      <c r="B7">
        <v>2023</v>
      </c>
      <c r="C7" t="s">
        <v>850</v>
      </c>
      <c r="D7" t="s">
        <v>45</v>
      </c>
      <c r="E7" t="s">
        <v>46</v>
      </c>
      <c r="G7" t="s">
        <v>47</v>
      </c>
      <c r="H7" t="s">
        <v>48</v>
      </c>
      <c r="I7" t="s">
        <v>49</v>
      </c>
      <c r="J7" t="s">
        <v>50</v>
      </c>
      <c r="K7" s="26" t="s">
        <v>51</v>
      </c>
      <c r="L7" s="40">
        <v>1656.9230769999999</v>
      </c>
      <c r="M7" s="40">
        <v>1868.12968</v>
      </c>
      <c r="N7" s="40">
        <v>1999.7928870000001</v>
      </c>
      <c r="O7" t="s">
        <v>142</v>
      </c>
      <c r="P7" t="s">
        <v>53</v>
      </c>
      <c r="Q7" s="27">
        <v>3</v>
      </c>
      <c r="R7" s="27">
        <v>7.5</v>
      </c>
      <c r="S7" s="27">
        <v>30</v>
      </c>
      <c r="T7" s="27">
        <v>30</v>
      </c>
      <c r="U7" s="27">
        <v>615.38461500000005</v>
      </c>
      <c r="V7" s="27">
        <v>581.98118599999998</v>
      </c>
      <c r="W7" s="27">
        <v>891.20025899999996</v>
      </c>
      <c r="X7" t="s">
        <v>54</v>
      </c>
      <c r="Y7" t="s">
        <v>55</v>
      </c>
      <c r="Z7" s="27">
        <v>10.6</v>
      </c>
      <c r="AA7" s="27">
        <v>14.25</v>
      </c>
      <c r="AB7" s="27">
        <v>20.3</v>
      </c>
      <c r="AC7" s="27">
        <v>21.5</v>
      </c>
      <c r="AD7" s="27">
        <v>-10246.153834000001</v>
      </c>
      <c r="AE7" s="27">
        <v>-10216.907368</v>
      </c>
      <c r="AF7" s="27">
        <v>-13943.542367</v>
      </c>
      <c r="AG7" s="67">
        <v>12087.2971325</v>
      </c>
      <c r="AH7" s="27">
        <v>1.2158998956082356</v>
      </c>
      <c r="AI7" s="27">
        <v>1.2687780265182242</v>
      </c>
      <c r="AJ7" s="27">
        <v>0</v>
      </c>
      <c r="AK7" s="27">
        <v>0</v>
      </c>
      <c r="AL7" s="68">
        <v>14696.943321592476</v>
      </c>
      <c r="AM7" s="68">
        <v>15336.09700171274</v>
      </c>
      <c r="AN7">
        <v>2045</v>
      </c>
      <c r="AO7" t="s">
        <v>56</v>
      </c>
      <c r="AP7" s="30">
        <v>21</v>
      </c>
      <c r="AQ7" t="s">
        <v>57</v>
      </c>
      <c r="AR7">
        <v>7</v>
      </c>
      <c r="AS7">
        <v>76</v>
      </c>
      <c r="AT7">
        <v>0.88500000000000001</v>
      </c>
      <c r="AU7">
        <v>2017</v>
      </c>
      <c r="AV7" t="s">
        <v>851</v>
      </c>
      <c r="AW7" s="65">
        <f>(IF(ISBLANK(AE7), IF(ISNUMBER(M7), M7*R3, 0)+IF(ISNUMBER(V7), V7*AA3, 0)+AE7, (IF(ISNUMBER(M7), M7*R3, 0)+IF(ISNUMBER(V7), V7*AA3)+AE7)))</f>
        <v>12087.2971325</v>
      </c>
      <c r="AX7" s="86">
        <f t="shared" si="0"/>
        <v>14696.943321592476</v>
      </c>
      <c r="AY7" s="86">
        <f t="shared" si="1"/>
        <v>15336.09700171274</v>
      </c>
    </row>
    <row r="8" spans="1:51" x14ac:dyDescent="0.2">
      <c r="A8">
        <v>1</v>
      </c>
      <c r="B8">
        <v>2023</v>
      </c>
      <c r="C8" t="s">
        <v>850</v>
      </c>
      <c r="D8" t="s">
        <v>45</v>
      </c>
      <c r="E8" t="s">
        <v>46</v>
      </c>
      <c r="G8" t="s">
        <v>47</v>
      </c>
      <c r="H8" t="s">
        <v>48</v>
      </c>
      <c r="I8" t="s">
        <v>49</v>
      </c>
      <c r="J8" t="s">
        <v>50</v>
      </c>
      <c r="K8" s="26" t="s">
        <v>51</v>
      </c>
      <c r="L8" s="40">
        <v>1656.9230769999999</v>
      </c>
      <c r="M8" s="40">
        <v>1868.12968</v>
      </c>
      <c r="N8" s="40">
        <v>1999.7928870000001</v>
      </c>
      <c r="O8" t="s">
        <v>142</v>
      </c>
      <c r="P8" t="s">
        <v>53</v>
      </c>
      <c r="Q8" s="27">
        <v>3</v>
      </c>
      <c r="R8" s="27">
        <v>7.5</v>
      </c>
      <c r="S8" s="27">
        <v>30</v>
      </c>
      <c r="T8" s="27">
        <v>30</v>
      </c>
      <c r="U8" s="27">
        <v>615.38461500000005</v>
      </c>
      <c r="V8" s="27">
        <v>581.98118599999998</v>
      </c>
      <c r="W8" s="27">
        <v>891.20025899999996</v>
      </c>
      <c r="X8" t="s">
        <v>54</v>
      </c>
      <c r="Y8" t="s">
        <v>55</v>
      </c>
      <c r="Z8" s="27">
        <v>10.6</v>
      </c>
      <c r="AA8" s="27">
        <v>14.25</v>
      </c>
      <c r="AB8" s="27">
        <v>20.3</v>
      </c>
      <c r="AC8" s="27">
        <v>21.5</v>
      </c>
      <c r="AD8" s="27">
        <v>-10246.153834000001</v>
      </c>
      <c r="AE8" s="27">
        <v>-10216.907368</v>
      </c>
      <c r="AF8" s="27">
        <v>-13943.542367</v>
      </c>
      <c r="AG8" s="67">
        <v>12087.2971325</v>
      </c>
      <c r="AH8" s="27">
        <v>1.2158998956082356</v>
      </c>
      <c r="AI8" s="27">
        <v>1.2687780265182242</v>
      </c>
      <c r="AJ8" s="27">
        <v>0</v>
      </c>
      <c r="AK8" s="27">
        <v>0</v>
      </c>
      <c r="AL8" s="68">
        <v>14696.943321592476</v>
      </c>
      <c r="AM8" s="68">
        <v>15336.09700171274</v>
      </c>
      <c r="AN8">
        <v>2050</v>
      </c>
      <c r="AO8" t="s">
        <v>56</v>
      </c>
      <c r="AP8" s="30">
        <v>21</v>
      </c>
      <c r="AQ8" t="s">
        <v>57</v>
      </c>
      <c r="AR8">
        <v>7</v>
      </c>
      <c r="AS8">
        <v>76</v>
      </c>
      <c r="AT8">
        <v>0.88500000000000001</v>
      </c>
      <c r="AU8">
        <v>2017</v>
      </c>
      <c r="AV8" t="s">
        <v>851</v>
      </c>
      <c r="AW8" s="65">
        <f>(IF(ISBLANK(AE8), IF(ISNUMBER(M8), M8*R3, 0)+IF(ISNUMBER(V8), V8*AA3, 0)+AE8, (IF(ISNUMBER(M8), M8*R3, 0)+IF(ISNUMBER(V8), V8*AA3)+AE8)))</f>
        <v>12087.2971325</v>
      </c>
      <c r="AX8" s="86">
        <f t="shared" si="0"/>
        <v>14696.943321592476</v>
      </c>
      <c r="AY8" s="86">
        <f t="shared" si="1"/>
        <v>15336.09700171274</v>
      </c>
    </row>
    <row r="9" spans="1:51" x14ac:dyDescent="0.2">
      <c r="A9">
        <v>1</v>
      </c>
      <c r="B9">
        <v>2023</v>
      </c>
      <c r="C9" t="s">
        <v>850</v>
      </c>
      <c r="D9" t="s">
        <v>45</v>
      </c>
      <c r="E9" t="s">
        <v>46</v>
      </c>
      <c r="G9" t="s">
        <v>47</v>
      </c>
      <c r="H9" t="s">
        <v>48</v>
      </c>
      <c r="I9" t="s">
        <v>49</v>
      </c>
      <c r="J9" t="s">
        <v>50</v>
      </c>
      <c r="K9" s="26" t="s">
        <v>51</v>
      </c>
      <c r="L9" s="40">
        <v>1656.9230769999999</v>
      </c>
      <c r="M9" s="40">
        <v>1868.12968</v>
      </c>
      <c r="N9" s="40">
        <v>1999.7928870000001</v>
      </c>
      <c r="O9" t="s">
        <v>142</v>
      </c>
      <c r="P9" t="s">
        <v>53</v>
      </c>
      <c r="Q9" s="27">
        <v>3</v>
      </c>
      <c r="R9" s="27">
        <v>7.5</v>
      </c>
      <c r="S9" s="27">
        <v>30</v>
      </c>
      <c r="T9" s="27">
        <v>30</v>
      </c>
      <c r="U9" s="27">
        <v>615.38461500000005</v>
      </c>
      <c r="V9" s="27">
        <v>581.98118599999998</v>
      </c>
      <c r="W9" s="27">
        <v>891.20025899999996</v>
      </c>
      <c r="X9" t="s">
        <v>54</v>
      </c>
      <c r="Y9" t="s">
        <v>55</v>
      </c>
      <c r="Z9" s="27">
        <v>10.6</v>
      </c>
      <c r="AA9" s="27">
        <v>14.25</v>
      </c>
      <c r="AB9" s="27">
        <v>20.3</v>
      </c>
      <c r="AC9" s="27">
        <v>21.5</v>
      </c>
      <c r="AD9" s="27">
        <v>-10246.153834000001</v>
      </c>
      <c r="AE9" s="27">
        <v>-10216.907368</v>
      </c>
      <c r="AF9" s="27">
        <v>-13943.542367</v>
      </c>
      <c r="AG9" s="67">
        <v>12087.2971325</v>
      </c>
      <c r="AH9" s="27">
        <v>1.2158998956082356</v>
      </c>
      <c r="AI9" s="27">
        <v>1.2687780265182242</v>
      </c>
      <c r="AJ9" s="27">
        <v>0</v>
      </c>
      <c r="AK9" s="27">
        <v>0</v>
      </c>
      <c r="AL9" s="68">
        <v>14696.943321592476</v>
      </c>
      <c r="AM9" s="68">
        <v>15336.09700171274</v>
      </c>
      <c r="AN9">
        <v>2023</v>
      </c>
      <c r="AO9" t="s">
        <v>59</v>
      </c>
      <c r="AP9" s="30">
        <v>21</v>
      </c>
      <c r="AQ9" t="s">
        <v>57</v>
      </c>
      <c r="AR9">
        <v>7</v>
      </c>
      <c r="AS9">
        <v>76</v>
      </c>
      <c r="AT9">
        <v>0.88500000000000001</v>
      </c>
      <c r="AU9">
        <v>2017</v>
      </c>
      <c r="AV9" t="s">
        <v>851</v>
      </c>
      <c r="AW9" s="65">
        <f>(IF(ISBLANK(AE9), IF(ISNUMBER(M9), M9*R3, 0)+IF(ISNUMBER(V9), V9*AA3, 0)+AE9, (IF(ISNUMBER(M9), M9*R3, 0)+IF(ISNUMBER(V9), V9*AA3)+AE9)))</f>
        <v>12087.2971325</v>
      </c>
      <c r="AX9" s="86">
        <f t="shared" si="0"/>
        <v>14696.943321592476</v>
      </c>
      <c r="AY9" s="86">
        <f t="shared" si="1"/>
        <v>15336.09700171274</v>
      </c>
    </row>
    <row r="10" spans="1:51" x14ac:dyDescent="0.2">
      <c r="A10">
        <v>1</v>
      </c>
      <c r="B10">
        <v>2023</v>
      </c>
      <c r="C10" t="s">
        <v>850</v>
      </c>
      <c r="D10" t="s">
        <v>45</v>
      </c>
      <c r="E10" t="s">
        <v>46</v>
      </c>
      <c r="G10" t="s">
        <v>47</v>
      </c>
      <c r="H10" t="s">
        <v>48</v>
      </c>
      <c r="I10" t="s">
        <v>49</v>
      </c>
      <c r="J10" t="s">
        <v>50</v>
      </c>
      <c r="K10" s="26" t="s">
        <v>51</v>
      </c>
      <c r="L10" s="40">
        <v>1521.2577001105749</v>
      </c>
      <c r="M10" s="40">
        <v>1715.1711506430447</v>
      </c>
      <c r="N10" s="40">
        <v>1836.054051153219</v>
      </c>
      <c r="O10" t="s">
        <v>142</v>
      </c>
      <c r="P10" t="s">
        <v>53</v>
      </c>
      <c r="Q10" s="27">
        <v>3</v>
      </c>
      <c r="R10" s="27">
        <v>7.5</v>
      </c>
      <c r="S10" s="27">
        <v>30</v>
      </c>
      <c r="T10" s="27">
        <v>30</v>
      </c>
      <c r="U10" s="27">
        <v>564.9982169319087</v>
      </c>
      <c r="V10" s="27">
        <v>534.329790448072</v>
      </c>
      <c r="W10" s="27">
        <v>818.23065606580883</v>
      </c>
      <c r="X10" t="s">
        <v>54</v>
      </c>
      <c r="Y10" t="s">
        <v>55</v>
      </c>
      <c r="Z10" s="27">
        <v>10.6</v>
      </c>
      <c r="AA10" s="27">
        <v>14.324999999999999</v>
      </c>
      <c r="AB10" s="27">
        <v>20.3</v>
      </c>
      <c r="AC10" s="27">
        <v>21.5</v>
      </c>
      <c r="AD10" s="27">
        <v>-9407.2203066370785</v>
      </c>
      <c r="AE10" s="27">
        <v>-9380.3684797652604</v>
      </c>
      <c r="AF10" s="27">
        <v>-12801.87444248915</v>
      </c>
      <c r="AG10" s="67">
        <v>11137.689398226205</v>
      </c>
      <c r="AH10" s="27">
        <v>1.2158998956082356</v>
      </c>
      <c r="AI10" s="27">
        <v>1.2687780265182242</v>
      </c>
      <c r="AJ10" s="27">
        <v>0</v>
      </c>
      <c r="AK10" s="27">
        <v>0</v>
      </c>
      <c r="AL10" s="68">
        <v>15084.469418653343</v>
      </c>
      <c r="AM10" s="68">
        <v>15740.476176700036</v>
      </c>
      <c r="AN10">
        <v>2030</v>
      </c>
      <c r="AO10" t="s">
        <v>59</v>
      </c>
      <c r="AP10" s="30">
        <v>21</v>
      </c>
      <c r="AQ10" t="s">
        <v>57</v>
      </c>
      <c r="AR10">
        <v>7</v>
      </c>
      <c r="AS10">
        <v>76</v>
      </c>
      <c r="AT10">
        <v>0.88500000000000001</v>
      </c>
      <c r="AU10">
        <v>2017</v>
      </c>
      <c r="AV10" t="s">
        <v>851</v>
      </c>
      <c r="AW10" s="65">
        <f>(IF(ISBLANK(AE10), IF(ISNUMBER(M10), M10*R3, 0)+IF(ISNUMBER(V10), V10*AA3, 0)+AE10, (IF(ISNUMBER(M10), M10*R3, 0)+IF(ISNUMBER(V10), V10*AA3)+AE10)))</f>
        <v>11097.614663942601</v>
      </c>
      <c r="AX10" s="86">
        <f t="shared" si="0"/>
        <v>13493.588511388232</v>
      </c>
      <c r="AY10" s="86">
        <f t="shared" si="1"/>
        <v>14080.409632376799</v>
      </c>
    </row>
    <row r="11" spans="1:51" x14ac:dyDescent="0.2">
      <c r="A11">
        <v>1</v>
      </c>
      <c r="B11">
        <v>2023</v>
      </c>
      <c r="C11" t="s">
        <v>850</v>
      </c>
      <c r="D11" t="s">
        <v>45</v>
      </c>
      <c r="E11" t="s">
        <v>46</v>
      </c>
      <c r="G11" t="s">
        <v>47</v>
      </c>
      <c r="H11" t="s">
        <v>48</v>
      </c>
      <c r="I11" t="s">
        <v>49</v>
      </c>
      <c r="J11" t="s">
        <v>50</v>
      </c>
      <c r="K11" s="26" t="s">
        <v>51</v>
      </c>
      <c r="L11" s="40">
        <v>1492.7673348245116</v>
      </c>
      <c r="M11" s="40">
        <v>1683.0491422506561</v>
      </c>
      <c r="N11" s="40">
        <v>1801.6681278487656</v>
      </c>
      <c r="O11" t="s">
        <v>142</v>
      </c>
      <c r="P11" t="s">
        <v>53</v>
      </c>
      <c r="Q11" s="27">
        <v>3</v>
      </c>
      <c r="R11" s="27">
        <v>7.5</v>
      </c>
      <c r="S11" s="27">
        <v>30</v>
      </c>
      <c r="T11" s="27">
        <v>30</v>
      </c>
      <c r="U11" s="27">
        <v>554.41683707418019</v>
      </c>
      <c r="V11" s="27">
        <v>524.32277394325195</v>
      </c>
      <c r="W11" s="27">
        <v>802.90669729283059</v>
      </c>
      <c r="X11" t="s">
        <v>54</v>
      </c>
      <c r="Y11" t="s">
        <v>55</v>
      </c>
      <c r="Z11" s="27">
        <v>10.6</v>
      </c>
      <c r="AA11" s="27">
        <v>14.55</v>
      </c>
      <c r="AB11" s="27">
        <v>20.3</v>
      </c>
      <c r="AC11" s="27">
        <v>21.5</v>
      </c>
      <c r="AD11" s="27">
        <v>-9231.040332104767</v>
      </c>
      <c r="AE11" s="27">
        <v>-9204.6913906784084</v>
      </c>
      <c r="AF11" s="27">
        <v>-12562.118825024521</v>
      </c>
      <c r="AG11" s="67">
        <v>11047.073537075828</v>
      </c>
      <c r="AH11" s="27">
        <v>1.2158998956082356</v>
      </c>
      <c r="AI11" s="27">
        <v>1.2687780265182242</v>
      </c>
      <c r="AJ11" s="27">
        <v>0</v>
      </c>
      <c r="AK11" s="27">
        <v>0</v>
      </c>
      <c r="AL11" s="68">
        <v>15112.916513450085</v>
      </c>
      <c r="AM11" s="68">
        <v>15770.160403935151</v>
      </c>
      <c r="AN11">
        <v>2035</v>
      </c>
      <c r="AO11" t="s">
        <v>59</v>
      </c>
      <c r="AP11" s="30">
        <v>21</v>
      </c>
      <c r="AQ11" t="s">
        <v>57</v>
      </c>
      <c r="AR11">
        <v>7</v>
      </c>
      <c r="AS11">
        <v>76</v>
      </c>
      <c r="AT11">
        <v>0.88500000000000001</v>
      </c>
      <c r="AU11">
        <v>2017</v>
      </c>
      <c r="AV11" t="s">
        <v>851</v>
      </c>
      <c r="AW11" s="65">
        <f>(IF(ISBLANK(AE11), IF(ISNUMBER(M11), M11*R3, 0)+IF(ISNUMBER(V11), V11*AA3, 0)+AE11, (IF(ISNUMBER(M11), M11*R3, 0)+IF(ISNUMBER(V11), V11*AA3)+AE11)))</f>
        <v>10889.776704892853</v>
      </c>
      <c r="AX11" s="86">
        <f t="shared" si="0"/>
        <v>13240.878358676217</v>
      </c>
      <c r="AY11" s="86">
        <f t="shared" si="1"/>
        <v>13816.709396858085</v>
      </c>
    </row>
    <row r="12" spans="1:51" x14ac:dyDescent="0.2">
      <c r="A12">
        <v>1</v>
      </c>
      <c r="B12">
        <v>2023</v>
      </c>
      <c r="C12" t="s">
        <v>850</v>
      </c>
      <c r="D12" t="s">
        <v>45</v>
      </c>
      <c r="E12" t="s">
        <v>46</v>
      </c>
      <c r="G12" t="s">
        <v>47</v>
      </c>
      <c r="H12" t="s">
        <v>48</v>
      </c>
      <c r="I12" t="s">
        <v>49</v>
      </c>
      <c r="J12" t="s">
        <v>50</v>
      </c>
      <c r="K12" s="26" t="s">
        <v>51</v>
      </c>
      <c r="L12" s="40">
        <v>1464.2769695384484</v>
      </c>
      <c r="M12" s="40">
        <v>1650.9271338582676</v>
      </c>
      <c r="N12" s="40">
        <v>1767.2822045443122</v>
      </c>
      <c r="O12" t="s">
        <v>142</v>
      </c>
      <c r="P12" t="s">
        <v>53</v>
      </c>
      <c r="Q12" s="27">
        <v>3</v>
      </c>
      <c r="R12" s="27">
        <v>7.5</v>
      </c>
      <c r="S12" s="27">
        <v>30</v>
      </c>
      <c r="T12" s="27">
        <v>30</v>
      </c>
      <c r="U12" s="27">
        <v>543.83545721645169</v>
      </c>
      <c r="V12" s="27">
        <v>514.31575743843189</v>
      </c>
      <c r="W12" s="27">
        <v>787.58273851985246</v>
      </c>
      <c r="X12" t="s">
        <v>54</v>
      </c>
      <c r="Y12" t="s">
        <v>55</v>
      </c>
      <c r="Z12" s="27">
        <v>10.6</v>
      </c>
      <c r="AA12" s="27">
        <v>14.775</v>
      </c>
      <c r="AB12" s="27">
        <v>20.3</v>
      </c>
      <c r="AC12" s="27">
        <v>21.5</v>
      </c>
      <c r="AD12" s="27">
        <v>-9054.8603575724574</v>
      </c>
      <c r="AE12" s="27">
        <v>-9029.0143015915564</v>
      </c>
      <c r="AF12" s="27">
        <v>-12322.363207559893</v>
      </c>
      <c r="AG12" s="67">
        <v>10951.954518498282</v>
      </c>
      <c r="AH12" s="27">
        <v>1.2158998956082356</v>
      </c>
      <c r="AI12" s="27">
        <v>1.2687780265182242</v>
      </c>
      <c r="AJ12" s="27">
        <v>0</v>
      </c>
      <c r="AK12" s="27">
        <v>0</v>
      </c>
      <c r="AL12" s="68">
        <v>15140.546162994049</v>
      </c>
      <c r="AM12" s="68">
        <v>15798.991636134777</v>
      </c>
      <c r="AN12">
        <v>2040</v>
      </c>
      <c r="AO12" t="s">
        <v>59</v>
      </c>
      <c r="AP12" s="30">
        <v>21</v>
      </c>
      <c r="AQ12" t="s">
        <v>57</v>
      </c>
      <c r="AR12">
        <v>7</v>
      </c>
      <c r="AS12">
        <v>76</v>
      </c>
      <c r="AT12">
        <v>0.88500000000000001</v>
      </c>
      <c r="AU12">
        <v>2017</v>
      </c>
      <c r="AV12" t="s">
        <v>851</v>
      </c>
      <c r="AW12" s="65">
        <f>(IF(ISBLANK(AE12), IF(ISNUMBER(M12), M12*R3, 0)+IF(ISNUMBER(V12), V12*AA3, 0)+AE12, (IF(ISNUMBER(M12), M12*R3, 0)+IF(ISNUMBER(V12), V12*AA3)+AE12)))</f>
        <v>10681.938745843105</v>
      </c>
      <c r="AX12" s="86">
        <f t="shared" si="0"/>
        <v>12988.168205964199</v>
      </c>
      <c r="AY12" s="86">
        <f t="shared" si="1"/>
        <v>13553.009161339371</v>
      </c>
    </row>
    <row r="13" spans="1:51" x14ac:dyDescent="0.2">
      <c r="A13">
        <v>1</v>
      </c>
      <c r="B13">
        <v>2023</v>
      </c>
      <c r="C13" t="s">
        <v>850</v>
      </c>
      <c r="D13" t="s">
        <v>45</v>
      </c>
      <c r="E13" t="s">
        <v>46</v>
      </c>
      <c r="G13" t="s">
        <v>47</v>
      </c>
      <c r="H13" t="s">
        <v>48</v>
      </c>
      <c r="I13" t="s">
        <v>49</v>
      </c>
      <c r="J13" t="s">
        <v>50</v>
      </c>
      <c r="K13" s="26" t="s">
        <v>51</v>
      </c>
      <c r="L13" s="40">
        <v>1449.5879351678814</v>
      </c>
      <c r="M13" s="40">
        <v>1634.3657005249345</v>
      </c>
      <c r="N13" s="40">
        <v>1749.5535441985678</v>
      </c>
      <c r="O13" t="s">
        <v>142</v>
      </c>
      <c r="P13" t="s">
        <v>53</v>
      </c>
      <c r="Q13" s="27">
        <v>3</v>
      </c>
      <c r="R13" s="27">
        <v>7.5</v>
      </c>
      <c r="S13" s="27">
        <v>30</v>
      </c>
      <c r="T13" s="27">
        <v>30</v>
      </c>
      <c r="U13" s="27">
        <v>538.37991984943051</v>
      </c>
      <c r="V13" s="27">
        <v>509.15634976112693</v>
      </c>
      <c r="W13" s="27">
        <v>779.68202700389509</v>
      </c>
      <c r="X13" t="s">
        <v>54</v>
      </c>
      <c r="Y13" t="s">
        <v>55</v>
      </c>
      <c r="Z13" s="27">
        <v>10.6</v>
      </c>
      <c r="AA13" s="27">
        <v>14.775</v>
      </c>
      <c r="AB13" s="27">
        <v>20.3</v>
      </c>
      <c r="AC13" s="27">
        <v>21.5</v>
      </c>
      <c r="AD13" s="27">
        <v>-8964.0256604625301</v>
      </c>
      <c r="AE13" s="27">
        <v>-8938.4388816624796</v>
      </c>
      <c r="AF13" s="27">
        <v>-12198.75024331344</v>
      </c>
      <c r="AG13" s="67">
        <v>10842.088939995179</v>
      </c>
      <c r="AH13" s="27">
        <v>1.2158998956082356</v>
      </c>
      <c r="AI13" s="27">
        <v>1.2687780265182242</v>
      </c>
      <c r="AJ13" s="27">
        <v>0</v>
      </c>
      <c r="AK13" s="27">
        <v>0</v>
      </c>
      <c r="AL13" s="68">
        <v>15167.393102919201</v>
      </c>
      <c r="AM13" s="68">
        <v>15827.006119546872</v>
      </c>
      <c r="AN13">
        <v>2045</v>
      </c>
      <c r="AO13" t="s">
        <v>59</v>
      </c>
      <c r="AP13" s="30">
        <v>21</v>
      </c>
      <c r="AQ13" t="s">
        <v>57</v>
      </c>
      <c r="AR13">
        <v>7</v>
      </c>
      <c r="AS13">
        <v>76</v>
      </c>
      <c r="AT13">
        <v>0.88500000000000001</v>
      </c>
      <c r="AU13">
        <v>2017</v>
      </c>
      <c r="AV13" t="s">
        <v>851</v>
      </c>
      <c r="AW13" s="65">
        <f>(IF(ISBLANK(AE13), IF(ISNUMBER(M13), M13*R3, 0)+IF(ISNUMBER(V13), V13*AA3, 0)+AE13, (IF(ISNUMBER(M13), M13*R3, 0)+IF(ISNUMBER(V13), V13*AA3)+AE13)))</f>
        <v>10574.78185637059</v>
      </c>
      <c r="AX13" s="86">
        <f t="shared" si="0"/>
        <v>12857.876155240865</v>
      </c>
      <c r="AY13" s="86">
        <f t="shared" si="1"/>
        <v>13417.050854586601</v>
      </c>
    </row>
    <row r="14" spans="1:51" x14ac:dyDescent="0.2">
      <c r="A14">
        <v>1</v>
      </c>
      <c r="B14">
        <v>2023</v>
      </c>
      <c r="C14" t="s">
        <v>850</v>
      </c>
      <c r="D14" t="s">
        <v>45</v>
      </c>
      <c r="E14" t="s">
        <v>46</v>
      </c>
      <c r="G14" t="s">
        <v>47</v>
      </c>
      <c r="H14" t="s">
        <v>48</v>
      </c>
      <c r="I14" t="s">
        <v>49</v>
      </c>
      <c r="J14" t="s">
        <v>50</v>
      </c>
      <c r="K14" s="26" t="s">
        <v>51</v>
      </c>
      <c r="L14" s="40">
        <v>1434.8989007973139</v>
      </c>
      <c r="M14" s="40">
        <v>1617.804267191601</v>
      </c>
      <c r="N14" s="40">
        <v>1731.8248838528229</v>
      </c>
      <c r="O14" t="s">
        <v>142</v>
      </c>
      <c r="P14" t="s">
        <v>53</v>
      </c>
      <c r="Q14" s="27">
        <v>3</v>
      </c>
      <c r="R14" s="27">
        <v>7.5</v>
      </c>
      <c r="S14" s="27">
        <v>30</v>
      </c>
      <c r="T14" s="27">
        <v>30</v>
      </c>
      <c r="U14" s="27">
        <v>532.9243824824091</v>
      </c>
      <c r="V14" s="27">
        <v>503.99694208382192</v>
      </c>
      <c r="W14" s="27">
        <v>771.7813154879376</v>
      </c>
      <c r="X14" t="s">
        <v>54</v>
      </c>
      <c r="Y14" t="s">
        <v>55</v>
      </c>
      <c r="Z14" s="27">
        <v>10.6</v>
      </c>
      <c r="AA14" s="27">
        <v>14.775</v>
      </c>
      <c r="AB14" s="27">
        <v>20.3</v>
      </c>
      <c r="AC14" s="27">
        <v>21.5</v>
      </c>
      <c r="AD14" s="27">
        <v>-8873.1909633525993</v>
      </c>
      <c r="AE14" s="27">
        <v>-8847.863461733401</v>
      </c>
      <c r="AF14" s="27">
        <v>-12075.137279066985</v>
      </c>
      <c r="AG14" s="67">
        <v>10732.223361492075</v>
      </c>
      <c r="AH14" s="27">
        <v>1.2158998956082356</v>
      </c>
      <c r="AI14" s="27">
        <v>1.2687780265182242</v>
      </c>
      <c r="AJ14" s="27">
        <v>0</v>
      </c>
      <c r="AK14" s="27">
        <v>0</v>
      </c>
      <c r="AL14" s="68">
        <v>15193.490128321306</v>
      </c>
      <c r="AM14" s="68">
        <v>15854.23807548936</v>
      </c>
      <c r="AN14">
        <v>2050</v>
      </c>
      <c r="AO14" t="s">
        <v>59</v>
      </c>
      <c r="AP14" s="30">
        <v>21</v>
      </c>
      <c r="AQ14" t="s">
        <v>57</v>
      </c>
      <c r="AR14">
        <v>7</v>
      </c>
      <c r="AS14">
        <v>76</v>
      </c>
      <c r="AT14">
        <v>0.88500000000000001</v>
      </c>
      <c r="AU14">
        <v>2017</v>
      </c>
      <c r="AV14" t="s">
        <v>851</v>
      </c>
      <c r="AW14" s="65">
        <f>(IF(ISBLANK(AE14), IF(ISNUMBER(M14), M14*R3, 0)+IF(ISNUMBER(V14), V14*AA3, 0)+AE14, (IF(ISNUMBER(M14), M14*R3, 0)+IF(ISNUMBER(V14), V14*AA3)+AE14)))</f>
        <v>10467.624966898069</v>
      </c>
      <c r="AX14" s="86">
        <f t="shared" si="0"/>
        <v>12727.584104517524</v>
      </c>
      <c r="AY14" s="86">
        <f t="shared" si="1"/>
        <v>13281.092547833825</v>
      </c>
    </row>
    <row r="15" spans="1:51" x14ac:dyDescent="0.2">
      <c r="A15">
        <v>1</v>
      </c>
      <c r="B15">
        <v>2023</v>
      </c>
      <c r="C15" t="s">
        <v>850</v>
      </c>
      <c r="D15" t="s">
        <v>45</v>
      </c>
      <c r="E15" t="s">
        <v>46</v>
      </c>
      <c r="G15" t="s">
        <v>47</v>
      </c>
      <c r="H15" t="s">
        <v>48</v>
      </c>
      <c r="I15" t="s">
        <v>49</v>
      </c>
      <c r="J15" t="s">
        <v>50</v>
      </c>
      <c r="K15" s="26" t="s">
        <v>51</v>
      </c>
      <c r="L15" s="40">
        <v>1656.9230769999999</v>
      </c>
      <c r="M15" s="40">
        <v>1868.12968</v>
      </c>
      <c r="N15" s="40">
        <v>1999.7928870000001</v>
      </c>
      <c r="O15" t="s">
        <v>142</v>
      </c>
      <c r="P15" t="s">
        <v>53</v>
      </c>
      <c r="Q15" s="27">
        <v>3</v>
      </c>
      <c r="R15" s="27">
        <v>7.5</v>
      </c>
      <c r="S15" s="27">
        <v>30</v>
      </c>
      <c r="T15" s="27">
        <v>30</v>
      </c>
      <c r="U15" s="27">
        <v>615.38461500000005</v>
      </c>
      <c r="V15" s="27">
        <v>581.98118599999998</v>
      </c>
      <c r="W15" s="27">
        <v>891.20025899999996</v>
      </c>
      <c r="X15" t="s">
        <v>54</v>
      </c>
      <c r="Y15" t="s">
        <v>55</v>
      </c>
      <c r="Z15" s="27">
        <v>10.6</v>
      </c>
      <c r="AA15" s="27">
        <v>14.25</v>
      </c>
      <c r="AB15" s="27">
        <v>20.3</v>
      </c>
      <c r="AC15" s="27">
        <v>21.5</v>
      </c>
      <c r="AD15" s="27">
        <v>-10246.153834000001</v>
      </c>
      <c r="AE15" s="27">
        <v>-10216.907368</v>
      </c>
      <c r="AF15" s="27">
        <v>-13943.542367</v>
      </c>
      <c r="AG15" s="67">
        <v>12087.2971325</v>
      </c>
      <c r="AH15" s="27">
        <v>1.2158998956082356</v>
      </c>
      <c r="AI15" s="27">
        <v>1.2687780265182242</v>
      </c>
      <c r="AJ15" s="27">
        <v>0</v>
      </c>
      <c r="AK15" s="27">
        <v>0</v>
      </c>
      <c r="AL15" s="68">
        <v>14696.943321592476</v>
      </c>
      <c r="AM15" s="68">
        <v>15336.09700171274</v>
      </c>
      <c r="AN15">
        <v>2023</v>
      </c>
      <c r="AO15" t="s">
        <v>60</v>
      </c>
      <c r="AP15" s="30">
        <v>21</v>
      </c>
      <c r="AQ15" t="s">
        <v>57</v>
      </c>
      <c r="AR15">
        <v>7</v>
      </c>
      <c r="AS15">
        <v>76</v>
      </c>
      <c r="AT15">
        <v>0.88500000000000001</v>
      </c>
      <c r="AU15">
        <v>2017</v>
      </c>
      <c r="AV15" t="s">
        <v>851</v>
      </c>
      <c r="AW15" s="65">
        <f>(IF(ISBLANK(AE15), IF(ISNUMBER(M15), M15*R3, 0)+IF(ISNUMBER(V15), V15*AA3, 0)+AE15, (IF(ISNUMBER(M15), M15*R3, 0)+IF(ISNUMBER(V15), V15*AA3)+AE15)))</f>
        <v>12087.2971325</v>
      </c>
      <c r="AX15" s="86">
        <f t="shared" si="0"/>
        <v>14696.943321592476</v>
      </c>
      <c r="AY15" s="86">
        <f t="shared" si="1"/>
        <v>15336.09700171274</v>
      </c>
    </row>
    <row r="16" spans="1:51" x14ac:dyDescent="0.2">
      <c r="A16">
        <v>1</v>
      </c>
      <c r="B16">
        <v>2023</v>
      </c>
      <c r="C16" t="s">
        <v>850</v>
      </c>
      <c r="D16" t="s">
        <v>45</v>
      </c>
      <c r="E16" t="s">
        <v>46</v>
      </c>
      <c r="G16" t="s">
        <v>47</v>
      </c>
      <c r="H16" t="s">
        <v>48</v>
      </c>
      <c r="I16" t="s">
        <v>49</v>
      </c>
      <c r="J16" t="s">
        <v>50</v>
      </c>
      <c r="K16" s="26" t="s">
        <v>51</v>
      </c>
      <c r="L16" s="40">
        <v>1349.0894945018501</v>
      </c>
      <c r="M16" s="40">
        <v>1521.0568074278219</v>
      </c>
      <c r="N16" s="40">
        <v>1628.2587963685085</v>
      </c>
      <c r="O16" t="s">
        <v>142</v>
      </c>
      <c r="P16" t="s">
        <v>53</v>
      </c>
      <c r="Q16" s="27">
        <v>3</v>
      </c>
      <c r="R16" s="27">
        <v>7.5</v>
      </c>
      <c r="S16" s="27">
        <v>30</v>
      </c>
      <c r="T16" s="27">
        <v>30</v>
      </c>
      <c r="U16" s="27">
        <v>501.05459372183378</v>
      </c>
      <c r="V16" s="27">
        <v>473.85706369175472</v>
      </c>
      <c r="W16" s="27">
        <v>725.62747396282884</v>
      </c>
      <c r="X16" t="s">
        <v>54</v>
      </c>
      <c r="Y16" t="s">
        <v>55</v>
      </c>
      <c r="Z16" s="27">
        <v>10.6</v>
      </c>
      <c r="AA16" s="27">
        <v>14.4</v>
      </c>
      <c r="AB16" s="27">
        <v>20.3</v>
      </c>
      <c r="AC16" s="27">
        <v>21.5</v>
      </c>
      <c r="AD16" s="27">
        <v>-8342.5589807868037</v>
      </c>
      <c r="AE16" s="27">
        <v>-8318.7461070453464</v>
      </c>
      <c r="AF16" s="27">
        <v>-11353.023435173725</v>
      </c>
      <c r="AG16" s="67">
        <v>9912.7216658245852</v>
      </c>
      <c r="AH16" s="27">
        <v>1.2158998956082356</v>
      </c>
      <c r="AI16" s="27">
        <v>1.2687780265182242</v>
      </c>
      <c r="AJ16" s="27">
        <v>0</v>
      </c>
      <c r="AK16" s="27">
        <v>0</v>
      </c>
      <c r="AL16" s="68">
        <v>14890.706370122911</v>
      </c>
      <c r="AM16" s="68">
        <v>15538.286589206391</v>
      </c>
      <c r="AN16">
        <v>2030</v>
      </c>
      <c r="AO16" t="s">
        <v>60</v>
      </c>
      <c r="AP16" s="30">
        <v>21</v>
      </c>
      <c r="AQ16" t="s">
        <v>57</v>
      </c>
      <c r="AR16">
        <v>7</v>
      </c>
      <c r="AS16">
        <v>76</v>
      </c>
      <c r="AT16">
        <v>0.88500000000000001</v>
      </c>
      <c r="AU16">
        <v>2017</v>
      </c>
      <c r="AV16" t="s">
        <v>851</v>
      </c>
      <c r="AW16" s="65">
        <f>(IF(ISBLANK(AE16), IF(ISNUMBER(M16), M16*R3, 0)+IF(ISNUMBER(V16), V16*AA3, 0)+AE16, (IF(ISNUMBER(M16), M16*R3, 0)+IF(ISNUMBER(V16), V16*AA3)+AE16)))</f>
        <v>9841.6431062708216</v>
      </c>
      <c r="AX16" s="86">
        <f t="shared" si="0"/>
        <v>11966.452825528204</v>
      </c>
      <c r="AY16" s="86">
        <f t="shared" si="1"/>
        <v>12486.86051807098</v>
      </c>
    </row>
    <row r="17" spans="1:51" x14ac:dyDescent="0.2">
      <c r="A17">
        <v>1</v>
      </c>
      <c r="B17">
        <v>2023</v>
      </c>
      <c r="C17" t="s">
        <v>850</v>
      </c>
      <c r="D17" t="s">
        <v>45</v>
      </c>
      <c r="E17" t="s">
        <v>46</v>
      </c>
      <c r="G17" t="s">
        <v>47</v>
      </c>
      <c r="H17" t="s">
        <v>48</v>
      </c>
      <c r="I17" t="s">
        <v>49</v>
      </c>
      <c r="J17" t="s">
        <v>50</v>
      </c>
      <c r="K17" s="26" t="s">
        <v>51</v>
      </c>
      <c r="L17" s="40">
        <v>1344.9892876637662</v>
      </c>
      <c r="M17" s="40">
        <v>1516.4339506430447</v>
      </c>
      <c r="N17" s="40">
        <v>1623.3101270042825</v>
      </c>
      <c r="O17" t="s">
        <v>142</v>
      </c>
      <c r="P17" t="s">
        <v>53</v>
      </c>
      <c r="Q17" s="27">
        <v>3</v>
      </c>
      <c r="R17" s="27">
        <v>7.5</v>
      </c>
      <c r="S17" s="27">
        <v>30</v>
      </c>
      <c r="T17" s="27">
        <v>30</v>
      </c>
      <c r="U17" s="27">
        <v>499.53176852765336</v>
      </c>
      <c r="V17" s="27">
        <v>472.41689832041237</v>
      </c>
      <c r="W17" s="27">
        <v>723.42211787431938</v>
      </c>
      <c r="X17" t="s">
        <v>54</v>
      </c>
      <c r="Y17" t="s">
        <v>55</v>
      </c>
      <c r="Z17" s="27">
        <v>10.6</v>
      </c>
      <c r="AA17" s="27">
        <v>14.850000000000001</v>
      </c>
      <c r="AB17" s="27">
        <v>20.3</v>
      </c>
      <c r="AC17" s="27">
        <v>21.5</v>
      </c>
      <c r="AD17" s="27">
        <v>-8317.2039413179282</v>
      </c>
      <c r="AE17" s="27">
        <v>-8293.4634406163241</v>
      </c>
      <c r="AF17" s="27">
        <v>-11318.518871531702</v>
      </c>
      <c r="AG17" s="67">
        <v>10095.182129264635</v>
      </c>
      <c r="AH17" s="27">
        <v>1.2158998956082356</v>
      </c>
      <c r="AI17" s="27">
        <v>1.2687780265182242</v>
      </c>
      <c r="AJ17" s="27">
        <v>0</v>
      </c>
      <c r="AK17" s="27">
        <v>0</v>
      </c>
      <c r="AL17" s="68">
        <v>14904.92991752128</v>
      </c>
      <c r="AM17" s="68">
        <v>15553.128702823946</v>
      </c>
      <c r="AN17">
        <v>2035</v>
      </c>
      <c r="AO17" t="s">
        <v>60</v>
      </c>
      <c r="AP17" s="30">
        <v>21</v>
      </c>
      <c r="AQ17" t="s">
        <v>57</v>
      </c>
      <c r="AR17">
        <v>7</v>
      </c>
      <c r="AS17">
        <v>76</v>
      </c>
      <c r="AT17">
        <v>0.88500000000000001</v>
      </c>
      <c r="AU17">
        <v>2017</v>
      </c>
      <c r="AV17" t="s">
        <v>851</v>
      </c>
      <c r="AW17" s="65">
        <f>(IF(ISBLANK(AE17), IF(ISNUMBER(M17), M17*R3, 0)+IF(ISNUMBER(V17), V17*AA3, 0)+AE17, (IF(ISNUMBER(M17), M17*R3, 0)+IF(ISNUMBER(V17), V17*AA3)+AE17)))</f>
        <v>9811.7319902723866</v>
      </c>
      <c r="AX17" s="86">
        <f t="shared" si="0"/>
        <v>11930.08390270818</v>
      </c>
      <c r="AY17" s="86">
        <f t="shared" si="1"/>
        <v>12448.909951343527</v>
      </c>
    </row>
    <row r="18" spans="1:51" x14ac:dyDescent="0.2">
      <c r="A18">
        <v>1</v>
      </c>
      <c r="B18">
        <v>2023</v>
      </c>
      <c r="C18" t="s">
        <v>850</v>
      </c>
      <c r="D18" t="s">
        <v>45</v>
      </c>
      <c r="E18" t="s">
        <v>46</v>
      </c>
      <c r="G18" t="s">
        <v>47</v>
      </c>
      <c r="H18" t="s">
        <v>48</v>
      </c>
      <c r="I18" t="s">
        <v>49</v>
      </c>
      <c r="J18" t="s">
        <v>50</v>
      </c>
      <c r="K18" s="26" t="s">
        <v>51</v>
      </c>
      <c r="L18" s="40">
        <v>1340.8890808256829</v>
      </c>
      <c r="M18" s="40">
        <v>1511.8110938582681</v>
      </c>
      <c r="N18" s="40">
        <v>1618.3614576400573</v>
      </c>
      <c r="O18" t="s">
        <v>142</v>
      </c>
      <c r="P18" t="s">
        <v>53</v>
      </c>
      <c r="Q18" s="27">
        <v>3</v>
      </c>
      <c r="R18" s="27">
        <v>7.5</v>
      </c>
      <c r="S18" s="27">
        <v>30</v>
      </c>
      <c r="T18" s="27">
        <v>30</v>
      </c>
      <c r="U18" s="27">
        <v>498.0089433334731</v>
      </c>
      <c r="V18" s="27">
        <v>470.97673294907025</v>
      </c>
      <c r="W18" s="27">
        <v>721.21676178581015</v>
      </c>
      <c r="X18" t="s">
        <v>54</v>
      </c>
      <c r="Y18" t="s">
        <v>55</v>
      </c>
      <c r="Z18" s="27">
        <v>10.6</v>
      </c>
      <c r="AA18" s="27">
        <v>15.3</v>
      </c>
      <c r="AB18" s="27">
        <v>20.3</v>
      </c>
      <c r="AC18" s="27">
        <v>21.5</v>
      </c>
      <c r="AD18" s="27">
        <v>-8291.8489018490563</v>
      </c>
      <c r="AE18" s="27">
        <v>-8268.1807741873035</v>
      </c>
      <c r="AF18" s="27">
        <v>-11284.014307889682</v>
      </c>
      <c r="AG18" s="67">
        <v>10276.346443870481</v>
      </c>
      <c r="AH18" s="27">
        <v>1.2158998956082356</v>
      </c>
      <c r="AI18" s="27">
        <v>1.2687780265182242</v>
      </c>
      <c r="AJ18" s="27">
        <v>0</v>
      </c>
      <c r="AK18" s="27">
        <v>0</v>
      </c>
      <c r="AL18" s="68">
        <v>14918.744742293264</v>
      </c>
      <c r="AM18" s="68">
        <v>15567.544318923759</v>
      </c>
      <c r="AN18">
        <v>2040</v>
      </c>
      <c r="AO18" t="s">
        <v>60</v>
      </c>
      <c r="AP18" s="30">
        <v>21</v>
      </c>
      <c r="AQ18" t="s">
        <v>57</v>
      </c>
      <c r="AR18">
        <v>7</v>
      </c>
      <c r="AS18">
        <v>76</v>
      </c>
      <c r="AT18">
        <v>0.88500000000000001</v>
      </c>
      <c r="AU18">
        <v>2017</v>
      </c>
      <c r="AV18" t="s">
        <v>851</v>
      </c>
      <c r="AW18" s="65">
        <f>(IF(ISBLANK(AE18), IF(ISNUMBER(M18), M18*R3, 0)+IF(ISNUMBER(V18), V18*AA3, 0)+AE18, (IF(ISNUMBER(M18), M18*R3, 0)+IF(ISNUMBER(V18), V18*AA3)+AE18)))</f>
        <v>9781.8208742739571</v>
      </c>
      <c r="AX18" s="86">
        <f t="shared" si="0"/>
        <v>11893.714979888166</v>
      </c>
      <c r="AY18" s="86">
        <f t="shared" si="1"/>
        <v>12410.959384616082</v>
      </c>
    </row>
    <row r="19" spans="1:51" x14ac:dyDescent="0.2">
      <c r="A19">
        <v>1</v>
      </c>
      <c r="B19">
        <v>2023</v>
      </c>
      <c r="C19" t="s">
        <v>850</v>
      </c>
      <c r="D19" t="s">
        <v>45</v>
      </c>
      <c r="E19" t="s">
        <v>46</v>
      </c>
      <c r="G19" t="s">
        <v>47</v>
      </c>
      <c r="H19" t="s">
        <v>48</v>
      </c>
      <c r="I19" t="s">
        <v>49</v>
      </c>
      <c r="J19" t="s">
        <v>50</v>
      </c>
      <c r="K19" s="26" t="s">
        <v>51</v>
      </c>
      <c r="L19" s="40">
        <v>1311.5110120845482</v>
      </c>
      <c r="M19" s="40">
        <v>1478.6882271916013</v>
      </c>
      <c r="N19" s="40">
        <v>1582.9041369485678</v>
      </c>
      <c r="O19" t="s">
        <v>142</v>
      </c>
      <c r="P19" t="s">
        <v>53</v>
      </c>
      <c r="Q19" s="27">
        <v>3</v>
      </c>
      <c r="R19" s="27">
        <v>7.5</v>
      </c>
      <c r="S19" s="27">
        <v>30</v>
      </c>
      <c r="T19" s="27">
        <v>30</v>
      </c>
      <c r="U19" s="27">
        <v>487.09786859943051</v>
      </c>
      <c r="V19" s="27">
        <v>460.65791759446034</v>
      </c>
      <c r="W19" s="27">
        <v>705.41533875389518</v>
      </c>
      <c r="X19" t="s">
        <v>54</v>
      </c>
      <c r="Y19" t="s">
        <v>55</v>
      </c>
      <c r="Z19" s="27">
        <v>10.6</v>
      </c>
      <c r="AA19" s="27">
        <v>15.3</v>
      </c>
      <c r="AB19" s="27">
        <v>20.3</v>
      </c>
      <c r="AC19" s="27">
        <v>21.5</v>
      </c>
      <c r="AD19" s="27">
        <v>-8110.1795076291974</v>
      </c>
      <c r="AE19" s="27">
        <v>-8087.0299343291463</v>
      </c>
      <c r="AF19" s="27">
        <v>-11036.788379396774</v>
      </c>
      <c r="AG19" s="67">
        <v>10051.197908803109</v>
      </c>
      <c r="AH19" s="27">
        <v>1.2158998956082356</v>
      </c>
      <c r="AI19" s="27">
        <v>1.2687780265182242</v>
      </c>
      <c r="AJ19" s="27">
        <v>0</v>
      </c>
      <c r="AK19" s="27">
        <v>0</v>
      </c>
      <c r="AL19" s="68">
        <v>14932.168212255836</v>
      </c>
      <c r="AM19" s="68">
        <v>15581.551560629805</v>
      </c>
      <c r="AN19">
        <v>2045</v>
      </c>
      <c r="AO19" t="s">
        <v>60</v>
      </c>
      <c r="AP19" s="30">
        <v>21</v>
      </c>
      <c r="AQ19" t="s">
        <v>57</v>
      </c>
      <c r="AR19">
        <v>7</v>
      </c>
      <c r="AS19">
        <v>76</v>
      </c>
      <c r="AT19">
        <v>0.88500000000000001</v>
      </c>
      <c r="AU19">
        <v>2017</v>
      </c>
      <c r="AV19" t="s">
        <v>851</v>
      </c>
      <c r="AW19" s="65">
        <f>(IF(ISBLANK(AE19), IF(ISNUMBER(M19), M19*R3, 0)+IF(ISNUMBER(V19), V19*AA3, 0)+AE19, (IF(ISNUMBER(M19), M19*R3, 0)+IF(ISNUMBER(V19), V19*AA3)+AE19)))</f>
        <v>9567.5070953289232</v>
      </c>
      <c r="AX19" s="86">
        <f t="shared" si="0"/>
        <v>11633.130878441492</v>
      </c>
      <c r="AY19" s="86">
        <f t="shared" si="1"/>
        <v>12139.042771110539</v>
      </c>
    </row>
    <row r="20" spans="1:51" s="70" customFormat="1" x14ac:dyDescent="0.2">
      <c r="A20" s="70">
        <v>1</v>
      </c>
      <c r="B20" s="70">
        <v>2023</v>
      </c>
      <c r="C20" s="70" t="s">
        <v>850</v>
      </c>
      <c r="D20" s="70" t="s">
        <v>45</v>
      </c>
      <c r="E20" s="70" t="s">
        <v>46</v>
      </c>
      <c r="G20" s="70" t="s">
        <v>47</v>
      </c>
      <c r="H20" s="70" t="s">
        <v>48</v>
      </c>
      <c r="I20" s="70" t="s">
        <v>49</v>
      </c>
      <c r="J20" s="70" t="s">
        <v>50</v>
      </c>
      <c r="K20" s="71" t="s">
        <v>51</v>
      </c>
      <c r="L20" s="72">
        <v>1282.1329433434132</v>
      </c>
      <c r="M20" s="72">
        <v>1445.5653605249347</v>
      </c>
      <c r="N20" s="72">
        <v>1547.4468162570786</v>
      </c>
      <c r="O20" s="70" t="s">
        <v>142</v>
      </c>
      <c r="P20" s="70" t="s">
        <v>53</v>
      </c>
      <c r="Q20" s="73">
        <v>3</v>
      </c>
      <c r="R20" s="73">
        <v>7.5</v>
      </c>
      <c r="S20" s="73">
        <v>30</v>
      </c>
      <c r="T20" s="73">
        <v>30</v>
      </c>
      <c r="U20" s="73">
        <v>476.18679386538793</v>
      </c>
      <c r="V20" s="73">
        <v>450.33910223985038</v>
      </c>
      <c r="W20" s="73">
        <v>689.61391572198033</v>
      </c>
      <c r="X20" s="70" t="s">
        <v>54</v>
      </c>
      <c r="Y20" s="70" t="s">
        <v>55</v>
      </c>
      <c r="Z20" s="73">
        <v>10.6</v>
      </c>
      <c r="AA20" s="73">
        <v>15.3</v>
      </c>
      <c r="AB20" s="73">
        <v>20.3</v>
      </c>
      <c r="AC20" s="73">
        <v>21.5</v>
      </c>
      <c r="AD20" s="73">
        <v>-7928.5101134093384</v>
      </c>
      <c r="AE20" s="73">
        <v>-7905.8790944709899</v>
      </c>
      <c r="AF20" s="73">
        <v>-10789.562450903866</v>
      </c>
      <c r="AG20" s="74">
        <v>9826.0493737357319</v>
      </c>
      <c r="AH20" s="73">
        <v>1.2158998956082356</v>
      </c>
      <c r="AI20" s="73">
        <v>1.2687780265182242</v>
      </c>
      <c r="AJ20" s="73">
        <v>0</v>
      </c>
      <c r="AK20" s="73">
        <v>0</v>
      </c>
      <c r="AL20" s="75">
        <v>14945.21672495689</v>
      </c>
      <c r="AM20" s="75">
        <v>15595.167538601048</v>
      </c>
      <c r="AN20" s="70">
        <v>2050</v>
      </c>
      <c r="AO20" s="70" t="s">
        <v>60</v>
      </c>
      <c r="AP20" s="76">
        <v>21</v>
      </c>
      <c r="AQ20" s="70" t="s">
        <v>57</v>
      </c>
      <c r="AR20" s="70">
        <v>7</v>
      </c>
      <c r="AS20" s="70">
        <v>76</v>
      </c>
      <c r="AT20" s="70">
        <v>0.88500000000000001</v>
      </c>
      <c r="AU20" s="70">
        <v>2017</v>
      </c>
      <c r="AV20" s="70" t="s">
        <v>851</v>
      </c>
      <c r="AW20" s="65">
        <f>(IF(ISBLANK(AE20), IF(ISNUMBER(M20), M20*R3, 0)+IF(ISNUMBER(V20), V20*AA3, 0)+AE20, (IF(ISNUMBER(M20), M20*R3, 0)+IF(ISNUMBER(V20), V20*AA3)+AE20)))</f>
        <v>9353.1933163838876</v>
      </c>
      <c r="AX20" s="86">
        <f t="shared" si="0"/>
        <v>11372.546776994815</v>
      </c>
      <c r="AY20" s="86">
        <f t="shared" si="1"/>
        <v>11867.126157604995</v>
      </c>
    </row>
    <row r="21" spans="1:51" x14ac:dyDescent="0.2">
      <c r="A21">
        <v>2</v>
      </c>
      <c r="B21">
        <v>2023</v>
      </c>
      <c r="C21" t="s">
        <v>850</v>
      </c>
      <c r="D21" s="28" t="s">
        <v>45</v>
      </c>
      <c r="E21" t="s">
        <v>46</v>
      </c>
      <c r="H21" t="s">
        <v>48</v>
      </c>
      <c r="I21" t="s">
        <v>61</v>
      </c>
      <c r="J21" t="s">
        <v>62</v>
      </c>
      <c r="K21" s="26" t="s">
        <v>51</v>
      </c>
      <c r="L21" s="40">
        <v>2486.4117890000002</v>
      </c>
      <c r="M21" s="40">
        <v>2730.2074120000002</v>
      </c>
      <c r="N21" s="40">
        <v>3109.931114</v>
      </c>
      <c r="O21" s="28" t="s">
        <v>142</v>
      </c>
      <c r="P21" s="28" t="s">
        <v>53</v>
      </c>
      <c r="Q21" s="27">
        <v>3</v>
      </c>
      <c r="R21" s="27">
        <v>7.5</v>
      </c>
      <c r="S21" s="27">
        <v>30</v>
      </c>
      <c r="T21" s="27">
        <v>30</v>
      </c>
      <c r="U21" s="27">
        <v>0</v>
      </c>
      <c r="V21" s="27">
        <v>0</v>
      </c>
      <c r="W21" s="27">
        <v>0</v>
      </c>
      <c r="X21" t="s">
        <v>54</v>
      </c>
      <c r="Y21" t="s">
        <v>55</v>
      </c>
      <c r="Z21" s="27">
        <v>0</v>
      </c>
      <c r="AA21" s="27">
        <v>0</v>
      </c>
      <c r="AB21" s="27">
        <v>0</v>
      </c>
      <c r="AC21" s="27">
        <v>0</v>
      </c>
      <c r="AD21" s="27">
        <v>-2409.028069</v>
      </c>
      <c r="AE21" s="27">
        <v>-1852.9723300000001</v>
      </c>
      <c r="AF21" s="27">
        <v>-2144.1645990000002</v>
      </c>
      <c r="AG21" s="67">
        <v>18623.583259999999</v>
      </c>
      <c r="AH21" s="27">
        <v>1.1166657845991006</v>
      </c>
      <c r="AI21" s="27">
        <v>1.1795238952103735</v>
      </c>
      <c r="AJ21" s="27">
        <v>0</v>
      </c>
      <c r="AK21" s="27">
        <v>0</v>
      </c>
      <c r="AL21" s="68">
        <v>20796.318213074574</v>
      </c>
      <c r="AM21" s="68">
        <v>21966.961469609905</v>
      </c>
      <c r="AN21">
        <v>2023</v>
      </c>
      <c r="AO21" t="s">
        <v>56</v>
      </c>
      <c r="AP21" s="30">
        <v>21</v>
      </c>
      <c r="AQ21" t="s">
        <v>57</v>
      </c>
      <c r="AR21">
        <v>7</v>
      </c>
      <c r="AS21">
        <v>30</v>
      </c>
      <c r="AT21">
        <v>0.85160000000000002</v>
      </c>
      <c r="AU21">
        <v>2024</v>
      </c>
      <c r="AV21" t="s">
        <v>852</v>
      </c>
      <c r="AW21" s="65">
        <f>(IF(ISBLANK(AE21), IF(ISNUMBER(M21), M21*R21, 0)+IF(ISNUMBER(V21), V21*AA21, 0)+AE21, (IF(ISNUMBER(M21), M21*R21, 0)+IF(ISNUMBER(V21), V21*AA21)+AE21)))</f>
        <v>18623.583259999999</v>
      </c>
      <c r="AX21" s="86">
        <f t="shared" si="0"/>
        <v>20796.318213074574</v>
      </c>
      <c r="AY21" s="86">
        <f t="shared" si="1"/>
        <v>21966.961469609905</v>
      </c>
    </row>
    <row r="22" spans="1:51" x14ac:dyDescent="0.2">
      <c r="A22">
        <v>2</v>
      </c>
      <c r="B22">
        <v>2023</v>
      </c>
      <c r="C22" t="s">
        <v>850</v>
      </c>
      <c r="D22" t="s">
        <v>45</v>
      </c>
      <c r="E22" t="s">
        <v>46</v>
      </c>
      <c r="H22" t="s">
        <v>48</v>
      </c>
      <c r="I22" t="s">
        <v>61</v>
      </c>
      <c r="J22" t="s">
        <v>62</v>
      </c>
      <c r="K22" s="26" t="s">
        <v>51</v>
      </c>
      <c r="L22" s="40">
        <v>2486.4117890000002</v>
      </c>
      <c r="M22" s="40">
        <v>2730.2074120000002</v>
      </c>
      <c r="N22" s="40">
        <v>3109.931114</v>
      </c>
      <c r="O22" t="s">
        <v>142</v>
      </c>
      <c r="P22" t="s">
        <v>53</v>
      </c>
      <c r="Q22" s="27">
        <v>3</v>
      </c>
      <c r="R22" s="27">
        <v>7.5</v>
      </c>
      <c r="S22" s="27">
        <v>30</v>
      </c>
      <c r="T22" s="27">
        <v>30</v>
      </c>
      <c r="U22" s="27">
        <v>0</v>
      </c>
      <c r="V22" s="27">
        <v>0</v>
      </c>
      <c r="W22" s="27">
        <v>0</v>
      </c>
      <c r="X22" t="s">
        <v>54</v>
      </c>
      <c r="Y22" t="s">
        <v>55</v>
      </c>
      <c r="Z22" s="27">
        <v>0</v>
      </c>
      <c r="AA22" s="27">
        <v>0</v>
      </c>
      <c r="AB22" s="27">
        <v>0</v>
      </c>
      <c r="AC22" s="27">
        <v>0</v>
      </c>
      <c r="AD22" s="27">
        <v>-2409.028069</v>
      </c>
      <c r="AE22" s="27">
        <v>-1852.9723300000001</v>
      </c>
      <c r="AF22" s="27">
        <v>-2144.1645990000002</v>
      </c>
      <c r="AG22" s="67">
        <v>18623.583259999999</v>
      </c>
      <c r="AH22" s="27">
        <v>1.1166657845991006</v>
      </c>
      <c r="AI22" s="27">
        <v>1.1795238952103735</v>
      </c>
      <c r="AJ22" s="27">
        <v>0</v>
      </c>
      <c r="AK22" s="27">
        <v>0</v>
      </c>
      <c r="AL22" s="68">
        <v>20796.318213074574</v>
      </c>
      <c r="AM22" s="68">
        <v>21966.961469609905</v>
      </c>
      <c r="AN22">
        <v>2030</v>
      </c>
      <c r="AO22" t="s">
        <v>56</v>
      </c>
      <c r="AP22" s="30">
        <v>21</v>
      </c>
      <c r="AQ22" t="s">
        <v>57</v>
      </c>
      <c r="AR22">
        <v>7</v>
      </c>
      <c r="AS22">
        <v>30</v>
      </c>
      <c r="AT22">
        <v>0.85160000000000002</v>
      </c>
      <c r="AU22">
        <v>2024</v>
      </c>
      <c r="AV22" t="s">
        <v>852</v>
      </c>
      <c r="AW22" s="65">
        <f>(IF(ISBLANK(AE22), IF(ISNUMBER(M22), M22*R21, 0)+IF(ISNUMBER(V22), V22*AA21, 0)+AE22, (IF(ISNUMBER(M22), M22*R21, 0)+IF(ISNUMBER(V22), V22*AA21)+AE22)))</f>
        <v>18623.583259999999</v>
      </c>
      <c r="AX22" s="86">
        <f t="shared" si="0"/>
        <v>20796.318213074574</v>
      </c>
      <c r="AY22" s="86">
        <f t="shared" si="1"/>
        <v>21966.961469609905</v>
      </c>
    </row>
    <row r="23" spans="1:51" x14ac:dyDescent="0.2">
      <c r="A23">
        <v>2</v>
      </c>
      <c r="B23">
        <v>2023</v>
      </c>
      <c r="C23" t="s">
        <v>850</v>
      </c>
      <c r="D23" t="s">
        <v>45</v>
      </c>
      <c r="E23" t="s">
        <v>46</v>
      </c>
      <c r="H23" t="s">
        <v>48</v>
      </c>
      <c r="I23" t="s">
        <v>61</v>
      </c>
      <c r="J23" t="s">
        <v>62</v>
      </c>
      <c r="K23" s="26" t="s">
        <v>51</v>
      </c>
      <c r="L23" s="40">
        <v>2486.4117890000002</v>
      </c>
      <c r="M23" s="40">
        <v>2730.2074120000002</v>
      </c>
      <c r="N23" s="40">
        <v>3109.931114</v>
      </c>
      <c r="O23" t="s">
        <v>142</v>
      </c>
      <c r="P23" t="s">
        <v>53</v>
      </c>
      <c r="Q23" s="27">
        <v>3</v>
      </c>
      <c r="R23" s="27">
        <v>7.5</v>
      </c>
      <c r="S23" s="27">
        <v>30</v>
      </c>
      <c r="T23" s="27">
        <v>30</v>
      </c>
      <c r="U23" s="27">
        <v>0</v>
      </c>
      <c r="V23" s="27">
        <v>0</v>
      </c>
      <c r="W23" s="27">
        <v>0</v>
      </c>
      <c r="X23" t="s">
        <v>54</v>
      </c>
      <c r="Y23" t="s">
        <v>55</v>
      </c>
      <c r="Z23" s="27">
        <v>0</v>
      </c>
      <c r="AA23" s="27">
        <v>0</v>
      </c>
      <c r="AB23" s="27">
        <v>0</v>
      </c>
      <c r="AC23" s="27">
        <v>0</v>
      </c>
      <c r="AD23" s="27">
        <v>-2409.028069</v>
      </c>
      <c r="AE23" s="27">
        <v>-1852.9723300000001</v>
      </c>
      <c r="AF23" s="27">
        <v>-2144.1645990000002</v>
      </c>
      <c r="AG23" s="67">
        <v>18623.583259999999</v>
      </c>
      <c r="AH23" s="27">
        <v>1.1166657845991006</v>
      </c>
      <c r="AI23" s="27">
        <v>1.1795238952103735</v>
      </c>
      <c r="AJ23" s="27">
        <v>0</v>
      </c>
      <c r="AK23" s="27">
        <v>0</v>
      </c>
      <c r="AL23" s="68">
        <v>20796.318213074574</v>
      </c>
      <c r="AM23" s="68">
        <v>21966.961469609905</v>
      </c>
      <c r="AN23">
        <v>2035</v>
      </c>
      <c r="AO23" t="s">
        <v>56</v>
      </c>
      <c r="AP23" s="30">
        <v>21</v>
      </c>
      <c r="AQ23" t="s">
        <v>57</v>
      </c>
      <c r="AR23">
        <v>7</v>
      </c>
      <c r="AS23">
        <v>30</v>
      </c>
      <c r="AT23">
        <v>0.85160000000000002</v>
      </c>
      <c r="AU23">
        <v>2024</v>
      </c>
      <c r="AV23" t="s">
        <v>852</v>
      </c>
      <c r="AW23" s="65">
        <f>(IF(ISBLANK(AE23), IF(ISNUMBER(M23), M23*R21, 0)+IF(ISNUMBER(V23), V23*AA21, 0)+AE23, (IF(ISNUMBER(M23), M23*R21, 0)+IF(ISNUMBER(V23), V23*AA21)+AE23)))</f>
        <v>18623.583259999999</v>
      </c>
      <c r="AX23" s="86">
        <f t="shared" si="0"/>
        <v>20796.318213074574</v>
      </c>
      <c r="AY23" s="86">
        <f t="shared" si="1"/>
        <v>21966.961469609905</v>
      </c>
    </row>
    <row r="24" spans="1:51" x14ac:dyDescent="0.2">
      <c r="A24">
        <v>2</v>
      </c>
      <c r="B24">
        <v>2023</v>
      </c>
      <c r="C24" t="s">
        <v>850</v>
      </c>
      <c r="D24" t="s">
        <v>45</v>
      </c>
      <c r="E24" t="s">
        <v>46</v>
      </c>
      <c r="H24" t="s">
        <v>48</v>
      </c>
      <c r="I24" t="s">
        <v>61</v>
      </c>
      <c r="J24" t="s">
        <v>62</v>
      </c>
      <c r="K24" s="26" t="s">
        <v>51</v>
      </c>
      <c r="L24" s="40">
        <v>2486.4117890000002</v>
      </c>
      <c r="M24" s="40">
        <v>2730.2074120000002</v>
      </c>
      <c r="N24" s="40">
        <v>3109.931114</v>
      </c>
      <c r="O24" t="s">
        <v>142</v>
      </c>
      <c r="P24" t="s">
        <v>53</v>
      </c>
      <c r="Q24" s="27">
        <v>3</v>
      </c>
      <c r="R24" s="27">
        <v>7.5</v>
      </c>
      <c r="S24" s="27">
        <v>30</v>
      </c>
      <c r="T24" s="27">
        <v>30</v>
      </c>
      <c r="U24" s="27">
        <v>0</v>
      </c>
      <c r="V24" s="27">
        <v>0</v>
      </c>
      <c r="W24" s="27">
        <v>0</v>
      </c>
      <c r="X24" t="s">
        <v>54</v>
      </c>
      <c r="Y24" t="s">
        <v>55</v>
      </c>
      <c r="Z24" s="27">
        <v>0</v>
      </c>
      <c r="AA24" s="27">
        <v>0</v>
      </c>
      <c r="AB24" s="27">
        <v>0</v>
      </c>
      <c r="AC24" s="27">
        <v>0</v>
      </c>
      <c r="AD24" s="27">
        <v>-2409.028069</v>
      </c>
      <c r="AE24" s="27">
        <v>-1852.9723300000001</v>
      </c>
      <c r="AF24" s="27">
        <v>-2144.1645990000002</v>
      </c>
      <c r="AG24" s="67">
        <v>18623.583259999999</v>
      </c>
      <c r="AH24" s="27">
        <v>1.1166657845991006</v>
      </c>
      <c r="AI24" s="27">
        <v>1.1795238952103735</v>
      </c>
      <c r="AJ24" s="27">
        <v>0</v>
      </c>
      <c r="AK24" s="27">
        <v>0</v>
      </c>
      <c r="AL24" s="68">
        <v>20796.318213074574</v>
      </c>
      <c r="AM24" s="68">
        <v>21966.961469609905</v>
      </c>
      <c r="AN24">
        <v>2040</v>
      </c>
      <c r="AO24" t="s">
        <v>56</v>
      </c>
      <c r="AP24" s="30">
        <v>21</v>
      </c>
      <c r="AQ24" t="s">
        <v>57</v>
      </c>
      <c r="AR24">
        <v>7</v>
      </c>
      <c r="AS24">
        <v>30</v>
      </c>
      <c r="AT24">
        <v>0.85160000000000002</v>
      </c>
      <c r="AU24">
        <v>2024</v>
      </c>
      <c r="AV24" t="s">
        <v>852</v>
      </c>
      <c r="AW24" s="65">
        <f>(IF(ISBLANK(AE24), IF(ISNUMBER(M24), M24*R21, 0)+IF(ISNUMBER(V24), V24*AA21, 0)+AE24, (IF(ISNUMBER(M24), M24*R21, 0)+IF(ISNUMBER(V24), V24*AA21)+AE24)))</f>
        <v>18623.583259999999</v>
      </c>
      <c r="AX24" s="86">
        <f t="shared" si="0"/>
        <v>20796.318213074574</v>
      </c>
      <c r="AY24" s="86">
        <f t="shared" si="1"/>
        <v>21966.961469609905</v>
      </c>
    </row>
    <row r="25" spans="1:51" x14ac:dyDescent="0.2">
      <c r="A25">
        <v>2</v>
      </c>
      <c r="B25">
        <v>2023</v>
      </c>
      <c r="C25" t="s">
        <v>850</v>
      </c>
      <c r="D25" t="s">
        <v>45</v>
      </c>
      <c r="E25" t="s">
        <v>46</v>
      </c>
      <c r="H25" t="s">
        <v>48</v>
      </c>
      <c r="I25" t="s">
        <v>61</v>
      </c>
      <c r="J25" t="s">
        <v>62</v>
      </c>
      <c r="K25" s="26" t="s">
        <v>51</v>
      </c>
      <c r="L25" s="40">
        <v>2486.4117890000002</v>
      </c>
      <c r="M25" s="40">
        <v>2730.2074120000002</v>
      </c>
      <c r="N25" s="40">
        <v>3109.931114</v>
      </c>
      <c r="O25" t="s">
        <v>142</v>
      </c>
      <c r="P25" t="s">
        <v>53</v>
      </c>
      <c r="Q25" s="27">
        <v>3</v>
      </c>
      <c r="R25" s="27">
        <v>7.5</v>
      </c>
      <c r="S25" s="27">
        <v>30</v>
      </c>
      <c r="T25" s="27">
        <v>30</v>
      </c>
      <c r="U25" s="27">
        <v>0</v>
      </c>
      <c r="V25" s="27">
        <v>0</v>
      </c>
      <c r="W25" s="27">
        <v>0</v>
      </c>
      <c r="X25" t="s">
        <v>54</v>
      </c>
      <c r="Y25" t="s">
        <v>55</v>
      </c>
      <c r="Z25" s="27">
        <v>0</v>
      </c>
      <c r="AA25" s="27">
        <v>0</v>
      </c>
      <c r="AB25" s="27">
        <v>0</v>
      </c>
      <c r="AC25" s="27">
        <v>0</v>
      </c>
      <c r="AD25" s="27">
        <v>-2409.028069</v>
      </c>
      <c r="AE25" s="27">
        <v>-1852.9723300000001</v>
      </c>
      <c r="AF25" s="27">
        <v>-2144.1645990000002</v>
      </c>
      <c r="AG25" s="67">
        <v>18623.583259999999</v>
      </c>
      <c r="AH25" s="27">
        <v>1.1166657845991006</v>
      </c>
      <c r="AI25" s="27">
        <v>1.1795238952103735</v>
      </c>
      <c r="AJ25" s="27">
        <v>0</v>
      </c>
      <c r="AK25" s="27">
        <v>0</v>
      </c>
      <c r="AL25" s="68">
        <v>20796.318213074574</v>
      </c>
      <c r="AM25" s="68">
        <v>21966.961469609905</v>
      </c>
      <c r="AN25">
        <v>2045</v>
      </c>
      <c r="AO25" t="s">
        <v>56</v>
      </c>
      <c r="AP25" s="30">
        <v>21</v>
      </c>
      <c r="AQ25" t="s">
        <v>57</v>
      </c>
      <c r="AR25">
        <v>7</v>
      </c>
      <c r="AS25">
        <v>30</v>
      </c>
      <c r="AT25">
        <v>0.85160000000000002</v>
      </c>
      <c r="AU25">
        <v>2024</v>
      </c>
      <c r="AV25" t="s">
        <v>852</v>
      </c>
      <c r="AW25" s="65">
        <f>(IF(ISBLANK(AE25), IF(ISNUMBER(M25), M25*R21, 0)+IF(ISNUMBER(V25), V25*AA21, 0)+AE25, (IF(ISNUMBER(M25), M25*R21, 0)+IF(ISNUMBER(V25), V25*AA21)+AE25)))</f>
        <v>18623.583259999999</v>
      </c>
      <c r="AX25" s="86">
        <f t="shared" si="0"/>
        <v>20796.318213074574</v>
      </c>
      <c r="AY25" s="86">
        <f t="shared" si="1"/>
        <v>21966.961469609905</v>
      </c>
    </row>
    <row r="26" spans="1:51" x14ac:dyDescent="0.2">
      <c r="A26">
        <v>2</v>
      </c>
      <c r="B26">
        <v>2023</v>
      </c>
      <c r="C26" t="s">
        <v>850</v>
      </c>
      <c r="D26" t="s">
        <v>45</v>
      </c>
      <c r="E26" t="s">
        <v>46</v>
      </c>
      <c r="H26" t="s">
        <v>48</v>
      </c>
      <c r="I26" t="s">
        <v>61</v>
      </c>
      <c r="J26" t="s">
        <v>62</v>
      </c>
      <c r="K26" s="26" t="s">
        <v>51</v>
      </c>
      <c r="L26" s="40">
        <v>2486.4117890000002</v>
      </c>
      <c r="M26" s="40">
        <v>2730.2074120000002</v>
      </c>
      <c r="N26" s="40">
        <v>3109.931114</v>
      </c>
      <c r="O26" t="s">
        <v>142</v>
      </c>
      <c r="P26" t="s">
        <v>53</v>
      </c>
      <c r="Q26" s="27">
        <v>3</v>
      </c>
      <c r="R26" s="27">
        <v>7.5</v>
      </c>
      <c r="S26" s="27">
        <v>30</v>
      </c>
      <c r="T26" s="27">
        <v>30</v>
      </c>
      <c r="U26" s="27">
        <v>0</v>
      </c>
      <c r="V26" s="27">
        <v>0</v>
      </c>
      <c r="W26" s="27">
        <v>0</v>
      </c>
      <c r="X26" t="s">
        <v>54</v>
      </c>
      <c r="Y26" t="s">
        <v>55</v>
      </c>
      <c r="Z26" s="27">
        <v>0</v>
      </c>
      <c r="AA26" s="27">
        <v>0</v>
      </c>
      <c r="AB26" s="27">
        <v>0</v>
      </c>
      <c r="AC26" s="27">
        <v>0</v>
      </c>
      <c r="AD26" s="27">
        <v>-2409.028069</v>
      </c>
      <c r="AE26" s="27">
        <v>-1852.9723300000001</v>
      </c>
      <c r="AF26" s="27">
        <v>-2144.1645990000002</v>
      </c>
      <c r="AG26" s="67">
        <v>18623.583259999999</v>
      </c>
      <c r="AH26" s="27">
        <v>1.1166657845991006</v>
      </c>
      <c r="AI26" s="27">
        <v>1.1795238952103735</v>
      </c>
      <c r="AJ26" s="27">
        <v>0</v>
      </c>
      <c r="AK26" s="27">
        <v>0</v>
      </c>
      <c r="AL26" s="68">
        <v>20796.318213074574</v>
      </c>
      <c r="AM26" s="68">
        <v>21966.961469609905</v>
      </c>
      <c r="AN26">
        <v>2050</v>
      </c>
      <c r="AO26" t="s">
        <v>56</v>
      </c>
      <c r="AP26" s="30">
        <v>21</v>
      </c>
      <c r="AQ26" t="s">
        <v>57</v>
      </c>
      <c r="AR26">
        <v>7</v>
      </c>
      <c r="AS26">
        <v>30</v>
      </c>
      <c r="AT26">
        <v>0.85160000000000002</v>
      </c>
      <c r="AU26">
        <v>2024</v>
      </c>
      <c r="AV26" t="s">
        <v>852</v>
      </c>
      <c r="AW26" s="65">
        <f>(IF(ISBLANK(AE26), IF(ISNUMBER(M26), M26*R21, 0)+IF(ISNUMBER(V26), V26*AA21, 0)+AE26, (IF(ISNUMBER(M26), M26*R21, 0)+IF(ISNUMBER(V26), V26*AA21)+AE26)))</f>
        <v>18623.583259999999</v>
      </c>
      <c r="AX26" s="86">
        <f t="shared" si="0"/>
        <v>20796.318213074574</v>
      </c>
      <c r="AY26" s="86">
        <f t="shared" si="1"/>
        <v>21966.961469609905</v>
      </c>
    </row>
    <row r="27" spans="1:51" x14ac:dyDescent="0.2">
      <c r="A27">
        <v>2</v>
      </c>
      <c r="B27">
        <v>2023</v>
      </c>
      <c r="C27" t="s">
        <v>850</v>
      </c>
      <c r="D27" t="s">
        <v>45</v>
      </c>
      <c r="E27" t="s">
        <v>46</v>
      </c>
      <c r="H27" t="s">
        <v>48</v>
      </c>
      <c r="I27" t="s">
        <v>61</v>
      </c>
      <c r="J27" t="s">
        <v>62</v>
      </c>
      <c r="K27" s="26" t="s">
        <v>51</v>
      </c>
      <c r="L27" s="40">
        <v>2486.4117890000002</v>
      </c>
      <c r="M27" s="40">
        <v>2730.2074120000002</v>
      </c>
      <c r="N27" s="40">
        <v>3109.931114</v>
      </c>
      <c r="O27" t="s">
        <v>142</v>
      </c>
      <c r="P27" t="s">
        <v>53</v>
      </c>
      <c r="Q27" s="27">
        <v>3</v>
      </c>
      <c r="R27" s="27">
        <v>7.5</v>
      </c>
      <c r="S27" s="27">
        <v>30</v>
      </c>
      <c r="T27" s="27">
        <v>30</v>
      </c>
      <c r="U27" s="27">
        <v>0</v>
      </c>
      <c r="V27" s="27">
        <v>0</v>
      </c>
      <c r="W27" s="27">
        <v>0</v>
      </c>
      <c r="X27" t="s">
        <v>54</v>
      </c>
      <c r="Y27" t="s">
        <v>55</v>
      </c>
      <c r="Z27" s="27">
        <v>0</v>
      </c>
      <c r="AA27" s="27">
        <v>0</v>
      </c>
      <c r="AB27" s="27">
        <v>0</v>
      </c>
      <c r="AC27" s="27">
        <v>0</v>
      </c>
      <c r="AD27" s="27">
        <v>-2409.028069</v>
      </c>
      <c r="AE27" s="27">
        <v>-1852.9723300000001</v>
      </c>
      <c r="AF27" s="27">
        <v>-2144.1645990000002</v>
      </c>
      <c r="AG27" s="67">
        <v>18623.583259999999</v>
      </c>
      <c r="AH27" s="27">
        <v>1.1166657845991006</v>
      </c>
      <c r="AI27" s="27">
        <v>1.1795238952103735</v>
      </c>
      <c r="AJ27" s="27">
        <v>0</v>
      </c>
      <c r="AK27" s="27">
        <v>0</v>
      </c>
      <c r="AL27" s="68">
        <v>20796.318213074574</v>
      </c>
      <c r="AM27" s="68">
        <v>21966.961469609905</v>
      </c>
      <c r="AN27">
        <v>2023</v>
      </c>
      <c r="AO27" t="s">
        <v>59</v>
      </c>
      <c r="AP27" s="30">
        <v>21</v>
      </c>
      <c r="AQ27" t="s">
        <v>57</v>
      </c>
      <c r="AR27">
        <v>7</v>
      </c>
      <c r="AS27">
        <v>30</v>
      </c>
      <c r="AT27">
        <v>0.85160000000000002</v>
      </c>
      <c r="AU27">
        <v>2024</v>
      </c>
      <c r="AV27" t="s">
        <v>852</v>
      </c>
      <c r="AW27" s="65">
        <f>(IF(ISBLANK(AE27), IF(ISNUMBER(M27), M27*R21, 0)+IF(ISNUMBER(V27), V27*AA21, 0)+AE27, (IF(ISNUMBER(M27), M27*R21, 0)+IF(ISNUMBER(V27), V27*AA21)+AE27)))</f>
        <v>18623.583259999999</v>
      </c>
      <c r="AX27" s="86">
        <f t="shared" si="0"/>
        <v>20796.318213074574</v>
      </c>
      <c r="AY27" s="86">
        <f t="shared" si="1"/>
        <v>21966.961469609905</v>
      </c>
    </row>
    <row r="28" spans="1:51" x14ac:dyDescent="0.2">
      <c r="A28">
        <v>2</v>
      </c>
      <c r="B28">
        <v>2023</v>
      </c>
      <c r="C28" t="s">
        <v>850</v>
      </c>
      <c r="D28" t="s">
        <v>45</v>
      </c>
      <c r="E28" t="s">
        <v>46</v>
      </c>
      <c r="H28" t="s">
        <v>48</v>
      </c>
      <c r="I28" t="s">
        <v>61</v>
      </c>
      <c r="J28" t="s">
        <v>62</v>
      </c>
      <c r="K28" s="26" t="s">
        <v>51</v>
      </c>
      <c r="L28" s="40">
        <v>2453.403342998994</v>
      </c>
      <c r="M28" s="40">
        <v>2693.9624487444189</v>
      </c>
      <c r="N28" s="40">
        <v>3068.64511555941</v>
      </c>
      <c r="O28" t="s">
        <v>142</v>
      </c>
      <c r="P28" t="s">
        <v>53</v>
      </c>
      <c r="Q28" s="27">
        <v>3</v>
      </c>
      <c r="R28" s="27">
        <v>7.5</v>
      </c>
      <c r="S28" s="27">
        <v>30</v>
      </c>
      <c r="T28" s="27">
        <v>30</v>
      </c>
      <c r="U28" s="27">
        <v>0</v>
      </c>
      <c r="V28" s="27">
        <v>0</v>
      </c>
      <c r="W28" s="27">
        <v>0</v>
      </c>
      <c r="X28" t="s">
        <v>54</v>
      </c>
      <c r="Y28" t="s">
        <v>55</v>
      </c>
      <c r="Z28" s="27">
        <v>0</v>
      </c>
      <c r="AA28" s="27">
        <v>0</v>
      </c>
      <c r="AB28" s="27">
        <v>0</v>
      </c>
      <c r="AC28" s="27">
        <v>0</v>
      </c>
      <c r="AD28" s="27">
        <v>-2377.0469332596181</v>
      </c>
      <c r="AE28" s="27">
        <v>-1828.3731315217933</v>
      </c>
      <c r="AF28" s="27">
        <v>-2115.6996674482457</v>
      </c>
      <c r="AG28" s="67">
        <v>18930.584592781066</v>
      </c>
      <c r="AH28" s="27">
        <v>1.1166657845991006</v>
      </c>
      <c r="AI28" s="27">
        <v>1.1795238952103735</v>
      </c>
      <c r="AJ28" s="27">
        <v>0</v>
      </c>
      <c r="AK28" s="27">
        <v>0</v>
      </c>
      <c r="AL28" s="68">
        <v>21139.136097217513</v>
      </c>
      <c r="AM28" s="68">
        <v>22329.076877486605</v>
      </c>
      <c r="AN28">
        <v>2030</v>
      </c>
      <c r="AO28" t="s">
        <v>59</v>
      </c>
      <c r="AP28" s="30">
        <v>21</v>
      </c>
      <c r="AQ28" t="s">
        <v>57</v>
      </c>
      <c r="AR28">
        <v>7</v>
      </c>
      <c r="AS28">
        <v>30</v>
      </c>
      <c r="AT28">
        <v>0.85160000000000002</v>
      </c>
      <c r="AU28">
        <v>2024</v>
      </c>
      <c r="AV28" t="s">
        <v>852</v>
      </c>
      <c r="AW28" s="65">
        <f>(IF(ISBLANK(AE28), IF(ISNUMBER(M28), M28*R21, 0)+IF(ISNUMBER(V28), V28*AA21, 0)+AE28, (IF(ISNUMBER(M28), M28*R21, 0)+IF(ISNUMBER(V28), V28*AA21)+AE28)))</f>
        <v>18376.345234061351</v>
      </c>
      <c r="AX28" s="86">
        <f t="shared" si="0"/>
        <v>20520.235968857061</v>
      </c>
      <c r="AY28" s="86">
        <f t="shared" si="1"/>
        <v>21675.338310210627</v>
      </c>
    </row>
    <row r="29" spans="1:51" x14ac:dyDescent="0.2">
      <c r="A29">
        <v>2</v>
      </c>
      <c r="B29">
        <v>2023</v>
      </c>
      <c r="C29" t="s">
        <v>850</v>
      </c>
      <c r="D29" t="s">
        <v>45</v>
      </c>
      <c r="E29" t="s">
        <v>46</v>
      </c>
      <c r="H29" t="s">
        <v>48</v>
      </c>
      <c r="I29" t="s">
        <v>61</v>
      </c>
      <c r="J29" t="s">
        <v>62</v>
      </c>
      <c r="K29" s="26" t="s">
        <v>51</v>
      </c>
      <c r="L29" s="40">
        <v>2484.9243435155713</v>
      </c>
      <c r="M29" s="40">
        <v>2728.574120722787</v>
      </c>
      <c r="N29" s="40">
        <v>3108.0706607102961</v>
      </c>
      <c r="O29" t="s">
        <v>142</v>
      </c>
      <c r="P29" t="s">
        <v>53</v>
      </c>
      <c r="Q29" s="27">
        <v>3</v>
      </c>
      <c r="R29" s="27">
        <v>7.5</v>
      </c>
      <c r="S29" s="27">
        <v>30</v>
      </c>
      <c r="T29" s="27">
        <v>30</v>
      </c>
      <c r="U29" s="27">
        <v>0</v>
      </c>
      <c r="V29" s="27">
        <v>0</v>
      </c>
      <c r="W29" s="27">
        <v>0</v>
      </c>
      <c r="X29" t="s">
        <v>54</v>
      </c>
      <c r="Y29" t="s">
        <v>55</v>
      </c>
      <c r="Z29" s="27">
        <v>0</v>
      </c>
      <c r="AA29" s="27">
        <v>0</v>
      </c>
      <c r="AB29" s="27">
        <v>0</v>
      </c>
      <c r="AC29" s="27">
        <v>0</v>
      </c>
      <c r="AD29" s="27">
        <v>-2407.5869167584651</v>
      </c>
      <c r="AE29" s="27">
        <v>-1851.8638268400555</v>
      </c>
      <c r="AF29" s="27">
        <v>-2142.8818959639366</v>
      </c>
      <c r="AG29" s="67">
        <v>18953.120613148687</v>
      </c>
      <c r="AH29" s="27">
        <v>1.1166657845991006</v>
      </c>
      <c r="AI29" s="27">
        <v>1.1795238952103735</v>
      </c>
      <c r="AJ29" s="27">
        <v>0</v>
      </c>
      <c r="AK29" s="27">
        <v>0</v>
      </c>
      <c r="AL29" s="68">
        <v>21164.301300083065</v>
      </c>
      <c r="AM29" s="68">
        <v>22355.65865201316</v>
      </c>
      <c r="AN29">
        <v>2035</v>
      </c>
      <c r="AO29" t="s">
        <v>59</v>
      </c>
      <c r="AP29" s="30">
        <v>21</v>
      </c>
      <c r="AQ29" t="s">
        <v>57</v>
      </c>
      <c r="AR29">
        <v>7</v>
      </c>
      <c r="AS29">
        <v>30</v>
      </c>
      <c r="AT29">
        <v>0.85160000000000002</v>
      </c>
      <c r="AU29">
        <v>2024</v>
      </c>
      <c r="AV29" t="s">
        <v>852</v>
      </c>
      <c r="AW29" s="65">
        <f>(IF(ISBLANK(AE29), IF(ISNUMBER(M29), M29*R21, 0)+IF(ISNUMBER(V29), V29*AA21, 0)+AE29, (IF(ISNUMBER(M29), M29*R21, 0)+IF(ISNUMBER(V29), V29*AA21)+AE29)))</f>
        <v>18612.442078580847</v>
      </c>
      <c r="AX29" s="86">
        <f t="shared" si="0"/>
        <v>20783.877236983797</v>
      </c>
      <c r="AY29" s="86">
        <f t="shared" si="1"/>
        <v>21953.820179905142</v>
      </c>
    </row>
    <row r="30" spans="1:51" x14ac:dyDescent="0.2">
      <c r="A30">
        <v>2</v>
      </c>
      <c r="B30">
        <v>2023</v>
      </c>
      <c r="C30" t="s">
        <v>850</v>
      </c>
      <c r="D30" t="s">
        <v>45</v>
      </c>
      <c r="E30" t="s">
        <v>46</v>
      </c>
      <c r="H30" t="s">
        <v>48</v>
      </c>
      <c r="I30" t="s">
        <v>61</v>
      </c>
      <c r="J30" t="s">
        <v>62</v>
      </c>
      <c r="K30" s="26" t="s">
        <v>51</v>
      </c>
      <c r="L30" s="40">
        <v>2516.4453440321495</v>
      </c>
      <c r="M30" s="40">
        <v>2763.1857927011561</v>
      </c>
      <c r="N30" s="40">
        <v>3147.4962058611827</v>
      </c>
      <c r="O30" t="s">
        <v>142</v>
      </c>
      <c r="P30" t="s">
        <v>53</v>
      </c>
      <c r="Q30" s="27">
        <v>3</v>
      </c>
      <c r="R30" s="27">
        <v>7.5</v>
      </c>
      <c r="S30" s="27">
        <v>30</v>
      </c>
      <c r="T30" s="27">
        <v>30</v>
      </c>
      <c r="U30" s="27">
        <v>0</v>
      </c>
      <c r="V30" s="27">
        <v>0</v>
      </c>
      <c r="W30" s="27">
        <v>0</v>
      </c>
      <c r="X30" t="s">
        <v>54</v>
      </c>
      <c r="Y30" t="s">
        <v>55</v>
      </c>
      <c r="Z30" s="27">
        <v>0</v>
      </c>
      <c r="AA30" s="27">
        <v>0</v>
      </c>
      <c r="AB30" s="27">
        <v>0</v>
      </c>
      <c r="AC30" s="27">
        <v>0</v>
      </c>
      <c r="AD30" s="27">
        <v>-2438.1269002573126</v>
      </c>
      <c r="AE30" s="27">
        <v>-1875.3545221583179</v>
      </c>
      <c r="AF30" s="27">
        <v>-2170.0641244796279</v>
      </c>
      <c r="AG30" s="67">
        <v>18975.009046724139</v>
      </c>
      <c r="AH30" s="27">
        <v>1.1166657845991006</v>
      </c>
      <c r="AI30" s="27">
        <v>1.1795238952103735</v>
      </c>
      <c r="AJ30" s="27">
        <v>0</v>
      </c>
      <c r="AK30" s="27">
        <v>0</v>
      </c>
      <c r="AL30" s="68">
        <v>21188.743364935242</v>
      </c>
      <c r="AM30" s="68">
        <v>22381.476582444131</v>
      </c>
      <c r="AN30">
        <v>2040</v>
      </c>
      <c r="AO30" t="s">
        <v>59</v>
      </c>
      <c r="AP30" s="30">
        <v>21</v>
      </c>
      <c r="AQ30" t="s">
        <v>57</v>
      </c>
      <c r="AR30">
        <v>7</v>
      </c>
      <c r="AS30">
        <v>30</v>
      </c>
      <c r="AT30">
        <v>0.85160000000000002</v>
      </c>
      <c r="AU30">
        <v>2024</v>
      </c>
      <c r="AV30" t="s">
        <v>852</v>
      </c>
      <c r="AW30" s="65">
        <f>(IF(ISBLANK(AE30), IF(ISNUMBER(M30), M30*R21, 0)+IF(ISNUMBER(V30), V30*AA21, 0)+AE30, (IF(ISNUMBER(M30), M30*R21, 0)+IF(ISNUMBER(V30), V30*AA21)+AE30)))</f>
        <v>18848.53892310035</v>
      </c>
      <c r="AX30" s="86">
        <f t="shared" si="0"/>
        <v>21047.51850511054</v>
      </c>
      <c r="AY30" s="86">
        <f t="shared" si="1"/>
        <v>22232.302049599664</v>
      </c>
    </row>
    <row r="31" spans="1:51" x14ac:dyDescent="0.2">
      <c r="A31">
        <v>2</v>
      </c>
      <c r="B31">
        <v>2023</v>
      </c>
      <c r="C31" t="s">
        <v>850</v>
      </c>
      <c r="D31" t="s">
        <v>45</v>
      </c>
      <c r="E31" t="s">
        <v>46</v>
      </c>
      <c r="H31" t="s">
        <v>48</v>
      </c>
      <c r="I31" t="s">
        <v>61</v>
      </c>
      <c r="J31" t="s">
        <v>62</v>
      </c>
      <c r="K31" s="26" t="s">
        <v>51</v>
      </c>
      <c r="L31" s="40">
        <v>2494.4026863282488</v>
      </c>
      <c r="M31" s="40">
        <v>2738.9818262827166</v>
      </c>
      <c r="N31" s="40">
        <v>3119.9258945668566</v>
      </c>
      <c r="O31" t="s">
        <v>142</v>
      </c>
      <c r="P31" t="s">
        <v>53</v>
      </c>
      <c r="Q31" s="27">
        <v>3</v>
      </c>
      <c r="R31" s="27">
        <v>7.5</v>
      </c>
      <c r="S31" s="27">
        <v>30</v>
      </c>
      <c r="T31" s="27">
        <v>30</v>
      </c>
      <c r="U31" s="27">
        <v>0</v>
      </c>
      <c r="V31" s="27">
        <v>0</v>
      </c>
      <c r="W31" s="27">
        <v>0</v>
      </c>
      <c r="X31" t="s">
        <v>54</v>
      </c>
      <c r="Y31" t="s">
        <v>55</v>
      </c>
      <c r="Z31" s="27">
        <v>0</v>
      </c>
      <c r="AA31" s="27">
        <v>0</v>
      </c>
      <c r="AB31" s="27">
        <v>0</v>
      </c>
      <c r="AC31" s="27">
        <v>0</v>
      </c>
      <c r="AD31" s="27">
        <v>-2416.7702684399369</v>
      </c>
      <c r="AE31" s="27">
        <v>-1858.9274624951975</v>
      </c>
      <c r="AF31" s="27">
        <v>-2151.0555730700539</v>
      </c>
      <c r="AG31" s="67">
        <v>18996.277411359773</v>
      </c>
      <c r="AH31" s="27">
        <v>1.1166657845991006</v>
      </c>
      <c r="AI31" s="27">
        <v>1.1795238952103735</v>
      </c>
      <c r="AJ31" s="27">
        <v>0</v>
      </c>
      <c r="AK31" s="27">
        <v>0</v>
      </c>
      <c r="AL31" s="68">
        <v>21212.493020018232</v>
      </c>
      <c r="AM31" s="68">
        <v>22406.563126743909</v>
      </c>
      <c r="AN31">
        <v>2045</v>
      </c>
      <c r="AO31" t="s">
        <v>59</v>
      </c>
      <c r="AP31" s="30">
        <v>21</v>
      </c>
      <c r="AQ31" t="s">
        <v>57</v>
      </c>
      <c r="AR31">
        <v>7</v>
      </c>
      <c r="AS31">
        <v>30</v>
      </c>
      <c r="AT31">
        <v>0.85160000000000002</v>
      </c>
      <c r="AU31">
        <v>2024</v>
      </c>
      <c r="AV31" t="s">
        <v>852</v>
      </c>
      <c r="AW31" s="65">
        <f>(IF(ISBLANK(AE31), IF(ISNUMBER(M31), M31*R21, 0)+IF(ISNUMBER(V31), V31*AA21, 0)+AE31, (IF(ISNUMBER(M31), M31*R21, 0)+IF(ISNUMBER(V31), V31*AA21)+AE31)))</f>
        <v>18683.436234625176</v>
      </c>
      <c r="AX31" s="86">
        <f t="shared" si="0"/>
        <v>20863.15398194499</v>
      </c>
      <c r="AY31" s="86">
        <f t="shared" si="1"/>
        <v>22037.559483379722</v>
      </c>
    </row>
    <row r="32" spans="1:51" x14ac:dyDescent="0.2">
      <c r="A32">
        <v>2</v>
      </c>
      <c r="B32">
        <v>2023</v>
      </c>
      <c r="C32" t="s">
        <v>850</v>
      </c>
      <c r="D32" t="s">
        <v>45</v>
      </c>
      <c r="E32" t="s">
        <v>46</v>
      </c>
      <c r="H32" t="s">
        <v>48</v>
      </c>
      <c r="I32" t="s">
        <v>61</v>
      </c>
      <c r="J32" t="s">
        <v>62</v>
      </c>
      <c r="K32" s="26" t="s">
        <v>51</v>
      </c>
      <c r="L32" s="40">
        <v>2472.3600286243477</v>
      </c>
      <c r="M32" s="40">
        <v>2714.7778598642763</v>
      </c>
      <c r="N32" s="40">
        <v>3092.3555832725297</v>
      </c>
      <c r="O32" t="s">
        <v>142</v>
      </c>
      <c r="P32" t="s">
        <v>53</v>
      </c>
      <c r="Q32" s="27">
        <v>3</v>
      </c>
      <c r="R32" s="27">
        <v>7.5</v>
      </c>
      <c r="S32" s="27">
        <v>30</v>
      </c>
      <c r="T32" s="27">
        <v>30</v>
      </c>
      <c r="U32" s="27">
        <v>0</v>
      </c>
      <c r="V32" s="27">
        <v>0</v>
      </c>
      <c r="W32" s="27">
        <v>0</v>
      </c>
      <c r="X32" t="s">
        <v>54</v>
      </c>
      <c r="Y32" t="s">
        <v>55</v>
      </c>
      <c r="Z32" s="27">
        <v>0</v>
      </c>
      <c r="AA32" s="27">
        <v>0</v>
      </c>
      <c r="AB32" s="27">
        <v>0</v>
      </c>
      <c r="AC32" s="27">
        <v>0</v>
      </c>
      <c r="AD32" s="27">
        <v>-2395.4136366225607</v>
      </c>
      <c r="AE32" s="27">
        <v>-1842.5004028320766</v>
      </c>
      <c r="AF32" s="27">
        <v>-2132.047021660479</v>
      </c>
      <c r="AG32" s="67">
        <v>19016.951687597764</v>
      </c>
      <c r="AH32" s="27">
        <v>1.1166657845991006</v>
      </c>
      <c r="AI32" s="27">
        <v>1.1795238952103735</v>
      </c>
      <c r="AJ32" s="27">
        <v>0</v>
      </c>
      <c r="AK32" s="27">
        <v>0</v>
      </c>
      <c r="AL32" s="68">
        <v>21235.579276914548</v>
      </c>
      <c r="AM32" s="68">
        <v>22430.948929582799</v>
      </c>
      <c r="AN32">
        <v>2050</v>
      </c>
      <c r="AO32" t="s">
        <v>59</v>
      </c>
      <c r="AP32" s="30">
        <v>21</v>
      </c>
      <c r="AQ32" t="s">
        <v>57</v>
      </c>
      <c r="AR32">
        <v>7</v>
      </c>
      <c r="AS32">
        <v>30</v>
      </c>
      <c r="AT32">
        <v>0.85160000000000002</v>
      </c>
      <c r="AU32">
        <v>2024</v>
      </c>
      <c r="AV32" t="s">
        <v>852</v>
      </c>
      <c r="AW32" s="65">
        <f>(IF(ISBLANK(AE32), IF(ISNUMBER(M32), M32*R21, 0)+IF(ISNUMBER(V32), V32*AA21, 0)+AE32, (IF(ISNUMBER(M32), M32*R21, 0)+IF(ISNUMBER(V32), V32*AA21)+AE32)))</f>
        <v>18518.333546149996</v>
      </c>
      <c r="AX32" s="86">
        <f t="shared" si="0"/>
        <v>20678.789458779429</v>
      </c>
      <c r="AY32" s="86">
        <f t="shared" si="1"/>
        <v>21842.816917159773</v>
      </c>
    </row>
    <row r="33" spans="1:51" x14ac:dyDescent="0.2">
      <c r="A33">
        <v>2</v>
      </c>
      <c r="B33">
        <v>2023</v>
      </c>
      <c r="C33" t="s">
        <v>850</v>
      </c>
      <c r="D33" t="s">
        <v>45</v>
      </c>
      <c r="E33" t="s">
        <v>46</v>
      </c>
      <c r="H33" t="s">
        <v>48</v>
      </c>
      <c r="I33" t="s">
        <v>61</v>
      </c>
      <c r="J33" t="s">
        <v>62</v>
      </c>
      <c r="K33" s="26" t="s">
        <v>51</v>
      </c>
      <c r="L33" s="40">
        <v>2486.4117890000002</v>
      </c>
      <c r="M33" s="40">
        <v>2730.2074120000002</v>
      </c>
      <c r="N33" s="40">
        <v>3109.931114</v>
      </c>
      <c r="O33" t="s">
        <v>142</v>
      </c>
      <c r="P33" t="s">
        <v>53</v>
      </c>
      <c r="Q33" s="27">
        <v>3</v>
      </c>
      <c r="R33" s="27">
        <v>7.5</v>
      </c>
      <c r="S33" s="27">
        <v>30</v>
      </c>
      <c r="T33" s="27">
        <v>30</v>
      </c>
      <c r="U33" s="27">
        <v>0</v>
      </c>
      <c r="V33" s="27">
        <v>0</v>
      </c>
      <c r="W33" s="27">
        <v>0</v>
      </c>
      <c r="X33" t="s">
        <v>54</v>
      </c>
      <c r="Y33" t="s">
        <v>55</v>
      </c>
      <c r="Z33" s="27">
        <v>0</v>
      </c>
      <c r="AA33" s="27">
        <v>0</v>
      </c>
      <c r="AB33" s="27">
        <v>0</v>
      </c>
      <c r="AC33" s="27">
        <v>0</v>
      </c>
      <c r="AD33" s="27">
        <v>-2409.028069</v>
      </c>
      <c r="AE33" s="27">
        <v>-1852.9723300000001</v>
      </c>
      <c r="AF33" s="27">
        <v>-2144.1645990000002</v>
      </c>
      <c r="AG33" s="67">
        <v>18623.583259999999</v>
      </c>
      <c r="AH33" s="27">
        <v>1.1166657845991006</v>
      </c>
      <c r="AI33" s="27">
        <v>1.1795238952103735</v>
      </c>
      <c r="AJ33" s="27">
        <v>0</v>
      </c>
      <c r="AK33" s="27">
        <v>0</v>
      </c>
      <c r="AL33" s="68">
        <v>20796.318213074574</v>
      </c>
      <c r="AM33" s="68">
        <v>21966.961469609905</v>
      </c>
      <c r="AN33">
        <v>2023</v>
      </c>
      <c r="AO33" t="s">
        <v>60</v>
      </c>
      <c r="AP33" s="30">
        <v>21</v>
      </c>
      <c r="AQ33" t="s">
        <v>57</v>
      </c>
      <c r="AR33">
        <v>7</v>
      </c>
      <c r="AS33">
        <v>30</v>
      </c>
      <c r="AT33">
        <v>0.85160000000000002</v>
      </c>
      <c r="AU33">
        <v>2024</v>
      </c>
      <c r="AV33" t="s">
        <v>852</v>
      </c>
      <c r="AW33" s="65">
        <f>(IF(ISBLANK(AE33), IF(ISNUMBER(M33), M33*R21, 0)+IF(ISNUMBER(V33), V33*AA21, 0)+AE33, (IF(ISNUMBER(M33), M33*R21, 0)+IF(ISNUMBER(V33), V33*AA21)+AE33)))</f>
        <v>18623.583259999999</v>
      </c>
      <c r="AX33" s="86">
        <f t="shared" si="0"/>
        <v>20796.318213074574</v>
      </c>
      <c r="AY33" s="86">
        <f t="shared" si="1"/>
        <v>21966.961469609905</v>
      </c>
    </row>
    <row r="34" spans="1:51" x14ac:dyDescent="0.2">
      <c r="A34">
        <v>2</v>
      </c>
      <c r="B34">
        <v>2023</v>
      </c>
      <c r="C34" t="s">
        <v>850</v>
      </c>
      <c r="D34" t="s">
        <v>45</v>
      </c>
      <c r="E34" t="s">
        <v>46</v>
      </c>
      <c r="H34" t="s">
        <v>48</v>
      </c>
      <c r="I34" t="s">
        <v>61</v>
      </c>
      <c r="J34" t="s">
        <v>62</v>
      </c>
      <c r="K34" s="26" t="s">
        <v>51</v>
      </c>
      <c r="L34" s="40">
        <v>2365.6180247826246</v>
      </c>
      <c r="M34" s="40">
        <v>2597.5696760269507</v>
      </c>
      <c r="N34" s="40">
        <v>2958.8458081070926</v>
      </c>
      <c r="O34" t="s">
        <v>142</v>
      </c>
      <c r="P34" t="s">
        <v>53</v>
      </c>
      <c r="Q34" s="27">
        <v>3</v>
      </c>
      <c r="R34" s="27">
        <v>7.5</v>
      </c>
      <c r="S34" s="27">
        <v>30</v>
      </c>
      <c r="T34" s="27">
        <v>30</v>
      </c>
      <c r="U34" s="27">
        <v>0</v>
      </c>
      <c r="V34" s="27">
        <v>0</v>
      </c>
      <c r="W34" s="27">
        <v>0</v>
      </c>
      <c r="X34" t="s">
        <v>54</v>
      </c>
      <c r="Y34" t="s">
        <v>55</v>
      </c>
      <c r="Z34" s="27">
        <v>0</v>
      </c>
      <c r="AA34" s="27">
        <v>0</v>
      </c>
      <c r="AB34" s="27">
        <v>0</v>
      </c>
      <c r="AC34" s="27">
        <v>0</v>
      </c>
      <c r="AD34" s="27">
        <v>-2291.9937266407806</v>
      </c>
      <c r="AE34" s="27">
        <v>-1762.9520430460996</v>
      </c>
      <c r="AF34" s="27">
        <v>-2039.9977372755322</v>
      </c>
      <c r="AG34" s="67">
        <v>18777.083926390533</v>
      </c>
      <c r="AH34" s="27">
        <v>1.1166657845991006</v>
      </c>
      <c r="AI34" s="27">
        <v>1.1795238952103735</v>
      </c>
      <c r="AJ34" s="27">
        <v>0</v>
      </c>
      <c r="AK34" s="27">
        <v>0</v>
      </c>
      <c r="AL34" s="68">
        <v>20967.727155146044</v>
      </c>
      <c r="AM34" s="68">
        <v>22148.019173548255</v>
      </c>
      <c r="AN34">
        <v>2030</v>
      </c>
      <c r="AO34" t="s">
        <v>60</v>
      </c>
      <c r="AP34" s="30">
        <v>21</v>
      </c>
      <c r="AQ34" t="s">
        <v>57</v>
      </c>
      <c r="AR34">
        <v>7</v>
      </c>
      <c r="AS34">
        <v>30</v>
      </c>
      <c r="AT34">
        <v>0.85160000000000002</v>
      </c>
      <c r="AU34">
        <v>2024</v>
      </c>
      <c r="AV34" t="s">
        <v>852</v>
      </c>
      <c r="AW34" s="65">
        <f>(IF(ISBLANK(AE34), IF(ISNUMBER(M34), M34*R21, 0)+IF(ISNUMBER(V34), V34*AA21, 0)+AE34, (IF(ISNUMBER(M34), M34*R21, 0)+IF(ISNUMBER(V34), V34*AA21)+AE34)))</f>
        <v>17718.820527156033</v>
      </c>
      <c r="AX34" s="86">
        <f t="shared" si="0"/>
        <v>19786.000626127341</v>
      </c>
      <c r="AY34" s="86">
        <f t="shared" si="1"/>
        <v>20899.772206724607</v>
      </c>
    </row>
    <row r="35" spans="1:51" x14ac:dyDescent="0.2">
      <c r="A35">
        <v>2</v>
      </c>
      <c r="B35">
        <v>2023</v>
      </c>
      <c r="C35" t="s">
        <v>850</v>
      </c>
      <c r="D35" t="s">
        <v>45</v>
      </c>
      <c r="E35" t="s">
        <v>46</v>
      </c>
      <c r="H35" t="s">
        <v>48</v>
      </c>
      <c r="I35" t="s">
        <v>61</v>
      </c>
      <c r="J35" t="s">
        <v>62</v>
      </c>
      <c r="K35" s="26" t="s">
        <v>51</v>
      </c>
      <c r="L35" s="40">
        <v>2508.0135935498229</v>
      </c>
      <c r="M35" s="40">
        <v>2753.9272990900713</v>
      </c>
      <c r="N35" s="40">
        <v>3136.9500190684398</v>
      </c>
      <c r="O35" t="s">
        <v>142</v>
      </c>
      <c r="P35" t="s">
        <v>53</v>
      </c>
      <c r="Q35" s="27">
        <v>3</v>
      </c>
      <c r="R35" s="27">
        <v>7.5</v>
      </c>
      <c r="S35" s="27">
        <v>30</v>
      </c>
      <c r="T35" s="27">
        <v>30</v>
      </c>
      <c r="U35" s="27">
        <v>0</v>
      </c>
      <c r="V35" s="27">
        <v>0</v>
      </c>
      <c r="W35" s="27">
        <v>0</v>
      </c>
      <c r="X35" t="s">
        <v>54</v>
      </c>
      <c r="Y35" t="s">
        <v>55</v>
      </c>
      <c r="Z35" s="27">
        <v>0</v>
      </c>
      <c r="AA35" s="27">
        <v>0</v>
      </c>
      <c r="AB35" s="27">
        <v>0</v>
      </c>
      <c r="AC35" s="27">
        <v>0</v>
      </c>
      <c r="AD35" s="27">
        <v>-2429.9575681810284</v>
      </c>
      <c r="AE35" s="27">
        <v>-1869.0708484698582</v>
      </c>
      <c r="AF35" s="27">
        <v>-2162.7929793813832</v>
      </c>
      <c r="AG35" s="67">
        <v>18788.351936574345</v>
      </c>
      <c r="AH35" s="27">
        <v>1.1166657845991006</v>
      </c>
      <c r="AI35" s="27">
        <v>1.1795238952103735</v>
      </c>
      <c r="AJ35" s="27">
        <v>0</v>
      </c>
      <c r="AK35" s="27">
        <v>0</v>
      </c>
      <c r="AL35" s="68">
        <v>20980.309756578823</v>
      </c>
      <c r="AM35" s="68">
        <v>22161.310060811535</v>
      </c>
      <c r="AN35">
        <v>2035</v>
      </c>
      <c r="AO35" t="s">
        <v>60</v>
      </c>
      <c r="AP35" s="30">
        <v>21</v>
      </c>
      <c r="AQ35" t="s">
        <v>57</v>
      </c>
      <c r="AR35">
        <v>7</v>
      </c>
      <c r="AS35">
        <v>30</v>
      </c>
      <c r="AT35">
        <v>0.85160000000000002</v>
      </c>
      <c r="AU35">
        <v>2024</v>
      </c>
      <c r="AV35" t="s">
        <v>852</v>
      </c>
      <c r="AW35" s="65">
        <f>(IF(ISBLANK(AE35), IF(ISNUMBER(M35), M35*R21, 0)+IF(ISNUMBER(V35), V35*AA21, 0)+AE35, (IF(ISNUMBER(M35), M35*R21, 0)+IF(ISNUMBER(V35), V35*AA21)+AE35)))</f>
        <v>18785.383894705676</v>
      </c>
      <c r="AX35" s="86">
        <f t="shared" si="0"/>
        <v>20976.995445776822</v>
      </c>
      <c r="AY35" s="86">
        <f t="shared" si="1"/>
        <v>22157.809184505455</v>
      </c>
    </row>
    <row r="36" spans="1:51" x14ac:dyDescent="0.2">
      <c r="A36">
        <v>2</v>
      </c>
      <c r="B36">
        <v>2023</v>
      </c>
      <c r="C36" t="s">
        <v>850</v>
      </c>
      <c r="D36" t="s">
        <v>45</v>
      </c>
      <c r="E36" t="s">
        <v>46</v>
      </c>
      <c r="H36" t="s">
        <v>48</v>
      </c>
      <c r="I36" t="s">
        <v>61</v>
      </c>
      <c r="J36" t="s">
        <v>62</v>
      </c>
      <c r="K36" s="26" t="s">
        <v>51</v>
      </c>
      <c r="L36" s="40">
        <v>2650.4091623170216</v>
      </c>
      <c r="M36" s="40">
        <v>2910.2849221531919</v>
      </c>
      <c r="N36" s="40">
        <v>3315.0542300297875</v>
      </c>
      <c r="O36" t="s">
        <v>142</v>
      </c>
      <c r="P36" t="s">
        <v>53</v>
      </c>
      <c r="Q36" s="27">
        <v>3</v>
      </c>
      <c r="R36" s="27">
        <v>7.5</v>
      </c>
      <c r="S36" s="27">
        <v>30</v>
      </c>
      <c r="T36" s="27">
        <v>30</v>
      </c>
      <c r="U36" s="27">
        <v>0</v>
      </c>
      <c r="V36" s="27">
        <v>0</v>
      </c>
      <c r="W36" s="27">
        <v>0</v>
      </c>
      <c r="X36" t="s">
        <v>54</v>
      </c>
      <c r="Y36" t="s">
        <v>55</v>
      </c>
      <c r="Z36" s="27">
        <v>0</v>
      </c>
      <c r="AA36" s="27">
        <v>0</v>
      </c>
      <c r="AB36" s="27">
        <v>0</v>
      </c>
      <c r="AC36" s="27">
        <v>0</v>
      </c>
      <c r="AD36" s="27">
        <v>-2567.9214097212766</v>
      </c>
      <c r="AE36" s="27">
        <v>-1975.1896538936173</v>
      </c>
      <c r="AF36" s="27">
        <v>-2285.5882214872345</v>
      </c>
      <c r="AG36" s="67">
        <v>18799.296153362069</v>
      </c>
      <c r="AH36" s="27">
        <v>1.1166657845991006</v>
      </c>
      <c r="AI36" s="27">
        <v>1.1795238952103735</v>
      </c>
      <c r="AJ36" s="27">
        <v>0</v>
      </c>
      <c r="AK36" s="27">
        <v>0</v>
      </c>
      <c r="AL36" s="68">
        <v>20992.530789004908</v>
      </c>
      <c r="AM36" s="68">
        <v>22174.219026027018</v>
      </c>
      <c r="AN36">
        <v>2040</v>
      </c>
      <c r="AO36" t="s">
        <v>60</v>
      </c>
      <c r="AP36" s="30">
        <v>21</v>
      </c>
      <c r="AQ36" t="s">
        <v>57</v>
      </c>
      <c r="AR36">
        <v>7</v>
      </c>
      <c r="AS36">
        <v>30</v>
      </c>
      <c r="AT36">
        <v>0.85160000000000002</v>
      </c>
      <c r="AU36">
        <v>2024</v>
      </c>
      <c r="AV36" t="s">
        <v>852</v>
      </c>
      <c r="AW36" s="65">
        <f>(IF(ISBLANK(AE36), IF(ISNUMBER(M36), M36*R21, 0)+IF(ISNUMBER(V36), V36*AA21, 0)+AE36, (IF(ISNUMBER(M36), M36*R21, 0)+IF(ISNUMBER(V36), V36*AA21)+AE36)))</f>
        <v>19851.947262255322</v>
      </c>
      <c r="AX36" s="86">
        <f t="shared" si="0"/>
        <v>22167.990265426306</v>
      </c>
      <c r="AY36" s="86">
        <f t="shared" si="1"/>
        <v>23415.846162286307</v>
      </c>
    </row>
    <row r="37" spans="1:51" x14ac:dyDescent="0.2">
      <c r="A37">
        <v>2</v>
      </c>
      <c r="B37">
        <v>2023</v>
      </c>
      <c r="C37" t="s">
        <v>850</v>
      </c>
      <c r="D37" t="s">
        <v>45</v>
      </c>
      <c r="E37" t="s">
        <v>46</v>
      </c>
      <c r="H37" t="s">
        <v>48</v>
      </c>
      <c r="I37" t="s">
        <v>61</v>
      </c>
      <c r="J37" t="s">
        <v>62</v>
      </c>
      <c r="K37" s="26" t="s">
        <v>51</v>
      </c>
      <c r="L37" s="40">
        <v>2606.3238469092203</v>
      </c>
      <c r="M37" s="40">
        <v>2861.8769893163126</v>
      </c>
      <c r="N37" s="40">
        <v>3259.9136074411349</v>
      </c>
      <c r="O37" t="s">
        <v>142</v>
      </c>
      <c r="P37" t="s">
        <v>53</v>
      </c>
      <c r="Q37" s="27">
        <v>3</v>
      </c>
      <c r="R37" s="27">
        <v>7.5</v>
      </c>
      <c r="S37" s="27">
        <v>30</v>
      </c>
      <c r="T37" s="27">
        <v>30</v>
      </c>
      <c r="U37" s="27">
        <v>0</v>
      </c>
      <c r="V37" s="27">
        <v>0</v>
      </c>
      <c r="W37" s="27">
        <v>0</v>
      </c>
      <c r="X37" t="s">
        <v>54</v>
      </c>
      <c r="Y37" t="s">
        <v>55</v>
      </c>
      <c r="Z37" s="27">
        <v>0</v>
      </c>
      <c r="AA37" s="27">
        <v>0</v>
      </c>
      <c r="AB37" s="27">
        <v>0</v>
      </c>
      <c r="AC37" s="27">
        <v>0</v>
      </c>
      <c r="AD37" s="27">
        <v>-2525.2081460865252</v>
      </c>
      <c r="AE37" s="27">
        <v>-1942.335534567376</v>
      </c>
      <c r="AF37" s="27">
        <v>-2247.5711186680855</v>
      </c>
      <c r="AG37" s="67">
        <v>18809.930335679885</v>
      </c>
      <c r="AH37" s="27">
        <v>1.1166657845991006</v>
      </c>
      <c r="AI37" s="27">
        <v>1.1795238952103735</v>
      </c>
      <c r="AJ37" s="27">
        <v>0</v>
      </c>
      <c r="AK37" s="27">
        <v>0</v>
      </c>
      <c r="AL37" s="68">
        <v>21004.405616546403</v>
      </c>
      <c r="AM37" s="68">
        <v>22186.762298176905</v>
      </c>
      <c r="AN37">
        <v>2045</v>
      </c>
      <c r="AO37" t="s">
        <v>60</v>
      </c>
      <c r="AP37" s="30">
        <v>21</v>
      </c>
      <c r="AQ37" t="s">
        <v>57</v>
      </c>
      <c r="AR37">
        <v>7</v>
      </c>
      <c r="AS37">
        <v>30</v>
      </c>
      <c r="AT37">
        <v>0.85160000000000002</v>
      </c>
      <c r="AU37">
        <v>2024</v>
      </c>
      <c r="AV37" t="s">
        <v>852</v>
      </c>
      <c r="AW37" s="65">
        <f>(IF(ISBLANK(AE37), IF(ISNUMBER(M37), M37*R21, 0)+IF(ISNUMBER(V37), V37*AA21, 0)+AE37, (IF(ISNUMBER(M37), M37*R21, 0)+IF(ISNUMBER(V37), V37*AA21)+AE37)))</f>
        <v>19521.741885304968</v>
      </c>
      <c r="AX37" s="86">
        <f t="shared" si="0"/>
        <v>21799.261219095199</v>
      </c>
      <c r="AY37" s="86">
        <f t="shared" si="1"/>
        <v>23026.361029846415</v>
      </c>
    </row>
    <row r="38" spans="1:51" s="70" customFormat="1" x14ac:dyDescent="0.2">
      <c r="A38" s="70">
        <v>2</v>
      </c>
      <c r="B38" s="70">
        <v>2023</v>
      </c>
      <c r="C38" s="70" t="s">
        <v>850</v>
      </c>
      <c r="D38" s="70" t="s">
        <v>45</v>
      </c>
      <c r="E38" s="70" t="s">
        <v>46</v>
      </c>
      <c r="H38" s="70" t="s">
        <v>48</v>
      </c>
      <c r="I38" s="70" t="s">
        <v>61</v>
      </c>
      <c r="J38" s="70" t="s">
        <v>62</v>
      </c>
      <c r="K38" s="71" t="s">
        <v>51</v>
      </c>
      <c r="L38" s="72">
        <v>2562.2385315014189</v>
      </c>
      <c r="M38" s="72">
        <v>2813.4690564794332</v>
      </c>
      <c r="N38" s="72">
        <v>3204.7729848524828</v>
      </c>
      <c r="O38" s="70" t="s">
        <v>142</v>
      </c>
      <c r="P38" s="70" t="s">
        <v>53</v>
      </c>
      <c r="Q38" s="73">
        <v>3</v>
      </c>
      <c r="R38" s="73">
        <v>7.5</v>
      </c>
      <c r="S38" s="73">
        <v>30</v>
      </c>
      <c r="T38" s="73">
        <v>30</v>
      </c>
      <c r="U38" s="73">
        <v>0</v>
      </c>
      <c r="V38" s="73">
        <v>0</v>
      </c>
      <c r="W38" s="73">
        <v>0</v>
      </c>
      <c r="X38" s="70" t="s">
        <v>54</v>
      </c>
      <c r="Y38" s="70" t="s">
        <v>55</v>
      </c>
      <c r="Z38" s="73">
        <v>0</v>
      </c>
      <c r="AA38" s="73">
        <v>0</v>
      </c>
      <c r="AB38" s="73">
        <v>0</v>
      </c>
      <c r="AC38" s="73">
        <v>0</v>
      </c>
      <c r="AD38" s="73">
        <v>-2482.4948824517733</v>
      </c>
      <c r="AE38" s="73">
        <v>-1909.481415241135</v>
      </c>
      <c r="AF38" s="73">
        <v>-2209.5540158489366</v>
      </c>
      <c r="AG38" s="74">
        <v>18820.267473798882</v>
      </c>
      <c r="AH38" s="73">
        <v>1.1166657845991006</v>
      </c>
      <c r="AI38" s="73">
        <v>1.1795238952103735</v>
      </c>
      <c r="AJ38" s="73">
        <v>0</v>
      </c>
      <c r="AK38" s="73">
        <v>0</v>
      </c>
      <c r="AL38" s="75">
        <v>21015.948744994563</v>
      </c>
      <c r="AM38" s="75">
        <v>22198.955199596352</v>
      </c>
      <c r="AN38" s="70">
        <v>2050</v>
      </c>
      <c r="AO38" s="70" t="s">
        <v>60</v>
      </c>
      <c r="AP38" s="76">
        <v>21</v>
      </c>
      <c r="AQ38" s="70" t="s">
        <v>57</v>
      </c>
      <c r="AR38" s="70">
        <v>7</v>
      </c>
      <c r="AS38" s="70">
        <v>30</v>
      </c>
      <c r="AT38" s="70">
        <v>0.85160000000000002</v>
      </c>
      <c r="AU38" s="70">
        <v>2024</v>
      </c>
      <c r="AV38" s="70" t="s">
        <v>852</v>
      </c>
      <c r="AW38" s="65">
        <f>(IF(ISBLANK(AE38), IF(ISNUMBER(M38), M38*R21, 0)+IF(ISNUMBER(V38), V38*AA21, 0)+AE38, (IF(ISNUMBER(M38), M38*R21, 0)+IF(ISNUMBER(V38), V38*AA21)+AE38)))</f>
        <v>19191.536508354613</v>
      </c>
      <c r="AX38" s="86">
        <f t="shared" si="0"/>
        <v>21430.532172764088</v>
      </c>
      <c r="AY38" s="86">
        <f t="shared" si="1"/>
        <v>22636.875897406524</v>
      </c>
    </row>
    <row r="39" spans="1:51" x14ac:dyDescent="0.2">
      <c r="A39">
        <v>3</v>
      </c>
      <c r="B39" s="28">
        <v>2023</v>
      </c>
      <c r="C39" s="28" t="s">
        <v>850</v>
      </c>
      <c r="D39" s="28" t="s">
        <v>45</v>
      </c>
      <c r="E39" s="28" t="s">
        <v>46</v>
      </c>
      <c r="H39" s="28" t="s">
        <v>63</v>
      </c>
      <c r="I39" s="28"/>
      <c r="J39" s="28" t="s">
        <v>63</v>
      </c>
      <c r="K39" s="28" t="s">
        <v>64</v>
      </c>
      <c r="L39" s="40">
        <v>0</v>
      </c>
      <c r="M39" s="40">
        <v>0</v>
      </c>
      <c r="N39" s="40">
        <v>0</v>
      </c>
      <c r="O39" t="s">
        <v>52</v>
      </c>
      <c r="P39" t="s">
        <v>53</v>
      </c>
      <c r="Q39" s="40">
        <v>3</v>
      </c>
      <c r="R39" s="40">
        <v>70</v>
      </c>
      <c r="S39" s="40">
        <v>296</v>
      </c>
      <c r="T39" s="40">
        <v>296</v>
      </c>
      <c r="U39" s="40">
        <v>0</v>
      </c>
      <c r="V39" s="40">
        <v>0</v>
      </c>
      <c r="W39" s="40">
        <v>0</v>
      </c>
      <c r="X39" s="28" t="s">
        <v>65</v>
      </c>
      <c r="Y39" s="28" t="s">
        <v>55</v>
      </c>
      <c r="Z39" s="40">
        <v>3.04</v>
      </c>
      <c r="AA39" s="40">
        <v>3.7</v>
      </c>
      <c r="AB39" s="40">
        <v>4.3</v>
      </c>
      <c r="AC39" s="40">
        <v>4.3</v>
      </c>
      <c r="AD39" s="40">
        <v>2000</v>
      </c>
      <c r="AE39" s="40">
        <v>2250</v>
      </c>
      <c r="AF39" s="40">
        <v>2500</v>
      </c>
      <c r="AG39" s="116">
        <v>157500</v>
      </c>
      <c r="AH39" s="40">
        <v>1.2158</v>
      </c>
      <c r="AI39" s="40">
        <v>1.2293733333333301</v>
      </c>
      <c r="AJ39" s="40">
        <v>0</v>
      </c>
      <c r="AK39" s="40">
        <v>0</v>
      </c>
      <c r="AL39" s="116">
        <v>191488.5</v>
      </c>
      <c r="AM39" s="116">
        <v>193626.3</v>
      </c>
      <c r="AN39">
        <v>2023</v>
      </c>
      <c r="AO39" t="s">
        <v>56</v>
      </c>
      <c r="AP39" s="64">
        <v>22</v>
      </c>
      <c r="AQ39" s="28" t="s">
        <v>66</v>
      </c>
      <c r="AR39" s="28">
        <v>11</v>
      </c>
      <c r="AS39" s="28">
        <v>2</v>
      </c>
      <c r="AT39" s="28" t="s">
        <v>89</v>
      </c>
      <c r="AU39" s="28">
        <v>2024</v>
      </c>
      <c r="AV39" s="28" t="s">
        <v>67</v>
      </c>
      <c r="AW39" s="120">
        <f>(M39*R39)+(V39*AA39)+AE39*R39</f>
        <v>157500</v>
      </c>
      <c r="AX39" s="109">
        <f t="shared" ref="AX39:AX92" si="2">IF(AH39&gt;0,AW39*AH39,IF(AJ39&gt;0,AJ39+AW39,AW39))</f>
        <v>191488.5</v>
      </c>
      <c r="AY39" s="109">
        <f t="shared" ref="AY39:AY92" si="3">IF(AI39&gt;0,AW39*AI39,IF(AK39&gt;0,AK39+AW39,AW39))</f>
        <v>193626.29999999949</v>
      </c>
    </row>
    <row r="40" spans="1:51" x14ac:dyDescent="0.2">
      <c r="A40">
        <v>3</v>
      </c>
      <c r="B40" s="28">
        <v>2023</v>
      </c>
      <c r="C40" s="28" t="s">
        <v>850</v>
      </c>
      <c r="D40" s="28" t="s">
        <v>45</v>
      </c>
      <c r="E40" s="28" t="s">
        <v>46</v>
      </c>
      <c r="H40" s="28" t="s">
        <v>63</v>
      </c>
      <c r="I40" s="28"/>
      <c r="J40" s="28" t="s">
        <v>63</v>
      </c>
      <c r="K40" s="28" t="s">
        <v>64</v>
      </c>
      <c r="L40" s="40">
        <v>0</v>
      </c>
      <c r="M40" s="40">
        <v>0</v>
      </c>
      <c r="N40" s="40">
        <v>0</v>
      </c>
      <c r="O40" t="s">
        <v>52</v>
      </c>
      <c r="P40" t="s">
        <v>53</v>
      </c>
      <c r="Q40" s="40">
        <v>3</v>
      </c>
      <c r="R40" s="40">
        <v>70</v>
      </c>
      <c r="S40" s="40">
        <v>296</v>
      </c>
      <c r="T40" s="40">
        <v>296</v>
      </c>
      <c r="U40" s="40">
        <v>0</v>
      </c>
      <c r="V40" s="40">
        <v>0</v>
      </c>
      <c r="W40" s="40">
        <v>0</v>
      </c>
      <c r="X40" s="28" t="s">
        <v>65</v>
      </c>
      <c r="Y40" s="28" t="s">
        <v>55</v>
      </c>
      <c r="Z40" s="40">
        <v>3.04</v>
      </c>
      <c r="AA40" s="40">
        <v>3.9027397260273973</v>
      </c>
      <c r="AB40" s="40">
        <v>4.3</v>
      </c>
      <c r="AC40" s="40">
        <v>4.3</v>
      </c>
      <c r="AD40" s="40">
        <v>2150.9433962264152</v>
      </c>
      <c r="AE40" s="40">
        <v>2419.8113207547171</v>
      </c>
      <c r="AF40" s="40">
        <v>2688.6792452830186</v>
      </c>
      <c r="AG40" s="116">
        <v>169386.79245283021</v>
      </c>
      <c r="AH40" s="40">
        <v>1.2158</v>
      </c>
      <c r="AI40" s="40">
        <v>1.2293733333333301</v>
      </c>
      <c r="AJ40" s="40">
        <v>0</v>
      </c>
      <c r="AK40" s="40">
        <v>0</v>
      </c>
      <c r="AL40" s="116">
        <v>205940.46226415096</v>
      </c>
      <c r="AM40" s="116">
        <v>208239.60566037739</v>
      </c>
      <c r="AN40">
        <v>2030</v>
      </c>
      <c r="AO40" t="s">
        <v>56</v>
      </c>
      <c r="AP40" s="64">
        <v>22</v>
      </c>
      <c r="AQ40" s="28" t="s">
        <v>66</v>
      </c>
      <c r="AR40" s="28">
        <v>11</v>
      </c>
      <c r="AS40" s="28">
        <v>2</v>
      </c>
      <c r="AT40" s="28" t="s">
        <v>89</v>
      </c>
      <c r="AU40" s="28">
        <v>2024</v>
      </c>
      <c r="AV40" s="28" t="s">
        <v>67</v>
      </c>
      <c r="AW40" s="120">
        <f t="shared" ref="AW40:AW92" si="4">(M40*R40)+(V40*AA40)+AE40*R40</f>
        <v>169386.79245283021</v>
      </c>
      <c r="AX40" s="109">
        <f t="shared" si="2"/>
        <v>205940.46226415096</v>
      </c>
      <c r="AY40" s="109">
        <f t="shared" si="3"/>
        <v>208239.60566037684</v>
      </c>
    </row>
    <row r="41" spans="1:51" x14ac:dyDescent="0.2">
      <c r="A41">
        <v>3</v>
      </c>
      <c r="B41" s="28">
        <v>2023</v>
      </c>
      <c r="C41" s="28" t="s">
        <v>850</v>
      </c>
      <c r="D41" s="28" t="s">
        <v>45</v>
      </c>
      <c r="E41" s="28" t="s">
        <v>46</v>
      </c>
      <c r="H41" s="28" t="s">
        <v>63</v>
      </c>
      <c r="I41" s="28"/>
      <c r="J41" s="28" t="s">
        <v>63</v>
      </c>
      <c r="K41" s="28" t="s">
        <v>64</v>
      </c>
      <c r="L41" s="40">
        <v>0</v>
      </c>
      <c r="M41" s="40">
        <v>0</v>
      </c>
      <c r="N41" s="40">
        <v>0</v>
      </c>
      <c r="O41" t="s">
        <v>52</v>
      </c>
      <c r="P41" t="s">
        <v>53</v>
      </c>
      <c r="Q41" s="40">
        <v>3</v>
      </c>
      <c r="R41" s="40">
        <v>70</v>
      </c>
      <c r="S41" s="40">
        <v>296</v>
      </c>
      <c r="T41" s="40">
        <v>296</v>
      </c>
      <c r="U41" s="40">
        <v>0</v>
      </c>
      <c r="V41" s="40">
        <v>0</v>
      </c>
      <c r="W41" s="40">
        <v>0</v>
      </c>
      <c r="X41" s="28" t="s">
        <v>65</v>
      </c>
      <c r="Y41" s="28" t="s">
        <v>55</v>
      </c>
      <c r="Z41" s="40">
        <v>3.04</v>
      </c>
      <c r="AA41" s="40">
        <v>3.957707891182713</v>
      </c>
      <c r="AB41" s="40">
        <v>4.3</v>
      </c>
      <c r="AC41" s="40">
        <v>4.3</v>
      </c>
      <c r="AD41" s="40">
        <v>2188.6792452830186</v>
      </c>
      <c r="AE41" s="40">
        <v>2462.2641509433961</v>
      </c>
      <c r="AF41" s="40">
        <v>2735.8490566037735</v>
      </c>
      <c r="AG41" s="116">
        <v>172358.49056603771</v>
      </c>
      <c r="AH41" s="40">
        <v>1.2158</v>
      </c>
      <c r="AI41" s="40">
        <v>1.2293733333333301</v>
      </c>
      <c r="AJ41" s="40">
        <v>0</v>
      </c>
      <c r="AK41" s="40">
        <v>0</v>
      </c>
      <c r="AL41" s="116">
        <v>209553.45283018865</v>
      </c>
      <c r="AM41" s="116">
        <v>211892.93207547168</v>
      </c>
      <c r="AN41">
        <v>2035</v>
      </c>
      <c r="AO41" t="s">
        <v>56</v>
      </c>
      <c r="AP41" s="64">
        <v>22</v>
      </c>
      <c r="AQ41" s="28" t="s">
        <v>66</v>
      </c>
      <c r="AR41" s="28">
        <v>11</v>
      </c>
      <c r="AS41" s="28">
        <v>2</v>
      </c>
      <c r="AT41" s="28" t="s">
        <v>89</v>
      </c>
      <c r="AU41" s="28">
        <v>2024</v>
      </c>
      <c r="AV41" s="28" t="s">
        <v>67</v>
      </c>
      <c r="AW41" s="120">
        <f t="shared" si="4"/>
        <v>172358.49056603771</v>
      </c>
      <c r="AX41" s="109">
        <f t="shared" si="2"/>
        <v>209553.45283018865</v>
      </c>
      <c r="AY41" s="109">
        <f t="shared" si="3"/>
        <v>211892.93207547112</v>
      </c>
    </row>
    <row r="42" spans="1:51" x14ac:dyDescent="0.2">
      <c r="A42">
        <v>3</v>
      </c>
      <c r="B42" s="28">
        <v>2023</v>
      </c>
      <c r="C42" s="28" t="s">
        <v>850</v>
      </c>
      <c r="D42" s="28" t="s">
        <v>45</v>
      </c>
      <c r="E42" s="28" t="s">
        <v>46</v>
      </c>
      <c r="H42" s="28" t="s">
        <v>63</v>
      </c>
      <c r="I42" s="28"/>
      <c r="J42" s="28" t="s">
        <v>63</v>
      </c>
      <c r="K42" s="28" t="s">
        <v>64</v>
      </c>
      <c r="L42" s="40">
        <v>0</v>
      </c>
      <c r="M42" s="40">
        <v>0</v>
      </c>
      <c r="N42" s="40">
        <v>0</v>
      </c>
      <c r="O42" t="s">
        <v>52</v>
      </c>
      <c r="P42" t="s">
        <v>53</v>
      </c>
      <c r="Q42" s="40">
        <v>3</v>
      </c>
      <c r="R42" s="40">
        <v>70</v>
      </c>
      <c r="S42" s="40">
        <v>296</v>
      </c>
      <c r="T42" s="40">
        <v>296</v>
      </c>
      <c r="U42" s="40">
        <v>0</v>
      </c>
      <c r="V42" s="40">
        <v>0</v>
      </c>
      <c r="W42" s="40">
        <v>0</v>
      </c>
      <c r="X42" s="28" t="s">
        <v>65</v>
      </c>
      <c r="Y42" s="28" t="s">
        <v>55</v>
      </c>
      <c r="Z42" s="40">
        <v>3.04</v>
      </c>
      <c r="AA42" s="40">
        <v>4.0126760563380284</v>
      </c>
      <c r="AB42" s="40">
        <v>4.3</v>
      </c>
      <c r="AC42" s="40">
        <v>4.3</v>
      </c>
      <c r="AD42" s="40">
        <v>2226.4150943396226</v>
      </c>
      <c r="AE42" s="40">
        <v>2504.7169811320755</v>
      </c>
      <c r="AF42" s="40">
        <v>2783.0188679245284</v>
      </c>
      <c r="AG42" s="116">
        <v>175330.18867924527</v>
      </c>
      <c r="AH42" s="40">
        <v>1.2158</v>
      </c>
      <c r="AI42" s="40">
        <v>1.2293733333333301</v>
      </c>
      <c r="AJ42" s="40">
        <v>0</v>
      </c>
      <c r="AK42" s="40">
        <v>0</v>
      </c>
      <c r="AL42" s="116">
        <v>213166.44339622639</v>
      </c>
      <c r="AM42" s="116">
        <v>215546.25849056602</v>
      </c>
      <c r="AN42">
        <v>2040</v>
      </c>
      <c r="AO42" t="s">
        <v>56</v>
      </c>
      <c r="AP42" s="64">
        <v>22</v>
      </c>
      <c r="AQ42" s="28" t="s">
        <v>66</v>
      </c>
      <c r="AR42" s="28">
        <v>11</v>
      </c>
      <c r="AS42" s="28">
        <v>2</v>
      </c>
      <c r="AT42" s="28" t="s">
        <v>89</v>
      </c>
      <c r="AU42" s="28">
        <v>2024</v>
      </c>
      <c r="AV42" s="28" t="s">
        <v>67</v>
      </c>
      <c r="AW42" s="120">
        <f t="shared" si="4"/>
        <v>175330.18867924527</v>
      </c>
      <c r="AX42" s="109">
        <f t="shared" si="2"/>
        <v>213166.44339622639</v>
      </c>
      <c r="AY42" s="109">
        <f t="shared" si="3"/>
        <v>215546.25849056547</v>
      </c>
    </row>
    <row r="43" spans="1:51" x14ac:dyDescent="0.2">
      <c r="A43">
        <v>3</v>
      </c>
      <c r="B43" s="28">
        <v>2023</v>
      </c>
      <c r="C43" s="28" t="s">
        <v>850</v>
      </c>
      <c r="D43" s="28" t="s">
        <v>45</v>
      </c>
      <c r="E43" s="28" t="s">
        <v>46</v>
      </c>
      <c r="H43" s="28" t="s">
        <v>63</v>
      </c>
      <c r="I43" s="28"/>
      <c r="J43" s="28" t="s">
        <v>63</v>
      </c>
      <c r="K43" s="28" t="s">
        <v>64</v>
      </c>
      <c r="L43" s="40">
        <v>0</v>
      </c>
      <c r="M43" s="40">
        <v>0</v>
      </c>
      <c r="N43" s="40">
        <v>0</v>
      </c>
      <c r="O43" t="s">
        <v>52</v>
      </c>
      <c r="P43" t="s">
        <v>53</v>
      </c>
      <c r="Q43" s="40">
        <v>3</v>
      </c>
      <c r="R43" s="40">
        <v>70</v>
      </c>
      <c r="S43" s="40">
        <v>296</v>
      </c>
      <c r="T43" s="40">
        <v>296</v>
      </c>
      <c r="U43" s="40">
        <v>0</v>
      </c>
      <c r="V43" s="40">
        <v>0</v>
      </c>
      <c r="W43" s="40">
        <v>0</v>
      </c>
      <c r="X43" s="28" t="s">
        <v>65</v>
      </c>
      <c r="Y43" s="28" t="s">
        <v>55</v>
      </c>
      <c r="Z43" s="40">
        <v>3.04</v>
      </c>
      <c r="AA43" s="40">
        <v>4.0708307817922034</v>
      </c>
      <c r="AB43" s="40">
        <v>4.3</v>
      </c>
      <c r="AC43" s="40">
        <v>4.3</v>
      </c>
      <c r="AD43" s="40">
        <v>2289.3081761006288</v>
      </c>
      <c r="AE43" s="40">
        <v>2575.4716981132074</v>
      </c>
      <c r="AF43" s="40">
        <v>2861.635220125786</v>
      </c>
      <c r="AG43" s="116">
        <v>180283.01886792452</v>
      </c>
      <c r="AH43" s="40">
        <v>1.2158</v>
      </c>
      <c r="AI43" s="40">
        <v>1.2293733333333301</v>
      </c>
      <c r="AJ43" s="40">
        <v>0</v>
      </c>
      <c r="AK43" s="40">
        <v>0</v>
      </c>
      <c r="AL43" s="116">
        <v>219188.09433962262</v>
      </c>
      <c r="AM43" s="116">
        <v>221635.13584905659</v>
      </c>
      <c r="AN43">
        <v>2045</v>
      </c>
      <c r="AO43" t="s">
        <v>56</v>
      </c>
      <c r="AP43" s="64">
        <v>22</v>
      </c>
      <c r="AQ43" s="28" t="s">
        <v>66</v>
      </c>
      <c r="AR43" s="28">
        <v>11</v>
      </c>
      <c r="AS43" s="28">
        <v>2</v>
      </c>
      <c r="AT43" s="28" t="s">
        <v>89</v>
      </c>
      <c r="AU43" s="28">
        <v>2024</v>
      </c>
      <c r="AV43" s="28" t="s">
        <v>67</v>
      </c>
      <c r="AW43" s="120">
        <f t="shared" si="4"/>
        <v>180283.01886792452</v>
      </c>
      <c r="AX43" s="109">
        <f t="shared" si="2"/>
        <v>219188.09433962262</v>
      </c>
      <c r="AY43" s="109">
        <f t="shared" si="3"/>
        <v>221635.13584905601</v>
      </c>
    </row>
    <row r="44" spans="1:51" x14ac:dyDescent="0.2">
      <c r="A44">
        <v>3</v>
      </c>
      <c r="B44" s="28">
        <v>2023</v>
      </c>
      <c r="C44" s="28" t="s">
        <v>850</v>
      </c>
      <c r="D44" s="28" t="s">
        <v>45</v>
      </c>
      <c r="E44" s="28" t="s">
        <v>46</v>
      </c>
      <c r="H44" s="28" t="s">
        <v>63</v>
      </c>
      <c r="I44" s="28"/>
      <c r="J44" s="28" t="s">
        <v>63</v>
      </c>
      <c r="K44" s="28" t="s">
        <v>64</v>
      </c>
      <c r="L44" s="40">
        <v>0</v>
      </c>
      <c r="M44" s="40">
        <v>0</v>
      </c>
      <c r="N44" s="40">
        <v>0</v>
      </c>
      <c r="O44" t="s">
        <v>52</v>
      </c>
      <c r="P44" t="s">
        <v>53</v>
      </c>
      <c r="Q44" s="40">
        <v>3</v>
      </c>
      <c r="R44" s="40">
        <v>70</v>
      </c>
      <c r="S44" s="40">
        <v>296</v>
      </c>
      <c r="T44" s="40">
        <v>296</v>
      </c>
      <c r="U44" s="40">
        <v>0</v>
      </c>
      <c r="V44" s="40">
        <v>0</v>
      </c>
      <c r="W44" s="40">
        <v>0</v>
      </c>
      <c r="X44" s="28" t="s">
        <v>65</v>
      </c>
      <c r="Y44" s="28" t="s">
        <v>55</v>
      </c>
      <c r="Z44" s="40">
        <v>3.04</v>
      </c>
      <c r="AA44" s="40">
        <v>4.1289855072463775</v>
      </c>
      <c r="AB44" s="40">
        <v>4.3</v>
      </c>
      <c r="AC44" s="40">
        <v>4.3</v>
      </c>
      <c r="AD44" s="40">
        <v>2352.201257861635</v>
      </c>
      <c r="AE44" s="40">
        <v>2646.2264150943397</v>
      </c>
      <c r="AF44" s="40">
        <v>2940.251572327044</v>
      </c>
      <c r="AG44" s="116">
        <v>185235.84905660377</v>
      </c>
      <c r="AH44" s="40">
        <v>1.2158</v>
      </c>
      <c r="AI44" s="40">
        <v>1.2293733333333301</v>
      </c>
      <c r="AJ44" s="40">
        <v>0</v>
      </c>
      <c r="AK44" s="40">
        <v>0</v>
      </c>
      <c r="AL44" s="116">
        <v>225209.74528301886</v>
      </c>
      <c r="AM44" s="116">
        <v>227724.01320754716</v>
      </c>
      <c r="AN44">
        <v>2050</v>
      </c>
      <c r="AO44" t="s">
        <v>56</v>
      </c>
      <c r="AP44" s="64">
        <v>22</v>
      </c>
      <c r="AQ44" s="28" t="s">
        <v>66</v>
      </c>
      <c r="AR44" s="28">
        <v>11</v>
      </c>
      <c r="AS44" s="28">
        <v>2</v>
      </c>
      <c r="AT44" s="28" t="s">
        <v>89</v>
      </c>
      <c r="AU44" s="28">
        <v>2024</v>
      </c>
      <c r="AV44" s="28" t="s">
        <v>67</v>
      </c>
      <c r="AW44" s="120">
        <f t="shared" si="4"/>
        <v>185235.84905660377</v>
      </c>
      <c r="AX44" s="109">
        <f t="shared" si="2"/>
        <v>225209.74528301886</v>
      </c>
      <c r="AY44" s="109">
        <f t="shared" si="3"/>
        <v>227724.01320754655</v>
      </c>
    </row>
    <row r="45" spans="1:51" x14ac:dyDescent="0.2">
      <c r="A45">
        <v>3</v>
      </c>
      <c r="B45" s="28">
        <v>2023</v>
      </c>
      <c r="C45" s="28" t="s">
        <v>850</v>
      </c>
      <c r="D45" s="28" t="s">
        <v>45</v>
      </c>
      <c r="E45" s="28" t="s">
        <v>46</v>
      </c>
      <c r="H45" s="28" t="s">
        <v>63</v>
      </c>
      <c r="I45" s="28"/>
      <c r="J45" s="28" t="s">
        <v>63</v>
      </c>
      <c r="K45" s="28" t="s">
        <v>64</v>
      </c>
      <c r="L45" s="40">
        <v>0</v>
      </c>
      <c r="M45" s="40">
        <v>0</v>
      </c>
      <c r="N45" s="40">
        <v>0</v>
      </c>
      <c r="O45" t="s">
        <v>52</v>
      </c>
      <c r="P45" t="s">
        <v>53</v>
      </c>
      <c r="Q45" s="40">
        <v>3</v>
      </c>
      <c r="R45" s="40">
        <v>70</v>
      </c>
      <c r="S45" s="40">
        <v>296</v>
      </c>
      <c r="T45" s="40">
        <v>296</v>
      </c>
      <c r="U45" s="40">
        <v>0</v>
      </c>
      <c r="V45" s="40">
        <v>0</v>
      </c>
      <c r="W45" s="40">
        <v>0</v>
      </c>
      <c r="X45" s="28" t="s">
        <v>65</v>
      </c>
      <c r="Y45" s="28" t="s">
        <v>55</v>
      </c>
      <c r="Z45" s="40">
        <v>3.04</v>
      </c>
      <c r="AA45" s="40">
        <v>3.7</v>
      </c>
      <c r="AB45" s="40">
        <v>4.3</v>
      </c>
      <c r="AC45" s="40">
        <v>4.3</v>
      </c>
      <c r="AD45" s="40">
        <v>2000</v>
      </c>
      <c r="AE45" s="40">
        <v>2250</v>
      </c>
      <c r="AF45" s="40">
        <v>2500</v>
      </c>
      <c r="AG45" s="116">
        <v>157500</v>
      </c>
      <c r="AH45" s="40">
        <v>1.2158</v>
      </c>
      <c r="AI45" s="40">
        <v>1.2293733333333301</v>
      </c>
      <c r="AJ45" s="40">
        <v>0</v>
      </c>
      <c r="AK45" s="40">
        <v>0</v>
      </c>
      <c r="AL45" s="116">
        <v>191488.5</v>
      </c>
      <c r="AM45" s="116">
        <v>193626.3</v>
      </c>
      <c r="AN45">
        <v>2023</v>
      </c>
      <c r="AO45" t="s">
        <v>59</v>
      </c>
      <c r="AP45" s="64">
        <v>22</v>
      </c>
      <c r="AQ45" s="28" t="s">
        <v>66</v>
      </c>
      <c r="AR45" s="28">
        <v>11</v>
      </c>
      <c r="AS45" s="28">
        <v>2</v>
      </c>
      <c r="AT45" s="28" t="s">
        <v>89</v>
      </c>
      <c r="AU45" s="28">
        <v>2024</v>
      </c>
      <c r="AV45" s="28" t="s">
        <v>67</v>
      </c>
      <c r="AW45" s="120">
        <f t="shared" si="4"/>
        <v>157500</v>
      </c>
      <c r="AX45" s="109">
        <f t="shared" si="2"/>
        <v>191488.5</v>
      </c>
      <c r="AY45" s="109">
        <f t="shared" si="3"/>
        <v>193626.29999999949</v>
      </c>
    </row>
    <row r="46" spans="1:51" x14ac:dyDescent="0.2">
      <c r="A46">
        <v>3</v>
      </c>
      <c r="B46" s="28">
        <v>2023</v>
      </c>
      <c r="C46" s="28" t="s">
        <v>850</v>
      </c>
      <c r="D46" s="28" t="s">
        <v>45</v>
      </c>
      <c r="E46" s="28" t="s">
        <v>46</v>
      </c>
      <c r="H46" s="28" t="s">
        <v>63</v>
      </c>
      <c r="I46" s="28"/>
      <c r="J46" s="28" t="s">
        <v>63</v>
      </c>
      <c r="K46" s="28" t="s">
        <v>64</v>
      </c>
      <c r="L46" s="40">
        <v>0</v>
      </c>
      <c r="M46" s="40">
        <v>0</v>
      </c>
      <c r="N46" s="40">
        <v>0</v>
      </c>
      <c r="O46" t="s">
        <v>52</v>
      </c>
      <c r="P46" t="s">
        <v>53</v>
      </c>
      <c r="Q46" s="40">
        <v>3</v>
      </c>
      <c r="R46" s="40">
        <v>70</v>
      </c>
      <c r="S46" s="40">
        <v>296</v>
      </c>
      <c r="T46" s="40">
        <v>296</v>
      </c>
      <c r="U46" s="40">
        <v>0</v>
      </c>
      <c r="V46" s="40">
        <v>0</v>
      </c>
      <c r="W46" s="40">
        <v>0</v>
      </c>
      <c r="X46" s="28" t="s">
        <v>65</v>
      </c>
      <c r="Y46" s="28" t="s">
        <v>55</v>
      </c>
      <c r="Z46" s="40">
        <v>3.04</v>
      </c>
      <c r="AA46" s="40">
        <v>3.9630913712752442</v>
      </c>
      <c r="AB46" s="40">
        <v>4.3</v>
      </c>
      <c r="AC46" s="40">
        <v>4.3</v>
      </c>
      <c r="AD46" s="40">
        <v>2201.2578616352203</v>
      </c>
      <c r="AE46" s="40">
        <v>2476.4150943396226</v>
      </c>
      <c r="AF46" s="40">
        <v>2751.5723270440249</v>
      </c>
      <c r="AG46" s="116">
        <v>173349.05660377358</v>
      </c>
      <c r="AH46" s="40">
        <v>1.2158</v>
      </c>
      <c r="AI46" s="40">
        <v>1.2293733333333301</v>
      </c>
      <c r="AJ46" s="40">
        <v>0</v>
      </c>
      <c r="AK46" s="40">
        <v>0</v>
      </c>
      <c r="AL46" s="116">
        <v>210757.78301886792</v>
      </c>
      <c r="AM46" s="116">
        <v>213110.70754716982</v>
      </c>
      <c r="AN46">
        <v>2030</v>
      </c>
      <c r="AO46" t="s">
        <v>59</v>
      </c>
      <c r="AP46" s="64">
        <v>22</v>
      </c>
      <c r="AQ46" s="28" t="s">
        <v>66</v>
      </c>
      <c r="AR46" s="28">
        <v>11</v>
      </c>
      <c r="AS46" s="28">
        <v>2</v>
      </c>
      <c r="AT46" s="28" t="s">
        <v>89</v>
      </c>
      <c r="AU46" s="28">
        <v>2024</v>
      </c>
      <c r="AV46" s="28" t="s">
        <v>67</v>
      </c>
      <c r="AW46" s="120">
        <f t="shared" si="4"/>
        <v>173349.05660377358</v>
      </c>
      <c r="AX46" s="109">
        <f t="shared" si="2"/>
        <v>210757.78301886792</v>
      </c>
      <c r="AY46" s="109">
        <f t="shared" si="3"/>
        <v>213110.70754716924</v>
      </c>
    </row>
    <row r="47" spans="1:51" x14ac:dyDescent="0.2">
      <c r="A47">
        <v>3</v>
      </c>
      <c r="B47" s="28">
        <v>2023</v>
      </c>
      <c r="C47" s="28" t="s">
        <v>850</v>
      </c>
      <c r="D47" s="28" t="s">
        <v>45</v>
      </c>
      <c r="E47" s="28" t="s">
        <v>46</v>
      </c>
      <c r="H47" s="28" t="s">
        <v>63</v>
      </c>
      <c r="I47" s="28"/>
      <c r="J47" s="28" t="s">
        <v>63</v>
      </c>
      <c r="K47" s="28" t="s">
        <v>64</v>
      </c>
      <c r="L47" s="40">
        <v>0</v>
      </c>
      <c r="M47" s="40">
        <v>0</v>
      </c>
      <c r="N47" s="40">
        <v>0</v>
      </c>
      <c r="O47" t="s">
        <v>52</v>
      </c>
      <c r="P47" t="s">
        <v>53</v>
      </c>
      <c r="Q47" s="40">
        <v>3</v>
      </c>
      <c r="R47" s="40">
        <v>70</v>
      </c>
      <c r="S47" s="40">
        <v>296</v>
      </c>
      <c r="T47" s="40">
        <v>296</v>
      </c>
      <c r="U47" s="40">
        <v>0</v>
      </c>
      <c r="V47" s="40">
        <v>0</v>
      </c>
      <c r="W47" s="40">
        <v>0</v>
      </c>
      <c r="X47" s="28" t="s">
        <v>65</v>
      </c>
      <c r="Y47" s="28" t="s">
        <v>55</v>
      </c>
      <c r="Z47" s="40">
        <v>3.04</v>
      </c>
      <c r="AA47" s="40">
        <v>4.0189095596030651</v>
      </c>
      <c r="AB47" s="40">
        <v>4.3</v>
      </c>
      <c r="AC47" s="40">
        <v>4.3</v>
      </c>
      <c r="AD47" s="40">
        <v>2220.1257861635222</v>
      </c>
      <c r="AE47" s="40">
        <v>2497.6415094339623</v>
      </c>
      <c r="AF47" s="40">
        <v>2775.1572327044023</v>
      </c>
      <c r="AG47" s="116">
        <v>174834.90566037735</v>
      </c>
      <c r="AH47" s="40">
        <v>1.2158</v>
      </c>
      <c r="AI47" s="40">
        <v>1.2293733333333301</v>
      </c>
      <c r="AJ47" s="40">
        <v>0</v>
      </c>
      <c r="AK47" s="40">
        <v>0</v>
      </c>
      <c r="AL47" s="116">
        <v>212564.27830188678</v>
      </c>
      <c r="AM47" s="116">
        <v>214937.37075471698</v>
      </c>
      <c r="AN47">
        <v>2035</v>
      </c>
      <c r="AO47" t="s">
        <v>59</v>
      </c>
      <c r="AP47" s="64">
        <v>22</v>
      </c>
      <c r="AQ47" s="28" t="s">
        <v>66</v>
      </c>
      <c r="AR47" s="28">
        <v>11</v>
      </c>
      <c r="AS47" s="28">
        <v>2</v>
      </c>
      <c r="AT47" s="28" t="s">
        <v>89</v>
      </c>
      <c r="AU47" s="28">
        <v>2024</v>
      </c>
      <c r="AV47" s="28" t="s">
        <v>67</v>
      </c>
      <c r="AW47" s="120">
        <f t="shared" si="4"/>
        <v>174834.90566037735</v>
      </c>
      <c r="AX47" s="109">
        <f t="shared" si="2"/>
        <v>212564.27830188678</v>
      </c>
      <c r="AY47" s="109">
        <f t="shared" si="3"/>
        <v>214937.37075471639</v>
      </c>
    </row>
    <row r="48" spans="1:51" x14ac:dyDescent="0.2">
      <c r="A48">
        <v>3</v>
      </c>
      <c r="B48" s="28">
        <v>2023</v>
      </c>
      <c r="C48" s="28" t="s">
        <v>850</v>
      </c>
      <c r="D48" s="28" t="s">
        <v>45</v>
      </c>
      <c r="E48" s="28" t="s">
        <v>46</v>
      </c>
      <c r="H48" s="28" t="s">
        <v>63</v>
      </c>
      <c r="I48" s="28"/>
      <c r="J48" s="28" t="s">
        <v>63</v>
      </c>
      <c r="K48" s="28" t="s">
        <v>64</v>
      </c>
      <c r="L48" s="40">
        <v>0</v>
      </c>
      <c r="M48" s="40">
        <v>0</v>
      </c>
      <c r="N48" s="40">
        <v>0</v>
      </c>
      <c r="O48" t="s">
        <v>52</v>
      </c>
      <c r="P48" t="s">
        <v>53</v>
      </c>
      <c r="Q48" s="40">
        <v>3</v>
      </c>
      <c r="R48" s="40">
        <v>70</v>
      </c>
      <c r="S48" s="40">
        <v>296</v>
      </c>
      <c r="T48" s="40">
        <v>296</v>
      </c>
      <c r="U48" s="40">
        <v>0</v>
      </c>
      <c r="V48" s="40">
        <v>0</v>
      </c>
      <c r="W48" s="40">
        <v>0</v>
      </c>
      <c r="X48" s="28" t="s">
        <v>65</v>
      </c>
      <c r="Y48" s="28" t="s">
        <v>55</v>
      </c>
      <c r="Z48" s="40">
        <v>3.04</v>
      </c>
      <c r="AA48" s="40">
        <v>4.0747277479308854</v>
      </c>
      <c r="AB48" s="40">
        <v>4.3</v>
      </c>
      <c r="AC48" s="40">
        <v>4.3</v>
      </c>
      <c r="AD48" s="40">
        <v>2238.9937106918242</v>
      </c>
      <c r="AE48" s="40">
        <v>2518.867924528302</v>
      </c>
      <c r="AF48" s="40">
        <v>2798.7421383647797</v>
      </c>
      <c r="AG48" s="116">
        <v>176320.75471698114</v>
      </c>
      <c r="AH48" s="40">
        <v>1.2158</v>
      </c>
      <c r="AI48" s="40">
        <v>1.2293733333333301</v>
      </c>
      <c r="AJ48" s="40">
        <v>0</v>
      </c>
      <c r="AK48" s="40">
        <v>0</v>
      </c>
      <c r="AL48" s="116">
        <v>214370.77358490566</v>
      </c>
      <c r="AM48" s="116">
        <v>216764.03396226416</v>
      </c>
      <c r="AN48">
        <v>2040</v>
      </c>
      <c r="AO48" t="s">
        <v>59</v>
      </c>
      <c r="AP48" s="64">
        <v>22</v>
      </c>
      <c r="AQ48" s="28" t="s">
        <v>66</v>
      </c>
      <c r="AR48" s="28">
        <v>11</v>
      </c>
      <c r="AS48" s="28">
        <v>2</v>
      </c>
      <c r="AT48" s="28" t="s">
        <v>89</v>
      </c>
      <c r="AU48" s="28">
        <v>2024</v>
      </c>
      <c r="AV48" s="28" t="s">
        <v>67</v>
      </c>
      <c r="AW48" s="120">
        <f t="shared" si="4"/>
        <v>176320.75471698114</v>
      </c>
      <c r="AX48" s="109">
        <f t="shared" si="2"/>
        <v>214370.77358490566</v>
      </c>
      <c r="AY48" s="109">
        <f t="shared" si="3"/>
        <v>216764.03396226361</v>
      </c>
    </row>
    <row r="49" spans="1:51" x14ac:dyDescent="0.2">
      <c r="A49">
        <v>3</v>
      </c>
      <c r="B49" s="28">
        <v>2023</v>
      </c>
      <c r="C49" s="28" t="s">
        <v>850</v>
      </c>
      <c r="D49" s="28" t="s">
        <v>45</v>
      </c>
      <c r="E49" s="28" t="s">
        <v>46</v>
      </c>
      <c r="H49" s="28" t="s">
        <v>63</v>
      </c>
      <c r="I49" s="28"/>
      <c r="J49" s="28" t="s">
        <v>63</v>
      </c>
      <c r="K49" s="28" t="s">
        <v>64</v>
      </c>
      <c r="L49" s="40">
        <v>0</v>
      </c>
      <c r="M49" s="40">
        <v>0</v>
      </c>
      <c r="N49" s="40">
        <v>0</v>
      </c>
      <c r="O49" t="s">
        <v>52</v>
      </c>
      <c r="P49" t="s">
        <v>53</v>
      </c>
      <c r="Q49" s="40">
        <v>3</v>
      </c>
      <c r="R49" s="40">
        <v>70</v>
      </c>
      <c r="S49" s="40">
        <v>296</v>
      </c>
      <c r="T49" s="40">
        <v>296</v>
      </c>
      <c r="U49" s="40">
        <v>0</v>
      </c>
      <c r="V49" s="40">
        <v>0</v>
      </c>
      <c r="W49" s="40">
        <v>0</v>
      </c>
      <c r="X49" s="28" t="s">
        <v>65</v>
      </c>
      <c r="Y49" s="28" t="s">
        <v>55</v>
      </c>
      <c r="Z49" s="40">
        <v>3.04</v>
      </c>
      <c r="AA49" s="40">
        <v>4.1337817732632161</v>
      </c>
      <c r="AB49" s="40">
        <v>4.3</v>
      </c>
      <c r="AC49" s="40">
        <v>4.3</v>
      </c>
      <c r="AD49" s="40">
        <v>2295.5974842767291</v>
      </c>
      <c r="AE49" s="40">
        <v>2582.5471698113206</v>
      </c>
      <c r="AF49" s="40">
        <v>2869.4968553459121</v>
      </c>
      <c r="AG49" s="116">
        <v>180778.30188679244</v>
      </c>
      <c r="AH49" s="40">
        <v>1.2158</v>
      </c>
      <c r="AI49" s="40">
        <v>1.2293733333333301</v>
      </c>
      <c r="AJ49" s="40">
        <v>0</v>
      </c>
      <c r="AK49" s="40">
        <v>0</v>
      </c>
      <c r="AL49" s="116">
        <v>219790.25943396223</v>
      </c>
      <c r="AM49" s="116">
        <v>222244.02358490563</v>
      </c>
      <c r="AN49">
        <v>2045</v>
      </c>
      <c r="AO49" t="s">
        <v>59</v>
      </c>
      <c r="AP49" s="64">
        <v>22</v>
      </c>
      <c r="AQ49" s="28" t="s">
        <v>66</v>
      </c>
      <c r="AR49" s="28">
        <v>11</v>
      </c>
      <c r="AS49" s="28">
        <v>2</v>
      </c>
      <c r="AT49" s="28" t="s">
        <v>89</v>
      </c>
      <c r="AU49" s="28">
        <v>2024</v>
      </c>
      <c r="AV49" s="28" t="s">
        <v>67</v>
      </c>
      <c r="AW49" s="120">
        <f t="shared" si="4"/>
        <v>180778.30188679244</v>
      </c>
      <c r="AX49" s="109">
        <f t="shared" si="2"/>
        <v>219790.25943396226</v>
      </c>
      <c r="AY49" s="109">
        <f t="shared" si="3"/>
        <v>222244.02358490505</v>
      </c>
    </row>
    <row r="50" spans="1:51" x14ac:dyDescent="0.2">
      <c r="A50">
        <v>3</v>
      </c>
      <c r="B50" s="28">
        <v>2023</v>
      </c>
      <c r="C50" s="28" t="s">
        <v>850</v>
      </c>
      <c r="D50" s="28" t="s">
        <v>45</v>
      </c>
      <c r="E50" s="28" t="s">
        <v>46</v>
      </c>
      <c r="H50" s="28" t="s">
        <v>63</v>
      </c>
      <c r="I50" s="28"/>
      <c r="J50" s="28" t="s">
        <v>63</v>
      </c>
      <c r="K50" s="28" t="s">
        <v>64</v>
      </c>
      <c r="L50" s="40">
        <v>0</v>
      </c>
      <c r="M50" s="40">
        <v>0</v>
      </c>
      <c r="N50" s="40">
        <v>0</v>
      </c>
      <c r="O50" t="s">
        <v>52</v>
      </c>
      <c r="P50" t="s">
        <v>53</v>
      </c>
      <c r="Q50" s="40">
        <v>3</v>
      </c>
      <c r="R50" s="40">
        <v>70</v>
      </c>
      <c r="S50" s="40">
        <v>296</v>
      </c>
      <c r="T50" s="40">
        <v>296</v>
      </c>
      <c r="U50" s="40">
        <v>0</v>
      </c>
      <c r="V50" s="40">
        <v>0</v>
      </c>
      <c r="W50" s="40">
        <v>0</v>
      </c>
      <c r="X50" s="28" t="s">
        <v>65</v>
      </c>
      <c r="Y50" s="28" t="s">
        <v>55</v>
      </c>
      <c r="Z50" s="40">
        <v>3.04</v>
      </c>
      <c r="AA50" s="40">
        <v>4.1928357985955484</v>
      </c>
      <c r="AB50" s="40">
        <v>4.3</v>
      </c>
      <c r="AC50" s="40">
        <v>4.3</v>
      </c>
      <c r="AD50" s="40">
        <v>2352.201257861635</v>
      </c>
      <c r="AE50" s="40">
        <v>2646.2264150943397</v>
      </c>
      <c r="AF50" s="40">
        <v>2940.251572327044</v>
      </c>
      <c r="AG50" s="116">
        <v>185235.84905660377</v>
      </c>
      <c r="AH50" s="40">
        <v>1.2158</v>
      </c>
      <c r="AI50" s="40">
        <v>1.2293733333333301</v>
      </c>
      <c r="AJ50" s="40">
        <v>0</v>
      </c>
      <c r="AK50" s="40">
        <v>0</v>
      </c>
      <c r="AL50" s="116">
        <v>225209.74528301886</v>
      </c>
      <c r="AM50" s="116">
        <v>227724.01320754716</v>
      </c>
      <c r="AN50">
        <v>2050</v>
      </c>
      <c r="AO50" t="s">
        <v>59</v>
      </c>
      <c r="AP50" s="64">
        <v>22</v>
      </c>
      <c r="AQ50" s="28" t="s">
        <v>66</v>
      </c>
      <c r="AR50" s="28">
        <v>11</v>
      </c>
      <c r="AS50" s="28">
        <v>2</v>
      </c>
      <c r="AT50" s="28" t="s">
        <v>89</v>
      </c>
      <c r="AU50" s="28">
        <v>2024</v>
      </c>
      <c r="AV50" s="28" t="s">
        <v>67</v>
      </c>
      <c r="AW50" s="120">
        <f t="shared" si="4"/>
        <v>185235.84905660377</v>
      </c>
      <c r="AX50" s="109">
        <f t="shared" si="2"/>
        <v>225209.74528301886</v>
      </c>
      <c r="AY50" s="109">
        <f t="shared" si="3"/>
        <v>227724.01320754655</v>
      </c>
    </row>
    <row r="51" spans="1:51" x14ac:dyDescent="0.2">
      <c r="A51">
        <v>3</v>
      </c>
      <c r="B51" s="28">
        <v>2023</v>
      </c>
      <c r="C51" s="28" t="s">
        <v>850</v>
      </c>
      <c r="D51" s="28" t="s">
        <v>45</v>
      </c>
      <c r="E51" s="28" t="s">
        <v>46</v>
      </c>
      <c r="H51" s="28" t="s">
        <v>63</v>
      </c>
      <c r="I51" s="28"/>
      <c r="J51" s="28" t="s">
        <v>63</v>
      </c>
      <c r="K51" s="28" t="s">
        <v>64</v>
      </c>
      <c r="L51" s="40">
        <v>0</v>
      </c>
      <c r="M51" s="40">
        <v>0</v>
      </c>
      <c r="N51" s="40">
        <v>0</v>
      </c>
      <c r="O51" t="s">
        <v>52</v>
      </c>
      <c r="P51" t="s">
        <v>53</v>
      </c>
      <c r="Q51" s="40">
        <v>3</v>
      </c>
      <c r="R51" s="40">
        <v>70</v>
      </c>
      <c r="S51" s="40">
        <v>296</v>
      </c>
      <c r="T51" s="40">
        <v>296</v>
      </c>
      <c r="U51" s="40">
        <v>0</v>
      </c>
      <c r="V51" s="40">
        <v>0</v>
      </c>
      <c r="W51" s="40">
        <v>0</v>
      </c>
      <c r="X51" s="28" t="s">
        <v>65</v>
      </c>
      <c r="Y51" s="28" t="s">
        <v>55</v>
      </c>
      <c r="Z51" s="40">
        <v>3.04</v>
      </c>
      <c r="AA51" s="40">
        <v>3.7</v>
      </c>
      <c r="AB51" s="40">
        <v>4.3</v>
      </c>
      <c r="AC51" s="40">
        <v>4.3</v>
      </c>
      <c r="AD51" s="40">
        <v>2000</v>
      </c>
      <c r="AE51" s="40">
        <v>2250</v>
      </c>
      <c r="AF51" s="40">
        <v>2500</v>
      </c>
      <c r="AG51" s="116">
        <v>157500</v>
      </c>
      <c r="AH51" s="40">
        <v>1.2158</v>
      </c>
      <c r="AI51" s="40">
        <v>1.2293733333333301</v>
      </c>
      <c r="AJ51" s="40">
        <v>0</v>
      </c>
      <c r="AK51" s="40">
        <v>0</v>
      </c>
      <c r="AL51" s="116">
        <v>191488.5</v>
      </c>
      <c r="AM51" s="116">
        <v>193626.3</v>
      </c>
      <c r="AN51">
        <v>2023</v>
      </c>
      <c r="AO51" t="s">
        <v>60</v>
      </c>
      <c r="AP51" s="64">
        <v>22</v>
      </c>
      <c r="AQ51" s="28" t="s">
        <v>66</v>
      </c>
      <c r="AR51" s="28">
        <v>11</v>
      </c>
      <c r="AS51" s="28">
        <v>2</v>
      </c>
      <c r="AT51" s="28" t="s">
        <v>89</v>
      </c>
      <c r="AU51" s="28">
        <v>2024</v>
      </c>
      <c r="AV51" s="28" t="s">
        <v>67</v>
      </c>
      <c r="AW51" s="120">
        <f t="shared" si="4"/>
        <v>157500</v>
      </c>
      <c r="AX51" s="109">
        <f t="shared" si="2"/>
        <v>191488.5</v>
      </c>
      <c r="AY51" s="109">
        <f t="shared" si="3"/>
        <v>193626.29999999949</v>
      </c>
    </row>
    <row r="52" spans="1:51" x14ac:dyDescent="0.2">
      <c r="A52">
        <v>3</v>
      </c>
      <c r="B52" s="28">
        <v>2023</v>
      </c>
      <c r="C52" s="28" t="s">
        <v>850</v>
      </c>
      <c r="D52" s="28" t="s">
        <v>45</v>
      </c>
      <c r="E52" s="28" t="s">
        <v>46</v>
      </c>
      <c r="H52" s="28" t="s">
        <v>63</v>
      </c>
      <c r="I52" s="28"/>
      <c r="J52" s="28" t="s">
        <v>63</v>
      </c>
      <c r="K52" s="28" t="s">
        <v>64</v>
      </c>
      <c r="L52" s="40">
        <v>0</v>
      </c>
      <c r="M52" s="40">
        <v>0</v>
      </c>
      <c r="N52" s="40">
        <v>0</v>
      </c>
      <c r="O52" t="s">
        <v>52</v>
      </c>
      <c r="P52" t="s">
        <v>53</v>
      </c>
      <c r="Q52" s="40">
        <v>3</v>
      </c>
      <c r="R52" s="40">
        <v>70</v>
      </c>
      <c r="S52" s="40">
        <v>296</v>
      </c>
      <c r="T52" s="40">
        <v>296</v>
      </c>
      <c r="U52" s="40">
        <v>0</v>
      </c>
      <c r="V52" s="40">
        <v>0</v>
      </c>
      <c r="W52" s="40">
        <v>0</v>
      </c>
      <c r="X52" s="28" t="s">
        <v>65</v>
      </c>
      <c r="Y52" s="28" t="s">
        <v>55</v>
      </c>
      <c r="Z52" s="40">
        <v>3.04</v>
      </c>
      <c r="AA52" s="40">
        <v>4.0234430165230908</v>
      </c>
      <c r="AB52" s="40">
        <v>4.3</v>
      </c>
      <c r="AC52" s="40">
        <v>4.3</v>
      </c>
      <c r="AD52" s="40">
        <v>2251.5723270440253</v>
      </c>
      <c r="AE52" s="40">
        <v>2533.0188679245284</v>
      </c>
      <c r="AF52" s="40">
        <v>2814.4654088050315</v>
      </c>
      <c r="AG52" s="116">
        <v>177311.32075471699</v>
      </c>
      <c r="AH52" s="40">
        <v>1.2158</v>
      </c>
      <c r="AI52" s="40">
        <v>1.2293733333333301</v>
      </c>
      <c r="AJ52" s="40">
        <v>0</v>
      </c>
      <c r="AK52" s="40">
        <v>0</v>
      </c>
      <c r="AL52" s="116">
        <v>215575.10377358491</v>
      </c>
      <c r="AM52" s="116">
        <v>217981.80943396228</v>
      </c>
      <c r="AN52">
        <v>2030</v>
      </c>
      <c r="AO52" t="s">
        <v>60</v>
      </c>
      <c r="AP52" s="64">
        <v>22</v>
      </c>
      <c r="AQ52" s="28" t="s">
        <v>66</v>
      </c>
      <c r="AR52" s="28">
        <v>11</v>
      </c>
      <c r="AS52" s="28">
        <v>2</v>
      </c>
      <c r="AT52" s="28" t="s">
        <v>89</v>
      </c>
      <c r="AU52" s="28">
        <v>2024</v>
      </c>
      <c r="AV52" s="28" t="s">
        <v>67</v>
      </c>
      <c r="AW52" s="120">
        <f t="shared" si="4"/>
        <v>177311.32075471699</v>
      </c>
      <c r="AX52" s="109">
        <f t="shared" si="2"/>
        <v>215575.10377358491</v>
      </c>
      <c r="AY52" s="109">
        <f t="shared" si="3"/>
        <v>217981.80943396169</v>
      </c>
    </row>
    <row r="53" spans="1:51" x14ac:dyDescent="0.2">
      <c r="A53">
        <v>3</v>
      </c>
      <c r="B53" s="28">
        <v>2023</v>
      </c>
      <c r="C53" s="28" t="s">
        <v>850</v>
      </c>
      <c r="D53" s="28" t="s">
        <v>45</v>
      </c>
      <c r="E53" s="28" t="s">
        <v>46</v>
      </c>
      <c r="H53" s="28" t="s">
        <v>63</v>
      </c>
      <c r="I53" s="28"/>
      <c r="J53" s="28" t="s">
        <v>63</v>
      </c>
      <c r="K53" s="28" t="s">
        <v>64</v>
      </c>
      <c r="L53" s="40">
        <v>0</v>
      </c>
      <c r="M53" s="40">
        <v>0</v>
      </c>
      <c r="N53" s="40">
        <v>0</v>
      </c>
      <c r="O53" t="s">
        <v>52</v>
      </c>
      <c r="P53" t="s">
        <v>53</v>
      </c>
      <c r="Q53" s="40">
        <v>3</v>
      </c>
      <c r="R53" s="40">
        <v>70</v>
      </c>
      <c r="S53" s="40">
        <v>296</v>
      </c>
      <c r="T53" s="40">
        <v>296</v>
      </c>
      <c r="U53" s="40">
        <v>0</v>
      </c>
      <c r="V53" s="40">
        <v>0</v>
      </c>
      <c r="W53" s="40">
        <v>0</v>
      </c>
      <c r="X53" s="28" t="s">
        <v>65</v>
      </c>
      <c r="Y53" s="28" t="s">
        <v>55</v>
      </c>
      <c r="Z53" s="40">
        <v>3.04</v>
      </c>
      <c r="AA53" s="40">
        <v>4.0801112280234157</v>
      </c>
      <c r="AB53" s="40">
        <v>4.3</v>
      </c>
      <c r="AC53" s="40">
        <v>4.3</v>
      </c>
      <c r="AD53" s="40">
        <v>2251.5723270440253</v>
      </c>
      <c r="AE53" s="40">
        <v>2533.0188679245284</v>
      </c>
      <c r="AF53" s="40">
        <v>2814.4654088050315</v>
      </c>
      <c r="AG53" s="116">
        <v>177311.32075471699</v>
      </c>
      <c r="AH53" s="40">
        <v>1.2158</v>
      </c>
      <c r="AI53" s="40">
        <v>1.2293733333333301</v>
      </c>
      <c r="AJ53" s="40">
        <v>0</v>
      </c>
      <c r="AK53" s="40">
        <v>0</v>
      </c>
      <c r="AL53" s="116">
        <v>215575.10377358491</v>
      </c>
      <c r="AM53" s="116">
        <v>217981.80943396228</v>
      </c>
      <c r="AN53">
        <v>2035</v>
      </c>
      <c r="AO53" t="s">
        <v>60</v>
      </c>
      <c r="AP53" s="64">
        <v>22</v>
      </c>
      <c r="AQ53" s="28" t="s">
        <v>66</v>
      </c>
      <c r="AR53" s="28">
        <v>11</v>
      </c>
      <c r="AS53" s="28">
        <v>2</v>
      </c>
      <c r="AT53" s="28" t="s">
        <v>89</v>
      </c>
      <c r="AU53" s="28">
        <v>2024</v>
      </c>
      <c r="AV53" s="28" t="s">
        <v>67</v>
      </c>
      <c r="AW53" s="120">
        <f t="shared" si="4"/>
        <v>177311.32075471699</v>
      </c>
      <c r="AX53" s="109">
        <f t="shared" si="2"/>
        <v>215575.10377358491</v>
      </c>
      <c r="AY53" s="109">
        <f t="shared" si="3"/>
        <v>217981.80943396169</v>
      </c>
    </row>
    <row r="54" spans="1:51" x14ac:dyDescent="0.2">
      <c r="A54">
        <v>3</v>
      </c>
      <c r="B54" s="28">
        <v>2023</v>
      </c>
      <c r="C54" s="28" t="s">
        <v>850</v>
      </c>
      <c r="D54" s="28" t="s">
        <v>45</v>
      </c>
      <c r="E54" s="28" t="s">
        <v>46</v>
      </c>
      <c r="H54" s="28" t="s">
        <v>63</v>
      </c>
      <c r="I54" s="28"/>
      <c r="J54" s="28" t="s">
        <v>63</v>
      </c>
      <c r="K54" s="28" t="s">
        <v>64</v>
      </c>
      <c r="L54" s="40">
        <v>0</v>
      </c>
      <c r="M54" s="40">
        <v>0</v>
      </c>
      <c r="N54" s="40">
        <v>0</v>
      </c>
      <c r="O54" t="s">
        <v>52</v>
      </c>
      <c r="P54" t="s">
        <v>53</v>
      </c>
      <c r="Q54" s="40">
        <v>3</v>
      </c>
      <c r="R54" s="40">
        <v>70</v>
      </c>
      <c r="S54" s="40">
        <v>296</v>
      </c>
      <c r="T54" s="40">
        <v>296</v>
      </c>
      <c r="U54" s="40">
        <v>0</v>
      </c>
      <c r="V54" s="40">
        <v>0</v>
      </c>
      <c r="W54" s="40">
        <v>0</v>
      </c>
      <c r="X54" s="28" t="s">
        <v>65</v>
      </c>
      <c r="Y54" s="28" t="s">
        <v>55</v>
      </c>
      <c r="Z54" s="40">
        <v>3.04</v>
      </c>
      <c r="AA54" s="40">
        <v>4.1367794395237416</v>
      </c>
      <c r="AB54" s="40">
        <v>4.3</v>
      </c>
      <c r="AC54" s="40">
        <v>4.3</v>
      </c>
      <c r="AD54" s="40">
        <v>2251.5723270440253</v>
      </c>
      <c r="AE54" s="40">
        <v>2533.0188679245284</v>
      </c>
      <c r="AF54" s="40">
        <v>2814.4654088050315</v>
      </c>
      <c r="AG54" s="116">
        <v>177311.32075471699</v>
      </c>
      <c r="AH54" s="40">
        <v>1.2158</v>
      </c>
      <c r="AI54" s="40">
        <v>1.2293733333333301</v>
      </c>
      <c r="AJ54" s="40">
        <v>0</v>
      </c>
      <c r="AK54" s="40">
        <v>0</v>
      </c>
      <c r="AL54" s="116">
        <v>215575.10377358491</v>
      </c>
      <c r="AM54" s="116">
        <v>217981.80943396228</v>
      </c>
      <c r="AN54">
        <v>2040</v>
      </c>
      <c r="AO54" t="s">
        <v>60</v>
      </c>
      <c r="AP54" s="64">
        <v>22</v>
      </c>
      <c r="AQ54" s="28" t="s">
        <v>66</v>
      </c>
      <c r="AR54" s="28">
        <v>11</v>
      </c>
      <c r="AS54" s="28">
        <v>2</v>
      </c>
      <c r="AT54" s="28" t="s">
        <v>89</v>
      </c>
      <c r="AU54" s="28">
        <v>2024</v>
      </c>
      <c r="AV54" s="28" t="s">
        <v>67</v>
      </c>
      <c r="AW54" s="120">
        <f t="shared" si="4"/>
        <v>177311.32075471699</v>
      </c>
      <c r="AX54" s="109">
        <f t="shared" si="2"/>
        <v>215575.10377358491</v>
      </c>
      <c r="AY54" s="109">
        <f t="shared" si="3"/>
        <v>217981.80943396169</v>
      </c>
    </row>
    <row r="55" spans="1:51" x14ac:dyDescent="0.2">
      <c r="A55">
        <v>3</v>
      </c>
      <c r="B55" s="28">
        <v>2023</v>
      </c>
      <c r="C55" s="28" t="s">
        <v>850</v>
      </c>
      <c r="D55" s="28" t="s">
        <v>45</v>
      </c>
      <c r="E55" s="28" t="s">
        <v>46</v>
      </c>
      <c r="H55" s="28" t="s">
        <v>63</v>
      </c>
      <c r="I55" s="28"/>
      <c r="J55" s="28" t="s">
        <v>63</v>
      </c>
      <c r="K55" s="28" t="s">
        <v>64</v>
      </c>
      <c r="L55" s="40">
        <v>0</v>
      </c>
      <c r="M55" s="40">
        <v>0</v>
      </c>
      <c r="N55" s="40">
        <v>0</v>
      </c>
      <c r="O55" t="s">
        <v>52</v>
      </c>
      <c r="P55" t="s">
        <v>53</v>
      </c>
      <c r="Q55" s="40">
        <v>3</v>
      </c>
      <c r="R55" s="40">
        <v>70</v>
      </c>
      <c r="S55" s="40">
        <v>296</v>
      </c>
      <c r="T55" s="40">
        <v>296</v>
      </c>
      <c r="U55" s="40">
        <v>0</v>
      </c>
      <c r="V55" s="40">
        <v>0</v>
      </c>
      <c r="W55" s="40">
        <v>0</v>
      </c>
      <c r="X55" s="28" t="s">
        <v>65</v>
      </c>
      <c r="Y55" s="28" t="s">
        <v>55</v>
      </c>
      <c r="Z55" s="40">
        <v>3.04</v>
      </c>
      <c r="AA55" s="40">
        <v>4.1967327647342305</v>
      </c>
      <c r="AB55" s="40">
        <v>4.3</v>
      </c>
      <c r="AC55" s="40">
        <v>4.3</v>
      </c>
      <c r="AD55" s="40">
        <v>2301.8867924528299</v>
      </c>
      <c r="AE55" s="40">
        <v>2589.6226415094338</v>
      </c>
      <c r="AF55" s="40">
        <v>2877.3584905660377</v>
      </c>
      <c r="AG55" s="116">
        <v>181273.58490566036</v>
      </c>
      <c r="AH55" s="40">
        <v>1.2158</v>
      </c>
      <c r="AI55" s="40">
        <v>1.2293733333333301</v>
      </c>
      <c r="AJ55" s="40">
        <v>0</v>
      </c>
      <c r="AK55" s="40">
        <v>0</v>
      </c>
      <c r="AL55" s="116">
        <v>220392.42452830187</v>
      </c>
      <c r="AM55" s="116">
        <v>222852.91132075471</v>
      </c>
      <c r="AN55">
        <v>2045</v>
      </c>
      <c r="AO55" t="s">
        <v>60</v>
      </c>
      <c r="AP55" s="64">
        <v>22</v>
      </c>
      <c r="AQ55" s="28" t="s">
        <v>66</v>
      </c>
      <c r="AR55" s="28">
        <v>11</v>
      </c>
      <c r="AS55" s="28">
        <v>2</v>
      </c>
      <c r="AT55" s="28" t="s">
        <v>89</v>
      </c>
      <c r="AU55" s="28">
        <v>2024</v>
      </c>
      <c r="AV55" s="28" t="s">
        <v>67</v>
      </c>
      <c r="AW55" s="120">
        <f t="shared" si="4"/>
        <v>181273.58490566036</v>
      </c>
      <c r="AX55" s="109">
        <f t="shared" si="2"/>
        <v>220392.42452830187</v>
      </c>
      <c r="AY55" s="109">
        <f t="shared" si="3"/>
        <v>222852.91132075412</v>
      </c>
    </row>
    <row r="56" spans="1:51" s="70" customFormat="1" x14ac:dyDescent="0.2">
      <c r="A56" s="70">
        <v>3</v>
      </c>
      <c r="B56" s="78">
        <v>2023</v>
      </c>
      <c r="C56" s="78" t="s">
        <v>850</v>
      </c>
      <c r="D56" s="78" t="s">
        <v>45</v>
      </c>
      <c r="E56" s="78" t="s">
        <v>46</v>
      </c>
      <c r="H56" s="78" t="s">
        <v>63</v>
      </c>
      <c r="I56" s="78"/>
      <c r="J56" s="78" t="s">
        <v>63</v>
      </c>
      <c r="K56" s="78" t="s">
        <v>64</v>
      </c>
      <c r="L56" s="72">
        <v>0</v>
      </c>
      <c r="M56" s="72">
        <v>0</v>
      </c>
      <c r="N56" s="72">
        <v>0</v>
      </c>
      <c r="O56" s="70" t="s">
        <v>52</v>
      </c>
      <c r="P56" s="70" t="s">
        <v>53</v>
      </c>
      <c r="Q56" s="72">
        <v>3</v>
      </c>
      <c r="R56" s="72">
        <v>70</v>
      </c>
      <c r="S56" s="72">
        <v>296</v>
      </c>
      <c r="T56" s="72">
        <v>296</v>
      </c>
      <c r="U56" s="72">
        <v>0</v>
      </c>
      <c r="V56" s="72">
        <v>0</v>
      </c>
      <c r="W56" s="72">
        <v>0</v>
      </c>
      <c r="X56" s="78" t="s">
        <v>65</v>
      </c>
      <c r="Y56" s="78" t="s">
        <v>55</v>
      </c>
      <c r="Z56" s="72">
        <v>3.04</v>
      </c>
      <c r="AA56" s="72">
        <v>4.2566860899447194</v>
      </c>
      <c r="AB56" s="72">
        <v>4.3</v>
      </c>
      <c r="AC56" s="72">
        <v>4.3</v>
      </c>
      <c r="AD56" s="72">
        <v>2352.201257861635</v>
      </c>
      <c r="AE56" s="72">
        <v>2646.2264150943397</v>
      </c>
      <c r="AF56" s="72">
        <v>2940.251572327044</v>
      </c>
      <c r="AG56" s="132">
        <v>185235.84905660377</v>
      </c>
      <c r="AH56" s="40">
        <v>1.2158</v>
      </c>
      <c r="AI56" s="40">
        <v>1.2293733333333301</v>
      </c>
      <c r="AJ56" s="72">
        <v>0</v>
      </c>
      <c r="AK56" s="72">
        <v>0</v>
      </c>
      <c r="AL56" s="132">
        <v>225209.74528301886</v>
      </c>
      <c r="AM56" s="132">
        <v>227724.01320754716</v>
      </c>
      <c r="AN56" s="70">
        <v>2050</v>
      </c>
      <c r="AO56" s="70" t="s">
        <v>60</v>
      </c>
      <c r="AP56" s="79">
        <v>22</v>
      </c>
      <c r="AQ56" s="78" t="s">
        <v>66</v>
      </c>
      <c r="AR56" s="78">
        <v>11</v>
      </c>
      <c r="AS56" s="78">
        <v>2</v>
      </c>
      <c r="AT56" s="78" t="s">
        <v>89</v>
      </c>
      <c r="AU56" s="78">
        <v>2024</v>
      </c>
      <c r="AV56" s="78" t="s">
        <v>67</v>
      </c>
      <c r="AW56" s="130">
        <f t="shared" si="4"/>
        <v>185235.84905660377</v>
      </c>
      <c r="AX56" s="131">
        <f t="shared" si="2"/>
        <v>225209.74528301886</v>
      </c>
      <c r="AY56" s="131">
        <f t="shared" si="3"/>
        <v>227724.01320754655</v>
      </c>
    </row>
    <row r="57" spans="1:51" x14ac:dyDescent="0.2">
      <c r="A57">
        <v>4</v>
      </c>
      <c r="B57" s="28">
        <v>2023</v>
      </c>
      <c r="C57" s="28" t="s">
        <v>850</v>
      </c>
      <c r="D57" s="28" t="s">
        <v>45</v>
      </c>
      <c r="E57" s="28" t="s">
        <v>46</v>
      </c>
      <c r="H57" t="s">
        <v>68</v>
      </c>
      <c r="J57" t="s">
        <v>68</v>
      </c>
      <c r="K57" t="s">
        <v>64</v>
      </c>
      <c r="L57" s="27">
        <v>0</v>
      </c>
      <c r="M57" s="27">
        <v>0</v>
      </c>
      <c r="N57" s="40">
        <v>0</v>
      </c>
      <c r="O57" t="s">
        <v>142</v>
      </c>
      <c r="P57" t="s">
        <v>53</v>
      </c>
      <c r="Q57" s="27">
        <v>10</v>
      </c>
      <c r="R57" s="27">
        <v>143</v>
      </c>
      <c r="S57" s="27">
        <v>1100</v>
      </c>
      <c r="T57" s="27">
        <v>1100</v>
      </c>
      <c r="U57" s="27">
        <v>0</v>
      </c>
      <c r="V57" s="27">
        <v>0</v>
      </c>
      <c r="W57" s="27">
        <v>0</v>
      </c>
      <c r="X57" t="s">
        <v>69</v>
      </c>
      <c r="Y57" t="s">
        <v>70</v>
      </c>
      <c r="Z57" s="27">
        <v>0.69</v>
      </c>
      <c r="AA57" s="27">
        <v>0.74</v>
      </c>
      <c r="AB57" s="27">
        <v>1.17</v>
      </c>
      <c r="AC57" s="27">
        <v>1.17</v>
      </c>
      <c r="AD57" s="27">
        <v>1575</v>
      </c>
      <c r="AE57" s="27">
        <v>1750</v>
      </c>
      <c r="AF57" s="27">
        <v>1925</v>
      </c>
      <c r="AG57" s="90">
        <v>250250</v>
      </c>
      <c r="AH57" s="27">
        <v>1.1074573386171087</v>
      </c>
      <c r="AI57" s="27">
        <v>1.1256029134983927</v>
      </c>
      <c r="AJ57" s="27">
        <v>0</v>
      </c>
      <c r="AK57" s="27">
        <v>0</v>
      </c>
      <c r="AL57" s="120">
        <v>277141.19898893143</v>
      </c>
      <c r="AM57" s="120">
        <v>281682.1291029728</v>
      </c>
      <c r="AN57">
        <v>2023</v>
      </c>
      <c r="AO57" t="s">
        <v>56</v>
      </c>
      <c r="AP57" s="30">
        <v>22.5</v>
      </c>
      <c r="AQ57" t="s">
        <v>71</v>
      </c>
      <c r="AR57">
        <v>9</v>
      </c>
      <c r="AS57">
        <v>42</v>
      </c>
      <c r="AT57" t="s">
        <v>89</v>
      </c>
      <c r="AU57" s="28">
        <v>2023</v>
      </c>
      <c r="AV57" t="s">
        <v>72</v>
      </c>
      <c r="AW57" s="120">
        <f t="shared" si="4"/>
        <v>250250</v>
      </c>
      <c r="AX57" s="109">
        <f t="shared" si="2"/>
        <v>277141.19898893143</v>
      </c>
      <c r="AY57" s="109">
        <f t="shared" si="3"/>
        <v>281682.1291029728</v>
      </c>
    </row>
    <row r="58" spans="1:51" x14ac:dyDescent="0.2">
      <c r="A58">
        <v>4</v>
      </c>
      <c r="B58" s="28">
        <v>2023</v>
      </c>
      <c r="C58" s="28" t="s">
        <v>850</v>
      </c>
      <c r="D58" s="28" t="s">
        <v>45</v>
      </c>
      <c r="E58" s="28" t="s">
        <v>46</v>
      </c>
      <c r="H58" t="s">
        <v>68</v>
      </c>
      <c r="J58" t="s">
        <v>68</v>
      </c>
      <c r="K58" t="s">
        <v>64</v>
      </c>
      <c r="L58" s="27">
        <v>0</v>
      </c>
      <c r="M58" s="27">
        <v>0</v>
      </c>
      <c r="N58" s="40">
        <v>0</v>
      </c>
      <c r="O58" t="s">
        <v>142</v>
      </c>
      <c r="P58" t="s">
        <v>53</v>
      </c>
      <c r="Q58" s="27">
        <v>10</v>
      </c>
      <c r="R58" s="27">
        <v>143</v>
      </c>
      <c r="S58" s="27">
        <v>1100</v>
      </c>
      <c r="T58" s="27">
        <v>1100</v>
      </c>
      <c r="U58" s="27">
        <v>0</v>
      </c>
      <c r="V58" s="27">
        <v>0</v>
      </c>
      <c r="W58" s="27">
        <v>0</v>
      </c>
      <c r="X58" t="s">
        <v>69</v>
      </c>
      <c r="Y58" t="s">
        <v>70</v>
      </c>
      <c r="Z58" s="27">
        <v>0.69</v>
      </c>
      <c r="AA58" s="27">
        <v>0.74</v>
      </c>
      <c r="AB58" s="27">
        <v>1.17</v>
      </c>
      <c r="AC58" s="27">
        <v>1.17</v>
      </c>
      <c r="AD58" s="27">
        <v>1575</v>
      </c>
      <c r="AE58" s="27">
        <v>1750</v>
      </c>
      <c r="AF58" s="27">
        <v>1925</v>
      </c>
      <c r="AG58" s="90">
        <v>250250</v>
      </c>
      <c r="AH58" s="27">
        <v>1.1074573386171087</v>
      </c>
      <c r="AI58" s="27">
        <v>1.1256029134983927</v>
      </c>
      <c r="AJ58" s="27">
        <v>0</v>
      </c>
      <c r="AK58" s="27">
        <v>0</v>
      </c>
      <c r="AL58" s="120">
        <v>277141.19898893143</v>
      </c>
      <c r="AM58" s="120">
        <v>281682.1291029728</v>
      </c>
      <c r="AN58">
        <v>2030</v>
      </c>
      <c r="AO58" t="s">
        <v>56</v>
      </c>
      <c r="AP58" s="30">
        <v>22.5</v>
      </c>
      <c r="AQ58" t="s">
        <v>71</v>
      </c>
      <c r="AR58">
        <v>9</v>
      </c>
      <c r="AS58">
        <v>42</v>
      </c>
      <c r="AT58" t="s">
        <v>89</v>
      </c>
      <c r="AU58" s="28">
        <v>2023</v>
      </c>
      <c r="AV58" t="s">
        <v>72</v>
      </c>
      <c r="AW58" s="120">
        <f>(M58*R58)+(V58*AA58)+AE58*R58</f>
        <v>250250</v>
      </c>
      <c r="AX58" s="109">
        <f t="shared" si="2"/>
        <v>277141.19898893143</v>
      </c>
      <c r="AY58" s="109">
        <f t="shared" si="3"/>
        <v>281682.1291029728</v>
      </c>
    </row>
    <row r="59" spans="1:51" x14ac:dyDescent="0.2">
      <c r="A59">
        <v>4</v>
      </c>
      <c r="B59" s="28">
        <v>2023</v>
      </c>
      <c r="C59" s="28" t="s">
        <v>850</v>
      </c>
      <c r="D59" s="28" t="s">
        <v>45</v>
      </c>
      <c r="E59" s="28" t="s">
        <v>46</v>
      </c>
      <c r="H59" t="s">
        <v>68</v>
      </c>
      <c r="J59" t="s">
        <v>68</v>
      </c>
      <c r="K59" t="s">
        <v>64</v>
      </c>
      <c r="L59" s="27">
        <v>0</v>
      </c>
      <c r="M59" s="27">
        <v>0</v>
      </c>
      <c r="N59" s="40">
        <v>0</v>
      </c>
      <c r="O59" t="s">
        <v>142</v>
      </c>
      <c r="P59" t="s">
        <v>53</v>
      </c>
      <c r="Q59" s="27">
        <v>10</v>
      </c>
      <c r="R59" s="27">
        <v>143</v>
      </c>
      <c r="S59" s="27">
        <v>1100</v>
      </c>
      <c r="T59" s="27">
        <v>1100</v>
      </c>
      <c r="U59" s="27">
        <v>0</v>
      </c>
      <c r="V59" s="27">
        <v>0</v>
      </c>
      <c r="W59" s="27">
        <v>0</v>
      </c>
      <c r="X59" t="s">
        <v>69</v>
      </c>
      <c r="Y59" t="s">
        <v>70</v>
      </c>
      <c r="Z59" s="27">
        <v>0.69</v>
      </c>
      <c r="AA59" s="27">
        <v>0.74</v>
      </c>
      <c r="AB59" s="27">
        <v>1.17</v>
      </c>
      <c r="AC59" s="27">
        <v>1.17</v>
      </c>
      <c r="AD59" s="27">
        <v>1575</v>
      </c>
      <c r="AE59" s="27">
        <v>1750</v>
      </c>
      <c r="AF59" s="27">
        <v>1925</v>
      </c>
      <c r="AG59" s="90">
        <v>250250</v>
      </c>
      <c r="AH59" s="27">
        <v>1.1074573386171087</v>
      </c>
      <c r="AI59" s="27">
        <v>1.1256029134983927</v>
      </c>
      <c r="AJ59" s="27">
        <v>0</v>
      </c>
      <c r="AK59" s="27">
        <v>0</v>
      </c>
      <c r="AL59" s="120">
        <v>277141.19898893143</v>
      </c>
      <c r="AM59" s="120">
        <v>281682.1291029728</v>
      </c>
      <c r="AN59">
        <v>2035</v>
      </c>
      <c r="AO59" t="s">
        <v>56</v>
      </c>
      <c r="AP59" s="30">
        <v>22.5</v>
      </c>
      <c r="AQ59" t="s">
        <v>71</v>
      </c>
      <c r="AR59">
        <v>9</v>
      </c>
      <c r="AS59">
        <v>42</v>
      </c>
      <c r="AT59" t="s">
        <v>89</v>
      </c>
      <c r="AU59" s="28">
        <v>2023</v>
      </c>
      <c r="AV59" t="s">
        <v>72</v>
      </c>
      <c r="AW59" s="120">
        <f t="shared" si="4"/>
        <v>250250</v>
      </c>
      <c r="AX59" s="109">
        <f t="shared" si="2"/>
        <v>277141.19898893143</v>
      </c>
      <c r="AY59" s="109">
        <f t="shared" si="3"/>
        <v>281682.1291029728</v>
      </c>
    </row>
    <row r="60" spans="1:51" x14ac:dyDescent="0.2">
      <c r="A60">
        <v>4</v>
      </c>
      <c r="B60" s="28">
        <v>2023</v>
      </c>
      <c r="C60" s="28" t="s">
        <v>850</v>
      </c>
      <c r="D60" s="28" t="s">
        <v>45</v>
      </c>
      <c r="E60" s="28" t="s">
        <v>46</v>
      </c>
      <c r="H60" t="s">
        <v>68</v>
      </c>
      <c r="J60" t="s">
        <v>68</v>
      </c>
      <c r="K60" t="s">
        <v>64</v>
      </c>
      <c r="L60" s="27">
        <v>0</v>
      </c>
      <c r="M60" s="27">
        <v>0</v>
      </c>
      <c r="N60" s="40">
        <v>0</v>
      </c>
      <c r="O60" t="s">
        <v>142</v>
      </c>
      <c r="P60" t="s">
        <v>53</v>
      </c>
      <c r="Q60" s="27">
        <v>10</v>
      </c>
      <c r="R60" s="27">
        <v>143</v>
      </c>
      <c r="S60" s="27">
        <v>1100</v>
      </c>
      <c r="T60" s="27">
        <v>1100</v>
      </c>
      <c r="U60" s="27">
        <v>0</v>
      </c>
      <c r="V60" s="27">
        <v>0</v>
      </c>
      <c r="W60" s="27">
        <v>0</v>
      </c>
      <c r="X60" t="s">
        <v>69</v>
      </c>
      <c r="Y60" t="s">
        <v>70</v>
      </c>
      <c r="Z60" s="27">
        <v>0.69</v>
      </c>
      <c r="AA60" s="27">
        <v>0.74</v>
      </c>
      <c r="AB60" s="27">
        <v>1.17</v>
      </c>
      <c r="AC60" s="27">
        <v>1.17</v>
      </c>
      <c r="AD60" s="27">
        <v>1575</v>
      </c>
      <c r="AE60" s="27">
        <v>1750</v>
      </c>
      <c r="AF60" s="27">
        <v>1925</v>
      </c>
      <c r="AG60" s="90">
        <v>250250</v>
      </c>
      <c r="AH60" s="27">
        <v>1.1074573386171087</v>
      </c>
      <c r="AI60" s="27">
        <v>1.1256029134983927</v>
      </c>
      <c r="AJ60" s="27">
        <v>0</v>
      </c>
      <c r="AK60" s="27">
        <v>0</v>
      </c>
      <c r="AL60" s="120">
        <v>277141.19898893143</v>
      </c>
      <c r="AM60" s="120">
        <v>281682.1291029728</v>
      </c>
      <c r="AN60">
        <v>2040</v>
      </c>
      <c r="AO60" t="s">
        <v>56</v>
      </c>
      <c r="AP60" s="30">
        <v>22.5</v>
      </c>
      <c r="AQ60" t="s">
        <v>71</v>
      </c>
      <c r="AR60">
        <v>9</v>
      </c>
      <c r="AS60">
        <v>42</v>
      </c>
      <c r="AT60" t="s">
        <v>89</v>
      </c>
      <c r="AU60" s="28">
        <v>2023</v>
      </c>
      <c r="AV60" t="s">
        <v>72</v>
      </c>
      <c r="AW60" s="120">
        <f t="shared" si="4"/>
        <v>250250</v>
      </c>
      <c r="AX60" s="109">
        <f t="shared" si="2"/>
        <v>277141.19898893143</v>
      </c>
      <c r="AY60" s="109">
        <f t="shared" si="3"/>
        <v>281682.1291029728</v>
      </c>
    </row>
    <row r="61" spans="1:51" x14ac:dyDescent="0.2">
      <c r="A61">
        <v>4</v>
      </c>
      <c r="B61" s="28">
        <v>2023</v>
      </c>
      <c r="C61" s="28" t="s">
        <v>850</v>
      </c>
      <c r="D61" s="28" t="s">
        <v>45</v>
      </c>
      <c r="E61" s="28" t="s">
        <v>46</v>
      </c>
      <c r="H61" t="s">
        <v>68</v>
      </c>
      <c r="J61" t="s">
        <v>68</v>
      </c>
      <c r="K61" t="s">
        <v>64</v>
      </c>
      <c r="L61" s="27">
        <v>0</v>
      </c>
      <c r="M61" s="27">
        <v>0</v>
      </c>
      <c r="N61" s="40">
        <v>0</v>
      </c>
      <c r="O61" t="s">
        <v>142</v>
      </c>
      <c r="P61" t="s">
        <v>53</v>
      </c>
      <c r="Q61" s="27">
        <v>10</v>
      </c>
      <c r="R61" s="27">
        <v>143</v>
      </c>
      <c r="S61" s="27">
        <v>1100</v>
      </c>
      <c r="T61" s="27">
        <v>1100</v>
      </c>
      <c r="U61" s="27">
        <v>0</v>
      </c>
      <c r="V61" s="27">
        <v>0</v>
      </c>
      <c r="W61" s="27">
        <v>0</v>
      </c>
      <c r="X61" t="s">
        <v>69</v>
      </c>
      <c r="Y61" t="s">
        <v>70</v>
      </c>
      <c r="Z61" s="27">
        <v>0.69</v>
      </c>
      <c r="AA61" s="27">
        <v>0.74</v>
      </c>
      <c r="AB61" s="27">
        <v>1.17</v>
      </c>
      <c r="AC61" s="27">
        <v>1.17</v>
      </c>
      <c r="AD61" s="27">
        <v>1575</v>
      </c>
      <c r="AE61" s="27">
        <v>1750</v>
      </c>
      <c r="AF61" s="27">
        <v>1925</v>
      </c>
      <c r="AG61" s="90">
        <v>250250</v>
      </c>
      <c r="AH61" s="27">
        <v>1.1074573386171087</v>
      </c>
      <c r="AI61" s="27">
        <v>1.1256029134983927</v>
      </c>
      <c r="AJ61" s="27">
        <v>0</v>
      </c>
      <c r="AK61" s="27">
        <v>0</v>
      </c>
      <c r="AL61" s="120">
        <v>277141.19898893143</v>
      </c>
      <c r="AM61" s="120">
        <v>281682.1291029728</v>
      </c>
      <c r="AN61">
        <v>2045</v>
      </c>
      <c r="AO61" t="s">
        <v>56</v>
      </c>
      <c r="AP61" s="30">
        <v>22.5</v>
      </c>
      <c r="AQ61" t="s">
        <v>71</v>
      </c>
      <c r="AR61">
        <v>9</v>
      </c>
      <c r="AS61">
        <v>42</v>
      </c>
      <c r="AT61" t="s">
        <v>89</v>
      </c>
      <c r="AU61" s="28">
        <v>2023</v>
      </c>
      <c r="AV61" t="s">
        <v>72</v>
      </c>
      <c r="AW61" s="120">
        <f t="shared" si="4"/>
        <v>250250</v>
      </c>
      <c r="AX61" s="109">
        <f t="shared" si="2"/>
        <v>277141.19898893143</v>
      </c>
      <c r="AY61" s="109">
        <f t="shared" si="3"/>
        <v>281682.1291029728</v>
      </c>
    </row>
    <row r="62" spans="1:51" x14ac:dyDescent="0.2">
      <c r="A62">
        <v>4</v>
      </c>
      <c r="B62" s="28">
        <v>2023</v>
      </c>
      <c r="C62" s="28" t="s">
        <v>850</v>
      </c>
      <c r="D62" s="28" t="s">
        <v>45</v>
      </c>
      <c r="E62" s="28" t="s">
        <v>46</v>
      </c>
      <c r="H62" t="s">
        <v>68</v>
      </c>
      <c r="J62" t="s">
        <v>68</v>
      </c>
      <c r="K62" t="s">
        <v>64</v>
      </c>
      <c r="L62" s="27">
        <v>0</v>
      </c>
      <c r="M62" s="27">
        <v>0</v>
      </c>
      <c r="N62" s="40">
        <v>0</v>
      </c>
      <c r="O62" t="s">
        <v>142</v>
      </c>
      <c r="P62" t="s">
        <v>53</v>
      </c>
      <c r="Q62" s="27">
        <v>10</v>
      </c>
      <c r="R62" s="27">
        <v>143</v>
      </c>
      <c r="S62" s="27">
        <v>1100</v>
      </c>
      <c r="T62" s="27">
        <v>1100</v>
      </c>
      <c r="U62" s="27">
        <v>0</v>
      </c>
      <c r="V62" s="27">
        <v>0</v>
      </c>
      <c r="W62" s="27">
        <v>0</v>
      </c>
      <c r="X62" t="s">
        <v>69</v>
      </c>
      <c r="Y62" t="s">
        <v>70</v>
      </c>
      <c r="Z62" s="27">
        <v>0.69</v>
      </c>
      <c r="AA62" s="27">
        <v>0.74</v>
      </c>
      <c r="AB62" s="27">
        <v>1.17</v>
      </c>
      <c r="AC62" s="27">
        <v>1.17</v>
      </c>
      <c r="AD62" s="27">
        <v>1575</v>
      </c>
      <c r="AE62" s="27">
        <v>1750</v>
      </c>
      <c r="AF62" s="27">
        <v>1925</v>
      </c>
      <c r="AG62" s="90">
        <v>250250</v>
      </c>
      <c r="AH62" s="27">
        <v>1.1074573386171087</v>
      </c>
      <c r="AI62" s="27">
        <v>1.1256029134983927</v>
      </c>
      <c r="AJ62" s="27">
        <v>0</v>
      </c>
      <c r="AK62" s="27">
        <v>0</v>
      </c>
      <c r="AL62" s="120">
        <v>277141.19898893143</v>
      </c>
      <c r="AM62" s="120">
        <v>281682.1291029728</v>
      </c>
      <c r="AN62">
        <v>2050</v>
      </c>
      <c r="AO62" t="s">
        <v>56</v>
      </c>
      <c r="AP62" s="30">
        <v>22.5</v>
      </c>
      <c r="AQ62" t="s">
        <v>71</v>
      </c>
      <c r="AR62">
        <v>9</v>
      </c>
      <c r="AS62">
        <v>42</v>
      </c>
      <c r="AT62" t="s">
        <v>89</v>
      </c>
      <c r="AU62" s="28">
        <v>2023</v>
      </c>
      <c r="AV62" t="s">
        <v>72</v>
      </c>
      <c r="AW62" s="120">
        <f t="shared" si="4"/>
        <v>250250</v>
      </c>
      <c r="AX62" s="109">
        <f t="shared" si="2"/>
        <v>277141.19898893143</v>
      </c>
      <c r="AY62" s="109">
        <f t="shared" si="3"/>
        <v>281682.1291029728</v>
      </c>
    </row>
    <row r="63" spans="1:51" x14ac:dyDescent="0.2">
      <c r="A63">
        <v>4</v>
      </c>
      <c r="B63" s="28">
        <v>2023</v>
      </c>
      <c r="C63" s="28" t="s">
        <v>850</v>
      </c>
      <c r="D63" s="28" t="s">
        <v>45</v>
      </c>
      <c r="E63" s="28" t="s">
        <v>46</v>
      </c>
      <c r="H63" t="s">
        <v>68</v>
      </c>
      <c r="J63" t="s">
        <v>68</v>
      </c>
      <c r="K63" t="s">
        <v>64</v>
      </c>
      <c r="L63" s="27">
        <v>0</v>
      </c>
      <c r="M63" s="27">
        <v>0</v>
      </c>
      <c r="N63" s="40">
        <v>0</v>
      </c>
      <c r="O63" s="29" t="s">
        <v>142</v>
      </c>
      <c r="P63" s="29" t="s">
        <v>53</v>
      </c>
      <c r="Q63" s="27">
        <v>10</v>
      </c>
      <c r="R63" s="27">
        <v>143</v>
      </c>
      <c r="S63" s="27">
        <v>1100</v>
      </c>
      <c r="T63" s="27">
        <v>1100</v>
      </c>
      <c r="U63" s="27">
        <v>0</v>
      </c>
      <c r="V63" s="27">
        <v>0</v>
      </c>
      <c r="W63" s="27">
        <v>0</v>
      </c>
      <c r="X63" s="29" t="s">
        <v>69</v>
      </c>
      <c r="Y63" s="29" t="s">
        <v>70</v>
      </c>
      <c r="Z63" s="27">
        <v>0.69</v>
      </c>
      <c r="AA63" s="27">
        <v>0.74</v>
      </c>
      <c r="AB63" s="27">
        <v>1.17</v>
      </c>
      <c r="AC63" s="27">
        <v>1.17</v>
      </c>
      <c r="AD63" s="27">
        <v>1575</v>
      </c>
      <c r="AE63" s="27">
        <v>1750</v>
      </c>
      <c r="AF63" s="27">
        <v>1925</v>
      </c>
      <c r="AG63" s="90">
        <v>250250</v>
      </c>
      <c r="AH63" s="27">
        <v>1.1074573386171087</v>
      </c>
      <c r="AI63" s="27">
        <v>1.1256029134983927</v>
      </c>
      <c r="AJ63" s="27">
        <v>0</v>
      </c>
      <c r="AK63" s="27">
        <v>0</v>
      </c>
      <c r="AL63" s="120">
        <v>277141.19898893143</v>
      </c>
      <c r="AM63" s="120">
        <v>281682.1291029728</v>
      </c>
      <c r="AN63">
        <v>2023</v>
      </c>
      <c r="AO63" t="s">
        <v>59</v>
      </c>
      <c r="AP63" s="30">
        <v>22.5</v>
      </c>
      <c r="AQ63" t="s">
        <v>71</v>
      </c>
      <c r="AR63">
        <v>9</v>
      </c>
      <c r="AS63">
        <v>42</v>
      </c>
      <c r="AT63" t="s">
        <v>89</v>
      </c>
      <c r="AU63" s="28">
        <v>2023</v>
      </c>
      <c r="AV63" t="s">
        <v>72</v>
      </c>
      <c r="AW63" s="120">
        <f t="shared" si="4"/>
        <v>250250</v>
      </c>
      <c r="AX63" s="109">
        <f t="shared" si="2"/>
        <v>277141.19898893143</v>
      </c>
      <c r="AY63" s="109">
        <f t="shared" si="3"/>
        <v>281682.1291029728</v>
      </c>
    </row>
    <row r="64" spans="1:51" x14ac:dyDescent="0.2">
      <c r="A64">
        <v>4</v>
      </c>
      <c r="B64" s="28">
        <v>2023</v>
      </c>
      <c r="C64" s="28" t="s">
        <v>850</v>
      </c>
      <c r="D64" s="28" t="s">
        <v>45</v>
      </c>
      <c r="E64" s="28" t="s">
        <v>46</v>
      </c>
      <c r="H64" t="s">
        <v>68</v>
      </c>
      <c r="J64" t="s">
        <v>68</v>
      </c>
      <c r="K64" t="s">
        <v>64</v>
      </c>
      <c r="L64" s="27">
        <v>0</v>
      </c>
      <c r="M64" s="27">
        <v>0</v>
      </c>
      <c r="N64" s="40">
        <v>0</v>
      </c>
      <c r="O64" s="29" t="s">
        <v>142</v>
      </c>
      <c r="P64" s="29" t="s">
        <v>53</v>
      </c>
      <c r="Q64" s="27">
        <v>10</v>
      </c>
      <c r="R64" s="27">
        <v>143</v>
      </c>
      <c r="S64" s="27">
        <v>1100</v>
      </c>
      <c r="T64" s="27">
        <v>1100</v>
      </c>
      <c r="U64" s="27">
        <v>0</v>
      </c>
      <c r="V64" s="27">
        <v>0</v>
      </c>
      <c r="W64" s="27">
        <v>0</v>
      </c>
      <c r="X64" s="29" t="s">
        <v>69</v>
      </c>
      <c r="Y64" s="29" t="s">
        <v>70</v>
      </c>
      <c r="Z64" s="27">
        <v>0.69</v>
      </c>
      <c r="AA64" s="27">
        <v>0.69194805194805198</v>
      </c>
      <c r="AB64" s="27">
        <v>1.17</v>
      </c>
      <c r="AC64" s="27">
        <v>1.17</v>
      </c>
      <c r="AD64" s="27">
        <v>1796.1406518010292</v>
      </c>
      <c r="AE64" s="27">
        <v>1995.711835334477</v>
      </c>
      <c r="AF64" s="27">
        <v>2195.2830188679245</v>
      </c>
      <c r="AG64" s="90">
        <v>285386.79245283018</v>
      </c>
      <c r="AH64" s="27">
        <v>1.1074573386171087</v>
      </c>
      <c r="AI64" s="27">
        <v>1.1256029134983927</v>
      </c>
      <c r="AJ64" s="27">
        <v>0</v>
      </c>
      <c r="AK64" s="27">
        <v>0</v>
      </c>
      <c r="AL64" s="120">
        <v>316053.69764628448</v>
      </c>
      <c r="AM64" s="120">
        <v>321232.20505886676</v>
      </c>
      <c r="AN64">
        <v>2030</v>
      </c>
      <c r="AO64" t="s">
        <v>59</v>
      </c>
      <c r="AP64" s="30">
        <v>22.5</v>
      </c>
      <c r="AQ64" t="s">
        <v>71</v>
      </c>
      <c r="AR64">
        <v>9</v>
      </c>
      <c r="AS64">
        <v>42</v>
      </c>
      <c r="AT64" t="s">
        <v>89</v>
      </c>
      <c r="AU64" s="28">
        <v>2023</v>
      </c>
      <c r="AV64" t="s">
        <v>72</v>
      </c>
      <c r="AW64" s="120">
        <f t="shared" si="4"/>
        <v>285386.79245283018</v>
      </c>
      <c r="AX64" s="109">
        <f t="shared" si="2"/>
        <v>316053.69764628448</v>
      </c>
      <c r="AY64" s="109">
        <f t="shared" si="3"/>
        <v>321232.20505886676</v>
      </c>
    </row>
    <row r="65" spans="1:51" x14ac:dyDescent="0.2">
      <c r="A65">
        <v>4</v>
      </c>
      <c r="B65" s="28">
        <v>2023</v>
      </c>
      <c r="C65" s="28" t="s">
        <v>850</v>
      </c>
      <c r="D65" s="28" t="s">
        <v>45</v>
      </c>
      <c r="E65" s="28" t="s">
        <v>46</v>
      </c>
      <c r="H65" t="s">
        <v>68</v>
      </c>
      <c r="J65" t="s">
        <v>68</v>
      </c>
      <c r="K65" t="s">
        <v>64</v>
      </c>
      <c r="L65" s="27">
        <v>0</v>
      </c>
      <c r="M65" s="27">
        <v>0</v>
      </c>
      <c r="N65" s="40">
        <v>0</v>
      </c>
      <c r="O65" s="29" t="s">
        <v>142</v>
      </c>
      <c r="P65" s="29" t="s">
        <v>53</v>
      </c>
      <c r="Q65" s="27">
        <v>10</v>
      </c>
      <c r="R65" s="27">
        <v>143</v>
      </c>
      <c r="S65" s="27">
        <v>1100</v>
      </c>
      <c r="T65" s="27">
        <v>1100</v>
      </c>
      <c r="U65" s="27">
        <v>0</v>
      </c>
      <c r="V65" s="27">
        <v>0</v>
      </c>
      <c r="W65" s="27">
        <v>0</v>
      </c>
      <c r="X65" s="29" t="s">
        <v>69</v>
      </c>
      <c r="Y65" s="29" t="s">
        <v>70</v>
      </c>
      <c r="Z65" s="27">
        <v>0.68233766233766235</v>
      </c>
      <c r="AA65" s="27">
        <v>0.68233766233766235</v>
      </c>
      <c r="AB65" s="27">
        <v>1.17</v>
      </c>
      <c r="AC65" s="27">
        <v>1.17</v>
      </c>
      <c r="AD65" s="27">
        <v>1846.3121783876502</v>
      </c>
      <c r="AE65" s="27">
        <v>2051.4579759862777</v>
      </c>
      <c r="AF65" s="27">
        <v>2256.6037735849059</v>
      </c>
      <c r="AG65" s="90">
        <v>293358.49056603771</v>
      </c>
      <c r="AH65" s="27">
        <v>1.1074573386171087</v>
      </c>
      <c r="AI65" s="27">
        <v>1.1256029134983927</v>
      </c>
      <c r="AJ65" s="27">
        <v>0</v>
      </c>
      <c r="AK65" s="27">
        <v>0</v>
      </c>
      <c r="AL65" s="120">
        <v>324882.01322299632</v>
      </c>
      <c r="AM65" s="120">
        <v>330205.17168062279</v>
      </c>
      <c r="AN65">
        <v>2035</v>
      </c>
      <c r="AO65" t="s">
        <v>59</v>
      </c>
      <c r="AP65" s="30">
        <v>22.5</v>
      </c>
      <c r="AQ65" t="s">
        <v>71</v>
      </c>
      <c r="AR65">
        <v>9</v>
      </c>
      <c r="AS65">
        <v>42</v>
      </c>
      <c r="AT65" t="s">
        <v>89</v>
      </c>
      <c r="AU65" s="28">
        <v>2023</v>
      </c>
      <c r="AV65" t="s">
        <v>72</v>
      </c>
      <c r="AW65" s="120">
        <f t="shared" si="4"/>
        <v>293358.49056603771</v>
      </c>
      <c r="AX65" s="109">
        <f t="shared" si="2"/>
        <v>324882.01322299632</v>
      </c>
      <c r="AY65" s="109">
        <f t="shared" si="3"/>
        <v>330205.17168062279</v>
      </c>
    </row>
    <row r="66" spans="1:51" x14ac:dyDescent="0.2">
      <c r="A66">
        <v>4</v>
      </c>
      <c r="B66" s="28">
        <v>2023</v>
      </c>
      <c r="C66" s="28" t="s">
        <v>850</v>
      </c>
      <c r="D66" s="28" t="s">
        <v>45</v>
      </c>
      <c r="E66" s="28" t="s">
        <v>46</v>
      </c>
      <c r="H66" t="s">
        <v>68</v>
      </c>
      <c r="J66" t="s">
        <v>68</v>
      </c>
      <c r="K66" t="s">
        <v>64</v>
      </c>
      <c r="L66" s="27">
        <v>0</v>
      </c>
      <c r="M66" s="27">
        <v>0</v>
      </c>
      <c r="N66" s="40">
        <v>0</v>
      </c>
      <c r="O66" s="29" t="s">
        <v>142</v>
      </c>
      <c r="P66" s="29" t="s">
        <v>53</v>
      </c>
      <c r="Q66" s="27">
        <v>10</v>
      </c>
      <c r="R66" s="27">
        <v>143</v>
      </c>
      <c r="S66" s="27">
        <v>1100</v>
      </c>
      <c r="T66" s="27">
        <v>1100</v>
      </c>
      <c r="U66" s="27">
        <v>0</v>
      </c>
      <c r="V66" s="27">
        <v>0</v>
      </c>
      <c r="W66" s="27">
        <v>0</v>
      </c>
      <c r="X66" s="29" t="s">
        <v>69</v>
      </c>
      <c r="Y66" s="29" t="s">
        <v>70</v>
      </c>
      <c r="Z66" s="27">
        <v>0.67272727272727262</v>
      </c>
      <c r="AA66" s="27">
        <v>0.67272727272727262</v>
      </c>
      <c r="AB66" s="27">
        <v>1.17</v>
      </c>
      <c r="AC66" s="27">
        <v>1.17</v>
      </c>
      <c r="AD66" s="27">
        <v>1896.4837049742712</v>
      </c>
      <c r="AE66" s="27">
        <v>2107.2041166380791</v>
      </c>
      <c r="AF66" s="27">
        <v>2317.9245283018868</v>
      </c>
      <c r="AG66" s="90">
        <v>301330.1886792453</v>
      </c>
      <c r="AH66" s="27">
        <v>1.1074573386171087</v>
      </c>
      <c r="AI66" s="27">
        <v>1.1256029134983927</v>
      </c>
      <c r="AJ66" s="27">
        <v>0</v>
      </c>
      <c r="AK66" s="27">
        <v>0</v>
      </c>
      <c r="AL66" s="120">
        <v>333710.32879970822</v>
      </c>
      <c r="AM66" s="120">
        <v>339178.13830237888</v>
      </c>
      <c r="AN66">
        <v>2040</v>
      </c>
      <c r="AO66" t="s">
        <v>59</v>
      </c>
      <c r="AP66" s="30">
        <v>22.5</v>
      </c>
      <c r="AQ66" t="s">
        <v>71</v>
      </c>
      <c r="AR66">
        <v>9</v>
      </c>
      <c r="AS66">
        <v>42</v>
      </c>
      <c r="AT66" t="s">
        <v>89</v>
      </c>
      <c r="AU66" s="28">
        <v>2023</v>
      </c>
      <c r="AV66" t="s">
        <v>72</v>
      </c>
      <c r="AW66" s="120">
        <f t="shared" si="4"/>
        <v>301330.1886792453</v>
      </c>
      <c r="AX66" s="109">
        <f t="shared" si="2"/>
        <v>333710.32879970822</v>
      </c>
      <c r="AY66" s="109">
        <f t="shared" si="3"/>
        <v>339178.13830237888</v>
      </c>
    </row>
    <row r="67" spans="1:51" x14ac:dyDescent="0.2">
      <c r="A67">
        <v>4</v>
      </c>
      <c r="B67" s="28">
        <v>2023</v>
      </c>
      <c r="C67" s="28" t="s">
        <v>850</v>
      </c>
      <c r="D67" s="28" t="s">
        <v>45</v>
      </c>
      <c r="E67" s="28" t="s">
        <v>46</v>
      </c>
      <c r="H67" t="s">
        <v>68</v>
      </c>
      <c r="J67" t="s">
        <v>68</v>
      </c>
      <c r="K67" t="s">
        <v>64</v>
      </c>
      <c r="L67" s="27">
        <v>0</v>
      </c>
      <c r="M67" s="27">
        <v>0</v>
      </c>
      <c r="N67" s="40">
        <v>0</v>
      </c>
      <c r="O67" s="29" t="s">
        <v>142</v>
      </c>
      <c r="P67" s="29" t="s">
        <v>53</v>
      </c>
      <c r="Q67" s="27">
        <v>10</v>
      </c>
      <c r="R67" s="27">
        <v>143</v>
      </c>
      <c r="S67" s="27">
        <v>1100</v>
      </c>
      <c r="T67" s="27">
        <v>1100</v>
      </c>
      <c r="U67" s="27">
        <v>0</v>
      </c>
      <c r="V67" s="27">
        <v>0</v>
      </c>
      <c r="W67" s="27">
        <v>0</v>
      </c>
      <c r="X67" s="29" t="s">
        <v>69</v>
      </c>
      <c r="Y67" s="29" t="s">
        <v>70</v>
      </c>
      <c r="Z67" s="27">
        <v>0.6631168831168831</v>
      </c>
      <c r="AA67" s="27">
        <v>0.6631168831168831</v>
      </c>
      <c r="AB67" s="27">
        <v>1.17</v>
      </c>
      <c r="AC67" s="27">
        <v>1.17</v>
      </c>
      <c r="AD67" s="27">
        <v>1966.4665523156089</v>
      </c>
      <c r="AE67" s="27">
        <v>2184.9628359062322</v>
      </c>
      <c r="AF67" s="27">
        <v>2403.4591194968552</v>
      </c>
      <c r="AG67" s="90">
        <v>312449.6855345912</v>
      </c>
      <c r="AH67" s="27">
        <v>1.1074573386171087</v>
      </c>
      <c r="AI67" s="27">
        <v>1.1256029134983927</v>
      </c>
      <c r="AJ67" s="27">
        <v>0</v>
      </c>
      <c r="AK67" s="27">
        <v>0</v>
      </c>
      <c r="AL67" s="120">
        <v>346024.69719389093</v>
      </c>
      <c r="AM67" s="120">
        <v>351694.27635939245</v>
      </c>
      <c r="AN67">
        <v>2045</v>
      </c>
      <c r="AO67" t="s">
        <v>59</v>
      </c>
      <c r="AP67" s="30">
        <v>22.5</v>
      </c>
      <c r="AQ67" t="s">
        <v>71</v>
      </c>
      <c r="AR67">
        <v>9</v>
      </c>
      <c r="AS67">
        <v>42</v>
      </c>
      <c r="AT67" t="s">
        <v>89</v>
      </c>
      <c r="AU67" s="28">
        <v>2023</v>
      </c>
      <c r="AV67" t="s">
        <v>72</v>
      </c>
      <c r="AW67" s="120">
        <f t="shared" si="4"/>
        <v>312449.6855345912</v>
      </c>
      <c r="AX67" s="109">
        <f t="shared" si="2"/>
        <v>346024.69719389093</v>
      </c>
      <c r="AY67" s="109">
        <f t="shared" si="3"/>
        <v>351694.27635939245</v>
      </c>
    </row>
    <row r="68" spans="1:51" x14ac:dyDescent="0.2">
      <c r="A68">
        <v>4</v>
      </c>
      <c r="B68" s="28">
        <v>2023</v>
      </c>
      <c r="C68" s="28" t="s">
        <v>850</v>
      </c>
      <c r="D68" s="28" t="s">
        <v>45</v>
      </c>
      <c r="E68" s="28" t="s">
        <v>46</v>
      </c>
      <c r="H68" t="s">
        <v>68</v>
      </c>
      <c r="J68" t="s">
        <v>68</v>
      </c>
      <c r="K68" t="s">
        <v>64</v>
      </c>
      <c r="L68" s="27">
        <v>0</v>
      </c>
      <c r="M68" s="27">
        <v>0</v>
      </c>
      <c r="N68" s="40">
        <v>0</v>
      </c>
      <c r="O68" s="29" t="s">
        <v>142</v>
      </c>
      <c r="P68" s="29" t="s">
        <v>53</v>
      </c>
      <c r="Q68" s="27">
        <v>10</v>
      </c>
      <c r="R68" s="27">
        <v>143</v>
      </c>
      <c r="S68" s="27">
        <v>1100</v>
      </c>
      <c r="T68" s="27">
        <v>1100</v>
      </c>
      <c r="U68" s="27">
        <v>0</v>
      </c>
      <c r="V68" s="27">
        <v>0</v>
      </c>
      <c r="W68" s="27">
        <v>0</v>
      </c>
      <c r="X68" s="29" t="s">
        <v>69</v>
      </c>
      <c r="Y68" s="29" t="s">
        <v>70</v>
      </c>
      <c r="Z68" s="27">
        <v>0.65350649350649348</v>
      </c>
      <c r="AA68" s="27">
        <v>0.65350649350649348</v>
      </c>
      <c r="AB68" s="27">
        <v>1.17</v>
      </c>
      <c r="AC68" s="27">
        <v>1.17</v>
      </c>
      <c r="AD68" s="27">
        <v>2036.449399656947</v>
      </c>
      <c r="AE68" s="27">
        <v>2262.7215551743857</v>
      </c>
      <c r="AF68" s="27">
        <v>2488.9937106918242</v>
      </c>
      <c r="AG68" s="90">
        <v>323569.18238993717</v>
      </c>
      <c r="AH68" s="27">
        <v>1.1074573386171087</v>
      </c>
      <c r="AI68" s="27">
        <v>1.1256029134983927</v>
      </c>
      <c r="AJ68" s="27">
        <v>0</v>
      </c>
      <c r="AK68" s="27">
        <v>0</v>
      </c>
      <c r="AL68" s="120">
        <v>358339.06558807363</v>
      </c>
      <c r="AM68" s="120">
        <v>364210.41441640607</v>
      </c>
      <c r="AN68">
        <v>2050</v>
      </c>
      <c r="AO68" t="s">
        <v>59</v>
      </c>
      <c r="AP68" s="30">
        <v>22.5</v>
      </c>
      <c r="AQ68" t="s">
        <v>71</v>
      </c>
      <c r="AR68">
        <v>9</v>
      </c>
      <c r="AS68">
        <v>42</v>
      </c>
      <c r="AT68" t="s">
        <v>89</v>
      </c>
      <c r="AU68" s="28">
        <v>2023</v>
      </c>
      <c r="AV68" t="s">
        <v>72</v>
      </c>
      <c r="AW68" s="120">
        <f t="shared" si="4"/>
        <v>323569.18238993717</v>
      </c>
      <c r="AX68" s="109">
        <f t="shared" si="2"/>
        <v>358339.06558807363</v>
      </c>
      <c r="AY68" s="109">
        <f t="shared" si="3"/>
        <v>364210.41441640607</v>
      </c>
    </row>
    <row r="69" spans="1:51" x14ac:dyDescent="0.2">
      <c r="A69">
        <v>4</v>
      </c>
      <c r="B69" s="28">
        <v>2023</v>
      </c>
      <c r="C69" s="28" t="s">
        <v>850</v>
      </c>
      <c r="D69" s="28" t="s">
        <v>45</v>
      </c>
      <c r="E69" s="28" t="s">
        <v>46</v>
      </c>
      <c r="H69" t="s">
        <v>68</v>
      </c>
      <c r="J69" t="s">
        <v>68</v>
      </c>
      <c r="K69" t="s">
        <v>64</v>
      </c>
      <c r="L69" s="27">
        <v>0</v>
      </c>
      <c r="M69" s="27">
        <v>0</v>
      </c>
      <c r="N69" s="40">
        <v>0</v>
      </c>
      <c r="O69" t="s">
        <v>142</v>
      </c>
      <c r="P69" t="s">
        <v>53</v>
      </c>
      <c r="Q69" s="27">
        <v>10</v>
      </c>
      <c r="R69" s="27">
        <v>143</v>
      </c>
      <c r="S69" s="27">
        <v>1100</v>
      </c>
      <c r="T69" s="27">
        <v>1100</v>
      </c>
      <c r="U69" s="27">
        <v>0</v>
      </c>
      <c r="V69" s="27">
        <v>0</v>
      </c>
      <c r="W69" s="27">
        <v>0</v>
      </c>
      <c r="X69" t="s">
        <v>69</v>
      </c>
      <c r="Y69" t="s">
        <v>70</v>
      </c>
      <c r="Z69" s="27">
        <v>0.69</v>
      </c>
      <c r="AA69" s="27">
        <v>0.74</v>
      </c>
      <c r="AB69" s="27">
        <v>1.17</v>
      </c>
      <c r="AC69" s="27">
        <v>1.17</v>
      </c>
      <c r="AD69" s="27">
        <v>1575</v>
      </c>
      <c r="AE69" s="27">
        <v>1750</v>
      </c>
      <c r="AF69" s="27">
        <v>1925</v>
      </c>
      <c r="AG69" s="90">
        <v>250250</v>
      </c>
      <c r="AH69" s="27">
        <v>1.1074573386171087</v>
      </c>
      <c r="AI69" s="27">
        <v>1.1256029134983927</v>
      </c>
      <c r="AJ69" s="27">
        <v>0</v>
      </c>
      <c r="AK69" s="27">
        <v>0</v>
      </c>
      <c r="AL69" s="120">
        <v>277141.19898893143</v>
      </c>
      <c r="AM69" s="120">
        <v>281682.1291029728</v>
      </c>
      <c r="AN69">
        <v>2023</v>
      </c>
      <c r="AO69" t="s">
        <v>60</v>
      </c>
      <c r="AP69" s="30">
        <v>22.5</v>
      </c>
      <c r="AQ69" t="s">
        <v>71</v>
      </c>
      <c r="AR69">
        <v>9</v>
      </c>
      <c r="AS69">
        <v>42</v>
      </c>
      <c r="AT69" t="s">
        <v>89</v>
      </c>
      <c r="AU69" s="28">
        <v>2023</v>
      </c>
      <c r="AV69" t="s">
        <v>72</v>
      </c>
      <c r="AW69" s="120">
        <f t="shared" si="4"/>
        <v>250250</v>
      </c>
      <c r="AX69" s="109">
        <f t="shared" si="2"/>
        <v>277141.19898893143</v>
      </c>
      <c r="AY69" s="109">
        <f t="shared" si="3"/>
        <v>281682.1291029728</v>
      </c>
    </row>
    <row r="70" spans="1:51" x14ac:dyDescent="0.2">
      <c r="A70">
        <v>4</v>
      </c>
      <c r="B70" s="28">
        <v>2023</v>
      </c>
      <c r="C70" s="28" t="s">
        <v>850</v>
      </c>
      <c r="D70" s="28" t="s">
        <v>45</v>
      </c>
      <c r="E70" s="28" t="s">
        <v>46</v>
      </c>
      <c r="H70" t="s">
        <v>68</v>
      </c>
      <c r="J70" t="s">
        <v>68</v>
      </c>
      <c r="K70" t="s">
        <v>64</v>
      </c>
      <c r="L70" s="27">
        <v>0</v>
      </c>
      <c r="M70" s="27">
        <v>0</v>
      </c>
      <c r="N70" s="40">
        <v>0</v>
      </c>
      <c r="O70" s="29" t="s">
        <v>142</v>
      </c>
      <c r="P70" s="29" t="s">
        <v>53</v>
      </c>
      <c r="Q70" s="27">
        <v>10</v>
      </c>
      <c r="R70" s="27">
        <v>143</v>
      </c>
      <c r="S70" s="27">
        <v>1100</v>
      </c>
      <c r="T70" s="27">
        <v>1100</v>
      </c>
      <c r="U70" s="27">
        <v>0</v>
      </c>
      <c r="V70" s="27">
        <v>0</v>
      </c>
      <c r="W70" s="27">
        <v>0</v>
      </c>
      <c r="X70" s="29" t="s">
        <v>69</v>
      </c>
      <c r="Y70" s="29" t="s">
        <v>70</v>
      </c>
      <c r="Z70" s="27">
        <v>0.68233766233766235</v>
      </c>
      <c r="AA70" s="27">
        <v>0.68233766233766235</v>
      </c>
      <c r="AB70" s="27">
        <v>1.17</v>
      </c>
      <c r="AC70" s="27">
        <v>1.17</v>
      </c>
      <c r="AD70" s="27">
        <v>1816.5951972555747</v>
      </c>
      <c r="AE70" s="27">
        <v>2018.4391080617495</v>
      </c>
      <c r="AF70" s="27">
        <v>2220.2830188679245</v>
      </c>
      <c r="AG70" s="90">
        <v>288636.79245283018</v>
      </c>
      <c r="AH70" s="27">
        <v>1.1074573386171087</v>
      </c>
      <c r="AI70" s="27">
        <v>1.1256029134983927</v>
      </c>
      <c r="AJ70" s="27">
        <v>0</v>
      </c>
      <c r="AK70" s="27">
        <v>0</v>
      </c>
      <c r="AL70" s="120">
        <v>319652.93399679009</v>
      </c>
      <c r="AM70" s="120">
        <v>324890.41452773655</v>
      </c>
      <c r="AN70">
        <v>2030</v>
      </c>
      <c r="AO70" t="s">
        <v>60</v>
      </c>
      <c r="AP70" s="30">
        <v>22.5</v>
      </c>
      <c r="AQ70" t="s">
        <v>71</v>
      </c>
      <c r="AR70">
        <v>9</v>
      </c>
      <c r="AS70">
        <v>42</v>
      </c>
      <c r="AT70" t="s">
        <v>89</v>
      </c>
      <c r="AU70" s="28">
        <v>2023</v>
      </c>
      <c r="AV70" t="s">
        <v>72</v>
      </c>
      <c r="AW70" s="120">
        <f t="shared" si="4"/>
        <v>288636.79245283018</v>
      </c>
      <c r="AX70" s="109">
        <f t="shared" si="2"/>
        <v>319652.93399679009</v>
      </c>
      <c r="AY70" s="109">
        <f t="shared" si="3"/>
        <v>324890.41452773655</v>
      </c>
    </row>
    <row r="71" spans="1:51" x14ac:dyDescent="0.2">
      <c r="A71">
        <v>4</v>
      </c>
      <c r="B71" s="28">
        <v>2023</v>
      </c>
      <c r="C71" s="28" t="s">
        <v>850</v>
      </c>
      <c r="D71" s="28" t="s">
        <v>45</v>
      </c>
      <c r="E71" s="28" t="s">
        <v>46</v>
      </c>
      <c r="H71" t="s">
        <v>68</v>
      </c>
      <c r="J71" t="s">
        <v>68</v>
      </c>
      <c r="K71" t="s">
        <v>64</v>
      </c>
      <c r="L71" s="27">
        <v>0</v>
      </c>
      <c r="M71" s="27">
        <v>0</v>
      </c>
      <c r="N71" s="40">
        <v>0</v>
      </c>
      <c r="O71" s="29" t="s">
        <v>142</v>
      </c>
      <c r="P71" s="29" t="s">
        <v>53</v>
      </c>
      <c r="Q71" s="27">
        <v>10</v>
      </c>
      <c r="R71" s="27">
        <v>143</v>
      </c>
      <c r="S71" s="27">
        <v>1100</v>
      </c>
      <c r="T71" s="27">
        <v>1100</v>
      </c>
      <c r="U71" s="27">
        <v>0</v>
      </c>
      <c r="V71" s="27">
        <v>0</v>
      </c>
      <c r="W71" s="27">
        <v>0</v>
      </c>
      <c r="X71" s="29" t="s">
        <v>69</v>
      </c>
      <c r="Y71" s="29" t="s">
        <v>70</v>
      </c>
      <c r="Z71" s="27">
        <v>0.67272727272727262</v>
      </c>
      <c r="AA71" s="27">
        <v>0.67272727272727262</v>
      </c>
      <c r="AB71" s="27">
        <v>1.17</v>
      </c>
      <c r="AC71" s="27">
        <v>1.17</v>
      </c>
      <c r="AD71" s="27">
        <v>1866.7667238421959</v>
      </c>
      <c r="AE71" s="27">
        <v>2074.1852487135511</v>
      </c>
      <c r="AF71" s="27">
        <v>2281.6037735849059</v>
      </c>
      <c r="AG71" s="90">
        <v>296608.49056603783</v>
      </c>
      <c r="AH71" s="27">
        <v>1.1074573386171087</v>
      </c>
      <c r="AI71" s="27">
        <v>1.1256029134983927</v>
      </c>
      <c r="AJ71" s="27">
        <v>0</v>
      </c>
      <c r="AK71" s="27">
        <v>0</v>
      </c>
      <c r="AL71" s="120">
        <v>328481.24957350205</v>
      </c>
      <c r="AM71" s="120">
        <v>333863.38114949269</v>
      </c>
      <c r="AN71">
        <v>2035</v>
      </c>
      <c r="AO71" t="s">
        <v>60</v>
      </c>
      <c r="AP71" s="30">
        <v>22.5</v>
      </c>
      <c r="AQ71" t="s">
        <v>71</v>
      </c>
      <c r="AR71">
        <v>9</v>
      </c>
      <c r="AS71">
        <v>42</v>
      </c>
      <c r="AT71" t="s">
        <v>89</v>
      </c>
      <c r="AU71" s="28">
        <v>2023</v>
      </c>
      <c r="AV71" t="s">
        <v>72</v>
      </c>
      <c r="AW71" s="120">
        <f t="shared" si="4"/>
        <v>296608.49056603783</v>
      </c>
      <c r="AX71" s="109">
        <f t="shared" si="2"/>
        <v>328481.24957350205</v>
      </c>
      <c r="AY71" s="109">
        <f t="shared" si="3"/>
        <v>333863.38114949269</v>
      </c>
    </row>
    <row r="72" spans="1:51" x14ac:dyDescent="0.2">
      <c r="A72">
        <v>4</v>
      </c>
      <c r="B72" s="28">
        <v>2023</v>
      </c>
      <c r="C72" s="28" t="s">
        <v>850</v>
      </c>
      <c r="D72" s="28" t="s">
        <v>45</v>
      </c>
      <c r="E72" s="28" t="s">
        <v>46</v>
      </c>
      <c r="H72" t="s">
        <v>68</v>
      </c>
      <c r="J72" t="s">
        <v>68</v>
      </c>
      <c r="K72" t="s">
        <v>64</v>
      </c>
      <c r="L72" s="27">
        <v>0</v>
      </c>
      <c r="M72" s="27">
        <v>0</v>
      </c>
      <c r="N72" s="40">
        <v>0</v>
      </c>
      <c r="O72" s="29" t="s">
        <v>142</v>
      </c>
      <c r="P72" s="29" t="s">
        <v>53</v>
      </c>
      <c r="Q72" s="27">
        <v>10</v>
      </c>
      <c r="R72" s="27">
        <v>143</v>
      </c>
      <c r="S72" s="27">
        <v>1100</v>
      </c>
      <c r="T72" s="27">
        <v>1100</v>
      </c>
      <c r="U72" s="27">
        <v>0</v>
      </c>
      <c r="V72" s="27">
        <v>0</v>
      </c>
      <c r="W72" s="27">
        <v>0</v>
      </c>
      <c r="X72" s="29" t="s">
        <v>69</v>
      </c>
      <c r="Y72" s="29" t="s">
        <v>70</v>
      </c>
      <c r="Z72" s="27">
        <v>0.6631168831168831</v>
      </c>
      <c r="AA72" s="27">
        <v>0.6631168831168831</v>
      </c>
      <c r="AB72" s="27">
        <v>1.17</v>
      </c>
      <c r="AC72" s="27">
        <v>1.17</v>
      </c>
      <c r="AD72" s="27">
        <v>1916.9382504288167</v>
      </c>
      <c r="AE72" s="27">
        <v>2129.9313893653516</v>
      </c>
      <c r="AF72" s="27">
        <v>2342.9245283018868</v>
      </c>
      <c r="AG72" s="90">
        <v>304580.1886792453</v>
      </c>
      <c r="AH72" s="27">
        <v>1.1074573386171087</v>
      </c>
      <c r="AI72" s="27">
        <v>1.1256029134983927</v>
      </c>
      <c r="AJ72" s="27">
        <v>0</v>
      </c>
      <c r="AK72" s="27">
        <v>0</v>
      </c>
      <c r="AL72" s="120">
        <v>337309.56515021384</v>
      </c>
      <c r="AM72" s="120">
        <v>342836.34777124866</v>
      </c>
      <c r="AN72">
        <v>2040</v>
      </c>
      <c r="AO72" t="s">
        <v>60</v>
      </c>
      <c r="AP72" s="30">
        <v>22.5</v>
      </c>
      <c r="AQ72" t="s">
        <v>71</v>
      </c>
      <c r="AR72">
        <v>9</v>
      </c>
      <c r="AS72">
        <v>42</v>
      </c>
      <c r="AT72" t="s">
        <v>89</v>
      </c>
      <c r="AU72" s="28">
        <v>2023</v>
      </c>
      <c r="AV72" t="s">
        <v>72</v>
      </c>
      <c r="AW72" s="120">
        <f t="shared" si="4"/>
        <v>304580.1886792453</v>
      </c>
      <c r="AX72" s="109">
        <f t="shared" si="2"/>
        <v>337309.56515021384</v>
      </c>
      <c r="AY72" s="109">
        <f t="shared" si="3"/>
        <v>342836.34777124866</v>
      </c>
    </row>
    <row r="73" spans="1:51" x14ac:dyDescent="0.2">
      <c r="A73">
        <v>4</v>
      </c>
      <c r="B73" s="28">
        <v>2023</v>
      </c>
      <c r="C73" s="28" t="s">
        <v>850</v>
      </c>
      <c r="D73" s="28" t="s">
        <v>45</v>
      </c>
      <c r="E73" s="28" t="s">
        <v>46</v>
      </c>
      <c r="H73" t="s">
        <v>68</v>
      </c>
      <c r="J73" t="s">
        <v>68</v>
      </c>
      <c r="K73" t="s">
        <v>64</v>
      </c>
      <c r="L73" s="27">
        <v>0</v>
      </c>
      <c r="M73" s="27">
        <v>0</v>
      </c>
      <c r="N73" s="40">
        <v>0</v>
      </c>
      <c r="O73" s="29" t="s">
        <v>142</v>
      </c>
      <c r="P73" s="29" t="s">
        <v>53</v>
      </c>
      <c r="Q73" s="27">
        <v>10</v>
      </c>
      <c r="R73" s="27">
        <v>143</v>
      </c>
      <c r="S73" s="27">
        <v>1100</v>
      </c>
      <c r="T73" s="27">
        <v>1100</v>
      </c>
      <c r="U73" s="27">
        <v>0</v>
      </c>
      <c r="V73" s="27">
        <v>0</v>
      </c>
      <c r="W73" s="27">
        <v>0</v>
      </c>
      <c r="X73" s="29" t="s">
        <v>69</v>
      </c>
      <c r="Y73" s="29" t="s">
        <v>70</v>
      </c>
      <c r="Z73" s="27">
        <v>0.65350649350649348</v>
      </c>
      <c r="AA73" s="27">
        <v>0.65350649350649348</v>
      </c>
      <c r="AB73" s="27">
        <v>1.17</v>
      </c>
      <c r="AC73" s="27">
        <v>1.17</v>
      </c>
      <c r="AD73" s="27">
        <v>1986.9210977701541</v>
      </c>
      <c r="AE73" s="27">
        <v>2207.6901086335047</v>
      </c>
      <c r="AF73" s="27">
        <v>2428.4591194968548</v>
      </c>
      <c r="AG73" s="90">
        <v>315699.68553459115</v>
      </c>
      <c r="AH73" s="27">
        <v>1.1074573386171087</v>
      </c>
      <c r="AI73" s="27">
        <v>1.1256029134983927</v>
      </c>
      <c r="AJ73" s="27">
        <v>0</v>
      </c>
      <c r="AK73" s="27">
        <v>0</v>
      </c>
      <c r="AL73" s="120">
        <v>349623.93354439642</v>
      </c>
      <c r="AM73" s="120">
        <v>355352.48582826217</v>
      </c>
      <c r="AN73">
        <v>2045</v>
      </c>
      <c r="AO73" t="s">
        <v>60</v>
      </c>
      <c r="AP73" s="30">
        <v>22.5</v>
      </c>
      <c r="AQ73" t="s">
        <v>71</v>
      </c>
      <c r="AR73">
        <v>9</v>
      </c>
      <c r="AS73">
        <v>42</v>
      </c>
      <c r="AT73" t="s">
        <v>89</v>
      </c>
      <c r="AU73" s="28">
        <v>2023</v>
      </c>
      <c r="AV73" t="s">
        <v>72</v>
      </c>
      <c r="AW73" s="120">
        <f t="shared" si="4"/>
        <v>315699.68553459115</v>
      </c>
      <c r="AX73" s="109">
        <f t="shared" si="2"/>
        <v>349623.93354439642</v>
      </c>
      <c r="AY73" s="109">
        <f t="shared" si="3"/>
        <v>355352.48582826217</v>
      </c>
    </row>
    <row r="74" spans="1:51" s="70" customFormat="1" x14ac:dyDescent="0.2">
      <c r="A74" s="70">
        <v>4</v>
      </c>
      <c r="B74" s="78">
        <v>2023</v>
      </c>
      <c r="C74" s="78" t="s">
        <v>850</v>
      </c>
      <c r="D74" s="78" t="s">
        <v>45</v>
      </c>
      <c r="E74" s="78" t="s">
        <v>46</v>
      </c>
      <c r="H74" s="70" t="s">
        <v>68</v>
      </c>
      <c r="J74" s="70" t="s">
        <v>68</v>
      </c>
      <c r="K74" s="70" t="s">
        <v>64</v>
      </c>
      <c r="L74" s="73">
        <v>0</v>
      </c>
      <c r="M74" s="73">
        <v>0</v>
      </c>
      <c r="N74" s="72">
        <v>0</v>
      </c>
      <c r="O74" s="80" t="s">
        <v>142</v>
      </c>
      <c r="P74" s="80" t="s">
        <v>53</v>
      </c>
      <c r="Q74" s="73">
        <v>10</v>
      </c>
      <c r="R74" s="73">
        <v>143</v>
      </c>
      <c r="S74" s="73">
        <v>1100</v>
      </c>
      <c r="T74" s="73">
        <v>1100</v>
      </c>
      <c r="U74" s="73">
        <v>0</v>
      </c>
      <c r="V74" s="73">
        <v>0</v>
      </c>
      <c r="W74" s="73">
        <v>0</v>
      </c>
      <c r="X74" s="80" t="s">
        <v>69</v>
      </c>
      <c r="Y74" s="80" t="s">
        <v>70</v>
      </c>
      <c r="Z74" s="73">
        <v>0.64389610389610397</v>
      </c>
      <c r="AA74" s="73">
        <v>0.64389610389610397</v>
      </c>
      <c r="AB74" s="73">
        <v>1.17</v>
      </c>
      <c r="AC74" s="73">
        <v>1.17</v>
      </c>
      <c r="AD74" s="73">
        <v>2056.9039451114922</v>
      </c>
      <c r="AE74" s="73">
        <v>2285.4488279016582</v>
      </c>
      <c r="AF74" s="73">
        <v>2513.9937106918237</v>
      </c>
      <c r="AG74" s="90">
        <v>326819.18238993711</v>
      </c>
      <c r="AH74" s="73">
        <v>1.1074573386171087</v>
      </c>
      <c r="AI74" s="73">
        <v>1.1256029134983927</v>
      </c>
      <c r="AJ74" s="73">
        <v>0</v>
      </c>
      <c r="AK74" s="73">
        <v>0</v>
      </c>
      <c r="AL74" s="130">
        <v>361938.30193857918</v>
      </c>
      <c r="AM74" s="130">
        <v>367868.6238852758</v>
      </c>
      <c r="AN74" s="70">
        <v>2050</v>
      </c>
      <c r="AO74" s="70" t="s">
        <v>60</v>
      </c>
      <c r="AP74" s="76">
        <v>22.5</v>
      </c>
      <c r="AQ74" s="70" t="s">
        <v>71</v>
      </c>
      <c r="AR74" s="70">
        <v>9</v>
      </c>
      <c r="AS74" s="70">
        <v>42</v>
      </c>
      <c r="AT74" s="70" t="s">
        <v>89</v>
      </c>
      <c r="AU74" s="78">
        <v>2023</v>
      </c>
      <c r="AV74" s="70" t="s">
        <v>72</v>
      </c>
      <c r="AW74" s="130">
        <f t="shared" si="4"/>
        <v>326819.18238993711</v>
      </c>
      <c r="AX74" s="131">
        <f t="shared" si="2"/>
        <v>361938.30193857918</v>
      </c>
      <c r="AY74" s="131">
        <f t="shared" si="3"/>
        <v>367868.6238852758</v>
      </c>
    </row>
    <row r="75" spans="1:51" x14ac:dyDescent="0.2">
      <c r="A75">
        <v>5</v>
      </c>
      <c r="B75" s="28">
        <v>2023</v>
      </c>
      <c r="C75" s="28" t="s">
        <v>84</v>
      </c>
      <c r="D75" s="28" t="s">
        <v>45</v>
      </c>
      <c r="E75" s="28" t="s">
        <v>46</v>
      </c>
      <c r="H75" s="28" t="s">
        <v>73</v>
      </c>
      <c r="I75" s="28" t="s">
        <v>74</v>
      </c>
      <c r="J75" s="28" t="s">
        <v>75</v>
      </c>
      <c r="K75" s="28" t="s">
        <v>76</v>
      </c>
      <c r="L75" s="27">
        <v>0</v>
      </c>
      <c r="M75" s="27">
        <v>0</v>
      </c>
      <c r="N75" s="27">
        <v>0</v>
      </c>
      <c r="O75" t="s">
        <v>142</v>
      </c>
      <c r="P75" t="s">
        <v>78</v>
      </c>
      <c r="Q75" s="27">
        <v>1000</v>
      </c>
      <c r="R75" s="27">
        <v>11000</v>
      </c>
      <c r="S75" s="27">
        <v>50000</v>
      </c>
      <c r="T75" s="27">
        <v>50000</v>
      </c>
      <c r="U75" s="27">
        <v>0</v>
      </c>
      <c r="V75" s="27">
        <v>0</v>
      </c>
      <c r="W75" s="27">
        <v>0</v>
      </c>
      <c r="X75" t="s">
        <v>79</v>
      </c>
      <c r="Y75" t="s">
        <v>55</v>
      </c>
      <c r="Z75" s="27">
        <v>0.75</v>
      </c>
      <c r="AA75" s="27">
        <v>0.78500000000000003</v>
      </c>
      <c r="AB75" s="27">
        <v>0.83</v>
      </c>
      <c r="AC75" s="27">
        <v>0.83</v>
      </c>
      <c r="AD75" s="27">
        <v>4.5</v>
      </c>
      <c r="AE75" s="27">
        <v>5</v>
      </c>
      <c r="AF75" s="27">
        <v>5.5</v>
      </c>
      <c r="AG75" s="90">
        <v>55000</v>
      </c>
      <c r="AH75" s="27">
        <v>1.2158998956082356</v>
      </c>
      <c r="AI75" s="27">
        <v>1.034025</v>
      </c>
      <c r="AJ75" s="27">
        <v>0</v>
      </c>
      <c r="AK75" s="27">
        <v>0</v>
      </c>
      <c r="AL75" s="101">
        <v>66874.494258452964</v>
      </c>
      <c r="AM75" s="101">
        <v>56871.375</v>
      </c>
      <c r="AN75">
        <v>2023</v>
      </c>
      <c r="AO75" t="s">
        <v>56</v>
      </c>
      <c r="AP75" s="30">
        <v>20</v>
      </c>
      <c r="AQ75" t="s">
        <v>80</v>
      </c>
      <c r="AR75">
        <v>6</v>
      </c>
      <c r="AS75">
        <v>10</v>
      </c>
      <c r="AT75" t="s">
        <v>89</v>
      </c>
      <c r="AU75" s="28">
        <v>2024</v>
      </c>
      <c r="AV75" t="s">
        <v>81</v>
      </c>
      <c r="AW75" s="120">
        <f t="shared" si="4"/>
        <v>55000</v>
      </c>
      <c r="AX75" s="109">
        <f t="shared" si="2"/>
        <v>66874.494258452964</v>
      </c>
      <c r="AY75" s="109">
        <f t="shared" si="3"/>
        <v>56871.375</v>
      </c>
    </row>
    <row r="76" spans="1:51" x14ac:dyDescent="0.2">
      <c r="A76">
        <v>5</v>
      </c>
      <c r="B76" s="28">
        <v>2023</v>
      </c>
      <c r="C76" s="28" t="s">
        <v>84</v>
      </c>
      <c r="D76" s="28" t="s">
        <v>45</v>
      </c>
      <c r="E76" s="28" t="s">
        <v>46</v>
      </c>
      <c r="H76" s="28" t="s">
        <v>73</v>
      </c>
      <c r="I76" s="28" t="s">
        <v>74</v>
      </c>
      <c r="J76" s="28" t="s">
        <v>75</v>
      </c>
      <c r="K76" s="28" t="s">
        <v>76</v>
      </c>
      <c r="L76" s="27">
        <v>0</v>
      </c>
      <c r="M76" s="27">
        <v>0</v>
      </c>
      <c r="N76" s="27">
        <v>0</v>
      </c>
      <c r="O76" t="s">
        <v>142</v>
      </c>
      <c r="P76" t="s">
        <v>78</v>
      </c>
      <c r="Q76" s="27">
        <v>1000</v>
      </c>
      <c r="R76" s="27">
        <v>11000</v>
      </c>
      <c r="S76" s="27">
        <v>50000</v>
      </c>
      <c r="T76" s="27">
        <v>50000</v>
      </c>
      <c r="U76" s="27">
        <v>0</v>
      </c>
      <c r="V76" s="27">
        <v>0</v>
      </c>
      <c r="W76" s="27">
        <v>0</v>
      </c>
      <c r="X76" t="s">
        <v>79</v>
      </c>
      <c r="Y76" t="s">
        <v>55</v>
      </c>
      <c r="Z76" s="27">
        <v>0.75</v>
      </c>
      <c r="AA76" s="27">
        <v>0.78500000000000003</v>
      </c>
      <c r="AB76" s="27">
        <v>0.83</v>
      </c>
      <c r="AC76" s="27">
        <v>0.83</v>
      </c>
      <c r="AD76" s="27">
        <v>4.5</v>
      </c>
      <c r="AE76" s="27">
        <v>5</v>
      </c>
      <c r="AF76" s="27">
        <v>5.5</v>
      </c>
      <c r="AG76" s="90">
        <v>55000</v>
      </c>
      <c r="AH76" s="27">
        <v>1.2158998956082356</v>
      </c>
      <c r="AI76" s="27">
        <v>1.034025</v>
      </c>
      <c r="AJ76" s="27">
        <v>0</v>
      </c>
      <c r="AK76" s="27">
        <v>0</v>
      </c>
      <c r="AL76" s="101">
        <v>66874.494258452964</v>
      </c>
      <c r="AM76" s="101">
        <v>56871.375</v>
      </c>
      <c r="AN76">
        <v>2030</v>
      </c>
      <c r="AO76" t="s">
        <v>56</v>
      </c>
      <c r="AP76" s="30">
        <v>20</v>
      </c>
      <c r="AQ76" t="s">
        <v>80</v>
      </c>
      <c r="AR76">
        <v>6</v>
      </c>
      <c r="AS76">
        <v>10</v>
      </c>
      <c r="AT76" t="s">
        <v>89</v>
      </c>
      <c r="AU76" s="28">
        <v>2024</v>
      </c>
      <c r="AV76" t="s">
        <v>81</v>
      </c>
      <c r="AW76" s="120">
        <f t="shared" si="4"/>
        <v>55000</v>
      </c>
      <c r="AX76" s="109">
        <f t="shared" si="2"/>
        <v>66874.494258452964</v>
      </c>
      <c r="AY76" s="109">
        <f t="shared" si="3"/>
        <v>56871.375</v>
      </c>
    </row>
    <row r="77" spans="1:51" x14ac:dyDescent="0.2">
      <c r="A77">
        <v>5</v>
      </c>
      <c r="B77" s="28">
        <v>2023</v>
      </c>
      <c r="C77" s="28" t="s">
        <v>84</v>
      </c>
      <c r="D77" s="28" t="s">
        <v>45</v>
      </c>
      <c r="E77" s="28" t="s">
        <v>46</v>
      </c>
      <c r="H77" s="28" t="s">
        <v>73</v>
      </c>
      <c r="I77" s="28" t="s">
        <v>74</v>
      </c>
      <c r="J77" s="28" t="s">
        <v>75</v>
      </c>
      <c r="K77" s="28" t="s">
        <v>76</v>
      </c>
      <c r="L77" s="27">
        <v>0</v>
      </c>
      <c r="M77" s="27">
        <v>0</v>
      </c>
      <c r="N77" s="27">
        <v>0</v>
      </c>
      <c r="O77" t="s">
        <v>142</v>
      </c>
      <c r="P77" t="s">
        <v>78</v>
      </c>
      <c r="Q77" s="27">
        <v>1000</v>
      </c>
      <c r="R77" s="27">
        <v>11000</v>
      </c>
      <c r="S77" s="27">
        <v>50000</v>
      </c>
      <c r="T77" s="27">
        <v>50000</v>
      </c>
      <c r="U77" s="27">
        <v>0</v>
      </c>
      <c r="V77" s="27">
        <v>0</v>
      </c>
      <c r="W77" s="27">
        <v>0</v>
      </c>
      <c r="X77" t="s">
        <v>79</v>
      </c>
      <c r="Y77" t="s">
        <v>55</v>
      </c>
      <c r="Z77" s="27">
        <v>0.75</v>
      </c>
      <c r="AA77" s="27">
        <v>0.78500000000000003</v>
      </c>
      <c r="AB77" s="27">
        <v>0.83</v>
      </c>
      <c r="AC77" s="27">
        <v>0.83</v>
      </c>
      <c r="AD77" s="27">
        <v>4.5</v>
      </c>
      <c r="AE77" s="27">
        <v>5</v>
      </c>
      <c r="AF77" s="27">
        <v>5.5</v>
      </c>
      <c r="AG77" s="90">
        <v>55000</v>
      </c>
      <c r="AH77" s="27">
        <v>1.2158998956082356</v>
      </c>
      <c r="AI77" s="27">
        <v>1.034025</v>
      </c>
      <c r="AJ77" s="27">
        <v>0</v>
      </c>
      <c r="AK77" s="27">
        <v>0</v>
      </c>
      <c r="AL77" s="101">
        <v>66874.494258452964</v>
      </c>
      <c r="AM77" s="101">
        <v>56871.375</v>
      </c>
      <c r="AN77">
        <v>2035</v>
      </c>
      <c r="AO77" t="s">
        <v>56</v>
      </c>
      <c r="AP77" s="30">
        <v>20</v>
      </c>
      <c r="AQ77" t="s">
        <v>80</v>
      </c>
      <c r="AR77">
        <v>6</v>
      </c>
      <c r="AS77">
        <v>10</v>
      </c>
      <c r="AT77" t="s">
        <v>89</v>
      </c>
      <c r="AU77" s="28">
        <v>2024</v>
      </c>
      <c r="AV77" t="s">
        <v>81</v>
      </c>
      <c r="AW77" s="120">
        <f t="shared" si="4"/>
        <v>55000</v>
      </c>
      <c r="AX77" s="109">
        <f t="shared" si="2"/>
        <v>66874.494258452964</v>
      </c>
      <c r="AY77" s="109">
        <f t="shared" si="3"/>
        <v>56871.375</v>
      </c>
    </row>
    <row r="78" spans="1:51" x14ac:dyDescent="0.2">
      <c r="A78">
        <v>5</v>
      </c>
      <c r="B78" s="28">
        <v>2023</v>
      </c>
      <c r="C78" s="28" t="s">
        <v>84</v>
      </c>
      <c r="D78" s="28" t="s">
        <v>45</v>
      </c>
      <c r="E78" s="28" t="s">
        <v>46</v>
      </c>
      <c r="H78" s="28" t="s">
        <v>73</v>
      </c>
      <c r="I78" s="28" t="s">
        <v>74</v>
      </c>
      <c r="J78" s="28" t="s">
        <v>75</v>
      </c>
      <c r="K78" s="28" t="s">
        <v>76</v>
      </c>
      <c r="L78" s="27">
        <v>0</v>
      </c>
      <c r="M78" s="27">
        <v>0</v>
      </c>
      <c r="N78" s="27">
        <v>0</v>
      </c>
      <c r="O78" t="s">
        <v>142</v>
      </c>
      <c r="P78" t="s">
        <v>78</v>
      </c>
      <c r="Q78" s="27">
        <v>1000</v>
      </c>
      <c r="R78" s="27">
        <v>11000</v>
      </c>
      <c r="S78" s="27">
        <v>50000</v>
      </c>
      <c r="T78" s="27">
        <v>50000</v>
      </c>
      <c r="U78" s="27">
        <v>0</v>
      </c>
      <c r="V78" s="27">
        <v>0</v>
      </c>
      <c r="W78" s="27">
        <v>0</v>
      </c>
      <c r="X78" t="s">
        <v>79</v>
      </c>
      <c r="Y78" t="s">
        <v>55</v>
      </c>
      <c r="Z78" s="27">
        <v>0.75</v>
      </c>
      <c r="AA78" s="27">
        <v>0.78500000000000003</v>
      </c>
      <c r="AB78" s="27">
        <v>0.83</v>
      </c>
      <c r="AC78" s="27">
        <v>0.83</v>
      </c>
      <c r="AD78" s="27">
        <v>4.5</v>
      </c>
      <c r="AE78" s="27">
        <v>5</v>
      </c>
      <c r="AF78" s="27">
        <v>5.5</v>
      </c>
      <c r="AG78" s="90">
        <v>55000</v>
      </c>
      <c r="AH78" s="27">
        <v>1.2158998956082356</v>
      </c>
      <c r="AI78" s="27">
        <v>1.034025</v>
      </c>
      <c r="AJ78" s="27">
        <v>0</v>
      </c>
      <c r="AK78" s="27">
        <v>0</v>
      </c>
      <c r="AL78" s="101">
        <v>66874.494258452964</v>
      </c>
      <c r="AM78" s="101">
        <v>56871.375</v>
      </c>
      <c r="AN78">
        <v>2040</v>
      </c>
      <c r="AO78" t="s">
        <v>56</v>
      </c>
      <c r="AP78" s="30">
        <v>20</v>
      </c>
      <c r="AQ78" t="s">
        <v>80</v>
      </c>
      <c r="AR78">
        <v>6</v>
      </c>
      <c r="AS78">
        <v>10</v>
      </c>
      <c r="AT78" t="s">
        <v>89</v>
      </c>
      <c r="AU78" s="28">
        <v>2024</v>
      </c>
      <c r="AV78" t="s">
        <v>81</v>
      </c>
      <c r="AW78" s="120">
        <f t="shared" si="4"/>
        <v>55000</v>
      </c>
      <c r="AX78" s="109">
        <f t="shared" si="2"/>
        <v>66874.494258452964</v>
      </c>
      <c r="AY78" s="109">
        <f t="shared" si="3"/>
        <v>56871.375</v>
      </c>
    </row>
    <row r="79" spans="1:51" x14ac:dyDescent="0.2">
      <c r="A79">
        <v>5</v>
      </c>
      <c r="B79" s="28">
        <v>2023</v>
      </c>
      <c r="C79" s="28" t="s">
        <v>84</v>
      </c>
      <c r="D79" s="28" t="s">
        <v>45</v>
      </c>
      <c r="E79" s="28" t="s">
        <v>46</v>
      </c>
      <c r="H79" s="28" t="s">
        <v>73</v>
      </c>
      <c r="I79" s="28" t="s">
        <v>74</v>
      </c>
      <c r="J79" s="28" t="s">
        <v>75</v>
      </c>
      <c r="K79" s="28" t="s">
        <v>76</v>
      </c>
      <c r="L79" s="27">
        <v>0</v>
      </c>
      <c r="M79" s="27">
        <v>0</v>
      </c>
      <c r="N79" s="27">
        <v>0</v>
      </c>
      <c r="O79" t="s">
        <v>142</v>
      </c>
      <c r="P79" t="s">
        <v>78</v>
      </c>
      <c r="Q79" s="27">
        <v>1000</v>
      </c>
      <c r="R79" s="27">
        <v>11000</v>
      </c>
      <c r="S79" s="27">
        <v>50000</v>
      </c>
      <c r="T79" s="27">
        <v>50000</v>
      </c>
      <c r="U79" s="27">
        <v>0</v>
      </c>
      <c r="V79" s="27">
        <v>0</v>
      </c>
      <c r="W79" s="27">
        <v>0</v>
      </c>
      <c r="X79" t="s">
        <v>79</v>
      </c>
      <c r="Y79" t="s">
        <v>55</v>
      </c>
      <c r="Z79" s="27">
        <v>0.75</v>
      </c>
      <c r="AA79" s="27">
        <v>0.78500000000000003</v>
      </c>
      <c r="AB79" s="27">
        <v>0.83</v>
      </c>
      <c r="AC79" s="27">
        <v>0.83</v>
      </c>
      <c r="AD79" s="27">
        <v>4.5</v>
      </c>
      <c r="AE79" s="27">
        <v>5</v>
      </c>
      <c r="AF79" s="27">
        <v>5.5</v>
      </c>
      <c r="AG79" s="90">
        <v>55000</v>
      </c>
      <c r="AH79" s="27">
        <v>1.2158998956082356</v>
      </c>
      <c r="AI79" s="27">
        <v>1.034025</v>
      </c>
      <c r="AJ79" s="27">
        <v>0</v>
      </c>
      <c r="AK79" s="27">
        <v>0</v>
      </c>
      <c r="AL79" s="101">
        <v>66874.494258452964</v>
      </c>
      <c r="AM79" s="101">
        <v>56871.375</v>
      </c>
      <c r="AN79">
        <v>2045</v>
      </c>
      <c r="AO79" t="s">
        <v>56</v>
      </c>
      <c r="AP79" s="30">
        <v>20</v>
      </c>
      <c r="AQ79" t="s">
        <v>80</v>
      </c>
      <c r="AR79">
        <v>6</v>
      </c>
      <c r="AS79">
        <v>10</v>
      </c>
      <c r="AT79" t="s">
        <v>89</v>
      </c>
      <c r="AU79" s="28">
        <v>2024</v>
      </c>
      <c r="AV79" t="s">
        <v>81</v>
      </c>
      <c r="AW79" s="120">
        <f t="shared" si="4"/>
        <v>55000</v>
      </c>
      <c r="AX79" s="109">
        <f t="shared" si="2"/>
        <v>66874.494258452964</v>
      </c>
      <c r="AY79" s="109">
        <f t="shared" si="3"/>
        <v>56871.375</v>
      </c>
    </row>
    <row r="80" spans="1:51" x14ac:dyDescent="0.2">
      <c r="A80">
        <v>5</v>
      </c>
      <c r="B80" s="28">
        <v>2023</v>
      </c>
      <c r="C80" s="28" t="s">
        <v>84</v>
      </c>
      <c r="D80" s="28" t="s">
        <v>45</v>
      </c>
      <c r="E80" s="28" t="s">
        <v>46</v>
      </c>
      <c r="H80" s="28" t="s">
        <v>73</v>
      </c>
      <c r="I80" s="28" t="s">
        <v>74</v>
      </c>
      <c r="J80" s="28" t="s">
        <v>75</v>
      </c>
      <c r="K80" s="28" t="s">
        <v>76</v>
      </c>
      <c r="L80" s="27">
        <v>0</v>
      </c>
      <c r="M80" s="27">
        <v>0</v>
      </c>
      <c r="N80" s="27">
        <v>0</v>
      </c>
      <c r="O80" t="s">
        <v>142</v>
      </c>
      <c r="P80" t="s">
        <v>78</v>
      </c>
      <c r="Q80" s="27">
        <v>1000</v>
      </c>
      <c r="R80" s="27">
        <v>11000</v>
      </c>
      <c r="S80" s="27">
        <v>50000</v>
      </c>
      <c r="T80" s="27">
        <v>50000</v>
      </c>
      <c r="U80" s="27">
        <v>0</v>
      </c>
      <c r="V80" s="27">
        <v>0</v>
      </c>
      <c r="W80" s="27">
        <v>0</v>
      </c>
      <c r="X80" t="s">
        <v>79</v>
      </c>
      <c r="Y80" t="s">
        <v>55</v>
      </c>
      <c r="Z80" s="27">
        <v>0.75</v>
      </c>
      <c r="AA80" s="27">
        <v>0.78500000000000003</v>
      </c>
      <c r="AB80" s="27">
        <v>0.83</v>
      </c>
      <c r="AC80" s="27">
        <v>0.83</v>
      </c>
      <c r="AD80" s="27">
        <v>4.5</v>
      </c>
      <c r="AE80" s="27">
        <v>5</v>
      </c>
      <c r="AF80" s="27">
        <v>5.5</v>
      </c>
      <c r="AG80" s="90">
        <v>55000</v>
      </c>
      <c r="AH80" s="27">
        <v>1.2158998956082356</v>
      </c>
      <c r="AI80" s="27">
        <v>1.034025</v>
      </c>
      <c r="AJ80" s="27">
        <v>0</v>
      </c>
      <c r="AK80" s="27">
        <v>0</v>
      </c>
      <c r="AL80" s="101">
        <v>66874.494258452964</v>
      </c>
      <c r="AM80" s="101">
        <v>56871.375</v>
      </c>
      <c r="AN80">
        <v>2050</v>
      </c>
      <c r="AO80" t="s">
        <v>56</v>
      </c>
      <c r="AP80" s="30">
        <v>20</v>
      </c>
      <c r="AQ80" t="s">
        <v>80</v>
      </c>
      <c r="AR80">
        <v>6</v>
      </c>
      <c r="AS80">
        <v>10</v>
      </c>
      <c r="AT80" t="s">
        <v>89</v>
      </c>
      <c r="AU80" s="28">
        <v>2024</v>
      </c>
      <c r="AV80" t="s">
        <v>81</v>
      </c>
      <c r="AW80" s="120">
        <f t="shared" si="4"/>
        <v>55000</v>
      </c>
      <c r="AX80" s="109">
        <f t="shared" si="2"/>
        <v>66874.494258452964</v>
      </c>
      <c r="AY80" s="109">
        <f t="shared" si="3"/>
        <v>56871.375</v>
      </c>
    </row>
    <row r="81" spans="1:51" x14ac:dyDescent="0.2">
      <c r="A81">
        <v>5</v>
      </c>
      <c r="B81" s="28">
        <v>2023</v>
      </c>
      <c r="C81" s="28" t="s">
        <v>84</v>
      </c>
      <c r="D81" s="28" t="s">
        <v>45</v>
      </c>
      <c r="E81" s="28" t="s">
        <v>46</v>
      </c>
      <c r="H81" s="28" t="s">
        <v>73</v>
      </c>
      <c r="I81" s="28" t="s">
        <v>74</v>
      </c>
      <c r="J81" s="28" t="s">
        <v>75</v>
      </c>
      <c r="K81" s="28" t="s">
        <v>76</v>
      </c>
      <c r="L81" s="27">
        <v>0</v>
      </c>
      <c r="M81" s="27">
        <v>0</v>
      </c>
      <c r="N81" s="27">
        <v>0</v>
      </c>
      <c r="O81" t="s">
        <v>142</v>
      </c>
      <c r="P81" t="s">
        <v>78</v>
      </c>
      <c r="Q81" s="27">
        <v>1000</v>
      </c>
      <c r="R81" s="27">
        <v>11000</v>
      </c>
      <c r="S81" s="27">
        <v>50000</v>
      </c>
      <c r="T81" s="27">
        <v>50000</v>
      </c>
      <c r="U81" s="27">
        <v>0</v>
      </c>
      <c r="V81" s="27">
        <v>0</v>
      </c>
      <c r="W81" s="27">
        <v>0</v>
      </c>
      <c r="X81" t="s">
        <v>79</v>
      </c>
      <c r="Y81" t="s">
        <v>55</v>
      </c>
      <c r="Z81" s="27">
        <v>0.75</v>
      </c>
      <c r="AA81" s="27">
        <v>0.78500000000000003</v>
      </c>
      <c r="AB81" s="27">
        <v>0.83</v>
      </c>
      <c r="AC81" s="27">
        <v>0.83</v>
      </c>
      <c r="AD81" s="27">
        <v>4.5</v>
      </c>
      <c r="AE81" s="27">
        <v>5</v>
      </c>
      <c r="AF81" s="27">
        <v>5.5</v>
      </c>
      <c r="AG81" s="90">
        <v>55000</v>
      </c>
      <c r="AH81" s="27">
        <v>1.2158998956082356</v>
      </c>
      <c r="AI81" s="27">
        <v>1.034025</v>
      </c>
      <c r="AJ81" s="27">
        <v>0</v>
      </c>
      <c r="AK81" s="27">
        <v>0</v>
      </c>
      <c r="AL81" s="101">
        <v>66874.494258452964</v>
      </c>
      <c r="AM81" s="101">
        <v>56871.375</v>
      </c>
      <c r="AN81">
        <v>2023</v>
      </c>
      <c r="AO81" t="s">
        <v>59</v>
      </c>
      <c r="AP81" s="30">
        <v>20</v>
      </c>
      <c r="AQ81" t="s">
        <v>80</v>
      </c>
      <c r="AR81">
        <v>6</v>
      </c>
      <c r="AS81">
        <v>10</v>
      </c>
      <c r="AT81" t="s">
        <v>89</v>
      </c>
      <c r="AU81" s="28">
        <v>2024</v>
      </c>
      <c r="AV81" t="s">
        <v>81</v>
      </c>
      <c r="AW81" s="120">
        <f t="shared" si="4"/>
        <v>55000</v>
      </c>
      <c r="AX81" s="109">
        <f t="shared" si="2"/>
        <v>66874.494258452964</v>
      </c>
      <c r="AY81" s="109">
        <f t="shared" si="3"/>
        <v>56871.375</v>
      </c>
    </row>
    <row r="82" spans="1:51" x14ac:dyDescent="0.2">
      <c r="A82">
        <v>5</v>
      </c>
      <c r="B82" s="28">
        <v>2023</v>
      </c>
      <c r="C82" s="28" t="s">
        <v>84</v>
      </c>
      <c r="D82" s="28" t="s">
        <v>45</v>
      </c>
      <c r="E82" s="28" t="s">
        <v>46</v>
      </c>
      <c r="H82" s="28" t="s">
        <v>73</v>
      </c>
      <c r="I82" s="28" t="s">
        <v>74</v>
      </c>
      <c r="J82" s="28" t="s">
        <v>75</v>
      </c>
      <c r="K82" s="28" t="s">
        <v>76</v>
      </c>
      <c r="L82" s="27">
        <v>0</v>
      </c>
      <c r="M82" s="27">
        <v>0</v>
      </c>
      <c r="N82" s="27">
        <v>0</v>
      </c>
      <c r="O82" t="s">
        <v>142</v>
      </c>
      <c r="P82" t="s">
        <v>78</v>
      </c>
      <c r="Q82" s="27">
        <v>1000</v>
      </c>
      <c r="R82" s="27">
        <v>11000</v>
      </c>
      <c r="S82" s="27">
        <v>50000</v>
      </c>
      <c r="T82" s="27">
        <v>50000</v>
      </c>
      <c r="U82" s="27">
        <v>0</v>
      </c>
      <c r="V82" s="27">
        <v>0</v>
      </c>
      <c r="W82" s="27">
        <v>0</v>
      </c>
      <c r="X82" t="s">
        <v>79</v>
      </c>
      <c r="Y82" t="s">
        <v>55</v>
      </c>
      <c r="Z82" s="27">
        <v>0.75</v>
      </c>
      <c r="AA82" s="27">
        <v>0.7978688524590164</v>
      </c>
      <c r="AB82" s="27">
        <v>0.83</v>
      </c>
      <c r="AC82" s="27">
        <v>0.83</v>
      </c>
      <c r="AD82" s="27">
        <v>4.4736478432862885</v>
      </c>
      <c r="AE82" s="27">
        <v>4.9707198258736547</v>
      </c>
      <c r="AF82" s="27">
        <v>5.46779180846102</v>
      </c>
      <c r="AG82" s="90">
        <v>54677.918084610203</v>
      </c>
      <c r="AH82" s="27">
        <v>1.2158998956082356</v>
      </c>
      <c r="AI82" s="27">
        <v>1.034025</v>
      </c>
      <c r="AJ82" s="27">
        <v>0</v>
      </c>
      <c r="AK82" s="27">
        <v>0</v>
      </c>
      <c r="AL82" s="101">
        <v>66482.874891153202</v>
      </c>
      <c r="AM82" s="101">
        <v>56538.334247439067</v>
      </c>
      <c r="AN82">
        <v>2030</v>
      </c>
      <c r="AO82" t="s">
        <v>59</v>
      </c>
      <c r="AP82" s="30">
        <v>20</v>
      </c>
      <c r="AQ82" t="s">
        <v>80</v>
      </c>
      <c r="AR82">
        <v>6</v>
      </c>
      <c r="AS82">
        <v>10</v>
      </c>
      <c r="AT82" t="s">
        <v>89</v>
      </c>
      <c r="AU82" s="28">
        <v>2024</v>
      </c>
      <c r="AV82" t="s">
        <v>81</v>
      </c>
      <c r="AW82" s="120">
        <f t="shared" si="4"/>
        <v>54677.918084610203</v>
      </c>
      <c r="AX82" s="109">
        <f t="shared" si="2"/>
        <v>66482.874891153202</v>
      </c>
      <c r="AY82" s="109">
        <f t="shared" si="3"/>
        <v>56538.334247439067</v>
      </c>
    </row>
    <row r="83" spans="1:51" x14ac:dyDescent="0.2">
      <c r="A83">
        <v>5</v>
      </c>
      <c r="B83" s="28">
        <v>2023</v>
      </c>
      <c r="C83" s="28" t="s">
        <v>84</v>
      </c>
      <c r="D83" s="28" t="s">
        <v>45</v>
      </c>
      <c r="E83" s="28" t="s">
        <v>46</v>
      </c>
      <c r="H83" s="28" t="s">
        <v>73</v>
      </c>
      <c r="I83" s="28" t="s">
        <v>74</v>
      </c>
      <c r="J83" s="28" t="s">
        <v>75</v>
      </c>
      <c r="K83" s="28" t="s">
        <v>76</v>
      </c>
      <c r="L83" s="27">
        <v>0</v>
      </c>
      <c r="M83" s="27">
        <v>0</v>
      </c>
      <c r="N83" s="27">
        <v>0</v>
      </c>
      <c r="O83" t="s">
        <v>142</v>
      </c>
      <c r="P83" t="s">
        <v>78</v>
      </c>
      <c r="Q83" s="27">
        <v>1000</v>
      </c>
      <c r="R83" s="27">
        <v>11000</v>
      </c>
      <c r="S83" s="27">
        <v>50000</v>
      </c>
      <c r="T83" s="27">
        <v>50000</v>
      </c>
      <c r="U83" s="27">
        <v>0</v>
      </c>
      <c r="V83" s="27">
        <v>0</v>
      </c>
      <c r="W83" s="27">
        <v>0</v>
      </c>
      <c r="X83" t="s">
        <v>79</v>
      </c>
      <c r="Y83" t="s">
        <v>55</v>
      </c>
      <c r="Z83" s="27">
        <v>0.75</v>
      </c>
      <c r="AA83" s="27">
        <v>0.7978688524590164</v>
      </c>
      <c r="AB83" s="27">
        <v>0.83</v>
      </c>
      <c r="AC83" s="27">
        <v>0.83</v>
      </c>
      <c r="AD83" s="27">
        <v>4.4736478432862885</v>
      </c>
      <c r="AE83" s="27">
        <v>4.9707198258736547</v>
      </c>
      <c r="AF83" s="27">
        <v>5.46779180846102</v>
      </c>
      <c r="AG83" s="90">
        <v>54677.918084610203</v>
      </c>
      <c r="AH83" s="27">
        <v>1.2158998956082356</v>
      </c>
      <c r="AI83" s="27">
        <v>1.034025</v>
      </c>
      <c r="AJ83" s="27">
        <v>0</v>
      </c>
      <c r="AK83" s="27">
        <v>0</v>
      </c>
      <c r="AL83" s="101">
        <v>66482.874891153202</v>
      </c>
      <c r="AM83" s="101">
        <v>56538.334247439067</v>
      </c>
      <c r="AN83">
        <v>2035</v>
      </c>
      <c r="AO83" t="s">
        <v>59</v>
      </c>
      <c r="AP83" s="30">
        <v>20</v>
      </c>
      <c r="AQ83" t="s">
        <v>80</v>
      </c>
      <c r="AR83">
        <v>6</v>
      </c>
      <c r="AS83">
        <v>10</v>
      </c>
      <c r="AT83" t="s">
        <v>89</v>
      </c>
      <c r="AU83" s="28">
        <v>2024</v>
      </c>
      <c r="AV83" t="s">
        <v>81</v>
      </c>
      <c r="AW83" s="120">
        <f t="shared" si="4"/>
        <v>54677.918084610203</v>
      </c>
      <c r="AX83" s="109">
        <f t="shared" si="2"/>
        <v>66482.874891153202</v>
      </c>
      <c r="AY83" s="109">
        <f t="shared" si="3"/>
        <v>56538.334247439067</v>
      </c>
    </row>
    <row r="84" spans="1:51" x14ac:dyDescent="0.2">
      <c r="A84">
        <v>5</v>
      </c>
      <c r="B84" s="28">
        <v>2023</v>
      </c>
      <c r="C84" s="28" t="s">
        <v>84</v>
      </c>
      <c r="D84" s="28" t="s">
        <v>45</v>
      </c>
      <c r="E84" s="28" t="s">
        <v>46</v>
      </c>
      <c r="H84" s="28" t="s">
        <v>73</v>
      </c>
      <c r="I84" s="28" t="s">
        <v>74</v>
      </c>
      <c r="J84" s="28" t="s">
        <v>75</v>
      </c>
      <c r="K84" s="28" t="s">
        <v>76</v>
      </c>
      <c r="L84" s="27">
        <v>0</v>
      </c>
      <c r="M84" s="27">
        <v>0</v>
      </c>
      <c r="N84" s="27">
        <v>0</v>
      </c>
      <c r="O84" t="s">
        <v>142</v>
      </c>
      <c r="P84" t="s">
        <v>78</v>
      </c>
      <c r="Q84" s="27">
        <v>1000</v>
      </c>
      <c r="R84" s="27">
        <v>11000</v>
      </c>
      <c r="S84" s="27">
        <v>50000</v>
      </c>
      <c r="T84" s="27">
        <v>50000</v>
      </c>
      <c r="U84" s="27">
        <v>0</v>
      </c>
      <c r="V84" s="27">
        <v>0</v>
      </c>
      <c r="W84" s="27">
        <v>0</v>
      </c>
      <c r="X84" t="s">
        <v>79</v>
      </c>
      <c r="Y84" t="s">
        <v>55</v>
      </c>
      <c r="Z84" s="27">
        <v>0.75</v>
      </c>
      <c r="AA84" s="27">
        <v>0.7978688524590164</v>
      </c>
      <c r="AB84" s="27">
        <v>0.83</v>
      </c>
      <c r="AC84" s="27">
        <v>0.83</v>
      </c>
      <c r="AD84" s="27">
        <v>4.4736478432862885</v>
      </c>
      <c r="AE84" s="27">
        <v>4.9707198258736547</v>
      </c>
      <c r="AF84" s="27">
        <v>5.46779180846102</v>
      </c>
      <c r="AG84" s="90">
        <v>54677.918084610203</v>
      </c>
      <c r="AH84" s="27">
        <v>1.2158998956082356</v>
      </c>
      <c r="AI84" s="27">
        <v>1.034025</v>
      </c>
      <c r="AJ84" s="27">
        <v>0</v>
      </c>
      <c r="AK84" s="27">
        <v>0</v>
      </c>
      <c r="AL84" s="101">
        <v>66482.874891153202</v>
      </c>
      <c r="AM84" s="101">
        <v>56538.334247439067</v>
      </c>
      <c r="AN84">
        <v>2040</v>
      </c>
      <c r="AO84" t="s">
        <v>59</v>
      </c>
      <c r="AP84" s="30">
        <v>20</v>
      </c>
      <c r="AQ84" t="s">
        <v>80</v>
      </c>
      <c r="AR84">
        <v>6</v>
      </c>
      <c r="AS84">
        <v>10</v>
      </c>
      <c r="AT84" t="s">
        <v>89</v>
      </c>
      <c r="AU84" s="28">
        <v>2024</v>
      </c>
      <c r="AV84" t="s">
        <v>81</v>
      </c>
      <c r="AW84" s="120">
        <f t="shared" si="4"/>
        <v>54677.918084610203</v>
      </c>
      <c r="AX84" s="109">
        <f t="shared" si="2"/>
        <v>66482.874891153202</v>
      </c>
      <c r="AY84" s="109">
        <f t="shared" si="3"/>
        <v>56538.334247439067</v>
      </c>
    </row>
    <row r="85" spans="1:51" x14ac:dyDescent="0.2">
      <c r="A85">
        <v>5</v>
      </c>
      <c r="B85" s="28">
        <v>2023</v>
      </c>
      <c r="C85" s="28" t="s">
        <v>84</v>
      </c>
      <c r="D85" s="28" t="s">
        <v>45</v>
      </c>
      <c r="E85" s="28" t="s">
        <v>46</v>
      </c>
      <c r="H85" s="28" t="s">
        <v>73</v>
      </c>
      <c r="I85" s="28" t="s">
        <v>74</v>
      </c>
      <c r="J85" s="28" t="s">
        <v>75</v>
      </c>
      <c r="K85" s="28" t="s">
        <v>76</v>
      </c>
      <c r="L85" s="27">
        <v>0</v>
      </c>
      <c r="M85" s="27">
        <v>0</v>
      </c>
      <c r="N85" s="27">
        <v>0</v>
      </c>
      <c r="O85" t="s">
        <v>142</v>
      </c>
      <c r="P85" t="s">
        <v>78</v>
      </c>
      <c r="Q85" s="27">
        <v>1000</v>
      </c>
      <c r="R85" s="27">
        <v>11000</v>
      </c>
      <c r="S85" s="27">
        <v>50000</v>
      </c>
      <c r="T85" s="27">
        <v>50000</v>
      </c>
      <c r="U85" s="27">
        <v>0</v>
      </c>
      <c r="V85" s="27">
        <v>0</v>
      </c>
      <c r="W85" s="27">
        <v>0</v>
      </c>
      <c r="X85" t="s">
        <v>79</v>
      </c>
      <c r="Y85" t="s">
        <v>55</v>
      </c>
      <c r="Z85" s="27">
        <v>0.75</v>
      </c>
      <c r="AA85" s="27">
        <v>0.79947745901639344</v>
      </c>
      <c r="AB85" s="27">
        <v>0.83</v>
      </c>
      <c r="AC85" s="27">
        <v>0.83</v>
      </c>
      <c r="AD85" s="27">
        <v>4.4644265318108793</v>
      </c>
      <c r="AE85" s="27">
        <v>4.9604739242343108</v>
      </c>
      <c r="AF85" s="27">
        <v>5.4565213166577422</v>
      </c>
      <c r="AG85" s="90">
        <v>54565.213166577421</v>
      </c>
      <c r="AH85" s="27">
        <v>1.2158998956082356</v>
      </c>
      <c r="AI85" s="27">
        <v>1.034025</v>
      </c>
      <c r="AJ85" s="27">
        <v>0</v>
      </c>
      <c r="AK85" s="27">
        <v>0</v>
      </c>
      <c r="AL85" s="101">
        <v>66345.836993082616</v>
      </c>
      <c r="AM85" s="101">
        <v>56421.794544570213</v>
      </c>
      <c r="AN85">
        <v>2045</v>
      </c>
      <c r="AO85" t="s">
        <v>59</v>
      </c>
      <c r="AP85" s="30">
        <v>20</v>
      </c>
      <c r="AQ85" t="s">
        <v>80</v>
      </c>
      <c r="AR85">
        <v>6</v>
      </c>
      <c r="AS85">
        <v>10</v>
      </c>
      <c r="AT85" t="s">
        <v>89</v>
      </c>
      <c r="AU85" s="28">
        <v>2024</v>
      </c>
      <c r="AV85" t="s">
        <v>81</v>
      </c>
      <c r="AW85" s="120">
        <f t="shared" si="4"/>
        <v>54565.213166577421</v>
      </c>
      <c r="AX85" s="109">
        <f t="shared" si="2"/>
        <v>66345.836993082616</v>
      </c>
      <c r="AY85" s="109">
        <f t="shared" si="3"/>
        <v>56421.794544570213</v>
      </c>
    </row>
    <row r="86" spans="1:51" x14ac:dyDescent="0.2">
      <c r="A86">
        <v>5</v>
      </c>
      <c r="B86" s="28">
        <v>2023</v>
      </c>
      <c r="C86" s="28" t="s">
        <v>84</v>
      </c>
      <c r="D86" s="28" t="s">
        <v>45</v>
      </c>
      <c r="E86" s="28" t="s">
        <v>46</v>
      </c>
      <c r="H86" s="28" t="s">
        <v>73</v>
      </c>
      <c r="I86" s="28" t="s">
        <v>74</v>
      </c>
      <c r="J86" s="28" t="s">
        <v>75</v>
      </c>
      <c r="K86" s="28" t="s">
        <v>76</v>
      </c>
      <c r="L86" s="27">
        <v>0</v>
      </c>
      <c r="M86" s="27">
        <v>0</v>
      </c>
      <c r="N86" s="27">
        <v>0</v>
      </c>
      <c r="O86" t="s">
        <v>142</v>
      </c>
      <c r="P86" t="s">
        <v>78</v>
      </c>
      <c r="Q86" s="27">
        <v>1000</v>
      </c>
      <c r="R86" s="27">
        <v>11000</v>
      </c>
      <c r="S86" s="27">
        <v>50000</v>
      </c>
      <c r="T86" s="27">
        <v>50000</v>
      </c>
      <c r="U86" s="27">
        <v>0</v>
      </c>
      <c r="V86" s="27">
        <v>0</v>
      </c>
      <c r="W86" s="27">
        <v>0</v>
      </c>
      <c r="X86" t="s">
        <v>79</v>
      </c>
      <c r="Y86" t="s">
        <v>55</v>
      </c>
      <c r="Z86" s="27">
        <v>0.75</v>
      </c>
      <c r="AA86" s="27">
        <v>0.80108606557377049</v>
      </c>
      <c r="AB86" s="27">
        <v>0.83</v>
      </c>
      <c r="AC86" s="27">
        <v>0.83</v>
      </c>
      <c r="AD86" s="27">
        <v>4.4552052203354702</v>
      </c>
      <c r="AE86" s="27">
        <v>4.9502280225949669</v>
      </c>
      <c r="AF86" s="27">
        <v>5.4452508248544635</v>
      </c>
      <c r="AG86" s="90">
        <v>54452.508248544633</v>
      </c>
      <c r="AH86" s="27">
        <v>1.2158998956082356</v>
      </c>
      <c r="AI86" s="27">
        <v>1.034025</v>
      </c>
      <c r="AJ86" s="27">
        <v>0</v>
      </c>
      <c r="AK86" s="27">
        <v>0</v>
      </c>
      <c r="AL86" s="101">
        <v>66208.799095012015</v>
      </c>
      <c r="AM86" s="101">
        <v>56305.25484170136</v>
      </c>
      <c r="AN86">
        <v>2050</v>
      </c>
      <c r="AO86" t="s">
        <v>59</v>
      </c>
      <c r="AP86" s="30">
        <v>20</v>
      </c>
      <c r="AQ86" t="s">
        <v>80</v>
      </c>
      <c r="AR86">
        <v>6</v>
      </c>
      <c r="AS86">
        <v>10</v>
      </c>
      <c r="AT86" t="s">
        <v>89</v>
      </c>
      <c r="AU86" s="28">
        <v>2024</v>
      </c>
      <c r="AV86" t="s">
        <v>81</v>
      </c>
      <c r="AW86" s="120">
        <f t="shared" si="4"/>
        <v>54452.508248544633</v>
      </c>
      <c r="AX86" s="109">
        <f t="shared" si="2"/>
        <v>66208.799095012015</v>
      </c>
      <c r="AY86" s="109">
        <f t="shared" si="3"/>
        <v>56305.25484170136</v>
      </c>
    </row>
    <row r="87" spans="1:51" x14ac:dyDescent="0.2">
      <c r="A87">
        <v>5</v>
      </c>
      <c r="B87" s="28">
        <v>2023</v>
      </c>
      <c r="C87" s="28" t="s">
        <v>84</v>
      </c>
      <c r="D87" s="28" t="s">
        <v>45</v>
      </c>
      <c r="E87" s="28" t="s">
        <v>46</v>
      </c>
      <c r="H87" s="28" t="s">
        <v>73</v>
      </c>
      <c r="I87" s="28" t="s">
        <v>74</v>
      </c>
      <c r="J87" s="28" t="s">
        <v>75</v>
      </c>
      <c r="K87" s="28" t="s">
        <v>76</v>
      </c>
      <c r="L87" s="27">
        <v>0</v>
      </c>
      <c r="M87" s="27">
        <v>0</v>
      </c>
      <c r="N87" s="27">
        <v>0</v>
      </c>
      <c r="O87" t="s">
        <v>142</v>
      </c>
      <c r="P87" t="s">
        <v>78</v>
      </c>
      <c r="Q87" s="27">
        <v>1000</v>
      </c>
      <c r="R87" s="27">
        <v>11000</v>
      </c>
      <c r="S87" s="27">
        <v>50000</v>
      </c>
      <c r="T87" s="27">
        <v>50000</v>
      </c>
      <c r="U87" s="27">
        <v>0</v>
      </c>
      <c r="V87" s="27">
        <v>0</v>
      </c>
      <c r="W87" s="27">
        <v>0</v>
      </c>
      <c r="X87" t="s">
        <v>79</v>
      </c>
      <c r="Y87" t="s">
        <v>55</v>
      </c>
      <c r="Z87" s="27">
        <v>0.75</v>
      </c>
      <c r="AA87" s="27">
        <v>0.78500000000000003</v>
      </c>
      <c r="AB87" s="27">
        <v>0.83</v>
      </c>
      <c r="AC87" s="27">
        <v>0.83</v>
      </c>
      <c r="AD87" s="27">
        <v>4.5</v>
      </c>
      <c r="AE87" s="27">
        <v>5</v>
      </c>
      <c r="AF87" s="27">
        <v>5.5</v>
      </c>
      <c r="AG87" s="90">
        <v>55000</v>
      </c>
      <c r="AH87" s="27">
        <v>1.2158998956082356</v>
      </c>
      <c r="AI87" s="27">
        <v>1.034025</v>
      </c>
      <c r="AJ87" s="27">
        <v>0</v>
      </c>
      <c r="AK87" s="27">
        <v>0</v>
      </c>
      <c r="AL87" s="101">
        <v>66874.494258452964</v>
      </c>
      <c r="AM87" s="101">
        <v>56871.375</v>
      </c>
      <c r="AN87">
        <v>2023</v>
      </c>
      <c r="AO87" t="s">
        <v>60</v>
      </c>
      <c r="AP87" s="30">
        <v>20</v>
      </c>
      <c r="AQ87" t="s">
        <v>80</v>
      </c>
      <c r="AR87">
        <v>6</v>
      </c>
      <c r="AS87">
        <v>10</v>
      </c>
      <c r="AT87" t="s">
        <v>89</v>
      </c>
      <c r="AU87" s="28">
        <v>2024</v>
      </c>
      <c r="AV87" t="s">
        <v>81</v>
      </c>
      <c r="AW87" s="120">
        <f t="shared" si="4"/>
        <v>55000</v>
      </c>
      <c r="AX87" s="109">
        <f t="shared" si="2"/>
        <v>66874.494258452964</v>
      </c>
      <c r="AY87" s="109">
        <f t="shared" si="3"/>
        <v>56871.375</v>
      </c>
    </row>
    <row r="88" spans="1:51" x14ac:dyDescent="0.2">
      <c r="A88">
        <v>5</v>
      </c>
      <c r="B88" s="28">
        <v>2023</v>
      </c>
      <c r="C88" s="28" t="s">
        <v>84</v>
      </c>
      <c r="D88" s="28" t="s">
        <v>45</v>
      </c>
      <c r="E88" s="28" t="s">
        <v>46</v>
      </c>
      <c r="H88" s="28" t="s">
        <v>73</v>
      </c>
      <c r="I88" s="28" t="s">
        <v>74</v>
      </c>
      <c r="J88" s="28" t="s">
        <v>75</v>
      </c>
      <c r="K88" s="28" t="s">
        <v>76</v>
      </c>
      <c r="L88" s="27">
        <v>0</v>
      </c>
      <c r="M88" s="27">
        <v>0</v>
      </c>
      <c r="N88" s="27">
        <v>0</v>
      </c>
      <c r="O88" t="s">
        <v>142</v>
      </c>
      <c r="P88" t="s">
        <v>78</v>
      </c>
      <c r="Q88" s="27">
        <v>1000</v>
      </c>
      <c r="R88" s="27">
        <v>11000</v>
      </c>
      <c r="S88" s="27">
        <v>50000</v>
      </c>
      <c r="T88" s="27">
        <v>50000</v>
      </c>
      <c r="U88" s="27">
        <v>0</v>
      </c>
      <c r="V88" s="27">
        <v>0</v>
      </c>
      <c r="W88" s="27">
        <v>0</v>
      </c>
      <c r="X88" t="s">
        <v>79</v>
      </c>
      <c r="Y88" t="s">
        <v>55</v>
      </c>
      <c r="Z88" s="27">
        <v>0.75</v>
      </c>
      <c r="AA88" s="27">
        <v>0.81073770491803288</v>
      </c>
      <c r="AB88" s="27">
        <v>0.83</v>
      </c>
      <c r="AC88" s="27">
        <v>0.83</v>
      </c>
      <c r="AD88" s="27">
        <v>4.3998773514830107</v>
      </c>
      <c r="AE88" s="27">
        <v>4.8887526127589007</v>
      </c>
      <c r="AF88" s="27">
        <v>5.3776278740347907</v>
      </c>
      <c r="AG88" s="90">
        <v>53776.278740347909</v>
      </c>
      <c r="AH88" s="27">
        <v>1.2158998956082356</v>
      </c>
      <c r="AI88" s="27">
        <v>1.034025</v>
      </c>
      <c r="AJ88" s="27">
        <v>0</v>
      </c>
      <c r="AK88" s="27">
        <v>0</v>
      </c>
      <c r="AL88" s="101">
        <v>65386.571706588402</v>
      </c>
      <c r="AM88" s="101">
        <v>55606.016624488242</v>
      </c>
      <c r="AN88">
        <v>2030</v>
      </c>
      <c r="AO88" t="s">
        <v>60</v>
      </c>
      <c r="AP88" s="30">
        <v>20</v>
      </c>
      <c r="AQ88" t="s">
        <v>80</v>
      </c>
      <c r="AR88">
        <v>6</v>
      </c>
      <c r="AS88">
        <v>10</v>
      </c>
      <c r="AT88" t="s">
        <v>89</v>
      </c>
      <c r="AU88" s="28">
        <v>2024</v>
      </c>
      <c r="AV88" t="s">
        <v>81</v>
      </c>
      <c r="AW88" s="120">
        <f t="shared" si="4"/>
        <v>53776.278740347909</v>
      </c>
      <c r="AX88" s="109">
        <f t="shared" si="2"/>
        <v>65386.571706588402</v>
      </c>
      <c r="AY88" s="109">
        <f t="shared" si="3"/>
        <v>55606.016624488242</v>
      </c>
    </row>
    <row r="89" spans="1:51" x14ac:dyDescent="0.2">
      <c r="A89">
        <v>5</v>
      </c>
      <c r="B89" s="28">
        <v>2023</v>
      </c>
      <c r="C89" s="28" t="s">
        <v>84</v>
      </c>
      <c r="D89" s="28" t="s">
        <v>45</v>
      </c>
      <c r="E89" s="28" t="s">
        <v>46</v>
      </c>
      <c r="H89" s="28" t="s">
        <v>73</v>
      </c>
      <c r="I89" s="28" t="s">
        <v>74</v>
      </c>
      <c r="J89" s="28" t="s">
        <v>75</v>
      </c>
      <c r="K89" s="28" t="s">
        <v>76</v>
      </c>
      <c r="L89" s="27">
        <v>0</v>
      </c>
      <c r="M89" s="27">
        <v>0</v>
      </c>
      <c r="N89" s="27">
        <v>0</v>
      </c>
      <c r="O89" t="s">
        <v>142</v>
      </c>
      <c r="P89" t="s">
        <v>78</v>
      </c>
      <c r="Q89" s="27">
        <v>1000</v>
      </c>
      <c r="R89" s="27">
        <v>11000</v>
      </c>
      <c r="S89" s="27">
        <v>50000</v>
      </c>
      <c r="T89" s="27">
        <v>50000</v>
      </c>
      <c r="U89" s="27">
        <v>0</v>
      </c>
      <c r="V89" s="27">
        <v>0</v>
      </c>
      <c r="W89" s="27">
        <v>0</v>
      </c>
      <c r="X89" t="s">
        <v>79</v>
      </c>
      <c r="Y89" t="s">
        <v>55</v>
      </c>
      <c r="Z89" s="27">
        <v>0.75</v>
      </c>
      <c r="AA89" s="27">
        <v>0.81073770491803288</v>
      </c>
      <c r="AB89" s="27">
        <v>0.83</v>
      </c>
      <c r="AC89" s="27">
        <v>0.83</v>
      </c>
      <c r="AD89" s="27">
        <v>4.3998773514830107</v>
      </c>
      <c r="AE89" s="27">
        <v>4.8887526127589007</v>
      </c>
      <c r="AF89" s="27">
        <v>5.3776278740347907</v>
      </c>
      <c r="AG89" s="90">
        <v>53776.278740347909</v>
      </c>
      <c r="AH89" s="27">
        <v>1.2158998956082356</v>
      </c>
      <c r="AI89" s="27">
        <v>1.034025</v>
      </c>
      <c r="AJ89" s="27">
        <v>0</v>
      </c>
      <c r="AK89" s="27">
        <v>0</v>
      </c>
      <c r="AL89" s="101">
        <v>65386.571706588402</v>
      </c>
      <c r="AM89" s="101">
        <v>55606.016624488242</v>
      </c>
      <c r="AN89">
        <v>2035</v>
      </c>
      <c r="AO89" t="s">
        <v>60</v>
      </c>
      <c r="AP89" s="30">
        <v>20</v>
      </c>
      <c r="AQ89" t="s">
        <v>80</v>
      </c>
      <c r="AR89">
        <v>6</v>
      </c>
      <c r="AS89">
        <v>10</v>
      </c>
      <c r="AT89" t="s">
        <v>89</v>
      </c>
      <c r="AU89" s="28">
        <v>2024</v>
      </c>
      <c r="AV89" t="s">
        <v>81</v>
      </c>
      <c r="AW89" s="120">
        <f t="shared" si="4"/>
        <v>53776.278740347909</v>
      </c>
      <c r="AX89" s="109">
        <f t="shared" si="2"/>
        <v>65386.571706588402</v>
      </c>
      <c r="AY89" s="109">
        <f t="shared" si="3"/>
        <v>55606.016624488242</v>
      </c>
    </row>
    <row r="90" spans="1:51" x14ac:dyDescent="0.2">
      <c r="A90">
        <v>5</v>
      </c>
      <c r="B90" s="28">
        <v>2023</v>
      </c>
      <c r="C90" s="28" t="s">
        <v>84</v>
      </c>
      <c r="D90" s="28" t="s">
        <v>45</v>
      </c>
      <c r="E90" s="28" t="s">
        <v>46</v>
      </c>
      <c r="H90" s="28" t="s">
        <v>73</v>
      </c>
      <c r="I90" s="28" t="s">
        <v>74</v>
      </c>
      <c r="J90" s="28" t="s">
        <v>75</v>
      </c>
      <c r="K90" s="28" t="s">
        <v>76</v>
      </c>
      <c r="L90" s="27">
        <v>0</v>
      </c>
      <c r="M90" s="27">
        <v>0</v>
      </c>
      <c r="N90" s="27">
        <v>0</v>
      </c>
      <c r="O90" t="s">
        <v>142</v>
      </c>
      <c r="P90" t="s">
        <v>78</v>
      </c>
      <c r="Q90" s="27">
        <v>1000</v>
      </c>
      <c r="R90" s="27">
        <v>11000</v>
      </c>
      <c r="S90" s="27">
        <v>50000</v>
      </c>
      <c r="T90" s="27">
        <v>50000</v>
      </c>
      <c r="U90" s="27">
        <v>0</v>
      </c>
      <c r="V90" s="27">
        <v>0</v>
      </c>
      <c r="W90" s="27">
        <v>0</v>
      </c>
      <c r="X90" t="s">
        <v>79</v>
      </c>
      <c r="Y90" t="s">
        <v>55</v>
      </c>
      <c r="Z90" s="27">
        <v>0.75</v>
      </c>
      <c r="AA90" s="27">
        <v>0.81073770491803288</v>
      </c>
      <c r="AB90" s="27">
        <v>0.83</v>
      </c>
      <c r="AC90" s="27">
        <v>0.83</v>
      </c>
      <c r="AD90" s="27">
        <v>4.3998773514830107</v>
      </c>
      <c r="AE90" s="27">
        <v>4.8887526127589007</v>
      </c>
      <c r="AF90" s="27">
        <v>5.3776278740347907</v>
      </c>
      <c r="AG90" s="90">
        <v>53776.278740347909</v>
      </c>
      <c r="AH90" s="27">
        <v>1.2158998956082356</v>
      </c>
      <c r="AI90" s="27">
        <v>1.034025</v>
      </c>
      <c r="AJ90" s="27">
        <v>0</v>
      </c>
      <c r="AK90" s="27">
        <v>0</v>
      </c>
      <c r="AL90" s="101">
        <v>65386.571706588402</v>
      </c>
      <c r="AM90" s="101">
        <v>55606.016624488242</v>
      </c>
      <c r="AN90">
        <v>2040</v>
      </c>
      <c r="AO90" t="s">
        <v>60</v>
      </c>
      <c r="AP90" s="30">
        <v>20</v>
      </c>
      <c r="AQ90" t="s">
        <v>80</v>
      </c>
      <c r="AR90">
        <v>6</v>
      </c>
      <c r="AS90">
        <v>10</v>
      </c>
      <c r="AT90" t="s">
        <v>89</v>
      </c>
      <c r="AU90" s="28">
        <v>2024</v>
      </c>
      <c r="AV90" t="s">
        <v>81</v>
      </c>
      <c r="AW90" s="120">
        <f t="shared" si="4"/>
        <v>53776.278740347909</v>
      </c>
      <c r="AX90" s="109">
        <f t="shared" si="2"/>
        <v>65386.571706588402</v>
      </c>
      <c r="AY90" s="109">
        <f t="shared" si="3"/>
        <v>55606.016624488242</v>
      </c>
    </row>
    <row r="91" spans="1:51" x14ac:dyDescent="0.2">
      <c r="A91">
        <v>5</v>
      </c>
      <c r="B91" s="28">
        <v>2023</v>
      </c>
      <c r="C91" s="28" t="s">
        <v>84</v>
      </c>
      <c r="D91" s="28" t="s">
        <v>45</v>
      </c>
      <c r="E91" s="28" t="s">
        <v>46</v>
      </c>
      <c r="H91" s="28" t="s">
        <v>73</v>
      </c>
      <c r="I91" s="28" t="s">
        <v>74</v>
      </c>
      <c r="J91" s="28" t="s">
        <v>75</v>
      </c>
      <c r="K91" s="28" t="s">
        <v>76</v>
      </c>
      <c r="L91" s="27">
        <v>0</v>
      </c>
      <c r="M91" s="27">
        <v>0</v>
      </c>
      <c r="N91" s="27">
        <v>0</v>
      </c>
      <c r="O91" t="s">
        <v>142</v>
      </c>
      <c r="P91" t="s">
        <v>78</v>
      </c>
      <c r="Q91" s="27">
        <v>1000</v>
      </c>
      <c r="R91" s="27">
        <v>11000</v>
      </c>
      <c r="S91" s="27">
        <v>50000</v>
      </c>
      <c r="T91" s="27">
        <v>50000</v>
      </c>
      <c r="U91" s="27">
        <v>0</v>
      </c>
      <c r="V91" s="27">
        <v>0</v>
      </c>
      <c r="W91" s="27">
        <v>0</v>
      </c>
      <c r="X91" t="s">
        <v>79</v>
      </c>
      <c r="Y91" t="s">
        <v>55</v>
      </c>
      <c r="Z91" s="27">
        <v>0.75</v>
      </c>
      <c r="AA91" s="27">
        <v>0.81395491803278686</v>
      </c>
      <c r="AB91" s="27">
        <v>0.83</v>
      </c>
      <c r="AC91" s="27">
        <v>0.83</v>
      </c>
      <c r="AD91" s="27">
        <v>4.3814347285321906</v>
      </c>
      <c r="AE91" s="27">
        <v>4.868260809480212</v>
      </c>
      <c r="AF91" s="27">
        <v>5.3550868904282334</v>
      </c>
      <c r="AG91" s="90">
        <v>53550.868904282332</v>
      </c>
      <c r="AH91" s="27">
        <v>1.2158998956082356</v>
      </c>
      <c r="AI91" s="27">
        <v>1.034025</v>
      </c>
      <c r="AJ91" s="27">
        <v>0</v>
      </c>
      <c r="AK91" s="27">
        <v>0</v>
      </c>
      <c r="AL91" s="101">
        <v>65112.4959104472</v>
      </c>
      <c r="AM91" s="101">
        <v>55372.937218750536</v>
      </c>
      <c r="AN91">
        <v>2045</v>
      </c>
      <c r="AO91" t="s">
        <v>60</v>
      </c>
      <c r="AP91" s="30">
        <v>20</v>
      </c>
      <c r="AQ91" t="s">
        <v>80</v>
      </c>
      <c r="AR91">
        <v>6</v>
      </c>
      <c r="AS91">
        <v>10</v>
      </c>
      <c r="AT91" t="s">
        <v>89</v>
      </c>
      <c r="AU91" s="28">
        <v>2024</v>
      </c>
      <c r="AV91" t="s">
        <v>81</v>
      </c>
      <c r="AW91" s="120">
        <f t="shared" si="4"/>
        <v>53550.868904282332</v>
      </c>
      <c r="AX91" s="109">
        <f t="shared" si="2"/>
        <v>65112.4959104472</v>
      </c>
      <c r="AY91" s="109">
        <f t="shared" si="3"/>
        <v>55372.937218750536</v>
      </c>
    </row>
    <row r="92" spans="1:51" s="70" customFormat="1" x14ac:dyDescent="0.2">
      <c r="A92" s="70">
        <v>5</v>
      </c>
      <c r="B92" s="78">
        <v>2023</v>
      </c>
      <c r="C92" s="78" t="s">
        <v>84</v>
      </c>
      <c r="D92" s="78" t="s">
        <v>45</v>
      </c>
      <c r="E92" s="78" t="s">
        <v>46</v>
      </c>
      <c r="H92" s="78" t="s">
        <v>73</v>
      </c>
      <c r="I92" s="78" t="s">
        <v>74</v>
      </c>
      <c r="J92" s="78" t="s">
        <v>75</v>
      </c>
      <c r="K92" s="78" t="s">
        <v>76</v>
      </c>
      <c r="L92" s="73">
        <v>0</v>
      </c>
      <c r="M92" s="73">
        <v>0</v>
      </c>
      <c r="N92" s="73">
        <v>0</v>
      </c>
      <c r="O92" s="70" t="s">
        <v>142</v>
      </c>
      <c r="P92" s="70" t="s">
        <v>78</v>
      </c>
      <c r="Q92" s="73">
        <v>1000</v>
      </c>
      <c r="R92" s="73">
        <v>11000</v>
      </c>
      <c r="S92" s="73">
        <v>50000</v>
      </c>
      <c r="T92" s="73">
        <v>50000</v>
      </c>
      <c r="U92" s="73">
        <v>0</v>
      </c>
      <c r="V92" s="73">
        <v>0</v>
      </c>
      <c r="W92" s="73">
        <v>0</v>
      </c>
      <c r="X92" s="70" t="s">
        <v>79</v>
      </c>
      <c r="Y92" s="70" t="s">
        <v>55</v>
      </c>
      <c r="Z92" s="73">
        <v>0.75</v>
      </c>
      <c r="AA92" s="73">
        <v>0.81717213114754095</v>
      </c>
      <c r="AB92" s="73">
        <v>0.83</v>
      </c>
      <c r="AC92" s="73">
        <v>0.83</v>
      </c>
      <c r="AD92" s="73">
        <v>4.3629921055813714</v>
      </c>
      <c r="AE92" s="73">
        <v>4.8477690062015233</v>
      </c>
      <c r="AF92" s="73">
        <v>5.3325459068216761</v>
      </c>
      <c r="AG92" s="91">
        <v>53325.459068216755</v>
      </c>
      <c r="AH92" s="73">
        <v>1.2158998956082356</v>
      </c>
      <c r="AI92" s="73">
        <v>1.034025</v>
      </c>
      <c r="AJ92" s="73">
        <v>0</v>
      </c>
      <c r="AK92" s="73">
        <v>0</v>
      </c>
      <c r="AL92" s="117">
        <v>64838.420114305991</v>
      </c>
      <c r="AM92" s="117">
        <v>55139.85781301283</v>
      </c>
      <c r="AN92" s="70">
        <v>2050</v>
      </c>
      <c r="AO92" s="70" t="s">
        <v>60</v>
      </c>
      <c r="AP92" s="76">
        <v>20</v>
      </c>
      <c r="AQ92" s="70" t="s">
        <v>80</v>
      </c>
      <c r="AR92" s="70">
        <v>6</v>
      </c>
      <c r="AS92" s="70">
        <v>10</v>
      </c>
      <c r="AT92" s="70" t="s">
        <v>89</v>
      </c>
      <c r="AU92" s="78">
        <v>2024</v>
      </c>
      <c r="AV92" s="70" t="s">
        <v>82</v>
      </c>
      <c r="AW92" s="130">
        <f t="shared" si="4"/>
        <v>53325.459068216755</v>
      </c>
      <c r="AX92" s="131">
        <f t="shared" si="2"/>
        <v>64838.420114305991</v>
      </c>
      <c r="AY92" s="131">
        <f t="shared" si="3"/>
        <v>55139.85781301283</v>
      </c>
    </row>
    <row r="93" spans="1:51" x14ac:dyDescent="0.2">
      <c r="A93">
        <v>6</v>
      </c>
      <c r="B93" s="28">
        <v>2023</v>
      </c>
      <c r="C93" s="28" t="s">
        <v>84</v>
      </c>
      <c r="D93" s="28" t="s">
        <v>45</v>
      </c>
      <c r="E93" s="28" t="s">
        <v>83</v>
      </c>
      <c r="H93" s="28" t="s">
        <v>73</v>
      </c>
      <c r="I93" s="28" t="s">
        <v>84</v>
      </c>
      <c r="J93" s="28" t="s">
        <v>85</v>
      </c>
      <c r="K93" t="s">
        <v>51</v>
      </c>
      <c r="L93" s="27">
        <v>3.0431400000000002</v>
      </c>
      <c r="M93" s="27">
        <v>4.1410879999999999</v>
      </c>
      <c r="N93" s="27">
        <v>6.2764569999999997</v>
      </c>
      <c r="O93" t="s">
        <v>142</v>
      </c>
      <c r="P93" t="s">
        <v>78</v>
      </c>
      <c r="Q93" s="27">
        <v>510</v>
      </c>
      <c r="R93" s="27">
        <v>1026</v>
      </c>
      <c r="S93" s="27">
        <v>2025</v>
      </c>
      <c r="T93" s="27">
        <v>2025</v>
      </c>
      <c r="U93" s="27">
        <v>42.040897000000001</v>
      </c>
      <c r="V93" s="27">
        <v>130.92340300000001</v>
      </c>
      <c r="W93" s="27">
        <v>-10.282126</v>
      </c>
      <c r="X93" t="s">
        <v>79</v>
      </c>
      <c r="Y93" t="s">
        <v>55</v>
      </c>
      <c r="Z93" s="27">
        <v>54</v>
      </c>
      <c r="AA93" s="27">
        <v>62</v>
      </c>
      <c r="AB93" s="27">
        <v>68</v>
      </c>
      <c r="AC93" s="27">
        <v>68</v>
      </c>
      <c r="AD93" s="27">
        <v>516.74604599999998</v>
      </c>
      <c r="AE93" s="27">
        <v>-4838.5175660000004</v>
      </c>
      <c r="AF93" s="27">
        <v>2788.2416149999999</v>
      </c>
      <c r="AG93" s="67">
        <v>7527.4897079999992</v>
      </c>
      <c r="AH93" s="27">
        <v>1.1335820067277844</v>
      </c>
      <c r="AI93" s="27">
        <v>1.1335820067277844</v>
      </c>
      <c r="AJ93" s="27">
        <v>0</v>
      </c>
      <c r="AK93" s="27">
        <v>0</v>
      </c>
      <c r="AL93" s="42">
        <v>8533.0268888173832</v>
      </c>
      <c r="AM93" s="42">
        <v>8533.0268888173832</v>
      </c>
      <c r="AN93">
        <v>2023</v>
      </c>
      <c r="AO93" t="s">
        <v>56</v>
      </c>
      <c r="AP93" s="30">
        <v>20</v>
      </c>
      <c r="AQ93" t="s">
        <v>80</v>
      </c>
      <c r="AR93">
        <v>6</v>
      </c>
      <c r="AS93">
        <v>21</v>
      </c>
      <c r="AT93">
        <v>0.53600000000000003</v>
      </c>
      <c r="AU93" s="28">
        <v>2024</v>
      </c>
      <c r="AV93" t="s">
        <v>86</v>
      </c>
      <c r="AW93" s="65">
        <f>(IF(ISBLANK(AE93), IF(ISNUMBER(M93), M93*R93, 0)+IF(ISNUMBER(V93), V93*AA93, 0)+AE93, (IF(ISNUMBER(M93), M93*R93, 0)+IF(ISNUMBER(V93), V93*AA93)+AE93)))</f>
        <v>7527.4897079999992</v>
      </c>
      <c r="AX93" s="86">
        <f t="shared" ref="AX93:AX110" si="5">(AW93*AH93)+AJ93</f>
        <v>8533.0268888173832</v>
      </c>
      <c r="AY93" s="86">
        <f t="shared" ref="AY93:AY110" si="6">(AW93*AI93)+AK93</f>
        <v>8533.0268888173832</v>
      </c>
    </row>
    <row r="94" spans="1:51" x14ac:dyDescent="0.2">
      <c r="A94">
        <v>6</v>
      </c>
      <c r="B94" s="28">
        <v>2023</v>
      </c>
      <c r="C94" s="28" t="s">
        <v>84</v>
      </c>
      <c r="D94" s="28" t="s">
        <v>45</v>
      </c>
      <c r="E94" s="28" t="s">
        <v>83</v>
      </c>
      <c r="H94" s="28" t="s">
        <v>73</v>
      </c>
      <c r="I94" s="28" t="s">
        <v>84</v>
      </c>
      <c r="J94" s="28" t="s">
        <v>85</v>
      </c>
      <c r="K94" t="s">
        <v>51</v>
      </c>
      <c r="L94" s="27">
        <v>3.0431400000000002</v>
      </c>
      <c r="M94" s="27">
        <v>4.1410879999999999</v>
      </c>
      <c r="N94" s="27">
        <v>12.619051586933615</v>
      </c>
      <c r="O94" t="s">
        <v>142</v>
      </c>
      <c r="P94" t="s">
        <v>78</v>
      </c>
      <c r="Q94" s="27">
        <v>510</v>
      </c>
      <c r="R94" s="27">
        <v>1026</v>
      </c>
      <c r="S94" s="27">
        <v>2025</v>
      </c>
      <c r="T94" s="27">
        <v>2025</v>
      </c>
      <c r="U94" s="27">
        <v>42.040897000000001</v>
      </c>
      <c r="V94" s="27">
        <v>130.92340300000001</v>
      </c>
      <c r="W94" s="27">
        <v>-10.282126</v>
      </c>
      <c r="X94" t="s">
        <v>79</v>
      </c>
      <c r="Y94" t="s">
        <v>55</v>
      </c>
      <c r="Z94" s="27">
        <v>54</v>
      </c>
      <c r="AA94" s="27">
        <v>62</v>
      </c>
      <c r="AB94" s="27">
        <v>68</v>
      </c>
      <c r="AC94" s="27">
        <v>68</v>
      </c>
      <c r="AD94" s="27">
        <v>516.74604599999998</v>
      </c>
      <c r="AE94" s="27">
        <v>-4838.5175660000004</v>
      </c>
      <c r="AF94" s="27">
        <v>2788.2416149999999</v>
      </c>
      <c r="AG94" s="67">
        <v>7527.4897079999992</v>
      </c>
      <c r="AH94" s="27">
        <v>1.1335820067277844</v>
      </c>
      <c r="AI94" s="27">
        <v>1.1335820067277844</v>
      </c>
      <c r="AJ94" s="27">
        <v>0</v>
      </c>
      <c r="AK94" s="27">
        <v>0</v>
      </c>
      <c r="AL94" s="42">
        <v>8533.0268888173832</v>
      </c>
      <c r="AM94" s="42">
        <v>8533.0268888173832</v>
      </c>
      <c r="AN94">
        <v>2030</v>
      </c>
      <c r="AO94" t="s">
        <v>56</v>
      </c>
      <c r="AP94" s="30">
        <v>20</v>
      </c>
      <c r="AQ94" t="s">
        <v>80</v>
      </c>
      <c r="AR94">
        <v>6</v>
      </c>
      <c r="AS94">
        <v>21</v>
      </c>
      <c r="AT94">
        <v>0.53600000000000003</v>
      </c>
      <c r="AU94" s="28">
        <v>2024</v>
      </c>
      <c r="AV94" t="s">
        <v>86</v>
      </c>
      <c r="AW94" s="65">
        <f>(IF(ISBLANK(AE94), IF(ISNUMBER(M94), M94*R93, 0)+IF(ISNUMBER(V94), V94*AA93, 0)+AE94, (IF(ISNUMBER(M94), M94*R93, 0)+IF(ISNUMBER(V94), V94*AA93)+AE94)))</f>
        <v>7527.4897079999992</v>
      </c>
      <c r="AX94" s="86">
        <f t="shared" si="5"/>
        <v>8533.0268888173832</v>
      </c>
      <c r="AY94" s="86">
        <f t="shared" si="6"/>
        <v>8533.0268888173832</v>
      </c>
    </row>
    <row r="95" spans="1:51" x14ac:dyDescent="0.2">
      <c r="A95">
        <v>6</v>
      </c>
      <c r="B95" s="28">
        <v>2023</v>
      </c>
      <c r="C95" s="28" t="s">
        <v>84</v>
      </c>
      <c r="D95" s="28" t="s">
        <v>45</v>
      </c>
      <c r="E95" s="28" t="s">
        <v>83</v>
      </c>
      <c r="H95" s="28" t="s">
        <v>73</v>
      </c>
      <c r="I95" s="28" t="s">
        <v>84</v>
      </c>
      <c r="J95" s="28" t="s">
        <v>85</v>
      </c>
      <c r="K95" t="s">
        <v>51</v>
      </c>
      <c r="L95" s="27">
        <v>3.0431400000000002</v>
      </c>
      <c r="M95" s="27">
        <v>4.1410879999999999</v>
      </c>
      <c r="N95" s="27">
        <v>6.2764569999999997</v>
      </c>
      <c r="O95" t="s">
        <v>142</v>
      </c>
      <c r="P95" t="s">
        <v>78</v>
      </c>
      <c r="Q95" s="27">
        <v>510</v>
      </c>
      <c r="R95" s="27">
        <v>1026</v>
      </c>
      <c r="S95" s="27">
        <v>2025</v>
      </c>
      <c r="T95" s="27">
        <v>2025</v>
      </c>
      <c r="U95" s="27">
        <v>42.040897000000001</v>
      </c>
      <c r="V95" s="27">
        <v>130.92340300000001</v>
      </c>
      <c r="W95" s="27">
        <v>-10.282126</v>
      </c>
      <c r="X95" t="s">
        <v>79</v>
      </c>
      <c r="Y95" t="s">
        <v>55</v>
      </c>
      <c r="Z95" s="27">
        <v>54</v>
      </c>
      <c r="AA95" s="27">
        <v>62</v>
      </c>
      <c r="AB95" s="27">
        <v>68</v>
      </c>
      <c r="AC95" s="27">
        <v>68</v>
      </c>
      <c r="AD95" s="27">
        <v>516.74604599999998</v>
      </c>
      <c r="AE95" s="27">
        <v>-4838.5175660000004</v>
      </c>
      <c r="AF95" s="27">
        <v>2788.2416149999999</v>
      </c>
      <c r="AG95" s="67">
        <v>7527.4897079999992</v>
      </c>
      <c r="AH95" s="27">
        <v>1.1335820067277844</v>
      </c>
      <c r="AI95" s="27">
        <v>1.1335820067277844</v>
      </c>
      <c r="AJ95" s="27">
        <v>0</v>
      </c>
      <c r="AK95" s="27">
        <v>0</v>
      </c>
      <c r="AL95" s="42">
        <v>8533.0268888173832</v>
      </c>
      <c r="AM95" s="42">
        <v>8533.0268888173832</v>
      </c>
      <c r="AN95">
        <v>2035</v>
      </c>
      <c r="AO95" t="s">
        <v>56</v>
      </c>
      <c r="AP95" s="30">
        <v>20</v>
      </c>
      <c r="AQ95" t="s">
        <v>80</v>
      </c>
      <c r="AR95">
        <v>6</v>
      </c>
      <c r="AS95">
        <v>21</v>
      </c>
      <c r="AT95">
        <v>0.53600000000000003</v>
      </c>
      <c r="AU95" s="28">
        <v>2024</v>
      </c>
      <c r="AV95" t="s">
        <v>86</v>
      </c>
      <c r="AW95" s="65">
        <f>(IF(ISBLANK(AE95), IF(ISNUMBER(M95), M95*R93, 0)+IF(ISNUMBER(V95), V95*AA93, 0)+AE95, (IF(ISNUMBER(M95), M95*R93, 0)+IF(ISNUMBER(V95), V95*AA93)+AE95)))</f>
        <v>7527.4897079999992</v>
      </c>
      <c r="AX95" s="86">
        <f t="shared" si="5"/>
        <v>8533.0268888173832</v>
      </c>
      <c r="AY95" s="86">
        <f t="shared" si="6"/>
        <v>8533.0268888173832</v>
      </c>
    </row>
    <row r="96" spans="1:51" x14ac:dyDescent="0.2">
      <c r="A96">
        <v>6</v>
      </c>
      <c r="B96" s="28">
        <v>2023</v>
      </c>
      <c r="C96" s="28" t="s">
        <v>84</v>
      </c>
      <c r="D96" s="28" t="s">
        <v>45</v>
      </c>
      <c r="E96" s="28" t="s">
        <v>83</v>
      </c>
      <c r="H96" s="28" t="s">
        <v>73</v>
      </c>
      <c r="I96" s="28" t="s">
        <v>84</v>
      </c>
      <c r="J96" s="28" t="s">
        <v>85</v>
      </c>
      <c r="K96" t="s">
        <v>51</v>
      </c>
      <c r="L96" s="27">
        <v>3.0431400000000002</v>
      </c>
      <c r="M96" s="27">
        <v>4.1410879999999999</v>
      </c>
      <c r="N96" s="27">
        <v>6.2764569999999997</v>
      </c>
      <c r="O96" t="s">
        <v>142</v>
      </c>
      <c r="P96" t="s">
        <v>78</v>
      </c>
      <c r="Q96" s="27">
        <v>510</v>
      </c>
      <c r="R96" s="27">
        <v>1026</v>
      </c>
      <c r="S96" s="27">
        <v>2025</v>
      </c>
      <c r="T96" s="27">
        <v>2025</v>
      </c>
      <c r="U96" s="27">
        <v>42.040897000000001</v>
      </c>
      <c r="V96" s="27">
        <v>130.92340300000001</v>
      </c>
      <c r="W96" s="27">
        <v>-10.282126</v>
      </c>
      <c r="X96" t="s">
        <v>79</v>
      </c>
      <c r="Y96" t="s">
        <v>55</v>
      </c>
      <c r="Z96" s="27">
        <v>54</v>
      </c>
      <c r="AA96" s="27">
        <v>62</v>
      </c>
      <c r="AB96" s="27">
        <v>68</v>
      </c>
      <c r="AC96" s="27">
        <v>68</v>
      </c>
      <c r="AD96" s="27">
        <v>516.74604599999998</v>
      </c>
      <c r="AE96" s="27">
        <v>-4838.5175660000004</v>
      </c>
      <c r="AF96" s="27">
        <v>2788.2416149999999</v>
      </c>
      <c r="AG96" s="67">
        <v>7527.4897079999992</v>
      </c>
      <c r="AH96" s="27">
        <v>1.1335820067277844</v>
      </c>
      <c r="AI96" s="27">
        <v>1.1335820067277844</v>
      </c>
      <c r="AJ96" s="27">
        <v>0</v>
      </c>
      <c r="AK96" s="27">
        <v>0</v>
      </c>
      <c r="AL96" s="42">
        <v>8533.0268888173832</v>
      </c>
      <c r="AM96" s="42">
        <v>8533.0268888173832</v>
      </c>
      <c r="AN96">
        <v>2040</v>
      </c>
      <c r="AO96" t="s">
        <v>56</v>
      </c>
      <c r="AP96" s="30">
        <v>20</v>
      </c>
      <c r="AQ96" t="s">
        <v>80</v>
      </c>
      <c r="AR96">
        <v>6</v>
      </c>
      <c r="AS96">
        <v>21</v>
      </c>
      <c r="AT96">
        <v>0.53600000000000003</v>
      </c>
      <c r="AU96" s="28">
        <v>2024</v>
      </c>
      <c r="AV96" t="s">
        <v>86</v>
      </c>
      <c r="AW96" s="65">
        <f>(IF(ISBLANK(AE96), IF(ISNUMBER(M96), M96*R93, 0)+IF(ISNUMBER(V96), V96*AA93, 0)+AE96, (IF(ISNUMBER(M96), M96*R93, 0)+IF(ISNUMBER(V96), V96*AA93)+AE96)))</f>
        <v>7527.4897079999992</v>
      </c>
      <c r="AX96" s="86">
        <f t="shared" si="5"/>
        <v>8533.0268888173832</v>
      </c>
      <c r="AY96" s="86">
        <f t="shared" si="6"/>
        <v>8533.0268888173832</v>
      </c>
    </row>
    <row r="97" spans="1:51" x14ac:dyDescent="0.2">
      <c r="A97">
        <v>6</v>
      </c>
      <c r="B97" s="28">
        <v>2023</v>
      </c>
      <c r="C97" s="28" t="s">
        <v>84</v>
      </c>
      <c r="D97" s="28" t="s">
        <v>45</v>
      </c>
      <c r="E97" s="28" t="s">
        <v>83</v>
      </c>
      <c r="H97" s="28" t="s">
        <v>73</v>
      </c>
      <c r="I97" s="28" t="s">
        <v>84</v>
      </c>
      <c r="J97" s="28" t="s">
        <v>85</v>
      </c>
      <c r="K97" t="s">
        <v>51</v>
      </c>
      <c r="L97" s="27">
        <v>3.0431400000000002</v>
      </c>
      <c r="M97" s="27">
        <v>4.1410879999999999</v>
      </c>
      <c r="N97" s="27">
        <v>6.2764569999999997</v>
      </c>
      <c r="O97" t="s">
        <v>142</v>
      </c>
      <c r="P97" t="s">
        <v>78</v>
      </c>
      <c r="Q97" s="27">
        <v>510</v>
      </c>
      <c r="R97" s="27">
        <v>1026</v>
      </c>
      <c r="S97" s="27">
        <v>2025</v>
      </c>
      <c r="T97" s="27">
        <v>2025</v>
      </c>
      <c r="U97" s="27">
        <v>42.040897000000001</v>
      </c>
      <c r="V97" s="27">
        <v>130.92340300000001</v>
      </c>
      <c r="W97" s="27">
        <v>-10.282126</v>
      </c>
      <c r="X97" t="s">
        <v>79</v>
      </c>
      <c r="Y97" t="s">
        <v>55</v>
      </c>
      <c r="Z97" s="27">
        <v>54</v>
      </c>
      <c r="AA97" s="27">
        <v>62</v>
      </c>
      <c r="AB97" s="27">
        <v>68</v>
      </c>
      <c r="AC97" s="27">
        <v>68</v>
      </c>
      <c r="AD97" s="27">
        <v>516.74604599999998</v>
      </c>
      <c r="AE97" s="27">
        <v>-4838.5175660000004</v>
      </c>
      <c r="AF97" s="27">
        <v>2788.2416149999999</v>
      </c>
      <c r="AG97" s="67">
        <v>7527.4897079999992</v>
      </c>
      <c r="AH97" s="27">
        <v>1.1335820067277844</v>
      </c>
      <c r="AI97" s="27">
        <v>1.1335820067277844</v>
      </c>
      <c r="AJ97" s="27">
        <v>0</v>
      </c>
      <c r="AK97" s="27">
        <v>0</v>
      </c>
      <c r="AL97" s="42">
        <v>8533.0268888173832</v>
      </c>
      <c r="AM97" s="42">
        <v>8533.0268888173832</v>
      </c>
      <c r="AN97">
        <v>2045</v>
      </c>
      <c r="AO97" t="s">
        <v>56</v>
      </c>
      <c r="AP97" s="30">
        <v>20</v>
      </c>
      <c r="AQ97" t="s">
        <v>80</v>
      </c>
      <c r="AR97">
        <v>6</v>
      </c>
      <c r="AS97">
        <v>21</v>
      </c>
      <c r="AT97">
        <v>0.53600000000000003</v>
      </c>
      <c r="AU97" s="28">
        <v>2024</v>
      </c>
      <c r="AV97" t="s">
        <v>86</v>
      </c>
      <c r="AW97" s="65">
        <f>(IF(ISBLANK(AE97), IF(ISNUMBER(M97), M97*R93, 0)+IF(ISNUMBER(V97), V97*AA93, 0)+AE97, (IF(ISNUMBER(M97), M97*R93, 0)+IF(ISNUMBER(V97), V97*AA93)+AE97)))</f>
        <v>7527.4897079999992</v>
      </c>
      <c r="AX97" s="86">
        <f t="shared" si="5"/>
        <v>8533.0268888173832</v>
      </c>
      <c r="AY97" s="86">
        <f t="shared" si="6"/>
        <v>8533.0268888173832</v>
      </c>
    </row>
    <row r="98" spans="1:51" x14ac:dyDescent="0.2">
      <c r="A98">
        <v>6</v>
      </c>
      <c r="B98" s="28">
        <v>2023</v>
      </c>
      <c r="C98" s="28" t="s">
        <v>84</v>
      </c>
      <c r="D98" s="28" t="s">
        <v>45</v>
      </c>
      <c r="E98" s="28" t="s">
        <v>83</v>
      </c>
      <c r="H98" s="28" t="s">
        <v>73</v>
      </c>
      <c r="I98" s="28" t="s">
        <v>84</v>
      </c>
      <c r="J98" s="28" t="s">
        <v>85</v>
      </c>
      <c r="K98" t="s">
        <v>51</v>
      </c>
      <c r="L98" s="27">
        <v>3.0431400000000002</v>
      </c>
      <c r="M98" s="27">
        <v>4.1410879999999999</v>
      </c>
      <c r="N98" s="27">
        <v>6.2764569999999997</v>
      </c>
      <c r="O98" t="s">
        <v>142</v>
      </c>
      <c r="P98" t="s">
        <v>78</v>
      </c>
      <c r="Q98" s="27">
        <v>510</v>
      </c>
      <c r="R98" s="27">
        <v>1026</v>
      </c>
      <c r="S98" s="27">
        <v>2025</v>
      </c>
      <c r="T98" s="27">
        <v>2025</v>
      </c>
      <c r="U98" s="27">
        <v>42.040897000000001</v>
      </c>
      <c r="V98" s="27">
        <v>130.92340300000001</v>
      </c>
      <c r="W98" s="27">
        <v>-10.282126</v>
      </c>
      <c r="X98" t="s">
        <v>79</v>
      </c>
      <c r="Y98" t="s">
        <v>55</v>
      </c>
      <c r="Z98" s="27">
        <v>54</v>
      </c>
      <c r="AA98" s="27">
        <v>62</v>
      </c>
      <c r="AB98" s="27">
        <v>68</v>
      </c>
      <c r="AC98" s="27">
        <v>68</v>
      </c>
      <c r="AD98" s="27">
        <v>516.74604599999998</v>
      </c>
      <c r="AE98" s="27">
        <v>-4838.5175660000004</v>
      </c>
      <c r="AF98" s="27">
        <v>2788.2416149999999</v>
      </c>
      <c r="AG98" s="67">
        <v>7527.4897079999992</v>
      </c>
      <c r="AH98" s="27">
        <v>1.1335820067277844</v>
      </c>
      <c r="AI98" s="27">
        <v>1.1335820067277844</v>
      </c>
      <c r="AJ98" s="27">
        <v>0</v>
      </c>
      <c r="AK98" s="27">
        <v>0</v>
      </c>
      <c r="AL98" s="42">
        <v>8533.0268888173832</v>
      </c>
      <c r="AM98" s="42">
        <v>8533.0268888173832</v>
      </c>
      <c r="AN98">
        <v>2050</v>
      </c>
      <c r="AO98" t="s">
        <v>56</v>
      </c>
      <c r="AP98" s="30">
        <v>20</v>
      </c>
      <c r="AQ98" t="s">
        <v>80</v>
      </c>
      <c r="AR98">
        <v>6</v>
      </c>
      <c r="AS98">
        <v>21</v>
      </c>
      <c r="AT98">
        <v>0.53600000000000003</v>
      </c>
      <c r="AU98" s="28">
        <v>2024</v>
      </c>
      <c r="AV98" t="s">
        <v>86</v>
      </c>
      <c r="AW98" s="65">
        <f>(IF(ISBLANK(AE98), IF(ISNUMBER(M98), M98*R93, 0)+IF(ISNUMBER(V98), V98*AA93, 0)+AE98, (IF(ISNUMBER(M98), M98*R93, 0)+IF(ISNUMBER(V98), V98*AA93)+AE98)))</f>
        <v>7527.4897079999992</v>
      </c>
      <c r="AX98" s="86">
        <f t="shared" si="5"/>
        <v>8533.0268888173832</v>
      </c>
      <c r="AY98" s="86">
        <f t="shared" si="6"/>
        <v>8533.0268888173832</v>
      </c>
    </row>
    <row r="99" spans="1:51" x14ac:dyDescent="0.2">
      <c r="A99">
        <v>6</v>
      </c>
      <c r="B99" s="28">
        <v>2023</v>
      </c>
      <c r="C99" s="28" t="s">
        <v>84</v>
      </c>
      <c r="D99" s="28" t="s">
        <v>45</v>
      </c>
      <c r="E99" s="28" t="s">
        <v>83</v>
      </c>
      <c r="H99" s="28" t="s">
        <v>73</v>
      </c>
      <c r="I99" s="28" t="s">
        <v>84</v>
      </c>
      <c r="J99" s="28" t="s">
        <v>85</v>
      </c>
      <c r="K99" t="s">
        <v>51</v>
      </c>
      <c r="L99" s="27">
        <v>3.0431400000000002</v>
      </c>
      <c r="M99" s="27">
        <v>4.1410879999999999</v>
      </c>
      <c r="N99" s="27">
        <v>6.2764569999999997</v>
      </c>
      <c r="O99" t="s">
        <v>142</v>
      </c>
      <c r="P99" t="s">
        <v>78</v>
      </c>
      <c r="Q99" s="27">
        <v>510</v>
      </c>
      <c r="R99" s="27">
        <v>1026</v>
      </c>
      <c r="S99" s="27">
        <v>2025</v>
      </c>
      <c r="T99" s="27">
        <v>2025</v>
      </c>
      <c r="U99" s="27">
        <v>42.040897000000001</v>
      </c>
      <c r="V99" s="27">
        <v>130.92340300000001</v>
      </c>
      <c r="W99" s="27">
        <v>-10.282126</v>
      </c>
      <c r="X99" t="s">
        <v>79</v>
      </c>
      <c r="Y99" t="s">
        <v>55</v>
      </c>
      <c r="Z99" s="27">
        <v>54</v>
      </c>
      <c r="AA99" s="27">
        <v>62</v>
      </c>
      <c r="AB99" s="27">
        <v>68</v>
      </c>
      <c r="AC99" s="27">
        <v>68</v>
      </c>
      <c r="AD99" s="27">
        <v>516.74604599999998</v>
      </c>
      <c r="AE99" s="27">
        <v>-4838.5175660000004</v>
      </c>
      <c r="AF99" s="27">
        <v>2788.2416149999999</v>
      </c>
      <c r="AG99" s="67">
        <v>7660.5593962950825</v>
      </c>
      <c r="AH99" s="27">
        <v>1.1335820067277844</v>
      </c>
      <c r="AI99" s="27">
        <v>1.1335820067277844</v>
      </c>
      <c r="AJ99" s="27">
        <v>0</v>
      </c>
      <c r="AK99" s="27">
        <v>0</v>
      </c>
      <c r="AL99" s="42">
        <v>8683.8722931095635</v>
      </c>
      <c r="AM99" s="42">
        <v>8683.8722931095635</v>
      </c>
      <c r="AN99">
        <v>2023</v>
      </c>
      <c r="AO99" t="s">
        <v>59</v>
      </c>
      <c r="AP99" s="30">
        <v>20</v>
      </c>
      <c r="AQ99" t="s">
        <v>80</v>
      </c>
      <c r="AR99">
        <v>6</v>
      </c>
      <c r="AS99">
        <v>21</v>
      </c>
      <c r="AT99">
        <v>0.53600000000000003</v>
      </c>
      <c r="AU99" s="28">
        <v>2024</v>
      </c>
      <c r="AV99" t="s">
        <v>86</v>
      </c>
      <c r="AW99" s="65">
        <f>(IF(ISBLANK(AE99), IF(ISNUMBER(M99), M99*R93, 0)+IF(ISNUMBER(V99), V99*AA93, 0)+AE99, (IF(ISNUMBER(M99), M99*R93, 0)+IF(ISNUMBER(V99), V99*AA93)+AE99)))</f>
        <v>7527.4897079999992</v>
      </c>
      <c r="AX99" s="86">
        <f t="shared" si="5"/>
        <v>8533.0268888173832</v>
      </c>
      <c r="AY99" s="86">
        <f t="shared" si="6"/>
        <v>8533.0268888173832</v>
      </c>
    </row>
    <row r="100" spans="1:51" x14ac:dyDescent="0.2">
      <c r="A100">
        <v>6</v>
      </c>
      <c r="B100" s="28">
        <v>2023</v>
      </c>
      <c r="C100" s="28" t="s">
        <v>84</v>
      </c>
      <c r="D100" s="28" t="s">
        <v>45</v>
      </c>
      <c r="E100" s="28" t="s">
        <v>83</v>
      </c>
      <c r="H100" s="28" t="s">
        <v>73</v>
      </c>
      <c r="I100" s="28" t="s">
        <v>84</v>
      </c>
      <c r="J100" s="28" t="s">
        <v>85</v>
      </c>
      <c r="K100" t="s">
        <v>51</v>
      </c>
      <c r="L100" s="27">
        <v>3.0253192661818304</v>
      </c>
      <c r="M100" s="27">
        <v>4.1168376444574957</v>
      </c>
      <c r="N100" s="27">
        <v>6.2397018492286955</v>
      </c>
      <c r="O100" t="s">
        <v>142</v>
      </c>
      <c r="P100" t="s">
        <v>78</v>
      </c>
      <c r="Q100" s="27">
        <v>510</v>
      </c>
      <c r="R100" s="27">
        <v>1026</v>
      </c>
      <c r="S100" s="27">
        <v>2025</v>
      </c>
      <c r="T100" s="27">
        <v>2025</v>
      </c>
      <c r="U100" s="27">
        <v>41.794704043082447</v>
      </c>
      <c r="V100" s="27">
        <v>130.15671099258927</v>
      </c>
      <c r="W100" s="27">
        <v>-10.221913512066195</v>
      </c>
      <c r="X100" t="s">
        <v>79</v>
      </c>
      <c r="Y100" t="s">
        <v>55</v>
      </c>
      <c r="Z100" s="27">
        <v>54</v>
      </c>
      <c r="AA100" s="27">
        <v>63.016393442622949</v>
      </c>
      <c r="AB100" s="27">
        <v>68</v>
      </c>
      <c r="AC100" s="27">
        <v>68</v>
      </c>
      <c r="AD100" s="27">
        <v>513.71996315880381</v>
      </c>
      <c r="AE100" s="27">
        <v>-4810.1830386308284</v>
      </c>
      <c r="AF100" s="27">
        <v>2771.9135750012952</v>
      </c>
      <c r="AG100" s="67">
        <v>7615.698893689334</v>
      </c>
      <c r="AH100" s="27">
        <v>1.1335820067277844</v>
      </c>
      <c r="AI100" s="27">
        <v>1.1335820067277844</v>
      </c>
      <c r="AJ100" s="27">
        <v>0</v>
      </c>
      <c r="AK100" s="27">
        <v>0</v>
      </c>
      <c r="AL100" s="42">
        <v>8633.0192345429223</v>
      </c>
      <c r="AM100" s="42">
        <v>8633.0192345429223</v>
      </c>
      <c r="AN100">
        <v>2030</v>
      </c>
      <c r="AO100" t="s">
        <v>59</v>
      </c>
      <c r="AP100" s="30">
        <v>20</v>
      </c>
      <c r="AQ100" t="s">
        <v>80</v>
      </c>
      <c r="AR100">
        <v>6</v>
      </c>
      <c r="AS100">
        <v>21</v>
      </c>
      <c r="AT100">
        <v>0.53600000000000003</v>
      </c>
      <c r="AU100" s="28">
        <v>2024</v>
      </c>
      <c r="AV100" t="s">
        <v>86</v>
      </c>
      <c r="AW100" s="65">
        <f>(IF(ISBLANK(AE100), IF(ISNUMBER(M100), M100*R93, 0)+IF(ISNUMBER(V100), V100*AA93, 0)+AE100, (IF(ISNUMBER(M100), M100*R93, 0)+IF(ISNUMBER(V100), V100*AA93)+AE100)))</f>
        <v>7483.4084661230972</v>
      </c>
      <c r="AX100" s="86">
        <f t="shared" si="5"/>
        <v>8483.0571861915123</v>
      </c>
      <c r="AY100" s="86">
        <f t="shared" si="6"/>
        <v>8483.0571861915123</v>
      </c>
    </row>
    <row r="101" spans="1:51" x14ac:dyDescent="0.2">
      <c r="A101">
        <v>6</v>
      </c>
      <c r="B101" s="28">
        <v>2023</v>
      </c>
      <c r="C101" s="28" t="s">
        <v>84</v>
      </c>
      <c r="D101" s="28" t="s">
        <v>45</v>
      </c>
      <c r="E101" s="28" t="s">
        <v>83</v>
      </c>
      <c r="H101" s="28" t="s">
        <v>73</v>
      </c>
      <c r="I101" s="28" t="s">
        <v>84</v>
      </c>
      <c r="J101" s="28" t="s">
        <v>85</v>
      </c>
      <c r="K101" t="s">
        <v>51</v>
      </c>
      <c r="L101" s="27">
        <v>3.0253192661818304</v>
      </c>
      <c r="M101" s="27">
        <v>4.1168376444574957</v>
      </c>
      <c r="N101" s="27">
        <v>6.2397018492286955</v>
      </c>
      <c r="O101" t="s">
        <v>142</v>
      </c>
      <c r="P101" t="s">
        <v>78</v>
      </c>
      <c r="Q101" s="27">
        <v>510</v>
      </c>
      <c r="R101" s="27">
        <v>1026</v>
      </c>
      <c r="S101" s="27">
        <v>2025</v>
      </c>
      <c r="T101" s="27">
        <v>2025</v>
      </c>
      <c r="U101" s="27">
        <v>41.794704043082447</v>
      </c>
      <c r="V101" s="27">
        <v>130.15671099258927</v>
      </c>
      <c r="W101" s="27">
        <v>-10.221913512066195</v>
      </c>
      <c r="X101" t="s">
        <v>79</v>
      </c>
      <c r="Y101" t="s">
        <v>55</v>
      </c>
      <c r="Z101" s="27">
        <v>54</v>
      </c>
      <c r="AA101" s="27">
        <v>63.016393442622949</v>
      </c>
      <c r="AB101" s="27">
        <v>68</v>
      </c>
      <c r="AC101" s="27">
        <v>68</v>
      </c>
      <c r="AD101" s="27">
        <v>513.71996315880381</v>
      </c>
      <c r="AE101" s="27">
        <v>-4810.1830386308284</v>
      </c>
      <c r="AF101" s="27">
        <v>2771.9135750012952</v>
      </c>
      <c r="AG101" s="67">
        <v>7615.698893689334</v>
      </c>
      <c r="AH101" s="27">
        <v>1.1335820067277844</v>
      </c>
      <c r="AI101" s="27">
        <v>1.1335820067277844</v>
      </c>
      <c r="AJ101" s="27">
        <v>0</v>
      </c>
      <c r="AK101" s="27">
        <v>0</v>
      </c>
      <c r="AL101" s="42">
        <v>8633.0192345429223</v>
      </c>
      <c r="AM101" s="42">
        <v>8633.0192345429223</v>
      </c>
      <c r="AN101">
        <v>2035</v>
      </c>
      <c r="AO101" t="s">
        <v>59</v>
      </c>
      <c r="AP101" s="30">
        <v>20</v>
      </c>
      <c r="AQ101" t="s">
        <v>80</v>
      </c>
      <c r="AR101">
        <v>6</v>
      </c>
      <c r="AS101">
        <v>21</v>
      </c>
      <c r="AT101">
        <v>0.53600000000000003</v>
      </c>
      <c r="AU101" s="28">
        <v>2024</v>
      </c>
      <c r="AV101" t="s">
        <v>86</v>
      </c>
      <c r="AW101" s="65">
        <f>(IF(ISBLANK(AE101), IF(ISNUMBER(M101), M101*R93, 0)+IF(ISNUMBER(V101), V101*AA93, 0)+AE101, (IF(ISNUMBER(M101), M101*R93, 0)+IF(ISNUMBER(V101), V101*AA93)+AE101)))</f>
        <v>7483.4084661230972</v>
      </c>
      <c r="AX101" s="86">
        <f t="shared" si="5"/>
        <v>8483.0571861915123</v>
      </c>
      <c r="AY101" s="86">
        <f t="shared" si="6"/>
        <v>8483.0571861915123</v>
      </c>
    </row>
    <row r="102" spans="1:51" x14ac:dyDescent="0.2">
      <c r="A102">
        <v>6</v>
      </c>
      <c r="B102" s="28">
        <v>2023</v>
      </c>
      <c r="C102" s="28" t="s">
        <v>84</v>
      </c>
      <c r="D102" s="28" t="s">
        <v>45</v>
      </c>
      <c r="E102" s="28" t="s">
        <v>83</v>
      </c>
      <c r="H102" s="28" t="s">
        <v>73</v>
      </c>
      <c r="I102" s="28" t="s">
        <v>84</v>
      </c>
      <c r="J102" s="28" t="s">
        <v>85</v>
      </c>
      <c r="K102" t="s">
        <v>51</v>
      </c>
      <c r="L102" s="27">
        <v>3.0253192661818304</v>
      </c>
      <c r="M102" s="27">
        <v>4.1168376444574957</v>
      </c>
      <c r="N102" s="27">
        <v>6.2397018492286955</v>
      </c>
      <c r="O102" t="s">
        <v>142</v>
      </c>
      <c r="P102" t="s">
        <v>78</v>
      </c>
      <c r="Q102" s="27">
        <v>510</v>
      </c>
      <c r="R102" s="27">
        <v>1026</v>
      </c>
      <c r="S102" s="27">
        <v>2025</v>
      </c>
      <c r="T102" s="27">
        <v>2025</v>
      </c>
      <c r="U102" s="27">
        <v>41.794704043082447</v>
      </c>
      <c r="V102" s="27">
        <v>130.15671099258927</v>
      </c>
      <c r="W102" s="27">
        <v>-10.221913512066195</v>
      </c>
      <c r="X102" t="s">
        <v>79</v>
      </c>
      <c r="Y102" t="s">
        <v>55</v>
      </c>
      <c r="Z102" s="27">
        <v>54</v>
      </c>
      <c r="AA102" s="27">
        <v>63.016393442622949</v>
      </c>
      <c r="AB102" s="27">
        <v>68</v>
      </c>
      <c r="AC102" s="27">
        <v>68</v>
      </c>
      <c r="AD102" s="27">
        <v>513.71996315880381</v>
      </c>
      <c r="AE102" s="27">
        <v>-4810.1830386308284</v>
      </c>
      <c r="AF102" s="27">
        <v>2771.9135750012952</v>
      </c>
      <c r="AG102" s="67">
        <v>7615.698893689334</v>
      </c>
      <c r="AH102" s="27">
        <v>1.1335820067277844</v>
      </c>
      <c r="AI102" s="27">
        <v>1.1335820067277844</v>
      </c>
      <c r="AJ102" s="27">
        <v>0</v>
      </c>
      <c r="AK102" s="27">
        <v>0</v>
      </c>
      <c r="AL102" s="42">
        <v>8633.0192345429223</v>
      </c>
      <c r="AM102" s="42">
        <v>8633.0192345429223</v>
      </c>
      <c r="AN102">
        <v>2040</v>
      </c>
      <c r="AO102" t="s">
        <v>59</v>
      </c>
      <c r="AP102" s="30">
        <v>20</v>
      </c>
      <c r="AQ102" t="s">
        <v>80</v>
      </c>
      <c r="AR102">
        <v>6</v>
      </c>
      <c r="AS102">
        <v>21</v>
      </c>
      <c r="AT102">
        <v>0.53600000000000003</v>
      </c>
      <c r="AU102" s="28">
        <v>2024</v>
      </c>
      <c r="AV102" t="s">
        <v>86</v>
      </c>
      <c r="AW102" s="65">
        <f>(IF(ISBLANK(AE102), IF(ISNUMBER(M102), M102*R93, 0)+IF(ISNUMBER(V102), V102*AA93, 0)+AE102, (IF(ISNUMBER(M102), M102*R93, 0)+IF(ISNUMBER(V102), V102*AA93)+AE102)))</f>
        <v>7483.4084661230972</v>
      </c>
      <c r="AX102" s="86">
        <f t="shared" si="5"/>
        <v>8483.0571861915123</v>
      </c>
      <c r="AY102" s="86">
        <f t="shared" si="6"/>
        <v>8483.0571861915123</v>
      </c>
    </row>
    <row r="103" spans="1:51" x14ac:dyDescent="0.2">
      <c r="A103">
        <v>6</v>
      </c>
      <c r="B103" s="28">
        <v>2023</v>
      </c>
      <c r="C103" s="28" t="s">
        <v>84</v>
      </c>
      <c r="D103" s="28" t="s">
        <v>45</v>
      </c>
      <c r="E103" s="28" t="s">
        <v>83</v>
      </c>
      <c r="H103" s="28" t="s">
        <v>73</v>
      </c>
      <c r="I103" s="28" t="s">
        <v>84</v>
      </c>
      <c r="J103" s="28" t="s">
        <v>85</v>
      </c>
      <c r="K103" t="s">
        <v>51</v>
      </c>
      <c r="L103" s="27">
        <v>3.0190833235588803</v>
      </c>
      <c r="M103" s="27">
        <v>4.1083518083919222</v>
      </c>
      <c r="N103" s="27">
        <v>6.2268402570155814</v>
      </c>
      <c r="O103" t="s">
        <v>142</v>
      </c>
      <c r="P103" t="s">
        <v>78</v>
      </c>
      <c r="Q103" s="27">
        <v>510</v>
      </c>
      <c r="R103" s="27">
        <v>1026</v>
      </c>
      <c r="S103" s="27">
        <v>2025</v>
      </c>
      <c r="T103" s="27">
        <v>2025</v>
      </c>
      <c r="U103" s="27">
        <v>41.708554663984096</v>
      </c>
      <c r="V103" s="27">
        <v>129.88842533070402</v>
      </c>
      <c r="W103" s="27">
        <v>-10.200843581738328</v>
      </c>
      <c r="X103" t="s">
        <v>79</v>
      </c>
      <c r="Y103" t="s">
        <v>55</v>
      </c>
      <c r="Z103" s="27">
        <v>54</v>
      </c>
      <c r="AA103" s="27">
        <v>63.143442622950822</v>
      </c>
      <c r="AB103" s="27">
        <v>68</v>
      </c>
      <c r="AC103" s="27">
        <v>68</v>
      </c>
      <c r="AD103" s="27">
        <v>512.66105732683673</v>
      </c>
      <c r="AE103" s="27">
        <v>-4800.2680436185337</v>
      </c>
      <c r="AF103" s="27">
        <v>2766.1999651344922</v>
      </c>
      <c r="AG103" s="67">
        <v>7616.503244046321</v>
      </c>
      <c r="AH103" s="27">
        <v>1.1335820067277844</v>
      </c>
      <c r="AI103" s="27">
        <v>1.1335820067277844</v>
      </c>
      <c r="AJ103" s="27">
        <v>0</v>
      </c>
      <c r="AK103" s="27">
        <v>0</v>
      </c>
      <c r="AL103" s="42">
        <v>8633.9310316347091</v>
      </c>
      <c r="AM103" s="42">
        <v>8633.9310316347091</v>
      </c>
      <c r="AN103">
        <v>2045</v>
      </c>
      <c r="AO103" t="s">
        <v>59</v>
      </c>
      <c r="AP103" s="30">
        <v>20</v>
      </c>
      <c r="AQ103" t="s">
        <v>80</v>
      </c>
      <c r="AR103">
        <v>6</v>
      </c>
      <c r="AS103">
        <v>21</v>
      </c>
      <c r="AT103">
        <v>0.53600000000000003</v>
      </c>
      <c r="AU103" s="28">
        <v>2024</v>
      </c>
      <c r="AV103" t="s">
        <v>86</v>
      </c>
      <c r="AW103" s="65">
        <f>(IF(ISBLANK(AE103), IF(ISNUMBER(M103), M103*R93, 0)+IF(ISNUMBER(V103), V103*AA93, 0)+AE103, (IF(ISNUMBER(M103), M103*R93, 0)+IF(ISNUMBER(V103), V103*AA93)+AE103)))</f>
        <v>7467.9832822952276</v>
      </c>
      <c r="AX103" s="86">
        <f t="shared" si="5"/>
        <v>8465.5714753537704</v>
      </c>
      <c r="AY103" s="86">
        <f t="shared" si="6"/>
        <v>8465.5714753537704</v>
      </c>
    </row>
    <row r="104" spans="1:51" x14ac:dyDescent="0.2">
      <c r="A104">
        <v>6</v>
      </c>
      <c r="B104" s="28">
        <v>2023</v>
      </c>
      <c r="C104" s="28" t="s">
        <v>84</v>
      </c>
      <c r="D104" s="28" t="s">
        <v>45</v>
      </c>
      <c r="E104" s="28" t="s">
        <v>83</v>
      </c>
      <c r="H104" s="28" t="s">
        <v>73</v>
      </c>
      <c r="I104" s="28" t="s">
        <v>84</v>
      </c>
      <c r="J104" s="28" t="s">
        <v>85</v>
      </c>
      <c r="K104" t="s">
        <v>51</v>
      </c>
      <c r="L104" s="27">
        <v>3.0128473809359293</v>
      </c>
      <c r="M104" s="27">
        <v>4.0998659723263486</v>
      </c>
      <c r="N104" s="27">
        <v>6.2139786648024673</v>
      </c>
      <c r="O104" t="s">
        <v>142</v>
      </c>
      <c r="P104" t="s">
        <v>78</v>
      </c>
      <c r="Q104" s="27">
        <v>510</v>
      </c>
      <c r="R104" s="27">
        <v>1026</v>
      </c>
      <c r="S104" s="27">
        <v>2025</v>
      </c>
      <c r="T104" s="27">
        <v>2025</v>
      </c>
      <c r="U104" s="27">
        <v>41.622405284885737</v>
      </c>
      <c r="V104" s="27">
        <v>129.62013966881878</v>
      </c>
      <c r="W104" s="27">
        <v>-10.179773651410459</v>
      </c>
      <c r="X104" t="s">
        <v>79</v>
      </c>
      <c r="Y104" t="s">
        <v>55</v>
      </c>
      <c r="Z104" s="27">
        <v>54</v>
      </c>
      <c r="AA104" s="27">
        <v>63.270491803278688</v>
      </c>
      <c r="AB104" s="27">
        <v>68</v>
      </c>
      <c r="AC104" s="27">
        <v>68</v>
      </c>
      <c r="AD104" s="27">
        <v>511.60215149486953</v>
      </c>
      <c r="AE104" s="27">
        <v>-4790.3530486062382</v>
      </c>
      <c r="AF104" s="27">
        <v>2760.4863552676893</v>
      </c>
      <c r="AG104" s="67">
        <v>7617.2394234564335</v>
      </c>
      <c r="AH104" s="27">
        <v>1.1335820067277844</v>
      </c>
      <c r="AI104" s="27">
        <v>1.1335820067277844</v>
      </c>
      <c r="AJ104" s="27">
        <v>0</v>
      </c>
      <c r="AK104" s="27">
        <v>0</v>
      </c>
      <c r="AL104" s="42">
        <v>8634.7655513677364</v>
      </c>
      <c r="AM104" s="42">
        <v>8634.7655513677364</v>
      </c>
      <c r="AN104">
        <v>2050</v>
      </c>
      <c r="AO104" t="s">
        <v>59</v>
      </c>
      <c r="AP104" s="30">
        <v>20</v>
      </c>
      <c r="AQ104" t="s">
        <v>80</v>
      </c>
      <c r="AR104">
        <v>6</v>
      </c>
      <c r="AS104">
        <v>21</v>
      </c>
      <c r="AT104">
        <v>0.53600000000000003</v>
      </c>
      <c r="AU104" s="28">
        <v>2024</v>
      </c>
      <c r="AV104" t="s">
        <v>86</v>
      </c>
      <c r="AW104" s="65">
        <f>(IF(ISBLANK(AE104), IF(ISNUMBER(M104), M104*R93, 0)+IF(ISNUMBER(V104), V104*AA93, 0)+AE104, (IF(ISNUMBER(M104), M104*R93, 0)+IF(ISNUMBER(V104), V104*AA93)+AE104)))</f>
        <v>7452.5580984673607</v>
      </c>
      <c r="AX104" s="86">
        <f t="shared" si="5"/>
        <v>8448.0857645160322</v>
      </c>
      <c r="AY104" s="86">
        <f t="shared" si="6"/>
        <v>8448.0857645160322</v>
      </c>
    </row>
    <row r="105" spans="1:51" x14ac:dyDescent="0.2">
      <c r="A105">
        <v>6</v>
      </c>
      <c r="B105" s="28">
        <v>2023</v>
      </c>
      <c r="C105" s="28" t="s">
        <v>84</v>
      </c>
      <c r="D105" s="28" t="s">
        <v>45</v>
      </c>
      <c r="E105" s="28" t="s">
        <v>83</v>
      </c>
      <c r="H105" s="28" t="s">
        <v>73</v>
      </c>
      <c r="I105" s="28" t="s">
        <v>84</v>
      </c>
      <c r="J105" s="28" t="s">
        <v>85</v>
      </c>
      <c r="K105" t="s">
        <v>51</v>
      </c>
      <c r="L105" s="27">
        <v>3.0431400000000002</v>
      </c>
      <c r="M105" s="27">
        <v>4.1410879999999999</v>
      </c>
      <c r="N105" s="27">
        <v>6.2764569999999997</v>
      </c>
      <c r="O105" t="s">
        <v>142</v>
      </c>
      <c r="P105" t="s">
        <v>78</v>
      </c>
      <c r="Q105" s="27">
        <v>510</v>
      </c>
      <c r="R105" s="27">
        <v>1026</v>
      </c>
      <c r="S105" s="27">
        <v>2025</v>
      </c>
      <c r="T105" s="27">
        <v>2025</v>
      </c>
      <c r="U105" s="27">
        <v>42.040897000000001</v>
      </c>
      <c r="V105" s="27">
        <v>130.92340300000001</v>
      </c>
      <c r="W105" s="27">
        <v>-10.282126</v>
      </c>
      <c r="X105" t="s">
        <v>79</v>
      </c>
      <c r="Y105" t="s">
        <v>55</v>
      </c>
      <c r="Z105" s="27">
        <v>54</v>
      </c>
      <c r="AA105" s="27">
        <v>62</v>
      </c>
      <c r="AB105" s="27">
        <v>68</v>
      </c>
      <c r="AC105" s="27">
        <v>68</v>
      </c>
      <c r="AD105" s="27">
        <v>516.74604599999998</v>
      </c>
      <c r="AE105" s="27">
        <v>-4838.5175660000004</v>
      </c>
      <c r="AF105" s="27">
        <v>2788.2416149999999</v>
      </c>
      <c r="AG105" s="67">
        <v>7527.4897079999992</v>
      </c>
      <c r="AH105" s="27">
        <v>1.1335820067277844</v>
      </c>
      <c r="AI105" s="27">
        <v>1.1335820067277844</v>
      </c>
      <c r="AJ105" s="27">
        <v>0</v>
      </c>
      <c r="AK105" s="27">
        <v>0</v>
      </c>
      <c r="AL105" s="42">
        <v>8533.0268888173832</v>
      </c>
      <c r="AM105" s="42">
        <v>8533.0268888173832</v>
      </c>
      <c r="AN105">
        <v>2023</v>
      </c>
      <c r="AO105" t="s">
        <v>60</v>
      </c>
      <c r="AP105" s="30">
        <v>20</v>
      </c>
      <c r="AQ105" t="s">
        <v>80</v>
      </c>
      <c r="AR105">
        <v>6</v>
      </c>
      <c r="AS105">
        <v>21</v>
      </c>
      <c r="AT105">
        <v>0.53600000000000003</v>
      </c>
      <c r="AU105" s="28">
        <v>2024</v>
      </c>
      <c r="AV105" t="s">
        <v>86</v>
      </c>
      <c r="AW105" s="65">
        <f>(IF(ISBLANK(AE105), IF(ISNUMBER(M105), M105*R93, 0)+IF(ISNUMBER(V105), V105*AA93, 0)+AE105, (IF(ISNUMBER(M105), M105*R93, 0)+IF(ISNUMBER(V105), V105*AA93)+AE105)))</f>
        <v>7527.4897079999992</v>
      </c>
      <c r="AX105" s="86">
        <f t="shared" si="5"/>
        <v>8533.0268888173832</v>
      </c>
      <c r="AY105" s="86">
        <f t="shared" si="6"/>
        <v>8533.0268888173832</v>
      </c>
    </row>
    <row r="106" spans="1:51" x14ac:dyDescent="0.2">
      <c r="A106">
        <v>6</v>
      </c>
      <c r="B106" s="28">
        <v>2023</v>
      </c>
      <c r="C106" s="28" t="s">
        <v>84</v>
      </c>
      <c r="D106" s="28" t="s">
        <v>45</v>
      </c>
      <c r="E106" s="28" t="s">
        <v>83</v>
      </c>
      <c r="H106" s="28" t="s">
        <v>73</v>
      </c>
      <c r="I106" s="28" t="s">
        <v>84</v>
      </c>
      <c r="J106" s="28" t="s">
        <v>85</v>
      </c>
      <c r="K106" t="s">
        <v>51</v>
      </c>
      <c r="L106" s="27">
        <v>2.9754317251982245</v>
      </c>
      <c r="M106" s="27">
        <v>4.0489509559329058</v>
      </c>
      <c r="N106" s="27">
        <v>6.1368091115237782</v>
      </c>
      <c r="O106" t="s">
        <v>142</v>
      </c>
      <c r="P106" t="s">
        <v>78</v>
      </c>
      <c r="Q106" s="27">
        <v>510</v>
      </c>
      <c r="R106" s="27">
        <v>1026</v>
      </c>
      <c r="S106" s="27">
        <v>2025</v>
      </c>
      <c r="T106" s="27">
        <v>2025</v>
      </c>
      <c r="U106" s="27">
        <v>41.10550901029557</v>
      </c>
      <c r="V106" s="27">
        <v>128.01042569750732</v>
      </c>
      <c r="W106" s="27">
        <v>-10.053354069443245</v>
      </c>
      <c r="X106" t="s">
        <v>79</v>
      </c>
      <c r="Y106" t="s">
        <v>55</v>
      </c>
      <c r="Z106" s="27">
        <v>54</v>
      </c>
      <c r="AA106" s="27">
        <v>64.032786885245898</v>
      </c>
      <c r="AB106" s="27">
        <v>68</v>
      </c>
      <c r="AC106" s="27">
        <v>68</v>
      </c>
      <c r="AD106" s="27">
        <v>505.24871650306619</v>
      </c>
      <c r="AE106" s="27">
        <v>-4730.8630785324676</v>
      </c>
      <c r="AF106" s="27">
        <v>2726.2046960668695</v>
      </c>
      <c r="AG106" s="67">
        <v>7620.2249100327845</v>
      </c>
      <c r="AH106" s="27">
        <v>1.1335820067277844</v>
      </c>
      <c r="AI106" s="27">
        <v>1.1335820067277844</v>
      </c>
      <c r="AJ106" s="27">
        <v>0</v>
      </c>
      <c r="AK106" s="27">
        <v>0</v>
      </c>
      <c r="AL106" s="42">
        <v>8638.1498452320138</v>
      </c>
      <c r="AM106" s="42">
        <v>8638.1498452320138</v>
      </c>
      <c r="AN106">
        <v>2030</v>
      </c>
      <c r="AO106" t="s">
        <v>60</v>
      </c>
      <c r="AP106" s="30">
        <v>20</v>
      </c>
      <c r="AQ106" t="s">
        <v>80</v>
      </c>
      <c r="AR106">
        <v>6</v>
      </c>
      <c r="AS106">
        <v>21</v>
      </c>
      <c r="AT106">
        <v>0.53600000000000003</v>
      </c>
      <c r="AU106" s="28">
        <v>2024</v>
      </c>
      <c r="AV106" t="s">
        <v>86</v>
      </c>
      <c r="AW106" s="65">
        <f>(IF(ISBLANK(AE106), IF(ISNUMBER(M106), M106*R93, 0)+IF(ISNUMBER(V106), V106*AA93, 0)+AE106, (IF(ISNUMBER(M106), M106*R93, 0)+IF(ISNUMBER(V106), V106*AA93)+AE106)))</f>
        <v>7360.0069955001472</v>
      </c>
      <c r="AX106" s="86">
        <f t="shared" si="5"/>
        <v>8343.1714994895883</v>
      </c>
      <c r="AY106" s="86">
        <f t="shared" si="6"/>
        <v>8343.1714994895883</v>
      </c>
    </row>
    <row r="107" spans="1:51" x14ac:dyDescent="0.2">
      <c r="A107">
        <v>6</v>
      </c>
      <c r="B107" s="28">
        <v>2023</v>
      </c>
      <c r="C107" s="28" t="s">
        <v>84</v>
      </c>
      <c r="D107" s="28" t="s">
        <v>45</v>
      </c>
      <c r="E107" s="28" t="s">
        <v>83</v>
      </c>
      <c r="H107" s="28" t="s">
        <v>73</v>
      </c>
      <c r="I107" s="28" t="s">
        <v>84</v>
      </c>
      <c r="J107" s="28" t="s">
        <v>85</v>
      </c>
      <c r="K107" t="s">
        <v>51</v>
      </c>
      <c r="L107" s="27">
        <v>2.9754317251982245</v>
      </c>
      <c r="M107" s="27">
        <v>4.0489509559329058</v>
      </c>
      <c r="N107" s="27">
        <v>6.1368091115237782</v>
      </c>
      <c r="O107" t="s">
        <v>142</v>
      </c>
      <c r="P107" t="s">
        <v>78</v>
      </c>
      <c r="Q107" s="27">
        <v>510</v>
      </c>
      <c r="R107" s="27">
        <v>1026</v>
      </c>
      <c r="S107" s="27">
        <v>2025</v>
      </c>
      <c r="T107" s="27">
        <v>2025</v>
      </c>
      <c r="U107" s="27">
        <v>41.10550901029557</v>
      </c>
      <c r="V107" s="27">
        <v>128.01042569750732</v>
      </c>
      <c r="W107" s="27">
        <v>-10.053354069443245</v>
      </c>
      <c r="X107" t="s">
        <v>79</v>
      </c>
      <c r="Y107" t="s">
        <v>55</v>
      </c>
      <c r="Z107" s="27">
        <v>54</v>
      </c>
      <c r="AA107" s="27">
        <v>64.032786885245898</v>
      </c>
      <c r="AB107" s="27">
        <v>68</v>
      </c>
      <c r="AC107" s="27">
        <v>68</v>
      </c>
      <c r="AD107" s="27">
        <v>505.24871650306619</v>
      </c>
      <c r="AE107" s="27">
        <v>-4730.8630785324676</v>
      </c>
      <c r="AF107" s="27">
        <v>2726.2046960668695</v>
      </c>
      <c r="AG107" s="67">
        <v>7620.2249100327845</v>
      </c>
      <c r="AH107" s="27">
        <v>1.1335820067277844</v>
      </c>
      <c r="AI107" s="27">
        <v>1.1335820067277844</v>
      </c>
      <c r="AJ107" s="27">
        <v>0</v>
      </c>
      <c r="AK107" s="27">
        <v>0</v>
      </c>
      <c r="AL107" s="42">
        <v>8638.1498452320138</v>
      </c>
      <c r="AM107" s="42">
        <v>8638.1498452320138</v>
      </c>
      <c r="AN107">
        <v>2035</v>
      </c>
      <c r="AO107" t="s">
        <v>60</v>
      </c>
      <c r="AP107" s="30">
        <v>20</v>
      </c>
      <c r="AQ107" t="s">
        <v>80</v>
      </c>
      <c r="AR107">
        <v>6</v>
      </c>
      <c r="AS107">
        <v>21</v>
      </c>
      <c r="AT107">
        <v>0.53600000000000003</v>
      </c>
      <c r="AU107" s="28">
        <v>2024</v>
      </c>
      <c r="AV107" t="s">
        <v>86</v>
      </c>
      <c r="AW107" s="65">
        <f>(IF(ISBLANK(AE107), IF(ISNUMBER(M107), M107*R93, 0)+IF(ISNUMBER(V107), V107*AA93, 0)+AE107, (IF(ISNUMBER(M107), M107*R93, 0)+IF(ISNUMBER(V107), V107*AA93)+AE107)))</f>
        <v>7360.0069955001472</v>
      </c>
      <c r="AX107" s="86">
        <f t="shared" si="5"/>
        <v>8343.1714994895883</v>
      </c>
      <c r="AY107" s="86">
        <f t="shared" si="6"/>
        <v>8343.1714994895883</v>
      </c>
    </row>
    <row r="108" spans="1:51" x14ac:dyDescent="0.2">
      <c r="A108">
        <v>6</v>
      </c>
      <c r="B108" s="28">
        <v>2023</v>
      </c>
      <c r="C108" s="28" t="s">
        <v>84</v>
      </c>
      <c r="D108" s="28" t="s">
        <v>45</v>
      </c>
      <c r="E108" s="28" t="s">
        <v>83</v>
      </c>
      <c r="H108" s="28" t="s">
        <v>73</v>
      </c>
      <c r="I108" s="28" t="s">
        <v>84</v>
      </c>
      <c r="J108" s="28" t="s">
        <v>85</v>
      </c>
      <c r="K108" t="s">
        <v>51</v>
      </c>
      <c r="L108" s="27">
        <v>2.9754317251982245</v>
      </c>
      <c r="M108" s="27">
        <v>4.0489509559329058</v>
      </c>
      <c r="N108" s="27">
        <v>6.1368091115237782</v>
      </c>
      <c r="O108" t="s">
        <v>142</v>
      </c>
      <c r="P108" t="s">
        <v>78</v>
      </c>
      <c r="Q108" s="27">
        <v>510</v>
      </c>
      <c r="R108" s="27">
        <v>1026</v>
      </c>
      <c r="S108" s="27">
        <v>2025</v>
      </c>
      <c r="T108" s="27">
        <v>2025</v>
      </c>
      <c r="U108" s="27">
        <v>41.10550901029557</v>
      </c>
      <c r="V108" s="27">
        <v>128.01042569750732</v>
      </c>
      <c r="W108" s="27">
        <v>-10.053354069443245</v>
      </c>
      <c r="X108" t="s">
        <v>79</v>
      </c>
      <c r="Y108" t="s">
        <v>55</v>
      </c>
      <c r="Z108" s="27">
        <v>54</v>
      </c>
      <c r="AA108" s="27">
        <v>64.032786885245898</v>
      </c>
      <c r="AB108" s="27">
        <v>68</v>
      </c>
      <c r="AC108" s="27">
        <v>68</v>
      </c>
      <c r="AD108" s="27">
        <v>505.24871650306619</v>
      </c>
      <c r="AE108" s="27">
        <v>-4730.8630785324676</v>
      </c>
      <c r="AF108" s="27">
        <v>2726.2046960668695</v>
      </c>
      <c r="AG108" s="67">
        <v>7620.2249100327845</v>
      </c>
      <c r="AH108" s="27">
        <v>1.1335820067277844</v>
      </c>
      <c r="AI108" s="27">
        <v>1.1335820067277844</v>
      </c>
      <c r="AJ108" s="27">
        <v>0</v>
      </c>
      <c r="AK108" s="27">
        <v>0</v>
      </c>
      <c r="AL108" s="42">
        <v>8638.1498452320138</v>
      </c>
      <c r="AM108" s="42">
        <v>8638.1498452320138</v>
      </c>
      <c r="AN108">
        <v>2040</v>
      </c>
      <c r="AO108" t="s">
        <v>60</v>
      </c>
      <c r="AP108" s="30">
        <v>20</v>
      </c>
      <c r="AQ108" t="s">
        <v>80</v>
      </c>
      <c r="AR108">
        <v>6</v>
      </c>
      <c r="AS108">
        <v>21</v>
      </c>
      <c r="AT108">
        <v>0.53600000000000003</v>
      </c>
      <c r="AU108" s="28">
        <v>2024</v>
      </c>
      <c r="AV108" t="s">
        <v>86</v>
      </c>
      <c r="AW108" s="65">
        <f>(IF(ISBLANK(AE108), IF(ISNUMBER(M108), M108*R93, 0)+IF(ISNUMBER(V108), V108*AA93, 0)+AE108, (IF(ISNUMBER(M108), M108*R93, 0)+IF(ISNUMBER(V108), V108*AA93)+AE108)))</f>
        <v>7360.0069955001472</v>
      </c>
      <c r="AX108" s="86">
        <f t="shared" si="5"/>
        <v>8343.1714994895883</v>
      </c>
      <c r="AY108" s="86">
        <f t="shared" si="6"/>
        <v>8343.1714994895883</v>
      </c>
    </row>
    <row r="109" spans="1:51" x14ac:dyDescent="0.2">
      <c r="A109">
        <v>6</v>
      </c>
      <c r="B109" s="28">
        <v>2023</v>
      </c>
      <c r="C109" s="28" t="s">
        <v>84</v>
      </c>
      <c r="D109" s="28" t="s">
        <v>45</v>
      </c>
      <c r="E109" s="28" t="s">
        <v>83</v>
      </c>
      <c r="H109" s="28" t="s">
        <v>73</v>
      </c>
      <c r="I109" s="28" t="s">
        <v>84</v>
      </c>
      <c r="J109" s="28" t="s">
        <v>85</v>
      </c>
      <c r="K109" t="s">
        <v>51</v>
      </c>
      <c r="L109" s="27">
        <v>2.9629598399523225</v>
      </c>
      <c r="M109" s="27">
        <v>4.0319792838017579</v>
      </c>
      <c r="N109" s="27">
        <v>6.1110859270975482</v>
      </c>
      <c r="O109" t="s">
        <v>142</v>
      </c>
      <c r="P109" t="s">
        <v>78</v>
      </c>
      <c r="Q109" s="27">
        <v>510</v>
      </c>
      <c r="R109" s="27">
        <v>1026</v>
      </c>
      <c r="S109" s="27">
        <v>2025</v>
      </c>
      <c r="T109" s="27">
        <v>2025</v>
      </c>
      <c r="U109" s="27">
        <v>40.933210252098846</v>
      </c>
      <c r="V109" s="27">
        <v>127.47385437373681</v>
      </c>
      <c r="W109" s="27">
        <v>-10.011214208787507</v>
      </c>
      <c r="X109" t="s">
        <v>79</v>
      </c>
      <c r="Y109" t="s">
        <v>55</v>
      </c>
      <c r="Z109" s="27">
        <v>54</v>
      </c>
      <c r="AA109" s="27">
        <v>64.286885245901644</v>
      </c>
      <c r="AB109" s="27">
        <v>68</v>
      </c>
      <c r="AC109" s="27">
        <v>68</v>
      </c>
      <c r="AD109" s="27">
        <v>503.13090483913174</v>
      </c>
      <c r="AE109" s="27">
        <v>-4711.0330885078774</v>
      </c>
      <c r="AF109" s="27">
        <v>2714.7774763332627</v>
      </c>
      <c r="AG109" s="67">
        <v>7620.6747046499213</v>
      </c>
      <c r="AH109" s="27">
        <v>1.1335820067277844</v>
      </c>
      <c r="AI109" s="27">
        <v>1.1335820067277844</v>
      </c>
      <c r="AJ109" s="27">
        <v>0</v>
      </c>
      <c r="AK109" s="27">
        <v>0</v>
      </c>
      <c r="AL109" s="42">
        <v>8638.6597243167234</v>
      </c>
      <c r="AM109" s="42">
        <v>8638.6597243167234</v>
      </c>
      <c r="AN109">
        <v>2045</v>
      </c>
      <c r="AO109" t="s">
        <v>60</v>
      </c>
      <c r="AP109" s="30">
        <v>20</v>
      </c>
      <c r="AQ109" t="s">
        <v>80</v>
      </c>
      <c r="AR109">
        <v>6</v>
      </c>
      <c r="AS109">
        <v>21</v>
      </c>
      <c r="AT109">
        <v>0.53600000000000003</v>
      </c>
      <c r="AU109" s="28">
        <v>2024</v>
      </c>
      <c r="AV109" t="s">
        <v>86</v>
      </c>
      <c r="AW109" s="65">
        <f>(IF(ISBLANK(AE109), IF(ISNUMBER(M109), M109*R93, 0)+IF(ISNUMBER(V109), V109*AA93, 0)+AE109, (IF(ISNUMBER(M109), M109*R93, 0)+IF(ISNUMBER(V109), V109*AA93)+AE109)))</f>
        <v>7329.1566278444088</v>
      </c>
      <c r="AX109" s="86">
        <f t="shared" si="5"/>
        <v>8308.2000778141064</v>
      </c>
      <c r="AY109" s="86">
        <f t="shared" si="6"/>
        <v>8308.2000778141064</v>
      </c>
    </row>
    <row r="110" spans="1:51" s="70" customFormat="1" x14ac:dyDescent="0.2">
      <c r="A110" s="70">
        <v>6</v>
      </c>
      <c r="B110" s="78">
        <v>2023</v>
      </c>
      <c r="C110" s="78" t="s">
        <v>84</v>
      </c>
      <c r="D110" s="78" t="s">
        <v>45</v>
      </c>
      <c r="E110" s="78" t="s">
        <v>83</v>
      </c>
      <c r="H110" s="78" t="s">
        <v>73</v>
      </c>
      <c r="I110" s="78" t="s">
        <v>84</v>
      </c>
      <c r="J110" s="78" t="s">
        <v>85</v>
      </c>
      <c r="K110" s="70" t="s">
        <v>51</v>
      </c>
      <c r="L110" s="73">
        <v>2.9504879547064209</v>
      </c>
      <c r="M110" s="73">
        <v>4.0150076116706108</v>
      </c>
      <c r="N110" s="73">
        <v>6.085362742671319</v>
      </c>
      <c r="O110" s="70" t="s">
        <v>142</v>
      </c>
      <c r="P110" s="70" t="s">
        <v>78</v>
      </c>
      <c r="Q110" s="73">
        <v>510</v>
      </c>
      <c r="R110" s="73">
        <v>1026</v>
      </c>
      <c r="S110" s="73">
        <v>2025</v>
      </c>
      <c r="T110" s="73">
        <v>2025</v>
      </c>
      <c r="U110" s="73">
        <v>40.760911493902121</v>
      </c>
      <c r="V110" s="73">
        <v>126.93728304996633</v>
      </c>
      <c r="W110" s="73">
        <v>-9.9690743481317696</v>
      </c>
      <c r="X110" s="70" t="s">
        <v>79</v>
      </c>
      <c r="Y110" s="70" t="s">
        <v>55</v>
      </c>
      <c r="Z110" s="73">
        <v>54</v>
      </c>
      <c r="AA110" s="73">
        <v>64.540983606557376</v>
      </c>
      <c r="AB110" s="73">
        <v>68</v>
      </c>
      <c r="AC110" s="73">
        <v>68</v>
      </c>
      <c r="AD110" s="73">
        <v>501.01309317519735</v>
      </c>
      <c r="AE110" s="73">
        <v>-4691.2030984832872</v>
      </c>
      <c r="AF110" s="73">
        <v>2703.3502565996559</v>
      </c>
      <c r="AG110" s="74">
        <v>7620.8518154795693</v>
      </c>
      <c r="AH110" s="73">
        <v>1.1335820067277844</v>
      </c>
      <c r="AI110" s="73">
        <v>1.1335820067277844</v>
      </c>
      <c r="AJ110" s="73">
        <v>0</v>
      </c>
      <c r="AK110" s="73">
        <v>0</v>
      </c>
      <c r="AL110" s="81">
        <v>8638.8604939664092</v>
      </c>
      <c r="AM110" s="81">
        <v>8638.8604939664092</v>
      </c>
      <c r="AN110" s="70">
        <v>2050</v>
      </c>
      <c r="AO110" s="70" t="s">
        <v>60</v>
      </c>
      <c r="AP110" s="76">
        <v>20</v>
      </c>
      <c r="AQ110" s="70" t="s">
        <v>80</v>
      </c>
      <c r="AR110" s="70">
        <v>6</v>
      </c>
      <c r="AS110" s="70">
        <v>21</v>
      </c>
      <c r="AT110" s="70">
        <v>0.53600000000000003</v>
      </c>
      <c r="AU110" s="78">
        <v>2024</v>
      </c>
      <c r="AV110" s="70" t="s">
        <v>86</v>
      </c>
      <c r="AW110" s="65">
        <f>(IF(ISBLANK(AE110), IF(ISNUMBER(M110), M110*R93, 0)+IF(ISNUMBER(V110), V110*AA93, 0)+AE110, (IF(ISNUMBER(M110), M110*R93, 0)+IF(ISNUMBER(V110), V110*AA93)+AE110)))</f>
        <v>7298.3062601886722</v>
      </c>
      <c r="AX110" s="86">
        <f t="shared" si="5"/>
        <v>8273.2286561386263</v>
      </c>
      <c r="AY110" s="86">
        <f t="shared" si="6"/>
        <v>8273.2286561386263</v>
      </c>
    </row>
    <row r="111" spans="1:51" x14ac:dyDescent="0.2">
      <c r="A111">
        <v>7</v>
      </c>
      <c r="B111" s="28">
        <v>2023</v>
      </c>
      <c r="C111" s="28" t="s">
        <v>84</v>
      </c>
      <c r="D111" t="s">
        <v>45</v>
      </c>
      <c r="E111" s="28" t="s">
        <v>46</v>
      </c>
      <c r="H111" t="s">
        <v>87</v>
      </c>
      <c r="J111" t="s">
        <v>87</v>
      </c>
      <c r="K111" t="s">
        <v>853</v>
      </c>
      <c r="L111" s="27">
        <v>0</v>
      </c>
      <c r="M111" s="27">
        <v>0</v>
      </c>
      <c r="N111" s="27">
        <v>0</v>
      </c>
      <c r="O111" t="s">
        <v>89</v>
      </c>
      <c r="P111" t="s">
        <v>89</v>
      </c>
      <c r="Q111" s="27">
        <v>0</v>
      </c>
      <c r="R111" s="27">
        <v>0</v>
      </c>
      <c r="S111" s="27">
        <v>0</v>
      </c>
      <c r="T111" s="27">
        <v>0</v>
      </c>
      <c r="U111" s="27">
        <v>0</v>
      </c>
      <c r="V111" s="27">
        <v>0</v>
      </c>
      <c r="W111" s="27">
        <v>0</v>
      </c>
      <c r="X111" s="30" t="s">
        <v>90</v>
      </c>
      <c r="Y111" s="30" t="s">
        <v>91</v>
      </c>
      <c r="Z111" s="27">
        <v>1</v>
      </c>
      <c r="AA111" s="27">
        <v>8</v>
      </c>
      <c r="AB111" s="27">
        <v>18</v>
      </c>
      <c r="AC111" s="27">
        <v>18</v>
      </c>
      <c r="AD111" s="27">
        <v>1.3824736842105265</v>
      </c>
      <c r="AE111" s="27">
        <v>2.4881403508771935</v>
      </c>
      <c r="AF111" s="27">
        <v>3.2013684210526319</v>
      </c>
      <c r="AG111" s="90">
        <v>40805.501754385972</v>
      </c>
      <c r="AH111" s="27">
        <v>1</v>
      </c>
      <c r="AI111" s="27">
        <v>1</v>
      </c>
      <c r="AJ111" s="27">
        <v>0</v>
      </c>
      <c r="AK111" s="27">
        <v>0</v>
      </c>
      <c r="AL111" s="101">
        <v>40805.501754385972</v>
      </c>
      <c r="AM111" s="101">
        <v>40805.501754385972</v>
      </c>
      <c r="AN111">
        <v>2023</v>
      </c>
      <c r="AO111" t="s">
        <v>56</v>
      </c>
      <c r="AP111" s="30">
        <v>15</v>
      </c>
      <c r="AQ111" t="s">
        <v>92</v>
      </c>
      <c r="AR111">
        <v>16</v>
      </c>
      <c r="AS111">
        <v>18</v>
      </c>
      <c r="AT111" t="s">
        <v>89</v>
      </c>
      <c r="AU111" s="28">
        <v>2017</v>
      </c>
      <c r="AV111" t="s">
        <v>93</v>
      </c>
      <c r="AW111" s="120">
        <f t="shared" ref="AW111:AW128" si="7">AG111</f>
        <v>40805.501754385972</v>
      </c>
      <c r="AX111" s="109">
        <f t="shared" ref="AX111:AX128" si="8">IF(AH111&gt;0,AW111*AH111,IF(AJ111&gt;0,AJ111+AW111,AW111))</f>
        <v>40805.501754385972</v>
      </c>
      <c r="AY111" s="109">
        <f t="shared" ref="AY111:AY128" si="9">IF(AI111&gt;0,AW111*AI111,IF(AK111&gt;0,AK111+AW111,AW111))</f>
        <v>40805.501754385972</v>
      </c>
    </row>
    <row r="112" spans="1:51" x14ac:dyDescent="0.2">
      <c r="A112">
        <v>7</v>
      </c>
      <c r="B112">
        <v>2023</v>
      </c>
      <c r="C112" t="s">
        <v>84</v>
      </c>
      <c r="D112" t="s">
        <v>45</v>
      </c>
      <c r="E112" t="s">
        <v>46</v>
      </c>
      <c r="H112" t="s">
        <v>87</v>
      </c>
      <c r="J112" t="s">
        <v>87</v>
      </c>
      <c r="K112" t="s">
        <v>853</v>
      </c>
      <c r="L112" s="27">
        <v>0</v>
      </c>
      <c r="M112" s="27">
        <v>0</v>
      </c>
      <c r="N112" s="27">
        <v>0</v>
      </c>
      <c r="O112" t="s">
        <v>89</v>
      </c>
      <c r="P112" t="s">
        <v>89</v>
      </c>
      <c r="Q112" s="27">
        <v>0</v>
      </c>
      <c r="R112" s="27">
        <v>0</v>
      </c>
      <c r="S112" s="27">
        <v>0</v>
      </c>
      <c r="T112" s="27">
        <v>0</v>
      </c>
      <c r="U112" s="27">
        <v>0</v>
      </c>
      <c r="V112" s="27">
        <v>0</v>
      </c>
      <c r="W112" s="27">
        <v>0</v>
      </c>
      <c r="X112" s="30" t="s">
        <v>90</v>
      </c>
      <c r="Y112" s="30" t="s">
        <v>91</v>
      </c>
      <c r="Z112" s="27">
        <v>1</v>
      </c>
      <c r="AA112" s="27">
        <v>8</v>
      </c>
      <c r="AB112" s="27">
        <v>18</v>
      </c>
      <c r="AC112" s="27">
        <v>18</v>
      </c>
      <c r="AD112" s="27">
        <v>1.3824736842105265</v>
      </c>
      <c r="AE112" s="27">
        <v>2.4881403508771935</v>
      </c>
      <c r="AF112" s="27">
        <v>3.2013684210526319</v>
      </c>
      <c r="AG112" s="90">
        <v>40805.501754385972</v>
      </c>
      <c r="AH112" s="27">
        <v>1</v>
      </c>
      <c r="AI112" s="27">
        <v>1</v>
      </c>
      <c r="AJ112" s="27">
        <v>0</v>
      </c>
      <c r="AK112" s="27">
        <v>0</v>
      </c>
      <c r="AL112" s="101">
        <v>40805.501754385972</v>
      </c>
      <c r="AM112" s="101">
        <v>40805.501754385972</v>
      </c>
      <c r="AN112">
        <v>2030</v>
      </c>
      <c r="AO112" t="s">
        <v>56</v>
      </c>
      <c r="AP112" s="30">
        <v>15</v>
      </c>
      <c r="AQ112" t="s">
        <v>92</v>
      </c>
      <c r="AR112">
        <v>16</v>
      </c>
      <c r="AS112">
        <v>18</v>
      </c>
      <c r="AT112" t="s">
        <v>89</v>
      </c>
      <c r="AU112" s="28">
        <v>2017</v>
      </c>
      <c r="AV112" t="s">
        <v>93</v>
      </c>
      <c r="AW112" s="120">
        <f t="shared" si="7"/>
        <v>40805.501754385972</v>
      </c>
      <c r="AX112" s="109">
        <f t="shared" si="8"/>
        <v>40805.501754385972</v>
      </c>
      <c r="AY112" s="109">
        <f t="shared" si="9"/>
        <v>40805.501754385972</v>
      </c>
    </row>
    <row r="113" spans="1:51" x14ac:dyDescent="0.2">
      <c r="A113">
        <v>7</v>
      </c>
      <c r="B113">
        <v>2023</v>
      </c>
      <c r="C113" t="s">
        <v>84</v>
      </c>
      <c r="D113" t="s">
        <v>45</v>
      </c>
      <c r="E113" t="s">
        <v>46</v>
      </c>
      <c r="H113" t="s">
        <v>87</v>
      </c>
      <c r="J113" t="s">
        <v>87</v>
      </c>
      <c r="K113" t="s">
        <v>853</v>
      </c>
      <c r="L113" s="27">
        <v>0</v>
      </c>
      <c r="M113" s="27">
        <v>0</v>
      </c>
      <c r="N113" s="27">
        <v>0</v>
      </c>
      <c r="O113" t="s">
        <v>89</v>
      </c>
      <c r="P113" t="s">
        <v>89</v>
      </c>
      <c r="Q113" s="27">
        <v>0</v>
      </c>
      <c r="R113" s="27">
        <v>0</v>
      </c>
      <c r="S113" s="27">
        <v>0</v>
      </c>
      <c r="T113" s="27">
        <v>0</v>
      </c>
      <c r="U113" s="27">
        <v>0</v>
      </c>
      <c r="V113" s="27">
        <v>0</v>
      </c>
      <c r="W113" s="27">
        <v>0</v>
      </c>
      <c r="X113" s="30" t="s">
        <v>90</v>
      </c>
      <c r="Y113" s="30" t="s">
        <v>91</v>
      </c>
      <c r="Z113" s="27">
        <v>1</v>
      </c>
      <c r="AA113" s="27">
        <v>8</v>
      </c>
      <c r="AB113" s="27">
        <v>18</v>
      </c>
      <c r="AC113" s="27">
        <v>18</v>
      </c>
      <c r="AD113" s="27">
        <v>1.3824736842105265</v>
      </c>
      <c r="AE113" s="27">
        <v>2.4881403508771935</v>
      </c>
      <c r="AF113" s="27">
        <v>3.2013684210526319</v>
      </c>
      <c r="AG113" s="90">
        <v>40805.501754385972</v>
      </c>
      <c r="AH113" s="27">
        <v>1</v>
      </c>
      <c r="AI113" s="27">
        <v>1</v>
      </c>
      <c r="AJ113" s="27">
        <v>0</v>
      </c>
      <c r="AK113" s="27">
        <v>0</v>
      </c>
      <c r="AL113" s="101">
        <v>40805.501754385972</v>
      </c>
      <c r="AM113" s="101">
        <v>40805.501754385972</v>
      </c>
      <c r="AN113">
        <v>2035</v>
      </c>
      <c r="AO113" t="s">
        <v>56</v>
      </c>
      <c r="AP113" s="30">
        <v>15</v>
      </c>
      <c r="AQ113" t="s">
        <v>92</v>
      </c>
      <c r="AR113">
        <v>16</v>
      </c>
      <c r="AS113">
        <v>18</v>
      </c>
      <c r="AT113" t="s">
        <v>89</v>
      </c>
      <c r="AU113" s="28">
        <v>2017</v>
      </c>
      <c r="AV113" t="s">
        <v>93</v>
      </c>
      <c r="AW113" s="120">
        <f t="shared" si="7"/>
        <v>40805.501754385972</v>
      </c>
      <c r="AX113" s="109">
        <f t="shared" si="8"/>
        <v>40805.501754385972</v>
      </c>
      <c r="AY113" s="109">
        <f t="shared" si="9"/>
        <v>40805.501754385972</v>
      </c>
    </row>
    <row r="114" spans="1:51" x14ac:dyDescent="0.2">
      <c r="A114">
        <v>7</v>
      </c>
      <c r="B114">
        <v>2023</v>
      </c>
      <c r="C114" t="s">
        <v>84</v>
      </c>
      <c r="D114" t="s">
        <v>45</v>
      </c>
      <c r="E114" t="s">
        <v>46</v>
      </c>
      <c r="H114" t="s">
        <v>87</v>
      </c>
      <c r="J114" t="s">
        <v>87</v>
      </c>
      <c r="K114" t="s">
        <v>853</v>
      </c>
      <c r="L114" s="27">
        <v>0</v>
      </c>
      <c r="M114" s="27">
        <v>0</v>
      </c>
      <c r="N114" s="27">
        <v>0</v>
      </c>
      <c r="O114" t="s">
        <v>89</v>
      </c>
      <c r="P114" t="s">
        <v>89</v>
      </c>
      <c r="Q114" s="27">
        <v>0</v>
      </c>
      <c r="R114" s="27">
        <v>0</v>
      </c>
      <c r="S114" s="27">
        <v>0</v>
      </c>
      <c r="T114" s="27">
        <v>0</v>
      </c>
      <c r="U114" s="27">
        <v>0</v>
      </c>
      <c r="V114" s="27">
        <v>0</v>
      </c>
      <c r="W114" s="27">
        <v>0</v>
      </c>
      <c r="X114" s="30" t="s">
        <v>90</v>
      </c>
      <c r="Y114" s="30" t="s">
        <v>91</v>
      </c>
      <c r="Z114" s="27">
        <v>1</v>
      </c>
      <c r="AA114" s="27">
        <v>8</v>
      </c>
      <c r="AB114" s="27">
        <v>18</v>
      </c>
      <c r="AC114" s="27">
        <v>18</v>
      </c>
      <c r="AD114" s="27">
        <v>1.3824736842105265</v>
      </c>
      <c r="AE114" s="27">
        <v>2.4881403508771935</v>
      </c>
      <c r="AF114" s="27">
        <v>3.2013684210526319</v>
      </c>
      <c r="AG114" s="90">
        <v>40805.501754385972</v>
      </c>
      <c r="AH114" s="27">
        <v>1</v>
      </c>
      <c r="AI114" s="27">
        <v>1</v>
      </c>
      <c r="AJ114" s="27">
        <v>0</v>
      </c>
      <c r="AK114" s="27">
        <v>0</v>
      </c>
      <c r="AL114" s="101">
        <v>40805.501754385972</v>
      </c>
      <c r="AM114" s="101">
        <v>40805.501754385972</v>
      </c>
      <c r="AN114">
        <v>2040</v>
      </c>
      <c r="AO114" t="s">
        <v>56</v>
      </c>
      <c r="AP114" s="30">
        <v>15</v>
      </c>
      <c r="AQ114" t="s">
        <v>92</v>
      </c>
      <c r="AR114">
        <v>16</v>
      </c>
      <c r="AS114">
        <v>18</v>
      </c>
      <c r="AT114" t="s">
        <v>89</v>
      </c>
      <c r="AU114" s="28">
        <v>2017</v>
      </c>
      <c r="AV114" t="s">
        <v>93</v>
      </c>
      <c r="AW114" s="120">
        <f t="shared" si="7"/>
        <v>40805.501754385972</v>
      </c>
      <c r="AX114" s="109">
        <f t="shared" si="8"/>
        <v>40805.501754385972</v>
      </c>
      <c r="AY114" s="109">
        <f t="shared" si="9"/>
        <v>40805.501754385972</v>
      </c>
    </row>
    <row r="115" spans="1:51" x14ac:dyDescent="0.2">
      <c r="A115">
        <v>7</v>
      </c>
      <c r="B115">
        <v>2023</v>
      </c>
      <c r="C115" t="s">
        <v>84</v>
      </c>
      <c r="D115" t="s">
        <v>45</v>
      </c>
      <c r="E115" t="s">
        <v>46</v>
      </c>
      <c r="H115" t="s">
        <v>87</v>
      </c>
      <c r="J115" t="s">
        <v>87</v>
      </c>
      <c r="K115" t="s">
        <v>853</v>
      </c>
      <c r="L115" s="27">
        <v>0</v>
      </c>
      <c r="M115" s="27">
        <v>0</v>
      </c>
      <c r="N115" s="27">
        <v>0</v>
      </c>
      <c r="O115" t="s">
        <v>89</v>
      </c>
      <c r="P115" t="s">
        <v>89</v>
      </c>
      <c r="Q115" s="27">
        <v>0</v>
      </c>
      <c r="R115" s="27">
        <v>0</v>
      </c>
      <c r="S115" s="27">
        <v>0</v>
      </c>
      <c r="T115" s="27">
        <v>0</v>
      </c>
      <c r="U115" s="27">
        <v>0</v>
      </c>
      <c r="V115" s="27">
        <v>0</v>
      </c>
      <c r="W115" s="27">
        <v>0</v>
      </c>
      <c r="X115" s="30" t="s">
        <v>90</v>
      </c>
      <c r="Y115" s="30" t="s">
        <v>91</v>
      </c>
      <c r="Z115" s="27">
        <v>1</v>
      </c>
      <c r="AA115" s="27">
        <v>8</v>
      </c>
      <c r="AB115" s="27">
        <v>18</v>
      </c>
      <c r="AC115" s="27">
        <v>18</v>
      </c>
      <c r="AD115" s="27">
        <v>1.3824736842105265</v>
      </c>
      <c r="AE115" s="27">
        <v>2.4881403508771935</v>
      </c>
      <c r="AF115" s="27">
        <v>3.2013684210526319</v>
      </c>
      <c r="AG115" s="90">
        <v>40805.501754385972</v>
      </c>
      <c r="AH115" s="27">
        <v>1</v>
      </c>
      <c r="AI115" s="27">
        <v>1</v>
      </c>
      <c r="AJ115" s="27">
        <v>0</v>
      </c>
      <c r="AK115" s="27">
        <v>0</v>
      </c>
      <c r="AL115" s="101">
        <v>40805.501754385972</v>
      </c>
      <c r="AM115" s="101">
        <v>40805.501754385972</v>
      </c>
      <c r="AN115">
        <v>2045</v>
      </c>
      <c r="AO115" t="s">
        <v>56</v>
      </c>
      <c r="AP115" s="30">
        <v>15</v>
      </c>
      <c r="AQ115" t="s">
        <v>92</v>
      </c>
      <c r="AR115">
        <v>16</v>
      </c>
      <c r="AS115">
        <v>18</v>
      </c>
      <c r="AT115" t="s">
        <v>89</v>
      </c>
      <c r="AU115" s="28">
        <v>2017</v>
      </c>
      <c r="AV115" t="s">
        <v>93</v>
      </c>
      <c r="AW115" s="120">
        <f t="shared" si="7"/>
        <v>40805.501754385972</v>
      </c>
      <c r="AX115" s="109">
        <f t="shared" si="8"/>
        <v>40805.501754385972</v>
      </c>
      <c r="AY115" s="109">
        <f t="shared" si="9"/>
        <v>40805.501754385972</v>
      </c>
    </row>
    <row r="116" spans="1:51" x14ac:dyDescent="0.2">
      <c r="A116">
        <v>7</v>
      </c>
      <c r="B116">
        <v>2023</v>
      </c>
      <c r="C116" t="s">
        <v>84</v>
      </c>
      <c r="D116" t="s">
        <v>45</v>
      </c>
      <c r="E116" t="s">
        <v>46</v>
      </c>
      <c r="H116" t="s">
        <v>87</v>
      </c>
      <c r="J116" t="s">
        <v>87</v>
      </c>
      <c r="K116" t="s">
        <v>853</v>
      </c>
      <c r="L116" s="27">
        <v>0</v>
      </c>
      <c r="M116" s="27">
        <v>0</v>
      </c>
      <c r="N116" s="27">
        <v>0</v>
      </c>
      <c r="O116" t="s">
        <v>89</v>
      </c>
      <c r="P116" t="s">
        <v>89</v>
      </c>
      <c r="Q116" s="27">
        <v>0</v>
      </c>
      <c r="R116" s="27">
        <v>0</v>
      </c>
      <c r="S116" s="27">
        <v>0</v>
      </c>
      <c r="T116" s="27">
        <v>0</v>
      </c>
      <c r="U116" s="27">
        <v>0</v>
      </c>
      <c r="V116" s="27">
        <v>0</v>
      </c>
      <c r="W116" s="27">
        <v>0</v>
      </c>
      <c r="X116" s="30" t="s">
        <v>90</v>
      </c>
      <c r="Y116" s="30" t="s">
        <v>91</v>
      </c>
      <c r="Z116" s="27">
        <v>1</v>
      </c>
      <c r="AA116" s="27">
        <v>8</v>
      </c>
      <c r="AB116" s="27">
        <v>18</v>
      </c>
      <c r="AC116" s="27">
        <v>18</v>
      </c>
      <c r="AD116" s="27">
        <v>1.3824736842105265</v>
      </c>
      <c r="AE116" s="27">
        <v>2.4881403508771935</v>
      </c>
      <c r="AF116" s="27">
        <v>3.2013684210526319</v>
      </c>
      <c r="AG116" s="90">
        <v>40805.501754385972</v>
      </c>
      <c r="AH116" s="27">
        <v>1</v>
      </c>
      <c r="AI116" s="27">
        <v>1</v>
      </c>
      <c r="AJ116" s="27">
        <v>0</v>
      </c>
      <c r="AK116" s="27">
        <v>0</v>
      </c>
      <c r="AL116" s="101">
        <v>40805.501754385972</v>
      </c>
      <c r="AM116" s="101">
        <v>40805.501754385972</v>
      </c>
      <c r="AN116">
        <v>2050</v>
      </c>
      <c r="AO116" t="s">
        <v>56</v>
      </c>
      <c r="AP116" s="30">
        <v>15</v>
      </c>
      <c r="AQ116" t="s">
        <v>92</v>
      </c>
      <c r="AR116">
        <v>16</v>
      </c>
      <c r="AS116">
        <v>18</v>
      </c>
      <c r="AT116" t="s">
        <v>89</v>
      </c>
      <c r="AU116" s="28">
        <v>2017</v>
      </c>
      <c r="AV116" t="s">
        <v>93</v>
      </c>
      <c r="AW116" s="120">
        <f t="shared" si="7"/>
        <v>40805.501754385972</v>
      </c>
      <c r="AX116" s="109">
        <f t="shared" si="8"/>
        <v>40805.501754385972</v>
      </c>
      <c r="AY116" s="109">
        <f t="shared" si="9"/>
        <v>40805.501754385972</v>
      </c>
    </row>
    <row r="117" spans="1:51" x14ac:dyDescent="0.2">
      <c r="A117">
        <v>7</v>
      </c>
      <c r="B117">
        <v>2023</v>
      </c>
      <c r="C117" t="s">
        <v>84</v>
      </c>
      <c r="D117" t="s">
        <v>45</v>
      </c>
      <c r="E117" t="s">
        <v>46</v>
      </c>
      <c r="H117" t="s">
        <v>87</v>
      </c>
      <c r="J117" t="s">
        <v>87</v>
      </c>
      <c r="K117" t="s">
        <v>853</v>
      </c>
      <c r="L117" s="27">
        <v>0</v>
      </c>
      <c r="M117" s="27">
        <v>0</v>
      </c>
      <c r="N117" s="27">
        <v>0</v>
      </c>
      <c r="O117" t="s">
        <v>89</v>
      </c>
      <c r="P117" t="s">
        <v>89</v>
      </c>
      <c r="Q117" s="27">
        <v>0</v>
      </c>
      <c r="R117" s="27">
        <v>0</v>
      </c>
      <c r="S117" s="27">
        <v>0</v>
      </c>
      <c r="T117" s="27">
        <v>0</v>
      </c>
      <c r="U117" s="27">
        <v>0</v>
      </c>
      <c r="V117" s="27">
        <v>0</v>
      </c>
      <c r="W117" s="27">
        <v>0</v>
      </c>
      <c r="X117" s="30" t="s">
        <v>90</v>
      </c>
      <c r="Y117" s="30" t="s">
        <v>91</v>
      </c>
      <c r="Z117" s="27">
        <v>1</v>
      </c>
      <c r="AA117" s="27">
        <v>8</v>
      </c>
      <c r="AB117" s="27">
        <v>18</v>
      </c>
      <c r="AC117" s="27">
        <v>18</v>
      </c>
      <c r="AD117" s="27">
        <v>1.3824736842105265</v>
      </c>
      <c r="AE117" s="27">
        <v>2.4881403508771935</v>
      </c>
      <c r="AF117" s="27">
        <v>3.2013684210526319</v>
      </c>
      <c r="AG117" s="90">
        <v>40805.501754385972</v>
      </c>
      <c r="AH117" s="27">
        <v>1</v>
      </c>
      <c r="AI117" s="27">
        <v>1</v>
      </c>
      <c r="AJ117" s="27">
        <v>0</v>
      </c>
      <c r="AK117" s="27">
        <v>0</v>
      </c>
      <c r="AL117" s="101">
        <v>40805.501754385972</v>
      </c>
      <c r="AM117" s="101">
        <v>40805.501754385972</v>
      </c>
      <c r="AN117">
        <v>2023</v>
      </c>
      <c r="AO117" t="s">
        <v>59</v>
      </c>
      <c r="AP117" s="30">
        <v>15</v>
      </c>
      <c r="AQ117" t="s">
        <v>92</v>
      </c>
      <c r="AR117">
        <v>16</v>
      </c>
      <c r="AS117">
        <v>18</v>
      </c>
      <c r="AT117" t="s">
        <v>89</v>
      </c>
      <c r="AU117" s="28">
        <v>2017</v>
      </c>
      <c r="AV117" t="s">
        <v>93</v>
      </c>
      <c r="AW117" s="120">
        <f t="shared" si="7"/>
        <v>40805.501754385972</v>
      </c>
      <c r="AX117" s="109">
        <f t="shared" si="8"/>
        <v>40805.501754385972</v>
      </c>
      <c r="AY117" s="109">
        <f t="shared" si="9"/>
        <v>40805.501754385972</v>
      </c>
    </row>
    <row r="118" spans="1:51" x14ac:dyDescent="0.2">
      <c r="A118">
        <v>7</v>
      </c>
      <c r="B118">
        <v>2023</v>
      </c>
      <c r="C118" t="s">
        <v>84</v>
      </c>
      <c r="D118" t="s">
        <v>45</v>
      </c>
      <c r="E118" t="s">
        <v>46</v>
      </c>
      <c r="H118" t="s">
        <v>87</v>
      </c>
      <c r="J118" t="s">
        <v>87</v>
      </c>
      <c r="K118" t="s">
        <v>853</v>
      </c>
      <c r="L118" s="27">
        <v>0</v>
      </c>
      <c r="M118" s="27">
        <v>0</v>
      </c>
      <c r="N118" s="27">
        <v>0</v>
      </c>
      <c r="O118" t="s">
        <v>89</v>
      </c>
      <c r="P118" t="s">
        <v>89</v>
      </c>
      <c r="Q118" s="27">
        <v>0</v>
      </c>
      <c r="R118" s="27">
        <v>0</v>
      </c>
      <c r="S118" s="27">
        <v>0</v>
      </c>
      <c r="T118" s="27">
        <v>0</v>
      </c>
      <c r="U118" s="27">
        <v>0</v>
      </c>
      <c r="V118" s="27">
        <v>0</v>
      </c>
      <c r="W118" s="27">
        <v>0</v>
      </c>
      <c r="X118" s="30" t="s">
        <v>90</v>
      </c>
      <c r="Y118" s="30" t="s">
        <v>91</v>
      </c>
      <c r="Z118" s="27">
        <v>1</v>
      </c>
      <c r="AA118" s="27">
        <v>8</v>
      </c>
      <c r="AB118" s="27">
        <v>18</v>
      </c>
      <c r="AC118" s="27">
        <v>18</v>
      </c>
      <c r="AD118" s="27">
        <v>1.3824736842105265</v>
      </c>
      <c r="AE118" s="27">
        <v>2.4881403508771935</v>
      </c>
      <c r="AF118" s="27">
        <v>3.2013684210526319</v>
      </c>
      <c r="AG118" s="90">
        <v>40805.501754385972</v>
      </c>
      <c r="AH118" s="27">
        <v>1</v>
      </c>
      <c r="AI118" s="27">
        <v>1</v>
      </c>
      <c r="AJ118" s="27">
        <v>0</v>
      </c>
      <c r="AK118" s="27">
        <v>0</v>
      </c>
      <c r="AL118" s="101">
        <v>40805.501754385972</v>
      </c>
      <c r="AM118" s="101">
        <v>40805.501754385972</v>
      </c>
      <c r="AN118">
        <v>2030</v>
      </c>
      <c r="AO118" t="s">
        <v>59</v>
      </c>
      <c r="AP118" s="30">
        <v>15</v>
      </c>
      <c r="AQ118" t="s">
        <v>92</v>
      </c>
      <c r="AR118">
        <v>16</v>
      </c>
      <c r="AS118">
        <v>18</v>
      </c>
      <c r="AT118" t="s">
        <v>89</v>
      </c>
      <c r="AU118" s="28">
        <v>2017</v>
      </c>
      <c r="AV118" t="s">
        <v>93</v>
      </c>
      <c r="AW118" s="120">
        <f t="shared" si="7"/>
        <v>40805.501754385972</v>
      </c>
      <c r="AX118" s="109">
        <f t="shared" si="8"/>
        <v>40805.501754385972</v>
      </c>
      <c r="AY118" s="109">
        <f t="shared" si="9"/>
        <v>40805.501754385972</v>
      </c>
    </row>
    <row r="119" spans="1:51" x14ac:dyDescent="0.2">
      <c r="A119">
        <v>7</v>
      </c>
      <c r="B119">
        <v>2023</v>
      </c>
      <c r="C119" t="s">
        <v>84</v>
      </c>
      <c r="D119" t="s">
        <v>45</v>
      </c>
      <c r="E119" t="s">
        <v>46</v>
      </c>
      <c r="H119" t="s">
        <v>87</v>
      </c>
      <c r="J119" t="s">
        <v>87</v>
      </c>
      <c r="K119" t="s">
        <v>853</v>
      </c>
      <c r="L119" s="27">
        <v>0</v>
      </c>
      <c r="M119" s="27">
        <v>0</v>
      </c>
      <c r="N119" s="27">
        <v>0</v>
      </c>
      <c r="O119" t="s">
        <v>89</v>
      </c>
      <c r="P119" t="s">
        <v>89</v>
      </c>
      <c r="Q119" s="27">
        <v>0</v>
      </c>
      <c r="R119" s="27">
        <v>0</v>
      </c>
      <c r="S119" s="27">
        <v>0</v>
      </c>
      <c r="T119" s="27">
        <v>0</v>
      </c>
      <c r="U119" s="27">
        <v>0</v>
      </c>
      <c r="V119" s="27">
        <v>0</v>
      </c>
      <c r="W119" s="27">
        <v>0</v>
      </c>
      <c r="X119" s="30" t="s">
        <v>90</v>
      </c>
      <c r="Y119" s="30" t="s">
        <v>91</v>
      </c>
      <c r="Z119" s="27">
        <v>1.0249999999999999</v>
      </c>
      <c r="AA119" s="27">
        <v>8.1999999999999993</v>
      </c>
      <c r="AB119" s="27">
        <v>18.450000000000003</v>
      </c>
      <c r="AC119" s="27">
        <v>18.450000000000003</v>
      </c>
      <c r="AD119" s="27">
        <v>1.3479118421052634</v>
      </c>
      <c r="AE119" s="27">
        <v>2.4259368421052638</v>
      </c>
      <c r="AF119" s="27">
        <v>3.121334210526316</v>
      </c>
      <c r="AG119" s="90">
        <v>39785.364210526321</v>
      </c>
      <c r="AH119" s="27">
        <v>1</v>
      </c>
      <c r="AI119" s="27">
        <v>1</v>
      </c>
      <c r="AJ119" s="27">
        <v>0</v>
      </c>
      <c r="AK119" s="27">
        <v>0</v>
      </c>
      <c r="AL119" s="101">
        <v>39785.364210526321</v>
      </c>
      <c r="AM119" s="101">
        <v>39785.364210526321</v>
      </c>
      <c r="AN119">
        <v>2035</v>
      </c>
      <c r="AO119" t="s">
        <v>59</v>
      </c>
      <c r="AP119" s="30">
        <v>15</v>
      </c>
      <c r="AQ119" t="s">
        <v>92</v>
      </c>
      <c r="AR119">
        <v>16</v>
      </c>
      <c r="AS119">
        <v>18</v>
      </c>
      <c r="AT119" t="s">
        <v>89</v>
      </c>
      <c r="AU119" s="28">
        <v>2017</v>
      </c>
      <c r="AV119" t="s">
        <v>93</v>
      </c>
      <c r="AW119" s="120">
        <f t="shared" si="7"/>
        <v>39785.364210526321</v>
      </c>
      <c r="AX119" s="109">
        <f t="shared" si="8"/>
        <v>39785.364210526321</v>
      </c>
      <c r="AY119" s="109">
        <f t="shared" si="9"/>
        <v>39785.364210526321</v>
      </c>
    </row>
    <row r="120" spans="1:51" x14ac:dyDescent="0.2">
      <c r="A120">
        <v>7</v>
      </c>
      <c r="B120">
        <v>2023</v>
      </c>
      <c r="C120" t="s">
        <v>84</v>
      </c>
      <c r="D120" t="s">
        <v>45</v>
      </c>
      <c r="E120" t="s">
        <v>46</v>
      </c>
      <c r="H120" t="s">
        <v>87</v>
      </c>
      <c r="J120" t="s">
        <v>87</v>
      </c>
      <c r="K120" t="s">
        <v>853</v>
      </c>
      <c r="L120" s="27">
        <v>0</v>
      </c>
      <c r="M120" s="27">
        <v>0</v>
      </c>
      <c r="N120" s="27">
        <v>0</v>
      </c>
      <c r="O120" t="s">
        <v>89</v>
      </c>
      <c r="P120" t="s">
        <v>89</v>
      </c>
      <c r="Q120" s="27">
        <v>0</v>
      </c>
      <c r="R120" s="27">
        <v>0</v>
      </c>
      <c r="S120" s="27">
        <v>0</v>
      </c>
      <c r="T120" s="27">
        <v>0</v>
      </c>
      <c r="U120" s="27">
        <v>0</v>
      </c>
      <c r="V120" s="27">
        <v>0</v>
      </c>
      <c r="W120" s="27">
        <v>0</v>
      </c>
      <c r="X120" s="30" t="s">
        <v>90</v>
      </c>
      <c r="Y120" s="30" t="s">
        <v>91</v>
      </c>
      <c r="Z120" s="27">
        <v>1.038125</v>
      </c>
      <c r="AA120" s="27">
        <v>8.3049999999999997</v>
      </c>
      <c r="AB120" s="27">
        <v>18.686250000000001</v>
      </c>
      <c r="AC120" s="27">
        <v>18.686250000000001</v>
      </c>
      <c r="AD120" s="27">
        <v>1.3314949671052634</v>
      </c>
      <c r="AE120" s="27">
        <v>2.3963901754385968</v>
      </c>
      <c r="AF120" s="27">
        <v>3.0833179605263159</v>
      </c>
      <c r="AG120" s="90">
        <v>39300.798877192989</v>
      </c>
      <c r="AH120" s="27">
        <v>1</v>
      </c>
      <c r="AI120" s="27">
        <v>1</v>
      </c>
      <c r="AJ120" s="27">
        <v>0</v>
      </c>
      <c r="AK120" s="27">
        <v>0</v>
      </c>
      <c r="AL120" s="101">
        <v>39275.295438596499</v>
      </c>
      <c r="AM120" s="101">
        <v>39300.798877192989</v>
      </c>
      <c r="AN120">
        <v>2040</v>
      </c>
      <c r="AO120" t="s">
        <v>59</v>
      </c>
      <c r="AP120" s="30">
        <v>15</v>
      </c>
      <c r="AQ120" t="s">
        <v>92</v>
      </c>
      <c r="AR120">
        <v>16</v>
      </c>
      <c r="AS120">
        <v>18</v>
      </c>
      <c r="AT120" t="s">
        <v>89</v>
      </c>
      <c r="AU120" s="28">
        <v>2017</v>
      </c>
      <c r="AV120" t="s">
        <v>93</v>
      </c>
      <c r="AW120" s="120">
        <f t="shared" si="7"/>
        <v>39300.798877192989</v>
      </c>
      <c r="AX120" s="109">
        <f t="shared" si="8"/>
        <v>39300.798877192989</v>
      </c>
      <c r="AY120" s="109">
        <f t="shared" si="9"/>
        <v>39300.798877192989</v>
      </c>
    </row>
    <row r="121" spans="1:51" x14ac:dyDescent="0.2">
      <c r="A121">
        <v>7</v>
      </c>
      <c r="B121">
        <v>2023</v>
      </c>
      <c r="C121" t="s">
        <v>84</v>
      </c>
      <c r="D121" t="s">
        <v>45</v>
      </c>
      <c r="E121" t="s">
        <v>46</v>
      </c>
      <c r="H121" t="s">
        <v>87</v>
      </c>
      <c r="J121" t="s">
        <v>87</v>
      </c>
      <c r="K121" t="s">
        <v>853</v>
      </c>
      <c r="L121" s="27">
        <v>0</v>
      </c>
      <c r="M121" s="27">
        <v>0</v>
      </c>
      <c r="N121" s="27">
        <v>0</v>
      </c>
      <c r="O121" t="s">
        <v>89</v>
      </c>
      <c r="P121" t="s">
        <v>89</v>
      </c>
      <c r="Q121" s="27">
        <v>0</v>
      </c>
      <c r="R121" s="27">
        <v>0</v>
      </c>
      <c r="S121" s="27">
        <v>0</v>
      </c>
      <c r="T121" s="27">
        <v>0</v>
      </c>
      <c r="U121" s="27">
        <v>0</v>
      </c>
      <c r="V121" s="27">
        <v>0</v>
      </c>
      <c r="W121" s="27">
        <v>0</v>
      </c>
      <c r="X121" s="30" t="s">
        <v>90</v>
      </c>
      <c r="Y121" s="30" t="s">
        <v>91</v>
      </c>
      <c r="Z121" s="27">
        <v>1.05125</v>
      </c>
      <c r="AA121" s="27">
        <v>8.41</v>
      </c>
      <c r="AB121" s="27">
        <v>18.922499999999999</v>
      </c>
      <c r="AC121" s="27">
        <v>18.922499999999999</v>
      </c>
      <c r="AD121" s="27">
        <v>1.3150780921052634</v>
      </c>
      <c r="AE121" s="27">
        <v>2.3668435087719302</v>
      </c>
      <c r="AF121" s="27">
        <v>3.0453017105263158</v>
      </c>
      <c r="AG121" s="90">
        <v>38816.233543859649</v>
      </c>
      <c r="AH121" s="27">
        <v>1</v>
      </c>
      <c r="AI121" s="27">
        <v>1</v>
      </c>
      <c r="AJ121" s="27">
        <v>0</v>
      </c>
      <c r="AK121" s="27">
        <v>0</v>
      </c>
      <c r="AL121" s="101">
        <v>38765.226666666669</v>
      </c>
      <c r="AM121" s="101">
        <v>38816.233543859649</v>
      </c>
      <c r="AN121">
        <v>2045</v>
      </c>
      <c r="AO121" t="s">
        <v>59</v>
      </c>
      <c r="AP121" s="30">
        <v>15</v>
      </c>
      <c r="AQ121" t="s">
        <v>92</v>
      </c>
      <c r="AR121">
        <v>16</v>
      </c>
      <c r="AS121">
        <v>18</v>
      </c>
      <c r="AT121" t="s">
        <v>89</v>
      </c>
      <c r="AU121" s="28">
        <v>2017</v>
      </c>
      <c r="AV121" t="s">
        <v>93</v>
      </c>
      <c r="AW121" s="120">
        <f t="shared" si="7"/>
        <v>38816.233543859649</v>
      </c>
      <c r="AX121" s="109">
        <f t="shared" si="8"/>
        <v>38816.233543859649</v>
      </c>
      <c r="AY121" s="109">
        <f t="shared" si="9"/>
        <v>38816.233543859649</v>
      </c>
    </row>
    <row r="122" spans="1:51" x14ac:dyDescent="0.2">
      <c r="A122">
        <v>7</v>
      </c>
      <c r="B122">
        <v>2023</v>
      </c>
      <c r="C122" t="s">
        <v>84</v>
      </c>
      <c r="D122" t="s">
        <v>45</v>
      </c>
      <c r="E122" t="s">
        <v>46</v>
      </c>
      <c r="H122" t="s">
        <v>87</v>
      </c>
      <c r="J122" t="s">
        <v>87</v>
      </c>
      <c r="K122" t="s">
        <v>853</v>
      </c>
      <c r="L122" s="27">
        <v>0</v>
      </c>
      <c r="M122" s="27">
        <v>0</v>
      </c>
      <c r="N122" s="27">
        <v>0</v>
      </c>
      <c r="O122" t="s">
        <v>89</v>
      </c>
      <c r="P122" t="s">
        <v>89</v>
      </c>
      <c r="Q122" s="27">
        <v>0</v>
      </c>
      <c r="R122" s="27">
        <v>0</v>
      </c>
      <c r="S122" s="27">
        <v>0</v>
      </c>
      <c r="T122" s="27">
        <v>0</v>
      </c>
      <c r="U122" s="27">
        <v>0</v>
      </c>
      <c r="V122" s="27">
        <v>0</v>
      </c>
      <c r="W122" s="27">
        <v>0</v>
      </c>
      <c r="X122" s="30" t="s">
        <v>90</v>
      </c>
      <c r="Y122" s="30" t="s">
        <v>91</v>
      </c>
      <c r="Z122" s="27">
        <v>1.0650312500000001</v>
      </c>
      <c r="AA122" s="27">
        <v>8.5202500000000008</v>
      </c>
      <c r="AB122" s="27">
        <v>19.170562500000003</v>
      </c>
      <c r="AC122" s="27">
        <v>19.170562500000003</v>
      </c>
      <c r="AD122" s="27">
        <v>1.2994820608552633</v>
      </c>
      <c r="AE122" s="27">
        <v>2.3387741754385969</v>
      </c>
      <c r="AF122" s="27">
        <v>3.0091862730263159</v>
      </c>
      <c r="AG122" s="90">
        <v>38355.89647719299</v>
      </c>
      <c r="AH122" s="27">
        <v>1</v>
      </c>
      <c r="AI122" s="27">
        <v>1</v>
      </c>
      <c r="AJ122" s="27">
        <v>0</v>
      </c>
      <c r="AK122" s="27">
        <v>0</v>
      </c>
      <c r="AL122" s="101">
        <v>38306.164771929834</v>
      </c>
      <c r="AM122" s="101">
        <v>38355.89647719299</v>
      </c>
      <c r="AN122">
        <v>2050</v>
      </c>
      <c r="AO122" t="s">
        <v>59</v>
      </c>
      <c r="AP122" s="30">
        <v>15</v>
      </c>
      <c r="AQ122" t="s">
        <v>92</v>
      </c>
      <c r="AR122">
        <v>16</v>
      </c>
      <c r="AS122">
        <v>18</v>
      </c>
      <c r="AT122" t="s">
        <v>89</v>
      </c>
      <c r="AU122" s="28">
        <v>2017</v>
      </c>
      <c r="AV122" t="s">
        <v>93</v>
      </c>
      <c r="AW122" s="120">
        <f t="shared" si="7"/>
        <v>38355.89647719299</v>
      </c>
      <c r="AX122" s="109">
        <f t="shared" si="8"/>
        <v>38355.89647719299</v>
      </c>
      <c r="AY122" s="109">
        <f t="shared" si="9"/>
        <v>38355.89647719299</v>
      </c>
    </row>
    <row r="123" spans="1:51" x14ac:dyDescent="0.2">
      <c r="A123">
        <v>7</v>
      </c>
      <c r="B123">
        <v>2023</v>
      </c>
      <c r="C123" t="s">
        <v>84</v>
      </c>
      <c r="D123" t="s">
        <v>45</v>
      </c>
      <c r="E123" t="s">
        <v>46</v>
      </c>
      <c r="H123" t="s">
        <v>87</v>
      </c>
      <c r="J123" t="s">
        <v>87</v>
      </c>
      <c r="K123" t="s">
        <v>853</v>
      </c>
      <c r="L123" s="27">
        <v>0</v>
      </c>
      <c r="M123" s="27">
        <v>0</v>
      </c>
      <c r="N123" s="27">
        <v>0</v>
      </c>
      <c r="O123" t="s">
        <v>89</v>
      </c>
      <c r="P123" t="s">
        <v>89</v>
      </c>
      <c r="Q123" s="27">
        <v>0</v>
      </c>
      <c r="R123" s="27">
        <v>0</v>
      </c>
      <c r="S123" s="27">
        <v>0</v>
      </c>
      <c r="T123" s="27">
        <v>0</v>
      </c>
      <c r="U123" s="27">
        <v>0</v>
      </c>
      <c r="V123" s="27">
        <v>0</v>
      </c>
      <c r="W123" s="27">
        <v>0</v>
      </c>
      <c r="X123" s="30" t="s">
        <v>90</v>
      </c>
      <c r="Y123" s="30" t="s">
        <v>91</v>
      </c>
      <c r="Z123" s="27">
        <v>1</v>
      </c>
      <c r="AA123" s="27">
        <v>8</v>
      </c>
      <c r="AB123" s="27">
        <v>18</v>
      </c>
      <c r="AC123" s="27">
        <v>18</v>
      </c>
      <c r="AD123" s="27">
        <v>1.3824736842105265</v>
      </c>
      <c r="AE123" s="27">
        <v>2.4881403508771935</v>
      </c>
      <c r="AF123" s="27">
        <v>3.2013684210526319</v>
      </c>
      <c r="AG123" s="90">
        <v>40805.501754385972</v>
      </c>
      <c r="AH123" s="27">
        <v>1</v>
      </c>
      <c r="AI123" s="27">
        <v>1</v>
      </c>
      <c r="AJ123" s="27">
        <v>0</v>
      </c>
      <c r="AK123" s="27">
        <v>0</v>
      </c>
      <c r="AL123" s="101">
        <v>40805.501754385972</v>
      </c>
      <c r="AM123" s="101">
        <v>40805.501754385972</v>
      </c>
      <c r="AN123">
        <v>2023</v>
      </c>
      <c r="AO123" t="s">
        <v>60</v>
      </c>
      <c r="AP123" s="30">
        <v>15</v>
      </c>
      <c r="AQ123" t="s">
        <v>92</v>
      </c>
      <c r="AR123">
        <v>16</v>
      </c>
      <c r="AS123">
        <v>18</v>
      </c>
      <c r="AT123" t="s">
        <v>89</v>
      </c>
      <c r="AU123" s="28">
        <v>2017</v>
      </c>
      <c r="AV123" t="s">
        <v>93</v>
      </c>
      <c r="AW123" s="120">
        <f t="shared" si="7"/>
        <v>40805.501754385972</v>
      </c>
      <c r="AX123" s="109">
        <f t="shared" si="8"/>
        <v>40805.501754385972</v>
      </c>
      <c r="AY123" s="109">
        <f t="shared" si="9"/>
        <v>40805.501754385972</v>
      </c>
    </row>
    <row r="124" spans="1:51" x14ac:dyDescent="0.2">
      <c r="A124">
        <v>7</v>
      </c>
      <c r="B124">
        <v>2023</v>
      </c>
      <c r="C124" t="s">
        <v>84</v>
      </c>
      <c r="D124" t="s">
        <v>45</v>
      </c>
      <c r="E124" t="s">
        <v>46</v>
      </c>
      <c r="H124" t="s">
        <v>87</v>
      </c>
      <c r="J124" t="s">
        <v>87</v>
      </c>
      <c r="K124" t="s">
        <v>853</v>
      </c>
      <c r="L124" s="27">
        <v>0</v>
      </c>
      <c r="M124" s="27">
        <v>0</v>
      </c>
      <c r="N124" s="27">
        <v>0</v>
      </c>
      <c r="O124" t="s">
        <v>89</v>
      </c>
      <c r="P124" t="s">
        <v>89</v>
      </c>
      <c r="Q124" s="27">
        <v>0</v>
      </c>
      <c r="R124" s="27">
        <v>0</v>
      </c>
      <c r="S124" s="27">
        <v>0</v>
      </c>
      <c r="T124" s="27">
        <v>0</v>
      </c>
      <c r="U124" s="27">
        <v>0</v>
      </c>
      <c r="V124" s="27">
        <v>0</v>
      </c>
      <c r="W124" s="27">
        <v>0</v>
      </c>
      <c r="X124" s="30" t="s">
        <v>90</v>
      </c>
      <c r="Y124" s="30" t="s">
        <v>91</v>
      </c>
      <c r="Z124" s="27">
        <v>1.05</v>
      </c>
      <c r="AA124" s="27">
        <v>8.4</v>
      </c>
      <c r="AB124" s="27">
        <v>18.900000000000002</v>
      </c>
      <c r="AC124" s="27">
        <v>18.900000000000002</v>
      </c>
      <c r="AD124" s="27">
        <v>1.3133500000000002</v>
      </c>
      <c r="AE124" s="27">
        <v>2.3637333333333337</v>
      </c>
      <c r="AF124" s="27">
        <v>3.0413000000000001</v>
      </c>
      <c r="AG124" s="90">
        <v>38765.226666666669</v>
      </c>
      <c r="AH124" s="27">
        <v>1</v>
      </c>
      <c r="AI124" s="27">
        <v>1</v>
      </c>
      <c r="AJ124" s="27">
        <v>0</v>
      </c>
      <c r="AK124" s="27">
        <v>0</v>
      </c>
      <c r="AL124" s="101">
        <v>38765.226666666669</v>
      </c>
      <c r="AM124" s="101">
        <v>38765.226666666669</v>
      </c>
      <c r="AN124">
        <v>2030</v>
      </c>
      <c r="AO124" t="s">
        <v>60</v>
      </c>
      <c r="AP124" s="30">
        <v>15</v>
      </c>
      <c r="AQ124" t="s">
        <v>92</v>
      </c>
      <c r="AR124">
        <v>16</v>
      </c>
      <c r="AS124">
        <v>18</v>
      </c>
      <c r="AT124" t="s">
        <v>89</v>
      </c>
      <c r="AU124" s="28">
        <v>2017</v>
      </c>
      <c r="AV124" t="s">
        <v>93</v>
      </c>
      <c r="AW124" s="120">
        <f t="shared" si="7"/>
        <v>38765.226666666669</v>
      </c>
      <c r="AX124" s="109">
        <f t="shared" si="8"/>
        <v>38765.226666666669</v>
      </c>
      <c r="AY124" s="109">
        <f t="shared" si="9"/>
        <v>38765.226666666669</v>
      </c>
    </row>
    <row r="125" spans="1:51" x14ac:dyDescent="0.2">
      <c r="A125">
        <v>7</v>
      </c>
      <c r="B125">
        <v>2023</v>
      </c>
      <c r="C125" t="s">
        <v>84</v>
      </c>
      <c r="D125" t="s">
        <v>45</v>
      </c>
      <c r="E125" t="s">
        <v>46</v>
      </c>
      <c r="H125" t="s">
        <v>87</v>
      </c>
      <c r="J125" t="s">
        <v>87</v>
      </c>
      <c r="K125" t="s">
        <v>853</v>
      </c>
      <c r="L125" s="27">
        <v>0</v>
      </c>
      <c r="M125" s="27">
        <v>0</v>
      </c>
      <c r="N125" s="27">
        <v>0</v>
      </c>
      <c r="O125" t="s">
        <v>89</v>
      </c>
      <c r="P125" t="s">
        <v>89</v>
      </c>
      <c r="Q125" s="27">
        <v>0</v>
      </c>
      <c r="R125" s="27">
        <v>0</v>
      </c>
      <c r="S125" s="27">
        <v>0</v>
      </c>
      <c r="T125" s="27">
        <v>0</v>
      </c>
      <c r="U125" s="27">
        <v>0</v>
      </c>
      <c r="V125" s="27">
        <v>0</v>
      </c>
      <c r="W125" s="27">
        <v>0</v>
      </c>
      <c r="X125" s="30" t="s">
        <v>90</v>
      </c>
      <c r="Y125" s="30" t="s">
        <v>91</v>
      </c>
      <c r="Z125" s="27">
        <v>1.0762499999999999</v>
      </c>
      <c r="AA125" s="27">
        <v>8.61</v>
      </c>
      <c r="AB125" s="27">
        <v>19.372500000000002</v>
      </c>
      <c r="AC125" s="27">
        <v>19.372500000000002</v>
      </c>
      <c r="AD125" s="27">
        <v>1.2805162500000002</v>
      </c>
      <c r="AE125" s="27">
        <v>2.30464</v>
      </c>
      <c r="AF125" s="27">
        <v>2.9652674999999999</v>
      </c>
      <c r="AG125" s="90">
        <v>37796.096000000005</v>
      </c>
      <c r="AH125" s="27">
        <v>1</v>
      </c>
      <c r="AI125" s="27">
        <v>1</v>
      </c>
      <c r="AJ125" s="27">
        <v>0</v>
      </c>
      <c r="AK125" s="27">
        <v>0</v>
      </c>
      <c r="AL125" s="101">
        <v>37745.089122807025</v>
      </c>
      <c r="AM125" s="101">
        <v>37796.096000000005</v>
      </c>
      <c r="AN125">
        <v>2035</v>
      </c>
      <c r="AO125" t="s">
        <v>60</v>
      </c>
      <c r="AP125" s="30">
        <v>15</v>
      </c>
      <c r="AQ125" t="s">
        <v>92</v>
      </c>
      <c r="AR125">
        <v>16</v>
      </c>
      <c r="AS125">
        <v>18</v>
      </c>
      <c r="AT125" t="s">
        <v>89</v>
      </c>
      <c r="AU125" s="28">
        <v>2017</v>
      </c>
      <c r="AV125" t="s">
        <v>93</v>
      </c>
      <c r="AW125" s="120">
        <f t="shared" si="7"/>
        <v>37796.096000000005</v>
      </c>
      <c r="AX125" s="109">
        <f t="shared" si="8"/>
        <v>37796.096000000005</v>
      </c>
      <c r="AY125" s="109">
        <f t="shared" si="9"/>
        <v>37796.096000000005</v>
      </c>
    </row>
    <row r="126" spans="1:51" x14ac:dyDescent="0.2">
      <c r="A126">
        <v>7</v>
      </c>
      <c r="B126">
        <v>2023</v>
      </c>
      <c r="C126" t="s">
        <v>84</v>
      </c>
      <c r="D126" t="s">
        <v>45</v>
      </c>
      <c r="E126" t="s">
        <v>46</v>
      </c>
      <c r="H126" t="s">
        <v>87</v>
      </c>
      <c r="J126" t="s">
        <v>87</v>
      </c>
      <c r="K126" t="s">
        <v>853</v>
      </c>
      <c r="L126" s="27">
        <v>0</v>
      </c>
      <c r="M126" s="27">
        <v>0</v>
      </c>
      <c r="N126" s="27">
        <v>0</v>
      </c>
      <c r="O126" t="s">
        <v>89</v>
      </c>
      <c r="P126" t="s">
        <v>89</v>
      </c>
      <c r="Q126" s="27">
        <v>0</v>
      </c>
      <c r="R126" s="27">
        <v>0</v>
      </c>
      <c r="S126" s="27">
        <v>0</v>
      </c>
      <c r="T126" s="27">
        <v>0</v>
      </c>
      <c r="U126" s="27">
        <v>0</v>
      </c>
      <c r="V126" s="27">
        <v>0</v>
      </c>
      <c r="W126" s="27">
        <v>0</v>
      </c>
      <c r="X126" s="30" t="s">
        <v>90</v>
      </c>
      <c r="Y126" s="30" t="s">
        <v>91</v>
      </c>
      <c r="Z126" s="27">
        <v>1.1025</v>
      </c>
      <c r="AA126" s="27">
        <v>8.82</v>
      </c>
      <c r="AB126" s="27">
        <v>19.845000000000002</v>
      </c>
      <c r="AC126" s="27">
        <v>19.845000000000002</v>
      </c>
      <c r="AD126" s="27">
        <v>1.2476825000000002</v>
      </c>
      <c r="AE126" s="27">
        <v>2.2455466666666668</v>
      </c>
      <c r="AF126" s="27">
        <v>2.8892349999999998</v>
      </c>
      <c r="AG126" s="90">
        <v>36826.965333333334</v>
      </c>
      <c r="AH126" s="27">
        <v>1</v>
      </c>
      <c r="AI126" s="27">
        <v>1</v>
      </c>
      <c r="AJ126" s="27">
        <v>0</v>
      </c>
      <c r="AK126" s="27">
        <v>0</v>
      </c>
      <c r="AL126" s="101">
        <v>36724.951578947373</v>
      </c>
      <c r="AM126" s="101">
        <v>36826.965333333334</v>
      </c>
      <c r="AN126">
        <v>2040</v>
      </c>
      <c r="AO126" t="s">
        <v>60</v>
      </c>
      <c r="AP126" s="30">
        <v>15</v>
      </c>
      <c r="AQ126" t="s">
        <v>92</v>
      </c>
      <c r="AR126">
        <v>16</v>
      </c>
      <c r="AS126">
        <v>18</v>
      </c>
      <c r="AT126" t="s">
        <v>89</v>
      </c>
      <c r="AU126" s="28">
        <v>2017</v>
      </c>
      <c r="AV126" t="s">
        <v>93</v>
      </c>
      <c r="AW126" s="120">
        <f t="shared" si="7"/>
        <v>36826.965333333334</v>
      </c>
      <c r="AX126" s="109">
        <f t="shared" si="8"/>
        <v>36826.965333333334</v>
      </c>
      <c r="AY126" s="109">
        <f t="shared" si="9"/>
        <v>36826.965333333334</v>
      </c>
    </row>
    <row r="127" spans="1:51" x14ac:dyDescent="0.2">
      <c r="A127">
        <v>7</v>
      </c>
      <c r="B127">
        <v>2023</v>
      </c>
      <c r="C127" t="s">
        <v>84</v>
      </c>
      <c r="D127" t="s">
        <v>45</v>
      </c>
      <c r="E127" t="s">
        <v>46</v>
      </c>
      <c r="H127" t="s">
        <v>87</v>
      </c>
      <c r="J127" t="s">
        <v>87</v>
      </c>
      <c r="K127" t="s">
        <v>853</v>
      </c>
      <c r="L127" s="27">
        <v>0</v>
      </c>
      <c r="M127" s="27">
        <v>0</v>
      </c>
      <c r="N127" s="27">
        <v>0</v>
      </c>
      <c r="O127" t="s">
        <v>89</v>
      </c>
      <c r="P127" t="s">
        <v>89</v>
      </c>
      <c r="Q127" s="27">
        <v>0</v>
      </c>
      <c r="R127" s="27">
        <v>0</v>
      </c>
      <c r="S127" s="27">
        <v>0</v>
      </c>
      <c r="T127" s="27">
        <v>0</v>
      </c>
      <c r="U127" s="27">
        <v>0</v>
      </c>
      <c r="V127" s="27">
        <v>0</v>
      </c>
      <c r="W127" s="27">
        <v>0</v>
      </c>
      <c r="X127" s="30" t="s">
        <v>90</v>
      </c>
      <c r="Y127" s="30" t="s">
        <v>91</v>
      </c>
      <c r="Z127" s="27">
        <v>1.1300625000000002</v>
      </c>
      <c r="AA127" s="27">
        <v>9.0405000000000015</v>
      </c>
      <c r="AB127" s="27">
        <v>20.341125000000005</v>
      </c>
      <c r="AC127" s="27">
        <v>20.341125000000005</v>
      </c>
      <c r="AD127" s="27">
        <v>1.2164904375000001</v>
      </c>
      <c r="AE127" s="27">
        <v>2.1894080000000002</v>
      </c>
      <c r="AF127" s="27">
        <v>2.8170041249999995</v>
      </c>
      <c r="AG127" s="90">
        <v>35906.2912</v>
      </c>
      <c r="AH127" s="27">
        <v>1</v>
      </c>
      <c r="AI127" s="27">
        <v>1</v>
      </c>
      <c r="AJ127" s="27">
        <v>0</v>
      </c>
      <c r="AK127" s="27">
        <v>0</v>
      </c>
      <c r="AL127" s="101">
        <v>35806.827789473689</v>
      </c>
      <c r="AM127" s="101">
        <v>35906.2912</v>
      </c>
      <c r="AN127">
        <v>2045</v>
      </c>
      <c r="AO127" t="s">
        <v>60</v>
      </c>
      <c r="AP127" s="30">
        <v>15</v>
      </c>
      <c r="AQ127" t="s">
        <v>92</v>
      </c>
      <c r="AR127">
        <v>16</v>
      </c>
      <c r="AS127">
        <v>18</v>
      </c>
      <c r="AT127" t="s">
        <v>89</v>
      </c>
      <c r="AU127" s="28">
        <v>2017</v>
      </c>
      <c r="AV127" t="s">
        <v>93</v>
      </c>
      <c r="AW127" s="120">
        <f t="shared" si="7"/>
        <v>35906.2912</v>
      </c>
      <c r="AX127" s="109">
        <f t="shared" si="8"/>
        <v>35906.2912</v>
      </c>
      <c r="AY127" s="109">
        <f t="shared" si="9"/>
        <v>35906.2912</v>
      </c>
    </row>
    <row r="128" spans="1:51" s="70" customFormat="1" x14ac:dyDescent="0.2">
      <c r="A128" s="70">
        <v>7</v>
      </c>
      <c r="B128" s="70">
        <v>2023</v>
      </c>
      <c r="C128" s="70" t="s">
        <v>84</v>
      </c>
      <c r="D128" s="70" t="s">
        <v>45</v>
      </c>
      <c r="E128" s="70" t="s">
        <v>46</v>
      </c>
      <c r="H128" s="70" t="s">
        <v>87</v>
      </c>
      <c r="J128" s="70" t="s">
        <v>87</v>
      </c>
      <c r="K128" s="70" t="s">
        <v>853</v>
      </c>
      <c r="L128" s="73">
        <v>0</v>
      </c>
      <c r="M128" s="73">
        <v>0</v>
      </c>
      <c r="N128" s="73">
        <v>0</v>
      </c>
      <c r="O128" s="70" t="s">
        <v>89</v>
      </c>
      <c r="P128" s="70" t="s">
        <v>89</v>
      </c>
      <c r="Q128" s="73">
        <v>0</v>
      </c>
      <c r="R128" s="73">
        <v>0</v>
      </c>
      <c r="S128" s="73">
        <v>0</v>
      </c>
      <c r="T128" s="73">
        <v>0</v>
      </c>
      <c r="U128" s="73">
        <v>0</v>
      </c>
      <c r="V128" s="73">
        <v>0</v>
      </c>
      <c r="W128" s="73">
        <v>0</v>
      </c>
      <c r="X128" s="76" t="s">
        <v>90</v>
      </c>
      <c r="Y128" s="76" t="s">
        <v>91</v>
      </c>
      <c r="Z128" s="73">
        <v>1.1576250000000001</v>
      </c>
      <c r="AA128" s="73">
        <v>9.261000000000001</v>
      </c>
      <c r="AB128" s="73">
        <v>20.837250000000004</v>
      </c>
      <c r="AC128" s="73">
        <v>20.837250000000004</v>
      </c>
      <c r="AD128" s="73">
        <v>1.1852983750000001</v>
      </c>
      <c r="AE128" s="73">
        <v>2.1332693333333332</v>
      </c>
      <c r="AF128" s="73">
        <v>2.7447732499999997</v>
      </c>
      <c r="AG128" s="91">
        <v>34985.617066666666</v>
      </c>
      <c r="AH128" s="27">
        <v>1</v>
      </c>
      <c r="AI128" s="27">
        <v>1</v>
      </c>
      <c r="AJ128" s="73">
        <v>0</v>
      </c>
      <c r="AK128" s="73">
        <v>0</v>
      </c>
      <c r="AL128" s="117">
        <v>34888.704000000005</v>
      </c>
      <c r="AM128" s="117">
        <v>34985.617066666666</v>
      </c>
      <c r="AN128" s="70">
        <v>2050</v>
      </c>
      <c r="AO128" s="70" t="s">
        <v>60</v>
      </c>
      <c r="AP128" s="76">
        <v>15</v>
      </c>
      <c r="AQ128" s="70" t="s">
        <v>92</v>
      </c>
      <c r="AR128" s="70">
        <v>16</v>
      </c>
      <c r="AS128" s="70">
        <v>18</v>
      </c>
      <c r="AT128" s="70" t="s">
        <v>89</v>
      </c>
      <c r="AU128" s="78">
        <v>2017</v>
      </c>
      <c r="AV128" s="70" t="s">
        <v>93</v>
      </c>
      <c r="AW128" s="130">
        <f t="shared" si="7"/>
        <v>34985.617066666666</v>
      </c>
      <c r="AX128" s="131">
        <f t="shared" si="8"/>
        <v>34985.617066666666</v>
      </c>
      <c r="AY128" s="131">
        <f t="shared" si="9"/>
        <v>34985.617066666666</v>
      </c>
    </row>
    <row r="129" spans="1:51" x14ac:dyDescent="0.2">
      <c r="A129">
        <v>8</v>
      </c>
      <c r="B129">
        <v>2023</v>
      </c>
      <c r="C129" t="s">
        <v>850</v>
      </c>
      <c r="D129" t="s">
        <v>45</v>
      </c>
      <c r="E129" t="s">
        <v>46</v>
      </c>
      <c r="H129" t="s">
        <v>94</v>
      </c>
      <c r="J129" t="s">
        <v>94</v>
      </c>
      <c r="K129" s="28" t="s">
        <v>64</v>
      </c>
      <c r="L129" s="27">
        <v>0</v>
      </c>
      <c r="M129" s="27">
        <v>0</v>
      </c>
      <c r="N129" s="27">
        <v>0</v>
      </c>
      <c r="O129" t="s">
        <v>142</v>
      </c>
      <c r="P129" t="s">
        <v>53</v>
      </c>
      <c r="Q129" s="27">
        <v>3</v>
      </c>
      <c r="R129" s="27">
        <v>11</v>
      </c>
      <c r="S129" s="27">
        <v>55</v>
      </c>
      <c r="T129" s="27">
        <v>55</v>
      </c>
      <c r="U129" s="27">
        <v>0</v>
      </c>
      <c r="V129" s="27">
        <v>0</v>
      </c>
      <c r="W129" s="27">
        <v>0</v>
      </c>
      <c r="X129" t="s">
        <v>54</v>
      </c>
      <c r="Y129" t="s">
        <v>55</v>
      </c>
      <c r="Z129" s="27">
        <v>12</v>
      </c>
      <c r="AA129" s="27">
        <v>12</v>
      </c>
      <c r="AB129" s="27">
        <v>18</v>
      </c>
      <c r="AC129" s="27">
        <v>18</v>
      </c>
      <c r="AD129" s="27">
        <v>11037.666666666666</v>
      </c>
      <c r="AE129" s="27">
        <v>15014.75</v>
      </c>
      <c r="AF129" s="27">
        <v>16696</v>
      </c>
      <c r="AG129" s="90">
        <v>165162.25</v>
      </c>
      <c r="AH129" s="27">
        <v>1.2150901161195891</v>
      </c>
      <c r="AI129" s="27">
        <v>1.3145323956582073</v>
      </c>
      <c r="AJ129" s="27">
        <v>0</v>
      </c>
      <c r="AK129" s="27">
        <v>0</v>
      </c>
      <c r="AL129" s="101">
        <v>200687.0175310726</v>
      </c>
      <c r="AM129" s="101">
        <v>217111.12816479977</v>
      </c>
      <c r="AN129">
        <v>2023</v>
      </c>
      <c r="AO129" t="s">
        <v>56</v>
      </c>
      <c r="AP129" s="30">
        <v>21</v>
      </c>
      <c r="AQ129" t="s">
        <v>854</v>
      </c>
      <c r="AR129">
        <v>5</v>
      </c>
      <c r="AS129">
        <v>31</v>
      </c>
      <c r="AT129" t="s">
        <v>89</v>
      </c>
      <c r="AU129" s="28">
        <v>2023</v>
      </c>
      <c r="AV129" t="s">
        <v>95</v>
      </c>
      <c r="AW129" s="120">
        <f t="shared" ref="AW129:AW160" si="10">AG129</f>
        <v>165162.25</v>
      </c>
      <c r="AX129" s="109">
        <f t="shared" ref="AX129:AX160" si="11">AL129</f>
        <v>200687.0175310726</v>
      </c>
      <c r="AY129" s="109">
        <f t="shared" ref="AY129:AY160" si="12">AM129</f>
        <v>217111.12816479977</v>
      </c>
    </row>
    <row r="130" spans="1:51" x14ac:dyDescent="0.2">
      <c r="A130">
        <v>8</v>
      </c>
      <c r="B130">
        <v>2023</v>
      </c>
      <c r="C130" t="s">
        <v>850</v>
      </c>
      <c r="D130" t="s">
        <v>45</v>
      </c>
      <c r="E130" t="s">
        <v>46</v>
      </c>
      <c r="H130" t="s">
        <v>94</v>
      </c>
      <c r="J130" t="s">
        <v>94</v>
      </c>
      <c r="K130" s="28" t="s">
        <v>64</v>
      </c>
      <c r="L130" s="27">
        <v>0</v>
      </c>
      <c r="M130" s="27">
        <v>0</v>
      </c>
      <c r="N130" s="27">
        <v>0</v>
      </c>
      <c r="O130" t="s">
        <v>142</v>
      </c>
      <c r="P130" t="s">
        <v>53</v>
      </c>
      <c r="Q130" s="27">
        <v>3</v>
      </c>
      <c r="R130" s="27">
        <v>11</v>
      </c>
      <c r="S130" s="27">
        <v>55</v>
      </c>
      <c r="T130" s="27">
        <v>55</v>
      </c>
      <c r="U130" s="27">
        <v>0</v>
      </c>
      <c r="V130" s="27">
        <v>0</v>
      </c>
      <c r="W130" s="27">
        <v>0</v>
      </c>
      <c r="X130" t="s">
        <v>54</v>
      </c>
      <c r="Y130" t="s">
        <v>55</v>
      </c>
      <c r="Z130" s="27">
        <v>12</v>
      </c>
      <c r="AA130" s="27">
        <v>12</v>
      </c>
      <c r="AB130" s="27">
        <v>18</v>
      </c>
      <c r="AC130" s="27">
        <v>18</v>
      </c>
      <c r="AD130" s="27">
        <v>11037.666666666666</v>
      </c>
      <c r="AE130" s="27">
        <v>15014.75</v>
      </c>
      <c r="AF130" s="27">
        <v>16696</v>
      </c>
      <c r="AG130" s="90">
        <v>165162.25</v>
      </c>
      <c r="AH130" s="27">
        <v>1.2150901161195891</v>
      </c>
      <c r="AI130" s="27">
        <v>1.3145323956582073</v>
      </c>
      <c r="AJ130" s="27">
        <v>0</v>
      </c>
      <c r="AK130" s="27">
        <v>0</v>
      </c>
      <c r="AL130" s="101">
        <v>200687.0175310726</v>
      </c>
      <c r="AM130" s="101">
        <v>217111.12816479977</v>
      </c>
      <c r="AN130">
        <v>2030</v>
      </c>
      <c r="AO130" t="s">
        <v>56</v>
      </c>
      <c r="AP130" s="30">
        <v>21</v>
      </c>
      <c r="AQ130" t="s">
        <v>854</v>
      </c>
      <c r="AR130">
        <v>5</v>
      </c>
      <c r="AS130">
        <v>31</v>
      </c>
      <c r="AT130" t="s">
        <v>89</v>
      </c>
      <c r="AU130" s="28">
        <v>2023</v>
      </c>
      <c r="AV130" t="s">
        <v>95</v>
      </c>
      <c r="AW130" s="120">
        <f t="shared" si="10"/>
        <v>165162.25</v>
      </c>
      <c r="AX130" s="109">
        <f t="shared" si="11"/>
        <v>200687.0175310726</v>
      </c>
      <c r="AY130" s="109">
        <f t="shared" si="12"/>
        <v>217111.12816479977</v>
      </c>
    </row>
    <row r="131" spans="1:51" x14ac:dyDescent="0.2">
      <c r="A131">
        <v>8</v>
      </c>
      <c r="B131">
        <v>2023</v>
      </c>
      <c r="C131" t="s">
        <v>850</v>
      </c>
      <c r="D131" t="s">
        <v>45</v>
      </c>
      <c r="E131" t="s">
        <v>46</v>
      </c>
      <c r="H131" t="s">
        <v>94</v>
      </c>
      <c r="J131" t="s">
        <v>94</v>
      </c>
      <c r="K131" s="28" t="s">
        <v>64</v>
      </c>
      <c r="L131" s="27">
        <v>0</v>
      </c>
      <c r="M131" s="27">
        <v>0</v>
      </c>
      <c r="N131" s="27">
        <v>0</v>
      </c>
      <c r="O131" t="s">
        <v>142</v>
      </c>
      <c r="P131" t="s">
        <v>53</v>
      </c>
      <c r="Q131" s="27">
        <v>3</v>
      </c>
      <c r="R131" s="27">
        <v>11</v>
      </c>
      <c r="S131" s="27">
        <v>55</v>
      </c>
      <c r="T131" s="27">
        <v>55</v>
      </c>
      <c r="U131" s="27">
        <v>0</v>
      </c>
      <c r="V131" s="27">
        <v>0</v>
      </c>
      <c r="W131" s="27">
        <v>0</v>
      </c>
      <c r="X131" t="s">
        <v>54</v>
      </c>
      <c r="Y131" t="s">
        <v>55</v>
      </c>
      <c r="Z131" s="27">
        <v>12</v>
      </c>
      <c r="AA131" s="27">
        <v>12</v>
      </c>
      <c r="AB131" s="27">
        <v>18</v>
      </c>
      <c r="AC131" s="27">
        <v>18</v>
      </c>
      <c r="AD131" s="27">
        <v>11037.666666666666</v>
      </c>
      <c r="AE131" s="27">
        <v>15014.75</v>
      </c>
      <c r="AF131" s="27">
        <v>16696</v>
      </c>
      <c r="AG131" s="90">
        <v>165162.25</v>
      </c>
      <c r="AH131" s="27">
        <v>1.2150901161195891</v>
      </c>
      <c r="AI131" s="27">
        <v>1.3145323956582073</v>
      </c>
      <c r="AJ131" s="27">
        <v>0</v>
      </c>
      <c r="AK131" s="27">
        <v>0</v>
      </c>
      <c r="AL131" s="101">
        <v>200687.0175310726</v>
      </c>
      <c r="AM131" s="101">
        <v>217111.12816479977</v>
      </c>
      <c r="AN131">
        <v>2035</v>
      </c>
      <c r="AO131" t="s">
        <v>56</v>
      </c>
      <c r="AP131" s="30">
        <v>21</v>
      </c>
      <c r="AQ131" t="s">
        <v>854</v>
      </c>
      <c r="AR131">
        <v>5</v>
      </c>
      <c r="AS131">
        <v>31</v>
      </c>
      <c r="AT131" t="s">
        <v>89</v>
      </c>
      <c r="AU131" s="28">
        <v>2023</v>
      </c>
      <c r="AV131" t="s">
        <v>95</v>
      </c>
      <c r="AW131" s="120">
        <f t="shared" si="10"/>
        <v>165162.25</v>
      </c>
      <c r="AX131" s="109">
        <f t="shared" si="11"/>
        <v>200687.0175310726</v>
      </c>
      <c r="AY131" s="109">
        <f t="shared" si="12"/>
        <v>217111.12816479977</v>
      </c>
    </row>
    <row r="132" spans="1:51" x14ac:dyDescent="0.2">
      <c r="A132">
        <v>8</v>
      </c>
      <c r="B132">
        <v>2023</v>
      </c>
      <c r="C132" t="s">
        <v>850</v>
      </c>
      <c r="D132" t="s">
        <v>45</v>
      </c>
      <c r="E132" t="s">
        <v>46</v>
      </c>
      <c r="H132" t="s">
        <v>94</v>
      </c>
      <c r="J132" t="s">
        <v>94</v>
      </c>
      <c r="K132" s="28" t="s">
        <v>64</v>
      </c>
      <c r="L132" s="27">
        <v>0</v>
      </c>
      <c r="M132" s="27">
        <v>0</v>
      </c>
      <c r="N132" s="27">
        <v>0</v>
      </c>
      <c r="O132" t="s">
        <v>142</v>
      </c>
      <c r="P132" t="s">
        <v>53</v>
      </c>
      <c r="Q132" s="27">
        <v>3</v>
      </c>
      <c r="R132" s="27">
        <v>11</v>
      </c>
      <c r="S132" s="27">
        <v>55</v>
      </c>
      <c r="T132" s="27">
        <v>55</v>
      </c>
      <c r="U132" s="27">
        <v>0</v>
      </c>
      <c r="V132" s="27">
        <v>0</v>
      </c>
      <c r="W132" s="27">
        <v>0</v>
      </c>
      <c r="X132" t="s">
        <v>54</v>
      </c>
      <c r="Y132" t="s">
        <v>55</v>
      </c>
      <c r="Z132" s="27">
        <v>12</v>
      </c>
      <c r="AA132" s="27">
        <v>12</v>
      </c>
      <c r="AB132" s="27">
        <v>18</v>
      </c>
      <c r="AC132" s="27">
        <v>18</v>
      </c>
      <c r="AD132" s="27">
        <v>11037.666666666666</v>
      </c>
      <c r="AE132" s="27">
        <v>15014.75</v>
      </c>
      <c r="AF132" s="27">
        <v>16696</v>
      </c>
      <c r="AG132" s="90">
        <v>165162.25</v>
      </c>
      <c r="AH132" s="27">
        <v>1.2150901161195891</v>
      </c>
      <c r="AI132" s="27">
        <v>1.3145323956582073</v>
      </c>
      <c r="AJ132" s="27">
        <v>0</v>
      </c>
      <c r="AK132" s="27">
        <v>0</v>
      </c>
      <c r="AL132" s="101">
        <v>200687.0175310726</v>
      </c>
      <c r="AM132" s="101">
        <v>217111.12816479977</v>
      </c>
      <c r="AN132">
        <v>2040</v>
      </c>
      <c r="AO132" t="s">
        <v>56</v>
      </c>
      <c r="AP132" s="30">
        <v>21</v>
      </c>
      <c r="AQ132" t="s">
        <v>854</v>
      </c>
      <c r="AR132">
        <v>5</v>
      </c>
      <c r="AS132">
        <v>31</v>
      </c>
      <c r="AT132" t="s">
        <v>89</v>
      </c>
      <c r="AU132" s="28">
        <v>2023</v>
      </c>
      <c r="AV132" t="s">
        <v>95</v>
      </c>
      <c r="AW132" s="120">
        <f t="shared" si="10"/>
        <v>165162.25</v>
      </c>
      <c r="AX132" s="109">
        <f t="shared" si="11"/>
        <v>200687.0175310726</v>
      </c>
      <c r="AY132" s="109">
        <f t="shared" si="12"/>
        <v>217111.12816479977</v>
      </c>
    </row>
    <row r="133" spans="1:51" x14ac:dyDescent="0.2">
      <c r="A133">
        <v>8</v>
      </c>
      <c r="B133">
        <v>2023</v>
      </c>
      <c r="C133" t="s">
        <v>850</v>
      </c>
      <c r="D133" t="s">
        <v>45</v>
      </c>
      <c r="E133" t="s">
        <v>46</v>
      </c>
      <c r="H133" t="s">
        <v>94</v>
      </c>
      <c r="J133" t="s">
        <v>94</v>
      </c>
      <c r="K133" s="28" t="s">
        <v>64</v>
      </c>
      <c r="L133" s="27">
        <v>0</v>
      </c>
      <c r="M133" s="27">
        <v>0</v>
      </c>
      <c r="N133" s="27">
        <v>0</v>
      </c>
      <c r="O133" t="s">
        <v>142</v>
      </c>
      <c r="P133" t="s">
        <v>53</v>
      </c>
      <c r="Q133" s="27">
        <v>3</v>
      </c>
      <c r="R133" s="27">
        <v>11</v>
      </c>
      <c r="S133" s="27">
        <v>55</v>
      </c>
      <c r="T133" s="27">
        <v>55</v>
      </c>
      <c r="U133" s="27">
        <v>0</v>
      </c>
      <c r="V133" s="27">
        <v>0</v>
      </c>
      <c r="W133" s="27">
        <v>0</v>
      </c>
      <c r="X133" t="s">
        <v>54</v>
      </c>
      <c r="Y133" t="s">
        <v>55</v>
      </c>
      <c r="Z133" s="27">
        <v>12</v>
      </c>
      <c r="AA133" s="27">
        <v>12</v>
      </c>
      <c r="AB133" s="27">
        <v>18</v>
      </c>
      <c r="AC133" s="27">
        <v>18</v>
      </c>
      <c r="AD133" s="27">
        <v>11037.666666666666</v>
      </c>
      <c r="AE133" s="27">
        <v>15014.75</v>
      </c>
      <c r="AF133" s="27">
        <v>16696</v>
      </c>
      <c r="AG133" s="90">
        <v>165162.25</v>
      </c>
      <c r="AH133" s="27">
        <v>1.2150901161195891</v>
      </c>
      <c r="AI133" s="27">
        <v>1.3145323956582073</v>
      </c>
      <c r="AJ133" s="27">
        <v>0</v>
      </c>
      <c r="AK133" s="27">
        <v>0</v>
      </c>
      <c r="AL133" s="101">
        <v>200687.0175310726</v>
      </c>
      <c r="AM133" s="101">
        <v>217111.12816479977</v>
      </c>
      <c r="AN133">
        <v>2045</v>
      </c>
      <c r="AO133" t="s">
        <v>56</v>
      </c>
      <c r="AP133" s="30">
        <v>21</v>
      </c>
      <c r="AQ133" t="s">
        <v>854</v>
      </c>
      <c r="AR133">
        <v>5</v>
      </c>
      <c r="AS133">
        <v>31</v>
      </c>
      <c r="AT133" t="s">
        <v>89</v>
      </c>
      <c r="AU133" s="28">
        <v>2023</v>
      </c>
      <c r="AV133" t="s">
        <v>95</v>
      </c>
      <c r="AW133" s="120">
        <f t="shared" si="10"/>
        <v>165162.25</v>
      </c>
      <c r="AX133" s="109">
        <f t="shared" si="11"/>
        <v>200687.0175310726</v>
      </c>
      <c r="AY133" s="109">
        <f t="shared" si="12"/>
        <v>217111.12816479977</v>
      </c>
    </row>
    <row r="134" spans="1:51" x14ac:dyDescent="0.2">
      <c r="A134">
        <v>8</v>
      </c>
      <c r="B134">
        <v>2023</v>
      </c>
      <c r="C134" t="s">
        <v>850</v>
      </c>
      <c r="D134" t="s">
        <v>45</v>
      </c>
      <c r="E134" t="s">
        <v>46</v>
      </c>
      <c r="H134" t="s">
        <v>94</v>
      </c>
      <c r="J134" t="s">
        <v>94</v>
      </c>
      <c r="K134" s="28" t="s">
        <v>64</v>
      </c>
      <c r="L134" s="27">
        <v>0</v>
      </c>
      <c r="M134" s="27">
        <v>0</v>
      </c>
      <c r="N134" s="27">
        <v>0</v>
      </c>
      <c r="O134" t="s">
        <v>142</v>
      </c>
      <c r="P134" t="s">
        <v>53</v>
      </c>
      <c r="Q134" s="27">
        <v>3</v>
      </c>
      <c r="R134" s="27">
        <v>11</v>
      </c>
      <c r="S134" s="27">
        <v>55</v>
      </c>
      <c r="T134" s="27">
        <v>55</v>
      </c>
      <c r="U134" s="27">
        <v>0</v>
      </c>
      <c r="V134" s="27">
        <v>0</v>
      </c>
      <c r="W134" s="27">
        <v>0</v>
      </c>
      <c r="X134" t="s">
        <v>54</v>
      </c>
      <c r="Y134" t="s">
        <v>55</v>
      </c>
      <c r="Z134" s="27">
        <v>12</v>
      </c>
      <c r="AA134" s="27">
        <v>12</v>
      </c>
      <c r="AB134" s="27">
        <v>18</v>
      </c>
      <c r="AC134" s="27">
        <v>18</v>
      </c>
      <c r="AD134" s="27">
        <v>11037.666666666666</v>
      </c>
      <c r="AE134" s="27">
        <v>15014.75</v>
      </c>
      <c r="AF134" s="27">
        <v>16696</v>
      </c>
      <c r="AG134" s="90">
        <v>165162.25</v>
      </c>
      <c r="AH134" s="27">
        <v>1.2150901161195891</v>
      </c>
      <c r="AI134" s="27">
        <v>1.3145323956582073</v>
      </c>
      <c r="AJ134" s="27">
        <v>0</v>
      </c>
      <c r="AK134" s="27">
        <v>0</v>
      </c>
      <c r="AL134" s="101">
        <v>200687.0175310726</v>
      </c>
      <c r="AM134" s="101">
        <v>217111.12816479977</v>
      </c>
      <c r="AN134">
        <v>2050</v>
      </c>
      <c r="AO134" t="s">
        <v>56</v>
      </c>
      <c r="AP134" s="30">
        <v>21</v>
      </c>
      <c r="AQ134" t="s">
        <v>854</v>
      </c>
      <c r="AR134">
        <v>5</v>
      </c>
      <c r="AS134">
        <v>31</v>
      </c>
      <c r="AT134" t="s">
        <v>89</v>
      </c>
      <c r="AU134" s="28">
        <v>2023</v>
      </c>
      <c r="AV134" t="s">
        <v>95</v>
      </c>
      <c r="AW134" s="120">
        <f t="shared" si="10"/>
        <v>165162.25</v>
      </c>
      <c r="AX134" s="109">
        <f t="shared" si="11"/>
        <v>200687.0175310726</v>
      </c>
      <c r="AY134" s="109">
        <f t="shared" si="12"/>
        <v>217111.12816479977</v>
      </c>
    </row>
    <row r="135" spans="1:51" x14ac:dyDescent="0.2">
      <c r="A135">
        <v>8</v>
      </c>
      <c r="B135">
        <v>2023</v>
      </c>
      <c r="C135" t="s">
        <v>850</v>
      </c>
      <c r="D135" t="s">
        <v>45</v>
      </c>
      <c r="E135" t="s">
        <v>46</v>
      </c>
      <c r="H135" t="s">
        <v>94</v>
      </c>
      <c r="J135" t="s">
        <v>94</v>
      </c>
      <c r="K135" s="28" t="s">
        <v>64</v>
      </c>
      <c r="L135" s="27">
        <v>0</v>
      </c>
      <c r="M135" s="27">
        <v>0</v>
      </c>
      <c r="N135" s="27">
        <v>0</v>
      </c>
      <c r="O135" t="s">
        <v>142</v>
      </c>
      <c r="P135" t="s">
        <v>53</v>
      </c>
      <c r="Q135" s="27">
        <v>3</v>
      </c>
      <c r="R135" s="27">
        <v>11</v>
      </c>
      <c r="S135" s="27">
        <v>55</v>
      </c>
      <c r="T135" s="27">
        <v>55</v>
      </c>
      <c r="U135" s="27">
        <v>0</v>
      </c>
      <c r="V135" s="27">
        <v>0</v>
      </c>
      <c r="W135" s="27">
        <v>0</v>
      </c>
      <c r="X135" t="s">
        <v>54</v>
      </c>
      <c r="Y135" t="s">
        <v>55</v>
      </c>
      <c r="Z135" s="27">
        <v>12</v>
      </c>
      <c r="AA135" s="27">
        <v>12</v>
      </c>
      <c r="AB135" s="27">
        <v>18</v>
      </c>
      <c r="AC135" s="27">
        <v>18</v>
      </c>
      <c r="AD135" s="27">
        <v>11037.666666666666</v>
      </c>
      <c r="AE135" s="27">
        <v>15014.75</v>
      </c>
      <c r="AF135" s="27">
        <v>16696</v>
      </c>
      <c r="AG135" s="90">
        <v>165162.25</v>
      </c>
      <c r="AH135" s="27">
        <v>1.2150901161195891</v>
      </c>
      <c r="AI135" s="27">
        <v>1.3145323956582073</v>
      </c>
      <c r="AJ135" s="27">
        <v>0</v>
      </c>
      <c r="AK135" s="27">
        <v>0</v>
      </c>
      <c r="AL135" s="101">
        <v>200687.0175310726</v>
      </c>
      <c r="AM135" s="101">
        <v>217111.12816479977</v>
      </c>
      <c r="AN135">
        <v>2023</v>
      </c>
      <c r="AO135" t="s">
        <v>59</v>
      </c>
      <c r="AP135" s="30">
        <v>21</v>
      </c>
      <c r="AQ135" t="s">
        <v>854</v>
      </c>
      <c r="AR135">
        <v>5</v>
      </c>
      <c r="AS135">
        <v>31</v>
      </c>
      <c r="AT135" t="s">
        <v>89</v>
      </c>
      <c r="AU135" s="28">
        <v>2023</v>
      </c>
      <c r="AV135" t="s">
        <v>95</v>
      </c>
      <c r="AW135" s="120">
        <f t="shared" si="10"/>
        <v>165162.25</v>
      </c>
      <c r="AX135" s="109">
        <f t="shared" si="11"/>
        <v>200687.0175310726</v>
      </c>
      <c r="AY135" s="109">
        <f t="shared" si="12"/>
        <v>217111.12816479977</v>
      </c>
    </row>
    <row r="136" spans="1:51" x14ac:dyDescent="0.2">
      <c r="A136">
        <v>8</v>
      </c>
      <c r="B136">
        <v>2023</v>
      </c>
      <c r="C136" t="s">
        <v>850</v>
      </c>
      <c r="D136" t="s">
        <v>45</v>
      </c>
      <c r="E136" t="s">
        <v>46</v>
      </c>
      <c r="H136" t="s">
        <v>94</v>
      </c>
      <c r="J136" t="s">
        <v>94</v>
      </c>
      <c r="K136" s="28" t="s">
        <v>64</v>
      </c>
      <c r="L136" s="27">
        <v>0</v>
      </c>
      <c r="M136" s="27">
        <v>0</v>
      </c>
      <c r="N136" s="27">
        <v>0</v>
      </c>
      <c r="O136" t="s">
        <v>142</v>
      </c>
      <c r="P136" t="s">
        <v>53</v>
      </c>
      <c r="Q136" s="27">
        <v>3</v>
      </c>
      <c r="R136" s="27">
        <v>11</v>
      </c>
      <c r="S136" s="27">
        <v>55</v>
      </c>
      <c r="T136" s="27">
        <v>55</v>
      </c>
      <c r="U136" s="27">
        <v>0</v>
      </c>
      <c r="V136" s="27">
        <v>0</v>
      </c>
      <c r="W136" s="27">
        <v>0</v>
      </c>
      <c r="X136" t="s">
        <v>54</v>
      </c>
      <c r="Y136" t="s">
        <v>55</v>
      </c>
      <c r="Z136" s="27">
        <v>12</v>
      </c>
      <c r="AA136" s="27">
        <v>12</v>
      </c>
      <c r="AB136" s="27">
        <v>18</v>
      </c>
      <c r="AC136" s="27">
        <v>18</v>
      </c>
      <c r="AD136" s="27">
        <v>10123.303747534517</v>
      </c>
      <c r="AE136" s="27">
        <v>13770.924556213018</v>
      </c>
      <c r="AF136" s="27">
        <v>15312.899408284025</v>
      </c>
      <c r="AG136" s="90">
        <v>151480.1701183432</v>
      </c>
      <c r="AH136" s="27">
        <v>1.2150901161195891</v>
      </c>
      <c r="AI136" s="27">
        <v>1.3145323956582073</v>
      </c>
      <c r="AJ136" s="27">
        <v>0</v>
      </c>
      <c r="AK136" s="27">
        <v>0</v>
      </c>
      <c r="AL136" s="101">
        <v>184062.05749891273</v>
      </c>
      <c r="AM136" s="101">
        <v>199125.59092037848</v>
      </c>
      <c r="AN136">
        <v>2030</v>
      </c>
      <c r="AO136" t="s">
        <v>59</v>
      </c>
      <c r="AP136" s="30">
        <v>21</v>
      </c>
      <c r="AQ136" t="s">
        <v>854</v>
      </c>
      <c r="AR136">
        <v>5</v>
      </c>
      <c r="AS136">
        <v>31</v>
      </c>
      <c r="AT136" t="s">
        <v>89</v>
      </c>
      <c r="AU136" s="28">
        <v>2023</v>
      </c>
      <c r="AV136" t="s">
        <v>95</v>
      </c>
      <c r="AW136" s="120">
        <f t="shared" si="10"/>
        <v>151480.1701183432</v>
      </c>
      <c r="AX136" s="109">
        <f t="shared" si="11"/>
        <v>184062.05749891273</v>
      </c>
      <c r="AY136" s="109">
        <f t="shared" si="12"/>
        <v>199125.59092037848</v>
      </c>
    </row>
    <row r="137" spans="1:51" x14ac:dyDescent="0.2">
      <c r="A137">
        <v>8</v>
      </c>
      <c r="B137">
        <v>2023</v>
      </c>
      <c r="C137" t="s">
        <v>850</v>
      </c>
      <c r="D137" t="s">
        <v>45</v>
      </c>
      <c r="E137" t="s">
        <v>46</v>
      </c>
      <c r="H137" t="s">
        <v>94</v>
      </c>
      <c r="J137" t="s">
        <v>94</v>
      </c>
      <c r="K137" s="28" t="s">
        <v>64</v>
      </c>
      <c r="L137" s="27">
        <v>0</v>
      </c>
      <c r="M137" s="27">
        <v>0</v>
      </c>
      <c r="N137" s="27">
        <v>0</v>
      </c>
      <c r="O137" t="s">
        <v>142</v>
      </c>
      <c r="P137" t="s">
        <v>53</v>
      </c>
      <c r="Q137" s="27">
        <v>3</v>
      </c>
      <c r="R137" s="27">
        <v>11</v>
      </c>
      <c r="S137" s="27">
        <v>55</v>
      </c>
      <c r="T137" s="27">
        <v>55</v>
      </c>
      <c r="U137" s="27">
        <v>0</v>
      </c>
      <c r="V137" s="27">
        <v>0</v>
      </c>
      <c r="W137" s="27">
        <v>0</v>
      </c>
      <c r="X137" t="s">
        <v>54</v>
      </c>
      <c r="Y137" t="s">
        <v>55</v>
      </c>
      <c r="Z137" s="27">
        <v>12</v>
      </c>
      <c r="AA137" s="27">
        <v>12</v>
      </c>
      <c r="AB137" s="27">
        <v>18</v>
      </c>
      <c r="AC137" s="27">
        <v>18</v>
      </c>
      <c r="AD137" s="27">
        <v>10056.183187560739</v>
      </c>
      <c r="AE137" s="27">
        <v>13679.61916909621</v>
      </c>
      <c r="AF137" s="27">
        <v>15211.37026239067</v>
      </c>
      <c r="AG137" s="90">
        <v>150475.81086005829</v>
      </c>
      <c r="AH137" s="27">
        <v>1.2150901161195891</v>
      </c>
      <c r="AI137" s="27">
        <v>1.3145323956582073</v>
      </c>
      <c r="AJ137" s="27">
        <v>0</v>
      </c>
      <c r="AK137" s="27">
        <v>0</v>
      </c>
      <c r="AL137" s="101">
        <v>182841.67049113754</v>
      </c>
      <c r="AM137" s="101">
        <v>197805.32813848372</v>
      </c>
      <c r="AN137">
        <v>2035</v>
      </c>
      <c r="AO137" t="s">
        <v>59</v>
      </c>
      <c r="AP137" s="30">
        <v>21</v>
      </c>
      <c r="AQ137" t="s">
        <v>854</v>
      </c>
      <c r="AR137">
        <v>5</v>
      </c>
      <c r="AS137">
        <v>31</v>
      </c>
      <c r="AT137" t="s">
        <v>89</v>
      </c>
      <c r="AU137" s="28">
        <v>2023</v>
      </c>
      <c r="AV137" t="s">
        <v>95</v>
      </c>
      <c r="AW137" s="120">
        <f t="shared" si="10"/>
        <v>150475.81086005829</v>
      </c>
      <c r="AX137" s="109">
        <f t="shared" si="11"/>
        <v>182841.67049113754</v>
      </c>
      <c r="AY137" s="109">
        <f t="shared" si="12"/>
        <v>197805.32813848372</v>
      </c>
    </row>
    <row r="138" spans="1:51" x14ac:dyDescent="0.2">
      <c r="A138">
        <v>8</v>
      </c>
      <c r="B138">
        <v>2023</v>
      </c>
      <c r="C138" t="s">
        <v>850</v>
      </c>
      <c r="D138" t="s">
        <v>45</v>
      </c>
      <c r="E138" t="s">
        <v>46</v>
      </c>
      <c r="H138" t="s">
        <v>94</v>
      </c>
      <c r="J138" t="s">
        <v>94</v>
      </c>
      <c r="K138" s="28" t="s">
        <v>64</v>
      </c>
      <c r="L138" s="27">
        <v>0</v>
      </c>
      <c r="M138" s="27">
        <v>0</v>
      </c>
      <c r="N138" s="27">
        <v>0</v>
      </c>
      <c r="O138" t="s">
        <v>142</v>
      </c>
      <c r="P138" t="s">
        <v>53</v>
      </c>
      <c r="Q138" s="27">
        <v>3</v>
      </c>
      <c r="R138" s="27">
        <v>11</v>
      </c>
      <c r="S138" s="27">
        <v>55</v>
      </c>
      <c r="T138" s="27">
        <v>55</v>
      </c>
      <c r="U138" s="27">
        <v>0</v>
      </c>
      <c r="V138" s="27">
        <v>0</v>
      </c>
      <c r="W138" s="27">
        <v>0</v>
      </c>
      <c r="X138" t="s">
        <v>54</v>
      </c>
      <c r="Y138" t="s">
        <v>55</v>
      </c>
      <c r="Z138" s="27">
        <v>12</v>
      </c>
      <c r="AA138" s="27">
        <v>12</v>
      </c>
      <c r="AB138" s="27">
        <v>18</v>
      </c>
      <c r="AC138" s="27">
        <v>18</v>
      </c>
      <c r="AD138" s="27">
        <v>9990.9913793103442</v>
      </c>
      <c r="AE138" s="27">
        <v>13590.9375</v>
      </c>
      <c r="AF138" s="27">
        <v>15112.758620689656</v>
      </c>
      <c r="AG138" s="90">
        <v>149500.3125</v>
      </c>
      <c r="AH138" s="27">
        <v>1.2150901161195891</v>
      </c>
      <c r="AI138" s="27">
        <v>1.3145323956582073</v>
      </c>
      <c r="AJ138" s="27">
        <v>0</v>
      </c>
      <c r="AK138" s="27">
        <v>0</v>
      </c>
      <c r="AL138" s="101">
        <v>181656.35207553985</v>
      </c>
      <c r="AM138" s="101">
        <v>196523.00394227565</v>
      </c>
      <c r="AN138">
        <v>2040</v>
      </c>
      <c r="AO138" t="s">
        <v>59</v>
      </c>
      <c r="AP138" s="30">
        <v>21</v>
      </c>
      <c r="AQ138" t="s">
        <v>854</v>
      </c>
      <c r="AR138">
        <v>5</v>
      </c>
      <c r="AS138">
        <v>31</v>
      </c>
      <c r="AT138" t="s">
        <v>89</v>
      </c>
      <c r="AU138" s="28">
        <v>2023</v>
      </c>
      <c r="AV138" t="s">
        <v>95</v>
      </c>
      <c r="AW138" s="120">
        <f t="shared" si="10"/>
        <v>149500.3125</v>
      </c>
      <c r="AX138" s="109">
        <f t="shared" si="11"/>
        <v>181656.35207553985</v>
      </c>
      <c r="AY138" s="109">
        <f t="shared" si="12"/>
        <v>196523.00394227565</v>
      </c>
    </row>
    <row r="139" spans="1:51" x14ac:dyDescent="0.2">
      <c r="A139">
        <v>8</v>
      </c>
      <c r="B139">
        <v>2023</v>
      </c>
      <c r="C139" t="s">
        <v>850</v>
      </c>
      <c r="D139" t="s">
        <v>45</v>
      </c>
      <c r="E139" t="s">
        <v>46</v>
      </c>
      <c r="H139" t="s">
        <v>94</v>
      </c>
      <c r="J139" t="s">
        <v>94</v>
      </c>
      <c r="K139" s="28" t="s">
        <v>64</v>
      </c>
      <c r="L139" s="27">
        <v>0</v>
      </c>
      <c r="M139" s="27">
        <v>0</v>
      </c>
      <c r="N139" s="27">
        <v>0</v>
      </c>
      <c r="O139" t="s">
        <v>142</v>
      </c>
      <c r="P139" t="s">
        <v>53</v>
      </c>
      <c r="Q139" s="27">
        <v>3</v>
      </c>
      <c r="R139" s="27">
        <v>11</v>
      </c>
      <c r="S139" s="27">
        <v>55</v>
      </c>
      <c r="T139" s="27">
        <v>55</v>
      </c>
      <c r="U139" s="27">
        <v>0</v>
      </c>
      <c r="V139" s="27">
        <v>0</v>
      </c>
      <c r="W139" s="27">
        <v>0</v>
      </c>
      <c r="X139" t="s">
        <v>54</v>
      </c>
      <c r="Y139" t="s">
        <v>55</v>
      </c>
      <c r="Z139" s="27">
        <v>12</v>
      </c>
      <c r="AA139" s="27">
        <v>12</v>
      </c>
      <c r="AB139" s="27">
        <v>18</v>
      </c>
      <c r="AC139" s="27">
        <v>18</v>
      </c>
      <c r="AD139" s="27">
        <v>9927.6463644948053</v>
      </c>
      <c r="AE139" s="27">
        <v>13504.768059490085</v>
      </c>
      <c r="AF139" s="27">
        <v>15016.940509915014</v>
      </c>
      <c r="AG139" s="90">
        <v>148552.44865439093</v>
      </c>
      <c r="AH139" s="27">
        <v>1.2150901161195891</v>
      </c>
      <c r="AI139" s="27">
        <v>1.3145323956582073</v>
      </c>
      <c r="AJ139" s="27">
        <v>0</v>
      </c>
      <c r="AK139" s="27">
        <v>0</v>
      </c>
      <c r="AL139" s="101">
        <v>180504.61208531316</v>
      </c>
      <c r="AM139" s="101">
        <v>195277.00621054936</v>
      </c>
      <c r="AN139">
        <v>2045</v>
      </c>
      <c r="AO139" t="s">
        <v>59</v>
      </c>
      <c r="AP139" s="30">
        <v>21</v>
      </c>
      <c r="AQ139" t="s">
        <v>854</v>
      </c>
      <c r="AR139">
        <v>5</v>
      </c>
      <c r="AS139">
        <v>31</v>
      </c>
      <c r="AT139" t="s">
        <v>89</v>
      </c>
      <c r="AU139" s="28">
        <v>2023</v>
      </c>
      <c r="AV139" t="s">
        <v>95</v>
      </c>
      <c r="AW139" s="120">
        <f t="shared" si="10"/>
        <v>148552.44865439093</v>
      </c>
      <c r="AX139" s="109">
        <f t="shared" si="11"/>
        <v>180504.61208531316</v>
      </c>
      <c r="AY139" s="109">
        <f t="shared" si="12"/>
        <v>195277.00621054936</v>
      </c>
    </row>
    <row r="140" spans="1:51" x14ac:dyDescent="0.2">
      <c r="A140">
        <v>8</v>
      </c>
      <c r="B140">
        <v>2023</v>
      </c>
      <c r="C140" t="s">
        <v>850</v>
      </c>
      <c r="D140" t="s">
        <v>45</v>
      </c>
      <c r="E140" t="s">
        <v>46</v>
      </c>
      <c r="H140" t="s">
        <v>94</v>
      </c>
      <c r="J140" t="s">
        <v>94</v>
      </c>
      <c r="K140" s="28" t="s">
        <v>64</v>
      </c>
      <c r="L140" s="27">
        <v>0</v>
      </c>
      <c r="M140" s="27">
        <v>0</v>
      </c>
      <c r="N140" s="27">
        <v>0</v>
      </c>
      <c r="O140" t="s">
        <v>142</v>
      </c>
      <c r="P140" t="s">
        <v>53</v>
      </c>
      <c r="Q140" s="27">
        <v>3</v>
      </c>
      <c r="R140" s="27">
        <v>11</v>
      </c>
      <c r="S140" s="27">
        <v>55</v>
      </c>
      <c r="T140" s="27">
        <v>55</v>
      </c>
      <c r="U140" s="27">
        <v>0</v>
      </c>
      <c r="V140" s="27">
        <v>0</v>
      </c>
      <c r="W140" s="27">
        <v>0</v>
      </c>
      <c r="X140" t="s">
        <v>54</v>
      </c>
      <c r="Y140" t="s">
        <v>55</v>
      </c>
      <c r="Z140" s="27">
        <v>12</v>
      </c>
      <c r="AA140" s="27">
        <v>12</v>
      </c>
      <c r="AB140" s="27">
        <v>18</v>
      </c>
      <c r="AC140" s="27">
        <v>18</v>
      </c>
      <c r="AD140" s="27">
        <v>9866.0707635009312</v>
      </c>
      <c r="AE140" s="27">
        <v>13421.005586592179</v>
      </c>
      <c r="AF140" s="27">
        <v>14923.798882681564</v>
      </c>
      <c r="AG140" s="90">
        <v>147631.06145251397</v>
      </c>
      <c r="AH140" s="27">
        <v>1.2150901161195891</v>
      </c>
      <c r="AI140" s="27">
        <v>1.3145323956582073</v>
      </c>
      <c r="AJ140" s="27">
        <v>0</v>
      </c>
      <c r="AK140" s="27">
        <v>0</v>
      </c>
      <c r="AL140" s="101">
        <v>179385.04360319339</v>
      </c>
      <c r="AM140" s="101">
        <v>194065.81288473721</v>
      </c>
      <c r="AN140">
        <v>2050</v>
      </c>
      <c r="AO140" t="s">
        <v>59</v>
      </c>
      <c r="AP140" s="30">
        <v>21</v>
      </c>
      <c r="AQ140" t="s">
        <v>854</v>
      </c>
      <c r="AR140">
        <v>5</v>
      </c>
      <c r="AS140">
        <v>31</v>
      </c>
      <c r="AT140" t="s">
        <v>89</v>
      </c>
      <c r="AU140" s="28">
        <v>2023</v>
      </c>
      <c r="AV140" t="s">
        <v>95</v>
      </c>
      <c r="AW140" s="120">
        <f t="shared" si="10"/>
        <v>147631.06145251397</v>
      </c>
      <c r="AX140" s="109">
        <f t="shared" si="11"/>
        <v>179385.04360319339</v>
      </c>
      <c r="AY140" s="109">
        <f t="shared" si="12"/>
        <v>194065.81288473721</v>
      </c>
    </row>
    <row r="141" spans="1:51" x14ac:dyDescent="0.2">
      <c r="A141">
        <v>8</v>
      </c>
      <c r="B141">
        <v>2023</v>
      </c>
      <c r="C141" t="s">
        <v>850</v>
      </c>
      <c r="D141" t="s">
        <v>45</v>
      </c>
      <c r="E141" t="s">
        <v>46</v>
      </c>
      <c r="H141" t="s">
        <v>94</v>
      </c>
      <c r="J141" t="s">
        <v>94</v>
      </c>
      <c r="K141" s="28" t="s">
        <v>64</v>
      </c>
      <c r="L141" s="27">
        <v>0</v>
      </c>
      <c r="M141" s="27">
        <v>0</v>
      </c>
      <c r="N141" s="27">
        <v>0</v>
      </c>
      <c r="O141" t="s">
        <v>142</v>
      </c>
      <c r="P141" t="s">
        <v>53</v>
      </c>
      <c r="Q141" s="27">
        <v>3</v>
      </c>
      <c r="R141" s="27">
        <v>11</v>
      </c>
      <c r="S141" s="27">
        <v>55</v>
      </c>
      <c r="T141" s="27">
        <v>55</v>
      </c>
      <c r="U141" s="27">
        <v>0</v>
      </c>
      <c r="V141" s="27">
        <v>0</v>
      </c>
      <c r="W141" s="27">
        <v>0</v>
      </c>
      <c r="X141" t="s">
        <v>54</v>
      </c>
      <c r="Y141" t="s">
        <v>55</v>
      </c>
      <c r="Z141" s="27">
        <v>12</v>
      </c>
      <c r="AA141" s="27">
        <v>12</v>
      </c>
      <c r="AB141" s="27">
        <v>18</v>
      </c>
      <c r="AC141" s="27">
        <v>18</v>
      </c>
      <c r="AD141" s="27">
        <v>11037.666666666666</v>
      </c>
      <c r="AE141" s="27">
        <v>15014.75</v>
      </c>
      <c r="AF141" s="27">
        <v>16696</v>
      </c>
      <c r="AG141" s="90">
        <v>165162.25</v>
      </c>
      <c r="AH141" s="27">
        <v>1.2150901161195891</v>
      </c>
      <c r="AI141" s="27">
        <v>1.3145323956582073</v>
      </c>
      <c r="AJ141" s="27">
        <v>0</v>
      </c>
      <c r="AK141" s="27">
        <v>0</v>
      </c>
      <c r="AL141" s="101">
        <v>200687.0175310726</v>
      </c>
      <c r="AM141" s="101">
        <v>217111.12816479977</v>
      </c>
      <c r="AN141">
        <v>2023</v>
      </c>
      <c r="AO141" t="s">
        <v>60</v>
      </c>
      <c r="AP141" s="30">
        <v>21</v>
      </c>
      <c r="AQ141" t="s">
        <v>854</v>
      </c>
      <c r="AR141">
        <v>5</v>
      </c>
      <c r="AS141">
        <v>31</v>
      </c>
      <c r="AT141" t="s">
        <v>89</v>
      </c>
      <c r="AU141" s="28">
        <v>2023</v>
      </c>
      <c r="AV141" t="s">
        <v>95</v>
      </c>
      <c r="AW141" s="120">
        <f t="shared" si="10"/>
        <v>165162.25</v>
      </c>
      <c r="AX141" s="109">
        <f t="shared" si="11"/>
        <v>200687.0175310726</v>
      </c>
      <c r="AY141" s="109">
        <f t="shared" si="12"/>
        <v>217111.12816479977</v>
      </c>
    </row>
    <row r="142" spans="1:51" x14ac:dyDescent="0.2">
      <c r="A142">
        <v>8</v>
      </c>
      <c r="B142">
        <v>2023</v>
      </c>
      <c r="C142" t="s">
        <v>850</v>
      </c>
      <c r="D142" t="s">
        <v>45</v>
      </c>
      <c r="E142" t="s">
        <v>46</v>
      </c>
      <c r="H142" t="s">
        <v>94</v>
      </c>
      <c r="J142" t="s">
        <v>94</v>
      </c>
      <c r="K142" s="28" t="s">
        <v>64</v>
      </c>
      <c r="L142" s="27">
        <v>0</v>
      </c>
      <c r="M142" s="27">
        <v>0</v>
      </c>
      <c r="N142" s="27">
        <v>0</v>
      </c>
      <c r="O142" t="s">
        <v>142</v>
      </c>
      <c r="P142" t="s">
        <v>53</v>
      </c>
      <c r="Q142" s="27">
        <v>3</v>
      </c>
      <c r="R142" s="27">
        <v>11</v>
      </c>
      <c r="S142" s="27">
        <v>55</v>
      </c>
      <c r="T142" s="27">
        <v>55</v>
      </c>
      <c r="U142" s="27">
        <v>0</v>
      </c>
      <c r="V142" s="27">
        <v>0</v>
      </c>
      <c r="W142" s="27">
        <v>0</v>
      </c>
      <c r="X142" t="s">
        <v>54</v>
      </c>
      <c r="Y142" t="s">
        <v>55</v>
      </c>
      <c r="Z142" s="27">
        <v>12</v>
      </c>
      <c r="AA142" s="27">
        <v>12</v>
      </c>
      <c r="AB142" s="27">
        <v>18</v>
      </c>
      <c r="AC142" s="27">
        <v>18</v>
      </c>
      <c r="AD142" s="27">
        <v>9208.9408284023684</v>
      </c>
      <c r="AE142" s="27">
        <v>12527.099112426036</v>
      </c>
      <c r="AF142" s="27">
        <v>13929.798816568049</v>
      </c>
      <c r="AG142" s="90">
        <v>137798.0902366864</v>
      </c>
      <c r="AH142" s="27">
        <v>1.2150901161195891</v>
      </c>
      <c r="AI142" s="27">
        <v>1.3145323956582073</v>
      </c>
      <c r="AJ142" s="27">
        <v>0</v>
      </c>
      <c r="AK142" s="27">
        <v>0</v>
      </c>
      <c r="AL142" s="101">
        <v>167437.09746675289</v>
      </c>
      <c r="AM142" s="101">
        <v>181140.0536759572</v>
      </c>
      <c r="AN142">
        <v>2030</v>
      </c>
      <c r="AO142" t="s">
        <v>60</v>
      </c>
      <c r="AP142" s="30">
        <v>21</v>
      </c>
      <c r="AQ142" t="s">
        <v>854</v>
      </c>
      <c r="AR142">
        <v>5</v>
      </c>
      <c r="AS142">
        <v>31</v>
      </c>
      <c r="AT142" t="s">
        <v>89</v>
      </c>
      <c r="AU142" s="28">
        <v>2023</v>
      </c>
      <c r="AV142" t="s">
        <v>95</v>
      </c>
      <c r="AW142" s="120">
        <f t="shared" si="10"/>
        <v>137798.0902366864</v>
      </c>
      <c r="AX142" s="109">
        <f t="shared" si="11"/>
        <v>167437.09746675289</v>
      </c>
      <c r="AY142" s="109">
        <f t="shared" si="12"/>
        <v>181140.0536759572</v>
      </c>
    </row>
    <row r="143" spans="1:51" x14ac:dyDescent="0.2">
      <c r="A143">
        <v>8</v>
      </c>
      <c r="B143">
        <v>2023</v>
      </c>
      <c r="C143" t="s">
        <v>850</v>
      </c>
      <c r="D143" t="s">
        <v>45</v>
      </c>
      <c r="E143" t="s">
        <v>46</v>
      </c>
      <c r="H143" t="s">
        <v>94</v>
      </c>
      <c r="J143" t="s">
        <v>94</v>
      </c>
      <c r="K143" s="28" t="s">
        <v>64</v>
      </c>
      <c r="L143" s="27">
        <v>0</v>
      </c>
      <c r="M143" s="27">
        <v>0</v>
      </c>
      <c r="N143" s="27">
        <v>0</v>
      </c>
      <c r="O143" t="s">
        <v>142</v>
      </c>
      <c r="P143" t="s">
        <v>53</v>
      </c>
      <c r="Q143" s="27">
        <v>3</v>
      </c>
      <c r="R143" s="27">
        <v>11</v>
      </c>
      <c r="S143" s="27">
        <v>55</v>
      </c>
      <c r="T143" s="27">
        <v>55</v>
      </c>
      <c r="U143" s="27">
        <v>0</v>
      </c>
      <c r="V143" s="27">
        <v>0</v>
      </c>
      <c r="W143" s="27">
        <v>0</v>
      </c>
      <c r="X143" t="s">
        <v>54</v>
      </c>
      <c r="Y143" t="s">
        <v>55</v>
      </c>
      <c r="Z143" s="27">
        <v>12</v>
      </c>
      <c r="AA143" s="27">
        <v>12</v>
      </c>
      <c r="AB143" s="27">
        <v>18</v>
      </c>
      <c r="AC143" s="27">
        <v>18</v>
      </c>
      <c r="AD143" s="27">
        <v>9074.6997084548093</v>
      </c>
      <c r="AE143" s="27">
        <v>12344.488338192419</v>
      </c>
      <c r="AF143" s="27">
        <v>13726.74052478134</v>
      </c>
      <c r="AG143" s="90">
        <v>135789.37172011661</v>
      </c>
      <c r="AH143" s="27">
        <v>1.2150901161195891</v>
      </c>
      <c r="AI143" s="27">
        <v>1.3145323956582073</v>
      </c>
      <c r="AJ143" s="27">
        <v>0</v>
      </c>
      <c r="AK143" s="27">
        <v>0</v>
      </c>
      <c r="AL143" s="101">
        <v>164996.32345120254</v>
      </c>
      <c r="AM143" s="101">
        <v>178499.52811216773</v>
      </c>
      <c r="AN143">
        <v>2035</v>
      </c>
      <c r="AO143" t="s">
        <v>60</v>
      </c>
      <c r="AP143" s="30">
        <v>21</v>
      </c>
      <c r="AQ143" t="s">
        <v>854</v>
      </c>
      <c r="AR143">
        <v>5</v>
      </c>
      <c r="AS143">
        <v>31</v>
      </c>
      <c r="AT143" t="s">
        <v>89</v>
      </c>
      <c r="AU143" s="28">
        <v>2023</v>
      </c>
      <c r="AV143" t="s">
        <v>95</v>
      </c>
      <c r="AW143" s="120">
        <f t="shared" si="10"/>
        <v>135789.37172011661</v>
      </c>
      <c r="AX143" s="109">
        <f t="shared" si="11"/>
        <v>164996.32345120254</v>
      </c>
      <c r="AY143" s="109">
        <f t="shared" si="12"/>
        <v>178499.52811216773</v>
      </c>
    </row>
    <row r="144" spans="1:51" x14ac:dyDescent="0.2">
      <c r="A144">
        <v>8</v>
      </c>
      <c r="B144">
        <v>2023</v>
      </c>
      <c r="C144" t="s">
        <v>850</v>
      </c>
      <c r="D144" t="s">
        <v>45</v>
      </c>
      <c r="E144" t="s">
        <v>46</v>
      </c>
      <c r="H144" t="s">
        <v>94</v>
      </c>
      <c r="J144" t="s">
        <v>94</v>
      </c>
      <c r="K144" s="28" t="s">
        <v>64</v>
      </c>
      <c r="L144" s="27">
        <v>0</v>
      </c>
      <c r="M144" s="27">
        <v>0</v>
      </c>
      <c r="N144" s="27">
        <v>0</v>
      </c>
      <c r="O144" t="s">
        <v>142</v>
      </c>
      <c r="P144" t="s">
        <v>53</v>
      </c>
      <c r="Q144" s="27">
        <v>3</v>
      </c>
      <c r="R144" s="27">
        <v>11</v>
      </c>
      <c r="S144" s="27">
        <v>55</v>
      </c>
      <c r="T144" s="27">
        <v>55</v>
      </c>
      <c r="U144" s="27">
        <v>0</v>
      </c>
      <c r="V144" s="27">
        <v>0</v>
      </c>
      <c r="W144" s="27">
        <v>0</v>
      </c>
      <c r="X144" t="s">
        <v>54</v>
      </c>
      <c r="Y144" t="s">
        <v>55</v>
      </c>
      <c r="Z144" s="27">
        <v>12</v>
      </c>
      <c r="AA144" s="27">
        <v>12</v>
      </c>
      <c r="AB144" s="27">
        <v>18</v>
      </c>
      <c r="AC144" s="27">
        <v>18</v>
      </c>
      <c r="AD144" s="27">
        <v>8944.3160919540223</v>
      </c>
      <c r="AE144" s="27">
        <v>12167.125</v>
      </c>
      <c r="AF144" s="27">
        <v>13529.51724137931</v>
      </c>
      <c r="AG144" s="90">
        <v>133838.375</v>
      </c>
      <c r="AH144" s="27">
        <v>1.2150901161195891</v>
      </c>
      <c r="AI144" s="27">
        <v>1.3145323956582073</v>
      </c>
      <c r="AJ144" s="27">
        <v>0</v>
      </c>
      <c r="AK144" s="27">
        <v>0</v>
      </c>
      <c r="AL144" s="101">
        <v>162625.68662000709</v>
      </c>
      <c r="AM144" s="101">
        <v>175934.87971975154</v>
      </c>
      <c r="AN144">
        <v>2040</v>
      </c>
      <c r="AO144" t="s">
        <v>60</v>
      </c>
      <c r="AP144" s="30">
        <v>21</v>
      </c>
      <c r="AQ144" t="s">
        <v>854</v>
      </c>
      <c r="AR144">
        <v>5</v>
      </c>
      <c r="AS144">
        <v>31</v>
      </c>
      <c r="AT144" t="s">
        <v>89</v>
      </c>
      <c r="AU144" s="28">
        <v>2023</v>
      </c>
      <c r="AV144" t="s">
        <v>95</v>
      </c>
      <c r="AW144" s="120">
        <f t="shared" si="10"/>
        <v>133838.375</v>
      </c>
      <c r="AX144" s="109">
        <f t="shared" si="11"/>
        <v>162625.68662000709</v>
      </c>
      <c r="AY144" s="109">
        <f t="shared" si="12"/>
        <v>175934.87971975154</v>
      </c>
    </row>
    <row r="145" spans="1:51" x14ac:dyDescent="0.2">
      <c r="A145">
        <v>8</v>
      </c>
      <c r="B145">
        <v>2023</v>
      </c>
      <c r="C145" t="s">
        <v>850</v>
      </c>
      <c r="D145" t="s">
        <v>45</v>
      </c>
      <c r="E145" t="s">
        <v>46</v>
      </c>
      <c r="H145" t="s">
        <v>94</v>
      </c>
      <c r="J145" t="s">
        <v>94</v>
      </c>
      <c r="K145" s="28" t="s">
        <v>64</v>
      </c>
      <c r="L145" s="27">
        <v>0</v>
      </c>
      <c r="M145" s="27">
        <v>0</v>
      </c>
      <c r="N145" s="27">
        <v>0</v>
      </c>
      <c r="O145" t="s">
        <v>142</v>
      </c>
      <c r="P145" t="s">
        <v>53</v>
      </c>
      <c r="Q145" s="27">
        <v>3</v>
      </c>
      <c r="R145" s="27">
        <v>11</v>
      </c>
      <c r="S145" s="27">
        <v>55</v>
      </c>
      <c r="T145" s="27">
        <v>55</v>
      </c>
      <c r="U145" s="27">
        <v>0</v>
      </c>
      <c r="V145" s="27">
        <v>0</v>
      </c>
      <c r="W145" s="27">
        <v>0</v>
      </c>
      <c r="X145" t="s">
        <v>54</v>
      </c>
      <c r="Y145" t="s">
        <v>55</v>
      </c>
      <c r="Z145" s="27">
        <v>12</v>
      </c>
      <c r="AA145" s="27">
        <v>12</v>
      </c>
      <c r="AB145" s="27">
        <v>18</v>
      </c>
      <c r="AC145" s="27">
        <v>18</v>
      </c>
      <c r="AD145" s="27">
        <v>8817.6260623229464</v>
      </c>
      <c r="AE145" s="27">
        <v>11994.78611898017</v>
      </c>
      <c r="AF145" s="27">
        <v>13337.881019830029</v>
      </c>
      <c r="AG145" s="90">
        <v>131942.64730878186</v>
      </c>
      <c r="AH145" s="27">
        <v>1.2150901161195891</v>
      </c>
      <c r="AI145" s="27">
        <v>1.3145323956582073</v>
      </c>
      <c r="AJ145" s="27">
        <v>0</v>
      </c>
      <c r="AK145" s="27">
        <v>0</v>
      </c>
      <c r="AL145" s="101">
        <v>160322.20663955374</v>
      </c>
      <c r="AM145" s="101">
        <v>173442.88425629894</v>
      </c>
      <c r="AN145">
        <v>2045</v>
      </c>
      <c r="AO145" t="s">
        <v>60</v>
      </c>
      <c r="AP145" s="30">
        <v>21</v>
      </c>
      <c r="AQ145" t="s">
        <v>854</v>
      </c>
      <c r="AR145">
        <v>5</v>
      </c>
      <c r="AS145">
        <v>31</v>
      </c>
      <c r="AT145" t="s">
        <v>89</v>
      </c>
      <c r="AU145" s="28">
        <v>2023</v>
      </c>
      <c r="AV145" t="s">
        <v>95</v>
      </c>
      <c r="AW145" s="120">
        <f t="shared" si="10"/>
        <v>131942.64730878186</v>
      </c>
      <c r="AX145" s="109">
        <f t="shared" si="11"/>
        <v>160322.20663955374</v>
      </c>
      <c r="AY145" s="109">
        <f t="shared" si="12"/>
        <v>173442.88425629894</v>
      </c>
    </row>
    <row r="146" spans="1:51" s="70" customFormat="1" x14ac:dyDescent="0.2">
      <c r="A146" s="70">
        <v>8</v>
      </c>
      <c r="B146" s="70">
        <v>2023</v>
      </c>
      <c r="C146" s="70" t="s">
        <v>850</v>
      </c>
      <c r="D146" s="70" t="s">
        <v>45</v>
      </c>
      <c r="E146" s="70" t="s">
        <v>46</v>
      </c>
      <c r="H146" s="70" t="s">
        <v>94</v>
      </c>
      <c r="J146" s="70" t="s">
        <v>94</v>
      </c>
      <c r="K146" s="78" t="s">
        <v>64</v>
      </c>
      <c r="L146" s="73">
        <v>0</v>
      </c>
      <c r="M146" s="73">
        <v>0</v>
      </c>
      <c r="N146" s="73">
        <v>0</v>
      </c>
      <c r="O146" s="70" t="s">
        <v>142</v>
      </c>
      <c r="P146" s="70" t="s">
        <v>53</v>
      </c>
      <c r="Q146" s="73">
        <v>3</v>
      </c>
      <c r="R146" s="73">
        <v>11</v>
      </c>
      <c r="S146" s="73">
        <v>55</v>
      </c>
      <c r="T146" s="73">
        <v>55</v>
      </c>
      <c r="U146" s="73">
        <v>0</v>
      </c>
      <c r="V146" s="73">
        <v>0</v>
      </c>
      <c r="W146" s="73">
        <v>0</v>
      </c>
      <c r="X146" s="70" t="s">
        <v>54</v>
      </c>
      <c r="Y146" s="70" t="s">
        <v>55</v>
      </c>
      <c r="Z146" s="73">
        <v>12</v>
      </c>
      <c r="AA146" s="73">
        <v>12</v>
      </c>
      <c r="AB146" s="73">
        <v>18</v>
      </c>
      <c r="AC146" s="73">
        <v>18</v>
      </c>
      <c r="AD146" s="73">
        <v>8694.4748603351945</v>
      </c>
      <c r="AE146" s="73">
        <v>11827.261173184357</v>
      </c>
      <c r="AF146" s="73">
        <v>13151.597765363129</v>
      </c>
      <c r="AG146" s="91">
        <v>130099.87290502794</v>
      </c>
      <c r="AH146" s="73">
        <v>1.2150901161195891</v>
      </c>
      <c r="AI146" s="73">
        <v>1.3145323956582073</v>
      </c>
      <c r="AJ146" s="73">
        <v>0</v>
      </c>
      <c r="AK146" s="73">
        <v>0</v>
      </c>
      <c r="AL146" s="117">
        <v>158083.06967531418</v>
      </c>
      <c r="AM146" s="117">
        <v>171020.49760467466</v>
      </c>
      <c r="AN146" s="70">
        <v>2050</v>
      </c>
      <c r="AO146" s="70" t="s">
        <v>60</v>
      </c>
      <c r="AP146" s="76">
        <v>21</v>
      </c>
      <c r="AQ146" s="70" t="s">
        <v>854</v>
      </c>
      <c r="AR146" s="70">
        <v>5</v>
      </c>
      <c r="AS146" s="70">
        <v>31</v>
      </c>
      <c r="AT146" s="70" t="s">
        <v>89</v>
      </c>
      <c r="AU146" s="78">
        <v>2023</v>
      </c>
      <c r="AV146" s="70" t="s">
        <v>95</v>
      </c>
      <c r="AW146" s="120">
        <f t="shared" si="10"/>
        <v>130099.87290502794</v>
      </c>
      <c r="AX146" s="109">
        <f t="shared" si="11"/>
        <v>158083.06967531418</v>
      </c>
      <c r="AY146" s="109">
        <f t="shared" si="12"/>
        <v>171020.49760467466</v>
      </c>
    </row>
    <row r="147" spans="1:51" x14ac:dyDescent="0.2">
      <c r="A147">
        <v>9</v>
      </c>
      <c r="B147">
        <v>2023</v>
      </c>
      <c r="C147" t="s">
        <v>850</v>
      </c>
      <c r="D147" t="s">
        <v>45</v>
      </c>
      <c r="E147" t="s">
        <v>46</v>
      </c>
      <c r="H147" t="s">
        <v>96</v>
      </c>
      <c r="J147" t="s">
        <v>97</v>
      </c>
      <c r="K147" s="28" t="s">
        <v>64</v>
      </c>
      <c r="L147" s="27">
        <v>0</v>
      </c>
      <c r="M147" s="27">
        <v>0</v>
      </c>
      <c r="N147" s="27">
        <v>0</v>
      </c>
      <c r="O147" t="s">
        <v>142</v>
      </c>
      <c r="P147" t="s">
        <v>53</v>
      </c>
      <c r="Q147" s="27">
        <v>3</v>
      </c>
      <c r="R147" s="27">
        <v>11</v>
      </c>
      <c r="S147" s="27">
        <v>55</v>
      </c>
      <c r="T147" s="27">
        <v>55</v>
      </c>
      <c r="U147" s="27">
        <v>0</v>
      </c>
      <c r="V147" s="27">
        <v>0</v>
      </c>
      <c r="W147" s="27">
        <v>0</v>
      </c>
      <c r="X147" t="s">
        <v>54</v>
      </c>
      <c r="Y147" t="s">
        <v>55</v>
      </c>
      <c r="Z147" s="27">
        <v>0</v>
      </c>
      <c r="AA147" s="27">
        <v>12</v>
      </c>
      <c r="AB147" s="27">
        <v>18</v>
      </c>
      <c r="AC147" s="27">
        <v>0</v>
      </c>
      <c r="AD147" s="27">
        <v>13409.666666666666</v>
      </c>
      <c r="AE147" s="27">
        <v>17953.909090909092</v>
      </c>
      <c r="AF147" s="27">
        <v>19738</v>
      </c>
      <c r="AG147" s="101">
        <v>197493</v>
      </c>
      <c r="AH147" s="44">
        <v>1.2027222921769256</v>
      </c>
      <c r="AI147" s="27">
        <v>1.2772796799583614</v>
      </c>
      <c r="AJ147" s="27">
        <v>0</v>
      </c>
      <c r="AK147" s="27">
        <v>0</v>
      </c>
      <c r="AL147" s="101">
        <v>237529.23364889756</v>
      </c>
      <c r="AM147" s="101">
        <v>252253.79583401667</v>
      </c>
      <c r="AN147" s="100">
        <v>2023</v>
      </c>
      <c r="AO147" t="s">
        <v>56</v>
      </c>
      <c r="AP147" s="30">
        <v>21</v>
      </c>
      <c r="AQ147" t="s">
        <v>854</v>
      </c>
      <c r="AR147">
        <v>3</v>
      </c>
      <c r="AS147">
        <v>28</v>
      </c>
      <c r="AT147" t="s">
        <v>89</v>
      </c>
      <c r="AU147" s="28">
        <v>2023</v>
      </c>
      <c r="AV147" t="s">
        <v>95</v>
      </c>
      <c r="AW147" s="120">
        <f t="shared" si="10"/>
        <v>197493</v>
      </c>
      <c r="AX147" s="109">
        <f t="shared" si="11"/>
        <v>237529.23364889756</v>
      </c>
      <c r="AY147" s="109">
        <f t="shared" si="12"/>
        <v>252253.79583401667</v>
      </c>
    </row>
    <row r="148" spans="1:51" x14ac:dyDescent="0.2">
      <c r="A148">
        <v>9</v>
      </c>
      <c r="B148">
        <v>2023</v>
      </c>
      <c r="C148" t="s">
        <v>850</v>
      </c>
      <c r="D148" t="s">
        <v>45</v>
      </c>
      <c r="E148" t="s">
        <v>46</v>
      </c>
      <c r="H148" t="s">
        <v>96</v>
      </c>
      <c r="J148" t="s">
        <v>97</v>
      </c>
      <c r="K148" s="28" t="s">
        <v>64</v>
      </c>
      <c r="L148" s="27">
        <v>0</v>
      </c>
      <c r="M148" s="27">
        <v>0</v>
      </c>
      <c r="N148" s="27">
        <v>0</v>
      </c>
      <c r="O148" t="s">
        <v>142</v>
      </c>
      <c r="P148" t="s">
        <v>53</v>
      </c>
      <c r="Q148" s="27">
        <v>3</v>
      </c>
      <c r="R148" s="27">
        <v>11</v>
      </c>
      <c r="S148" s="27">
        <v>55</v>
      </c>
      <c r="T148" s="27">
        <v>55</v>
      </c>
      <c r="U148" s="27">
        <v>0</v>
      </c>
      <c r="V148" s="27">
        <v>0</v>
      </c>
      <c r="W148" s="27">
        <v>0</v>
      </c>
      <c r="X148" t="s">
        <v>54</v>
      </c>
      <c r="Y148" t="s">
        <v>55</v>
      </c>
      <c r="Z148" s="27">
        <v>0</v>
      </c>
      <c r="AA148" s="27">
        <v>12</v>
      </c>
      <c r="AB148" s="27">
        <v>18</v>
      </c>
      <c r="AC148" s="27">
        <v>0</v>
      </c>
      <c r="AD148" s="27">
        <v>13409.666666666666</v>
      </c>
      <c r="AE148" s="27">
        <v>17953.909090909092</v>
      </c>
      <c r="AF148" s="27">
        <v>19738</v>
      </c>
      <c r="AG148" s="101">
        <v>197493</v>
      </c>
      <c r="AH148" s="44">
        <v>1.2027222921769256</v>
      </c>
      <c r="AI148" s="27">
        <v>1.2772796799583614</v>
      </c>
      <c r="AJ148" s="27">
        <v>0</v>
      </c>
      <c r="AK148" s="27">
        <v>0</v>
      </c>
      <c r="AL148" s="101">
        <v>237529.23364889756</v>
      </c>
      <c r="AM148" s="101">
        <v>252253.79583401667</v>
      </c>
      <c r="AN148" s="100">
        <v>2030</v>
      </c>
      <c r="AO148" t="s">
        <v>56</v>
      </c>
      <c r="AP148" s="30">
        <v>21</v>
      </c>
      <c r="AQ148" t="s">
        <v>854</v>
      </c>
      <c r="AR148">
        <v>3</v>
      </c>
      <c r="AS148">
        <v>28</v>
      </c>
      <c r="AT148" t="s">
        <v>89</v>
      </c>
      <c r="AU148" s="28">
        <v>2023</v>
      </c>
      <c r="AV148" t="s">
        <v>95</v>
      </c>
      <c r="AW148" s="120">
        <f t="shared" si="10"/>
        <v>197493</v>
      </c>
      <c r="AX148" s="109">
        <f t="shared" si="11"/>
        <v>237529.23364889756</v>
      </c>
      <c r="AY148" s="109">
        <f t="shared" si="12"/>
        <v>252253.79583401667</v>
      </c>
    </row>
    <row r="149" spans="1:51" x14ac:dyDescent="0.2">
      <c r="A149">
        <v>9</v>
      </c>
      <c r="B149">
        <v>2023</v>
      </c>
      <c r="C149" t="s">
        <v>850</v>
      </c>
      <c r="D149" t="s">
        <v>45</v>
      </c>
      <c r="E149" t="s">
        <v>46</v>
      </c>
      <c r="H149" t="s">
        <v>96</v>
      </c>
      <c r="J149" t="s">
        <v>97</v>
      </c>
      <c r="K149" s="28" t="s">
        <v>64</v>
      </c>
      <c r="L149" s="27">
        <v>0</v>
      </c>
      <c r="M149" s="27">
        <v>0</v>
      </c>
      <c r="N149" s="27">
        <v>0</v>
      </c>
      <c r="O149" t="s">
        <v>142</v>
      </c>
      <c r="P149" t="s">
        <v>53</v>
      </c>
      <c r="Q149" s="27">
        <v>3</v>
      </c>
      <c r="R149" s="27">
        <v>11</v>
      </c>
      <c r="S149" s="27">
        <v>55</v>
      </c>
      <c r="T149" s="27">
        <v>55</v>
      </c>
      <c r="U149" s="27">
        <v>0</v>
      </c>
      <c r="V149" s="27">
        <v>0</v>
      </c>
      <c r="W149" s="27">
        <v>0</v>
      </c>
      <c r="X149" t="s">
        <v>54</v>
      </c>
      <c r="Y149" t="s">
        <v>55</v>
      </c>
      <c r="Z149" s="27">
        <v>0</v>
      </c>
      <c r="AA149" s="27">
        <v>12</v>
      </c>
      <c r="AB149" s="27">
        <v>18</v>
      </c>
      <c r="AC149" s="27">
        <v>0</v>
      </c>
      <c r="AD149" s="27">
        <v>13409.666666666666</v>
      </c>
      <c r="AE149" s="27">
        <v>17953.909090909092</v>
      </c>
      <c r="AF149" s="27">
        <v>19738</v>
      </c>
      <c r="AG149" s="101">
        <v>197493</v>
      </c>
      <c r="AH149" s="44">
        <v>1.2027222921769256</v>
      </c>
      <c r="AI149" s="27">
        <v>1.2772796799583614</v>
      </c>
      <c r="AJ149" s="27">
        <v>0</v>
      </c>
      <c r="AK149" s="27">
        <v>0</v>
      </c>
      <c r="AL149" s="101">
        <v>237529.23364889756</v>
      </c>
      <c r="AM149" s="101">
        <v>252253.79583401667</v>
      </c>
      <c r="AN149" s="100">
        <v>2035</v>
      </c>
      <c r="AO149" t="s">
        <v>56</v>
      </c>
      <c r="AP149" s="30">
        <v>21</v>
      </c>
      <c r="AQ149" t="s">
        <v>854</v>
      </c>
      <c r="AR149">
        <v>3</v>
      </c>
      <c r="AS149">
        <v>28</v>
      </c>
      <c r="AT149" t="s">
        <v>89</v>
      </c>
      <c r="AU149" s="28">
        <v>2023</v>
      </c>
      <c r="AV149" t="s">
        <v>95</v>
      </c>
      <c r="AW149" s="120">
        <f t="shared" si="10"/>
        <v>197493</v>
      </c>
      <c r="AX149" s="109">
        <f t="shared" si="11"/>
        <v>237529.23364889756</v>
      </c>
      <c r="AY149" s="109">
        <f t="shared" si="12"/>
        <v>252253.79583401667</v>
      </c>
    </row>
    <row r="150" spans="1:51" x14ac:dyDescent="0.2">
      <c r="A150">
        <v>9</v>
      </c>
      <c r="B150">
        <v>2023</v>
      </c>
      <c r="C150" t="s">
        <v>850</v>
      </c>
      <c r="D150" t="s">
        <v>45</v>
      </c>
      <c r="E150" t="s">
        <v>46</v>
      </c>
      <c r="H150" t="s">
        <v>96</v>
      </c>
      <c r="J150" t="s">
        <v>97</v>
      </c>
      <c r="K150" s="28" t="s">
        <v>64</v>
      </c>
      <c r="L150" s="27">
        <v>0</v>
      </c>
      <c r="M150" s="27">
        <v>0</v>
      </c>
      <c r="N150" s="27">
        <v>0</v>
      </c>
      <c r="O150" t="s">
        <v>142</v>
      </c>
      <c r="P150" t="s">
        <v>53</v>
      </c>
      <c r="Q150" s="27">
        <v>3</v>
      </c>
      <c r="R150" s="27">
        <v>11</v>
      </c>
      <c r="S150" s="27">
        <v>55</v>
      </c>
      <c r="T150" s="27">
        <v>55</v>
      </c>
      <c r="U150" s="27">
        <v>0</v>
      </c>
      <c r="V150" s="27">
        <v>0</v>
      </c>
      <c r="W150" s="27">
        <v>0</v>
      </c>
      <c r="X150" t="s">
        <v>54</v>
      </c>
      <c r="Y150" t="s">
        <v>55</v>
      </c>
      <c r="Z150" s="27">
        <v>0</v>
      </c>
      <c r="AA150" s="27">
        <v>12</v>
      </c>
      <c r="AB150" s="27">
        <v>18</v>
      </c>
      <c r="AC150" s="27">
        <v>0</v>
      </c>
      <c r="AD150" s="27">
        <v>13409.666666666666</v>
      </c>
      <c r="AE150" s="27">
        <v>17953.909090909092</v>
      </c>
      <c r="AF150" s="27">
        <v>19738</v>
      </c>
      <c r="AG150" s="101">
        <v>197493</v>
      </c>
      <c r="AH150" s="44">
        <v>1.2027222921769256</v>
      </c>
      <c r="AI150" s="27">
        <v>1.2772796799583614</v>
      </c>
      <c r="AJ150" s="27">
        <v>0</v>
      </c>
      <c r="AK150" s="27">
        <v>0</v>
      </c>
      <c r="AL150" s="101">
        <v>237529.23364889756</v>
      </c>
      <c r="AM150" s="101">
        <v>252253.79583401667</v>
      </c>
      <c r="AN150" s="100">
        <v>2040</v>
      </c>
      <c r="AO150" t="s">
        <v>56</v>
      </c>
      <c r="AP150" s="30">
        <v>21</v>
      </c>
      <c r="AQ150" t="s">
        <v>854</v>
      </c>
      <c r="AR150">
        <v>3</v>
      </c>
      <c r="AS150">
        <v>28</v>
      </c>
      <c r="AT150" t="s">
        <v>89</v>
      </c>
      <c r="AU150" s="28">
        <v>2023</v>
      </c>
      <c r="AV150" t="s">
        <v>95</v>
      </c>
      <c r="AW150" s="120">
        <f t="shared" si="10"/>
        <v>197493</v>
      </c>
      <c r="AX150" s="109">
        <f t="shared" si="11"/>
        <v>237529.23364889756</v>
      </c>
      <c r="AY150" s="109">
        <f t="shared" si="12"/>
        <v>252253.79583401667</v>
      </c>
    </row>
    <row r="151" spans="1:51" x14ac:dyDescent="0.2">
      <c r="A151">
        <v>9</v>
      </c>
      <c r="B151">
        <v>2023</v>
      </c>
      <c r="C151" t="s">
        <v>850</v>
      </c>
      <c r="D151" t="s">
        <v>45</v>
      </c>
      <c r="E151" t="s">
        <v>46</v>
      </c>
      <c r="H151" t="s">
        <v>96</v>
      </c>
      <c r="J151" t="s">
        <v>97</v>
      </c>
      <c r="K151" s="28" t="s">
        <v>64</v>
      </c>
      <c r="L151" s="27">
        <v>0</v>
      </c>
      <c r="M151" s="27">
        <v>0</v>
      </c>
      <c r="N151" s="27">
        <v>0</v>
      </c>
      <c r="O151" t="s">
        <v>142</v>
      </c>
      <c r="P151" t="s">
        <v>53</v>
      </c>
      <c r="Q151" s="27">
        <v>3</v>
      </c>
      <c r="R151" s="27">
        <v>11</v>
      </c>
      <c r="S151" s="27">
        <v>55</v>
      </c>
      <c r="T151" s="27">
        <v>55</v>
      </c>
      <c r="U151" s="27">
        <v>0</v>
      </c>
      <c r="V151" s="27">
        <v>0</v>
      </c>
      <c r="W151" s="27">
        <v>0</v>
      </c>
      <c r="X151" t="s">
        <v>54</v>
      </c>
      <c r="Y151" t="s">
        <v>55</v>
      </c>
      <c r="Z151" s="27">
        <v>0</v>
      </c>
      <c r="AA151" s="27">
        <v>12</v>
      </c>
      <c r="AB151" s="27">
        <v>18</v>
      </c>
      <c r="AC151" s="27">
        <v>0</v>
      </c>
      <c r="AD151" s="27">
        <v>13409.666666666666</v>
      </c>
      <c r="AE151" s="27">
        <v>17953.909090909092</v>
      </c>
      <c r="AF151" s="27">
        <v>19738</v>
      </c>
      <c r="AG151" s="101">
        <v>197493</v>
      </c>
      <c r="AH151" s="44">
        <v>1.2027222921769256</v>
      </c>
      <c r="AI151" s="27">
        <v>1.2772796799583614</v>
      </c>
      <c r="AJ151" s="27">
        <v>0</v>
      </c>
      <c r="AK151" s="27">
        <v>0</v>
      </c>
      <c r="AL151" s="101">
        <v>237529.23364889756</v>
      </c>
      <c r="AM151" s="101">
        <v>252253.79583401667</v>
      </c>
      <c r="AN151" s="100">
        <v>2045</v>
      </c>
      <c r="AO151" t="s">
        <v>56</v>
      </c>
      <c r="AP151" s="30">
        <v>21</v>
      </c>
      <c r="AQ151" t="s">
        <v>854</v>
      </c>
      <c r="AR151">
        <v>3</v>
      </c>
      <c r="AS151">
        <v>28</v>
      </c>
      <c r="AT151" t="s">
        <v>89</v>
      </c>
      <c r="AU151" s="28">
        <v>2023</v>
      </c>
      <c r="AV151" t="s">
        <v>95</v>
      </c>
      <c r="AW151" s="120">
        <f t="shared" si="10"/>
        <v>197493</v>
      </c>
      <c r="AX151" s="109">
        <f t="shared" si="11"/>
        <v>237529.23364889756</v>
      </c>
      <c r="AY151" s="109">
        <f t="shared" si="12"/>
        <v>252253.79583401667</v>
      </c>
    </row>
    <row r="152" spans="1:51" x14ac:dyDescent="0.2">
      <c r="A152">
        <v>9</v>
      </c>
      <c r="B152">
        <v>2023</v>
      </c>
      <c r="C152" t="s">
        <v>850</v>
      </c>
      <c r="D152" t="s">
        <v>45</v>
      </c>
      <c r="E152" t="s">
        <v>46</v>
      </c>
      <c r="H152" t="s">
        <v>96</v>
      </c>
      <c r="J152" t="s">
        <v>97</v>
      </c>
      <c r="K152" s="28" t="s">
        <v>64</v>
      </c>
      <c r="L152" s="27">
        <v>0</v>
      </c>
      <c r="M152" s="27">
        <v>0</v>
      </c>
      <c r="N152" s="27">
        <v>0</v>
      </c>
      <c r="O152" t="s">
        <v>142</v>
      </c>
      <c r="P152" t="s">
        <v>53</v>
      </c>
      <c r="Q152" s="27">
        <v>3</v>
      </c>
      <c r="R152" s="27">
        <v>11</v>
      </c>
      <c r="S152" s="27">
        <v>55</v>
      </c>
      <c r="T152" s="27">
        <v>55</v>
      </c>
      <c r="U152" s="27">
        <v>0</v>
      </c>
      <c r="V152" s="27">
        <v>0</v>
      </c>
      <c r="W152" s="27">
        <v>0</v>
      </c>
      <c r="X152" t="s">
        <v>54</v>
      </c>
      <c r="Y152" t="s">
        <v>55</v>
      </c>
      <c r="Z152" s="27">
        <v>0</v>
      </c>
      <c r="AA152" s="27">
        <v>12</v>
      </c>
      <c r="AB152" s="27">
        <v>18</v>
      </c>
      <c r="AC152" s="27">
        <v>0</v>
      </c>
      <c r="AD152" s="27">
        <v>13409.666666666666</v>
      </c>
      <c r="AE152" s="27">
        <v>17953.909090909092</v>
      </c>
      <c r="AF152" s="27">
        <v>19738</v>
      </c>
      <c r="AG152" s="101">
        <v>197493</v>
      </c>
      <c r="AH152" s="44">
        <v>1.2027222921769256</v>
      </c>
      <c r="AI152" s="27">
        <v>1.2772796799583614</v>
      </c>
      <c r="AJ152" s="27">
        <v>0</v>
      </c>
      <c r="AK152" s="27">
        <v>0</v>
      </c>
      <c r="AL152" s="101">
        <v>237529.23364889756</v>
      </c>
      <c r="AM152" s="101">
        <v>252253.79583401667</v>
      </c>
      <c r="AN152" s="100">
        <v>2050</v>
      </c>
      <c r="AO152" t="s">
        <v>56</v>
      </c>
      <c r="AP152" s="30">
        <v>21</v>
      </c>
      <c r="AQ152" t="s">
        <v>854</v>
      </c>
      <c r="AR152">
        <v>3</v>
      </c>
      <c r="AS152">
        <v>28</v>
      </c>
      <c r="AT152" t="s">
        <v>89</v>
      </c>
      <c r="AU152" s="28">
        <v>2023</v>
      </c>
      <c r="AV152" t="s">
        <v>95</v>
      </c>
      <c r="AW152" s="120">
        <f t="shared" si="10"/>
        <v>197493</v>
      </c>
      <c r="AX152" s="109">
        <f t="shared" si="11"/>
        <v>237529.23364889756</v>
      </c>
      <c r="AY152" s="109">
        <f t="shared" si="12"/>
        <v>252253.79583401667</v>
      </c>
    </row>
    <row r="153" spans="1:51" x14ac:dyDescent="0.2">
      <c r="A153">
        <v>9</v>
      </c>
      <c r="B153">
        <v>2023</v>
      </c>
      <c r="C153" t="s">
        <v>850</v>
      </c>
      <c r="D153" t="s">
        <v>45</v>
      </c>
      <c r="E153" t="s">
        <v>46</v>
      </c>
      <c r="H153" t="s">
        <v>96</v>
      </c>
      <c r="J153" t="s">
        <v>97</v>
      </c>
      <c r="K153" s="28" t="s">
        <v>64</v>
      </c>
      <c r="L153" s="27">
        <v>0</v>
      </c>
      <c r="M153" s="27">
        <v>0</v>
      </c>
      <c r="N153" s="27">
        <v>0</v>
      </c>
      <c r="O153" t="s">
        <v>142</v>
      </c>
      <c r="P153" t="s">
        <v>53</v>
      </c>
      <c r="Q153" s="27">
        <v>3</v>
      </c>
      <c r="R153" s="27">
        <v>11</v>
      </c>
      <c r="S153" s="27">
        <v>55</v>
      </c>
      <c r="T153" s="27">
        <v>55</v>
      </c>
      <c r="U153" s="27">
        <v>0</v>
      </c>
      <c r="V153" s="27">
        <v>0</v>
      </c>
      <c r="W153" s="27">
        <v>0</v>
      </c>
      <c r="X153" t="s">
        <v>54</v>
      </c>
      <c r="Y153" t="s">
        <v>55</v>
      </c>
      <c r="Z153" s="27">
        <v>0</v>
      </c>
      <c r="AA153" s="27">
        <v>12</v>
      </c>
      <c r="AB153" s="27">
        <v>18</v>
      </c>
      <c r="AC153" s="27">
        <v>0</v>
      </c>
      <c r="AD153" s="27">
        <v>13409.666666666666</v>
      </c>
      <c r="AE153" s="27">
        <v>17953.909090909092</v>
      </c>
      <c r="AF153" s="27">
        <v>19738</v>
      </c>
      <c r="AG153" s="101">
        <v>197493</v>
      </c>
      <c r="AH153" s="44">
        <v>1.2027222921769256</v>
      </c>
      <c r="AI153" s="27">
        <v>1.2772796799583614</v>
      </c>
      <c r="AJ153" s="27">
        <v>0</v>
      </c>
      <c r="AK153" s="27">
        <v>0</v>
      </c>
      <c r="AL153" s="101">
        <v>237529.23364889756</v>
      </c>
      <c r="AM153" s="101">
        <v>252253.79583401667</v>
      </c>
      <c r="AN153" s="100">
        <v>2023</v>
      </c>
      <c r="AO153" t="s">
        <v>59</v>
      </c>
      <c r="AP153" s="30">
        <v>21</v>
      </c>
      <c r="AQ153" t="s">
        <v>854</v>
      </c>
      <c r="AR153">
        <v>3</v>
      </c>
      <c r="AS153">
        <v>28</v>
      </c>
      <c r="AT153" t="s">
        <v>89</v>
      </c>
      <c r="AU153" s="28">
        <v>2023</v>
      </c>
      <c r="AV153" t="s">
        <v>95</v>
      </c>
      <c r="AW153" s="120">
        <f t="shared" si="10"/>
        <v>197493</v>
      </c>
      <c r="AX153" s="109">
        <f t="shared" si="11"/>
        <v>237529.23364889756</v>
      </c>
      <c r="AY153" s="109">
        <f t="shared" si="12"/>
        <v>252253.79583401667</v>
      </c>
    </row>
    <row r="154" spans="1:51" x14ac:dyDescent="0.2">
      <c r="A154">
        <v>9</v>
      </c>
      <c r="B154">
        <v>2023</v>
      </c>
      <c r="C154" t="s">
        <v>850</v>
      </c>
      <c r="D154" t="s">
        <v>45</v>
      </c>
      <c r="E154" t="s">
        <v>46</v>
      </c>
      <c r="H154" t="s">
        <v>96</v>
      </c>
      <c r="J154" t="s">
        <v>97</v>
      </c>
      <c r="K154" s="28" t="s">
        <v>64</v>
      </c>
      <c r="L154" s="27">
        <v>0</v>
      </c>
      <c r="M154" s="27">
        <v>0</v>
      </c>
      <c r="N154" s="27">
        <v>0</v>
      </c>
      <c r="O154" t="s">
        <v>142</v>
      </c>
      <c r="P154" t="s">
        <v>53</v>
      </c>
      <c r="Q154" s="27">
        <v>3</v>
      </c>
      <c r="R154" s="27">
        <v>11</v>
      </c>
      <c r="S154" s="27">
        <v>55</v>
      </c>
      <c r="T154" s="27">
        <v>55</v>
      </c>
      <c r="U154" s="27">
        <v>0</v>
      </c>
      <c r="V154" s="27">
        <v>0</v>
      </c>
      <c r="W154" s="27">
        <v>0</v>
      </c>
      <c r="X154" t="s">
        <v>54</v>
      </c>
      <c r="Y154" t="s">
        <v>55</v>
      </c>
      <c r="Z154" s="27">
        <v>0</v>
      </c>
      <c r="AA154" s="27">
        <v>12</v>
      </c>
      <c r="AB154" s="27">
        <v>18</v>
      </c>
      <c r="AC154" s="27">
        <v>0</v>
      </c>
      <c r="AD154" s="27">
        <v>12298.806706114399</v>
      </c>
      <c r="AE154" s="27">
        <v>16466.603012372245</v>
      </c>
      <c r="AF154" s="27">
        <v>18102.899408284025</v>
      </c>
      <c r="AG154" s="101">
        <v>181132.63313609469</v>
      </c>
      <c r="AH154" s="44">
        <v>1.2027222921769256</v>
      </c>
      <c r="AI154" s="27">
        <v>1.2772796799583614</v>
      </c>
      <c r="AJ154" s="27">
        <v>0</v>
      </c>
      <c r="AK154" s="27">
        <v>0</v>
      </c>
      <c r="AL154" s="101">
        <v>217852.25571348597</v>
      </c>
      <c r="AM154" s="101">
        <v>231357.03168208632</v>
      </c>
      <c r="AN154" s="100">
        <v>2030</v>
      </c>
      <c r="AO154" t="s">
        <v>59</v>
      </c>
      <c r="AP154" s="30">
        <v>21</v>
      </c>
      <c r="AQ154" t="s">
        <v>854</v>
      </c>
      <c r="AR154">
        <v>3</v>
      </c>
      <c r="AS154">
        <v>28</v>
      </c>
      <c r="AT154" t="s">
        <v>89</v>
      </c>
      <c r="AU154" s="28">
        <v>2023</v>
      </c>
      <c r="AV154" t="s">
        <v>95</v>
      </c>
      <c r="AW154" s="120">
        <f t="shared" si="10"/>
        <v>181132.63313609469</v>
      </c>
      <c r="AX154" s="109">
        <f t="shared" si="11"/>
        <v>217852.25571348597</v>
      </c>
      <c r="AY154" s="109">
        <f t="shared" si="12"/>
        <v>231357.03168208632</v>
      </c>
    </row>
    <row r="155" spans="1:51" x14ac:dyDescent="0.2">
      <c r="A155">
        <v>9</v>
      </c>
      <c r="B155">
        <v>2023</v>
      </c>
      <c r="C155" t="s">
        <v>850</v>
      </c>
      <c r="D155" t="s">
        <v>45</v>
      </c>
      <c r="E155" t="s">
        <v>46</v>
      </c>
      <c r="H155" t="s">
        <v>96</v>
      </c>
      <c r="J155" t="s">
        <v>97</v>
      </c>
      <c r="K155" s="28" t="s">
        <v>64</v>
      </c>
      <c r="L155" s="27">
        <v>0</v>
      </c>
      <c r="M155" s="27">
        <v>0</v>
      </c>
      <c r="N155" s="27">
        <v>0</v>
      </c>
      <c r="O155" t="s">
        <v>142</v>
      </c>
      <c r="P155" t="s">
        <v>53</v>
      </c>
      <c r="Q155" s="27">
        <v>3</v>
      </c>
      <c r="R155" s="27">
        <v>11</v>
      </c>
      <c r="S155" s="27">
        <v>55</v>
      </c>
      <c r="T155" s="27">
        <v>55</v>
      </c>
      <c r="U155" s="27">
        <v>0</v>
      </c>
      <c r="V155" s="27">
        <v>0</v>
      </c>
      <c r="W155" s="27">
        <v>0</v>
      </c>
      <c r="X155" t="s">
        <v>54</v>
      </c>
      <c r="Y155" t="s">
        <v>55</v>
      </c>
      <c r="Z155" s="27">
        <v>0</v>
      </c>
      <c r="AA155" s="27">
        <v>12</v>
      </c>
      <c r="AB155" s="27">
        <v>18</v>
      </c>
      <c r="AC155" s="27">
        <v>0</v>
      </c>
      <c r="AD155" s="27">
        <v>12217.261904761905</v>
      </c>
      <c r="AE155" s="27">
        <v>16357.424463291811</v>
      </c>
      <c r="AF155" s="27">
        <v>17982.871720116618</v>
      </c>
      <c r="AG155" s="101">
        <v>179931.66909620992</v>
      </c>
      <c r="AH155" s="44">
        <v>1.2027222921769256</v>
      </c>
      <c r="AI155" s="27">
        <v>1.2772796799583614</v>
      </c>
      <c r="AJ155" s="27">
        <v>0</v>
      </c>
      <c r="AK155" s="27">
        <v>0</v>
      </c>
      <c r="AL155" s="101">
        <v>216407.82949061369</v>
      </c>
      <c r="AM155" s="101">
        <v>229823.0647175808</v>
      </c>
      <c r="AN155" s="100">
        <v>2035</v>
      </c>
      <c r="AO155" t="s">
        <v>59</v>
      </c>
      <c r="AP155" s="30">
        <v>21</v>
      </c>
      <c r="AQ155" t="s">
        <v>854</v>
      </c>
      <c r="AR155">
        <v>3</v>
      </c>
      <c r="AS155">
        <v>28</v>
      </c>
      <c r="AT155" t="s">
        <v>89</v>
      </c>
      <c r="AU155" s="28">
        <v>2023</v>
      </c>
      <c r="AV155" t="s">
        <v>95</v>
      </c>
      <c r="AW155" s="120">
        <f t="shared" si="10"/>
        <v>179931.66909620992</v>
      </c>
      <c r="AX155" s="109">
        <f t="shared" si="11"/>
        <v>216407.82949061369</v>
      </c>
      <c r="AY155" s="109">
        <f t="shared" si="12"/>
        <v>229823.0647175808</v>
      </c>
    </row>
    <row r="156" spans="1:51" x14ac:dyDescent="0.2">
      <c r="A156">
        <v>9</v>
      </c>
      <c r="B156">
        <v>2023</v>
      </c>
      <c r="C156" t="s">
        <v>850</v>
      </c>
      <c r="D156" t="s">
        <v>45</v>
      </c>
      <c r="E156" t="s">
        <v>46</v>
      </c>
      <c r="H156" t="s">
        <v>96</v>
      </c>
      <c r="J156" t="s">
        <v>97</v>
      </c>
      <c r="K156" s="28" t="s">
        <v>64</v>
      </c>
      <c r="L156" s="27">
        <v>0</v>
      </c>
      <c r="M156" s="27">
        <v>0</v>
      </c>
      <c r="N156" s="27">
        <v>0</v>
      </c>
      <c r="O156" t="s">
        <v>142</v>
      </c>
      <c r="P156" t="s">
        <v>53</v>
      </c>
      <c r="Q156" s="27">
        <v>3</v>
      </c>
      <c r="R156" s="27">
        <v>11</v>
      </c>
      <c r="S156" s="27">
        <v>55</v>
      </c>
      <c r="T156" s="27">
        <v>55</v>
      </c>
      <c r="U156" s="27">
        <v>0</v>
      </c>
      <c r="V156" s="27">
        <v>0</v>
      </c>
      <c r="W156" s="27">
        <v>0</v>
      </c>
      <c r="X156" t="s">
        <v>54</v>
      </c>
      <c r="Y156" t="s">
        <v>55</v>
      </c>
      <c r="Z156" s="27">
        <v>0</v>
      </c>
      <c r="AA156" s="27">
        <v>12</v>
      </c>
      <c r="AB156" s="27">
        <v>18</v>
      </c>
      <c r="AC156" s="27">
        <v>0</v>
      </c>
      <c r="AD156" s="27">
        <v>12138.060344827587</v>
      </c>
      <c r="AE156" s="27">
        <v>16251.383228840126</v>
      </c>
      <c r="AF156" s="27">
        <v>17866.293103448275</v>
      </c>
      <c r="AG156" s="101">
        <v>178765.21551724139</v>
      </c>
      <c r="AH156" s="44">
        <v>1.2027222921769256</v>
      </c>
      <c r="AI156" s="27">
        <v>1.2772796799583614</v>
      </c>
      <c r="AJ156" s="27">
        <v>0</v>
      </c>
      <c r="AK156" s="27">
        <v>0</v>
      </c>
      <c r="AL156" s="101">
        <v>215004.90976839868</v>
      </c>
      <c r="AM156" s="101">
        <v>228333.17726354959</v>
      </c>
      <c r="AN156" s="100">
        <v>2040</v>
      </c>
      <c r="AO156" t="s">
        <v>59</v>
      </c>
      <c r="AP156" s="30">
        <v>21</v>
      </c>
      <c r="AQ156" t="s">
        <v>854</v>
      </c>
      <c r="AR156">
        <v>3</v>
      </c>
      <c r="AS156">
        <v>28</v>
      </c>
      <c r="AT156" t="s">
        <v>89</v>
      </c>
      <c r="AU156" s="28">
        <v>2023</v>
      </c>
      <c r="AV156" t="s">
        <v>95</v>
      </c>
      <c r="AW156" s="120">
        <f t="shared" si="10"/>
        <v>178765.21551724139</v>
      </c>
      <c r="AX156" s="109">
        <f t="shared" si="11"/>
        <v>215004.90976839868</v>
      </c>
      <c r="AY156" s="109">
        <f t="shared" si="12"/>
        <v>228333.17726354959</v>
      </c>
    </row>
    <row r="157" spans="1:51" x14ac:dyDescent="0.2">
      <c r="A157">
        <v>9</v>
      </c>
      <c r="B157">
        <v>2023</v>
      </c>
      <c r="C157" t="s">
        <v>850</v>
      </c>
      <c r="D157" t="s">
        <v>45</v>
      </c>
      <c r="E157" t="s">
        <v>46</v>
      </c>
      <c r="H157" t="s">
        <v>96</v>
      </c>
      <c r="J157" t="s">
        <v>97</v>
      </c>
      <c r="K157" s="28" t="s">
        <v>64</v>
      </c>
      <c r="L157" s="27">
        <v>0</v>
      </c>
      <c r="M157" s="27">
        <v>0</v>
      </c>
      <c r="N157" s="27">
        <v>0</v>
      </c>
      <c r="O157" t="s">
        <v>142</v>
      </c>
      <c r="P157" t="s">
        <v>53</v>
      </c>
      <c r="Q157" s="27">
        <v>3</v>
      </c>
      <c r="R157" s="27">
        <v>11</v>
      </c>
      <c r="S157" s="27">
        <v>55</v>
      </c>
      <c r="T157" s="27">
        <v>55</v>
      </c>
      <c r="U157" s="27">
        <v>0</v>
      </c>
      <c r="V157" s="27">
        <v>0</v>
      </c>
      <c r="W157" s="27">
        <v>0</v>
      </c>
      <c r="X157" t="s">
        <v>54</v>
      </c>
      <c r="Y157" t="s">
        <v>55</v>
      </c>
      <c r="Z157" s="27">
        <v>0</v>
      </c>
      <c r="AA157" s="27">
        <v>12</v>
      </c>
      <c r="AB157" s="27">
        <v>18</v>
      </c>
      <c r="AC157" s="27">
        <v>0</v>
      </c>
      <c r="AD157" s="27">
        <v>12061.102455146363</v>
      </c>
      <c r="AE157" s="27">
        <v>16148.345995364409</v>
      </c>
      <c r="AF157" s="27">
        <v>17753.016997167138</v>
      </c>
      <c r="AG157" s="101">
        <v>177631.8059490085</v>
      </c>
      <c r="AH157" s="44">
        <v>1.2027222921769256</v>
      </c>
      <c r="AI157" s="27">
        <v>1.2772796799583614</v>
      </c>
      <c r="AJ157" s="27">
        <v>0</v>
      </c>
      <c r="AK157" s="27">
        <v>0</v>
      </c>
      <c r="AL157" s="101">
        <v>213641.73281451836</v>
      </c>
      <c r="AM157" s="101">
        <v>226885.49625297534</v>
      </c>
      <c r="AN157" s="100">
        <v>2045</v>
      </c>
      <c r="AO157" t="s">
        <v>59</v>
      </c>
      <c r="AP157" s="30">
        <v>21</v>
      </c>
      <c r="AQ157" t="s">
        <v>854</v>
      </c>
      <c r="AR157">
        <v>3</v>
      </c>
      <c r="AS157">
        <v>28</v>
      </c>
      <c r="AT157" t="s">
        <v>89</v>
      </c>
      <c r="AU157" s="28">
        <v>2023</v>
      </c>
      <c r="AV157" t="s">
        <v>95</v>
      </c>
      <c r="AW157" s="120">
        <f t="shared" si="10"/>
        <v>177631.8059490085</v>
      </c>
      <c r="AX157" s="109">
        <f t="shared" si="11"/>
        <v>213641.73281451836</v>
      </c>
      <c r="AY157" s="109">
        <f t="shared" si="12"/>
        <v>226885.49625297534</v>
      </c>
    </row>
    <row r="158" spans="1:51" x14ac:dyDescent="0.2">
      <c r="A158">
        <v>9</v>
      </c>
      <c r="B158">
        <v>2023</v>
      </c>
      <c r="C158" t="s">
        <v>850</v>
      </c>
      <c r="D158" t="s">
        <v>45</v>
      </c>
      <c r="E158" t="s">
        <v>46</v>
      </c>
      <c r="H158" t="s">
        <v>96</v>
      </c>
      <c r="J158" t="s">
        <v>97</v>
      </c>
      <c r="K158" s="28" t="s">
        <v>64</v>
      </c>
      <c r="L158" s="27">
        <v>0</v>
      </c>
      <c r="M158" s="27">
        <v>0</v>
      </c>
      <c r="N158" s="27">
        <v>0</v>
      </c>
      <c r="O158" t="s">
        <v>142</v>
      </c>
      <c r="P158" t="s">
        <v>53</v>
      </c>
      <c r="Q158" s="27">
        <v>3</v>
      </c>
      <c r="R158" s="27">
        <v>11</v>
      </c>
      <c r="S158" s="27">
        <v>55</v>
      </c>
      <c r="T158" s="27">
        <v>55</v>
      </c>
      <c r="U158" s="27">
        <v>0</v>
      </c>
      <c r="V158" s="27">
        <v>0</v>
      </c>
      <c r="W158" s="27">
        <v>0</v>
      </c>
      <c r="X158" t="s">
        <v>54</v>
      </c>
      <c r="Y158" t="s">
        <v>55</v>
      </c>
      <c r="Z158" s="27">
        <v>0</v>
      </c>
      <c r="AA158" s="27">
        <v>12</v>
      </c>
      <c r="AB158" s="27">
        <v>18</v>
      </c>
      <c r="AC158" s="27">
        <v>0</v>
      </c>
      <c r="AD158" s="27">
        <v>11986.294227188082</v>
      </c>
      <c r="AE158" s="27">
        <v>16048.186896901982</v>
      </c>
      <c r="AF158" s="27">
        <v>17642.90502793296</v>
      </c>
      <c r="AG158" s="101">
        <v>176530.05586592181</v>
      </c>
      <c r="AH158" s="44">
        <v>1.2027222921769256</v>
      </c>
      <c r="AI158" s="27">
        <v>1.2772796799583614</v>
      </c>
      <c r="AJ158" s="27">
        <v>0</v>
      </c>
      <c r="AK158" s="27">
        <v>0</v>
      </c>
      <c r="AL158" s="101">
        <v>212316.6334291822</v>
      </c>
      <c r="AM158" s="101">
        <v>225478.25325945628</v>
      </c>
      <c r="AN158" s="100">
        <v>2050</v>
      </c>
      <c r="AO158" t="s">
        <v>59</v>
      </c>
      <c r="AP158" s="30">
        <v>21</v>
      </c>
      <c r="AQ158" t="s">
        <v>854</v>
      </c>
      <c r="AR158">
        <v>3</v>
      </c>
      <c r="AS158">
        <v>28</v>
      </c>
      <c r="AT158" t="s">
        <v>89</v>
      </c>
      <c r="AU158" s="28">
        <v>2023</v>
      </c>
      <c r="AV158" t="s">
        <v>95</v>
      </c>
      <c r="AW158" s="120">
        <f t="shared" si="10"/>
        <v>176530.05586592181</v>
      </c>
      <c r="AX158" s="109">
        <f t="shared" si="11"/>
        <v>212316.6334291822</v>
      </c>
      <c r="AY158" s="109">
        <f t="shared" si="12"/>
        <v>225478.25325945628</v>
      </c>
    </row>
    <row r="159" spans="1:51" x14ac:dyDescent="0.2">
      <c r="A159">
        <v>9</v>
      </c>
      <c r="B159">
        <v>2023</v>
      </c>
      <c r="C159" t="s">
        <v>850</v>
      </c>
      <c r="D159" t="s">
        <v>45</v>
      </c>
      <c r="E159" t="s">
        <v>46</v>
      </c>
      <c r="H159" t="s">
        <v>96</v>
      </c>
      <c r="J159" t="s">
        <v>97</v>
      </c>
      <c r="K159" s="28" t="s">
        <v>64</v>
      </c>
      <c r="L159" s="27">
        <v>0</v>
      </c>
      <c r="M159" s="27">
        <v>0</v>
      </c>
      <c r="N159" s="27">
        <v>0</v>
      </c>
      <c r="O159" t="s">
        <v>142</v>
      </c>
      <c r="P159" t="s">
        <v>53</v>
      </c>
      <c r="Q159" s="27">
        <v>3</v>
      </c>
      <c r="R159" s="27">
        <v>11</v>
      </c>
      <c r="S159" s="27">
        <v>55</v>
      </c>
      <c r="T159" s="27">
        <v>55</v>
      </c>
      <c r="U159" s="27">
        <v>0</v>
      </c>
      <c r="V159" s="27">
        <v>0</v>
      </c>
      <c r="W159" s="27">
        <v>0</v>
      </c>
      <c r="X159" t="s">
        <v>54</v>
      </c>
      <c r="Y159" t="s">
        <v>55</v>
      </c>
      <c r="Z159" s="27">
        <v>0</v>
      </c>
      <c r="AA159" s="27">
        <v>12</v>
      </c>
      <c r="AB159" s="27">
        <v>18</v>
      </c>
      <c r="AC159" s="27">
        <v>0</v>
      </c>
      <c r="AD159" s="27">
        <v>13409.666666666666</v>
      </c>
      <c r="AE159" s="27">
        <v>17953.909090909092</v>
      </c>
      <c r="AF159" s="27">
        <v>19738</v>
      </c>
      <c r="AG159" s="101">
        <v>197493</v>
      </c>
      <c r="AH159" s="44">
        <v>1.2027222921769256</v>
      </c>
      <c r="AI159" s="27">
        <v>1.2772796799583614</v>
      </c>
      <c r="AJ159" s="27">
        <v>0</v>
      </c>
      <c r="AK159" s="27">
        <v>0</v>
      </c>
      <c r="AL159" s="101">
        <v>237529.23364889756</v>
      </c>
      <c r="AM159" s="101">
        <v>252253.79583401667</v>
      </c>
      <c r="AN159" s="100">
        <v>2023</v>
      </c>
      <c r="AO159" t="s">
        <v>60</v>
      </c>
      <c r="AP159" s="30">
        <v>21</v>
      </c>
      <c r="AQ159" t="s">
        <v>854</v>
      </c>
      <c r="AR159">
        <v>3</v>
      </c>
      <c r="AS159">
        <v>28</v>
      </c>
      <c r="AT159" t="s">
        <v>89</v>
      </c>
      <c r="AU159" s="28">
        <v>2023</v>
      </c>
      <c r="AV159" t="s">
        <v>95</v>
      </c>
      <c r="AW159" s="120">
        <f t="shared" si="10"/>
        <v>197493</v>
      </c>
      <c r="AX159" s="109">
        <f t="shared" si="11"/>
        <v>237529.23364889756</v>
      </c>
      <c r="AY159" s="109">
        <f t="shared" si="12"/>
        <v>252253.79583401667</v>
      </c>
    </row>
    <row r="160" spans="1:51" x14ac:dyDescent="0.2">
      <c r="A160">
        <v>9</v>
      </c>
      <c r="B160">
        <v>2023</v>
      </c>
      <c r="C160" t="s">
        <v>850</v>
      </c>
      <c r="D160" t="s">
        <v>45</v>
      </c>
      <c r="E160" t="s">
        <v>46</v>
      </c>
      <c r="H160" t="s">
        <v>96</v>
      </c>
      <c r="J160" t="s">
        <v>97</v>
      </c>
      <c r="K160" s="28" t="s">
        <v>64</v>
      </c>
      <c r="L160" s="27">
        <v>0</v>
      </c>
      <c r="M160" s="27">
        <v>0</v>
      </c>
      <c r="N160" s="27">
        <v>0</v>
      </c>
      <c r="O160" t="s">
        <v>142</v>
      </c>
      <c r="P160" t="s">
        <v>53</v>
      </c>
      <c r="Q160" s="27">
        <v>3</v>
      </c>
      <c r="R160" s="27">
        <v>11</v>
      </c>
      <c r="S160" s="27">
        <v>55</v>
      </c>
      <c r="T160" s="27">
        <v>55</v>
      </c>
      <c r="U160" s="27">
        <v>0</v>
      </c>
      <c r="V160" s="27">
        <v>0</v>
      </c>
      <c r="W160" s="27">
        <v>0</v>
      </c>
      <c r="X160" t="s">
        <v>54</v>
      </c>
      <c r="Y160" t="s">
        <v>55</v>
      </c>
      <c r="Z160" s="27">
        <v>0</v>
      </c>
      <c r="AA160" s="27">
        <v>12</v>
      </c>
      <c r="AB160" s="27">
        <v>18</v>
      </c>
      <c r="AC160" s="27">
        <v>0</v>
      </c>
      <c r="AD160" s="27">
        <v>11187.946745562131</v>
      </c>
      <c r="AE160" s="27">
        <v>14979.296933835398</v>
      </c>
      <c r="AF160" s="27">
        <v>16467.798816568051</v>
      </c>
      <c r="AG160" s="101">
        <v>164772.26627218939</v>
      </c>
      <c r="AH160" s="44">
        <v>1.2027222921769256</v>
      </c>
      <c r="AI160" s="27">
        <v>1.2772796799583614</v>
      </c>
      <c r="AJ160" s="27">
        <v>0</v>
      </c>
      <c r="AK160" s="27">
        <v>0</v>
      </c>
      <c r="AL160" s="101">
        <v>198175.27777807435</v>
      </c>
      <c r="AM160" s="101">
        <v>210460.26753015598</v>
      </c>
      <c r="AN160" s="100">
        <v>2030</v>
      </c>
      <c r="AO160" t="s">
        <v>60</v>
      </c>
      <c r="AP160" s="30">
        <v>21</v>
      </c>
      <c r="AQ160" t="s">
        <v>854</v>
      </c>
      <c r="AR160">
        <v>3</v>
      </c>
      <c r="AS160">
        <v>28</v>
      </c>
      <c r="AT160" t="s">
        <v>89</v>
      </c>
      <c r="AU160" s="28">
        <v>2023</v>
      </c>
      <c r="AV160" t="s">
        <v>95</v>
      </c>
      <c r="AW160" s="120">
        <f t="shared" si="10"/>
        <v>164772.26627218939</v>
      </c>
      <c r="AX160" s="109">
        <f t="shared" si="11"/>
        <v>198175.27777807435</v>
      </c>
      <c r="AY160" s="109">
        <f t="shared" si="12"/>
        <v>210460.26753015598</v>
      </c>
    </row>
    <row r="161" spans="1:51" x14ac:dyDescent="0.2">
      <c r="A161">
        <v>9</v>
      </c>
      <c r="B161">
        <v>2023</v>
      </c>
      <c r="C161" t="s">
        <v>850</v>
      </c>
      <c r="D161" t="s">
        <v>45</v>
      </c>
      <c r="E161" t="s">
        <v>46</v>
      </c>
      <c r="H161" t="s">
        <v>96</v>
      </c>
      <c r="J161" t="s">
        <v>97</v>
      </c>
      <c r="K161" s="28" t="s">
        <v>64</v>
      </c>
      <c r="L161" s="27">
        <v>0</v>
      </c>
      <c r="M161" s="27">
        <v>0</v>
      </c>
      <c r="N161" s="27">
        <v>0</v>
      </c>
      <c r="O161" t="s">
        <v>142</v>
      </c>
      <c r="P161" t="s">
        <v>53</v>
      </c>
      <c r="Q161" s="27">
        <v>3</v>
      </c>
      <c r="R161" s="27">
        <v>11</v>
      </c>
      <c r="S161" s="27">
        <v>55</v>
      </c>
      <c r="T161" s="27">
        <v>55</v>
      </c>
      <c r="U161" s="27">
        <v>0</v>
      </c>
      <c r="V161" s="27">
        <v>0</v>
      </c>
      <c r="W161" s="27">
        <v>0</v>
      </c>
      <c r="X161" t="s">
        <v>54</v>
      </c>
      <c r="Y161" t="s">
        <v>55</v>
      </c>
      <c r="Z161" s="27">
        <v>0</v>
      </c>
      <c r="AA161" s="27">
        <v>12</v>
      </c>
      <c r="AB161" s="27">
        <v>18</v>
      </c>
      <c r="AC161" s="27">
        <v>0</v>
      </c>
      <c r="AD161" s="27">
        <v>11024.857142857141</v>
      </c>
      <c r="AE161" s="27">
        <v>14760.93983567453</v>
      </c>
      <c r="AF161" s="27">
        <v>16227.743440233236</v>
      </c>
      <c r="AG161" s="101">
        <v>162370.33819241982</v>
      </c>
      <c r="AH161" s="44">
        <v>1.2027222921769256</v>
      </c>
      <c r="AI161" s="27">
        <v>1.2772796799583614</v>
      </c>
      <c r="AJ161" s="27">
        <v>0</v>
      </c>
      <c r="AK161" s="27">
        <v>0</v>
      </c>
      <c r="AL161" s="101">
        <v>195286.42533232976</v>
      </c>
      <c r="AM161" s="101">
        <v>207392.3336011449</v>
      </c>
      <c r="AN161" s="100">
        <v>2035</v>
      </c>
      <c r="AO161" t="s">
        <v>60</v>
      </c>
      <c r="AP161" s="30">
        <v>21</v>
      </c>
      <c r="AQ161" t="s">
        <v>854</v>
      </c>
      <c r="AR161">
        <v>3</v>
      </c>
      <c r="AS161">
        <v>28</v>
      </c>
      <c r="AT161" t="s">
        <v>89</v>
      </c>
      <c r="AU161" s="28">
        <v>2023</v>
      </c>
      <c r="AV161" t="s">
        <v>95</v>
      </c>
      <c r="AW161" s="120">
        <f t="shared" ref="AW161:AW192" si="13">AG161</f>
        <v>162370.33819241982</v>
      </c>
      <c r="AX161" s="109">
        <f t="shared" ref="AX161:AX192" si="14">AL161</f>
        <v>195286.42533232976</v>
      </c>
      <c r="AY161" s="109">
        <f t="shared" ref="AY161:AY192" si="15">AM161</f>
        <v>207392.3336011449</v>
      </c>
    </row>
    <row r="162" spans="1:51" x14ac:dyDescent="0.2">
      <c r="A162">
        <v>9</v>
      </c>
      <c r="B162">
        <v>2023</v>
      </c>
      <c r="C162" t="s">
        <v>850</v>
      </c>
      <c r="D162" t="s">
        <v>45</v>
      </c>
      <c r="E162" t="s">
        <v>46</v>
      </c>
      <c r="H162" t="s">
        <v>96</v>
      </c>
      <c r="J162" t="s">
        <v>97</v>
      </c>
      <c r="K162" s="28" t="s">
        <v>64</v>
      </c>
      <c r="L162" s="27">
        <v>0</v>
      </c>
      <c r="M162" s="27">
        <v>0</v>
      </c>
      <c r="N162" s="27">
        <v>0</v>
      </c>
      <c r="O162" t="s">
        <v>142</v>
      </c>
      <c r="P162" t="s">
        <v>53</v>
      </c>
      <c r="Q162" s="27">
        <v>3</v>
      </c>
      <c r="R162" s="27">
        <v>11</v>
      </c>
      <c r="S162" s="27">
        <v>55</v>
      </c>
      <c r="T162" s="27">
        <v>55</v>
      </c>
      <c r="U162" s="27">
        <v>0</v>
      </c>
      <c r="V162" s="27">
        <v>0</v>
      </c>
      <c r="W162" s="27">
        <v>0</v>
      </c>
      <c r="X162" t="s">
        <v>54</v>
      </c>
      <c r="Y162" t="s">
        <v>55</v>
      </c>
      <c r="Z162" s="27">
        <v>0</v>
      </c>
      <c r="AA162" s="27">
        <v>12</v>
      </c>
      <c r="AB162" s="27">
        <v>18</v>
      </c>
      <c r="AC162" s="27">
        <v>0</v>
      </c>
      <c r="AD162" s="27">
        <v>10866.454022988506</v>
      </c>
      <c r="AE162" s="27">
        <v>14548.857366771161</v>
      </c>
      <c r="AF162" s="27">
        <v>15994.586206896553</v>
      </c>
      <c r="AG162" s="101">
        <v>160037.43103448278</v>
      </c>
      <c r="AH162" s="44">
        <v>1.2027222921769256</v>
      </c>
      <c r="AI162" s="27">
        <v>1.2772796799583614</v>
      </c>
      <c r="AJ162" s="27">
        <v>0</v>
      </c>
      <c r="AK162" s="27">
        <v>0</v>
      </c>
      <c r="AL162" s="101">
        <v>192480.5858878998</v>
      </c>
      <c r="AM162" s="101">
        <v>204412.55869308251</v>
      </c>
      <c r="AN162" s="100">
        <v>2040</v>
      </c>
      <c r="AO162" t="s">
        <v>60</v>
      </c>
      <c r="AP162" s="30">
        <v>21</v>
      </c>
      <c r="AQ162" t="s">
        <v>854</v>
      </c>
      <c r="AR162">
        <v>3</v>
      </c>
      <c r="AS162">
        <v>28</v>
      </c>
      <c r="AT162" t="s">
        <v>89</v>
      </c>
      <c r="AU162" s="28">
        <v>2023</v>
      </c>
      <c r="AV162" t="s">
        <v>95</v>
      </c>
      <c r="AW162" s="120">
        <f t="shared" si="13"/>
        <v>160037.43103448278</v>
      </c>
      <c r="AX162" s="109">
        <f t="shared" si="14"/>
        <v>192480.5858878998</v>
      </c>
      <c r="AY162" s="109">
        <f t="shared" si="15"/>
        <v>204412.55869308251</v>
      </c>
    </row>
    <row r="163" spans="1:51" x14ac:dyDescent="0.2">
      <c r="A163">
        <v>9</v>
      </c>
      <c r="B163">
        <v>2023</v>
      </c>
      <c r="C163" t="s">
        <v>850</v>
      </c>
      <c r="D163" t="s">
        <v>45</v>
      </c>
      <c r="E163" t="s">
        <v>46</v>
      </c>
      <c r="H163" t="s">
        <v>96</v>
      </c>
      <c r="J163" t="s">
        <v>97</v>
      </c>
      <c r="K163" s="28" t="s">
        <v>64</v>
      </c>
      <c r="L163" s="27">
        <v>0</v>
      </c>
      <c r="M163" s="27">
        <v>0</v>
      </c>
      <c r="N163" s="27">
        <v>0</v>
      </c>
      <c r="O163" t="s">
        <v>142</v>
      </c>
      <c r="P163" t="s">
        <v>53</v>
      </c>
      <c r="Q163" s="27">
        <v>3</v>
      </c>
      <c r="R163" s="27">
        <v>11</v>
      </c>
      <c r="S163" s="27">
        <v>55</v>
      </c>
      <c r="T163" s="27">
        <v>55</v>
      </c>
      <c r="U163" s="27">
        <v>0</v>
      </c>
      <c r="V163" s="27">
        <v>0</v>
      </c>
      <c r="W163" s="27">
        <v>0</v>
      </c>
      <c r="X163" t="s">
        <v>54</v>
      </c>
      <c r="Y163" t="s">
        <v>55</v>
      </c>
      <c r="Z163" s="27">
        <v>0</v>
      </c>
      <c r="AA163" s="27">
        <v>12</v>
      </c>
      <c r="AB163" s="27">
        <v>18</v>
      </c>
      <c r="AC163" s="27">
        <v>0</v>
      </c>
      <c r="AD163" s="27">
        <v>10712.538243626062</v>
      </c>
      <c r="AE163" s="27">
        <v>14342.782899819727</v>
      </c>
      <c r="AF163" s="27">
        <v>15768.033994334279</v>
      </c>
      <c r="AG163" s="101">
        <v>157770.611898017</v>
      </c>
      <c r="AH163" s="44">
        <v>1.2027222921769256</v>
      </c>
      <c r="AI163" s="27">
        <v>1.2772796799583614</v>
      </c>
      <c r="AJ163" s="27">
        <v>0</v>
      </c>
      <c r="AK163" s="27">
        <v>0</v>
      </c>
      <c r="AL163" s="101">
        <v>189754.23198013913</v>
      </c>
      <c r="AM163" s="101">
        <v>201517.19667193401</v>
      </c>
      <c r="AN163" s="100">
        <v>2045</v>
      </c>
      <c r="AO163" t="s">
        <v>60</v>
      </c>
      <c r="AP163" s="30">
        <v>21</v>
      </c>
      <c r="AQ163" t="s">
        <v>854</v>
      </c>
      <c r="AR163">
        <v>3</v>
      </c>
      <c r="AS163">
        <v>28</v>
      </c>
      <c r="AT163" t="s">
        <v>89</v>
      </c>
      <c r="AU163" s="28">
        <v>2023</v>
      </c>
      <c r="AV163" t="s">
        <v>95</v>
      </c>
      <c r="AW163" s="120">
        <f t="shared" si="13"/>
        <v>157770.611898017</v>
      </c>
      <c r="AX163" s="109">
        <f t="shared" si="14"/>
        <v>189754.23198013913</v>
      </c>
      <c r="AY163" s="109">
        <f t="shared" si="15"/>
        <v>201517.19667193401</v>
      </c>
    </row>
    <row r="164" spans="1:51" s="70" customFormat="1" x14ac:dyDescent="0.2">
      <c r="A164" s="70">
        <v>9</v>
      </c>
      <c r="B164" s="70">
        <v>2023</v>
      </c>
      <c r="C164" s="70" t="s">
        <v>850</v>
      </c>
      <c r="D164" s="70" t="s">
        <v>45</v>
      </c>
      <c r="E164" s="70" t="s">
        <v>46</v>
      </c>
      <c r="H164" s="70" t="s">
        <v>96</v>
      </c>
      <c r="J164" s="70" t="s">
        <v>97</v>
      </c>
      <c r="K164" s="78" t="s">
        <v>64</v>
      </c>
      <c r="L164" s="73">
        <v>0</v>
      </c>
      <c r="M164" s="73">
        <v>0</v>
      </c>
      <c r="N164" s="73">
        <v>0</v>
      </c>
      <c r="O164" s="70" t="s">
        <v>142</v>
      </c>
      <c r="P164" s="70" t="s">
        <v>53</v>
      </c>
      <c r="Q164" s="73">
        <v>3</v>
      </c>
      <c r="R164" s="73">
        <v>11</v>
      </c>
      <c r="S164" s="73">
        <v>55</v>
      </c>
      <c r="T164" s="73">
        <v>55</v>
      </c>
      <c r="U164" s="73">
        <v>0</v>
      </c>
      <c r="V164" s="73">
        <v>0</v>
      </c>
      <c r="W164" s="73">
        <v>0</v>
      </c>
      <c r="X164" s="70" t="s">
        <v>54</v>
      </c>
      <c r="Y164" s="70" t="s">
        <v>55</v>
      </c>
      <c r="Z164" s="73">
        <v>0</v>
      </c>
      <c r="AA164" s="73">
        <v>12</v>
      </c>
      <c r="AB164" s="73">
        <v>18</v>
      </c>
      <c r="AC164" s="73">
        <v>0</v>
      </c>
      <c r="AD164" s="73">
        <v>10562.921787709498</v>
      </c>
      <c r="AE164" s="73">
        <v>14142.464702894871</v>
      </c>
      <c r="AF164" s="73">
        <v>15547.810055865923</v>
      </c>
      <c r="AG164" s="117">
        <v>155567.11173184359</v>
      </c>
      <c r="AH164" s="82">
        <v>1.2027222921769301</v>
      </c>
      <c r="AI164" s="73">
        <v>1.2772796799583599</v>
      </c>
      <c r="AJ164" s="73">
        <v>0</v>
      </c>
      <c r="AK164" s="73">
        <v>0</v>
      </c>
      <c r="AL164" s="117">
        <v>187104.03320946751</v>
      </c>
      <c r="AM164" s="117">
        <v>198702.7106848956</v>
      </c>
      <c r="AN164" s="106">
        <v>2050</v>
      </c>
      <c r="AO164" s="70" t="s">
        <v>60</v>
      </c>
      <c r="AP164" s="76">
        <v>21</v>
      </c>
      <c r="AQ164" s="70" t="s">
        <v>854</v>
      </c>
      <c r="AR164" s="70">
        <v>3</v>
      </c>
      <c r="AS164" s="70">
        <v>28</v>
      </c>
      <c r="AT164" s="70" t="s">
        <v>89</v>
      </c>
      <c r="AU164" s="78">
        <v>2023</v>
      </c>
      <c r="AV164" s="70" t="s">
        <v>95</v>
      </c>
      <c r="AW164" s="120">
        <f t="shared" si="13"/>
        <v>155567.11173184359</v>
      </c>
      <c r="AX164" s="109">
        <f t="shared" si="14"/>
        <v>187104.03320946751</v>
      </c>
      <c r="AY164" s="109">
        <f t="shared" si="15"/>
        <v>198702.7106848956</v>
      </c>
    </row>
    <row r="165" spans="1:51" x14ac:dyDescent="0.2">
      <c r="A165">
        <v>10</v>
      </c>
      <c r="B165">
        <v>2023</v>
      </c>
      <c r="C165" t="s">
        <v>850</v>
      </c>
      <c r="D165" t="s">
        <v>99</v>
      </c>
      <c r="E165" t="s">
        <v>46</v>
      </c>
      <c r="G165" t="s">
        <v>100</v>
      </c>
      <c r="H165" t="s">
        <v>101</v>
      </c>
      <c r="J165" t="s">
        <v>100</v>
      </c>
      <c r="K165" s="28" t="s">
        <v>64</v>
      </c>
      <c r="L165" s="27">
        <v>0</v>
      </c>
      <c r="M165" s="27">
        <v>0</v>
      </c>
      <c r="N165" s="27">
        <v>0</v>
      </c>
      <c r="O165" t="s">
        <v>142</v>
      </c>
      <c r="P165" t="s">
        <v>53</v>
      </c>
      <c r="Q165" s="27">
        <v>1.5</v>
      </c>
      <c r="R165" s="27">
        <v>4</v>
      </c>
      <c r="S165" s="27">
        <v>4</v>
      </c>
      <c r="T165" s="27">
        <v>20</v>
      </c>
      <c r="U165" s="27">
        <v>0</v>
      </c>
      <c r="V165" s="27">
        <v>0</v>
      </c>
      <c r="W165" s="27">
        <v>0</v>
      </c>
      <c r="X165" t="s">
        <v>65</v>
      </c>
      <c r="Y165" t="s">
        <v>55</v>
      </c>
      <c r="Z165" s="27">
        <v>3.1</v>
      </c>
      <c r="AA165" s="27">
        <v>3.5</v>
      </c>
      <c r="AB165" s="27">
        <v>3.6</v>
      </c>
      <c r="AC165" s="27">
        <v>3.7</v>
      </c>
      <c r="AD165" s="27">
        <v>2922.08</v>
      </c>
      <c r="AE165" s="27">
        <v>5130.59</v>
      </c>
      <c r="AF165" s="27">
        <v>7339.1</v>
      </c>
      <c r="AG165" s="90">
        <v>20522.36</v>
      </c>
      <c r="AH165" s="27">
        <v>1</v>
      </c>
      <c r="AI165" s="27">
        <v>1</v>
      </c>
      <c r="AJ165" s="27">
        <v>537.13</v>
      </c>
      <c r="AK165" s="27">
        <v>621.80999999999995</v>
      </c>
      <c r="AL165" s="101">
        <v>22670.880000000001</v>
      </c>
      <c r="AM165" s="101">
        <v>23009.599999999999</v>
      </c>
      <c r="AN165">
        <v>2023</v>
      </c>
      <c r="AO165" t="s">
        <v>56</v>
      </c>
      <c r="AP165" s="30">
        <v>21</v>
      </c>
      <c r="AQ165" t="s">
        <v>855</v>
      </c>
      <c r="AR165">
        <v>5</v>
      </c>
      <c r="AS165">
        <v>13</v>
      </c>
      <c r="AT165" t="s">
        <v>89</v>
      </c>
      <c r="AU165" s="28">
        <v>2019</v>
      </c>
      <c r="AV165" t="s">
        <v>856</v>
      </c>
      <c r="AW165" s="120">
        <f t="shared" si="13"/>
        <v>20522.36</v>
      </c>
      <c r="AX165" s="109">
        <f t="shared" si="14"/>
        <v>22670.880000000001</v>
      </c>
      <c r="AY165" s="109">
        <f t="shared" si="15"/>
        <v>23009.599999999999</v>
      </c>
    </row>
    <row r="166" spans="1:51" x14ac:dyDescent="0.2">
      <c r="A166">
        <v>10</v>
      </c>
      <c r="B166">
        <v>2023</v>
      </c>
      <c r="C166" t="s">
        <v>850</v>
      </c>
      <c r="D166" t="s">
        <v>99</v>
      </c>
      <c r="E166" t="s">
        <v>46</v>
      </c>
      <c r="G166" t="s">
        <v>100</v>
      </c>
      <c r="H166" t="s">
        <v>101</v>
      </c>
      <c r="J166" t="s">
        <v>100</v>
      </c>
      <c r="K166" s="28" t="s">
        <v>64</v>
      </c>
      <c r="L166" s="27">
        <v>0</v>
      </c>
      <c r="M166" s="27">
        <v>0</v>
      </c>
      <c r="N166" s="27">
        <v>0</v>
      </c>
      <c r="O166" t="s">
        <v>142</v>
      </c>
      <c r="P166" t="s">
        <v>53</v>
      </c>
      <c r="Q166" s="27">
        <v>1.5</v>
      </c>
      <c r="R166" s="27">
        <v>4</v>
      </c>
      <c r="S166" s="27">
        <v>4</v>
      </c>
      <c r="T166" s="27">
        <v>20</v>
      </c>
      <c r="U166" s="27">
        <v>0</v>
      </c>
      <c r="V166" s="27">
        <v>0</v>
      </c>
      <c r="W166" s="27">
        <v>0</v>
      </c>
      <c r="X166" t="s">
        <v>65</v>
      </c>
      <c r="Y166" t="s">
        <v>55</v>
      </c>
      <c r="Z166" s="27">
        <v>3.1</v>
      </c>
      <c r="AA166" s="27">
        <v>3.5</v>
      </c>
      <c r="AB166" s="27">
        <v>3.6</v>
      </c>
      <c r="AC166" s="27">
        <v>3.7</v>
      </c>
      <c r="AD166" s="27">
        <v>2922.08</v>
      </c>
      <c r="AE166" s="27">
        <v>5130.59</v>
      </c>
      <c r="AF166" s="27">
        <v>7339.1</v>
      </c>
      <c r="AG166" s="90">
        <v>20522.36</v>
      </c>
      <c r="AH166" s="27">
        <v>1</v>
      </c>
      <c r="AI166" s="27">
        <v>1</v>
      </c>
      <c r="AJ166" s="27">
        <v>537.13</v>
      </c>
      <c r="AK166" s="27">
        <v>621.80999999999995</v>
      </c>
      <c r="AL166" s="101">
        <v>22670.880000000001</v>
      </c>
      <c r="AM166" s="101">
        <v>23009.599999999999</v>
      </c>
      <c r="AN166">
        <v>2030</v>
      </c>
      <c r="AO166" t="s">
        <v>56</v>
      </c>
      <c r="AP166" s="30">
        <v>21</v>
      </c>
      <c r="AQ166" t="s">
        <v>855</v>
      </c>
      <c r="AR166">
        <v>5</v>
      </c>
      <c r="AS166">
        <v>13</v>
      </c>
      <c r="AT166" t="s">
        <v>89</v>
      </c>
      <c r="AU166" s="28">
        <v>2019</v>
      </c>
      <c r="AV166" t="s">
        <v>856</v>
      </c>
      <c r="AW166" s="120">
        <f t="shared" si="13"/>
        <v>20522.36</v>
      </c>
      <c r="AX166" s="109">
        <f t="shared" si="14"/>
        <v>22670.880000000001</v>
      </c>
      <c r="AY166" s="109">
        <f t="shared" si="15"/>
        <v>23009.599999999999</v>
      </c>
    </row>
    <row r="167" spans="1:51" x14ac:dyDescent="0.2">
      <c r="A167">
        <v>10</v>
      </c>
      <c r="B167">
        <v>2023</v>
      </c>
      <c r="C167" t="s">
        <v>850</v>
      </c>
      <c r="D167" t="s">
        <v>99</v>
      </c>
      <c r="E167" t="s">
        <v>46</v>
      </c>
      <c r="G167" t="s">
        <v>100</v>
      </c>
      <c r="H167" t="s">
        <v>101</v>
      </c>
      <c r="J167" t="s">
        <v>100</v>
      </c>
      <c r="K167" s="28" t="s">
        <v>64</v>
      </c>
      <c r="L167" s="27">
        <v>0</v>
      </c>
      <c r="M167" s="27">
        <v>0</v>
      </c>
      <c r="N167" s="27">
        <v>0</v>
      </c>
      <c r="O167" t="s">
        <v>142</v>
      </c>
      <c r="P167" t="s">
        <v>53</v>
      </c>
      <c r="Q167" s="27">
        <v>1.5</v>
      </c>
      <c r="R167" s="27">
        <v>4</v>
      </c>
      <c r="S167" s="27">
        <v>4</v>
      </c>
      <c r="T167" s="27">
        <v>20</v>
      </c>
      <c r="U167" s="27">
        <v>0</v>
      </c>
      <c r="V167" s="27">
        <v>0</v>
      </c>
      <c r="W167" s="27">
        <v>0</v>
      </c>
      <c r="X167" t="s">
        <v>65</v>
      </c>
      <c r="Y167" t="s">
        <v>55</v>
      </c>
      <c r="Z167" s="27">
        <v>3.1</v>
      </c>
      <c r="AA167" s="27">
        <v>3.5</v>
      </c>
      <c r="AB167" s="27">
        <v>3.6</v>
      </c>
      <c r="AC167" s="27">
        <v>3.7</v>
      </c>
      <c r="AD167" s="27">
        <v>2922.08</v>
      </c>
      <c r="AE167" s="27">
        <v>5130.59</v>
      </c>
      <c r="AF167" s="27">
        <v>7339.1</v>
      </c>
      <c r="AG167" s="90">
        <v>20522.36</v>
      </c>
      <c r="AH167" s="27">
        <v>1</v>
      </c>
      <c r="AI167" s="27">
        <v>1</v>
      </c>
      <c r="AJ167" s="27">
        <v>537.13</v>
      </c>
      <c r="AK167" s="27">
        <v>621.80999999999995</v>
      </c>
      <c r="AL167" s="101">
        <v>22670.880000000001</v>
      </c>
      <c r="AM167" s="101">
        <v>23009.599999999999</v>
      </c>
      <c r="AN167">
        <v>2035</v>
      </c>
      <c r="AO167" t="s">
        <v>56</v>
      </c>
      <c r="AP167" s="30">
        <v>21</v>
      </c>
      <c r="AQ167" t="s">
        <v>855</v>
      </c>
      <c r="AR167">
        <v>5</v>
      </c>
      <c r="AS167">
        <v>13</v>
      </c>
      <c r="AT167" t="s">
        <v>89</v>
      </c>
      <c r="AU167" s="28">
        <v>2019</v>
      </c>
      <c r="AV167" t="s">
        <v>856</v>
      </c>
      <c r="AW167" s="120">
        <f t="shared" si="13"/>
        <v>20522.36</v>
      </c>
      <c r="AX167" s="109">
        <f t="shared" si="14"/>
        <v>22670.880000000001</v>
      </c>
      <c r="AY167" s="109">
        <f t="shared" si="15"/>
        <v>23009.599999999999</v>
      </c>
    </row>
    <row r="168" spans="1:51" x14ac:dyDescent="0.2">
      <c r="A168">
        <v>10</v>
      </c>
      <c r="B168">
        <v>2023</v>
      </c>
      <c r="C168" t="s">
        <v>850</v>
      </c>
      <c r="D168" t="s">
        <v>99</v>
      </c>
      <c r="E168" t="s">
        <v>46</v>
      </c>
      <c r="G168" t="s">
        <v>100</v>
      </c>
      <c r="H168" t="s">
        <v>101</v>
      </c>
      <c r="J168" t="s">
        <v>100</v>
      </c>
      <c r="K168" s="28" t="s">
        <v>64</v>
      </c>
      <c r="L168" s="27">
        <v>0</v>
      </c>
      <c r="M168" s="27">
        <v>0</v>
      </c>
      <c r="N168" s="27">
        <v>0</v>
      </c>
      <c r="O168" t="s">
        <v>142</v>
      </c>
      <c r="P168" t="s">
        <v>53</v>
      </c>
      <c r="Q168" s="27">
        <v>1.5</v>
      </c>
      <c r="R168" s="27">
        <v>4</v>
      </c>
      <c r="S168" s="27">
        <v>4</v>
      </c>
      <c r="T168" s="27">
        <v>20</v>
      </c>
      <c r="U168" s="27">
        <v>0</v>
      </c>
      <c r="V168" s="27">
        <v>0</v>
      </c>
      <c r="W168" s="27">
        <v>0</v>
      </c>
      <c r="X168" t="s">
        <v>65</v>
      </c>
      <c r="Y168" t="s">
        <v>55</v>
      </c>
      <c r="Z168" s="27">
        <v>3.1</v>
      </c>
      <c r="AA168" s="27">
        <v>3.5</v>
      </c>
      <c r="AB168" s="27">
        <v>3.6</v>
      </c>
      <c r="AC168" s="27">
        <v>3.7</v>
      </c>
      <c r="AD168" s="27">
        <v>2922.08</v>
      </c>
      <c r="AE168" s="27">
        <v>5130.59</v>
      </c>
      <c r="AF168" s="27">
        <v>7339.1</v>
      </c>
      <c r="AG168" s="90">
        <v>20522.36</v>
      </c>
      <c r="AH168" s="27">
        <v>1</v>
      </c>
      <c r="AI168" s="27">
        <v>1</v>
      </c>
      <c r="AJ168" s="27">
        <v>537.13</v>
      </c>
      <c r="AK168" s="27">
        <v>621.80999999999995</v>
      </c>
      <c r="AL168" s="101">
        <v>22670.880000000001</v>
      </c>
      <c r="AM168" s="101">
        <v>23009.599999999999</v>
      </c>
      <c r="AN168">
        <v>2040</v>
      </c>
      <c r="AO168" t="s">
        <v>56</v>
      </c>
      <c r="AP168" s="30">
        <v>21</v>
      </c>
      <c r="AQ168" t="s">
        <v>855</v>
      </c>
      <c r="AR168">
        <v>5</v>
      </c>
      <c r="AS168">
        <v>13</v>
      </c>
      <c r="AT168" t="s">
        <v>89</v>
      </c>
      <c r="AU168" s="28">
        <v>2019</v>
      </c>
      <c r="AV168" t="s">
        <v>856</v>
      </c>
      <c r="AW168" s="120">
        <f t="shared" si="13"/>
        <v>20522.36</v>
      </c>
      <c r="AX168" s="109">
        <f t="shared" si="14"/>
        <v>22670.880000000001</v>
      </c>
      <c r="AY168" s="109">
        <f t="shared" si="15"/>
        <v>23009.599999999999</v>
      </c>
    </row>
    <row r="169" spans="1:51" x14ac:dyDescent="0.2">
      <c r="A169">
        <v>10</v>
      </c>
      <c r="B169">
        <v>2023</v>
      </c>
      <c r="C169" t="s">
        <v>850</v>
      </c>
      <c r="D169" t="s">
        <v>99</v>
      </c>
      <c r="E169" t="s">
        <v>46</v>
      </c>
      <c r="G169" t="s">
        <v>100</v>
      </c>
      <c r="H169" t="s">
        <v>101</v>
      </c>
      <c r="J169" t="s">
        <v>100</v>
      </c>
      <c r="K169" s="28" t="s">
        <v>64</v>
      </c>
      <c r="L169" s="27">
        <v>0</v>
      </c>
      <c r="M169" s="27">
        <v>0</v>
      </c>
      <c r="N169" s="27">
        <v>0</v>
      </c>
      <c r="O169" t="s">
        <v>142</v>
      </c>
      <c r="P169" t="s">
        <v>53</v>
      </c>
      <c r="Q169" s="27">
        <v>1.5</v>
      </c>
      <c r="R169" s="27">
        <v>4</v>
      </c>
      <c r="S169" s="27">
        <v>4</v>
      </c>
      <c r="T169" s="27">
        <v>20</v>
      </c>
      <c r="U169" s="27">
        <v>0</v>
      </c>
      <c r="V169" s="27">
        <v>0</v>
      </c>
      <c r="W169" s="27">
        <v>0</v>
      </c>
      <c r="X169" t="s">
        <v>65</v>
      </c>
      <c r="Y169" t="s">
        <v>55</v>
      </c>
      <c r="Z169" s="27">
        <v>3.1</v>
      </c>
      <c r="AA169" s="27">
        <v>3.5</v>
      </c>
      <c r="AB169" s="27">
        <v>3.6</v>
      </c>
      <c r="AC169" s="27">
        <v>3.7</v>
      </c>
      <c r="AD169" s="27">
        <v>2922.08</v>
      </c>
      <c r="AE169" s="27">
        <v>5130.59</v>
      </c>
      <c r="AF169" s="27">
        <v>7339.1</v>
      </c>
      <c r="AG169" s="90">
        <v>20522.36</v>
      </c>
      <c r="AH169" s="27">
        <v>1</v>
      </c>
      <c r="AI169" s="27">
        <v>1</v>
      </c>
      <c r="AJ169" s="27">
        <v>537.13</v>
      </c>
      <c r="AK169" s="27">
        <v>621.80999999999995</v>
      </c>
      <c r="AL169" s="101">
        <v>22670.880000000001</v>
      </c>
      <c r="AM169" s="101">
        <v>23009.599999999999</v>
      </c>
      <c r="AN169">
        <v>2045</v>
      </c>
      <c r="AO169" t="s">
        <v>56</v>
      </c>
      <c r="AP169" s="30">
        <v>21</v>
      </c>
      <c r="AQ169" t="s">
        <v>855</v>
      </c>
      <c r="AR169">
        <v>5</v>
      </c>
      <c r="AS169">
        <v>13</v>
      </c>
      <c r="AT169" t="s">
        <v>89</v>
      </c>
      <c r="AU169" s="28">
        <v>2019</v>
      </c>
      <c r="AV169" t="s">
        <v>856</v>
      </c>
      <c r="AW169" s="120">
        <f t="shared" si="13"/>
        <v>20522.36</v>
      </c>
      <c r="AX169" s="109">
        <f t="shared" si="14"/>
        <v>22670.880000000001</v>
      </c>
      <c r="AY169" s="109">
        <f t="shared" si="15"/>
        <v>23009.599999999999</v>
      </c>
    </row>
    <row r="170" spans="1:51" x14ac:dyDescent="0.2">
      <c r="A170">
        <v>10</v>
      </c>
      <c r="B170">
        <v>2023</v>
      </c>
      <c r="C170" t="s">
        <v>850</v>
      </c>
      <c r="D170" t="s">
        <v>99</v>
      </c>
      <c r="E170" t="s">
        <v>46</v>
      </c>
      <c r="G170" t="s">
        <v>100</v>
      </c>
      <c r="H170" t="s">
        <v>101</v>
      </c>
      <c r="J170" t="s">
        <v>100</v>
      </c>
      <c r="K170" s="28" t="s">
        <v>64</v>
      </c>
      <c r="L170" s="27">
        <v>0</v>
      </c>
      <c r="M170" s="27">
        <v>0</v>
      </c>
      <c r="N170" s="27">
        <v>0</v>
      </c>
      <c r="O170" t="s">
        <v>142</v>
      </c>
      <c r="P170" t="s">
        <v>53</v>
      </c>
      <c r="Q170" s="27">
        <v>1.5</v>
      </c>
      <c r="R170" s="27">
        <v>4</v>
      </c>
      <c r="S170" s="27">
        <v>4</v>
      </c>
      <c r="T170" s="27">
        <v>20</v>
      </c>
      <c r="U170" s="27">
        <v>0</v>
      </c>
      <c r="V170" s="27">
        <v>0</v>
      </c>
      <c r="W170" s="27">
        <v>0</v>
      </c>
      <c r="X170" t="s">
        <v>65</v>
      </c>
      <c r="Y170" t="s">
        <v>55</v>
      </c>
      <c r="Z170" s="27">
        <v>3.1</v>
      </c>
      <c r="AA170" s="27">
        <v>3.5</v>
      </c>
      <c r="AB170" s="27">
        <v>3.6</v>
      </c>
      <c r="AC170" s="27">
        <v>3.7</v>
      </c>
      <c r="AD170" s="27">
        <v>2922.08</v>
      </c>
      <c r="AE170" s="27">
        <v>5130.59</v>
      </c>
      <c r="AF170" s="27">
        <v>7339.1</v>
      </c>
      <c r="AG170" s="90">
        <v>20522.36</v>
      </c>
      <c r="AH170" s="27">
        <v>1</v>
      </c>
      <c r="AI170" s="27">
        <v>1</v>
      </c>
      <c r="AJ170" s="27">
        <v>537.13</v>
      </c>
      <c r="AK170" s="27">
        <v>621.80999999999995</v>
      </c>
      <c r="AL170" s="101">
        <v>22670.880000000001</v>
      </c>
      <c r="AM170" s="101">
        <v>23009.599999999999</v>
      </c>
      <c r="AN170">
        <v>2050</v>
      </c>
      <c r="AO170" t="s">
        <v>56</v>
      </c>
      <c r="AP170" s="30">
        <v>21</v>
      </c>
      <c r="AQ170" t="s">
        <v>855</v>
      </c>
      <c r="AR170">
        <v>5</v>
      </c>
      <c r="AS170">
        <v>13</v>
      </c>
      <c r="AT170" t="s">
        <v>89</v>
      </c>
      <c r="AU170" s="28">
        <v>2019</v>
      </c>
      <c r="AV170" t="s">
        <v>856</v>
      </c>
      <c r="AW170" s="120">
        <f t="shared" si="13"/>
        <v>20522.36</v>
      </c>
      <c r="AX170" s="109">
        <f t="shared" si="14"/>
        <v>22670.880000000001</v>
      </c>
      <c r="AY170" s="109">
        <f t="shared" si="15"/>
        <v>23009.599999999999</v>
      </c>
    </row>
    <row r="171" spans="1:51" x14ac:dyDescent="0.2">
      <c r="A171">
        <v>10</v>
      </c>
      <c r="B171">
        <v>2023</v>
      </c>
      <c r="C171" t="s">
        <v>850</v>
      </c>
      <c r="D171" t="s">
        <v>99</v>
      </c>
      <c r="E171" t="s">
        <v>46</v>
      </c>
      <c r="G171" t="s">
        <v>100</v>
      </c>
      <c r="H171" t="s">
        <v>101</v>
      </c>
      <c r="J171" t="s">
        <v>100</v>
      </c>
      <c r="K171" s="28" t="s">
        <v>64</v>
      </c>
      <c r="L171" s="27">
        <v>0</v>
      </c>
      <c r="M171" s="27">
        <v>0</v>
      </c>
      <c r="N171" s="27">
        <v>0</v>
      </c>
      <c r="O171" t="s">
        <v>142</v>
      </c>
      <c r="P171" t="s">
        <v>53</v>
      </c>
      <c r="Q171" s="27">
        <v>1.5</v>
      </c>
      <c r="R171" s="27">
        <v>4</v>
      </c>
      <c r="S171" s="27">
        <v>4</v>
      </c>
      <c r="T171" s="27">
        <v>20</v>
      </c>
      <c r="U171" s="27">
        <v>0</v>
      </c>
      <c r="V171" s="27">
        <v>0</v>
      </c>
      <c r="W171" s="27">
        <v>0</v>
      </c>
      <c r="X171" t="s">
        <v>65</v>
      </c>
      <c r="Y171" t="s">
        <v>55</v>
      </c>
      <c r="Z171" s="27">
        <v>3.1</v>
      </c>
      <c r="AA171" s="27">
        <v>3.5</v>
      </c>
      <c r="AB171" s="27">
        <v>3.6</v>
      </c>
      <c r="AC171" s="27">
        <v>3.7</v>
      </c>
      <c r="AD171" s="27">
        <v>2922.08</v>
      </c>
      <c r="AE171" s="27">
        <v>5130.59</v>
      </c>
      <c r="AF171" s="27">
        <v>7339.1</v>
      </c>
      <c r="AG171" s="90">
        <v>20522.36</v>
      </c>
      <c r="AH171" s="27">
        <v>1</v>
      </c>
      <c r="AI171" s="27">
        <v>1</v>
      </c>
      <c r="AJ171" s="27">
        <v>537.13</v>
      </c>
      <c r="AK171" s="27">
        <v>621.80999999999995</v>
      </c>
      <c r="AL171" s="101">
        <v>22670.880000000001</v>
      </c>
      <c r="AM171" s="101">
        <v>23009.599999999999</v>
      </c>
      <c r="AN171">
        <v>2023</v>
      </c>
      <c r="AO171" t="s">
        <v>59</v>
      </c>
      <c r="AP171" s="30">
        <v>21</v>
      </c>
      <c r="AQ171" t="s">
        <v>855</v>
      </c>
      <c r="AR171">
        <v>5</v>
      </c>
      <c r="AS171">
        <v>13</v>
      </c>
      <c r="AT171" t="s">
        <v>89</v>
      </c>
      <c r="AU171" s="28">
        <v>2019</v>
      </c>
      <c r="AV171" t="s">
        <v>856</v>
      </c>
      <c r="AW171" s="120">
        <f t="shared" si="13"/>
        <v>20522.36</v>
      </c>
      <c r="AX171" s="109">
        <f t="shared" si="14"/>
        <v>22670.880000000001</v>
      </c>
      <c r="AY171" s="109">
        <f t="shared" si="15"/>
        <v>23009.599999999999</v>
      </c>
    </row>
    <row r="172" spans="1:51" x14ac:dyDescent="0.2">
      <c r="A172">
        <v>10</v>
      </c>
      <c r="B172">
        <v>2023</v>
      </c>
      <c r="C172" t="s">
        <v>850</v>
      </c>
      <c r="D172" t="s">
        <v>99</v>
      </c>
      <c r="E172" t="s">
        <v>46</v>
      </c>
      <c r="G172" t="s">
        <v>100</v>
      </c>
      <c r="H172" t="s">
        <v>101</v>
      </c>
      <c r="J172" t="s">
        <v>100</v>
      </c>
      <c r="K172" s="28" t="s">
        <v>64</v>
      </c>
      <c r="L172" s="27">
        <v>0</v>
      </c>
      <c r="M172" s="27">
        <v>0</v>
      </c>
      <c r="N172" s="27">
        <v>0</v>
      </c>
      <c r="O172" t="s">
        <v>142</v>
      </c>
      <c r="P172" t="s">
        <v>53</v>
      </c>
      <c r="Q172" s="27">
        <v>1.5</v>
      </c>
      <c r="R172" s="27">
        <v>4</v>
      </c>
      <c r="S172" s="27">
        <v>4</v>
      </c>
      <c r="T172" s="27">
        <v>20</v>
      </c>
      <c r="U172" s="27">
        <v>0</v>
      </c>
      <c r="V172" s="27">
        <v>0</v>
      </c>
      <c r="W172" s="27">
        <v>0</v>
      </c>
      <c r="X172" t="s">
        <v>65</v>
      </c>
      <c r="Y172" t="s">
        <v>55</v>
      </c>
      <c r="Z172" s="27">
        <v>3.1</v>
      </c>
      <c r="AA172" s="27">
        <v>3.5</v>
      </c>
      <c r="AB172" s="27">
        <v>3.6</v>
      </c>
      <c r="AC172" s="27">
        <v>3.7</v>
      </c>
      <c r="AD172" s="27">
        <v>2775.2985471406487</v>
      </c>
      <c r="AE172" s="27">
        <v>4872.8710278207109</v>
      </c>
      <c r="AF172" s="27">
        <v>6970.4435085007726</v>
      </c>
      <c r="AG172" s="90">
        <v>19491.484111282844</v>
      </c>
      <c r="AH172" s="27">
        <v>1</v>
      </c>
      <c r="AI172" s="27">
        <v>1</v>
      </c>
      <c r="AJ172" s="27">
        <v>537.13</v>
      </c>
      <c r="AK172" s="27">
        <v>621.80999999999995</v>
      </c>
      <c r="AL172" s="101">
        <v>21640.004111282844</v>
      </c>
      <c r="AM172" s="101">
        <v>21978.724111282841</v>
      </c>
      <c r="AN172">
        <v>2030</v>
      </c>
      <c r="AO172" t="s">
        <v>59</v>
      </c>
      <c r="AP172" s="30">
        <v>21</v>
      </c>
      <c r="AQ172" t="s">
        <v>855</v>
      </c>
      <c r="AR172">
        <v>5</v>
      </c>
      <c r="AS172">
        <v>13</v>
      </c>
      <c r="AT172" t="s">
        <v>89</v>
      </c>
      <c r="AU172" s="28">
        <v>2019</v>
      </c>
      <c r="AV172" t="s">
        <v>856</v>
      </c>
      <c r="AW172" s="120">
        <f t="shared" si="13"/>
        <v>19491.484111282844</v>
      </c>
      <c r="AX172" s="109">
        <f t="shared" si="14"/>
        <v>21640.004111282844</v>
      </c>
      <c r="AY172" s="109">
        <f t="shared" si="15"/>
        <v>21978.724111282841</v>
      </c>
    </row>
    <row r="173" spans="1:51" x14ac:dyDescent="0.2">
      <c r="A173">
        <v>10</v>
      </c>
      <c r="B173">
        <v>2023</v>
      </c>
      <c r="C173" t="s">
        <v>850</v>
      </c>
      <c r="D173" t="s">
        <v>99</v>
      </c>
      <c r="E173" t="s">
        <v>46</v>
      </c>
      <c r="G173" t="s">
        <v>100</v>
      </c>
      <c r="H173" t="s">
        <v>101</v>
      </c>
      <c r="J173" t="s">
        <v>100</v>
      </c>
      <c r="K173" s="28" t="s">
        <v>64</v>
      </c>
      <c r="L173" s="27">
        <v>0</v>
      </c>
      <c r="M173" s="27">
        <v>0</v>
      </c>
      <c r="N173" s="27">
        <v>0</v>
      </c>
      <c r="O173" t="s">
        <v>142</v>
      </c>
      <c r="P173" t="s">
        <v>53</v>
      </c>
      <c r="Q173" s="27">
        <v>1.5</v>
      </c>
      <c r="R173" s="27">
        <v>4</v>
      </c>
      <c r="S173" s="27">
        <v>4</v>
      </c>
      <c r="T173" s="27">
        <v>20</v>
      </c>
      <c r="U173" s="27">
        <v>0</v>
      </c>
      <c r="V173" s="27">
        <v>0</v>
      </c>
      <c r="W173" s="27">
        <v>0</v>
      </c>
      <c r="X173" t="s">
        <v>65</v>
      </c>
      <c r="Y173" t="s">
        <v>55</v>
      </c>
      <c r="Z173" s="27">
        <v>3.1</v>
      </c>
      <c r="AA173" s="27">
        <v>3.5</v>
      </c>
      <c r="AB173" s="27">
        <v>3.6</v>
      </c>
      <c r="AC173" s="27">
        <v>3.7</v>
      </c>
      <c r="AD173" s="27">
        <v>2775.2985471406487</v>
      </c>
      <c r="AE173" s="27">
        <v>4872.8710278207109</v>
      </c>
      <c r="AF173" s="27">
        <v>6970.4435085007726</v>
      </c>
      <c r="AG173" s="90">
        <v>19491.484111282844</v>
      </c>
      <c r="AH173" s="27">
        <v>1</v>
      </c>
      <c r="AI173" s="27">
        <v>1</v>
      </c>
      <c r="AJ173" s="27">
        <v>537.13</v>
      </c>
      <c r="AK173" s="27">
        <v>621.80999999999995</v>
      </c>
      <c r="AL173" s="101">
        <v>21640.004111282844</v>
      </c>
      <c r="AM173" s="101">
        <v>21978.724111282841</v>
      </c>
      <c r="AN173">
        <v>2035</v>
      </c>
      <c r="AO173" t="s">
        <v>59</v>
      </c>
      <c r="AP173" s="30">
        <v>21</v>
      </c>
      <c r="AQ173" t="s">
        <v>855</v>
      </c>
      <c r="AR173">
        <v>5</v>
      </c>
      <c r="AS173">
        <v>13</v>
      </c>
      <c r="AT173" t="s">
        <v>89</v>
      </c>
      <c r="AU173" s="28">
        <v>2019</v>
      </c>
      <c r="AV173" t="s">
        <v>856</v>
      </c>
      <c r="AW173" s="120">
        <f t="shared" si="13"/>
        <v>19491.484111282844</v>
      </c>
      <c r="AX173" s="109">
        <f t="shared" si="14"/>
        <v>21640.004111282844</v>
      </c>
      <c r="AY173" s="109">
        <f t="shared" si="15"/>
        <v>21978.724111282841</v>
      </c>
    </row>
    <row r="174" spans="1:51" x14ac:dyDescent="0.2">
      <c r="A174">
        <v>10</v>
      </c>
      <c r="B174">
        <v>2023</v>
      </c>
      <c r="C174" t="s">
        <v>850</v>
      </c>
      <c r="D174" t="s">
        <v>99</v>
      </c>
      <c r="E174" t="s">
        <v>46</v>
      </c>
      <c r="G174" t="s">
        <v>100</v>
      </c>
      <c r="H174" t="s">
        <v>101</v>
      </c>
      <c r="J174" t="s">
        <v>100</v>
      </c>
      <c r="K174" s="28" t="s">
        <v>64</v>
      </c>
      <c r="L174" s="27">
        <v>0</v>
      </c>
      <c r="M174" s="27">
        <v>0</v>
      </c>
      <c r="N174" s="27">
        <v>0</v>
      </c>
      <c r="O174" t="s">
        <v>142</v>
      </c>
      <c r="P174" t="s">
        <v>53</v>
      </c>
      <c r="Q174" s="27">
        <v>1.5</v>
      </c>
      <c r="R174" s="27">
        <v>4</v>
      </c>
      <c r="S174" s="27">
        <v>4</v>
      </c>
      <c r="T174" s="27">
        <v>20</v>
      </c>
      <c r="U174" s="27">
        <v>0</v>
      </c>
      <c r="V174" s="27">
        <v>0</v>
      </c>
      <c r="W174" s="27">
        <v>0</v>
      </c>
      <c r="X174" t="s">
        <v>65</v>
      </c>
      <c r="Y174" t="s">
        <v>55</v>
      </c>
      <c r="Z174" s="27">
        <v>3.1</v>
      </c>
      <c r="AA174" s="27">
        <v>3.5</v>
      </c>
      <c r="AB174" s="27">
        <v>3.6</v>
      </c>
      <c r="AC174" s="27">
        <v>3.7</v>
      </c>
      <c r="AD174" s="27">
        <v>2775.2985471406487</v>
      </c>
      <c r="AE174" s="27">
        <v>4872.8710278207109</v>
      </c>
      <c r="AF174" s="27">
        <v>6970.4435085007726</v>
      </c>
      <c r="AG174" s="90">
        <v>19491.484111282844</v>
      </c>
      <c r="AH174" s="27">
        <v>1</v>
      </c>
      <c r="AI174" s="27">
        <v>1</v>
      </c>
      <c r="AJ174" s="27">
        <v>537.13</v>
      </c>
      <c r="AK174" s="27">
        <v>621.80999999999995</v>
      </c>
      <c r="AL174" s="101">
        <v>21640.004111282844</v>
      </c>
      <c r="AM174" s="101">
        <v>21978.724111282841</v>
      </c>
      <c r="AN174">
        <v>2040</v>
      </c>
      <c r="AO174" t="s">
        <v>59</v>
      </c>
      <c r="AP174" s="30">
        <v>21</v>
      </c>
      <c r="AQ174" t="s">
        <v>855</v>
      </c>
      <c r="AR174">
        <v>5</v>
      </c>
      <c r="AS174">
        <v>13</v>
      </c>
      <c r="AT174" t="s">
        <v>89</v>
      </c>
      <c r="AU174" s="28">
        <v>2019</v>
      </c>
      <c r="AV174" t="s">
        <v>856</v>
      </c>
      <c r="AW174" s="120">
        <f t="shared" si="13"/>
        <v>19491.484111282844</v>
      </c>
      <c r="AX174" s="109">
        <f t="shared" si="14"/>
        <v>21640.004111282844</v>
      </c>
      <c r="AY174" s="109">
        <f t="shared" si="15"/>
        <v>21978.724111282841</v>
      </c>
    </row>
    <row r="175" spans="1:51" x14ac:dyDescent="0.2">
      <c r="A175">
        <v>10</v>
      </c>
      <c r="B175">
        <v>2023</v>
      </c>
      <c r="C175" t="s">
        <v>850</v>
      </c>
      <c r="D175" t="s">
        <v>99</v>
      </c>
      <c r="E175" t="s">
        <v>46</v>
      </c>
      <c r="G175" t="s">
        <v>100</v>
      </c>
      <c r="H175" t="s">
        <v>101</v>
      </c>
      <c r="J175" t="s">
        <v>100</v>
      </c>
      <c r="K175" s="28" t="s">
        <v>64</v>
      </c>
      <c r="L175" s="27">
        <v>0</v>
      </c>
      <c r="M175" s="27">
        <v>0</v>
      </c>
      <c r="N175" s="27">
        <v>0</v>
      </c>
      <c r="O175" t="s">
        <v>142</v>
      </c>
      <c r="P175" t="s">
        <v>53</v>
      </c>
      <c r="Q175" s="27">
        <v>1.5</v>
      </c>
      <c r="R175" s="27">
        <v>4</v>
      </c>
      <c r="S175" s="27">
        <v>4</v>
      </c>
      <c r="T175" s="27">
        <v>20</v>
      </c>
      <c r="U175" s="27">
        <v>0</v>
      </c>
      <c r="V175" s="27">
        <v>0</v>
      </c>
      <c r="W175" s="27">
        <v>0</v>
      </c>
      <c r="X175" t="s">
        <v>65</v>
      </c>
      <c r="Y175" t="s">
        <v>55</v>
      </c>
      <c r="Z175" s="27">
        <v>3.1</v>
      </c>
      <c r="AA175" s="27">
        <v>3.5</v>
      </c>
      <c r="AB175" s="27">
        <v>3.6</v>
      </c>
      <c r="AC175" s="27">
        <v>3.7</v>
      </c>
      <c r="AD175" s="27">
        <v>2775.2985471406487</v>
      </c>
      <c r="AE175" s="27">
        <v>4872.8710278207109</v>
      </c>
      <c r="AF175" s="27">
        <v>6970.4435085007726</v>
      </c>
      <c r="AG175" s="90">
        <v>19491.484111282844</v>
      </c>
      <c r="AH175" s="27">
        <v>1</v>
      </c>
      <c r="AI175" s="27">
        <v>1</v>
      </c>
      <c r="AJ175" s="27">
        <v>537.13</v>
      </c>
      <c r="AK175" s="27">
        <v>621.80999999999995</v>
      </c>
      <c r="AL175" s="101">
        <v>21640.004111282844</v>
      </c>
      <c r="AM175" s="101">
        <v>21978.724111282841</v>
      </c>
      <c r="AN175">
        <v>2045</v>
      </c>
      <c r="AO175" t="s">
        <v>59</v>
      </c>
      <c r="AP175" s="30">
        <v>21</v>
      </c>
      <c r="AQ175" t="s">
        <v>855</v>
      </c>
      <c r="AR175">
        <v>5</v>
      </c>
      <c r="AS175">
        <v>13</v>
      </c>
      <c r="AT175" t="s">
        <v>89</v>
      </c>
      <c r="AU175" s="28">
        <v>2019</v>
      </c>
      <c r="AV175" t="s">
        <v>856</v>
      </c>
      <c r="AW175" s="120">
        <f t="shared" si="13"/>
        <v>19491.484111282844</v>
      </c>
      <c r="AX175" s="109">
        <f t="shared" si="14"/>
        <v>21640.004111282844</v>
      </c>
      <c r="AY175" s="109">
        <f t="shared" si="15"/>
        <v>21978.724111282841</v>
      </c>
    </row>
    <row r="176" spans="1:51" x14ac:dyDescent="0.2">
      <c r="A176">
        <v>10</v>
      </c>
      <c r="B176">
        <v>2023</v>
      </c>
      <c r="C176" t="s">
        <v>850</v>
      </c>
      <c r="D176" t="s">
        <v>99</v>
      </c>
      <c r="E176" t="s">
        <v>46</v>
      </c>
      <c r="G176" t="s">
        <v>100</v>
      </c>
      <c r="H176" t="s">
        <v>101</v>
      </c>
      <c r="J176" t="s">
        <v>100</v>
      </c>
      <c r="K176" s="28" t="s">
        <v>64</v>
      </c>
      <c r="L176" s="27">
        <v>0</v>
      </c>
      <c r="M176" s="27">
        <v>0</v>
      </c>
      <c r="N176" s="27">
        <v>0</v>
      </c>
      <c r="O176" t="s">
        <v>142</v>
      </c>
      <c r="P176" t="s">
        <v>53</v>
      </c>
      <c r="Q176" s="27">
        <v>1.5</v>
      </c>
      <c r="R176" s="27">
        <v>4</v>
      </c>
      <c r="S176" s="27">
        <v>4</v>
      </c>
      <c r="T176" s="27">
        <v>20</v>
      </c>
      <c r="U176" s="27">
        <v>0</v>
      </c>
      <c r="V176" s="27">
        <v>0</v>
      </c>
      <c r="W176" s="27">
        <v>0</v>
      </c>
      <c r="X176" t="s">
        <v>65</v>
      </c>
      <c r="Y176" t="s">
        <v>55</v>
      </c>
      <c r="Z176" s="27">
        <v>3.1</v>
      </c>
      <c r="AA176" s="27">
        <v>3.5</v>
      </c>
      <c r="AB176" s="27">
        <v>3.6</v>
      </c>
      <c r="AC176" s="27">
        <v>3.7</v>
      </c>
      <c r="AD176" s="27">
        <v>2775.2985471406487</v>
      </c>
      <c r="AE176" s="27">
        <v>4872.8710278207109</v>
      </c>
      <c r="AF176" s="27">
        <v>6970.4435085007726</v>
      </c>
      <c r="AG176" s="90">
        <v>19491.484111282844</v>
      </c>
      <c r="AH176" s="27">
        <v>1</v>
      </c>
      <c r="AI176" s="27">
        <v>1</v>
      </c>
      <c r="AJ176" s="27">
        <v>537.13</v>
      </c>
      <c r="AK176" s="27">
        <v>621.80999999999995</v>
      </c>
      <c r="AL176" s="101">
        <v>21640.004111282844</v>
      </c>
      <c r="AM176" s="101">
        <v>21978.724111282841</v>
      </c>
      <c r="AN176">
        <v>2050</v>
      </c>
      <c r="AO176" t="s">
        <v>59</v>
      </c>
      <c r="AP176" s="30">
        <v>21</v>
      </c>
      <c r="AQ176" t="s">
        <v>855</v>
      </c>
      <c r="AR176">
        <v>5</v>
      </c>
      <c r="AS176">
        <v>13</v>
      </c>
      <c r="AT176" t="s">
        <v>89</v>
      </c>
      <c r="AU176" s="28">
        <v>2019</v>
      </c>
      <c r="AV176" t="s">
        <v>856</v>
      </c>
      <c r="AW176" s="120">
        <f t="shared" si="13"/>
        <v>19491.484111282844</v>
      </c>
      <c r="AX176" s="109">
        <f t="shared" si="14"/>
        <v>21640.004111282844</v>
      </c>
      <c r="AY176" s="109">
        <f t="shared" si="15"/>
        <v>21978.724111282841</v>
      </c>
    </row>
    <row r="177" spans="1:51" x14ac:dyDescent="0.2">
      <c r="A177">
        <v>10</v>
      </c>
      <c r="B177">
        <v>2023</v>
      </c>
      <c r="C177" t="s">
        <v>850</v>
      </c>
      <c r="D177" t="s">
        <v>99</v>
      </c>
      <c r="E177" t="s">
        <v>46</v>
      </c>
      <c r="G177" t="s">
        <v>100</v>
      </c>
      <c r="H177" t="s">
        <v>101</v>
      </c>
      <c r="J177" t="s">
        <v>100</v>
      </c>
      <c r="K177" s="28" t="s">
        <v>64</v>
      </c>
      <c r="L177" s="27">
        <v>0</v>
      </c>
      <c r="M177" s="27">
        <v>0</v>
      </c>
      <c r="N177" s="27">
        <v>0</v>
      </c>
      <c r="O177" t="s">
        <v>142</v>
      </c>
      <c r="P177" t="s">
        <v>53</v>
      </c>
      <c r="Q177" s="27">
        <v>1.5</v>
      </c>
      <c r="R177" s="27">
        <v>4</v>
      </c>
      <c r="S177" s="27">
        <v>4</v>
      </c>
      <c r="T177" s="27">
        <v>20</v>
      </c>
      <c r="U177" s="27">
        <v>0</v>
      </c>
      <c r="V177" s="27">
        <v>0</v>
      </c>
      <c r="W177" s="27">
        <v>0</v>
      </c>
      <c r="X177" t="s">
        <v>65</v>
      </c>
      <c r="Y177" t="s">
        <v>55</v>
      </c>
      <c r="Z177" s="27">
        <v>3.1</v>
      </c>
      <c r="AA177" s="27">
        <v>3.5</v>
      </c>
      <c r="AB177" s="27">
        <v>3.6</v>
      </c>
      <c r="AC177" s="27">
        <v>3.7</v>
      </c>
      <c r="AD177" s="27">
        <v>2922.08</v>
      </c>
      <c r="AE177" s="27">
        <v>5130.59</v>
      </c>
      <c r="AF177" s="27">
        <v>7339.1</v>
      </c>
      <c r="AG177" s="90">
        <v>20522.36</v>
      </c>
      <c r="AH177" s="27">
        <v>1</v>
      </c>
      <c r="AI177" s="27">
        <v>1</v>
      </c>
      <c r="AJ177" s="27">
        <v>537.13</v>
      </c>
      <c r="AK177" s="27">
        <v>621.80999999999995</v>
      </c>
      <c r="AL177" s="101">
        <v>22670.880000000001</v>
      </c>
      <c r="AM177" s="101">
        <v>23009.599999999999</v>
      </c>
      <c r="AN177">
        <v>2023</v>
      </c>
      <c r="AO177" t="s">
        <v>60</v>
      </c>
      <c r="AP177" s="30">
        <v>21</v>
      </c>
      <c r="AQ177" t="s">
        <v>855</v>
      </c>
      <c r="AR177">
        <v>5</v>
      </c>
      <c r="AS177">
        <v>13</v>
      </c>
      <c r="AT177" t="s">
        <v>89</v>
      </c>
      <c r="AU177" s="28">
        <v>2019</v>
      </c>
      <c r="AV177" t="s">
        <v>856</v>
      </c>
      <c r="AW177" s="120">
        <f t="shared" si="13"/>
        <v>20522.36</v>
      </c>
      <c r="AX177" s="109">
        <f t="shared" si="14"/>
        <v>22670.880000000001</v>
      </c>
      <c r="AY177" s="109">
        <f t="shared" si="15"/>
        <v>23009.599999999999</v>
      </c>
    </row>
    <row r="178" spans="1:51" x14ac:dyDescent="0.2">
      <c r="A178">
        <v>10</v>
      </c>
      <c r="B178">
        <v>2023</v>
      </c>
      <c r="C178" t="s">
        <v>850</v>
      </c>
      <c r="D178" t="s">
        <v>99</v>
      </c>
      <c r="E178" t="s">
        <v>46</v>
      </c>
      <c r="G178" t="s">
        <v>100</v>
      </c>
      <c r="H178" t="s">
        <v>101</v>
      </c>
      <c r="J178" t="s">
        <v>100</v>
      </c>
      <c r="K178" s="28" t="s">
        <v>64</v>
      </c>
      <c r="L178" s="27">
        <v>0</v>
      </c>
      <c r="M178" s="27">
        <v>0</v>
      </c>
      <c r="N178" s="27">
        <v>0</v>
      </c>
      <c r="O178" t="s">
        <v>142</v>
      </c>
      <c r="P178" t="s">
        <v>53</v>
      </c>
      <c r="Q178" s="27">
        <v>1.5</v>
      </c>
      <c r="R178" s="27">
        <v>4</v>
      </c>
      <c r="S178" s="27">
        <v>4</v>
      </c>
      <c r="T178" s="27">
        <v>20</v>
      </c>
      <c r="U178" s="27">
        <v>0</v>
      </c>
      <c r="V178" s="27">
        <v>0</v>
      </c>
      <c r="W178" s="27">
        <v>0</v>
      </c>
      <c r="X178" t="s">
        <v>65</v>
      </c>
      <c r="Y178" t="s">
        <v>55</v>
      </c>
      <c r="Z178" s="27">
        <v>3.1</v>
      </c>
      <c r="AA178" s="27">
        <v>3.5</v>
      </c>
      <c r="AB178" s="27">
        <v>3.6</v>
      </c>
      <c r="AC178" s="27">
        <v>3.7</v>
      </c>
      <c r="AD178" s="27">
        <v>2628.5170942812983</v>
      </c>
      <c r="AE178" s="27">
        <v>4615.1520556414216</v>
      </c>
      <c r="AF178" s="27">
        <v>6601.7870170015458</v>
      </c>
      <c r="AG178" s="90">
        <v>18460.608222565686</v>
      </c>
      <c r="AH178" s="27">
        <v>1</v>
      </c>
      <c r="AI178" s="27">
        <v>1</v>
      </c>
      <c r="AJ178" s="27">
        <v>537.13</v>
      </c>
      <c r="AK178" s="27">
        <v>621.80999999999995</v>
      </c>
      <c r="AL178" s="101">
        <v>20609.128222565687</v>
      </c>
      <c r="AM178" s="101">
        <v>20947.848222565684</v>
      </c>
      <c r="AN178">
        <v>2030</v>
      </c>
      <c r="AO178" t="s">
        <v>60</v>
      </c>
      <c r="AP178" s="30">
        <v>21</v>
      </c>
      <c r="AQ178" t="s">
        <v>855</v>
      </c>
      <c r="AR178">
        <v>5</v>
      </c>
      <c r="AS178">
        <v>13</v>
      </c>
      <c r="AT178" t="s">
        <v>89</v>
      </c>
      <c r="AU178" s="28">
        <v>2019</v>
      </c>
      <c r="AV178" t="s">
        <v>856</v>
      </c>
      <c r="AW178" s="120">
        <f t="shared" si="13"/>
        <v>18460.608222565686</v>
      </c>
      <c r="AX178" s="109">
        <f t="shared" si="14"/>
        <v>20609.128222565687</v>
      </c>
      <c r="AY178" s="109">
        <f t="shared" si="15"/>
        <v>20947.848222565684</v>
      </c>
    </row>
    <row r="179" spans="1:51" x14ac:dyDescent="0.2">
      <c r="A179">
        <v>10</v>
      </c>
      <c r="B179">
        <v>2023</v>
      </c>
      <c r="C179" t="s">
        <v>850</v>
      </c>
      <c r="D179" t="s">
        <v>99</v>
      </c>
      <c r="E179" t="s">
        <v>46</v>
      </c>
      <c r="G179" t="s">
        <v>100</v>
      </c>
      <c r="H179" t="s">
        <v>101</v>
      </c>
      <c r="J179" t="s">
        <v>100</v>
      </c>
      <c r="K179" s="28" t="s">
        <v>64</v>
      </c>
      <c r="L179" s="27">
        <v>0</v>
      </c>
      <c r="M179" s="27">
        <v>0</v>
      </c>
      <c r="N179" s="27">
        <v>0</v>
      </c>
      <c r="O179" t="s">
        <v>142</v>
      </c>
      <c r="P179" t="s">
        <v>53</v>
      </c>
      <c r="Q179" s="27">
        <v>1.5</v>
      </c>
      <c r="R179" s="27">
        <v>4</v>
      </c>
      <c r="S179" s="27">
        <v>4</v>
      </c>
      <c r="T179" s="27">
        <v>20</v>
      </c>
      <c r="U179" s="27">
        <v>0</v>
      </c>
      <c r="V179" s="27">
        <v>0</v>
      </c>
      <c r="W179" s="27">
        <v>0</v>
      </c>
      <c r="X179" t="s">
        <v>65</v>
      </c>
      <c r="Y179" t="s">
        <v>55</v>
      </c>
      <c r="Z179" s="27">
        <v>3.1</v>
      </c>
      <c r="AA179" s="27">
        <v>3.5</v>
      </c>
      <c r="AB179" s="27">
        <v>3.6</v>
      </c>
      <c r="AC179" s="27">
        <v>3.7</v>
      </c>
      <c r="AD179" s="27">
        <v>2628.5170942812983</v>
      </c>
      <c r="AE179" s="27">
        <v>4615.1520556414216</v>
      </c>
      <c r="AF179" s="27">
        <v>6601.7870170015458</v>
      </c>
      <c r="AG179" s="90">
        <v>18460.608222565686</v>
      </c>
      <c r="AH179" s="27">
        <v>1</v>
      </c>
      <c r="AI179" s="27">
        <v>1</v>
      </c>
      <c r="AJ179" s="27">
        <v>537.13</v>
      </c>
      <c r="AK179" s="27">
        <v>621.80999999999995</v>
      </c>
      <c r="AL179" s="101">
        <v>20609.128222565687</v>
      </c>
      <c r="AM179" s="101">
        <v>20947.848222565684</v>
      </c>
      <c r="AN179">
        <v>2035</v>
      </c>
      <c r="AO179" t="s">
        <v>60</v>
      </c>
      <c r="AP179" s="30">
        <v>21</v>
      </c>
      <c r="AQ179" t="s">
        <v>855</v>
      </c>
      <c r="AR179">
        <v>5</v>
      </c>
      <c r="AS179">
        <v>13</v>
      </c>
      <c r="AT179" t="s">
        <v>89</v>
      </c>
      <c r="AU179" s="28">
        <v>2019</v>
      </c>
      <c r="AV179" t="s">
        <v>856</v>
      </c>
      <c r="AW179" s="120">
        <f t="shared" si="13"/>
        <v>18460.608222565686</v>
      </c>
      <c r="AX179" s="109">
        <f t="shared" si="14"/>
        <v>20609.128222565687</v>
      </c>
      <c r="AY179" s="109">
        <f t="shared" si="15"/>
        <v>20947.848222565684</v>
      </c>
    </row>
    <row r="180" spans="1:51" x14ac:dyDescent="0.2">
      <c r="A180">
        <v>10</v>
      </c>
      <c r="B180">
        <v>2023</v>
      </c>
      <c r="C180" t="s">
        <v>850</v>
      </c>
      <c r="D180" t="s">
        <v>99</v>
      </c>
      <c r="E180" t="s">
        <v>46</v>
      </c>
      <c r="G180" t="s">
        <v>100</v>
      </c>
      <c r="H180" t="s">
        <v>101</v>
      </c>
      <c r="J180" t="s">
        <v>100</v>
      </c>
      <c r="K180" s="28" t="s">
        <v>64</v>
      </c>
      <c r="L180" s="27">
        <v>0</v>
      </c>
      <c r="M180" s="27">
        <v>0</v>
      </c>
      <c r="N180" s="27">
        <v>0</v>
      </c>
      <c r="O180" t="s">
        <v>142</v>
      </c>
      <c r="P180" t="s">
        <v>53</v>
      </c>
      <c r="Q180" s="27">
        <v>1.5</v>
      </c>
      <c r="R180" s="27">
        <v>4</v>
      </c>
      <c r="S180" s="27">
        <v>4</v>
      </c>
      <c r="T180" s="27">
        <v>20</v>
      </c>
      <c r="U180" s="27">
        <v>0</v>
      </c>
      <c r="V180" s="27">
        <v>0</v>
      </c>
      <c r="W180" s="27">
        <v>0</v>
      </c>
      <c r="X180" t="s">
        <v>65</v>
      </c>
      <c r="Y180" t="s">
        <v>55</v>
      </c>
      <c r="Z180" s="27">
        <v>3.1</v>
      </c>
      <c r="AA180" s="27">
        <v>3.5</v>
      </c>
      <c r="AB180" s="27">
        <v>3.6</v>
      </c>
      <c r="AC180" s="27">
        <v>3.7</v>
      </c>
      <c r="AD180" s="27">
        <v>2628.5170942812983</v>
      </c>
      <c r="AE180" s="27">
        <v>4615.1520556414216</v>
      </c>
      <c r="AF180" s="27">
        <v>6601.7870170015458</v>
      </c>
      <c r="AG180" s="90">
        <v>18460.608222565686</v>
      </c>
      <c r="AH180" s="27">
        <v>1</v>
      </c>
      <c r="AI180" s="27">
        <v>1</v>
      </c>
      <c r="AJ180" s="27">
        <v>537.13</v>
      </c>
      <c r="AK180" s="27">
        <v>621.80999999999995</v>
      </c>
      <c r="AL180" s="101">
        <v>20609.128222565687</v>
      </c>
      <c r="AM180" s="101">
        <v>20947.848222565684</v>
      </c>
      <c r="AN180">
        <v>2040</v>
      </c>
      <c r="AO180" t="s">
        <v>60</v>
      </c>
      <c r="AP180" s="30">
        <v>21</v>
      </c>
      <c r="AQ180" t="s">
        <v>855</v>
      </c>
      <c r="AR180">
        <v>5</v>
      </c>
      <c r="AS180">
        <v>13</v>
      </c>
      <c r="AT180" t="s">
        <v>89</v>
      </c>
      <c r="AU180" s="28">
        <v>2019</v>
      </c>
      <c r="AV180" t="s">
        <v>856</v>
      </c>
      <c r="AW180" s="120">
        <f t="shared" si="13"/>
        <v>18460.608222565686</v>
      </c>
      <c r="AX180" s="109">
        <f t="shared" si="14"/>
        <v>20609.128222565687</v>
      </c>
      <c r="AY180" s="109">
        <f t="shared" si="15"/>
        <v>20947.848222565684</v>
      </c>
    </row>
    <row r="181" spans="1:51" x14ac:dyDescent="0.2">
      <c r="A181">
        <v>10</v>
      </c>
      <c r="B181">
        <v>2023</v>
      </c>
      <c r="C181" t="s">
        <v>850</v>
      </c>
      <c r="D181" t="s">
        <v>99</v>
      </c>
      <c r="E181" t="s">
        <v>46</v>
      </c>
      <c r="G181" t="s">
        <v>100</v>
      </c>
      <c r="H181" t="s">
        <v>101</v>
      </c>
      <c r="J181" t="s">
        <v>100</v>
      </c>
      <c r="K181" s="28" t="s">
        <v>64</v>
      </c>
      <c r="L181" s="27">
        <v>0</v>
      </c>
      <c r="M181" s="27">
        <v>0</v>
      </c>
      <c r="N181" s="27">
        <v>0</v>
      </c>
      <c r="O181" t="s">
        <v>142</v>
      </c>
      <c r="P181" t="s">
        <v>53</v>
      </c>
      <c r="Q181" s="27">
        <v>1.5</v>
      </c>
      <c r="R181" s="27">
        <v>4</v>
      </c>
      <c r="S181" s="27">
        <v>4</v>
      </c>
      <c r="T181" s="27">
        <v>20</v>
      </c>
      <c r="U181" s="27">
        <v>0</v>
      </c>
      <c r="V181" s="27">
        <v>0</v>
      </c>
      <c r="W181" s="27">
        <v>0</v>
      </c>
      <c r="X181" t="s">
        <v>65</v>
      </c>
      <c r="Y181" t="s">
        <v>55</v>
      </c>
      <c r="Z181" s="27">
        <v>3.1</v>
      </c>
      <c r="AA181" s="27">
        <v>3.5</v>
      </c>
      <c r="AB181" s="27">
        <v>3.6</v>
      </c>
      <c r="AC181" s="27">
        <v>3.7</v>
      </c>
      <c r="AD181" s="27">
        <v>2628.5170942812983</v>
      </c>
      <c r="AE181" s="27">
        <v>4615.1520556414216</v>
      </c>
      <c r="AF181" s="27">
        <v>6601.7870170015458</v>
      </c>
      <c r="AG181" s="90">
        <v>18460.608222565686</v>
      </c>
      <c r="AH181" s="27">
        <v>1</v>
      </c>
      <c r="AI181" s="27">
        <v>1</v>
      </c>
      <c r="AJ181" s="27">
        <v>537.13</v>
      </c>
      <c r="AK181" s="27">
        <v>621.80999999999995</v>
      </c>
      <c r="AL181" s="101">
        <v>20609.128222565687</v>
      </c>
      <c r="AM181" s="101">
        <v>20947.848222565684</v>
      </c>
      <c r="AN181">
        <v>2045</v>
      </c>
      <c r="AO181" t="s">
        <v>60</v>
      </c>
      <c r="AP181" s="30">
        <v>21</v>
      </c>
      <c r="AQ181" t="s">
        <v>855</v>
      </c>
      <c r="AR181">
        <v>5</v>
      </c>
      <c r="AS181">
        <v>13</v>
      </c>
      <c r="AT181" t="s">
        <v>89</v>
      </c>
      <c r="AU181" s="28">
        <v>2019</v>
      </c>
      <c r="AV181" t="s">
        <v>856</v>
      </c>
      <c r="AW181" s="120">
        <f t="shared" si="13"/>
        <v>18460.608222565686</v>
      </c>
      <c r="AX181" s="109">
        <f t="shared" si="14"/>
        <v>20609.128222565687</v>
      </c>
      <c r="AY181" s="109">
        <f t="shared" si="15"/>
        <v>20947.848222565684</v>
      </c>
    </row>
    <row r="182" spans="1:51" s="70" customFormat="1" x14ac:dyDescent="0.2">
      <c r="A182" s="70">
        <v>10</v>
      </c>
      <c r="B182" s="70">
        <v>2023</v>
      </c>
      <c r="C182" s="70" t="s">
        <v>850</v>
      </c>
      <c r="D182" s="70" t="s">
        <v>99</v>
      </c>
      <c r="E182" s="70" t="s">
        <v>46</v>
      </c>
      <c r="G182" s="70" t="s">
        <v>100</v>
      </c>
      <c r="H182" s="70" t="s">
        <v>101</v>
      </c>
      <c r="J182" s="70" t="s">
        <v>100</v>
      </c>
      <c r="K182" s="78" t="s">
        <v>64</v>
      </c>
      <c r="L182" s="73">
        <v>0</v>
      </c>
      <c r="M182" s="73">
        <v>0</v>
      </c>
      <c r="N182" s="73">
        <v>0</v>
      </c>
      <c r="O182" s="70" t="s">
        <v>142</v>
      </c>
      <c r="P182" s="70" t="s">
        <v>53</v>
      </c>
      <c r="Q182" s="73">
        <v>1.5</v>
      </c>
      <c r="R182" s="73">
        <v>4</v>
      </c>
      <c r="S182" s="73">
        <v>4</v>
      </c>
      <c r="T182" s="73">
        <v>20</v>
      </c>
      <c r="U182" s="73">
        <v>0</v>
      </c>
      <c r="V182" s="73">
        <v>0</v>
      </c>
      <c r="W182" s="73">
        <v>0</v>
      </c>
      <c r="X182" s="70" t="s">
        <v>65</v>
      </c>
      <c r="Y182" s="70" t="s">
        <v>55</v>
      </c>
      <c r="Z182" s="73">
        <v>3.1</v>
      </c>
      <c r="AA182" s="73">
        <v>3.5</v>
      </c>
      <c r="AB182" s="73">
        <v>3.6</v>
      </c>
      <c r="AC182" s="73">
        <v>3.7</v>
      </c>
      <c r="AD182" s="73">
        <v>2628.5170942812983</v>
      </c>
      <c r="AE182" s="73">
        <v>4615.1520556414216</v>
      </c>
      <c r="AF182" s="73">
        <v>6601.7870170015458</v>
      </c>
      <c r="AG182" s="91">
        <v>18460.608222565686</v>
      </c>
      <c r="AH182" s="73">
        <v>1</v>
      </c>
      <c r="AI182" s="73">
        <v>1</v>
      </c>
      <c r="AJ182" s="73">
        <v>537.13</v>
      </c>
      <c r="AK182" s="73">
        <v>621.80999999999995</v>
      </c>
      <c r="AL182" s="117">
        <v>20609.128222565687</v>
      </c>
      <c r="AM182" s="117">
        <v>20947.848222565684</v>
      </c>
      <c r="AN182" s="70">
        <v>2050</v>
      </c>
      <c r="AO182" s="70" t="s">
        <v>60</v>
      </c>
      <c r="AP182" s="76">
        <v>21</v>
      </c>
      <c r="AQ182" s="70" t="s">
        <v>855</v>
      </c>
      <c r="AR182" s="70">
        <v>5</v>
      </c>
      <c r="AS182" s="70">
        <v>13</v>
      </c>
      <c r="AT182" s="70" t="s">
        <v>89</v>
      </c>
      <c r="AU182" s="78">
        <v>2019</v>
      </c>
      <c r="AV182" s="70" t="s">
        <v>856</v>
      </c>
      <c r="AW182" s="120">
        <f t="shared" si="13"/>
        <v>18460.608222565686</v>
      </c>
      <c r="AX182" s="109">
        <f t="shared" si="14"/>
        <v>20609.128222565687</v>
      </c>
      <c r="AY182" s="109">
        <f t="shared" si="15"/>
        <v>20947.848222565684</v>
      </c>
    </row>
    <row r="183" spans="1:51" ht="14.5" customHeight="1" x14ac:dyDescent="0.2">
      <c r="A183">
        <v>11</v>
      </c>
      <c r="B183">
        <v>2023</v>
      </c>
      <c r="C183" t="s">
        <v>104</v>
      </c>
      <c r="D183" t="s">
        <v>99</v>
      </c>
      <c r="E183" t="s">
        <v>46</v>
      </c>
      <c r="G183" t="s">
        <v>105</v>
      </c>
      <c r="H183" t="s">
        <v>106</v>
      </c>
      <c r="I183" t="s">
        <v>107</v>
      </c>
      <c r="J183" t="s">
        <v>108</v>
      </c>
      <c r="K183" t="s">
        <v>51</v>
      </c>
      <c r="L183" s="27">
        <v>4.6299999999999998E-4</v>
      </c>
      <c r="M183" s="27">
        <v>2.9390000000000002E-3</v>
      </c>
      <c r="N183" s="27">
        <v>2.6426999999999999E-2</v>
      </c>
      <c r="O183" s="43" t="s">
        <v>109</v>
      </c>
      <c r="P183" t="s">
        <v>110</v>
      </c>
      <c r="Q183" s="27">
        <v>270</v>
      </c>
      <c r="R183" s="27">
        <v>1920</v>
      </c>
      <c r="S183" s="27">
        <v>1800</v>
      </c>
      <c r="T183" s="27">
        <v>9000</v>
      </c>
      <c r="U183" s="27">
        <v>4.3110000000000002E-2</v>
      </c>
      <c r="V183" s="27">
        <v>-3.6937999999999999E-2</v>
      </c>
      <c r="W183" s="27">
        <v>0.31742999999999999</v>
      </c>
      <c r="X183" t="s">
        <v>111</v>
      </c>
      <c r="Y183" t="s">
        <v>112</v>
      </c>
      <c r="Z183" s="27">
        <v>4.590080326405712E-2</v>
      </c>
      <c r="AA183" s="27">
        <v>140.14598540145985</v>
      </c>
      <c r="AB183" s="27">
        <v>163.63636363636363</v>
      </c>
      <c r="AC183" s="27">
        <v>278.57142857142856</v>
      </c>
      <c r="AD183" s="27">
        <v>-0.11800099999999999</v>
      </c>
      <c r="AE183" s="27">
        <v>15.122595</v>
      </c>
      <c r="AF183" s="27">
        <v>85.278378000000004</v>
      </c>
      <c r="AG183" s="90">
        <v>15.588762591240878</v>
      </c>
      <c r="AH183" s="27">
        <v>1</v>
      </c>
      <c r="AI183" s="27">
        <v>1</v>
      </c>
      <c r="AJ183" s="27">
        <v>26.400000000000002</v>
      </c>
      <c r="AK183" s="27">
        <v>26.400000000000002</v>
      </c>
      <c r="AL183" s="101">
        <v>41.988762591240878</v>
      </c>
      <c r="AM183" s="101">
        <v>41.988762591240878</v>
      </c>
      <c r="AN183">
        <v>2023</v>
      </c>
      <c r="AO183" t="s">
        <v>56</v>
      </c>
      <c r="AP183" s="30">
        <v>6.1643835616438354</v>
      </c>
      <c r="AQ183" t="s">
        <v>113</v>
      </c>
      <c r="AR183">
        <v>15</v>
      </c>
      <c r="AS183">
        <v>1722</v>
      </c>
      <c r="AT183">
        <v>6.2350000000000001E-3</v>
      </c>
      <c r="AU183">
        <v>2020</v>
      </c>
      <c r="AV183" t="s">
        <v>114</v>
      </c>
      <c r="AW183" s="120">
        <f t="shared" si="13"/>
        <v>15.588762591240878</v>
      </c>
      <c r="AX183" s="109">
        <f t="shared" si="14"/>
        <v>41.988762591240878</v>
      </c>
      <c r="AY183" s="109">
        <f t="shared" si="15"/>
        <v>41.988762591240878</v>
      </c>
    </row>
    <row r="184" spans="1:51" x14ac:dyDescent="0.2">
      <c r="A184">
        <v>11</v>
      </c>
      <c r="B184">
        <v>2023</v>
      </c>
      <c r="C184" t="s">
        <v>104</v>
      </c>
      <c r="D184" t="s">
        <v>99</v>
      </c>
      <c r="E184" t="s">
        <v>46</v>
      </c>
      <c r="G184" t="s">
        <v>105</v>
      </c>
      <c r="H184" t="s">
        <v>106</v>
      </c>
      <c r="I184" t="s">
        <v>107</v>
      </c>
      <c r="J184" t="s">
        <v>108</v>
      </c>
      <c r="K184" t="s">
        <v>51</v>
      </c>
      <c r="L184" s="27">
        <v>4.1174235641079269E-4</v>
      </c>
      <c r="M184" s="27">
        <v>2.6136302062447513E-3</v>
      </c>
      <c r="N184" s="27">
        <v>2.3501328839887727E-2</v>
      </c>
      <c r="O184" s="43" t="s">
        <v>109</v>
      </c>
      <c r="P184" t="s">
        <v>110</v>
      </c>
      <c r="Q184" s="27">
        <v>270</v>
      </c>
      <c r="R184" s="27">
        <v>1920</v>
      </c>
      <c r="S184" s="27">
        <v>1800</v>
      </c>
      <c r="T184" s="27">
        <v>9000</v>
      </c>
      <c r="U184" s="27">
        <v>3.2325752329092496E-2</v>
      </c>
      <c r="V184" s="27">
        <v>-2.769771838394847E-2</v>
      </c>
      <c r="W184" s="27">
        <v>0.23802281516640755</v>
      </c>
      <c r="X184" t="s">
        <v>111</v>
      </c>
      <c r="Y184" t="s">
        <v>112</v>
      </c>
      <c r="Z184" s="27">
        <v>4.590080326405712E-2</v>
      </c>
      <c r="AA184" s="27">
        <v>166.20902346959434</v>
      </c>
      <c r="AB184" s="27">
        <v>194.06792228978202</v>
      </c>
      <c r="AC184" s="27">
        <v>278.57142857142856</v>
      </c>
      <c r="AD184" s="27">
        <v>-0.10493738617457872</v>
      </c>
      <c r="AE184" s="27">
        <v>13.448407992108146</v>
      </c>
      <c r="AF184" s="27">
        <v>75.83740887388835</v>
      </c>
      <c r="AG184" s="90">
        <v>13.862967263166162</v>
      </c>
      <c r="AH184" s="27">
        <v>1</v>
      </c>
      <c r="AI184" s="27">
        <v>1</v>
      </c>
      <c r="AJ184" s="27">
        <v>26.400000000000002</v>
      </c>
      <c r="AK184" s="27">
        <v>26.400000000000002</v>
      </c>
      <c r="AL184" s="101">
        <v>40.262967263166161</v>
      </c>
      <c r="AM184" s="101">
        <v>40.262967263166161</v>
      </c>
      <c r="AN184">
        <v>2030</v>
      </c>
      <c r="AO184" t="s">
        <v>56</v>
      </c>
      <c r="AP184" s="30">
        <v>6.1643835616438354</v>
      </c>
      <c r="AQ184" t="s">
        <v>113</v>
      </c>
      <c r="AR184">
        <v>15</v>
      </c>
      <c r="AS184">
        <v>1722</v>
      </c>
      <c r="AT184">
        <v>6.2350000000000001E-3</v>
      </c>
      <c r="AU184">
        <v>2020</v>
      </c>
      <c r="AV184" t="s">
        <v>114</v>
      </c>
      <c r="AW184" s="120">
        <f t="shared" si="13"/>
        <v>13.862967263166162</v>
      </c>
      <c r="AX184" s="109">
        <f t="shared" si="14"/>
        <v>40.262967263166161</v>
      </c>
      <c r="AY184" s="109">
        <f t="shared" si="15"/>
        <v>40.262967263166161</v>
      </c>
    </row>
    <row r="185" spans="1:51" ht="14.5" customHeight="1" x14ac:dyDescent="0.2">
      <c r="A185">
        <v>11</v>
      </c>
      <c r="B185">
        <v>2023</v>
      </c>
      <c r="C185" t="s">
        <v>104</v>
      </c>
      <c r="D185" t="s">
        <v>99</v>
      </c>
      <c r="E185" t="s">
        <v>46</v>
      </c>
      <c r="G185" t="s">
        <v>105</v>
      </c>
      <c r="H185" t="s">
        <v>106</v>
      </c>
      <c r="I185" t="s">
        <v>107</v>
      </c>
      <c r="J185" t="s">
        <v>108</v>
      </c>
      <c r="K185" t="s">
        <v>51</v>
      </c>
      <c r="L185" s="27">
        <v>4.0707059110518242E-4</v>
      </c>
      <c r="M185" s="27">
        <v>2.5839750912702618E-3</v>
      </c>
      <c r="N185" s="27">
        <v>2.3234674970057573E-2</v>
      </c>
      <c r="O185" s="43" t="s">
        <v>109</v>
      </c>
      <c r="P185" t="s">
        <v>110</v>
      </c>
      <c r="Q185" s="27">
        <v>270</v>
      </c>
      <c r="R185" s="27">
        <v>1920</v>
      </c>
      <c r="S185" s="27">
        <v>1800</v>
      </c>
      <c r="T185" s="27">
        <v>9000</v>
      </c>
      <c r="U185" s="27">
        <v>2.9641727184568263E-2</v>
      </c>
      <c r="V185" s="27">
        <v>-2.5397961464708477E-2</v>
      </c>
      <c r="W185" s="27">
        <v>0.21825964880996293</v>
      </c>
      <c r="X185" t="s">
        <v>111</v>
      </c>
      <c r="Y185" t="s">
        <v>112</v>
      </c>
      <c r="Z185" s="27">
        <v>4.590080326405712E-2</v>
      </c>
      <c r="AA185" s="27">
        <v>179.20243864683681</v>
      </c>
      <c r="AB185" s="27">
        <v>209.23921103366456</v>
      </c>
      <c r="AC185" s="27">
        <v>278.57142857142856</v>
      </c>
      <c r="AD185" s="27">
        <v>-0.10374673179482211</v>
      </c>
      <c r="AE185" s="27">
        <v>13.295817895667984</v>
      </c>
      <c r="AF185" s="27">
        <v>74.976932485855698</v>
      </c>
      <c r="AG185" s="90">
        <v>13.70567343977274</v>
      </c>
      <c r="AH185" s="27">
        <v>1</v>
      </c>
      <c r="AI185" s="27">
        <v>1</v>
      </c>
      <c r="AJ185" s="27">
        <v>26.400000000000002</v>
      </c>
      <c r="AK185" s="27">
        <v>26.400000000000002</v>
      </c>
      <c r="AL185" s="101">
        <v>40.105673439772744</v>
      </c>
      <c r="AM185" s="101">
        <v>40.105673439772744</v>
      </c>
      <c r="AN185">
        <v>2035</v>
      </c>
      <c r="AO185" t="s">
        <v>56</v>
      </c>
      <c r="AP185" s="30">
        <v>6.1643835616438354</v>
      </c>
      <c r="AQ185" t="s">
        <v>113</v>
      </c>
      <c r="AR185">
        <v>15</v>
      </c>
      <c r="AS185">
        <v>1722</v>
      </c>
      <c r="AT185">
        <v>6.2350000000000001E-3</v>
      </c>
      <c r="AU185">
        <v>2020</v>
      </c>
      <c r="AV185" t="s">
        <v>114</v>
      </c>
      <c r="AW185" s="120">
        <f t="shared" si="13"/>
        <v>13.70567343977274</v>
      </c>
      <c r="AX185" s="109">
        <f t="shared" si="14"/>
        <v>40.105673439772744</v>
      </c>
      <c r="AY185" s="109">
        <f t="shared" si="15"/>
        <v>40.105673439772744</v>
      </c>
    </row>
    <row r="186" spans="1:51" x14ac:dyDescent="0.2">
      <c r="A186">
        <v>11</v>
      </c>
      <c r="B186">
        <v>2023</v>
      </c>
      <c r="C186" t="s">
        <v>104</v>
      </c>
      <c r="D186" t="s">
        <v>99</v>
      </c>
      <c r="E186" t="s">
        <v>46</v>
      </c>
      <c r="G186" t="s">
        <v>105</v>
      </c>
      <c r="H186" t="s">
        <v>106</v>
      </c>
      <c r="I186" t="s">
        <v>107</v>
      </c>
      <c r="J186" t="s">
        <v>108</v>
      </c>
      <c r="K186" t="s">
        <v>51</v>
      </c>
      <c r="L186" s="27">
        <v>4.0239882579957216E-4</v>
      </c>
      <c r="M186" s="27">
        <v>2.5543199762957727E-3</v>
      </c>
      <c r="N186" s="27">
        <v>2.2968021100227415E-2</v>
      </c>
      <c r="O186" s="43" t="s">
        <v>109</v>
      </c>
      <c r="P186" t="s">
        <v>110</v>
      </c>
      <c r="Q186" s="27">
        <v>270</v>
      </c>
      <c r="R186" s="27">
        <v>1920</v>
      </c>
      <c r="S186" s="27">
        <v>1800</v>
      </c>
      <c r="T186" s="27">
        <v>9000</v>
      </c>
      <c r="U186" s="27">
        <v>2.7320609484248134E-2</v>
      </c>
      <c r="V186" s="27">
        <v>-2.3409155025032647E-2</v>
      </c>
      <c r="W186" s="27">
        <v>0.20116866315436988</v>
      </c>
      <c r="X186" t="s">
        <v>111</v>
      </c>
      <c r="Y186" t="s">
        <v>112</v>
      </c>
      <c r="Z186" s="27">
        <v>4.590080326405712E-2</v>
      </c>
      <c r="AA186" s="27">
        <v>192.19585382407925</v>
      </c>
      <c r="AB186" s="27">
        <v>224.41049977754707</v>
      </c>
      <c r="AC186" s="27">
        <v>278.57142857142856</v>
      </c>
      <c r="AD186" s="27">
        <v>-0.10255607741506548</v>
      </c>
      <c r="AE186" s="27">
        <v>13.143227799227821</v>
      </c>
      <c r="AF186" s="27">
        <v>74.116456097823047</v>
      </c>
      <c r="AG186" s="90">
        <v>13.54837961637932</v>
      </c>
      <c r="AH186" s="27">
        <v>1</v>
      </c>
      <c r="AI186" s="27">
        <v>1</v>
      </c>
      <c r="AJ186" s="27">
        <v>26.400000000000002</v>
      </c>
      <c r="AK186" s="27">
        <v>26.400000000000002</v>
      </c>
      <c r="AL186" s="101">
        <v>39.94837961637932</v>
      </c>
      <c r="AM186" s="101">
        <v>39.94837961637932</v>
      </c>
      <c r="AN186">
        <v>2040</v>
      </c>
      <c r="AO186" t="s">
        <v>56</v>
      </c>
      <c r="AP186" s="30">
        <v>6.1643835616438354</v>
      </c>
      <c r="AQ186" t="s">
        <v>113</v>
      </c>
      <c r="AR186">
        <v>15</v>
      </c>
      <c r="AS186">
        <v>1722</v>
      </c>
      <c r="AT186">
        <v>6.2350000000000001E-3</v>
      </c>
      <c r="AU186">
        <v>2020</v>
      </c>
      <c r="AV186" t="s">
        <v>114</v>
      </c>
      <c r="AW186" s="120">
        <f t="shared" si="13"/>
        <v>13.54837961637932</v>
      </c>
      <c r="AX186" s="109">
        <f t="shared" si="14"/>
        <v>39.94837961637932</v>
      </c>
      <c r="AY186" s="109">
        <f t="shared" si="15"/>
        <v>39.94837961637932</v>
      </c>
    </row>
    <row r="187" spans="1:51" ht="14.5" customHeight="1" x14ac:dyDescent="0.2">
      <c r="A187">
        <v>11</v>
      </c>
      <c r="B187">
        <v>2023</v>
      </c>
      <c r="C187" t="s">
        <v>104</v>
      </c>
      <c r="D187" t="s">
        <v>99</v>
      </c>
      <c r="E187" t="s">
        <v>46</v>
      </c>
      <c r="G187" t="s">
        <v>105</v>
      </c>
      <c r="H187" t="s">
        <v>106</v>
      </c>
      <c r="I187" t="s">
        <v>107</v>
      </c>
      <c r="J187" t="s">
        <v>108</v>
      </c>
      <c r="K187" t="s">
        <v>51</v>
      </c>
      <c r="L187" s="27">
        <v>3.9800198567493402E-4</v>
      </c>
      <c r="M187" s="27">
        <v>2.5264100127400245E-3</v>
      </c>
      <c r="N187" s="27">
        <v>2.2717059342184626E-2</v>
      </c>
      <c r="O187" s="43" t="s">
        <v>109</v>
      </c>
      <c r="P187" t="s">
        <v>110</v>
      </c>
      <c r="Q187" s="27">
        <v>270</v>
      </c>
      <c r="R187" s="27">
        <v>1920</v>
      </c>
      <c r="S187" s="27">
        <v>1800</v>
      </c>
      <c r="T187" s="27">
        <v>9000</v>
      </c>
      <c r="U187" s="27">
        <v>2.5320344820365968E-2</v>
      </c>
      <c r="V187" s="27">
        <v>-2.1695265529452053E-2</v>
      </c>
      <c r="W187" s="27">
        <v>0.18644020079630638</v>
      </c>
      <c r="X187" t="s">
        <v>111</v>
      </c>
      <c r="Y187" t="s">
        <v>112</v>
      </c>
      <c r="Z187" s="27">
        <v>4.590080326405712E-2</v>
      </c>
      <c r="AA187" s="27">
        <v>205.1130612876722</v>
      </c>
      <c r="AB187" s="27">
        <v>237.20524988877355</v>
      </c>
      <c r="AC187" s="27">
        <v>278.57142857142856</v>
      </c>
      <c r="AD187" s="27">
        <v>-0.10143549095383994</v>
      </c>
      <c r="AE187" s="27">
        <v>12.999617361895961</v>
      </c>
      <c r="AF187" s="27">
        <v>73.306617233558555</v>
      </c>
      <c r="AG187" s="90">
        <v>13.400342258161988</v>
      </c>
      <c r="AH187" s="27">
        <v>1</v>
      </c>
      <c r="AI187" s="27">
        <v>1</v>
      </c>
      <c r="AJ187" s="27">
        <v>26.400000000000002</v>
      </c>
      <c r="AK187" s="27">
        <v>26.400000000000002</v>
      </c>
      <c r="AL187" s="101">
        <v>39.80034225816199</v>
      </c>
      <c r="AM187" s="101">
        <v>39.80034225816199</v>
      </c>
      <c r="AN187">
        <v>2045</v>
      </c>
      <c r="AO187" t="s">
        <v>56</v>
      </c>
      <c r="AP187" s="30">
        <v>6.1643835616438354</v>
      </c>
      <c r="AQ187" t="s">
        <v>113</v>
      </c>
      <c r="AR187">
        <v>15</v>
      </c>
      <c r="AS187">
        <v>1722</v>
      </c>
      <c r="AT187">
        <v>6.2350000000000001E-3</v>
      </c>
      <c r="AU187">
        <v>2020</v>
      </c>
      <c r="AV187" t="s">
        <v>114</v>
      </c>
      <c r="AW187" s="120">
        <f t="shared" si="13"/>
        <v>13.400342258161988</v>
      </c>
      <c r="AX187" s="109">
        <f t="shared" si="14"/>
        <v>39.80034225816199</v>
      </c>
      <c r="AY187" s="109">
        <f t="shared" si="15"/>
        <v>39.80034225816199</v>
      </c>
    </row>
    <row r="188" spans="1:51" x14ac:dyDescent="0.2">
      <c r="A188">
        <v>11</v>
      </c>
      <c r="B188">
        <v>2023</v>
      </c>
      <c r="C188" t="s">
        <v>104</v>
      </c>
      <c r="D188" t="s">
        <v>99</v>
      </c>
      <c r="E188" t="s">
        <v>46</v>
      </c>
      <c r="G188" t="s">
        <v>105</v>
      </c>
      <c r="H188" t="s">
        <v>106</v>
      </c>
      <c r="I188" t="s">
        <v>107</v>
      </c>
      <c r="J188" t="s">
        <v>108</v>
      </c>
      <c r="K188" t="s">
        <v>51</v>
      </c>
      <c r="L188" s="27">
        <v>3.9360514555029588E-4</v>
      </c>
      <c r="M188" s="27">
        <v>2.4985000491842759E-3</v>
      </c>
      <c r="N188" s="27">
        <v>2.2466097584141833E-2</v>
      </c>
      <c r="O188" s="43" t="s">
        <v>109</v>
      </c>
      <c r="P188" t="s">
        <v>110</v>
      </c>
      <c r="Q188" s="27">
        <v>270</v>
      </c>
      <c r="R188" s="27">
        <v>1920</v>
      </c>
      <c r="S188" s="27">
        <v>1800</v>
      </c>
      <c r="T188" s="27">
        <v>9000</v>
      </c>
      <c r="U188" s="27">
        <v>2.3557091593413564E-2</v>
      </c>
      <c r="V188" s="27">
        <v>-2.0184454866098586E-2</v>
      </c>
      <c r="W188" s="27">
        <v>0.17345691450933115</v>
      </c>
      <c r="X188" t="s">
        <v>111</v>
      </c>
      <c r="Y188" t="s">
        <v>112</v>
      </c>
      <c r="Z188" s="27">
        <v>4.590080326405712E-2</v>
      </c>
      <c r="AA188" s="27">
        <v>218.03026875126514</v>
      </c>
      <c r="AB188" s="27">
        <v>250</v>
      </c>
      <c r="AC188" s="27">
        <v>278.57142857142856</v>
      </c>
      <c r="AD188" s="27">
        <v>-0.10031490449261439</v>
      </c>
      <c r="AE188" s="27">
        <v>12.856006924564097</v>
      </c>
      <c r="AF188" s="27">
        <v>72.496778369294063</v>
      </c>
      <c r="AG188" s="90">
        <v>13.252304899944651</v>
      </c>
      <c r="AH188" s="27">
        <v>1</v>
      </c>
      <c r="AI188" s="27">
        <v>1</v>
      </c>
      <c r="AJ188" s="27">
        <v>26.400000000000002</v>
      </c>
      <c r="AK188" s="27">
        <v>26.400000000000002</v>
      </c>
      <c r="AL188" s="101">
        <v>39.652304899944653</v>
      </c>
      <c r="AM188" s="101">
        <v>39.652304899944653</v>
      </c>
      <c r="AN188">
        <v>2050</v>
      </c>
      <c r="AO188" t="s">
        <v>56</v>
      </c>
      <c r="AP188" s="30">
        <v>6.1643835616438354</v>
      </c>
      <c r="AQ188" t="s">
        <v>113</v>
      </c>
      <c r="AR188">
        <v>15</v>
      </c>
      <c r="AS188">
        <v>1722</v>
      </c>
      <c r="AT188">
        <v>6.2350000000000001E-3</v>
      </c>
      <c r="AU188">
        <v>2020</v>
      </c>
      <c r="AV188" t="s">
        <v>114</v>
      </c>
      <c r="AW188" s="120">
        <f t="shared" si="13"/>
        <v>13.252304899944651</v>
      </c>
      <c r="AX188" s="109">
        <f t="shared" si="14"/>
        <v>39.652304899944653</v>
      </c>
      <c r="AY188" s="109">
        <f t="shared" si="15"/>
        <v>39.652304899944653</v>
      </c>
    </row>
    <row r="189" spans="1:51" ht="14.5" customHeight="1" x14ac:dyDescent="0.2">
      <c r="A189">
        <v>11</v>
      </c>
      <c r="B189">
        <v>2023</v>
      </c>
      <c r="C189" t="s">
        <v>104</v>
      </c>
      <c r="D189" t="s">
        <v>99</v>
      </c>
      <c r="E189" t="s">
        <v>46</v>
      </c>
      <c r="G189" t="s">
        <v>105</v>
      </c>
      <c r="H189" t="s">
        <v>106</v>
      </c>
      <c r="I189" t="s">
        <v>107</v>
      </c>
      <c r="J189" t="s">
        <v>108</v>
      </c>
      <c r="K189" t="s">
        <v>51</v>
      </c>
      <c r="L189" s="27">
        <v>4.6299999999999998E-4</v>
      </c>
      <c r="M189" s="27">
        <v>2.9390000000000002E-3</v>
      </c>
      <c r="N189" s="27">
        <v>2.6426999999999999E-2</v>
      </c>
      <c r="O189" s="43" t="s">
        <v>109</v>
      </c>
      <c r="P189" t="s">
        <v>110</v>
      </c>
      <c r="Q189" s="27">
        <v>270</v>
      </c>
      <c r="R189" s="27">
        <v>1920</v>
      </c>
      <c r="S189" s="27">
        <v>1800</v>
      </c>
      <c r="T189" s="27">
        <v>9000</v>
      </c>
      <c r="U189" s="27">
        <v>4.3110000000000002E-2</v>
      </c>
      <c r="V189" s="27">
        <v>-3.6937999999999999E-2</v>
      </c>
      <c r="W189" s="27">
        <v>0.31742999999999999</v>
      </c>
      <c r="X189" t="s">
        <v>111</v>
      </c>
      <c r="Y189" t="s">
        <v>112</v>
      </c>
      <c r="Z189" s="27">
        <v>4.590080326405712E-2</v>
      </c>
      <c r="AA189" s="27">
        <v>140.14598540145985</v>
      </c>
      <c r="AB189" s="27">
        <v>163.63636363636363</v>
      </c>
      <c r="AC189" s="27">
        <v>278.57142857142856</v>
      </c>
      <c r="AD189" s="27">
        <v>-0.11800099999999999</v>
      </c>
      <c r="AE189" s="27">
        <v>15.122595</v>
      </c>
      <c r="AF189" s="27">
        <v>85.278378000000004</v>
      </c>
      <c r="AG189" s="90">
        <v>15.588762591240878</v>
      </c>
      <c r="AH189" s="27">
        <v>1</v>
      </c>
      <c r="AI189" s="27">
        <v>1</v>
      </c>
      <c r="AJ189" s="27">
        <v>26.400000000000002</v>
      </c>
      <c r="AK189" s="27">
        <v>26.400000000000002</v>
      </c>
      <c r="AL189" s="101">
        <v>41.988762591240878</v>
      </c>
      <c r="AM189" s="101">
        <v>41.988762591240878</v>
      </c>
      <c r="AN189">
        <v>2023</v>
      </c>
      <c r="AO189" t="s">
        <v>59</v>
      </c>
      <c r="AP189" s="30">
        <v>6.1643835616438354</v>
      </c>
      <c r="AQ189" t="s">
        <v>113</v>
      </c>
      <c r="AR189">
        <v>15</v>
      </c>
      <c r="AS189">
        <v>1722</v>
      </c>
      <c r="AT189">
        <v>6.2350000000000001E-3</v>
      </c>
      <c r="AU189">
        <v>2020</v>
      </c>
      <c r="AV189" t="s">
        <v>114</v>
      </c>
      <c r="AW189" s="120">
        <f t="shared" si="13"/>
        <v>15.588762591240878</v>
      </c>
      <c r="AX189" s="109">
        <f t="shared" si="14"/>
        <v>41.988762591240878</v>
      </c>
      <c r="AY189" s="109">
        <f t="shared" si="15"/>
        <v>41.988762591240878</v>
      </c>
    </row>
    <row r="190" spans="1:51" x14ac:dyDescent="0.2">
      <c r="A190">
        <v>11</v>
      </c>
      <c r="B190">
        <v>2023</v>
      </c>
      <c r="C190" t="s">
        <v>104</v>
      </c>
      <c r="D190" t="s">
        <v>99</v>
      </c>
      <c r="E190" t="s">
        <v>46</v>
      </c>
      <c r="G190" t="s">
        <v>105</v>
      </c>
      <c r="H190" t="s">
        <v>106</v>
      </c>
      <c r="I190" t="s">
        <v>107</v>
      </c>
      <c r="J190" t="s">
        <v>108</v>
      </c>
      <c r="K190" t="s">
        <v>51</v>
      </c>
      <c r="L190" s="27">
        <v>4.1174235641079269E-4</v>
      </c>
      <c r="M190" s="27">
        <v>2.6136302062447513E-3</v>
      </c>
      <c r="N190" s="27">
        <v>2.3501328839887727E-2</v>
      </c>
      <c r="O190" s="43" t="s">
        <v>109</v>
      </c>
      <c r="P190" t="s">
        <v>110</v>
      </c>
      <c r="Q190" s="27">
        <v>270</v>
      </c>
      <c r="R190" s="27">
        <v>1920</v>
      </c>
      <c r="S190" s="27">
        <v>1800</v>
      </c>
      <c r="T190" s="27">
        <v>9000</v>
      </c>
      <c r="U190" s="27">
        <v>2.8109349851384781E-2</v>
      </c>
      <c r="V190" s="27">
        <v>-2.4084972507781275E-2</v>
      </c>
      <c r="W190" s="27">
        <v>0.20697636101426742</v>
      </c>
      <c r="X190" t="s">
        <v>111</v>
      </c>
      <c r="Y190" t="s">
        <v>112</v>
      </c>
      <c r="Z190" s="27">
        <v>4.590080326405712E-2</v>
      </c>
      <c r="AA190" s="27">
        <v>191.1403769900335</v>
      </c>
      <c r="AB190" s="27">
        <v>222.03396114489101</v>
      </c>
      <c r="AC190" s="27">
        <v>278.57142857142856</v>
      </c>
      <c r="AD190" s="27">
        <v>-0.10493738617457872</v>
      </c>
      <c r="AE190" s="27">
        <v>13.448407992108146</v>
      </c>
      <c r="AF190" s="27">
        <v>75.83740887388835</v>
      </c>
      <c r="AG190" s="90">
        <v>13.862967263166164</v>
      </c>
      <c r="AH190" s="27">
        <v>1</v>
      </c>
      <c r="AI190" s="27">
        <v>1</v>
      </c>
      <c r="AJ190" s="27">
        <v>26.400000000000002</v>
      </c>
      <c r="AK190" s="27">
        <v>26.400000000000002</v>
      </c>
      <c r="AL190" s="101">
        <v>40.262967263166168</v>
      </c>
      <c r="AM190" s="101">
        <v>40.262967263166168</v>
      </c>
      <c r="AN190">
        <v>2030</v>
      </c>
      <c r="AO190" t="s">
        <v>59</v>
      </c>
      <c r="AP190" s="30">
        <v>6.1643835616438354</v>
      </c>
      <c r="AQ190" t="s">
        <v>113</v>
      </c>
      <c r="AR190">
        <v>15</v>
      </c>
      <c r="AS190">
        <v>1722</v>
      </c>
      <c r="AT190">
        <v>6.2350000000000001E-3</v>
      </c>
      <c r="AU190">
        <v>2020</v>
      </c>
      <c r="AV190" t="s">
        <v>114</v>
      </c>
      <c r="AW190" s="120">
        <f t="shared" si="13"/>
        <v>13.862967263166164</v>
      </c>
      <c r="AX190" s="109">
        <f t="shared" si="14"/>
        <v>40.262967263166168</v>
      </c>
      <c r="AY190" s="109">
        <f t="shared" si="15"/>
        <v>40.262967263166168</v>
      </c>
    </row>
    <row r="191" spans="1:51" ht="14.5" customHeight="1" x14ac:dyDescent="0.2">
      <c r="A191">
        <v>11</v>
      </c>
      <c r="B191">
        <v>2023</v>
      </c>
      <c r="C191" t="s">
        <v>104</v>
      </c>
      <c r="D191" t="s">
        <v>99</v>
      </c>
      <c r="E191" t="s">
        <v>46</v>
      </c>
      <c r="G191" t="s">
        <v>105</v>
      </c>
      <c r="H191" t="s">
        <v>106</v>
      </c>
      <c r="I191" t="s">
        <v>107</v>
      </c>
      <c r="J191" t="s">
        <v>108</v>
      </c>
      <c r="K191" t="s">
        <v>51</v>
      </c>
      <c r="L191" s="27">
        <v>4.0707059110518242E-4</v>
      </c>
      <c r="M191" s="27">
        <v>2.5839750912702618E-3</v>
      </c>
      <c r="N191" s="27">
        <v>2.3234674970057573E-2</v>
      </c>
      <c r="O191" s="43" t="s">
        <v>109</v>
      </c>
      <c r="P191" t="s">
        <v>110</v>
      </c>
      <c r="Q191" s="27">
        <v>270</v>
      </c>
      <c r="R191" s="27">
        <v>1920</v>
      </c>
      <c r="S191" s="27">
        <v>1800</v>
      </c>
      <c r="T191" s="27">
        <v>9000</v>
      </c>
      <c r="U191" s="27">
        <v>2.5770869649418601E-2</v>
      </c>
      <c r="V191" s="27">
        <v>-2.2081289332178709E-2</v>
      </c>
      <c r="W191" s="27">
        <v>0.18975753080062502</v>
      </c>
      <c r="X191" t="s">
        <v>111</v>
      </c>
      <c r="Y191" t="s">
        <v>112</v>
      </c>
      <c r="Z191" s="27">
        <v>4.590080326405712E-2</v>
      </c>
      <c r="AA191" s="27">
        <v>206.11915195103657</v>
      </c>
      <c r="AB191" s="27">
        <v>229.61960551683228</v>
      </c>
      <c r="AC191" s="27">
        <v>278.57142857142856</v>
      </c>
      <c r="AD191" s="27">
        <v>-0.10374673179482211</v>
      </c>
      <c r="AE191" s="27">
        <v>13.295817895667984</v>
      </c>
      <c r="AF191" s="27">
        <v>74.976932485855698</v>
      </c>
      <c r="AG191" s="90">
        <v>13.70567343977274</v>
      </c>
      <c r="AH191" s="27">
        <v>1</v>
      </c>
      <c r="AI191" s="27">
        <v>1</v>
      </c>
      <c r="AJ191" s="27">
        <v>26.400000000000002</v>
      </c>
      <c r="AK191" s="27">
        <v>26.400000000000002</v>
      </c>
      <c r="AL191" s="101">
        <v>40.105673439772744</v>
      </c>
      <c r="AM191" s="101">
        <v>40.105673439772744</v>
      </c>
      <c r="AN191">
        <v>2035</v>
      </c>
      <c r="AO191" t="s">
        <v>59</v>
      </c>
      <c r="AP191" s="30">
        <v>6.1643835616438354</v>
      </c>
      <c r="AQ191" t="s">
        <v>113</v>
      </c>
      <c r="AR191">
        <v>15</v>
      </c>
      <c r="AS191">
        <v>1722</v>
      </c>
      <c r="AT191">
        <v>6.2350000000000001E-3</v>
      </c>
      <c r="AU191">
        <v>2020</v>
      </c>
      <c r="AV191" t="s">
        <v>114</v>
      </c>
      <c r="AW191" s="120">
        <f t="shared" si="13"/>
        <v>13.70567343977274</v>
      </c>
      <c r="AX191" s="109">
        <f t="shared" si="14"/>
        <v>40.105673439772744</v>
      </c>
      <c r="AY191" s="109">
        <f t="shared" si="15"/>
        <v>40.105673439772744</v>
      </c>
    </row>
    <row r="192" spans="1:51" x14ac:dyDescent="0.2">
      <c r="A192">
        <v>11</v>
      </c>
      <c r="B192">
        <v>2023</v>
      </c>
      <c r="C192" t="s">
        <v>104</v>
      </c>
      <c r="D192" t="s">
        <v>99</v>
      </c>
      <c r="E192" t="s">
        <v>46</v>
      </c>
      <c r="G192" t="s">
        <v>105</v>
      </c>
      <c r="H192" t="s">
        <v>106</v>
      </c>
      <c r="I192" t="s">
        <v>107</v>
      </c>
      <c r="J192" t="s">
        <v>108</v>
      </c>
      <c r="K192" t="s">
        <v>51</v>
      </c>
      <c r="L192" s="27">
        <v>4.0239882579957216E-4</v>
      </c>
      <c r="M192" s="27">
        <v>2.5543199762957727E-3</v>
      </c>
      <c r="N192" s="27">
        <v>2.2968021100227415E-2</v>
      </c>
      <c r="O192" s="43" t="s">
        <v>109</v>
      </c>
      <c r="P192" t="s">
        <v>110</v>
      </c>
      <c r="Q192" s="27">
        <v>270</v>
      </c>
      <c r="R192" s="27">
        <v>1920</v>
      </c>
      <c r="S192" s="27">
        <v>1800</v>
      </c>
      <c r="T192" s="27">
        <v>9000</v>
      </c>
      <c r="U192" s="27">
        <v>2.3749240620009517E-2</v>
      </c>
      <c r="V192" s="27">
        <v>-2.0349094178193264E-2</v>
      </c>
      <c r="W192" s="27">
        <v>0.17487175713313899</v>
      </c>
      <c r="X192" t="s">
        <v>111</v>
      </c>
      <c r="Y192" t="s">
        <v>112</v>
      </c>
      <c r="Z192" s="27">
        <v>4.590080326405712E-2</v>
      </c>
      <c r="AA192" s="27">
        <v>221.09792691203961</v>
      </c>
      <c r="AB192" s="27">
        <v>237.20524988877355</v>
      </c>
      <c r="AC192" s="27">
        <v>278.57142857142856</v>
      </c>
      <c r="AD192" s="27">
        <v>-0.10255607741506548</v>
      </c>
      <c r="AE192" s="27">
        <v>13.143227799227821</v>
      </c>
      <c r="AF192" s="27">
        <v>74.116456097823047</v>
      </c>
      <c r="AG192" s="90">
        <v>13.54837961637932</v>
      </c>
      <c r="AH192" s="27">
        <v>1</v>
      </c>
      <c r="AI192" s="27">
        <v>1</v>
      </c>
      <c r="AJ192" s="27">
        <v>26.400000000000002</v>
      </c>
      <c r="AK192" s="27">
        <v>26.400000000000002</v>
      </c>
      <c r="AL192" s="101">
        <v>39.94837961637932</v>
      </c>
      <c r="AM192" s="101">
        <v>39.94837961637932</v>
      </c>
      <c r="AN192">
        <v>2040</v>
      </c>
      <c r="AO192" t="s">
        <v>59</v>
      </c>
      <c r="AP192" s="30">
        <v>6.1643835616438354</v>
      </c>
      <c r="AQ192" t="s">
        <v>113</v>
      </c>
      <c r="AR192">
        <v>15</v>
      </c>
      <c r="AS192">
        <v>1722</v>
      </c>
      <c r="AT192">
        <v>6.2350000000000001E-3</v>
      </c>
      <c r="AU192">
        <v>2020</v>
      </c>
      <c r="AV192" t="s">
        <v>114</v>
      </c>
      <c r="AW192" s="120">
        <f t="shared" si="13"/>
        <v>13.54837961637932</v>
      </c>
      <c r="AX192" s="109">
        <f t="shared" si="14"/>
        <v>39.94837961637932</v>
      </c>
      <c r="AY192" s="109">
        <f t="shared" si="15"/>
        <v>39.94837961637932</v>
      </c>
    </row>
    <row r="193" spans="1:51" ht="14.5" customHeight="1" x14ac:dyDescent="0.2">
      <c r="A193">
        <v>11</v>
      </c>
      <c r="B193">
        <v>2023</v>
      </c>
      <c r="C193" t="s">
        <v>104</v>
      </c>
      <c r="D193" t="s">
        <v>99</v>
      </c>
      <c r="E193" t="s">
        <v>46</v>
      </c>
      <c r="G193" t="s">
        <v>105</v>
      </c>
      <c r="H193" t="s">
        <v>106</v>
      </c>
      <c r="I193" t="s">
        <v>107</v>
      </c>
      <c r="J193" t="s">
        <v>108</v>
      </c>
      <c r="K193" t="s">
        <v>51</v>
      </c>
      <c r="L193" s="27">
        <v>3.9800198567493402E-4</v>
      </c>
      <c r="M193" s="27">
        <v>2.5264100127400245E-3</v>
      </c>
      <c r="N193" s="27">
        <v>2.2717059342184626E-2</v>
      </c>
      <c r="O193" s="43" t="s">
        <v>109</v>
      </c>
      <c r="P193" t="s">
        <v>110</v>
      </c>
      <c r="Q193" s="27">
        <v>270</v>
      </c>
      <c r="R193" s="27">
        <v>1920</v>
      </c>
      <c r="S193" s="27">
        <v>1800</v>
      </c>
      <c r="T193" s="27">
        <v>9000</v>
      </c>
      <c r="U193" s="27">
        <v>2.2823047197416908E-2</v>
      </c>
      <c r="V193" s="27">
        <v>-1.9555502606777676E-2</v>
      </c>
      <c r="W193" s="27">
        <v>0.16805195713004054</v>
      </c>
      <c r="X193" t="s">
        <v>111</v>
      </c>
      <c r="Y193" t="s">
        <v>112</v>
      </c>
      <c r="Z193" s="27">
        <v>4.590080326405712E-2</v>
      </c>
      <c r="AA193" s="27">
        <v>227.55653064383608</v>
      </c>
      <c r="AB193" s="27">
        <v>243.60262494438678</v>
      </c>
      <c r="AC193" s="27">
        <v>278.57142857142856</v>
      </c>
      <c r="AD193" s="27">
        <v>-0.10143549095383994</v>
      </c>
      <c r="AE193" s="27">
        <v>12.999617361895961</v>
      </c>
      <c r="AF193" s="27">
        <v>73.306617233558555</v>
      </c>
      <c r="AG193" s="90">
        <v>13.400342258161988</v>
      </c>
      <c r="AH193" s="27">
        <v>1</v>
      </c>
      <c r="AI193" s="27">
        <v>1</v>
      </c>
      <c r="AJ193" s="27">
        <v>26.400000000000002</v>
      </c>
      <c r="AK193" s="27">
        <v>26.400000000000002</v>
      </c>
      <c r="AL193" s="101">
        <v>39.80034225816199</v>
      </c>
      <c r="AM193" s="101">
        <v>39.80034225816199</v>
      </c>
      <c r="AN193">
        <v>2045</v>
      </c>
      <c r="AO193" t="s">
        <v>59</v>
      </c>
      <c r="AP193" s="30">
        <v>6.1643835616438354</v>
      </c>
      <c r="AQ193" t="s">
        <v>113</v>
      </c>
      <c r="AR193">
        <v>15</v>
      </c>
      <c r="AS193">
        <v>1722</v>
      </c>
      <c r="AT193">
        <v>6.2350000000000001E-3</v>
      </c>
      <c r="AU193">
        <v>2020</v>
      </c>
      <c r="AV193" t="s">
        <v>114</v>
      </c>
      <c r="AW193" s="120">
        <f t="shared" ref="AW193:AW200" si="16">AG193</f>
        <v>13.400342258161988</v>
      </c>
      <c r="AX193" s="109">
        <f t="shared" ref="AX193:AX200" si="17">AL193</f>
        <v>39.80034225816199</v>
      </c>
      <c r="AY193" s="109">
        <f t="shared" ref="AY193:AY200" si="18">AM193</f>
        <v>39.80034225816199</v>
      </c>
    </row>
    <row r="194" spans="1:51" x14ac:dyDescent="0.2">
      <c r="A194">
        <v>11</v>
      </c>
      <c r="B194">
        <v>2023</v>
      </c>
      <c r="C194" t="s">
        <v>104</v>
      </c>
      <c r="D194" t="s">
        <v>99</v>
      </c>
      <c r="E194" t="s">
        <v>46</v>
      </c>
      <c r="G194" t="s">
        <v>105</v>
      </c>
      <c r="H194" t="s">
        <v>106</v>
      </c>
      <c r="I194" t="s">
        <v>107</v>
      </c>
      <c r="J194" t="s">
        <v>108</v>
      </c>
      <c r="K194" t="s">
        <v>51</v>
      </c>
      <c r="L194" s="27">
        <v>3.9360514555029588E-4</v>
      </c>
      <c r="M194" s="27">
        <v>2.4985000491842759E-3</v>
      </c>
      <c r="N194" s="27">
        <v>2.2466097584141833E-2</v>
      </c>
      <c r="O194" s="43" t="s">
        <v>109</v>
      </c>
      <c r="P194" t="s">
        <v>110</v>
      </c>
      <c r="Q194" s="27">
        <v>270</v>
      </c>
      <c r="R194" s="27">
        <v>1920</v>
      </c>
      <c r="S194" s="27">
        <v>1800</v>
      </c>
      <c r="T194" s="27">
        <v>9000</v>
      </c>
      <c r="U194" s="27">
        <v>2.1947977957980071E-2</v>
      </c>
      <c r="V194" s="27">
        <v>-1.8805715838827831E-2</v>
      </c>
      <c r="W194" s="27">
        <v>0.16160859761543986</v>
      </c>
      <c r="X194" t="s">
        <v>111</v>
      </c>
      <c r="Y194" t="s">
        <v>112</v>
      </c>
      <c r="Z194" s="27">
        <v>4.590080326405712E-2</v>
      </c>
      <c r="AA194" s="27">
        <v>234.01513437563256</v>
      </c>
      <c r="AB194" s="27">
        <v>250</v>
      </c>
      <c r="AC194" s="27">
        <v>278.57142857142856</v>
      </c>
      <c r="AD194" s="27">
        <v>-0.10031490449261439</v>
      </c>
      <c r="AE194" s="27">
        <v>12.856006924564097</v>
      </c>
      <c r="AF194" s="27">
        <v>72.496778369294063</v>
      </c>
      <c r="AG194" s="90">
        <v>13.252304899944651</v>
      </c>
      <c r="AH194" s="27">
        <v>1</v>
      </c>
      <c r="AI194" s="27">
        <v>1</v>
      </c>
      <c r="AJ194" s="27">
        <v>26.400000000000002</v>
      </c>
      <c r="AK194" s="27">
        <v>26.400000000000002</v>
      </c>
      <c r="AL194" s="101">
        <v>39.652304899944653</v>
      </c>
      <c r="AM194" s="101">
        <v>39.652304899944653</v>
      </c>
      <c r="AN194">
        <v>2050</v>
      </c>
      <c r="AO194" t="s">
        <v>59</v>
      </c>
      <c r="AP194" s="30">
        <v>6.1643835616438354</v>
      </c>
      <c r="AQ194" t="s">
        <v>113</v>
      </c>
      <c r="AR194">
        <v>15</v>
      </c>
      <c r="AS194">
        <v>1722</v>
      </c>
      <c r="AT194">
        <v>6.2350000000000001E-3</v>
      </c>
      <c r="AU194">
        <v>2020</v>
      </c>
      <c r="AV194" t="s">
        <v>114</v>
      </c>
      <c r="AW194" s="120">
        <f t="shared" si="16"/>
        <v>13.252304899944651</v>
      </c>
      <c r="AX194" s="109">
        <f t="shared" si="17"/>
        <v>39.652304899944653</v>
      </c>
      <c r="AY194" s="109">
        <f t="shared" si="18"/>
        <v>39.652304899944653</v>
      </c>
    </row>
    <row r="195" spans="1:51" ht="14.5" customHeight="1" x14ac:dyDescent="0.2">
      <c r="A195">
        <v>11</v>
      </c>
      <c r="B195">
        <v>2023</v>
      </c>
      <c r="C195" t="s">
        <v>104</v>
      </c>
      <c r="D195" t="s">
        <v>99</v>
      </c>
      <c r="E195" t="s">
        <v>46</v>
      </c>
      <c r="G195" t="s">
        <v>105</v>
      </c>
      <c r="H195" t="s">
        <v>106</v>
      </c>
      <c r="I195" t="s">
        <v>107</v>
      </c>
      <c r="J195" t="s">
        <v>108</v>
      </c>
      <c r="K195" t="s">
        <v>51</v>
      </c>
      <c r="L195" s="27">
        <v>4.6299999999999998E-4</v>
      </c>
      <c r="M195" s="27">
        <v>2.9390000000000002E-3</v>
      </c>
      <c r="N195" s="27">
        <v>2.6426999999999999E-2</v>
      </c>
      <c r="O195" s="43" t="s">
        <v>109</v>
      </c>
      <c r="P195" t="s">
        <v>110</v>
      </c>
      <c r="Q195" s="27">
        <v>270</v>
      </c>
      <c r="R195" s="27">
        <v>1920</v>
      </c>
      <c r="S195" s="27">
        <v>1800</v>
      </c>
      <c r="T195" s="27">
        <v>9000</v>
      </c>
      <c r="U195" s="27">
        <v>4.3110000000000002E-2</v>
      </c>
      <c r="V195" s="27">
        <v>-3.6937999999999999E-2</v>
      </c>
      <c r="W195" s="27">
        <v>0.31742999999999999</v>
      </c>
      <c r="X195" t="s">
        <v>111</v>
      </c>
      <c r="Y195" t="s">
        <v>112</v>
      </c>
      <c r="Z195" s="27">
        <v>4.590080326405712E-2</v>
      </c>
      <c r="AA195" s="27">
        <v>140.14598540145985</v>
      </c>
      <c r="AB195" s="27">
        <v>163.63636363636363</v>
      </c>
      <c r="AC195" s="27">
        <v>278.57142857142856</v>
      </c>
      <c r="AD195" s="27">
        <v>-0.11800099999999999</v>
      </c>
      <c r="AE195" s="27">
        <v>15.122595</v>
      </c>
      <c r="AF195" s="27">
        <v>85.278378000000004</v>
      </c>
      <c r="AG195" s="90">
        <v>15.588762591240878</v>
      </c>
      <c r="AH195" s="27">
        <v>1</v>
      </c>
      <c r="AI195" s="27">
        <v>1</v>
      </c>
      <c r="AJ195" s="27">
        <v>26.400000000000002</v>
      </c>
      <c r="AK195" s="27">
        <v>26.400000000000002</v>
      </c>
      <c r="AL195" s="101">
        <v>41.988762591240878</v>
      </c>
      <c r="AM195" s="101">
        <v>41.988762591240878</v>
      </c>
      <c r="AN195">
        <v>2023</v>
      </c>
      <c r="AO195" t="s">
        <v>60</v>
      </c>
      <c r="AP195" s="30">
        <v>6.1643835616438354</v>
      </c>
      <c r="AQ195" t="s">
        <v>113</v>
      </c>
      <c r="AR195">
        <v>15</v>
      </c>
      <c r="AS195">
        <v>1722</v>
      </c>
      <c r="AT195">
        <v>6.2350000000000001E-3</v>
      </c>
      <c r="AU195">
        <v>2020</v>
      </c>
      <c r="AV195" t="s">
        <v>114</v>
      </c>
      <c r="AW195" s="120">
        <f t="shared" si="16"/>
        <v>15.588762591240878</v>
      </c>
      <c r="AX195" s="109">
        <f t="shared" si="17"/>
        <v>41.988762591240878</v>
      </c>
      <c r="AY195" s="109">
        <f t="shared" si="18"/>
        <v>41.988762591240878</v>
      </c>
    </row>
    <row r="196" spans="1:51" x14ac:dyDescent="0.2">
      <c r="A196">
        <v>11</v>
      </c>
      <c r="B196">
        <v>2023</v>
      </c>
      <c r="C196" t="s">
        <v>104</v>
      </c>
      <c r="D196" t="s">
        <v>99</v>
      </c>
      <c r="E196" t="s">
        <v>46</v>
      </c>
      <c r="G196" t="s">
        <v>105</v>
      </c>
      <c r="H196" t="s">
        <v>106</v>
      </c>
      <c r="I196" t="s">
        <v>107</v>
      </c>
      <c r="J196" t="s">
        <v>108</v>
      </c>
      <c r="K196" t="s">
        <v>51</v>
      </c>
      <c r="L196" s="27">
        <v>4.1174235641079269E-4</v>
      </c>
      <c r="M196" s="27">
        <v>2.6136302062447513E-3</v>
      </c>
      <c r="N196" s="27">
        <v>2.3501328839887727E-2</v>
      </c>
      <c r="O196" s="43" t="s">
        <v>109</v>
      </c>
      <c r="P196" t="s">
        <v>110</v>
      </c>
      <c r="Q196" s="27">
        <v>270</v>
      </c>
      <c r="R196" s="27">
        <v>1920</v>
      </c>
      <c r="S196" s="27">
        <v>1800</v>
      </c>
      <c r="T196" s="27">
        <v>9000</v>
      </c>
      <c r="U196" s="27">
        <v>2.4865963330071149E-2</v>
      </c>
      <c r="V196" s="27">
        <v>-2.1305937218421896E-2</v>
      </c>
      <c r="W196" s="27">
        <v>0.18309447320492886</v>
      </c>
      <c r="X196" t="s">
        <v>111</v>
      </c>
      <c r="Y196" t="s">
        <v>112</v>
      </c>
      <c r="Z196" s="27">
        <v>4.590080326405712E-2</v>
      </c>
      <c r="AA196" s="27">
        <v>216.07173051047266</v>
      </c>
      <c r="AB196" s="27">
        <v>250</v>
      </c>
      <c r="AC196" s="27">
        <v>278.57142857142856</v>
      </c>
      <c r="AD196" s="27">
        <v>-0.10493738617457872</v>
      </c>
      <c r="AE196" s="27">
        <v>13.448407992108146</v>
      </c>
      <c r="AF196" s="27">
        <v>75.83740887388835</v>
      </c>
      <c r="AG196" s="90">
        <v>13.862967263166164</v>
      </c>
      <c r="AH196" s="27">
        <v>1</v>
      </c>
      <c r="AI196" s="27">
        <v>1</v>
      </c>
      <c r="AJ196" s="27">
        <v>26.400000000000002</v>
      </c>
      <c r="AK196" s="27">
        <v>26.400000000000002</v>
      </c>
      <c r="AL196" s="101">
        <v>40.262967263166168</v>
      </c>
      <c r="AM196" s="101">
        <v>40.262967263166168</v>
      </c>
      <c r="AN196">
        <v>2030</v>
      </c>
      <c r="AO196" t="s">
        <v>60</v>
      </c>
      <c r="AP196" s="30">
        <v>6.1643835616438354</v>
      </c>
      <c r="AQ196" t="s">
        <v>113</v>
      </c>
      <c r="AR196">
        <v>15</v>
      </c>
      <c r="AS196">
        <v>1722</v>
      </c>
      <c r="AT196">
        <v>6.2350000000000001E-3</v>
      </c>
      <c r="AU196">
        <v>2020</v>
      </c>
      <c r="AV196" t="s">
        <v>114</v>
      </c>
      <c r="AW196" s="120">
        <f t="shared" si="16"/>
        <v>13.862967263166164</v>
      </c>
      <c r="AX196" s="109">
        <f t="shared" si="17"/>
        <v>40.262967263166168</v>
      </c>
      <c r="AY196" s="109">
        <f t="shared" si="18"/>
        <v>40.262967263166168</v>
      </c>
    </row>
    <row r="197" spans="1:51" ht="14.5" customHeight="1" x14ac:dyDescent="0.2">
      <c r="A197">
        <v>11</v>
      </c>
      <c r="B197">
        <v>2023</v>
      </c>
      <c r="C197" t="s">
        <v>104</v>
      </c>
      <c r="D197" t="s">
        <v>99</v>
      </c>
      <c r="E197" t="s">
        <v>46</v>
      </c>
      <c r="G197" t="s">
        <v>105</v>
      </c>
      <c r="H197" t="s">
        <v>106</v>
      </c>
      <c r="I197" t="s">
        <v>107</v>
      </c>
      <c r="J197" t="s">
        <v>108</v>
      </c>
      <c r="K197" t="s">
        <v>51</v>
      </c>
      <c r="L197" s="27">
        <v>4.0707059110518242E-4</v>
      </c>
      <c r="M197" s="27">
        <v>2.5839750912702618E-3</v>
      </c>
      <c r="N197" s="27">
        <v>2.3234674970057573E-2</v>
      </c>
      <c r="O197" s="43" t="s">
        <v>109</v>
      </c>
      <c r="P197" t="s">
        <v>110</v>
      </c>
      <c r="Q197" s="27">
        <v>270</v>
      </c>
      <c r="R197" s="27">
        <v>1920</v>
      </c>
      <c r="S197" s="27">
        <v>1800</v>
      </c>
      <c r="T197" s="27">
        <v>9000</v>
      </c>
      <c r="U197" s="27">
        <v>2.2794215780308994E-2</v>
      </c>
      <c r="V197" s="27">
        <v>-1.9530798944399293E-2</v>
      </c>
      <c r="W197" s="27">
        <v>0.16783966400240044</v>
      </c>
      <c r="X197" t="s">
        <v>111</v>
      </c>
      <c r="Y197" t="s">
        <v>112</v>
      </c>
      <c r="Z197" s="27">
        <v>4.590080326405712E-2</v>
      </c>
      <c r="AA197" s="27">
        <v>233.03586525523633</v>
      </c>
      <c r="AB197" s="27">
        <v>250</v>
      </c>
      <c r="AC197" s="27">
        <v>278.57142857142856</v>
      </c>
      <c r="AD197" s="27">
        <v>-0.10374673179482211</v>
      </c>
      <c r="AE197" s="27">
        <v>13.295817895667984</v>
      </c>
      <c r="AF197" s="27">
        <v>74.976932485855698</v>
      </c>
      <c r="AG197" s="90">
        <v>13.70567343977274</v>
      </c>
      <c r="AH197" s="27">
        <v>1</v>
      </c>
      <c r="AI197" s="27">
        <v>1</v>
      </c>
      <c r="AJ197" s="27">
        <v>26.400000000000002</v>
      </c>
      <c r="AK197" s="27">
        <v>26.400000000000002</v>
      </c>
      <c r="AL197" s="101">
        <v>40.105673439772744</v>
      </c>
      <c r="AM197" s="101">
        <v>40.105673439772744</v>
      </c>
      <c r="AN197">
        <v>2035</v>
      </c>
      <c r="AO197" t="s">
        <v>60</v>
      </c>
      <c r="AP197" s="30">
        <v>6.1643835616438354</v>
      </c>
      <c r="AQ197" t="s">
        <v>113</v>
      </c>
      <c r="AR197">
        <v>15</v>
      </c>
      <c r="AS197">
        <v>1722</v>
      </c>
      <c r="AT197">
        <v>6.2350000000000001E-3</v>
      </c>
      <c r="AU197">
        <v>2020</v>
      </c>
      <c r="AV197" t="s">
        <v>114</v>
      </c>
      <c r="AW197" s="120">
        <f t="shared" si="16"/>
        <v>13.70567343977274</v>
      </c>
      <c r="AX197" s="109">
        <f t="shared" si="17"/>
        <v>40.105673439772744</v>
      </c>
      <c r="AY197" s="109">
        <f t="shared" si="18"/>
        <v>40.105673439772744</v>
      </c>
    </row>
    <row r="198" spans="1:51" x14ac:dyDescent="0.2">
      <c r="A198">
        <v>11</v>
      </c>
      <c r="B198">
        <v>2023</v>
      </c>
      <c r="C198" t="s">
        <v>104</v>
      </c>
      <c r="D198" t="s">
        <v>99</v>
      </c>
      <c r="E198" t="s">
        <v>46</v>
      </c>
      <c r="G198" t="s">
        <v>105</v>
      </c>
      <c r="H198" t="s">
        <v>106</v>
      </c>
      <c r="I198" t="s">
        <v>107</v>
      </c>
      <c r="J198" t="s">
        <v>108</v>
      </c>
      <c r="K198" t="s">
        <v>51</v>
      </c>
      <c r="L198" s="27">
        <v>4.0239882579957216E-4</v>
      </c>
      <c r="M198" s="27">
        <v>2.5543199762957727E-3</v>
      </c>
      <c r="N198" s="27">
        <v>2.2968021100227415E-2</v>
      </c>
      <c r="O198" s="43" t="s">
        <v>109</v>
      </c>
      <c r="P198" t="s">
        <v>110</v>
      </c>
      <c r="Q198" s="27">
        <v>270</v>
      </c>
      <c r="R198" s="27">
        <v>1920</v>
      </c>
      <c r="S198" s="27">
        <v>1800</v>
      </c>
      <c r="T198" s="27">
        <v>9000</v>
      </c>
      <c r="U198" s="27">
        <v>2.1003631467277229E-2</v>
      </c>
      <c r="V198" s="27">
        <v>-1.7996570149345543E-2</v>
      </c>
      <c r="W198" s="27">
        <v>0.15465513191041086</v>
      </c>
      <c r="X198" t="s">
        <v>111</v>
      </c>
      <c r="Y198" t="s">
        <v>112</v>
      </c>
      <c r="Z198" s="27">
        <v>4.590080326405712E-2</v>
      </c>
      <c r="AA198" s="27">
        <v>250</v>
      </c>
      <c r="AB198" s="27">
        <v>250</v>
      </c>
      <c r="AC198" s="27">
        <v>278.57142857142856</v>
      </c>
      <c r="AD198" s="27">
        <v>-0.10255607741506548</v>
      </c>
      <c r="AE198" s="27">
        <v>13.143227799227821</v>
      </c>
      <c r="AF198" s="27">
        <v>74.116456097823047</v>
      </c>
      <c r="AG198" s="90">
        <v>13.548379616379318</v>
      </c>
      <c r="AH198" s="27">
        <v>1</v>
      </c>
      <c r="AI198" s="27">
        <v>1</v>
      </c>
      <c r="AJ198" s="27">
        <v>26.400000000000002</v>
      </c>
      <c r="AK198" s="27">
        <v>26.400000000000002</v>
      </c>
      <c r="AL198" s="101">
        <v>39.94837961637932</v>
      </c>
      <c r="AM198" s="101">
        <v>39.94837961637932</v>
      </c>
      <c r="AN198">
        <v>2040</v>
      </c>
      <c r="AO198" t="s">
        <v>60</v>
      </c>
      <c r="AP198" s="30">
        <v>6.1643835616438354</v>
      </c>
      <c r="AQ198" t="s">
        <v>113</v>
      </c>
      <c r="AR198">
        <v>15</v>
      </c>
      <c r="AS198">
        <v>1722</v>
      </c>
      <c r="AT198">
        <v>6.2350000000000001E-3</v>
      </c>
      <c r="AU198">
        <v>2020</v>
      </c>
      <c r="AV198" t="s">
        <v>114</v>
      </c>
      <c r="AW198" s="120">
        <f t="shared" si="16"/>
        <v>13.548379616379318</v>
      </c>
      <c r="AX198" s="109">
        <f t="shared" si="17"/>
        <v>39.94837961637932</v>
      </c>
      <c r="AY198" s="109">
        <f t="shared" si="18"/>
        <v>39.94837961637932</v>
      </c>
    </row>
    <row r="199" spans="1:51" ht="14.5" customHeight="1" x14ac:dyDescent="0.2">
      <c r="A199">
        <v>11</v>
      </c>
      <c r="B199">
        <v>2023</v>
      </c>
      <c r="C199" t="s">
        <v>104</v>
      </c>
      <c r="D199" t="s">
        <v>99</v>
      </c>
      <c r="E199" t="s">
        <v>46</v>
      </c>
      <c r="G199" t="s">
        <v>105</v>
      </c>
      <c r="H199" t="s">
        <v>106</v>
      </c>
      <c r="I199" t="s">
        <v>107</v>
      </c>
      <c r="J199" t="s">
        <v>108</v>
      </c>
      <c r="K199" t="s">
        <v>51</v>
      </c>
      <c r="L199" s="27">
        <v>3.9800198567493402E-4</v>
      </c>
      <c r="M199" s="27">
        <v>2.5264100127400245E-3</v>
      </c>
      <c r="N199" s="27">
        <v>2.2717059342184626E-2</v>
      </c>
      <c r="O199" s="43" t="s">
        <v>109</v>
      </c>
      <c r="P199" t="s">
        <v>110</v>
      </c>
      <c r="Q199" s="27">
        <v>270</v>
      </c>
      <c r="R199" s="27">
        <v>1920</v>
      </c>
      <c r="S199" s="27">
        <v>1800</v>
      </c>
      <c r="T199" s="27">
        <v>9000</v>
      </c>
      <c r="U199" s="27">
        <v>2.0774133755858876E-2</v>
      </c>
      <c r="V199" s="27">
        <v>-1.7799929312779288E-2</v>
      </c>
      <c r="W199" s="27">
        <v>0.15296528132967482</v>
      </c>
      <c r="X199" t="s">
        <v>111</v>
      </c>
      <c r="Y199" t="s">
        <v>112</v>
      </c>
      <c r="Z199" s="27">
        <v>4.590080326405712E-2</v>
      </c>
      <c r="AA199" s="27">
        <v>250</v>
      </c>
      <c r="AB199" s="27">
        <v>250</v>
      </c>
      <c r="AC199" s="27">
        <v>278.57142857142856</v>
      </c>
      <c r="AD199" s="27">
        <v>-0.10143549095383994</v>
      </c>
      <c r="AE199" s="27">
        <v>12.999617361895961</v>
      </c>
      <c r="AF199" s="27">
        <v>73.306617233558555</v>
      </c>
      <c r="AG199" s="90">
        <v>13.400342258161986</v>
      </c>
      <c r="AH199" s="27">
        <v>1</v>
      </c>
      <c r="AI199" s="27">
        <v>1</v>
      </c>
      <c r="AJ199" s="27">
        <v>26.400000000000002</v>
      </c>
      <c r="AK199" s="27">
        <v>26.400000000000002</v>
      </c>
      <c r="AL199" s="101">
        <v>39.80034225816199</v>
      </c>
      <c r="AM199" s="101">
        <v>39.80034225816199</v>
      </c>
      <c r="AN199">
        <v>2045</v>
      </c>
      <c r="AO199" t="s">
        <v>60</v>
      </c>
      <c r="AP199" s="30">
        <v>6.1643835616438354</v>
      </c>
      <c r="AQ199" t="s">
        <v>113</v>
      </c>
      <c r="AR199">
        <v>15</v>
      </c>
      <c r="AS199">
        <v>1722</v>
      </c>
      <c r="AT199">
        <v>6.2350000000000001E-3</v>
      </c>
      <c r="AU199">
        <v>2020</v>
      </c>
      <c r="AV199" t="s">
        <v>114</v>
      </c>
      <c r="AW199" s="120">
        <f t="shared" si="16"/>
        <v>13.400342258161986</v>
      </c>
      <c r="AX199" s="109">
        <f t="shared" si="17"/>
        <v>39.80034225816199</v>
      </c>
      <c r="AY199" s="109">
        <f t="shared" si="18"/>
        <v>39.80034225816199</v>
      </c>
    </row>
    <row r="200" spans="1:51" s="70" customFormat="1" x14ac:dyDescent="0.2">
      <c r="A200" s="70">
        <v>11</v>
      </c>
      <c r="B200" s="70">
        <v>2023</v>
      </c>
      <c r="C200" s="70" t="s">
        <v>104</v>
      </c>
      <c r="D200" s="70" t="s">
        <v>99</v>
      </c>
      <c r="E200" s="70" t="s">
        <v>46</v>
      </c>
      <c r="G200" s="70" t="s">
        <v>105</v>
      </c>
      <c r="H200" s="70" t="s">
        <v>106</v>
      </c>
      <c r="I200" s="70" t="s">
        <v>107</v>
      </c>
      <c r="J200" s="70" t="s">
        <v>108</v>
      </c>
      <c r="K200" s="70" t="s">
        <v>51</v>
      </c>
      <c r="L200" s="73">
        <v>3.9360514555029588E-4</v>
      </c>
      <c r="M200" s="73">
        <v>2.4985000491842759E-3</v>
      </c>
      <c r="N200" s="73">
        <v>2.2466097584141833E-2</v>
      </c>
      <c r="O200" s="83" t="s">
        <v>109</v>
      </c>
      <c r="P200" s="70" t="s">
        <v>110</v>
      </c>
      <c r="Q200" s="73">
        <v>270</v>
      </c>
      <c r="R200" s="73">
        <v>1920</v>
      </c>
      <c r="S200" s="73">
        <v>1800</v>
      </c>
      <c r="T200" s="73">
        <v>9000</v>
      </c>
      <c r="U200" s="73">
        <v>2.0544636044440515E-2</v>
      </c>
      <c r="V200" s="73">
        <v>-1.7603288476213026E-2</v>
      </c>
      <c r="W200" s="73">
        <v>0.15127543074893879</v>
      </c>
      <c r="X200" s="70" t="s">
        <v>111</v>
      </c>
      <c r="Y200" s="70" t="s">
        <v>112</v>
      </c>
      <c r="Z200" s="73">
        <v>4.590080326405712E-2</v>
      </c>
      <c r="AA200" s="73">
        <v>250</v>
      </c>
      <c r="AB200" s="73">
        <v>250</v>
      </c>
      <c r="AC200" s="73">
        <v>278.57142857142856</v>
      </c>
      <c r="AD200" s="73">
        <v>-0.10031490449261439</v>
      </c>
      <c r="AE200" s="73">
        <v>12.856006924564097</v>
      </c>
      <c r="AF200" s="73">
        <v>72.496778369294063</v>
      </c>
      <c r="AG200" s="91">
        <v>13.252304899944651</v>
      </c>
      <c r="AH200" s="73">
        <v>1</v>
      </c>
      <c r="AI200" s="73">
        <v>1</v>
      </c>
      <c r="AJ200" s="73">
        <v>26.400000000000002</v>
      </c>
      <c r="AK200" s="73">
        <v>26.400000000000002</v>
      </c>
      <c r="AL200" s="117">
        <v>39.652304899944653</v>
      </c>
      <c r="AM200" s="117">
        <v>39.652304899944653</v>
      </c>
      <c r="AN200" s="70">
        <v>2050</v>
      </c>
      <c r="AO200" s="70" t="s">
        <v>60</v>
      </c>
      <c r="AP200" s="76">
        <v>6.1643835616438354</v>
      </c>
      <c r="AQ200" s="70" t="s">
        <v>113</v>
      </c>
      <c r="AR200" s="70">
        <v>15</v>
      </c>
      <c r="AS200" s="70">
        <v>1722</v>
      </c>
      <c r="AT200" s="70">
        <v>6.2350000000000001E-3</v>
      </c>
      <c r="AU200" s="70">
        <v>2020</v>
      </c>
      <c r="AV200" s="70" t="s">
        <v>114</v>
      </c>
      <c r="AW200" s="120">
        <f t="shared" si="16"/>
        <v>13.252304899944651</v>
      </c>
      <c r="AX200" s="109">
        <f t="shared" si="17"/>
        <v>39.652304899944653</v>
      </c>
      <c r="AY200" s="109">
        <f t="shared" si="18"/>
        <v>39.652304899944653</v>
      </c>
    </row>
    <row r="201" spans="1:51" ht="14.5" customHeight="1" x14ac:dyDescent="0.2">
      <c r="A201">
        <v>12</v>
      </c>
      <c r="B201">
        <v>2023</v>
      </c>
      <c r="C201" t="s">
        <v>104</v>
      </c>
      <c r="D201" t="s">
        <v>99</v>
      </c>
      <c r="E201" t="s">
        <v>46</v>
      </c>
      <c r="G201" t="s">
        <v>115</v>
      </c>
      <c r="H201" t="s">
        <v>106</v>
      </c>
      <c r="I201" t="s">
        <v>116</v>
      </c>
      <c r="J201" t="s">
        <v>117</v>
      </c>
      <c r="K201" t="s">
        <v>51</v>
      </c>
      <c r="L201" s="27">
        <v>4.6160000000000003E-3</v>
      </c>
      <c r="M201" s="46">
        <v>1.1117E-2</v>
      </c>
      <c r="N201" s="27">
        <v>7.1789999999999996E-3</v>
      </c>
      <c r="O201" t="s">
        <v>109</v>
      </c>
      <c r="P201" t="s">
        <v>110</v>
      </c>
      <c r="Q201" s="27">
        <v>810</v>
      </c>
      <c r="R201" s="27">
        <v>5302</v>
      </c>
      <c r="S201" s="46">
        <v>4800</v>
      </c>
      <c r="T201" s="27">
        <v>7889</v>
      </c>
      <c r="U201" s="27">
        <v>-0.26936700000000002</v>
      </c>
      <c r="V201" s="27">
        <v>-0.40131299999999998</v>
      </c>
      <c r="W201" s="27">
        <v>-0.47589900000000002</v>
      </c>
      <c r="X201" s="29" t="s">
        <v>111</v>
      </c>
      <c r="Y201" s="29" t="s">
        <v>112</v>
      </c>
      <c r="Z201" s="27">
        <v>55.43333333333333</v>
      </c>
      <c r="AA201" s="27">
        <v>120.5</v>
      </c>
      <c r="AB201" s="27">
        <v>137.14285714285714</v>
      </c>
      <c r="AC201" s="27">
        <v>156.25</v>
      </c>
      <c r="AD201" s="27">
        <v>78.397219000000007</v>
      </c>
      <c r="AE201" s="27">
        <v>137.026893</v>
      </c>
      <c r="AF201" s="27">
        <v>248.589654</v>
      </c>
      <c r="AG201" s="69">
        <v>147.61101050000002</v>
      </c>
      <c r="AH201" s="27">
        <v>1</v>
      </c>
      <c r="AI201" s="27">
        <v>1</v>
      </c>
      <c r="AJ201" s="27">
        <v>36.220801510340685</v>
      </c>
      <c r="AK201" s="27">
        <v>36.220801510340685</v>
      </c>
      <c r="AL201" s="69">
        <v>183.83181201034071</v>
      </c>
      <c r="AM201" s="69">
        <v>183.83181201034071</v>
      </c>
      <c r="AN201">
        <v>2023</v>
      </c>
      <c r="AO201" t="s">
        <v>56</v>
      </c>
      <c r="AP201" s="30">
        <v>6.0502283105022832</v>
      </c>
      <c r="AQ201" s="30" t="s">
        <v>113</v>
      </c>
      <c r="AR201" s="30">
        <v>15</v>
      </c>
      <c r="AS201">
        <v>1847</v>
      </c>
      <c r="AT201">
        <v>1.7749999999999998E-2</v>
      </c>
      <c r="AU201">
        <v>2020</v>
      </c>
      <c r="AV201" t="s">
        <v>114</v>
      </c>
      <c r="AW201" s="102">
        <v>147.61101050000002</v>
      </c>
      <c r="AX201" s="103">
        <v>183.83181201034071</v>
      </c>
      <c r="AY201" s="103">
        <v>183.83181201034071</v>
      </c>
    </row>
    <row r="202" spans="1:51" x14ac:dyDescent="0.2">
      <c r="A202">
        <v>12</v>
      </c>
      <c r="B202">
        <v>2023</v>
      </c>
      <c r="C202" t="s">
        <v>104</v>
      </c>
      <c r="D202" t="s">
        <v>99</v>
      </c>
      <c r="E202" t="s">
        <v>46</v>
      </c>
      <c r="G202" t="s">
        <v>115</v>
      </c>
      <c r="H202" t="s">
        <v>106</v>
      </c>
      <c r="I202" t="s">
        <v>116</v>
      </c>
      <c r="J202" t="s">
        <v>117</v>
      </c>
      <c r="K202" t="s">
        <v>51</v>
      </c>
      <c r="L202" s="27">
        <v>3.9951479432382645E-3</v>
      </c>
      <c r="M202" s="27">
        <v>9.621763363297179E-3</v>
      </c>
      <c r="N202" s="27">
        <v>6.2134244117217274E-3</v>
      </c>
      <c r="O202" s="29" t="s">
        <v>109</v>
      </c>
      <c r="P202" s="29" t="s">
        <v>110</v>
      </c>
      <c r="Q202" s="27">
        <v>810</v>
      </c>
      <c r="R202" s="27">
        <v>5302</v>
      </c>
      <c r="S202" s="27">
        <v>4800</v>
      </c>
      <c r="T202" s="27">
        <v>7889</v>
      </c>
      <c r="U202" s="27">
        <v>-0.18882181197017497</v>
      </c>
      <c r="V202" s="27">
        <v>-0.28131377573045996</v>
      </c>
      <c r="W202" s="27">
        <v>-0.33359732816118637</v>
      </c>
      <c r="X202" s="29" t="s">
        <v>111</v>
      </c>
      <c r="Y202" s="29" t="s">
        <v>112</v>
      </c>
      <c r="Z202" s="27">
        <v>55.43333333333333</v>
      </c>
      <c r="AA202" s="27">
        <v>148.78061224489795</v>
      </c>
      <c r="AB202" s="27">
        <v>169.32944606413992</v>
      </c>
      <c r="AC202" s="27">
        <v>156.25</v>
      </c>
      <c r="AD202" s="27">
        <v>67.852792080470053</v>
      </c>
      <c r="AE202" s="27">
        <v>118.59677420651639</v>
      </c>
      <c r="AF202" s="27">
        <v>215.1543424801585</v>
      </c>
      <c r="AG202" s="69">
        <v>127.75732777261629</v>
      </c>
      <c r="AH202" s="27">
        <v>1</v>
      </c>
      <c r="AI202" s="27">
        <v>1</v>
      </c>
      <c r="AJ202" s="27">
        <v>36.220801510340685</v>
      </c>
      <c r="AK202" s="27">
        <v>36.220801510340685</v>
      </c>
      <c r="AL202" s="69">
        <v>163.97812928295698</v>
      </c>
      <c r="AM202" s="69">
        <v>163.97812928295698</v>
      </c>
      <c r="AN202">
        <v>2030</v>
      </c>
      <c r="AO202" t="s">
        <v>56</v>
      </c>
      <c r="AP202" s="30">
        <v>6.0502283105022832</v>
      </c>
      <c r="AQ202" s="30" t="s">
        <v>113</v>
      </c>
      <c r="AR202" s="30">
        <v>15</v>
      </c>
      <c r="AS202">
        <v>1847</v>
      </c>
      <c r="AT202">
        <v>1.7749999999999998E-2</v>
      </c>
      <c r="AU202">
        <v>2020</v>
      </c>
      <c r="AV202" t="s">
        <v>114</v>
      </c>
      <c r="AW202" s="102">
        <v>127.75732777261629</v>
      </c>
      <c r="AX202" s="103">
        <v>163.97812928295698</v>
      </c>
      <c r="AY202" s="103">
        <v>163.97812928295698</v>
      </c>
    </row>
    <row r="203" spans="1:51" ht="14.5" customHeight="1" x14ac:dyDescent="0.2">
      <c r="A203">
        <v>12</v>
      </c>
      <c r="B203">
        <v>2023</v>
      </c>
      <c r="C203" t="s">
        <v>104</v>
      </c>
      <c r="D203" t="s">
        <v>99</v>
      </c>
      <c r="E203" t="s">
        <v>46</v>
      </c>
      <c r="G203" t="s">
        <v>115</v>
      </c>
      <c r="H203" t="s">
        <v>106</v>
      </c>
      <c r="I203" t="s">
        <v>116</v>
      </c>
      <c r="J203" t="s">
        <v>117</v>
      </c>
      <c r="K203" t="s">
        <v>51</v>
      </c>
      <c r="L203" s="27">
        <v>3.8805194799196962E-3</v>
      </c>
      <c r="M203" s="27">
        <v>9.3456965030908282E-3</v>
      </c>
      <c r="N203" s="27">
        <v>6.0351493384626295E-3</v>
      </c>
      <c r="O203" s="29" t="s">
        <v>109</v>
      </c>
      <c r="P203" s="29" t="s">
        <v>110</v>
      </c>
      <c r="Q203" s="27">
        <v>810</v>
      </c>
      <c r="R203" s="27">
        <v>5302</v>
      </c>
      <c r="S203" s="27">
        <v>4800</v>
      </c>
      <c r="T203" s="27">
        <v>7889</v>
      </c>
      <c r="U203" s="27">
        <v>-0.16741586021711727</v>
      </c>
      <c r="V203" s="27">
        <v>-0.24942239068375849</v>
      </c>
      <c r="W203" s="27">
        <v>-0.29577877194112823</v>
      </c>
      <c r="X203" s="29" t="s">
        <v>111</v>
      </c>
      <c r="Y203" s="29" t="s">
        <v>112</v>
      </c>
      <c r="Z203" s="27">
        <v>55.43333333333333</v>
      </c>
      <c r="AA203" s="27">
        <v>162.98922902494331</v>
      </c>
      <c r="AB203" s="27">
        <v>185.50048590864918</v>
      </c>
      <c r="AC203" s="27">
        <v>156.25</v>
      </c>
      <c r="AD203" s="27">
        <v>65.905965229859305</v>
      </c>
      <c r="AE203" s="27">
        <v>115.19400510385006</v>
      </c>
      <c r="AF203" s="27">
        <v>208.98115139807132</v>
      </c>
      <c r="AG203" s="69">
        <v>124.09172480413363</v>
      </c>
      <c r="AH203" s="27">
        <v>1</v>
      </c>
      <c r="AI203" s="27">
        <v>1</v>
      </c>
      <c r="AJ203" s="27">
        <v>36.220801510340685</v>
      </c>
      <c r="AK203" s="27">
        <v>36.220801510340685</v>
      </c>
      <c r="AL203" s="69">
        <v>160.31252631447433</v>
      </c>
      <c r="AM203" s="69">
        <v>160.31252631447433</v>
      </c>
      <c r="AN203">
        <v>2035</v>
      </c>
      <c r="AO203" t="s">
        <v>56</v>
      </c>
      <c r="AP203" s="30">
        <v>6.0502283105022832</v>
      </c>
      <c r="AQ203" s="30" t="s">
        <v>113</v>
      </c>
      <c r="AR203" s="30">
        <v>15</v>
      </c>
      <c r="AS203">
        <v>1847</v>
      </c>
      <c r="AT203">
        <v>1.7749999999999998E-2</v>
      </c>
      <c r="AU203">
        <v>2020</v>
      </c>
      <c r="AV203" t="s">
        <v>114</v>
      </c>
      <c r="AW203" s="102">
        <v>124.09172480413363</v>
      </c>
      <c r="AX203" s="103">
        <v>160.31252631447433</v>
      </c>
      <c r="AY203" s="103">
        <v>160.31252631447433</v>
      </c>
    </row>
    <row r="204" spans="1:51" x14ac:dyDescent="0.2">
      <c r="A204">
        <v>12</v>
      </c>
      <c r="B204">
        <v>2023</v>
      </c>
      <c r="C204" t="s">
        <v>104</v>
      </c>
      <c r="D204" t="s">
        <v>99</v>
      </c>
      <c r="E204" t="s">
        <v>46</v>
      </c>
      <c r="G204" t="s">
        <v>115</v>
      </c>
      <c r="H204" t="s">
        <v>106</v>
      </c>
      <c r="I204" t="s">
        <v>116</v>
      </c>
      <c r="J204" t="s">
        <v>117</v>
      </c>
      <c r="K204" t="s">
        <v>51</v>
      </c>
      <c r="L204" s="27">
        <v>3.7658910166011284E-3</v>
      </c>
      <c r="M204" s="27">
        <v>9.0696296428844757E-3</v>
      </c>
      <c r="N204" s="27">
        <v>5.8568742652035308E-3</v>
      </c>
      <c r="O204" s="29" t="s">
        <v>109</v>
      </c>
      <c r="P204" s="29" t="s">
        <v>110</v>
      </c>
      <c r="Q204" s="27">
        <v>810</v>
      </c>
      <c r="R204" s="27">
        <v>5302</v>
      </c>
      <c r="S204" s="27">
        <v>4800</v>
      </c>
      <c r="T204" s="27">
        <v>7889</v>
      </c>
      <c r="U204" s="27">
        <v>-0.1494427827621598</v>
      </c>
      <c r="V204" s="27">
        <v>-0.22264542976174007</v>
      </c>
      <c r="W204" s="27">
        <v>-0.26402518078951426</v>
      </c>
      <c r="X204" s="29" t="s">
        <v>111</v>
      </c>
      <c r="Y204" s="29" t="s">
        <v>112</v>
      </c>
      <c r="Z204" s="27">
        <v>55.43333333333333</v>
      </c>
      <c r="AA204" s="27">
        <v>177.19784580498867</v>
      </c>
      <c r="AB204" s="27">
        <v>201.67152575315842</v>
      </c>
      <c r="AC204" s="27">
        <v>156.25</v>
      </c>
      <c r="AD204" s="27">
        <v>63.95913837924855</v>
      </c>
      <c r="AE204" s="27">
        <v>111.79123600118372</v>
      </c>
      <c r="AF204" s="27">
        <v>202.80796031598413</v>
      </c>
      <c r="AG204" s="69">
        <v>120.42612183565095</v>
      </c>
      <c r="AH204" s="27">
        <v>1</v>
      </c>
      <c r="AI204" s="27">
        <v>1</v>
      </c>
      <c r="AJ204" s="27">
        <v>36.220801510340685</v>
      </c>
      <c r="AK204" s="27">
        <v>36.220801510340685</v>
      </c>
      <c r="AL204" s="69">
        <v>156.64692334599164</v>
      </c>
      <c r="AM204" s="69">
        <v>156.64692334599164</v>
      </c>
      <c r="AN204">
        <v>2040</v>
      </c>
      <c r="AO204" t="s">
        <v>56</v>
      </c>
      <c r="AP204" s="30">
        <v>6.0502283105022832</v>
      </c>
      <c r="AQ204" s="30" t="s">
        <v>113</v>
      </c>
      <c r="AR204" s="30">
        <v>15</v>
      </c>
      <c r="AS204">
        <v>1847</v>
      </c>
      <c r="AT204">
        <v>1.7749999999999998E-2</v>
      </c>
      <c r="AU204">
        <v>2020</v>
      </c>
      <c r="AV204" t="s">
        <v>114</v>
      </c>
      <c r="AW204" s="102">
        <v>120.42612183565095</v>
      </c>
      <c r="AX204" s="103">
        <v>156.64692334599164</v>
      </c>
      <c r="AY204" s="103">
        <v>156.64692334599164</v>
      </c>
    </row>
    <row r="205" spans="1:51" ht="14.5" customHeight="1" x14ac:dyDescent="0.2">
      <c r="A205">
        <v>12</v>
      </c>
      <c r="B205">
        <v>2023</v>
      </c>
      <c r="C205" t="s">
        <v>104</v>
      </c>
      <c r="D205" t="s">
        <v>99</v>
      </c>
      <c r="E205" t="s">
        <v>46</v>
      </c>
      <c r="G205" t="s">
        <v>115</v>
      </c>
      <c r="H205" t="s">
        <v>106</v>
      </c>
      <c r="I205" t="s">
        <v>116</v>
      </c>
      <c r="J205" t="s">
        <v>117</v>
      </c>
      <c r="K205" t="s">
        <v>51</v>
      </c>
      <c r="L205" s="27">
        <v>3.6564760313847504E-3</v>
      </c>
      <c r="M205" s="27">
        <v>8.8061187263657418E-3</v>
      </c>
      <c r="N205" s="27">
        <v>5.6867074153620278E-3</v>
      </c>
      <c r="O205" s="29" t="s">
        <v>109</v>
      </c>
      <c r="P205" s="29" t="s">
        <v>110</v>
      </c>
      <c r="Q205" s="27">
        <v>810</v>
      </c>
      <c r="R205" s="27">
        <v>5302</v>
      </c>
      <c r="S205" s="27">
        <v>4800</v>
      </c>
      <c r="T205" s="27">
        <v>7889</v>
      </c>
      <c r="U205" s="27">
        <v>-0.13437757275452902</v>
      </c>
      <c r="V205" s="27">
        <v>-0.20020071818314161</v>
      </c>
      <c r="W205" s="27">
        <v>-0.23740900888493249</v>
      </c>
      <c r="X205" s="29" t="s">
        <v>111</v>
      </c>
      <c r="Y205" s="29" t="s">
        <v>112</v>
      </c>
      <c r="Z205" s="27">
        <v>55.43333333333333</v>
      </c>
      <c r="AA205" s="27">
        <v>191.33815192743768</v>
      </c>
      <c r="AB205" s="27">
        <v>217.76482021379985</v>
      </c>
      <c r="AC205" s="27">
        <v>156.25</v>
      </c>
      <c r="AD205" s="27">
        <v>62.100856195996784</v>
      </c>
      <c r="AE205" s="27">
        <v>108.54323004974498</v>
      </c>
      <c r="AF205" s="27">
        <v>196.91553542054336</v>
      </c>
      <c r="AG205" s="69">
        <v>116.92723610522806</v>
      </c>
      <c r="AH205" s="27">
        <v>1</v>
      </c>
      <c r="AI205" s="27">
        <v>1</v>
      </c>
      <c r="AJ205" s="27">
        <v>36.220801510340685</v>
      </c>
      <c r="AK205" s="27">
        <v>36.220801510340685</v>
      </c>
      <c r="AL205" s="69">
        <v>153.14803761556874</v>
      </c>
      <c r="AM205" s="69">
        <v>153.14803761556874</v>
      </c>
      <c r="AN205">
        <v>2045</v>
      </c>
      <c r="AO205" t="s">
        <v>56</v>
      </c>
      <c r="AP205" s="30">
        <v>6.0502283105022832</v>
      </c>
      <c r="AQ205" s="30" t="s">
        <v>113</v>
      </c>
      <c r="AR205" s="30">
        <v>15</v>
      </c>
      <c r="AS205">
        <v>1847</v>
      </c>
      <c r="AT205">
        <v>1.7749999999999998E-2</v>
      </c>
      <c r="AU205">
        <v>2020</v>
      </c>
      <c r="AV205" t="s">
        <v>114</v>
      </c>
      <c r="AW205" s="102">
        <v>116.92723610522806</v>
      </c>
      <c r="AX205" s="103">
        <v>153.14803761556874</v>
      </c>
      <c r="AY205" s="103">
        <v>153.14803761556874</v>
      </c>
    </row>
    <row r="206" spans="1:51" x14ac:dyDescent="0.2">
      <c r="A206">
        <v>12</v>
      </c>
      <c r="B206">
        <v>2023</v>
      </c>
      <c r="C206" t="s">
        <v>104</v>
      </c>
      <c r="D206" t="s">
        <v>99</v>
      </c>
      <c r="E206" t="s">
        <v>46</v>
      </c>
      <c r="G206" t="s">
        <v>115</v>
      </c>
      <c r="H206" t="s">
        <v>106</v>
      </c>
      <c r="I206" t="s">
        <v>116</v>
      </c>
      <c r="J206" t="s">
        <v>117</v>
      </c>
      <c r="K206" t="s">
        <v>51</v>
      </c>
      <c r="L206" s="27">
        <v>3.5470610461683727E-3</v>
      </c>
      <c r="M206" s="27">
        <v>8.5426078098470096E-3</v>
      </c>
      <c r="N206" s="27">
        <v>5.5165405655205248E-3</v>
      </c>
      <c r="O206" s="29" t="s">
        <v>109</v>
      </c>
      <c r="P206" s="29" t="s">
        <v>110</v>
      </c>
      <c r="Q206" s="27">
        <v>810</v>
      </c>
      <c r="R206" s="27">
        <v>5302</v>
      </c>
      <c r="S206" s="27">
        <v>4800</v>
      </c>
      <c r="T206" s="27">
        <v>7889</v>
      </c>
      <c r="U206" s="27">
        <v>-0.12138583247534217</v>
      </c>
      <c r="V206" s="27">
        <v>-0.18084513911569344</v>
      </c>
      <c r="W206" s="27">
        <v>-0.2144561000017926</v>
      </c>
      <c r="X206" s="29" t="s">
        <v>111</v>
      </c>
      <c r="Y206" s="29" t="s">
        <v>112</v>
      </c>
      <c r="Z206" s="27">
        <v>55.43333333333333</v>
      </c>
      <c r="AA206" s="27">
        <v>205.47845804988668</v>
      </c>
      <c r="AB206" s="27">
        <v>233.85811467444125</v>
      </c>
      <c r="AC206" s="27">
        <v>156.25</v>
      </c>
      <c r="AD206" s="27">
        <v>60.242574012745024</v>
      </c>
      <c r="AE206" s="27">
        <v>105.29522409830625</v>
      </c>
      <c r="AF206" s="27">
        <v>191.02311052510262</v>
      </c>
      <c r="AG206" s="69">
        <v>113.42835037480515</v>
      </c>
      <c r="AH206" s="27">
        <v>1</v>
      </c>
      <c r="AI206" s="27">
        <v>1</v>
      </c>
      <c r="AJ206" s="27">
        <v>36.220801510340685</v>
      </c>
      <c r="AK206" s="27">
        <v>36.220801510340685</v>
      </c>
      <c r="AL206" s="69">
        <v>149.64915188514584</v>
      </c>
      <c r="AM206" s="69">
        <v>149.64915188514584</v>
      </c>
      <c r="AN206">
        <v>2050</v>
      </c>
      <c r="AO206" t="s">
        <v>56</v>
      </c>
      <c r="AP206" s="30">
        <v>6.0502283105022832</v>
      </c>
      <c r="AQ206" s="30" t="s">
        <v>113</v>
      </c>
      <c r="AR206" s="30">
        <v>15</v>
      </c>
      <c r="AS206">
        <v>1847</v>
      </c>
      <c r="AT206">
        <v>1.7749999999999998E-2</v>
      </c>
      <c r="AU206">
        <v>2020</v>
      </c>
      <c r="AV206" t="s">
        <v>114</v>
      </c>
      <c r="AW206" s="102">
        <v>113.42835037480515</v>
      </c>
      <c r="AX206" s="103">
        <v>149.64915188514584</v>
      </c>
      <c r="AY206" s="103">
        <v>149.64915188514584</v>
      </c>
    </row>
    <row r="207" spans="1:51" ht="14.5" customHeight="1" x14ac:dyDescent="0.2">
      <c r="A207">
        <v>12</v>
      </c>
      <c r="B207">
        <v>2023</v>
      </c>
      <c r="C207" t="s">
        <v>104</v>
      </c>
      <c r="D207" t="s">
        <v>99</v>
      </c>
      <c r="E207" t="s">
        <v>46</v>
      </c>
      <c r="G207" t="s">
        <v>115</v>
      </c>
      <c r="H207" t="s">
        <v>106</v>
      </c>
      <c r="I207" t="s">
        <v>116</v>
      </c>
      <c r="J207" t="s">
        <v>117</v>
      </c>
      <c r="K207" t="s">
        <v>51</v>
      </c>
      <c r="L207" s="27">
        <v>4.6160000000000003E-3</v>
      </c>
      <c r="M207" s="27">
        <v>1.1117E-2</v>
      </c>
      <c r="N207" s="27">
        <v>7.1789999999999996E-3</v>
      </c>
      <c r="O207" s="29" t="s">
        <v>109</v>
      </c>
      <c r="P207" s="29" t="s">
        <v>110</v>
      </c>
      <c r="Q207" s="27">
        <v>810</v>
      </c>
      <c r="R207" s="27">
        <v>5302</v>
      </c>
      <c r="S207" s="27">
        <v>4800</v>
      </c>
      <c r="T207" s="27">
        <v>7889</v>
      </c>
      <c r="U207" s="27">
        <v>-0.26936700000000002</v>
      </c>
      <c r="V207" s="27">
        <v>-0.40131299999999998</v>
      </c>
      <c r="W207" s="27">
        <v>-0.47589900000000002</v>
      </c>
      <c r="X207" s="29" t="s">
        <v>111</v>
      </c>
      <c r="Y207" s="29" t="s">
        <v>112</v>
      </c>
      <c r="Z207" s="27">
        <v>55.43333333333333</v>
      </c>
      <c r="AA207" s="27">
        <v>120.5</v>
      </c>
      <c r="AB207" s="27">
        <v>137.14285714285714</v>
      </c>
      <c r="AC207" s="27">
        <v>156.25</v>
      </c>
      <c r="AD207" s="27">
        <v>78.397219000000007</v>
      </c>
      <c r="AE207" s="27">
        <v>137.026893</v>
      </c>
      <c r="AF207" s="27">
        <v>248.589654</v>
      </c>
      <c r="AG207" s="69">
        <v>147.61101050000002</v>
      </c>
      <c r="AH207" s="27">
        <v>1</v>
      </c>
      <c r="AI207" s="27">
        <v>1</v>
      </c>
      <c r="AJ207" s="27">
        <v>36.220801510340685</v>
      </c>
      <c r="AK207" s="27">
        <v>36.220801510340685</v>
      </c>
      <c r="AL207" s="69">
        <v>183.83181201034071</v>
      </c>
      <c r="AM207" s="69">
        <v>183.83181201034071</v>
      </c>
      <c r="AN207">
        <v>2023</v>
      </c>
      <c r="AO207" t="s">
        <v>59</v>
      </c>
      <c r="AP207" s="30">
        <v>6.0502283105022832</v>
      </c>
      <c r="AQ207" s="30" t="s">
        <v>113</v>
      </c>
      <c r="AR207" s="30">
        <v>15</v>
      </c>
      <c r="AS207">
        <v>1847</v>
      </c>
      <c r="AT207">
        <v>1.7749999999999998E-2</v>
      </c>
      <c r="AU207">
        <v>2020</v>
      </c>
      <c r="AV207" t="s">
        <v>114</v>
      </c>
      <c r="AW207" s="102">
        <v>147.61101050000002</v>
      </c>
      <c r="AX207" s="103">
        <v>183.83181201034071</v>
      </c>
      <c r="AY207" s="103">
        <v>183.83181201034071</v>
      </c>
    </row>
    <row r="208" spans="1:51" x14ac:dyDescent="0.2">
      <c r="A208">
        <v>12</v>
      </c>
      <c r="B208">
        <v>2023</v>
      </c>
      <c r="C208" t="s">
        <v>104</v>
      </c>
      <c r="D208" t="s">
        <v>99</v>
      </c>
      <c r="E208" t="s">
        <v>46</v>
      </c>
      <c r="G208" t="s">
        <v>115</v>
      </c>
      <c r="H208" t="s">
        <v>106</v>
      </c>
      <c r="I208" t="s">
        <v>116</v>
      </c>
      <c r="J208" t="s">
        <v>117</v>
      </c>
      <c r="K208" t="s">
        <v>51</v>
      </c>
      <c r="L208" s="27">
        <v>3.9951479432382645E-3</v>
      </c>
      <c r="M208" s="27">
        <v>9.621763363297179E-3</v>
      </c>
      <c r="N208" s="27">
        <v>6.2134244117217274E-3</v>
      </c>
      <c r="O208" s="29" t="s">
        <v>109</v>
      </c>
      <c r="P208" s="29" t="s">
        <v>110</v>
      </c>
      <c r="Q208" s="27">
        <v>810</v>
      </c>
      <c r="R208" s="27">
        <v>5302</v>
      </c>
      <c r="S208" s="27">
        <v>4800</v>
      </c>
      <c r="T208" s="27">
        <v>7889</v>
      </c>
      <c r="U208" s="27">
        <v>-0.16419287997406518</v>
      </c>
      <c r="V208" s="27">
        <v>-0.24462067454822609</v>
      </c>
      <c r="W208" s="27">
        <v>-0.29008463318364031</v>
      </c>
      <c r="X208" s="29" t="s">
        <v>111</v>
      </c>
      <c r="Y208" s="29" t="s">
        <v>112</v>
      </c>
      <c r="Z208" s="27">
        <v>55.43333333333333</v>
      </c>
      <c r="AA208" s="27">
        <v>171.09770408163263</v>
      </c>
      <c r="AB208" s="27">
        <v>194.7288629737609</v>
      </c>
      <c r="AC208" s="27">
        <v>156.25</v>
      </c>
      <c r="AD208" s="27">
        <v>67.852792080470053</v>
      </c>
      <c r="AE208" s="27">
        <v>118.59677420651639</v>
      </c>
      <c r="AF208" s="27">
        <v>215.1543424801585</v>
      </c>
      <c r="AG208" s="69">
        <v>127.75732777261629</v>
      </c>
      <c r="AH208" s="27">
        <v>1</v>
      </c>
      <c r="AI208" s="27">
        <v>1</v>
      </c>
      <c r="AJ208" s="27">
        <v>36.220801510340685</v>
      </c>
      <c r="AK208" s="27">
        <v>36.220801510340685</v>
      </c>
      <c r="AL208" s="69">
        <v>163.97812928295698</v>
      </c>
      <c r="AM208" s="69">
        <v>163.97812928295698</v>
      </c>
      <c r="AN208">
        <v>2030</v>
      </c>
      <c r="AO208" t="s">
        <v>59</v>
      </c>
      <c r="AP208" s="30">
        <v>6.0502283105022832</v>
      </c>
      <c r="AQ208" s="30" t="s">
        <v>113</v>
      </c>
      <c r="AR208" s="30">
        <v>15</v>
      </c>
      <c r="AS208">
        <v>1847</v>
      </c>
      <c r="AT208">
        <v>1.7749999999999998E-2</v>
      </c>
      <c r="AU208">
        <v>2020</v>
      </c>
      <c r="AV208" t="s">
        <v>114</v>
      </c>
      <c r="AW208" s="102">
        <v>127.75732777261628</v>
      </c>
      <c r="AX208" s="103">
        <v>163.97812928295696</v>
      </c>
      <c r="AY208" s="103">
        <v>163.97812928295696</v>
      </c>
    </row>
    <row r="209" spans="1:51" ht="14.5" customHeight="1" x14ac:dyDescent="0.2">
      <c r="A209">
        <v>12</v>
      </c>
      <c r="B209">
        <v>2023</v>
      </c>
      <c r="C209" t="s">
        <v>104</v>
      </c>
      <c r="D209" t="s">
        <v>99</v>
      </c>
      <c r="E209" t="s">
        <v>46</v>
      </c>
      <c r="G209" t="s">
        <v>115</v>
      </c>
      <c r="H209" t="s">
        <v>106</v>
      </c>
      <c r="I209" t="s">
        <v>116</v>
      </c>
      <c r="J209" t="s">
        <v>117</v>
      </c>
      <c r="K209" t="s">
        <v>51</v>
      </c>
      <c r="L209" s="27">
        <v>3.8805194799196962E-3</v>
      </c>
      <c r="M209" s="27">
        <v>9.3456965030908282E-3</v>
      </c>
      <c r="N209" s="27">
        <v>6.0351493384626295E-3</v>
      </c>
      <c r="O209" s="29" t="s">
        <v>109</v>
      </c>
      <c r="P209" s="29" t="s">
        <v>110</v>
      </c>
      <c r="Q209" s="27">
        <v>810</v>
      </c>
      <c r="R209" s="27">
        <v>5302</v>
      </c>
      <c r="S209" s="27">
        <v>4800</v>
      </c>
      <c r="T209" s="27">
        <v>7889</v>
      </c>
      <c r="U209" s="27">
        <v>-0.1455790088844498</v>
      </c>
      <c r="V209" s="27">
        <v>-0.21688903537718129</v>
      </c>
      <c r="W209" s="27">
        <v>-0.25719893212272021</v>
      </c>
      <c r="X209" s="29" t="s">
        <v>111</v>
      </c>
      <c r="Y209" s="29" t="s">
        <v>112</v>
      </c>
      <c r="Z209" s="27">
        <v>55.43333333333333</v>
      </c>
      <c r="AA209" s="27">
        <v>187.4376133786848</v>
      </c>
      <c r="AB209" s="27">
        <v>210.28231292517006</v>
      </c>
      <c r="AC209" s="27">
        <v>156.25</v>
      </c>
      <c r="AD209" s="27">
        <v>65.905965229859305</v>
      </c>
      <c r="AE209" s="27">
        <v>115.19400510385006</v>
      </c>
      <c r="AF209" s="27">
        <v>208.98115139807132</v>
      </c>
      <c r="AG209" s="69">
        <v>124.09172480413363</v>
      </c>
      <c r="AH209" s="27">
        <v>1</v>
      </c>
      <c r="AI209" s="27">
        <v>1</v>
      </c>
      <c r="AJ209" s="27">
        <v>36.220801510340685</v>
      </c>
      <c r="AK209" s="27">
        <v>36.220801510340685</v>
      </c>
      <c r="AL209" s="69">
        <v>160.31252631447433</v>
      </c>
      <c r="AM209" s="69">
        <v>160.31252631447433</v>
      </c>
      <c r="AN209">
        <v>2035</v>
      </c>
      <c r="AO209" t="s">
        <v>59</v>
      </c>
      <c r="AP209" s="30">
        <v>6.0502283105022832</v>
      </c>
      <c r="AQ209" s="30" t="s">
        <v>113</v>
      </c>
      <c r="AR209" s="30">
        <v>15</v>
      </c>
      <c r="AS209">
        <v>1847</v>
      </c>
      <c r="AT209">
        <v>1.7749999999999998E-2</v>
      </c>
      <c r="AU209">
        <v>2020</v>
      </c>
      <c r="AV209" t="s">
        <v>114</v>
      </c>
      <c r="AW209" s="102">
        <v>124.09172480413363</v>
      </c>
      <c r="AX209" s="103">
        <v>160.31252631447433</v>
      </c>
      <c r="AY209" s="103">
        <v>160.31252631447433</v>
      </c>
    </row>
    <row r="210" spans="1:51" x14ac:dyDescent="0.2">
      <c r="A210">
        <v>12</v>
      </c>
      <c r="B210">
        <v>2023</v>
      </c>
      <c r="C210" t="s">
        <v>104</v>
      </c>
      <c r="D210" t="s">
        <v>99</v>
      </c>
      <c r="E210" t="s">
        <v>46</v>
      </c>
      <c r="G210" t="s">
        <v>115</v>
      </c>
      <c r="H210" t="s">
        <v>106</v>
      </c>
      <c r="I210" t="s">
        <v>116</v>
      </c>
      <c r="J210" t="s">
        <v>117</v>
      </c>
      <c r="K210" t="s">
        <v>51</v>
      </c>
      <c r="L210" s="27">
        <v>3.7658910166011284E-3</v>
      </c>
      <c r="M210" s="27">
        <v>9.0696296428844757E-3</v>
      </c>
      <c r="N210" s="27">
        <v>5.8568742652035308E-3</v>
      </c>
      <c r="O210" s="29" t="s">
        <v>109</v>
      </c>
      <c r="P210" s="29" t="s">
        <v>110</v>
      </c>
      <c r="Q210" s="27">
        <v>810</v>
      </c>
      <c r="R210" s="27">
        <v>5302</v>
      </c>
      <c r="S210" s="27">
        <v>4800</v>
      </c>
      <c r="T210" s="27">
        <v>7889</v>
      </c>
      <c r="U210" s="27">
        <v>-0.12995024588013895</v>
      </c>
      <c r="V210" s="27">
        <v>-0.19360472153194788</v>
      </c>
      <c r="W210" s="27">
        <v>-0.22958711373001242</v>
      </c>
      <c r="X210" s="29" t="s">
        <v>111</v>
      </c>
      <c r="Y210" s="29" t="s">
        <v>112</v>
      </c>
      <c r="Z210" s="27">
        <v>55.43333333333333</v>
      </c>
      <c r="AA210" s="27">
        <v>203.77752267573698</v>
      </c>
      <c r="AB210" s="27">
        <v>225.83576287657922</v>
      </c>
      <c r="AC210" s="27">
        <v>156.25</v>
      </c>
      <c r="AD210" s="27">
        <v>63.95913837924855</v>
      </c>
      <c r="AE210" s="27">
        <v>111.79123600118372</v>
      </c>
      <c r="AF210" s="27">
        <v>202.80796031598413</v>
      </c>
      <c r="AG210" s="69">
        <v>120.42612183565095</v>
      </c>
      <c r="AH210" s="27">
        <v>1</v>
      </c>
      <c r="AI210" s="27">
        <v>1</v>
      </c>
      <c r="AJ210" s="27">
        <v>36.220801510340685</v>
      </c>
      <c r="AK210" s="27">
        <v>36.220801510340685</v>
      </c>
      <c r="AL210" s="69">
        <v>156.64692334599164</v>
      </c>
      <c r="AM210" s="69">
        <v>156.64692334599164</v>
      </c>
      <c r="AN210">
        <v>2040</v>
      </c>
      <c r="AO210" t="s">
        <v>59</v>
      </c>
      <c r="AP210" s="30">
        <v>6.0502283105022832</v>
      </c>
      <c r="AQ210" s="30" t="s">
        <v>113</v>
      </c>
      <c r="AR210" s="30">
        <v>15</v>
      </c>
      <c r="AS210">
        <v>1847</v>
      </c>
      <c r="AT210">
        <v>1.7749999999999998E-2</v>
      </c>
      <c r="AU210">
        <v>2020</v>
      </c>
      <c r="AV210" t="s">
        <v>114</v>
      </c>
      <c r="AW210" s="102">
        <v>120.42612183565096</v>
      </c>
      <c r="AX210" s="103">
        <v>156.64692334599164</v>
      </c>
      <c r="AY210" s="103">
        <v>156.64692334599164</v>
      </c>
    </row>
    <row r="211" spans="1:51" ht="14.5" customHeight="1" x14ac:dyDescent="0.2">
      <c r="A211">
        <v>12</v>
      </c>
      <c r="B211">
        <v>2023</v>
      </c>
      <c r="C211" t="s">
        <v>104</v>
      </c>
      <c r="D211" t="s">
        <v>99</v>
      </c>
      <c r="E211" t="s">
        <v>46</v>
      </c>
      <c r="G211" t="s">
        <v>115</v>
      </c>
      <c r="H211" t="s">
        <v>106</v>
      </c>
      <c r="I211" t="s">
        <v>116</v>
      </c>
      <c r="J211" t="s">
        <v>117</v>
      </c>
      <c r="K211" t="s">
        <v>51</v>
      </c>
      <c r="L211" s="27">
        <v>3.6564760313847504E-3</v>
      </c>
      <c r="M211" s="27">
        <v>8.8061187263657418E-3</v>
      </c>
      <c r="N211" s="27">
        <v>5.6867074153620278E-3</v>
      </c>
      <c r="O211" s="29" t="s">
        <v>109</v>
      </c>
      <c r="P211" s="29" t="s">
        <v>110</v>
      </c>
      <c r="Q211" s="27">
        <v>810</v>
      </c>
      <c r="R211" s="27">
        <v>5302</v>
      </c>
      <c r="S211" s="27">
        <v>4800</v>
      </c>
      <c r="T211" s="27">
        <v>7889</v>
      </c>
      <c r="U211" s="27">
        <v>-0.1191682887397201</v>
      </c>
      <c r="V211" s="27">
        <v>-0.17754135977682228</v>
      </c>
      <c r="W211" s="27">
        <v>-0.210538296981234</v>
      </c>
      <c r="X211" s="29" t="s">
        <v>111</v>
      </c>
      <c r="Y211" s="29" t="s">
        <v>112</v>
      </c>
      <c r="Z211" s="27">
        <v>55.43333333333333</v>
      </c>
      <c r="AA211" s="27">
        <v>215.75837585034014</v>
      </c>
      <c r="AB211" s="27">
        <v>233.88241010689993</v>
      </c>
      <c r="AC211" s="27">
        <v>156.25</v>
      </c>
      <c r="AD211" s="27">
        <v>62.100856195996784</v>
      </c>
      <c r="AE211" s="27">
        <v>108.54323004974498</v>
      </c>
      <c r="AF211" s="27">
        <v>196.91553542054336</v>
      </c>
      <c r="AG211" s="69">
        <v>116.92723610522806</v>
      </c>
      <c r="AH211" s="27">
        <v>1</v>
      </c>
      <c r="AI211" s="27">
        <v>1</v>
      </c>
      <c r="AJ211" s="27">
        <v>36.220801510340685</v>
      </c>
      <c r="AK211" s="27">
        <v>36.220801510340685</v>
      </c>
      <c r="AL211" s="69">
        <v>153.14803761556874</v>
      </c>
      <c r="AM211" s="69">
        <v>153.14803761556874</v>
      </c>
      <c r="AN211">
        <v>2045</v>
      </c>
      <c r="AO211" t="s">
        <v>59</v>
      </c>
      <c r="AP211" s="30">
        <v>6.0502283105022832</v>
      </c>
      <c r="AQ211" s="30" t="s">
        <v>113</v>
      </c>
      <c r="AR211" s="30">
        <v>15</v>
      </c>
      <c r="AS211">
        <v>1847</v>
      </c>
      <c r="AT211">
        <v>1.7749999999999998E-2</v>
      </c>
      <c r="AU211">
        <v>2020</v>
      </c>
      <c r="AV211" t="s">
        <v>114</v>
      </c>
      <c r="AW211" s="102">
        <v>116.92723610522805</v>
      </c>
      <c r="AX211" s="103">
        <v>153.14803761556874</v>
      </c>
      <c r="AY211" s="103">
        <v>153.14803761556874</v>
      </c>
    </row>
    <row r="212" spans="1:51" x14ac:dyDescent="0.2">
      <c r="A212">
        <v>12</v>
      </c>
      <c r="B212">
        <v>2023</v>
      </c>
      <c r="C212" t="s">
        <v>104</v>
      </c>
      <c r="D212" t="s">
        <v>99</v>
      </c>
      <c r="E212" t="s">
        <v>46</v>
      </c>
      <c r="G212" t="s">
        <v>115</v>
      </c>
      <c r="H212" t="s">
        <v>106</v>
      </c>
      <c r="I212" t="s">
        <v>116</v>
      </c>
      <c r="J212" t="s">
        <v>117</v>
      </c>
      <c r="K212" t="s">
        <v>51</v>
      </c>
      <c r="L212" s="27">
        <v>3.5470610461683727E-3</v>
      </c>
      <c r="M212" s="27">
        <v>8.5426078098470096E-3</v>
      </c>
      <c r="N212" s="27">
        <v>5.5165405655205248E-3</v>
      </c>
      <c r="O212" s="29" t="s">
        <v>109</v>
      </c>
      <c r="P212" s="29" t="s">
        <v>110</v>
      </c>
      <c r="Q212" s="27">
        <v>810</v>
      </c>
      <c r="R212" s="27">
        <v>5302</v>
      </c>
      <c r="S212" s="27">
        <v>4800</v>
      </c>
      <c r="T212" s="27">
        <v>7889</v>
      </c>
      <c r="U212" s="27">
        <v>-0.10952076106046427</v>
      </c>
      <c r="V212" s="27">
        <v>-0.16316811333035633</v>
      </c>
      <c r="W212" s="27">
        <v>-0.19349371180550656</v>
      </c>
      <c r="X212" s="29" t="s">
        <v>111</v>
      </c>
      <c r="Y212" s="29" t="s">
        <v>112</v>
      </c>
      <c r="Z212" s="27">
        <v>55.43333333333333</v>
      </c>
      <c r="AA212" s="27">
        <v>227.73922902494334</v>
      </c>
      <c r="AB212" s="27">
        <v>241.92905733722063</v>
      </c>
      <c r="AC212" s="27">
        <v>156.25</v>
      </c>
      <c r="AD212" s="27">
        <v>60.242574012745024</v>
      </c>
      <c r="AE212" s="27">
        <v>105.29522409830625</v>
      </c>
      <c r="AF212" s="27">
        <v>191.02311052510262</v>
      </c>
      <c r="AG212" s="69">
        <v>113.42835037480516</v>
      </c>
      <c r="AH212" s="27">
        <v>1</v>
      </c>
      <c r="AI212" s="27">
        <v>1</v>
      </c>
      <c r="AJ212" s="27">
        <v>36.220801510340685</v>
      </c>
      <c r="AK212" s="27">
        <v>36.220801510340685</v>
      </c>
      <c r="AL212" s="69">
        <v>149.64915188514584</v>
      </c>
      <c r="AM212" s="69">
        <v>149.64915188514584</v>
      </c>
      <c r="AN212">
        <v>2050</v>
      </c>
      <c r="AO212" t="s">
        <v>59</v>
      </c>
      <c r="AP212" s="30">
        <v>6.0502283105022832</v>
      </c>
      <c r="AQ212" s="30" t="s">
        <v>113</v>
      </c>
      <c r="AR212" s="30">
        <v>15</v>
      </c>
      <c r="AS212">
        <v>1847</v>
      </c>
      <c r="AT212">
        <v>1.7749999999999998E-2</v>
      </c>
      <c r="AU212">
        <v>2020</v>
      </c>
      <c r="AV212" t="s">
        <v>114</v>
      </c>
      <c r="AW212" s="102">
        <v>113.42835037480516</v>
      </c>
      <c r="AX212" s="103">
        <v>149.64915188514584</v>
      </c>
      <c r="AY212" s="103">
        <v>149.64915188514584</v>
      </c>
    </row>
    <row r="213" spans="1:51" ht="14.5" customHeight="1" x14ac:dyDescent="0.2">
      <c r="A213">
        <v>12</v>
      </c>
      <c r="B213">
        <v>2023</v>
      </c>
      <c r="C213" t="s">
        <v>104</v>
      </c>
      <c r="D213" t="s">
        <v>99</v>
      </c>
      <c r="E213" t="s">
        <v>46</v>
      </c>
      <c r="G213" t="s">
        <v>115</v>
      </c>
      <c r="H213" t="s">
        <v>106</v>
      </c>
      <c r="I213" t="s">
        <v>116</v>
      </c>
      <c r="J213" t="s">
        <v>117</v>
      </c>
      <c r="K213" t="s">
        <v>51</v>
      </c>
      <c r="L213" s="27">
        <v>4.6160000000000003E-3</v>
      </c>
      <c r="M213" s="27">
        <v>1.1117E-2</v>
      </c>
      <c r="N213" s="27">
        <v>7.1789999999999996E-3</v>
      </c>
      <c r="O213" s="29" t="s">
        <v>109</v>
      </c>
      <c r="P213" s="29" t="s">
        <v>110</v>
      </c>
      <c r="Q213" s="27">
        <v>810</v>
      </c>
      <c r="R213" s="27">
        <v>5302</v>
      </c>
      <c r="S213" s="27">
        <v>4800</v>
      </c>
      <c r="T213" s="27">
        <v>7889</v>
      </c>
      <c r="U213" s="27">
        <v>-0.26936700000000002</v>
      </c>
      <c r="V213" s="27">
        <v>-0.40131299999999998</v>
      </c>
      <c r="W213" s="27">
        <v>-0.47589900000000002</v>
      </c>
      <c r="X213" s="29" t="s">
        <v>111</v>
      </c>
      <c r="Y213" s="29" t="s">
        <v>112</v>
      </c>
      <c r="Z213" s="27">
        <v>55.43333333333333</v>
      </c>
      <c r="AA213" s="27">
        <v>120.5</v>
      </c>
      <c r="AB213" s="27">
        <v>137.14285714285714</v>
      </c>
      <c r="AC213" s="27">
        <v>156.25</v>
      </c>
      <c r="AD213" s="27">
        <v>78.397219000000007</v>
      </c>
      <c r="AE213" s="27">
        <v>137.026893</v>
      </c>
      <c r="AF213" s="27">
        <v>248.589654</v>
      </c>
      <c r="AG213" s="69">
        <v>147.61101050000002</v>
      </c>
      <c r="AH213" s="27">
        <v>1</v>
      </c>
      <c r="AI213" s="27">
        <v>1</v>
      </c>
      <c r="AJ213" s="27">
        <v>36.220801510340685</v>
      </c>
      <c r="AK213" s="27">
        <v>36.220801510340685</v>
      </c>
      <c r="AL213" s="69">
        <v>183.83181201034071</v>
      </c>
      <c r="AM213" s="69">
        <v>183.83181201034071</v>
      </c>
      <c r="AN213">
        <v>2023</v>
      </c>
      <c r="AO213" t="s">
        <v>60</v>
      </c>
      <c r="AP213" s="30">
        <v>6.0502283105022832</v>
      </c>
      <c r="AQ213" s="30" t="s">
        <v>113</v>
      </c>
      <c r="AR213" s="30">
        <v>15</v>
      </c>
      <c r="AS213">
        <v>1847</v>
      </c>
      <c r="AT213">
        <v>1.7749999999999998E-2</v>
      </c>
      <c r="AU213">
        <v>2020</v>
      </c>
      <c r="AV213" t="s">
        <v>114</v>
      </c>
      <c r="AW213" s="102">
        <v>147.61101050000002</v>
      </c>
      <c r="AX213" s="103">
        <v>183.83181201034071</v>
      </c>
      <c r="AY213" s="103">
        <v>183.83181201034071</v>
      </c>
    </row>
    <row r="214" spans="1:51" x14ac:dyDescent="0.2">
      <c r="A214">
        <v>12</v>
      </c>
      <c r="B214">
        <v>2023</v>
      </c>
      <c r="C214" t="s">
        <v>104</v>
      </c>
      <c r="D214" t="s">
        <v>99</v>
      </c>
      <c r="E214" t="s">
        <v>46</v>
      </c>
      <c r="G214" t="s">
        <v>115</v>
      </c>
      <c r="H214" t="s">
        <v>106</v>
      </c>
      <c r="I214" t="s">
        <v>116</v>
      </c>
      <c r="J214" t="s">
        <v>117</v>
      </c>
      <c r="K214" t="s">
        <v>51</v>
      </c>
      <c r="L214" s="27">
        <v>3.9951479432382645E-3</v>
      </c>
      <c r="M214" s="27">
        <v>9.621763363297179E-3</v>
      </c>
      <c r="N214" s="27">
        <v>6.2134244117217274E-3</v>
      </c>
      <c r="O214" s="29" t="s">
        <v>109</v>
      </c>
      <c r="P214" s="29" t="s">
        <v>110</v>
      </c>
      <c r="Q214" s="27">
        <v>810</v>
      </c>
      <c r="R214" s="27">
        <v>5302</v>
      </c>
      <c r="S214" s="27">
        <v>4800</v>
      </c>
      <c r="T214" s="27">
        <v>7889</v>
      </c>
      <c r="U214" s="27">
        <v>-0.14524754766936537</v>
      </c>
      <c r="V214" s="27">
        <v>-0.21639521210035384</v>
      </c>
      <c r="W214" s="27">
        <v>-0.25661332935475878</v>
      </c>
      <c r="X214" s="29" t="s">
        <v>111</v>
      </c>
      <c r="Y214" s="29" t="s">
        <v>112</v>
      </c>
      <c r="Z214" s="27">
        <v>55.43333333333333</v>
      </c>
      <c r="AA214" s="27">
        <v>193.41479591836733</v>
      </c>
      <c r="AB214" s="27">
        <v>220.12827988338191</v>
      </c>
      <c r="AC214" s="27">
        <v>156.25</v>
      </c>
      <c r="AD214" s="27">
        <v>67.852792080470053</v>
      </c>
      <c r="AE214" s="27">
        <v>118.59677420651639</v>
      </c>
      <c r="AF214" s="27">
        <v>215.1543424801585</v>
      </c>
      <c r="AG214" s="69">
        <v>127.75732777261628</v>
      </c>
      <c r="AH214" s="27">
        <v>1</v>
      </c>
      <c r="AI214" s="27">
        <v>1</v>
      </c>
      <c r="AJ214" s="27">
        <v>36.220801510340685</v>
      </c>
      <c r="AK214" s="27">
        <v>36.220801510340685</v>
      </c>
      <c r="AL214" s="69">
        <v>163.97812928295696</v>
      </c>
      <c r="AM214" s="69">
        <v>163.97812928295696</v>
      </c>
      <c r="AN214">
        <v>2030</v>
      </c>
      <c r="AO214" t="s">
        <v>60</v>
      </c>
      <c r="AP214" s="30">
        <v>6.0502283105022832</v>
      </c>
      <c r="AQ214" s="30" t="s">
        <v>113</v>
      </c>
      <c r="AR214" s="30">
        <v>15</v>
      </c>
      <c r="AS214">
        <v>1847</v>
      </c>
      <c r="AT214">
        <v>1.7749999999999998E-2</v>
      </c>
      <c r="AU214">
        <v>2020</v>
      </c>
      <c r="AV214" t="s">
        <v>114</v>
      </c>
      <c r="AW214" s="102">
        <v>127.75732777261629</v>
      </c>
      <c r="AX214" s="103">
        <v>163.97812928295698</v>
      </c>
      <c r="AY214" s="103">
        <v>163.97812928295698</v>
      </c>
    </row>
    <row r="215" spans="1:51" ht="14.5" customHeight="1" x14ac:dyDescent="0.2">
      <c r="A215">
        <v>12</v>
      </c>
      <c r="B215">
        <v>2023</v>
      </c>
      <c r="C215" t="s">
        <v>104</v>
      </c>
      <c r="D215" t="s">
        <v>99</v>
      </c>
      <c r="E215" t="s">
        <v>46</v>
      </c>
      <c r="G215" t="s">
        <v>115</v>
      </c>
      <c r="H215" t="s">
        <v>106</v>
      </c>
      <c r="I215" t="s">
        <v>116</v>
      </c>
      <c r="J215" t="s">
        <v>117</v>
      </c>
      <c r="K215" t="s">
        <v>51</v>
      </c>
      <c r="L215" s="27">
        <v>3.8805194799196962E-3</v>
      </c>
      <c r="M215" s="27">
        <v>9.3456965030908282E-3</v>
      </c>
      <c r="N215" s="27">
        <v>6.0351493384626295E-3</v>
      </c>
      <c r="O215" s="29" t="s">
        <v>109</v>
      </c>
      <c r="P215" s="29" t="s">
        <v>110</v>
      </c>
      <c r="Q215" s="27">
        <v>810</v>
      </c>
      <c r="R215" s="27">
        <v>5302</v>
      </c>
      <c r="S215" s="27">
        <v>4800</v>
      </c>
      <c r="T215" s="27">
        <v>7889</v>
      </c>
      <c r="U215" s="27">
        <v>-0.12878143093624406</v>
      </c>
      <c r="V215" s="27">
        <v>-0.191863377449045</v>
      </c>
      <c r="W215" s="27">
        <v>-0.22752213226240633</v>
      </c>
      <c r="X215" s="29" t="s">
        <v>111</v>
      </c>
      <c r="Y215" s="29" t="s">
        <v>112</v>
      </c>
      <c r="Z215" s="27">
        <v>55.43333333333333</v>
      </c>
      <c r="AA215" s="27">
        <v>211.88599773242629</v>
      </c>
      <c r="AB215" s="27">
        <v>235.06413994169094</v>
      </c>
      <c r="AC215" s="27">
        <v>156.25</v>
      </c>
      <c r="AD215" s="27">
        <v>65.905965229859305</v>
      </c>
      <c r="AE215" s="27">
        <v>115.19400510385006</v>
      </c>
      <c r="AF215" s="27">
        <v>208.98115139807132</v>
      </c>
      <c r="AG215" s="69">
        <v>124.09172480413363</v>
      </c>
      <c r="AH215" s="27">
        <v>1</v>
      </c>
      <c r="AI215" s="27">
        <v>1</v>
      </c>
      <c r="AJ215" s="27">
        <v>36.220801510340685</v>
      </c>
      <c r="AK215" s="27">
        <v>36.220801510340685</v>
      </c>
      <c r="AL215" s="69">
        <v>160.31252631447433</v>
      </c>
      <c r="AM215" s="69">
        <v>160.31252631447433</v>
      </c>
      <c r="AN215">
        <v>2035</v>
      </c>
      <c r="AO215" t="s">
        <v>60</v>
      </c>
      <c r="AP215" s="30">
        <v>6.0502283105022832</v>
      </c>
      <c r="AQ215" s="30" t="s">
        <v>113</v>
      </c>
      <c r="AR215" s="30">
        <v>15</v>
      </c>
      <c r="AS215">
        <v>1847</v>
      </c>
      <c r="AT215">
        <v>1.7749999999999998E-2</v>
      </c>
      <c r="AU215">
        <v>2020</v>
      </c>
      <c r="AV215" t="s">
        <v>114</v>
      </c>
      <c r="AW215" s="102">
        <v>124.09172480413363</v>
      </c>
      <c r="AX215" s="103">
        <v>160.31252631447433</v>
      </c>
      <c r="AY215" s="103">
        <v>160.31252631447433</v>
      </c>
    </row>
    <row r="216" spans="1:51" x14ac:dyDescent="0.2">
      <c r="A216">
        <v>12</v>
      </c>
      <c r="B216">
        <v>2023</v>
      </c>
      <c r="C216" t="s">
        <v>104</v>
      </c>
      <c r="D216" t="s">
        <v>99</v>
      </c>
      <c r="E216" t="s">
        <v>46</v>
      </c>
      <c r="G216" t="s">
        <v>115</v>
      </c>
      <c r="H216" t="s">
        <v>106</v>
      </c>
      <c r="I216" t="s">
        <v>116</v>
      </c>
      <c r="J216" t="s">
        <v>117</v>
      </c>
      <c r="K216" t="s">
        <v>51</v>
      </c>
      <c r="L216" s="27">
        <v>3.7658910166011284E-3</v>
      </c>
      <c r="M216" s="27">
        <v>9.0696296428844757E-3</v>
      </c>
      <c r="N216" s="27">
        <v>5.8568742652035308E-3</v>
      </c>
      <c r="O216" s="29" t="s">
        <v>109</v>
      </c>
      <c r="P216" s="29" t="s">
        <v>110</v>
      </c>
      <c r="Q216" s="27">
        <v>810</v>
      </c>
      <c r="R216" s="27">
        <v>5302</v>
      </c>
      <c r="S216" s="27">
        <v>4800</v>
      </c>
      <c r="T216" s="27">
        <v>7889</v>
      </c>
      <c r="U216" s="27">
        <v>-0.11495598674012292</v>
      </c>
      <c r="V216" s="27">
        <v>-0.17126571520133849</v>
      </c>
      <c r="W216" s="27">
        <v>-0.20309629291501097</v>
      </c>
      <c r="X216" s="29" t="s">
        <v>111</v>
      </c>
      <c r="Y216" s="29" t="s">
        <v>112</v>
      </c>
      <c r="Z216" s="27">
        <v>55.43333333333333</v>
      </c>
      <c r="AA216" s="27">
        <v>230.35719954648528</v>
      </c>
      <c r="AB216" s="27">
        <v>250</v>
      </c>
      <c r="AC216" s="27">
        <v>156.25</v>
      </c>
      <c r="AD216" s="27">
        <v>63.95913837924855</v>
      </c>
      <c r="AE216" s="27">
        <v>111.79123600118372</v>
      </c>
      <c r="AF216" s="27">
        <v>202.80796031598413</v>
      </c>
      <c r="AG216" s="69">
        <v>120.42612183565096</v>
      </c>
      <c r="AH216" s="27">
        <v>1</v>
      </c>
      <c r="AI216" s="27">
        <v>1</v>
      </c>
      <c r="AJ216" s="27">
        <v>36.220801510340685</v>
      </c>
      <c r="AK216" s="27">
        <v>36.220801510340685</v>
      </c>
      <c r="AL216" s="69">
        <v>156.64692334599164</v>
      </c>
      <c r="AM216" s="69">
        <v>156.64692334599164</v>
      </c>
      <c r="AN216">
        <v>2040</v>
      </c>
      <c r="AO216" t="s">
        <v>60</v>
      </c>
      <c r="AP216" s="30">
        <v>6.0502283105022832</v>
      </c>
      <c r="AQ216" s="30" t="s">
        <v>113</v>
      </c>
      <c r="AR216" s="30">
        <v>15</v>
      </c>
      <c r="AS216">
        <v>1847</v>
      </c>
      <c r="AT216">
        <v>1.7749999999999998E-2</v>
      </c>
      <c r="AU216">
        <v>2020</v>
      </c>
      <c r="AV216" t="s">
        <v>114</v>
      </c>
      <c r="AW216" s="102">
        <v>120.42612183565095</v>
      </c>
      <c r="AX216" s="103">
        <v>156.64692334599164</v>
      </c>
      <c r="AY216" s="103">
        <v>156.64692334599164</v>
      </c>
    </row>
    <row r="217" spans="1:51" ht="14.5" customHeight="1" x14ac:dyDescent="0.2">
      <c r="A217">
        <v>12</v>
      </c>
      <c r="B217">
        <v>2023</v>
      </c>
      <c r="C217" t="s">
        <v>104</v>
      </c>
      <c r="D217" t="s">
        <v>99</v>
      </c>
      <c r="E217" t="s">
        <v>46</v>
      </c>
      <c r="G217" t="s">
        <v>115</v>
      </c>
      <c r="H217" t="s">
        <v>106</v>
      </c>
      <c r="I217" t="s">
        <v>116</v>
      </c>
      <c r="J217" t="s">
        <v>117</v>
      </c>
      <c r="K217" t="s">
        <v>51</v>
      </c>
      <c r="L217" s="27">
        <v>3.6564760313847504E-3</v>
      </c>
      <c r="M217" s="27">
        <v>8.8061187263657418E-3</v>
      </c>
      <c r="N217" s="27">
        <v>5.6867074153620278E-3</v>
      </c>
      <c r="O217" s="29" t="s">
        <v>109</v>
      </c>
      <c r="P217" s="29" t="s">
        <v>110</v>
      </c>
      <c r="Q217" s="27">
        <v>810</v>
      </c>
      <c r="R217" s="27">
        <v>5302</v>
      </c>
      <c r="S217" s="27">
        <v>4800</v>
      </c>
      <c r="T217" s="27">
        <v>7889</v>
      </c>
      <c r="U217" s="27">
        <v>-0.10705182083508347</v>
      </c>
      <c r="V217" s="27">
        <v>-0.15948979412767655</v>
      </c>
      <c r="W217" s="27">
        <v>-0.18913175884052386</v>
      </c>
      <c r="X217" s="29" t="s">
        <v>111</v>
      </c>
      <c r="Y217" s="29" t="s">
        <v>112</v>
      </c>
      <c r="Z217" s="27">
        <v>55.43333333333333</v>
      </c>
      <c r="AA217" s="27">
        <v>240.17859977324264</v>
      </c>
      <c r="AB217" s="27">
        <v>250</v>
      </c>
      <c r="AC217" s="27">
        <v>156.25</v>
      </c>
      <c r="AD217" s="27">
        <v>62.100856195996784</v>
      </c>
      <c r="AE217" s="27">
        <v>108.54323004974498</v>
      </c>
      <c r="AF217" s="27">
        <v>196.91553542054336</v>
      </c>
      <c r="AG217" s="69">
        <v>116.92723610522805</v>
      </c>
      <c r="AH217" s="27">
        <v>1</v>
      </c>
      <c r="AI217" s="27">
        <v>1</v>
      </c>
      <c r="AJ217" s="27">
        <v>36.220801510340685</v>
      </c>
      <c r="AK217" s="27">
        <v>36.220801510340685</v>
      </c>
      <c r="AL217" s="69">
        <v>153.14803761556874</v>
      </c>
      <c r="AM217" s="69">
        <v>153.14803761556874</v>
      </c>
      <c r="AN217">
        <v>2045</v>
      </c>
      <c r="AO217" t="s">
        <v>60</v>
      </c>
      <c r="AP217" s="30">
        <v>6.0502283105022832</v>
      </c>
      <c r="AQ217" s="30" t="s">
        <v>113</v>
      </c>
      <c r="AR217" s="30">
        <v>15</v>
      </c>
      <c r="AS217">
        <v>1847</v>
      </c>
      <c r="AT217">
        <v>1.7749999999999998E-2</v>
      </c>
      <c r="AU217">
        <v>2020</v>
      </c>
      <c r="AV217" t="s">
        <v>114</v>
      </c>
      <c r="AW217" s="102">
        <v>116.92723610522806</v>
      </c>
      <c r="AX217" s="103">
        <v>153.14803761556874</v>
      </c>
      <c r="AY217" s="103">
        <v>153.14803761556874</v>
      </c>
    </row>
    <row r="218" spans="1:51" s="70" customFormat="1" x14ac:dyDescent="0.2">
      <c r="A218" s="70">
        <v>12</v>
      </c>
      <c r="B218" s="70">
        <v>2023</v>
      </c>
      <c r="C218" s="70" t="s">
        <v>104</v>
      </c>
      <c r="D218" s="70" t="s">
        <v>99</v>
      </c>
      <c r="E218" s="70" t="s">
        <v>46</v>
      </c>
      <c r="G218" s="70" t="s">
        <v>115</v>
      </c>
      <c r="H218" s="70" t="s">
        <v>106</v>
      </c>
      <c r="I218" s="70" t="s">
        <v>116</v>
      </c>
      <c r="J218" s="70" t="s">
        <v>117</v>
      </c>
      <c r="K218" s="70" t="s">
        <v>51</v>
      </c>
      <c r="L218" s="73">
        <v>3.5470610461683727E-3</v>
      </c>
      <c r="M218" s="73">
        <v>8.5426078098470096E-3</v>
      </c>
      <c r="N218" s="73">
        <v>5.5165405655205248E-3</v>
      </c>
      <c r="O218" s="80" t="s">
        <v>109</v>
      </c>
      <c r="P218" s="80" t="s">
        <v>110</v>
      </c>
      <c r="Q218" s="73">
        <v>810</v>
      </c>
      <c r="R218" s="73">
        <v>5302</v>
      </c>
      <c r="S218" s="73">
        <v>4800</v>
      </c>
      <c r="T218" s="73">
        <v>7889</v>
      </c>
      <c r="U218" s="73">
        <v>-9.9768694744540684E-2</v>
      </c>
      <c r="V218" s="73">
        <v>-0.14863912132523974</v>
      </c>
      <c r="W218" s="73">
        <v>-0.17626443499104258</v>
      </c>
      <c r="X218" s="80" t="s">
        <v>111</v>
      </c>
      <c r="Y218" s="80" t="s">
        <v>112</v>
      </c>
      <c r="Z218" s="73">
        <v>55.43333333333333</v>
      </c>
      <c r="AA218" s="73">
        <v>250</v>
      </c>
      <c r="AB218" s="73">
        <v>250</v>
      </c>
      <c r="AC218" s="73">
        <v>156.25</v>
      </c>
      <c r="AD218" s="73">
        <v>60.242574012745024</v>
      </c>
      <c r="AE218" s="73">
        <v>105.29522409830625</v>
      </c>
      <c r="AF218" s="73">
        <v>191.02311052510262</v>
      </c>
      <c r="AG218" s="84">
        <v>113.42835037480516</v>
      </c>
      <c r="AH218" s="73">
        <v>1</v>
      </c>
      <c r="AI218" s="73">
        <v>1</v>
      </c>
      <c r="AJ218" s="73">
        <v>36.220801510340685</v>
      </c>
      <c r="AK218" s="73">
        <v>36.220801510340685</v>
      </c>
      <c r="AL218" s="84">
        <v>149.64915188514584</v>
      </c>
      <c r="AM218" s="84">
        <v>149.64915188514584</v>
      </c>
      <c r="AN218" s="70">
        <v>2050</v>
      </c>
      <c r="AO218" s="70" t="s">
        <v>60</v>
      </c>
      <c r="AP218" s="76">
        <v>6.0502283105022832</v>
      </c>
      <c r="AQ218" s="76" t="s">
        <v>113</v>
      </c>
      <c r="AR218" s="76">
        <v>15</v>
      </c>
      <c r="AS218" s="70">
        <v>1847</v>
      </c>
      <c r="AT218" s="70">
        <v>1.7749999999999998E-2</v>
      </c>
      <c r="AU218" s="70">
        <v>2020</v>
      </c>
      <c r="AV218" s="70" t="s">
        <v>114</v>
      </c>
      <c r="AW218" s="104">
        <v>113.42835037480516</v>
      </c>
      <c r="AX218" s="105">
        <v>149.64915188514584</v>
      </c>
      <c r="AY218" s="105">
        <v>149.64915188514584</v>
      </c>
    </row>
    <row r="219" spans="1:51" ht="14.5" customHeight="1" x14ac:dyDescent="0.2">
      <c r="A219">
        <v>13</v>
      </c>
      <c r="B219">
        <v>2023</v>
      </c>
      <c r="C219" t="s">
        <v>104</v>
      </c>
      <c r="D219" t="s">
        <v>99</v>
      </c>
      <c r="E219" t="s">
        <v>83</v>
      </c>
      <c r="F219" t="s">
        <v>118</v>
      </c>
      <c r="G219" t="s">
        <v>119</v>
      </c>
      <c r="H219" t="s">
        <v>106</v>
      </c>
      <c r="I219" t="s">
        <v>120</v>
      </c>
      <c r="J219" t="s">
        <v>121</v>
      </c>
      <c r="K219" t="s">
        <v>51</v>
      </c>
      <c r="L219" s="27">
        <v>1.6479999999999999E-3</v>
      </c>
      <c r="M219" s="27">
        <v>3.0119999999999999E-3</v>
      </c>
      <c r="N219" s="27">
        <v>1.2639999999999999E-3</v>
      </c>
      <c r="O219" t="s">
        <v>109</v>
      </c>
      <c r="P219" t="s">
        <v>110</v>
      </c>
      <c r="Q219" s="27">
        <v>100</v>
      </c>
      <c r="R219" s="27">
        <v>800.00000000000011</v>
      </c>
      <c r="S219" s="27">
        <v>800</v>
      </c>
      <c r="T219" s="27">
        <v>3200</v>
      </c>
      <c r="U219" s="27">
        <v>2.1554E-2</v>
      </c>
      <c r="V219" s="27">
        <v>2.0291E-2</v>
      </c>
      <c r="W219" s="27">
        <v>8.1725999999999993E-2</v>
      </c>
      <c r="X219" t="s">
        <v>111</v>
      </c>
      <c r="Y219" t="s">
        <v>112</v>
      </c>
      <c r="Z219" s="27">
        <v>50</v>
      </c>
      <c r="AA219" s="27">
        <v>90.014064697609015</v>
      </c>
      <c r="AB219" s="27">
        <v>100</v>
      </c>
      <c r="AC219" s="27">
        <v>125</v>
      </c>
      <c r="AD219" s="27">
        <v>-0.664655</v>
      </c>
      <c r="AE219" s="27">
        <v>1.1906099999999999</v>
      </c>
      <c r="AF219" s="27">
        <v>4.8260509999999996</v>
      </c>
      <c r="AG219" s="90">
        <v>5.4266853867791838</v>
      </c>
      <c r="AH219" s="27">
        <v>1</v>
      </c>
      <c r="AI219" s="27">
        <v>1</v>
      </c>
      <c r="AJ219" s="27">
        <v>72.44160302068137</v>
      </c>
      <c r="AK219" s="27">
        <v>3.6220801510340688</v>
      </c>
      <c r="AL219" s="101">
        <v>77.868288407460554</v>
      </c>
      <c r="AM219" s="101">
        <v>9.048765537813253</v>
      </c>
      <c r="AN219">
        <v>2023</v>
      </c>
      <c r="AO219" t="s">
        <v>56</v>
      </c>
      <c r="AP219" s="30">
        <v>1.6470971950424007</v>
      </c>
      <c r="AQ219" t="s">
        <v>113</v>
      </c>
      <c r="AR219">
        <v>14</v>
      </c>
      <c r="AS219">
        <v>1679</v>
      </c>
      <c r="AT219">
        <v>6.4060000000000006E-2</v>
      </c>
      <c r="AU219">
        <v>2020</v>
      </c>
      <c r="AV219" t="s">
        <v>122</v>
      </c>
      <c r="AW219" s="120">
        <f t="shared" ref="AW219:AW254" si="19">AG219</f>
        <v>5.4266853867791838</v>
      </c>
      <c r="AX219" s="109">
        <f t="shared" ref="AX219:AX254" si="20">AL219</f>
        <v>77.868288407460554</v>
      </c>
      <c r="AY219" s="109">
        <f t="shared" ref="AY219:AY254" si="21">AM219</f>
        <v>9.048765537813253</v>
      </c>
    </row>
    <row r="220" spans="1:51" x14ac:dyDescent="0.2">
      <c r="A220">
        <v>13</v>
      </c>
      <c r="B220">
        <v>2023</v>
      </c>
      <c r="C220" t="s">
        <v>104</v>
      </c>
      <c r="D220" t="s">
        <v>99</v>
      </c>
      <c r="E220" t="s">
        <v>83</v>
      </c>
      <c r="F220" t="s">
        <v>118</v>
      </c>
      <c r="G220" t="s">
        <v>119</v>
      </c>
      <c r="H220" t="s">
        <v>106</v>
      </c>
      <c r="I220" t="s">
        <v>120</v>
      </c>
      <c r="J220" t="s">
        <v>121</v>
      </c>
      <c r="K220" t="s">
        <v>51</v>
      </c>
      <c r="L220" s="27">
        <v>1.3593452201527748E-3</v>
      </c>
      <c r="M220" s="27">
        <v>2.4844343465413579E-3</v>
      </c>
      <c r="N220" s="27">
        <v>1.042604586330769E-3</v>
      </c>
      <c r="O220" t="s">
        <v>109</v>
      </c>
      <c r="P220" t="s">
        <v>110</v>
      </c>
      <c r="Q220" s="27">
        <v>100</v>
      </c>
      <c r="R220" s="27">
        <v>800</v>
      </c>
      <c r="S220" s="27">
        <v>800</v>
      </c>
      <c r="T220" s="27">
        <v>3200</v>
      </c>
      <c r="U220" s="27">
        <v>1.4702135529485086E-2</v>
      </c>
      <c r="V220" s="27">
        <v>1.3840634315151798E-2</v>
      </c>
      <c r="W220" s="27">
        <v>5.5745881427238464E-2</v>
      </c>
      <c r="X220" t="s">
        <v>111</v>
      </c>
      <c r="Y220" t="s">
        <v>112</v>
      </c>
      <c r="Z220" s="27">
        <v>50</v>
      </c>
      <c r="AA220" s="27">
        <v>108.85048963433049</v>
      </c>
      <c r="AB220" s="27">
        <v>120.92609082813901</v>
      </c>
      <c r="AC220" s="27">
        <v>125</v>
      </c>
      <c r="AD220" s="27">
        <v>-0.54823761972126361</v>
      </c>
      <c r="AE220" s="27">
        <v>0.98206918238233931</v>
      </c>
      <c r="AF220" s="27">
        <v>3.980745970305533</v>
      </c>
      <c r="AG220" s="90">
        <v>4.4761764816694152</v>
      </c>
      <c r="AH220" s="27">
        <v>1</v>
      </c>
      <c r="AI220" s="27">
        <v>1</v>
      </c>
      <c r="AJ220" s="27">
        <v>72.44160302068137</v>
      </c>
      <c r="AK220" s="27">
        <v>3.6220801510340688</v>
      </c>
      <c r="AL220" s="101">
        <v>76.917779502350783</v>
      </c>
      <c r="AM220" s="101">
        <v>8.0982566327034835</v>
      </c>
      <c r="AN220">
        <v>2030</v>
      </c>
      <c r="AO220" t="s">
        <v>56</v>
      </c>
      <c r="AP220" s="30">
        <v>1.6470971950424007</v>
      </c>
      <c r="AQ220" t="s">
        <v>113</v>
      </c>
      <c r="AR220">
        <v>14</v>
      </c>
      <c r="AS220">
        <v>1679</v>
      </c>
      <c r="AT220">
        <v>6.4060000000000006E-2</v>
      </c>
      <c r="AU220">
        <v>2020</v>
      </c>
      <c r="AV220" t="s">
        <v>122</v>
      </c>
      <c r="AW220" s="120">
        <f t="shared" si="19"/>
        <v>4.4761764816694152</v>
      </c>
      <c r="AX220" s="109">
        <f t="shared" si="20"/>
        <v>76.917779502350783</v>
      </c>
      <c r="AY220" s="109">
        <f t="shared" si="21"/>
        <v>8.0982566327034835</v>
      </c>
    </row>
    <row r="221" spans="1:51" ht="14.5" customHeight="1" x14ac:dyDescent="0.2">
      <c r="A221">
        <v>13</v>
      </c>
      <c r="B221">
        <v>2023</v>
      </c>
      <c r="C221" t="s">
        <v>104</v>
      </c>
      <c r="D221" t="s">
        <v>99</v>
      </c>
      <c r="E221" t="s">
        <v>83</v>
      </c>
      <c r="F221" t="s">
        <v>118</v>
      </c>
      <c r="G221" t="s">
        <v>119</v>
      </c>
      <c r="H221" t="s">
        <v>106</v>
      </c>
      <c r="I221" t="s">
        <v>120</v>
      </c>
      <c r="J221" t="s">
        <v>121</v>
      </c>
      <c r="K221" t="s">
        <v>51</v>
      </c>
      <c r="L221" s="27">
        <v>1.2776280535530694E-3</v>
      </c>
      <c r="M221" s="27">
        <v>2.3350823405957795E-3</v>
      </c>
      <c r="N221" s="27">
        <v>9.7992831291934443E-4</v>
      </c>
      <c r="O221" t="s">
        <v>109</v>
      </c>
      <c r="P221" t="s">
        <v>110</v>
      </c>
      <c r="Q221" s="27">
        <v>100</v>
      </c>
      <c r="R221" s="27">
        <v>800</v>
      </c>
      <c r="S221" s="27">
        <v>800</v>
      </c>
      <c r="T221" s="27">
        <v>3200</v>
      </c>
      <c r="U221" s="27">
        <v>1.215629807176245E-2</v>
      </c>
      <c r="V221" s="27">
        <v>1.1443975325885305E-2</v>
      </c>
      <c r="W221" s="27">
        <v>4.6092865185712997E-2</v>
      </c>
      <c r="X221" t="s">
        <v>111</v>
      </c>
      <c r="Y221" t="s">
        <v>112</v>
      </c>
      <c r="Z221" s="27">
        <v>50</v>
      </c>
      <c r="AA221" s="27">
        <v>123.73260125100245</v>
      </c>
      <c r="AB221" s="27">
        <v>137.45918670228551</v>
      </c>
      <c r="AC221" s="27">
        <v>125</v>
      </c>
      <c r="AD221" s="27">
        <v>-0.51528026330965737</v>
      </c>
      <c r="AE221" s="27">
        <v>0.92303200051020617</v>
      </c>
      <c r="AF221" s="27">
        <v>3.7414430494404392</v>
      </c>
      <c r="AG221" s="90">
        <v>4.2070907087109068</v>
      </c>
      <c r="AH221" s="27">
        <v>1</v>
      </c>
      <c r="AI221" s="27">
        <v>1</v>
      </c>
      <c r="AJ221" s="27">
        <v>72.44160302068137</v>
      </c>
      <c r="AK221" s="27">
        <v>3.6220801510340688</v>
      </c>
      <c r="AL221" s="101">
        <v>76.648693729392278</v>
      </c>
      <c r="AM221" s="101">
        <v>7.8291708597449752</v>
      </c>
      <c r="AN221">
        <v>2035</v>
      </c>
      <c r="AO221" t="s">
        <v>56</v>
      </c>
      <c r="AP221" s="30">
        <v>1.6470971950424007</v>
      </c>
      <c r="AQ221" t="s">
        <v>113</v>
      </c>
      <c r="AR221">
        <v>14</v>
      </c>
      <c r="AS221">
        <v>1679</v>
      </c>
      <c r="AT221">
        <v>6.4060000000000006E-2</v>
      </c>
      <c r="AU221">
        <v>2020</v>
      </c>
      <c r="AV221" t="s">
        <v>122</v>
      </c>
      <c r="AW221" s="120">
        <f t="shared" si="19"/>
        <v>4.2070907087109068</v>
      </c>
      <c r="AX221" s="109">
        <f t="shared" si="20"/>
        <v>76.648693729392278</v>
      </c>
      <c r="AY221" s="109">
        <f t="shared" si="21"/>
        <v>7.8291708597449752</v>
      </c>
    </row>
    <row r="222" spans="1:51" x14ac:dyDescent="0.2">
      <c r="A222">
        <v>13</v>
      </c>
      <c r="B222">
        <v>2023</v>
      </c>
      <c r="C222" t="s">
        <v>104</v>
      </c>
      <c r="D222" t="s">
        <v>99</v>
      </c>
      <c r="E222" t="s">
        <v>83</v>
      </c>
      <c r="F222" t="s">
        <v>118</v>
      </c>
      <c r="G222" t="s">
        <v>119</v>
      </c>
      <c r="H222" t="s">
        <v>106</v>
      </c>
      <c r="I222" t="s">
        <v>120</v>
      </c>
      <c r="J222" t="s">
        <v>121</v>
      </c>
      <c r="K222" t="s">
        <v>51</v>
      </c>
      <c r="L222" s="27">
        <v>1.1959108869533637E-3</v>
      </c>
      <c r="M222" s="27">
        <v>2.1857303346502011E-3</v>
      </c>
      <c r="N222" s="27">
        <v>9.1725203950791974E-4</v>
      </c>
      <c r="O222" t="s">
        <v>109</v>
      </c>
      <c r="P222" t="s">
        <v>110</v>
      </c>
      <c r="Q222" s="27">
        <v>100</v>
      </c>
      <c r="R222" s="27">
        <v>800</v>
      </c>
      <c r="S222" s="27">
        <v>800</v>
      </c>
      <c r="T222" s="27">
        <v>3200</v>
      </c>
      <c r="U222" s="27">
        <v>1.0157118849950181E-2</v>
      </c>
      <c r="V222" s="27">
        <v>9.5619420332346255E-3</v>
      </c>
      <c r="W222" s="27">
        <v>3.851260532295761E-2</v>
      </c>
      <c r="X222" t="s">
        <v>111</v>
      </c>
      <c r="Y222" t="s">
        <v>112</v>
      </c>
      <c r="Z222" s="27">
        <v>50</v>
      </c>
      <c r="AA222" s="27">
        <v>138.6147128676744</v>
      </c>
      <c r="AB222" s="27">
        <v>153.99228257643202</v>
      </c>
      <c r="AC222" s="27">
        <v>125</v>
      </c>
      <c r="AD222" s="27">
        <v>-0.48232290689805096</v>
      </c>
      <c r="AE222" s="27">
        <v>0.86399481863807304</v>
      </c>
      <c r="AF222" s="27">
        <v>3.5021401285753444</v>
      </c>
      <c r="AG222" s="90">
        <v>3.9380049357523985</v>
      </c>
      <c r="AH222" s="27">
        <v>1</v>
      </c>
      <c r="AI222" s="27">
        <v>1</v>
      </c>
      <c r="AJ222" s="27">
        <v>72.44160302068137</v>
      </c>
      <c r="AK222" s="27">
        <v>3.6220801510340688</v>
      </c>
      <c r="AL222" s="101">
        <v>76.379607956433773</v>
      </c>
      <c r="AM222" s="101">
        <v>7.5600850867864668</v>
      </c>
      <c r="AN222">
        <v>2040</v>
      </c>
      <c r="AO222" t="s">
        <v>56</v>
      </c>
      <c r="AP222" s="30">
        <v>1.6470971950424007</v>
      </c>
      <c r="AQ222" t="s">
        <v>113</v>
      </c>
      <c r="AR222">
        <v>14</v>
      </c>
      <c r="AS222">
        <v>1679</v>
      </c>
      <c r="AT222">
        <v>6.4060000000000006E-2</v>
      </c>
      <c r="AU222">
        <v>2020</v>
      </c>
      <c r="AV222" t="s">
        <v>122</v>
      </c>
      <c r="AW222" s="120">
        <f t="shared" si="19"/>
        <v>3.9380049357523985</v>
      </c>
      <c r="AX222" s="109">
        <f t="shared" si="20"/>
        <v>76.379607956433773</v>
      </c>
      <c r="AY222" s="109">
        <f t="shared" si="21"/>
        <v>7.5600850867864668</v>
      </c>
    </row>
    <row r="223" spans="1:51" ht="14.5" customHeight="1" x14ac:dyDescent="0.2">
      <c r="A223">
        <v>13</v>
      </c>
      <c r="B223">
        <v>2023</v>
      </c>
      <c r="C223" t="s">
        <v>104</v>
      </c>
      <c r="D223" t="s">
        <v>99</v>
      </c>
      <c r="E223" t="s">
        <v>83</v>
      </c>
      <c r="F223" t="s">
        <v>118</v>
      </c>
      <c r="G223" t="s">
        <v>119</v>
      </c>
      <c r="H223" t="s">
        <v>106</v>
      </c>
      <c r="I223" t="s">
        <v>120</v>
      </c>
      <c r="J223" t="s">
        <v>121</v>
      </c>
      <c r="K223" t="s">
        <v>51</v>
      </c>
      <c r="L223" s="27">
        <v>1.1142228186634309E-3</v>
      </c>
      <c r="M223" s="27">
        <v>2.0364315108096203E-3</v>
      </c>
      <c r="N223" s="27">
        <v>8.5459808421758292E-4</v>
      </c>
      <c r="O223" t="s">
        <v>109</v>
      </c>
      <c r="P223" t="s">
        <v>110</v>
      </c>
      <c r="Q223" s="27">
        <v>100</v>
      </c>
      <c r="R223" s="27">
        <v>800</v>
      </c>
      <c r="S223" s="27">
        <v>800</v>
      </c>
      <c r="T223" s="27">
        <v>3200</v>
      </c>
      <c r="U223" s="27">
        <v>8.7639648283732944E-3</v>
      </c>
      <c r="V223" s="27">
        <v>8.2504226747945851E-3</v>
      </c>
      <c r="W223" s="27">
        <v>3.323020272634479E-2</v>
      </c>
      <c r="X223" t="s">
        <v>111</v>
      </c>
      <c r="Y223" t="s">
        <v>112</v>
      </c>
      <c r="Z223" s="27">
        <v>50</v>
      </c>
      <c r="AA223" s="27">
        <v>149.67610283051525</v>
      </c>
      <c r="AB223" s="27">
        <v>166.28079548827549</v>
      </c>
      <c r="AC223" s="27">
        <v>125</v>
      </c>
      <c r="AD223" s="27">
        <v>-0.44937728612787786</v>
      </c>
      <c r="AE223" s="27">
        <v>0.80497865905877886</v>
      </c>
      <c r="AF223" s="27">
        <v>3.262922420044581</v>
      </c>
      <c r="AG223" s="90">
        <v>3.6690149803742442</v>
      </c>
      <c r="AH223" s="27">
        <v>1</v>
      </c>
      <c r="AI223" s="27">
        <v>1</v>
      </c>
      <c r="AJ223" s="27">
        <v>72.44160302068137</v>
      </c>
      <c r="AK223" s="27">
        <v>3.6220801510340688</v>
      </c>
      <c r="AL223" s="101">
        <v>76.110618001055613</v>
      </c>
      <c r="AM223" s="101">
        <v>7.291095131408313</v>
      </c>
      <c r="AN223">
        <v>2045</v>
      </c>
      <c r="AO223" t="s">
        <v>56</v>
      </c>
      <c r="AP223" s="30">
        <v>1.6470971950424007</v>
      </c>
      <c r="AQ223" t="s">
        <v>113</v>
      </c>
      <c r="AR223">
        <v>14</v>
      </c>
      <c r="AS223">
        <v>1679</v>
      </c>
      <c r="AT223">
        <v>6.4060000000000006E-2</v>
      </c>
      <c r="AU223">
        <v>2020</v>
      </c>
      <c r="AV223" t="s">
        <v>122</v>
      </c>
      <c r="AW223" s="120">
        <f t="shared" si="19"/>
        <v>3.6690149803742442</v>
      </c>
      <c r="AX223" s="109">
        <f t="shared" si="20"/>
        <v>76.110618001055613</v>
      </c>
      <c r="AY223" s="109">
        <f t="shared" si="21"/>
        <v>7.291095131408313</v>
      </c>
    </row>
    <row r="224" spans="1:51" x14ac:dyDescent="0.2">
      <c r="A224">
        <v>13</v>
      </c>
      <c r="B224">
        <v>2023</v>
      </c>
      <c r="C224" t="s">
        <v>104</v>
      </c>
      <c r="D224" t="s">
        <v>99</v>
      </c>
      <c r="E224" t="s">
        <v>83</v>
      </c>
      <c r="F224" t="s">
        <v>118</v>
      </c>
      <c r="G224" t="s">
        <v>119</v>
      </c>
      <c r="H224" t="s">
        <v>106</v>
      </c>
      <c r="I224" t="s">
        <v>120</v>
      </c>
      <c r="J224" t="s">
        <v>121</v>
      </c>
      <c r="K224" t="s">
        <v>51</v>
      </c>
      <c r="L224" s="27">
        <v>1.0325347503734982E-3</v>
      </c>
      <c r="M224" s="27">
        <v>1.8871326869690395E-3</v>
      </c>
      <c r="N224" s="27">
        <v>7.9194412892724631E-4</v>
      </c>
      <c r="O224" t="s">
        <v>109</v>
      </c>
      <c r="P224" t="s">
        <v>110</v>
      </c>
      <c r="Q224" s="27">
        <v>100</v>
      </c>
      <c r="R224" s="27">
        <v>800</v>
      </c>
      <c r="S224" s="27">
        <v>800</v>
      </c>
      <c r="T224" s="27">
        <v>3200</v>
      </c>
      <c r="U224" s="27">
        <v>7.5625547446065266E-3</v>
      </c>
      <c r="V224" s="27">
        <v>7.1194116323100593E-3</v>
      </c>
      <c r="W224" s="27">
        <v>2.8674832933920057E-2</v>
      </c>
      <c r="X224" t="s">
        <v>111</v>
      </c>
      <c r="Y224" t="s">
        <v>112</v>
      </c>
      <c r="Z224" s="27">
        <v>50</v>
      </c>
      <c r="AA224" s="27">
        <v>160.7374927933561</v>
      </c>
      <c r="AB224" s="27">
        <v>178.56930840011898</v>
      </c>
      <c r="AC224" s="27">
        <v>125</v>
      </c>
      <c r="AD224" s="27">
        <v>-0.41643166535770482</v>
      </c>
      <c r="AE224" s="27">
        <v>0.74596249947948468</v>
      </c>
      <c r="AF224" s="27">
        <v>3.0237047115138176</v>
      </c>
      <c r="AG224" s="90">
        <v>3.4000250249960899</v>
      </c>
      <c r="AH224" s="27">
        <v>1</v>
      </c>
      <c r="AI224" s="27">
        <v>1</v>
      </c>
      <c r="AJ224" s="27">
        <v>72.44160302068137</v>
      </c>
      <c r="AK224" s="27">
        <v>3.6220801510340688</v>
      </c>
      <c r="AL224" s="101">
        <v>75.841628045677453</v>
      </c>
      <c r="AM224" s="101">
        <v>7.0221051760301592</v>
      </c>
      <c r="AN224">
        <v>2050</v>
      </c>
      <c r="AO224" t="s">
        <v>56</v>
      </c>
      <c r="AP224" s="30">
        <v>1.6470971950424007</v>
      </c>
      <c r="AQ224" t="s">
        <v>113</v>
      </c>
      <c r="AR224">
        <v>14</v>
      </c>
      <c r="AS224">
        <v>1679</v>
      </c>
      <c r="AT224">
        <v>6.4060000000000006E-2</v>
      </c>
      <c r="AU224">
        <v>2020</v>
      </c>
      <c r="AV224" t="s">
        <v>122</v>
      </c>
      <c r="AW224" s="120">
        <f t="shared" si="19"/>
        <v>3.4000250249960899</v>
      </c>
      <c r="AX224" s="109">
        <f t="shared" si="20"/>
        <v>75.841628045677453</v>
      </c>
      <c r="AY224" s="109">
        <f t="shared" si="21"/>
        <v>7.0221051760301592</v>
      </c>
    </row>
    <row r="225" spans="1:51" ht="14.5" customHeight="1" x14ac:dyDescent="0.2">
      <c r="A225">
        <v>13</v>
      </c>
      <c r="B225">
        <v>2023</v>
      </c>
      <c r="C225" t="s">
        <v>104</v>
      </c>
      <c r="D225" t="s">
        <v>99</v>
      </c>
      <c r="E225" t="s">
        <v>83</v>
      </c>
      <c r="F225" t="s">
        <v>118</v>
      </c>
      <c r="G225" t="s">
        <v>119</v>
      </c>
      <c r="H225" t="s">
        <v>106</v>
      </c>
      <c r="I225" t="s">
        <v>120</v>
      </c>
      <c r="J225" t="s">
        <v>121</v>
      </c>
      <c r="K225" t="s">
        <v>51</v>
      </c>
      <c r="L225" s="27">
        <v>1.6479999999999999E-3</v>
      </c>
      <c r="M225" s="27">
        <v>3.0119999999999999E-3</v>
      </c>
      <c r="N225" s="27">
        <v>1.2639999999999999E-3</v>
      </c>
      <c r="O225" t="s">
        <v>109</v>
      </c>
      <c r="P225" t="s">
        <v>110</v>
      </c>
      <c r="Q225" s="27">
        <v>100</v>
      </c>
      <c r="R225" s="27">
        <v>800.00000000000011</v>
      </c>
      <c r="S225" s="27">
        <v>800</v>
      </c>
      <c r="T225" s="27">
        <v>3200</v>
      </c>
      <c r="U225" s="27">
        <v>2.1554E-2</v>
      </c>
      <c r="V225" s="27">
        <v>2.0291E-2</v>
      </c>
      <c r="W225" s="27">
        <v>8.1725999999999993E-2</v>
      </c>
      <c r="X225" t="s">
        <v>111</v>
      </c>
      <c r="Y225" t="s">
        <v>112</v>
      </c>
      <c r="Z225" s="27">
        <v>50</v>
      </c>
      <c r="AA225" s="27">
        <v>90.014064697609015</v>
      </c>
      <c r="AB225" s="27">
        <v>100</v>
      </c>
      <c r="AC225" s="27">
        <v>125</v>
      </c>
      <c r="AD225" s="27">
        <v>-0.664655</v>
      </c>
      <c r="AE225" s="27">
        <v>1.1906099999999999</v>
      </c>
      <c r="AF225" s="27">
        <v>4.8260509999999996</v>
      </c>
      <c r="AG225" s="90">
        <v>5.4266853867791838</v>
      </c>
      <c r="AH225" s="27">
        <v>1</v>
      </c>
      <c r="AI225" s="27">
        <v>1</v>
      </c>
      <c r="AJ225" s="27">
        <v>72.44160302068137</v>
      </c>
      <c r="AK225" s="27">
        <v>3.6220801510340688</v>
      </c>
      <c r="AL225" s="101">
        <v>77.868288407460554</v>
      </c>
      <c r="AM225" s="101">
        <v>9.048765537813253</v>
      </c>
      <c r="AN225">
        <v>2023</v>
      </c>
      <c r="AO225" t="s">
        <v>59</v>
      </c>
      <c r="AP225" s="30">
        <v>1.6470971950424007</v>
      </c>
      <c r="AQ225" t="s">
        <v>113</v>
      </c>
      <c r="AR225">
        <v>14</v>
      </c>
      <c r="AS225">
        <v>1679</v>
      </c>
      <c r="AT225">
        <v>6.4060000000000006E-2</v>
      </c>
      <c r="AU225">
        <v>2020</v>
      </c>
      <c r="AV225" t="s">
        <v>122</v>
      </c>
      <c r="AW225" s="120">
        <f t="shared" si="19"/>
        <v>5.4266853867791838</v>
      </c>
      <c r="AX225" s="109">
        <f t="shared" si="20"/>
        <v>77.868288407460554</v>
      </c>
      <c r="AY225" s="109">
        <f t="shared" si="21"/>
        <v>9.048765537813253</v>
      </c>
    </row>
    <row r="226" spans="1:51" x14ac:dyDescent="0.2">
      <c r="A226">
        <v>13</v>
      </c>
      <c r="B226">
        <v>2023</v>
      </c>
      <c r="C226" t="s">
        <v>104</v>
      </c>
      <c r="D226" t="s">
        <v>99</v>
      </c>
      <c r="E226" t="s">
        <v>83</v>
      </c>
      <c r="F226" t="s">
        <v>118</v>
      </c>
      <c r="G226" t="s">
        <v>119</v>
      </c>
      <c r="H226" t="s">
        <v>106</v>
      </c>
      <c r="I226" t="s">
        <v>120</v>
      </c>
      <c r="J226" t="s">
        <v>121</v>
      </c>
      <c r="K226" t="s">
        <v>51</v>
      </c>
      <c r="L226" s="27">
        <v>1.3593452201527748E-3</v>
      </c>
      <c r="M226" s="27">
        <v>2.4844343465413579E-3</v>
      </c>
      <c r="N226" s="27">
        <v>1.042604586330769E-3</v>
      </c>
      <c r="O226" t="s">
        <v>109</v>
      </c>
      <c r="P226" t="s">
        <v>110</v>
      </c>
      <c r="Q226" s="27">
        <v>100</v>
      </c>
      <c r="R226" s="27">
        <v>800</v>
      </c>
      <c r="S226" s="27">
        <v>800</v>
      </c>
      <c r="T226" s="27">
        <v>3200</v>
      </c>
      <c r="U226" s="27">
        <v>1.2784465677813118E-2</v>
      </c>
      <c r="V226" s="27">
        <v>1.203533418708852E-2</v>
      </c>
      <c r="W226" s="27">
        <v>4.8474679501946498E-2</v>
      </c>
      <c r="X226" t="s">
        <v>111</v>
      </c>
      <c r="Y226" t="s">
        <v>112</v>
      </c>
      <c r="Z226" s="27">
        <v>50</v>
      </c>
      <c r="AA226" s="27">
        <v>125.17806307948007</v>
      </c>
      <c r="AB226" s="27">
        <v>139.06500445235986</v>
      </c>
      <c r="AC226" s="27">
        <v>125</v>
      </c>
      <c r="AD226" s="27">
        <v>-0.54823761972126361</v>
      </c>
      <c r="AE226" s="27">
        <v>0.98206918238233931</v>
      </c>
      <c r="AF226" s="27">
        <v>3.980745970305533</v>
      </c>
      <c r="AG226" s="90">
        <v>4.4761764816694152</v>
      </c>
      <c r="AH226" s="27">
        <v>1</v>
      </c>
      <c r="AI226" s="27">
        <v>1</v>
      </c>
      <c r="AJ226" s="27">
        <v>72.44160302068137</v>
      </c>
      <c r="AK226" s="27">
        <v>3.6220801510340688</v>
      </c>
      <c r="AL226" s="101">
        <v>76.917779502350783</v>
      </c>
      <c r="AM226" s="101">
        <v>8.0982566327034835</v>
      </c>
      <c r="AN226">
        <v>2030</v>
      </c>
      <c r="AO226" t="s">
        <v>59</v>
      </c>
      <c r="AP226" s="30">
        <v>1.6470971950424007</v>
      </c>
      <c r="AQ226" t="s">
        <v>113</v>
      </c>
      <c r="AR226">
        <v>14</v>
      </c>
      <c r="AS226">
        <v>1679</v>
      </c>
      <c r="AT226">
        <v>6.4060000000000006E-2</v>
      </c>
      <c r="AU226">
        <v>2020</v>
      </c>
      <c r="AV226" t="s">
        <v>122</v>
      </c>
      <c r="AW226" s="120">
        <f t="shared" si="19"/>
        <v>4.4761764816694152</v>
      </c>
      <c r="AX226" s="109">
        <f t="shared" si="20"/>
        <v>76.917779502350783</v>
      </c>
      <c r="AY226" s="109">
        <f t="shared" si="21"/>
        <v>8.0982566327034835</v>
      </c>
    </row>
    <row r="227" spans="1:51" ht="14.5" customHeight="1" x14ac:dyDescent="0.2">
      <c r="A227">
        <v>13</v>
      </c>
      <c r="B227">
        <v>2023</v>
      </c>
      <c r="C227" t="s">
        <v>104</v>
      </c>
      <c r="D227" t="s">
        <v>99</v>
      </c>
      <c r="E227" t="s">
        <v>83</v>
      </c>
      <c r="F227" t="s">
        <v>118</v>
      </c>
      <c r="G227" t="s">
        <v>119</v>
      </c>
      <c r="H227" t="s">
        <v>106</v>
      </c>
      <c r="I227" t="s">
        <v>120</v>
      </c>
      <c r="J227" t="s">
        <v>121</v>
      </c>
      <c r="K227" t="s">
        <v>51</v>
      </c>
      <c r="L227" s="27">
        <v>1.2776280535530694E-3</v>
      </c>
      <c r="M227" s="27">
        <v>2.3350823405957795E-3</v>
      </c>
      <c r="N227" s="27">
        <v>9.7992831291934443E-4</v>
      </c>
      <c r="O227" t="s">
        <v>109</v>
      </c>
      <c r="P227" t="s">
        <v>110</v>
      </c>
      <c r="Q227" s="27">
        <v>100</v>
      </c>
      <c r="R227" s="27">
        <v>800</v>
      </c>
      <c r="S227" s="27">
        <v>800</v>
      </c>
      <c r="T227" s="27">
        <v>3200</v>
      </c>
      <c r="U227" s="27">
        <v>1.0570693975445607E-2</v>
      </c>
      <c r="V227" s="27">
        <v>9.9512828920741772E-3</v>
      </c>
      <c r="W227" s="27">
        <v>4.0080752335402599E-2</v>
      </c>
      <c r="X227" t="s">
        <v>111</v>
      </c>
      <c r="Y227" t="s">
        <v>112</v>
      </c>
      <c r="Z227" s="27">
        <v>50</v>
      </c>
      <c r="AA227" s="27">
        <v>142.2924914386528</v>
      </c>
      <c r="AB227" s="27">
        <v>158.07806470762836</v>
      </c>
      <c r="AC227" s="27">
        <v>125</v>
      </c>
      <c r="AD227" s="27">
        <v>-0.51528026330965737</v>
      </c>
      <c r="AE227" s="27">
        <v>0.92303200051020617</v>
      </c>
      <c r="AF227" s="27">
        <v>3.7414430494404392</v>
      </c>
      <c r="AG227" s="90">
        <v>4.2070907087109068</v>
      </c>
      <c r="AH227" s="27">
        <v>1</v>
      </c>
      <c r="AI227" s="27">
        <v>1</v>
      </c>
      <c r="AJ227" s="27">
        <v>72.44160302068137</v>
      </c>
      <c r="AK227" s="27">
        <v>3.6220801510340688</v>
      </c>
      <c r="AL227" s="101">
        <v>76.648693729392278</v>
      </c>
      <c r="AM227" s="101">
        <v>7.8291708597449752</v>
      </c>
      <c r="AN227">
        <v>2035</v>
      </c>
      <c r="AO227" t="s">
        <v>59</v>
      </c>
      <c r="AP227" s="30">
        <v>1.6470971950424007</v>
      </c>
      <c r="AQ227" t="s">
        <v>113</v>
      </c>
      <c r="AR227">
        <v>14</v>
      </c>
      <c r="AS227">
        <v>1679</v>
      </c>
      <c r="AT227">
        <v>6.4060000000000006E-2</v>
      </c>
      <c r="AU227">
        <v>2020</v>
      </c>
      <c r="AV227" t="s">
        <v>122</v>
      </c>
      <c r="AW227" s="120">
        <f t="shared" si="19"/>
        <v>4.2070907087109068</v>
      </c>
      <c r="AX227" s="109">
        <f t="shared" si="20"/>
        <v>76.648693729392278</v>
      </c>
      <c r="AY227" s="109">
        <f t="shared" si="21"/>
        <v>7.8291708597449752</v>
      </c>
    </row>
    <row r="228" spans="1:51" x14ac:dyDescent="0.2">
      <c r="A228">
        <v>13</v>
      </c>
      <c r="B228">
        <v>2023</v>
      </c>
      <c r="C228" t="s">
        <v>104</v>
      </c>
      <c r="D228" t="s">
        <v>99</v>
      </c>
      <c r="E228" t="s">
        <v>83</v>
      </c>
      <c r="F228" t="s">
        <v>118</v>
      </c>
      <c r="G228" t="s">
        <v>119</v>
      </c>
      <c r="H228" t="s">
        <v>106</v>
      </c>
      <c r="I228" t="s">
        <v>120</v>
      </c>
      <c r="J228" t="s">
        <v>121</v>
      </c>
      <c r="K228" t="s">
        <v>51</v>
      </c>
      <c r="L228" s="27">
        <v>1.1959108869533637E-3</v>
      </c>
      <c r="M228" s="27">
        <v>2.1857303346502011E-3</v>
      </c>
      <c r="N228" s="27">
        <v>9.1725203950791974E-4</v>
      </c>
      <c r="O228" t="s">
        <v>109</v>
      </c>
      <c r="P228" t="s">
        <v>110</v>
      </c>
      <c r="Q228" s="27">
        <v>100</v>
      </c>
      <c r="R228" s="27">
        <v>800</v>
      </c>
      <c r="S228" s="27">
        <v>800</v>
      </c>
      <c r="T228" s="27">
        <v>3200</v>
      </c>
      <c r="U228" s="27">
        <v>8.8322772608262438E-3</v>
      </c>
      <c r="V228" s="27">
        <v>8.314732202812718E-3</v>
      </c>
      <c r="W228" s="27">
        <v>3.3489222019963141E-2</v>
      </c>
      <c r="X228" t="s">
        <v>111</v>
      </c>
      <c r="Y228" t="s">
        <v>112</v>
      </c>
      <c r="Z228" s="27">
        <v>50</v>
      </c>
      <c r="AA228" s="27">
        <v>159.40691979782557</v>
      </c>
      <c r="AB228" s="27">
        <v>177.09112496289683</v>
      </c>
      <c r="AC228" s="27">
        <v>125</v>
      </c>
      <c r="AD228" s="27">
        <v>-0.48232290689805096</v>
      </c>
      <c r="AE228" s="27">
        <v>0.86399481863807304</v>
      </c>
      <c r="AF228" s="27">
        <v>3.5021401285753444</v>
      </c>
      <c r="AG228" s="90">
        <v>3.9380049357523985</v>
      </c>
      <c r="AH228" s="27">
        <v>1</v>
      </c>
      <c r="AI228" s="27">
        <v>1</v>
      </c>
      <c r="AJ228" s="27">
        <v>72.44160302068137</v>
      </c>
      <c r="AK228" s="27">
        <v>3.6220801510340688</v>
      </c>
      <c r="AL228" s="101">
        <v>76.379607956433773</v>
      </c>
      <c r="AM228" s="101">
        <v>7.5600850867864668</v>
      </c>
      <c r="AN228">
        <v>2040</v>
      </c>
      <c r="AO228" t="s">
        <v>59</v>
      </c>
      <c r="AP228" s="30">
        <v>1.6470971950424007</v>
      </c>
      <c r="AQ228" t="s">
        <v>113</v>
      </c>
      <c r="AR228">
        <v>14</v>
      </c>
      <c r="AS228">
        <v>1679</v>
      </c>
      <c r="AT228">
        <v>6.4060000000000006E-2</v>
      </c>
      <c r="AU228">
        <v>2020</v>
      </c>
      <c r="AV228" t="s">
        <v>122</v>
      </c>
      <c r="AW228" s="120">
        <f t="shared" si="19"/>
        <v>3.9380049357523985</v>
      </c>
      <c r="AX228" s="109">
        <f t="shared" si="20"/>
        <v>76.379607956433773</v>
      </c>
      <c r="AY228" s="109">
        <f t="shared" si="21"/>
        <v>7.5600850867864668</v>
      </c>
    </row>
    <row r="229" spans="1:51" ht="14.5" customHeight="1" x14ac:dyDescent="0.2">
      <c r="A229">
        <v>13</v>
      </c>
      <c r="B229">
        <v>2023</v>
      </c>
      <c r="C229" t="s">
        <v>104</v>
      </c>
      <c r="D229" t="s">
        <v>99</v>
      </c>
      <c r="E229" t="s">
        <v>83</v>
      </c>
      <c r="F229" t="s">
        <v>118</v>
      </c>
      <c r="G229" t="s">
        <v>119</v>
      </c>
      <c r="H229" t="s">
        <v>106</v>
      </c>
      <c r="I229" t="s">
        <v>120</v>
      </c>
      <c r="J229" t="s">
        <v>121</v>
      </c>
      <c r="K229" t="s">
        <v>51</v>
      </c>
      <c r="L229" s="27">
        <v>1.1142228186634309E-3</v>
      </c>
      <c r="M229" s="27">
        <v>2.0364315108096203E-3</v>
      </c>
      <c r="N229" s="27">
        <v>8.5459808421758292E-4</v>
      </c>
      <c r="O229" t="s">
        <v>109</v>
      </c>
      <c r="P229" t="s">
        <v>110</v>
      </c>
      <c r="Q229" s="27">
        <v>100</v>
      </c>
      <c r="R229" s="27">
        <v>800</v>
      </c>
      <c r="S229" s="27">
        <v>800</v>
      </c>
      <c r="T229" s="27">
        <v>3200</v>
      </c>
      <c r="U229" s="27">
        <v>7.620838981194168E-3</v>
      </c>
      <c r="V229" s="27">
        <v>7.1742805867778996E-3</v>
      </c>
      <c r="W229" s="27">
        <v>2.8895828457691123E-2</v>
      </c>
      <c r="X229" t="s">
        <v>111</v>
      </c>
      <c r="Y229" t="s">
        <v>112</v>
      </c>
      <c r="Z229" s="27">
        <v>50</v>
      </c>
      <c r="AA229" s="27">
        <v>172.12751825509253</v>
      </c>
      <c r="AB229" s="27">
        <v>191.22291481151683</v>
      </c>
      <c r="AC229" s="27">
        <v>125</v>
      </c>
      <c r="AD229" s="27">
        <v>-0.44937728612787786</v>
      </c>
      <c r="AE229" s="27">
        <v>0.80497865905877886</v>
      </c>
      <c r="AF229" s="27">
        <v>3.262922420044581</v>
      </c>
      <c r="AG229" s="90">
        <v>3.6690149803742442</v>
      </c>
      <c r="AH229" s="27">
        <v>1</v>
      </c>
      <c r="AI229" s="27">
        <v>1</v>
      </c>
      <c r="AJ229" s="27">
        <v>72.44160302068137</v>
      </c>
      <c r="AK229" s="27">
        <v>3.6220801510340688</v>
      </c>
      <c r="AL229" s="101">
        <v>76.110618001055613</v>
      </c>
      <c r="AM229" s="101">
        <v>7.291095131408313</v>
      </c>
      <c r="AN229">
        <v>2045</v>
      </c>
      <c r="AO229" t="s">
        <v>59</v>
      </c>
      <c r="AP229" s="30">
        <v>1.6470971950424007</v>
      </c>
      <c r="AQ229" t="s">
        <v>113</v>
      </c>
      <c r="AR229">
        <v>14</v>
      </c>
      <c r="AS229">
        <v>1679</v>
      </c>
      <c r="AT229">
        <v>6.4060000000000006E-2</v>
      </c>
      <c r="AU229">
        <v>2020</v>
      </c>
      <c r="AV229" t="s">
        <v>122</v>
      </c>
      <c r="AW229" s="120">
        <f t="shared" si="19"/>
        <v>3.6690149803742442</v>
      </c>
      <c r="AX229" s="109">
        <f t="shared" si="20"/>
        <v>76.110618001055613</v>
      </c>
      <c r="AY229" s="109">
        <f t="shared" si="21"/>
        <v>7.291095131408313</v>
      </c>
    </row>
    <row r="230" spans="1:51" x14ac:dyDescent="0.2">
      <c r="A230">
        <v>13</v>
      </c>
      <c r="B230">
        <v>2023</v>
      </c>
      <c r="C230" t="s">
        <v>104</v>
      </c>
      <c r="D230" t="s">
        <v>99</v>
      </c>
      <c r="E230" t="s">
        <v>83</v>
      </c>
      <c r="F230" t="s">
        <v>118</v>
      </c>
      <c r="G230" t="s">
        <v>119</v>
      </c>
      <c r="H230" t="s">
        <v>106</v>
      </c>
      <c r="I230" t="s">
        <v>120</v>
      </c>
      <c r="J230" t="s">
        <v>121</v>
      </c>
      <c r="K230" t="s">
        <v>51</v>
      </c>
      <c r="L230" s="27">
        <v>1.0325347503734982E-3</v>
      </c>
      <c r="M230" s="27">
        <v>1.8871326869690395E-3</v>
      </c>
      <c r="N230" s="27">
        <v>7.9194412892724631E-4</v>
      </c>
      <c r="O230" t="s">
        <v>109</v>
      </c>
      <c r="P230" t="s">
        <v>110</v>
      </c>
      <c r="Q230" s="27">
        <v>100</v>
      </c>
      <c r="R230" s="27">
        <v>800</v>
      </c>
      <c r="S230" s="27">
        <v>800</v>
      </c>
      <c r="T230" s="27">
        <v>3200</v>
      </c>
      <c r="U230" s="27">
        <v>6.5761345605274153E-3</v>
      </c>
      <c r="V230" s="27">
        <v>6.1907927237478781E-3</v>
      </c>
      <c r="W230" s="27">
        <v>2.4934637333843532E-2</v>
      </c>
      <c r="X230" t="s">
        <v>111</v>
      </c>
      <c r="Y230" t="s">
        <v>112</v>
      </c>
      <c r="Z230" s="27">
        <v>50</v>
      </c>
      <c r="AA230" s="27">
        <v>184.84811671235951</v>
      </c>
      <c r="AB230" s="27">
        <v>205.35470466013683</v>
      </c>
      <c r="AC230" s="27">
        <v>125</v>
      </c>
      <c r="AD230" s="27">
        <v>-0.41643166535770482</v>
      </c>
      <c r="AE230" s="27">
        <v>0.74596249947948468</v>
      </c>
      <c r="AF230" s="27">
        <v>3.0237047115138176</v>
      </c>
      <c r="AG230" s="90">
        <v>3.4000250249960899</v>
      </c>
      <c r="AH230" s="27">
        <v>1</v>
      </c>
      <c r="AI230" s="27">
        <v>1</v>
      </c>
      <c r="AJ230" s="27">
        <v>72.44160302068137</v>
      </c>
      <c r="AK230" s="27">
        <v>3.6220801510340688</v>
      </c>
      <c r="AL230" s="101">
        <v>75.841628045677453</v>
      </c>
      <c r="AM230" s="101">
        <v>7.0221051760301592</v>
      </c>
      <c r="AN230">
        <v>2050</v>
      </c>
      <c r="AO230" t="s">
        <v>59</v>
      </c>
      <c r="AP230" s="30">
        <v>1.6470971950424007</v>
      </c>
      <c r="AQ230" t="s">
        <v>113</v>
      </c>
      <c r="AR230">
        <v>14</v>
      </c>
      <c r="AS230">
        <v>1679</v>
      </c>
      <c r="AT230">
        <v>6.4060000000000006E-2</v>
      </c>
      <c r="AU230">
        <v>2020</v>
      </c>
      <c r="AV230" t="s">
        <v>122</v>
      </c>
      <c r="AW230" s="120">
        <f t="shared" si="19"/>
        <v>3.4000250249960899</v>
      </c>
      <c r="AX230" s="109">
        <f t="shared" si="20"/>
        <v>75.841628045677453</v>
      </c>
      <c r="AY230" s="109">
        <f t="shared" si="21"/>
        <v>7.0221051760301592</v>
      </c>
    </row>
    <row r="231" spans="1:51" ht="14.5" customHeight="1" x14ac:dyDescent="0.2">
      <c r="A231">
        <v>13</v>
      </c>
      <c r="B231">
        <v>2023</v>
      </c>
      <c r="C231" t="s">
        <v>104</v>
      </c>
      <c r="D231" t="s">
        <v>99</v>
      </c>
      <c r="E231" t="s">
        <v>83</v>
      </c>
      <c r="F231" t="s">
        <v>118</v>
      </c>
      <c r="G231" t="s">
        <v>119</v>
      </c>
      <c r="H231" t="s">
        <v>106</v>
      </c>
      <c r="I231" t="s">
        <v>120</v>
      </c>
      <c r="J231" t="s">
        <v>121</v>
      </c>
      <c r="K231" t="s">
        <v>51</v>
      </c>
      <c r="L231" s="27">
        <v>1.6479999999999999E-3</v>
      </c>
      <c r="M231" s="27">
        <v>3.0119999999999999E-3</v>
      </c>
      <c r="N231" s="27">
        <v>1.2639999999999999E-3</v>
      </c>
      <c r="O231" t="s">
        <v>109</v>
      </c>
      <c r="P231" t="s">
        <v>110</v>
      </c>
      <c r="Q231" s="27">
        <v>100</v>
      </c>
      <c r="R231" s="27">
        <v>800.00000000000011</v>
      </c>
      <c r="S231" s="27">
        <v>800</v>
      </c>
      <c r="T231" s="27">
        <v>3200</v>
      </c>
      <c r="U231" s="27">
        <v>2.1554E-2</v>
      </c>
      <c r="V231" s="27">
        <v>2.0291E-2</v>
      </c>
      <c r="W231" s="27">
        <v>8.1725999999999993E-2</v>
      </c>
      <c r="X231" t="s">
        <v>111</v>
      </c>
      <c r="Y231" t="s">
        <v>112</v>
      </c>
      <c r="Z231" s="27">
        <v>50</v>
      </c>
      <c r="AA231" s="27">
        <v>90.014064697609015</v>
      </c>
      <c r="AB231" s="27">
        <v>100</v>
      </c>
      <c r="AC231" s="27">
        <v>125</v>
      </c>
      <c r="AD231" s="27">
        <v>-0.664655</v>
      </c>
      <c r="AE231" s="27">
        <v>1.1906099999999999</v>
      </c>
      <c r="AF231" s="27">
        <v>4.8260509999999996</v>
      </c>
      <c r="AG231" s="90">
        <v>5.4266853867791838</v>
      </c>
      <c r="AH231" s="27">
        <v>1</v>
      </c>
      <c r="AI231" s="27">
        <v>1</v>
      </c>
      <c r="AJ231" s="27">
        <v>72.44160302068137</v>
      </c>
      <c r="AK231" s="27">
        <v>3.6220801510340688</v>
      </c>
      <c r="AL231" s="101">
        <v>77.868288407460554</v>
      </c>
      <c r="AM231" s="101">
        <v>9.048765537813253</v>
      </c>
      <c r="AN231">
        <v>2023</v>
      </c>
      <c r="AO231" t="s">
        <v>60</v>
      </c>
      <c r="AP231" s="30">
        <v>1.6470971950424007</v>
      </c>
      <c r="AQ231" t="s">
        <v>113</v>
      </c>
      <c r="AR231">
        <v>14</v>
      </c>
      <c r="AS231">
        <v>1679</v>
      </c>
      <c r="AT231">
        <v>6.4060000000000006E-2</v>
      </c>
      <c r="AU231">
        <v>2020</v>
      </c>
      <c r="AV231" t="s">
        <v>122</v>
      </c>
      <c r="AW231" s="120">
        <f t="shared" si="19"/>
        <v>5.4266853867791838</v>
      </c>
      <c r="AX231" s="109">
        <f t="shared" si="20"/>
        <v>77.868288407460554</v>
      </c>
      <c r="AY231" s="109">
        <f t="shared" si="21"/>
        <v>9.048765537813253</v>
      </c>
    </row>
    <row r="232" spans="1:51" x14ac:dyDescent="0.2">
      <c r="A232">
        <v>13</v>
      </c>
      <c r="B232">
        <v>2023</v>
      </c>
      <c r="C232" t="s">
        <v>104</v>
      </c>
      <c r="D232" t="s">
        <v>99</v>
      </c>
      <c r="E232" t="s">
        <v>83</v>
      </c>
      <c r="F232" t="s">
        <v>118</v>
      </c>
      <c r="G232" t="s">
        <v>119</v>
      </c>
      <c r="H232" t="s">
        <v>106</v>
      </c>
      <c r="I232" t="s">
        <v>120</v>
      </c>
      <c r="J232" t="s">
        <v>121</v>
      </c>
      <c r="K232" t="s">
        <v>51</v>
      </c>
      <c r="L232" s="27">
        <v>1.3593452201527748E-3</v>
      </c>
      <c r="M232" s="27">
        <v>2.4844343465413579E-3</v>
      </c>
      <c r="N232" s="27">
        <v>1.042604586330769E-3</v>
      </c>
      <c r="O232" t="s">
        <v>109</v>
      </c>
      <c r="P232" t="s">
        <v>110</v>
      </c>
      <c r="Q232" s="27">
        <v>100</v>
      </c>
      <c r="R232" s="27">
        <v>800</v>
      </c>
      <c r="S232" s="27">
        <v>800</v>
      </c>
      <c r="T232" s="27">
        <v>3200</v>
      </c>
      <c r="U232" s="27">
        <v>1.1309335022680835E-2</v>
      </c>
      <c r="V232" s="27">
        <v>1.0646641780885998E-2</v>
      </c>
      <c r="W232" s="27">
        <v>4.2881447251721896E-2</v>
      </c>
      <c r="X232" t="s">
        <v>111</v>
      </c>
      <c r="Y232" t="s">
        <v>112</v>
      </c>
      <c r="Z232" s="27">
        <v>50</v>
      </c>
      <c r="AA232" s="27">
        <v>141.50563652462964</v>
      </c>
      <c r="AB232" s="27">
        <v>157.20391807658072</v>
      </c>
      <c r="AC232" s="27">
        <v>125</v>
      </c>
      <c r="AD232" s="27">
        <v>-0.54823761972126361</v>
      </c>
      <c r="AE232" s="27">
        <v>0.98206918238233931</v>
      </c>
      <c r="AF232" s="27">
        <v>3.980745970305533</v>
      </c>
      <c r="AG232" s="90">
        <v>4.4761764816694152</v>
      </c>
      <c r="AH232" s="27">
        <v>1</v>
      </c>
      <c r="AI232" s="27">
        <v>1</v>
      </c>
      <c r="AJ232" s="27">
        <v>72.44160302068137</v>
      </c>
      <c r="AK232" s="27">
        <v>3.6220801510340688</v>
      </c>
      <c r="AL232" s="101">
        <v>76.917779502350783</v>
      </c>
      <c r="AM232" s="101">
        <v>8.0982566327034835</v>
      </c>
      <c r="AN232">
        <v>2030</v>
      </c>
      <c r="AO232" t="s">
        <v>60</v>
      </c>
      <c r="AP232" s="30">
        <v>1.6470971950424007</v>
      </c>
      <c r="AQ232" t="s">
        <v>113</v>
      </c>
      <c r="AR232">
        <v>14</v>
      </c>
      <c r="AS232">
        <v>1679</v>
      </c>
      <c r="AT232">
        <v>6.4060000000000006E-2</v>
      </c>
      <c r="AU232">
        <v>2020</v>
      </c>
      <c r="AV232" t="s">
        <v>122</v>
      </c>
      <c r="AW232" s="120">
        <f t="shared" si="19"/>
        <v>4.4761764816694152</v>
      </c>
      <c r="AX232" s="109">
        <f t="shared" si="20"/>
        <v>76.917779502350783</v>
      </c>
      <c r="AY232" s="109">
        <f t="shared" si="21"/>
        <v>8.0982566327034835</v>
      </c>
    </row>
    <row r="233" spans="1:51" ht="14.5" customHeight="1" x14ac:dyDescent="0.2">
      <c r="A233">
        <v>13</v>
      </c>
      <c r="B233">
        <v>2023</v>
      </c>
      <c r="C233" t="s">
        <v>104</v>
      </c>
      <c r="D233" t="s">
        <v>99</v>
      </c>
      <c r="E233" t="s">
        <v>83</v>
      </c>
      <c r="F233" t="s">
        <v>118</v>
      </c>
      <c r="G233" t="s">
        <v>119</v>
      </c>
      <c r="H233" t="s">
        <v>106</v>
      </c>
      <c r="I233" t="s">
        <v>120</v>
      </c>
      <c r="J233" t="s">
        <v>121</v>
      </c>
      <c r="K233" t="s">
        <v>51</v>
      </c>
      <c r="L233" s="27">
        <v>1.2776280535530694E-3</v>
      </c>
      <c r="M233" s="27">
        <v>2.3350823405957795E-3</v>
      </c>
      <c r="N233" s="27">
        <v>9.7992831291934443E-4</v>
      </c>
      <c r="O233" t="s">
        <v>109</v>
      </c>
      <c r="P233" t="s">
        <v>110</v>
      </c>
      <c r="Q233" s="27">
        <v>100</v>
      </c>
      <c r="R233" s="27">
        <v>800</v>
      </c>
      <c r="S233" s="27">
        <v>800</v>
      </c>
      <c r="T233" s="27">
        <v>3200</v>
      </c>
      <c r="U233" s="27">
        <v>9.3509985167403459E-3</v>
      </c>
      <c r="V233" s="27">
        <v>8.8030579429886954E-3</v>
      </c>
      <c r="W233" s="27">
        <v>3.5456050142856146E-2</v>
      </c>
      <c r="X233" t="s">
        <v>111</v>
      </c>
      <c r="Y233" t="s">
        <v>112</v>
      </c>
      <c r="Z233" s="27">
        <v>50</v>
      </c>
      <c r="AA233" s="27">
        <v>160.85238162630318</v>
      </c>
      <c r="AB233" s="27">
        <v>178.69694271297118</v>
      </c>
      <c r="AC233" s="27">
        <v>125</v>
      </c>
      <c r="AD233" s="27">
        <v>-0.51528026330965737</v>
      </c>
      <c r="AE233" s="27">
        <v>0.92303200051020617</v>
      </c>
      <c r="AF233" s="27">
        <v>3.7414430494404392</v>
      </c>
      <c r="AG233" s="90">
        <v>4.2070907087109068</v>
      </c>
      <c r="AH233" s="27">
        <v>1</v>
      </c>
      <c r="AI233" s="27">
        <v>1</v>
      </c>
      <c r="AJ233" s="27">
        <v>72.44160302068137</v>
      </c>
      <c r="AK233" s="27">
        <v>3.6220801510340688</v>
      </c>
      <c r="AL233" s="101">
        <v>76.648693729392278</v>
      </c>
      <c r="AM233" s="101">
        <v>7.8291708597449752</v>
      </c>
      <c r="AN233">
        <v>2035</v>
      </c>
      <c r="AO233" t="s">
        <v>60</v>
      </c>
      <c r="AP233" s="30">
        <v>1.6470971950424007</v>
      </c>
      <c r="AQ233" t="s">
        <v>113</v>
      </c>
      <c r="AR233">
        <v>14</v>
      </c>
      <c r="AS233">
        <v>1679</v>
      </c>
      <c r="AT233">
        <v>6.4060000000000006E-2</v>
      </c>
      <c r="AU233">
        <v>2020</v>
      </c>
      <c r="AV233" t="s">
        <v>122</v>
      </c>
      <c r="AW233" s="120">
        <f t="shared" si="19"/>
        <v>4.2070907087109068</v>
      </c>
      <c r="AX233" s="109">
        <f t="shared" si="20"/>
        <v>76.648693729392278</v>
      </c>
      <c r="AY233" s="109">
        <f t="shared" si="21"/>
        <v>7.8291708597449752</v>
      </c>
    </row>
    <row r="234" spans="1:51" x14ac:dyDescent="0.2">
      <c r="A234">
        <v>13</v>
      </c>
      <c r="B234">
        <v>2023</v>
      </c>
      <c r="C234" t="s">
        <v>104</v>
      </c>
      <c r="D234" t="s">
        <v>99</v>
      </c>
      <c r="E234" t="s">
        <v>83</v>
      </c>
      <c r="F234" t="s">
        <v>118</v>
      </c>
      <c r="G234" t="s">
        <v>119</v>
      </c>
      <c r="H234" t="s">
        <v>106</v>
      </c>
      <c r="I234" t="s">
        <v>120</v>
      </c>
      <c r="J234" t="s">
        <v>121</v>
      </c>
      <c r="K234" t="s">
        <v>51</v>
      </c>
      <c r="L234" s="27">
        <v>1.1959108869533637E-3</v>
      </c>
      <c r="M234" s="27">
        <v>2.1857303346502011E-3</v>
      </c>
      <c r="N234" s="27">
        <v>9.1725203950791974E-4</v>
      </c>
      <c r="O234" t="s">
        <v>109</v>
      </c>
      <c r="P234" t="s">
        <v>110</v>
      </c>
      <c r="Q234" s="27">
        <v>100</v>
      </c>
      <c r="R234" s="27">
        <v>800</v>
      </c>
      <c r="S234" s="27">
        <v>800</v>
      </c>
      <c r="T234" s="27">
        <v>3200</v>
      </c>
      <c r="U234" s="27">
        <v>7.8131683461155222E-3</v>
      </c>
      <c r="V234" s="27">
        <v>7.3553400255650953E-3</v>
      </c>
      <c r="W234" s="27">
        <v>2.9625081017659698E-2</v>
      </c>
      <c r="X234" t="s">
        <v>111</v>
      </c>
      <c r="Y234" t="s">
        <v>112</v>
      </c>
      <c r="Z234" s="27">
        <v>50</v>
      </c>
      <c r="AA234" s="27">
        <v>180.19912672797673</v>
      </c>
      <c r="AB234" s="27">
        <v>200.18996734936164</v>
      </c>
      <c r="AC234" s="27">
        <v>125</v>
      </c>
      <c r="AD234" s="27">
        <v>-0.48232290689805096</v>
      </c>
      <c r="AE234" s="27">
        <v>0.86399481863807304</v>
      </c>
      <c r="AF234" s="27">
        <v>3.5021401285753444</v>
      </c>
      <c r="AG234" s="90">
        <v>3.9380049357523976</v>
      </c>
      <c r="AH234" s="27">
        <v>1</v>
      </c>
      <c r="AI234" s="27">
        <v>1</v>
      </c>
      <c r="AJ234" s="27">
        <v>72.44160302068137</v>
      </c>
      <c r="AK234" s="27">
        <v>3.6220801510340688</v>
      </c>
      <c r="AL234" s="101">
        <v>76.379607956433773</v>
      </c>
      <c r="AM234" s="101">
        <v>7.5600850867864668</v>
      </c>
      <c r="AN234">
        <v>2040</v>
      </c>
      <c r="AO234" t="s">
        <v>60</v>
      </c>
      <c r="AP234" s="30">
        <v>1.6470971950424007</v>
      </c>
      <c r="AQ234" t="s">
        <v>113</v>
      </c>
      <c r="AR234">
        <v>14</v>
      </c>
      <c r="AS234">
        <v>1679</v>
      </c>
      <c r="AT234">
        <v>6.4060000000000006E-2</v>
      </c>
      <c r="AU234">
        <v>2020</v>
      </c>
      <c r="AV234" t="s">
        <v>122</v>
      </c>
      <c r="AW234" s="120">
        <f t="shared" si="19"/>
        <v>3.9380049357523976</v>
      </c>
      <c r="AX234" s="109">
        <f t="shared" si="20"/>
        <v>76.379607956433773</v>
      </c>
      <c r="AY234" s="109">
        <f t="shared" si="21"/>
        <v>7.5600850867864668</v>
      </c>
    </row>
    <row r="235" spans="1:51" ht="14.5" customHeight="1" x14ac:dyDescent="0.2">
      <c r="A235">
        <v>13</v>
      </c>
      <c r="B235">
        <v>2023</v>
      </c>
      <c r="C235" t="s">
        <v>104</v>
      </c>
      <c r="D235" t="s">
        <v>99</v>
      </c>
      <c r="E235" t="s">
        <v>83</v>
      </c>
      <c r="F235" t="s">
        <v>118</v>
      </c>
      <c r="G235" t="s">
        <v>119</v>
      </c>
      <c r="H235" t="s">
        <v>106</v>
      </c>
      <c r="I235" t="s">
        <v>120</v>
      </c>
      <c r="J235" t="s">
        <v>121</v>
      </c>
      <c r="K235" t="s">
        <v>51</v>
      </c>
      <c r="L235" s="27">
        <v>1.1142228186634309E-3</v>
      </c>
      <c r="M235" s="27">
        <v>2.0364315108096203E-3</v>
      </c>
      <c r="N235" s="27">
        <v>8.5459808421758292E-4</v>
      </c>
      <c r="O235" t="s">
        <v>109</v>
      </c>
      <c r="P235" t="s">
        <v>110</v>
      </c>
      <c r="Q235" s="27">
        <v>100</v>
      </c>
      <c r="R235" s="27">
        <v>800</v>
      </c>
      <c r="S235" s="27">
        <v>800</v>
      </c>
      <c r="T235" s="27">
        <v>3200</v>
      </c>
      <c r="U235" s="27">
        <v>6.741511406440995E-3</v>
      </c>
      <c r="V235" s="27">
        <v>6.346478980611219E-3</v>
      </c>
      <c r="W235" s="27">
        <v>2.5561694404880608E-2</v>
      </c>
      <c r="X235" t="s">
        <v>111</v>
      </c>
      <c r="Y235" t="s">
        <v>112</v>
      </c>
      <c r="Z235" s="27">
        <v>50</v>
      </c>
      <c r="AA235" s="27">
        <v>194.57893367966983</v>
      </c>
      <c r="AB235" s="27">
        <v>216.16503413475817</v>
      </c>
      <c r="AC235" s="27">
        <v>125</v>
      </c>
      <c r="AD235" s="27">
        <v>-0.44937728612787786</v>
      </c>
      <c r="AE235" s="27">
        <v>0.80497865905877886</v>
      </c>
      <c r="AF235" s="27">
        <v>3.262922420044581</v>
      </c>
      <c r="AG235" s="90">
        <v>3.6690149803742442</v>
      </c>
      <c r="AH235" s="27">
        <v>1</v>
      </c>
      <c r="AI235" s="27">
        <v>1</v>
      </c>
      <c r="AJ235" s="27">
        <v>72.44160302068137</v>
      </c>
      <c r="AK235" s="27">
        <v>3.6220801510340688</v>
      </c>
      <c r="AL235" s="101">
        <v>76.110618001055613</v>
      </c>
      <c r="AM235" s="101">
        <v>7.291095131408313</v>
      </c>
      <c r="AN235">
        <v>2045</v>
      </c>
      <c r="AO235" t="s">
        <v>60</v>
      </c>
      <c r="AP235" s="30">
        <v>1.6470971950424007</v>
      </c>
      <c r="AQ235" t="s">
        <v>113</v>
      </c>
      <c r="AR235">
        <v>14</v>
      </c>
      <c r="AS235">
        <v>1679</v>
      </c>
      <c r="AT235">
        <v>6.4060000000000006E-2</v>
      </c>
      <c r="AU235">
        <v>2020</v>
      </c>
      <c r="AV235" t="s">
        <v>122</v>
      </c>
      <c r="AW235" s="120">
        <f t="shared" si="19"/>
        <v>3.6690149803742442</v>
      </c>
      <c r="AX235" s="109">
        <f t="shared" si="20"/>
        <v>76.110618001055613</v>
      </c>
      <c r="AY235" s="109">
        <f t="shared" si="21"/>
        <v>7.291095131408313</v>
      </c>
    </row>
    <row r="236" spans="1:51" s="70" customFormat="1" x14ac:dyDescent="0.2">
      <c r="A236" s="70">
        <v>13</v>
      </c>
      <c r="B236" s="70">
        <v>2023</v>
      </c>
      <c r="C236" s="70" t="s">
        <v>104</v>
      </c>
      <c r="D236" s="70" t="s">
        <v>99</v>
      </c>
      <c r="E236" s="70" t="s">
        <v>83</v>
      </c>
      <c r="F236" s="70" t="s">
        <v>118</v>
      </c>
      <c r="G236" s="70" t="s">
        <v>119</v>
      </c>
      <c r="H236" s="70" t="s">
        <v>106</v>
      </c>
      <c r="I236" s="70" t="s">
        <v>120</v>
      </c>
      <c r="J236" s="70" t="s">
        <v>121</v>
      </c>
      <c r="K236" s="70" t="s">
        <v>51</v>
      </c>
      <c r="L236" s="73">
        <v>1.0325347503734982E-3</v>
      </c>
      <c r="M236" s="73">
        <v>1.8871326869690395E-3</v>
      </c>
      <c r="N236" s="73">
        <v>7.9194412892724631E-4</v>
      </c>
      <c r="O236" s="70" t="s">
        <v>109</v>
      </c>
      <c r="P236" s="70" t="s">
        <v>110</v>
      </c>
      <c r="Q236" s="73">
        <v>100</v>
      </c>
      <c r="R236" s="73">
        <v>800</v>
      </c>
      <c r="S236" s="73">
        <v>800</v>
      </c>
      <c r="T236" s="73">
        <v>3200</v>
      </c>
      <c r="U236" s="73">
        <v>5.8173498035434829E-3</v>
      </c>
      <c r="V236" s="73">
        <v>5.4764704863923541E-3</v>
      </c>
      <c r="W236" s="73">
        <v>2.2057563795323126E-2</v>
      </c>
      <c r="X236" s="70" t="s">
        <v>111</v>
      </c>
      <c r="Y236" s="70" t="s">
        <v>112</v>
      </c>
      <c r="Z236" s="73">
        <v>50</v>
      </c>
      <c r="AA236" s="73">
        <v>208.95874063136293</v>
      </c>
      <c r="AB236" s="73">
        <v>232.14010092015468</v>
      </c>
      <c r="AC236" s="73">
        <v>125</v>
      </c>
      <c r="AD236" s="73">
        <v>-0.41643166535770482</v>
      </c>
      <c r="AE236" s="73">
        <v>0.74596249947948468</v>
      </c>
      <c r="AF236" s="73">
        <v>3.0237047115138176</v>
      </c>
      <c r="AG236" s="91">
        <v>3.4000250249960899</v>
      </c>
      <c r="AH236" s="73">
        <v>1</v>
      </c>
      <c r="AI236" s="73">
        <v>1</v>
      </c>
      <c r="AJ236" s="73">
        <v>72.44160302068137</v>
      </c>
      <c r="AK236" s="73">
        <v>3.6220801510340688</v>
      </c>
      <c r="AL236" s="117">
        <v>75.841628045677453</v>
      </c>
      <c r="AM236" s="117">
        <v>7.0221051760301592</v>
      </c>
      <c r="AN236" s="70">
        <v>2050</v>
      </c>
      <c r="AO236" s="70" t="s">
        <v>60</v>
      </c>
      <c r="AP236" s="76">
        <v>1.6470971950424007</v>
      </c>
      <c r="AQ236" s="70" t="s">
        <v>113</v>
      </c>
      <c r="AR236" s="70">
        <v>14</v>
      </c>
      <c r="AS236" s="70">
        <v>1679</v>
      </c>
      <c r="AT236" s="70">
        <v>6.4060000000000006E-2</v>
      </c>
      <c r="AU236" s="70">
        <v>2020</v>
      </c>
      <c r="AV236" s="70" t="s">
        <v>122</v>
      </c>
      <c r="AW236" s="120">
        <f t="shared" si="19"/>
        <v>3.4000250249960899</v>
      </c>
      <c r="AX236" s="109">
        <f t="shared" si="20"/>
        <v>75.841628045677453</v>
      </c>
      <c r="AY236" s="109">
        <f t="shared" si="21"/>
        <v>7.0221051760301592</v>
      </c>
    </row>
    <row r="237" spans="1:51" ht="14.5" customHeight="1" x14ac:dyDescent="0.2">
      <c r="A237">
        <v>14</v>
      </c>
      <c r="B237">
        <v>2023</v>
      </c>
      <c r="C237" t="s">
        <v>104</v>
      </c>
      <c r="D237" t="s">
        <v>99</v>
      </c>
      <c r="E237" t="s">
        <v>83</v>
      </c>
      <c r="F237" t="s">
        <v>118</v>
      </c>
      <c r="G237" t="s">
        <v>123</v>
      </c>
      <c r="H237" t="s">
        <v>106</v>
      </c>
      <c r="I237" t="s">
        <v>124</v>
      </c>
      <c r="J237" t="s">
        <v>125</v>
      </c>
      <c r="K237" t="s">
        <v>51</v>
      </c>
      <c r="L237" s="27">
        <v>3.1570000000000001E-3</v>
      </c>
      <c r="M237" s="27">
        <v>2.4840000000000001E-3</v>
      </c>
      <c r="N237" s="27">
        <v>1.55E-4</v>
      </c>
      <c r="O237" t="s">
        <v>109</v>
      </c>
      <c r="P237" t="s">
        <v>110</v>
      </c>
      <c r="Q237" s="27">
        <v>320</v>
      </c>
      <c r="R237" s="27">
        <v>1566.6666666666667</v>
      </c>
      <c r="S237" s="27">
        <v>1600</v>
      </c>
      <c r="T237" s="27">
        <v>2910</v>
      </c>
      <c r="U237" s="27">
        <v>7.9146999999999995E-2</v>
      </c>
      <c r="V237" s="27">
        <v>0.276009</v>
      </c>
      <c r="W237" s="27">
        <v>0.134521</v>
      </c>
      <c r="X237" t="s">
        <v>111</v>
      </c>
      <c r="Y237" t="s">
        <v>112</v>
      </c>
      <c r="Z237" s="27">
        <v>50</v>
      </c>
      <c r="AA237" s="27">
        <v>106.01503759398496</v>
      </c>
      <c r="AB237" s="27">
        <v>123.07692307692308</v>
      </c>
      <c r="AC237" s="27">
        <v>160</v>
      </c>
      <c r="AD237" s="27">
        <v>-8.5149100000000004</v>
      </c>
      <c r="AE237" s="27">
        <v>-17.273495</v>
      </c>
      <c r="AF237" s="27">
        <v>15.240023000000001</v>
      </c>
      <c r="AG237" s="90">
        <v>15.879209511278194</v>
      </c>
      <c r="AH237" s="27">
        <v>1</v>
      </c>
      <c r="AI237" s="27">
        <v>1</v>
      </c>
      <c r="AJ237" s="27">
        <v>72.44160302068137</v>
      </c>
      <c r="AK237" s="27">
        <v>3.6220801510340688</v>
      </c>
      <c r="AL237" s="101">
        <v>88.320812531959561</v>
      </c>
      <c r="AM237" s="101">
        <v>19.501289662312264</v>
      </c>
      <c r="AN237">
        <v>2023</v>
      </c>
      <c r="AO237" t="s">
        <v>56</v>
      </c>
      <c r="AP237" s="30">
        <v>1.927955352612887</v>
      </c>
      <c r="AQ237" t="s">
        <v>113</v>
      </c>
      <c r="AR237">
        <v>14</v>
      </c>
      <c r="AS237">
        <v>458</v>
      </c>
      <c r="AT237">
        <v>0.18099999999999999</v>
      </c>
      <c r="AU237">
        <v>2020</v>
      </c>
      <c r="AV237" t="s">
        <v>122</v>
      </c>
      <c r="AW237" s="120">
        <f t="shared" si="19"/>
        <v>15.879209511278194</v>
      </c>
      <c r="AX237" s="109">
        <f t="shared" si="20"/>
        <v>88.320812531959561</v>
      </c>
      <c r="AY237" s="109">
        <f t="shared" si="21"/>
        <v>19.501289662312264</v>
      </c>
    </row>
    <row r="238" spans="1:51" x14ac:dyDescent="0.2">
      <c r="A238">
        <v>14</v>
      </c>
      <c r="B238">
        <v>2023</v>
      </c>
      <c r="C238" t="s">
        <v>104</v>
      </c>
      <c r="D238" t="s">
        <v>99</v>
      </c>
      <c r="E238" t="s">
        <v>83</v>
      </c>
      <c r="F238" t="s">
        <v>118</v>
      </c>
      <c r="G238" t="s">
        <v>123</v>
      </c>
      <c r="H238" t="s">
        <v>106</v>
      </c>
      <c r="I238" t="s">
        <v>124</v>
      </c>
      <c r="J238" t="s">
        <v>125</v>
      </c>
      <c r="K238" t="s">
        <v>51</v>
      </c>
      <c r="L238" s="27">
        <v>3.0872775381742637E-3</v>
      </c>
      <c r="M238" s="27">
        <v>2.4291407680788312E-3</v>
      </c>
      <c r="N238" s="27">
        <v>1.5157681926417828E-4</v>
      </c>
      <c r="O238" t="s">
        <v>109</v>
      </c>
      <c r="P238" t="s">
        <v>110</v>
      </c>
      <c r="Q238" s="27">
        <v>320</v>
      </c>
      <c r="R238" s="27">
        <v>1566.6666666666667</v>
      </c>
      <c r="S238" s="27">
        <v>1600</v>
      </c>
      <c r="T238" s="27">
        <v>2910</v>
      </c>
      <c r="U238" s="27">
        <v>6.4005240759946042E-2</v>
      </c>
      <c r="V238" s="27">
        <v>0.22320520672813815</v>
      </c>
      <c r="W238" s="27">
        <v>0.10878553820446388</v>
      </c>
      <c r="X238" t="s">
        <v>111</v>
      </c>
      <c r="Y238" t="s">
        <v>112</v>
      </c>
      <c r="Z238" s="27">
        <v>50</v>
      </c>
      <c r="AA238" s="27">
        <v>128.19984065238796</v>
      </c>
      <c r="AB238" s="27">
        <v>148.83211178847878</v>
      </c>
      <c r="AC238" s="27">
        <v>160</v>
      </c>
      <c r="AD238" s="27">
        <v>-8.3268578975531895</v>
      </c>
      <c r="AE238" s="27">
        <v>-16.892009223714112</v>
      </c>
      <c r="AF238" s="27">
        <v>14.903446528083355</v>
      </c>
      <c r="AG238" s="90">
        <v>15.528516581606681</v>
      </c>
      <c r="AH238" s="27">
        <v>1</v>
      </c>
      <c r="AI238" s="27">
        <v>1</v>
      </c>
      <c r="AJ238" s="27">
        <v>72.44160302068137</v>
      </c>
      <c r="AK238" s="27">
        <v>3.6220801510340688</v>
      </c>
      <c r="AL238" s="101">
        <v>87.970119602288051</v>
      </c>
      <c r="AM238" s="101">
        <v>19.15059673264075</v>
      </c>
      <c r="AN238">
        <v>2030</v>
      </c>
      <c r="AO238" t="s">
        <v>56</v>
      </c>
      <c r="AP238" s="30">
        <v>1.927955352612887</v>
      </c>
      <c r="AQ238" t="s">
        <v>113</v>
      </c>
      <c r="AR238">
        <v>14</v>
      </c>
      <c r="AS238">
        <v>458</v>
      </c>
      <c r="AT238">
        <v>0.18099999999999999</v>
      </c>
      <c r="AU238">
        <v>2020</v>
      </c>
      <c r="AV238" t="s">
        <v>122</v>
      </c>
      <c r="AW238" s="120">
        <f t="shared" si="19"/>
        <v>15.528516581606681</v>
      </c>
      <c r="AX238" s="109">
        <f t="shared" si="20"/>
        <v>87.970119602288051</v>
      </c>
      <c r="AY238" s="109">
        <f t="shared" si="21"/>
        <v>19.15059673264075</v>
      </c>
    </row>
    <row r="239" spans="1:51" ht="14.5" customHeight="1" x14ac:dyDescent="0.2">
      <c r="A239">
        <v>14</v>
      </c>
      <c r="B239">
        <v>2023</v>
      </c>
      <c r="C239" t="s">
        <v>104</v>
      </c>
      <c r="D239" t="s">
        <v>99</v>
      </c>
      <c r="E239" t="s">
        <v>83</v>
      </c>
      <c r="F239" t="s">
        <v>118</v>
      </c>
      <c r="G239" t="s">
        <v>123</v>
      </c>
      <c r="H239" t="s">
        <v>106</v>
      </c>
      <c r="I239" t="s">
        <v>124</v>
      </c>
      <c r="J239" t="s">
        <v>125</v>
      </c>
      <c r="K239" t="s">
        <v>51</v>
      </c>
      <c r="L239" s="27">
        <v>3.0584873253260226E-3</v>
      </c>
      <c r="M239" s="27">
        <v>2.4064879683591512E-3</v>
      </c>
      <c r="N239" s="27">
        <v>1.5016329915284557E-4</v>
      </c>
      <c r="O239" t="s">
        <v>109</v>
      </c>
      <c r="P239" t="s">
        <v>110</v>
      </c>
      <c r="Q239" s="27">
        <v>320</v>
      </c>
      <c r="R239" s="27">
        <v>1566.6666666666667</v>
      </c>
      <c r="S239" s="27">
        <v>1600</v>
      </c>
      <c r="T239" s="27">
        <v>2910</v>
      </c>
      <c r="U239" s="27">
        <v>5.5781834280328721E-2</v>
      </c>
      <c r="V239" s="27">
        <v>0.1945277559209983</v>
      </c>
      <c r="W239" s="27">
        <v>9.4808749911229756E-2</v>
      </c>
      <c r="X239" t="s">
        <v>111</v>
      </c>
      <c r="Y239" t="s">
        <v>112</v>
      </c>
      <c r="Z239" s="27">
        <v>50</v>
      </c>
      <c r="AA239" s="27">
        <v>145.72740845881395</v>
      </c>
      <c r="AB239" s="27">
        <v>169.18053747973602</v>
      </c>
      <c r="AC239" s="27">
        <v>160</v>
      </c>
      <c r="AD239" s="27">
        <v>-8.2492063070293966</v>
      </c>
      <c r="AE239" s="27">
        <v>-16.734483852259242</v>
      </c>
      <c r="AF239" s="27">
        <v>14.764465373195144</v>
      </c>
      <c r="AG239" s="90">
        <v>15.383706375179212</v>
      </c>
      <c r="AH239" s="27">
        <v>1</v>
      </c>
      <c r="AI239" s="27">
        <v>1</v>
      </c>
      <c r="AJ239" s="27">
        <v>72.44160302068137</v>
      </c>
      <c r="AK239" s="27">
        <v>3.6220801510340688</v>
      </c>
      <c r="AL239" s="101">
        <v>87.825309395860586</v>
      </c>
      <c r="AM239" s="101">
        <v>19.005786526213281</v>
      </c>
      <c r="AN239">
        <v>2035</v>
      </c>
      <c r="AO239" t="s">
        <v>56</v>
      </c>
      <c r="AP239" s="30">
        <v>1.927955352612887</v>
      </c>
      <c r="AQ239" t="s">
        <v>113</v>
      </c>
      <c r="AR239">
        <v>14</v>
      </c>
      <c r="AS239">
        <v>458</v>
      </c>
      <c r="AT239">
        <v>0.18099999999999999</v>
      </c>
      <c r="AU239">
        <v>2020</v>
      </c>
      <c r="AV239" t="s">
        <v>122</v>
      </c>
      <c r="AW239" s="120">
        <f t="shared" si="19"/>
        <v>15.383706375179212</v>
      </c>
      <c r="AX239" s="109">
        <f t="shared" si="20"/>
        <v>87.825309395860586</v>
      </c>
      <c r="AY239" s="109">
        <f t="shared" si="21"/>
        <v>19.005786526213281</v>
      </c>
    </row>
    <row r="240" spans="1:51" x14ac:dyDescent="0.2">
      <c r="A240">
        <v>14</v>
      </c>
      <c r="B240">
        <v>2023</v>
      </c>
      <c r="C240" t="s">
        <v>104</v>
      </c>
      <c r="D240" t="s">
        <v>99</v>
      </c>
      <c r="E240" t="s">
        <v>83</v>
      </c>
      <c r="F240" t="s">
        <v>118</v>
      </c>
      <c r="G240" t="s">
        <v>123</v>
      </c>
      <c r="H240" t="s">
        <v>106</v>
      </c>
      <c r="I240" t="s">
        <v>124</v>
      </c>
      <c r="J240" t="s">
        <v>125</v>
      </c>
      <c r="K240" t="s">
        <v>51</v>
      </c>
      <c r="L240" s="27">
        <v>3.0296971124777815E-3</v>
      </c>
      <c r="M240" s="27">
        <v>2.3838351686394708E-3</v>
      </c>
      <c r="N240" s="27">
        <v>1.4874977904151288E-4</v>
      </c>
      <c r="O240" t="s">
        <v>109</v>
      </c>
      <c r="P240" t="s">
        <v>110</v>
      </c>
      <c r="Q240" s="27">
        <v>320</v>
      </c>
      <c r="R240" s="27">
        <v>1566.6666666666667</v>
      </c>
      <c r="S240" s="27">
        <v>1600</v>
      </c>
      <c r="T240" s="27">
        <v>2910</v>
      </c>
      <c r="U240" s="27">
        <v>4.9324209377097999E-2</v>
      </c>
      <c r="V240" s="27">
        <v>0.17200810777367989</v>
      </c>
      <c r="W240" s="27">
        <v>8.3833145534468786E-2</v>
      </c>
      <c r="X240" t="s">
        <v>111</v>
      </c>
      <c r="Y240" t="s">
        <v>112</v>
      </c>
      <c r="Z240" s="27">
        <v>50</v>
      </c>
      <c r="AA240" s="27">
        <v>163.25497626523995</v>
      </c>
      <c r="AB240" s="27">
        <v>189.52896317099325</v>
      </c>
      <c r="AC240" s="27">
        <v>160</v>
      </c>
      <c r="AD240" s="27">
        <v>-8.1715547165056019</v>
      </c>
      <c r="AE240" s="27">
        <v>-16.576958480804372</v>
      </c>
      <c r="AF240" s="27">
        <v>14.62548421830693</v>
      </c>
      <c r="AG240" s="90">
        <v>15.238896168751744</v>
      </c>
      <c r="AH240" s="27">
        <v>1</v>
      </c>
      <c r="AI240" s="27">
        <v>1</v>
      </c>
      <c r="AJ240" s="27">
        <v>72.44160302068137</v>
      </c>
      <c r="AK240" s="27">
        <v>3.6220801510340688</v>
      </c>
      <c r="AL240" s="101">
        <v>87.680499189433107</v>
      </c>
      <c r="AM240" s="101">
        <v>18.860976319785813</v>
      </c>
      <c r="AN240">
        <v>2040</v>
      </c>
      <c r="AO240" t="s">
        <v>56</v>
      </c>
      <c r="AP240" s="30">
        <v>1.927955352612887</v>
      </c>
      <c r="AQ240" t="s">
        <v>113</v>
      </c>
      <c r="AR240">
        <v>14</v>
      </c>
      <c r="AS240">
        <v>458</v>
      </c>
      <c r="AT240">
        <v>0.18099999999999999</v>
      </c>
      <c r="AU240">
        <v>2020</v>
      </c>
      <c r="AV240" t="s">
        <v>122</v>
      </c>
      <c r="AW240" s="120">
        <f t="shared" si="19"/>
        <v>15.238896168751744</v>
      </c>
      <c r="AX240" s="109">
        <f t="shared" si="20"/>
        <v>87.680499189433107</v>
      </c>
      <c r="AY240" s="109">
        <f t="shared" si="21"/>
        <v>18.860976319785813</v>
      </c>
    </row>
    <row r="241" spans="1:51" ht="14.5" customHeight="1" x14ac:dyDescent="0.2">
      <c r="A241">
        <v>14</v>
      </c>
      <c r="B241">
        <v>2023</v>
      </c>
      <c r="C241" t="s">
        <v>104</v>
      </c>
      <c r="D241" t="s">
        <v>99</v>
      </c>
      <c r="E241" t="s">
        <v>83</v>
      </c>
      <c r="F241" t="s">
        <v>118</v>
      </c>
      <c r="G241" t="s">
        <v>123</v>
      </c>
      <c r="H241" t="s">
        <v>106</v>
      </c>
      <c r="I241" t="s">
        <v>124</v>
      </c>
      <c r="J241" t="s">
        <v>125</v>
      </c>
      <c r="K241" t="s">
        <v>51</v>
      </c>
      <c r="L241" s="27">
        <v>3.0017521215628708E-3</v>
      </c>
      <c r="M241" s="27">
        <v>2.3618474089205483E-3</v>
      </c>
      <c r="N241" s="27">
        <v>1.4737775699786028E-4</v>
      </c>
      <c r="O241" t="s">
        <v>109</v>
      </c>
      <c r="P241" t="s">
        <v>110</v>
      </c>
      <c r="Q241" s="27">
        <v>320</v>
      </c>
      <c r="R241" s="27">
        <v>1566.6666666666667</v>
      </c>
      <c r="S241" s="27">
        <v>1600</v>
      </c>
      <c r="T241" s="27">
        <v>2910</v>
      </c>
      <c r="U241" s="27">
        <v>4.5257713495464057E-2</v>
      </c>
      <c r="V241" s="27">
        <v>0.15782703380001187</v>
      </c>
      <c r="W241" s="27">
        <v>7.6921587389582935E-2</v>
      </c>
      <c r="X241" t="s">
        <v>111</v>
      </c>
      <c r="Y241" t="s">
        <v>112</v>
      </c>
      <c r="Z241" s="27">
        <v>50</v>
      </c>
      <c r="AA241" s="27">
        <v>176.28264784847252</v>
      </c>
      <c r="AB241" s="27">
        <v>204.65328675480063</v>
      </c>
      <c r="AC241" s="27">
        <v>160</v>
      </c>
      <c r="AD241" s="27">
        <v>-8.0961828183138742</v>
      </c>
      <c r="AE241" s="27">
        <v>-16.424057732991965</v>
      </c>
      <c r="AF241" s="27">
        <v>14.490583266682593</v>
      </c>
      <c r="AG241" s="90">
        <v>15.098337294653358</v>
      </c>
      <c r="AH241" s="27">
        <v>1</v>
      </c>
      <c r="AI241" s="27">
        <v>1</v>
      </c>
      <c r="AJ241" s="27">
        <v>72.44160302068137</v>
      </c>
      <c r="AK241" s="27">
        <v>3.6220801510340688</v>
      </c>
      <c r="AL241" s="101">
        <v>87.539940315334732</v>
      </c>
      <c r="AM241" s="101">
        <v>18.720417445687428</v>
      </c>
      <c r="AN241">
        <v>2045</v>
      </c>
      <c r="AO241" t="s">
        <v>56</v>
      </c>
      <c r="AP241" s="30">
        <v>1.927955352612887</v>
      </c>
      <c r="AQ241" t="s">
        <v>113</v>
      </c>
      <c r="AR241">
        <v>14</v>
      </c>
      <c r="AS241">
        <v>458</v>
      </c>
      <c r="AT241">
        <v>0.18099999999999999</v>
      </c>
      <c r="AU241">
        <v>2020</v>
      </c>
      <c r="AV241" t="s">
        <v>122</v>
      </c>
      <c r="AW241" s="120">
        <f t="shared" si="19"/>
        <v>15.098337294653358</v>
      </c>
      <c r="AX241" s="109">
        <f t="shared" si="20"/>
        <v>87.539940315334732</v>
      </c>
      <c r="AY241" s="109">
        <f t="shared" si="21"/>
        <v>18.720417445687428</v>
      </c>
    </row>
    <row r="242" spans="1:51" x14ac:dyDescent="0.2">
      <c r="A242">
        <v>14</v>
      </c>
      <c r="B242">
        <v>2023</v>
      </c>
      <c r="C242" t="s">
        <v>104</v>
      </c>
      <c r="D242" t="s">
        <v>99</v>
      </c>
      <c r="E242" t="s">
        <v>83</v>
      </c>
      <c r="F242" t="s">
        <v>118</v>
      </c>
      <c r="G242" t="s">
        <v>123</v>
      </c>
      <c r="H242" t="s">
        <v>106</v>
      </c>
      <c r="I242" t="s">
        <v>124</v>
      </c>
      <c r="J242" t="s">
        <v>125</v>
      </c>
      <c r="K242" t="s">
        <v>51</v>
      </c>
      <c r="L242" s="27">
        <v>2.9738071306479597E-3</v>
      </c>
      <c r="M242" s="27">
        <v>2.3398596492016257E-3</v>
      </c>
      <c r="N242" s="27">
        <v>1.460057349542077E-4</v>
      </c>
      <c r="O242" t="s">
        <v>109</v>
      </c>
      <c r="P242" t="s">
        <v>110</v>
      </c>
      <c r="Q242" s="27">
        <v>320</v>
      </c>
      <c r="R242" s="27">
        <v>1566.6666666666667</v>
      </c>
      <c r="S242" s="27">
        <v>1600</v>
      </c>
      <c r="T242" s="27">
        <v>2910</v>
      </c>
      <c r="U242" s="27">
        <v>4.1750901554985849E-2</v>
      </c>
      <c r="V242" s="27">
        <v>0.14559774327883671</v>
      </c>
      <c r="W242" s="27">
        <v>7.0961287579797749E-2</v>
      </c>
      <c r="X242" t="s">
        <v>111</v>
      </c>
      <c r="Y242" t="s">
        <v>112</v>
      </c>
      <c r="Z242" s="27">
        <v>50</v>
      </c>
      <c r="AA242" s="27">
        <v>189.3103194317051</v>
      </c>
      <c r="AB242" s="27">
        <v>219.77761033860801</v>
      </c>
      <c r="AC242" s="27">
        <v>160</v>
      </c>
      <c r="AD242" s="27">
        <v>-8.0208109201221482</v>
      </c>
      <c r="AE242" s="27">
        <v>-16.271156985179562</v>
      </c>
      <c r="AF242" s="27">
        <v>14.355682315058255</v>
      </c>
      <c r="AG242" s="90">
        <v>14.957778420554956</v>
      </c>
      <c r="AH242" s="27">
        <v>1</v>
      </c>
      <c r="AI242" s="27">
        <v>1</v>
      </c>
      <c r="AJ242" s="27">
        <v>72.44160302068137</v>
      </c>
      <c r="AK242" s="27">
        <v>3.6220801510340688</v>
      </c>
      <c r="AL242" s="101">
        <v>87.399381441236329</v>
      </c>
      <c r="AM242" s="101">
        <v>18.579858571589025</v>
      </c>
      <c r="AN242">
        <v>2050</v>
      </c>
      <c r="AO242" t="s">
        <v>56</v>
      </c>
      <c r="AP242" s="30">
        <v>1.927955352612887</v>
      </c>
      <c r="AQ242" t="s">
        <v>113</v>
      </c>
      <c r="AR242">
        <v>14</v>
      </c>
      <c r="AS242">
        <v>458</v>
      </c>
      <c r="AT242">
        <v>0.18099999999999999</v>
      </c>
      <c r="AU242">
        <v>2020</v>
      </c>
      <c r="AV242" t="s">
        <v>122</v>
      </c>
      <c r="AW242" s="120">
        <f t="shared" si="19"/>
        <v>14.957778420554956</v>
      </c>
      <c r="AX242" s="109">
        <f t="shared" si="20"/>
        <v>87.399381441236329</v>
      </c>
      <c r="AY242" s="109">
        <f t="shared" si="21"/>
        <v>18.579858571589025</v>
      </c>
    </row>
    <row r="243" spans="1:51" ht="14.5" customHeight="1" x14ac:dyDescent="0.2">
      <c r="A243">
        <v>14</v>
      </c>
      <c r="B243">
        <v>2023</v>
      </c>
      <c r="C243" t="s">
        <v>104</v>
      </c>
      <c r="D243" t="s">
        <v>99</v>
      </c>
      <c r="E243" t="s">
        <v>83</v>
      </c>
      <c r="F243" t="s">
        <v>118</v>
      </c>
      <c r="G243" t="s">
        <v>123</v>
      </c>
      <c r="H243" t="s">
        <v>106</v>
      </c>
      <c r="I243" t="s">
        <v>124</v>
      </c>
      <c r="J243" t="s">
        <v>125</v>
      </c>
      <c r="K243" t="s">
        <v>51</v>
      </c>
      <c r="L243" s="27">
        <v>3.1570000000000001E-3</v>
      </c>
      <c r="M243" s="27">
        <v>2.4840000000000001E-3</v>
      </c>
      <c r="N243" s="27">
        <v>1.55E-4</v>
      </c>
      <c r="O243" t="s">
        <v>109</v>
      </c>
      <c r="P243" t="s">
        <v>110</v>
      </c>
      <c r="Q243" s="27">
        <v>320</v>
      </c>
      <c r="R243" s="27">
        <v>1566.6666666666667</v>
      </c>
      <c r="S243" s="27">
        <v>1600</v>
      </c>
      <c r="T243" s="27">
        <v>2910</v>
      </c>
      <c r="U243" s="27">
        <v>7.9146999999999995E-2</v>
      </c>
      <c r="V243" s="27">
        <v>0.276009</v>
      </c>
      <c r="W243" s="27">
        <v>0.134521</v>
      </c>
      <c r="X243" t="s">
        <v>111</v>
      </c>
      <c r="Y243" t="s">
        <v>112</v>
      </c>
      <c r="Z243" s="27">
        <v>50</v>
      </c>
      <c r="AA243" s="27">
        <v>106.01503759398496</v>
      </c>
      <c r="AB243" s="27">
        <v>123.07692307692308</v>
      </c>
      <c r="AC243" s="27">
        <v>160</v>
      </c>
      <c r="AD243" s="27">
        <v>-8.5149100000000004</v>
      </c>
      <c r="AE243" s="27">
        <v>-17.273495</v>
      </c>
      <c r="AF243" s="27">
        <v>15.240023000000001</v>
      </c>
      <c r="AG243" s="90">
        <v>15.879209511278194</v>
      </c>
      <c r="AH243" s="27">
        <v>1</v>
      </c>
      <c r="AI243" s="27">
        <v>1</v>
      </c>
      <c r="AJ243" s="27">
        <v>72.44160302068137</v>
      </c>
      <c r="AK243" s="27">
        <v>3.6220801510340688</v>
      </c>
      <c r="AL243" s="101">
        <v>88.320812531959561</v>
      </c>
      <c r="AM243" s="101">
        <v>19.501289662312264</v>
      </c>
      <c r="AN243">
        <v>2023</v>
      </c>
      <c r="AO243" t="s">
        <v>59</v>
      </c>
      <c r="AP243" s="30">
        <v>1.927955352612887</v>
      </c>
      <c r="AQ243" t="s">
        <v>113</v>
      </c>
      <c r="AR243">
        <v>14</v>
      </c>
      <c r="AS243">
        <v>458</v>
      </c>
      <c r="AT243">
        <v>0.18099999999999999</v>
      </c>
      <c r="AU243">
        <v>2020</v>
      </c>
      <c r="AV243" t="s">
        <v>122</v>
      </c>
      <c r="AW243" s="120">
        <f t="shared" si="19"/>
        <v>15.879209511278194</v>
      </c>
      <c r="AX243" s="109">
        <f t="shared" si="20"/>
        <v>88.320812531959561</v>
      </c>
      <c r="AY243" s="109">
        <f t="shared" si="21"/>
        <v>19.501289662312264</v>
      </c>
    </row>
    <row r="244" spans="1:51" x14ac:dyDescent="0.2">
      <c r="A244">
        <v>14</v>
      </c>
      <c r="B244">
        <v>2023</v>
      </c>
      <c r="C244" t="s">
        <v>104</v>
      </c>
      <c r="D244" t="s">
        <v>99</v>
      </c>
      <c r="E244" t="s">
        <v>83</v>
      </c>
      <c r="F244" t="s">
        <v>118</v>
      </c>
      <c r="G244" t="s">
        <v>123</v>
      </c>
      <c r="H244" t="s">
        <v>106</v>
      </c>
      <c r="I244" t="s">
        <v>124</v>
      </c>
      <c r="J244" t="s">
        <v>125</v>
      </c>
      <c r="K244" t="s">
        <v>51</v>
      </c>
      <c r="L244" s="27">
        <v>3.0872775381742637E-3</v>
      </c>
      <c r="M244" s="27">
        <v>2.4291407680788312E-3</v>
      </c>
      <c r="N244" s="27">
        <v>1.5157681926417828E-4</v>
      </c>
      <c r="O244" t="s">
        <v>109</v>
      </c>
      <c r="P244" t="s">
        <v>110</v>
      </c>
      <c r="Q244" s="27">
        <v>320</v>
      </c>
      <c r="R244" s="27">
        <v>1566.6666666666667</v>
      </c>
      <c r="S244" s="27">
        <v>1600</v>
      </c>
      <c r="T244" s="27">
        <v>2910</v>
      </c>
      <c r="U244" s="27">
        <v>5.5656731095605261E-2</v>
      </c>
      <c r="V244" s="27">
        <v>0.19409148411142449</v>
      </c>
      <c r="W244" s="27">
        <v>9.4596120177794674E-2</v>
      </c>
      <c r="X244" t="s">
        <v>111</v>
      </c>
      <c r="Y244" t="s">
        <v>112</v>
      </c>
      <c r="Z244" s="27">
        <v>50</v>
      </c>
      <c r="AA244" s="27">
        <v>147.42981675024618</v>
      </c>
      <c r="AB244" s="27">
        <v>171.15692855675059</v>
      </c>
      <c r="AC244" s="27">
        <v>160</v>
      </c>
      <c r="AD244" s="27">
        <v>-8.3268578975531895</v>
      </c>
      <c r="AE244" s="27">
        <v>-16.892009223714112</v>
      </c>
      <c r="AF244" s="27">
        <v>14.903446528083355</v>
      </c>
      <c r="AG244" s="90">
        <v>15.528516581606688</v>
      </c>
      <c r="AH244" s="27">
        <v>1</v>
      </c>
      <c r="AI244" s="27">
        <v>1</v>
      </c>
      <c r="AJ244" s="27">
        <v>72.44160302068137</v>
      </c>
      <c r="AK244" s="27">
        <v>3.6220801510340688</v>
      </c>
      <c r="AL244" s="101">
        <v>87.970119602288065</v>
      </c>
      <c r="AM244" s="101">
        <v>19.150596732640757</v>
      </c>
      <c r="AN244">
        <v>2030</v>
      </c>
      <c r="AO244" t="s">
        <v>59</v>
      </c>
      <c r="AP244" s="30">
        <v>1.927955352612887</v>
      </c>
      <c r="AQ244" t="s">
        <v>113</v>
      </c>
      <c r="AR244">
        <v>14</v>
      </c>
      <c r="AS244">
        <v>458</v>
      </c>
      <c r="AT244">
        <v>0.18099999999999999</v>
      </c>
      <c r="AU244">
        <v>2020</v>
      </c>
      <c r="AV244" t="s">
        <v>122</v>
      </c>
      <c r="AW244" s="120">
        <f t="shared" si="19"/>
        <v>15.528516581606688</v>
      </c>
      <c r="AX244" s="109">
        <f t="shared" si="20"/>
        <v>87.970119602288065</v>
      </c>
      <c r="AY244" s="109">
        <f t="shared" si="21"/>
        <v>19.150596732640757</v>
      </c>
    </row>
    <row r="245" spans="1:51" ht="14.5" customHeight="1" x14ac:dyDescent="0.2">
      <c r="A245">
        <v>14</v>
      </c>
      <c r="B245">
        <v>2023</v>
      </c>
      <c r="C245" t="s">
        <v>104</v>
      </c>
      <c r="D245" t="s">
        <v>99</v>
      </c>
      <c r="E245" t="s">
        <v>83</v>
      </c>
      <c r="F245" t="s">
        <v>118</v>
      </c>
      <c r="G245" t="s">
        <v>123</v>
      </c>
      <c r="H245" t="s">
        <v>106</v>
      </c>
      <c r="I245" t="s">
        <v>124</v>
      </c>
      <c r="J245" t="s">
        <v>125</v>
      </c>
      <c r="K245" t="s">
        <v>51</v>
      </c>
      <c r="L245" s="27">
        <v>3.0584873253260226E-3</v>
      </c>
      <c r="M245" s="27">
        <v>2.4064879683591512E-3</v>
      </c>
      <c r="N245" s="27">
        <v>1.5016329915284557E-4</v>
      </c>
      <c r="O245" t="s">
        <v>109</v>
      </c>
      <c r="P245" t="s">
        <v>110</v>
      </c>
      <c r="Q245" s="27">
        <v>320</v>
      </c>
      <c r="R245" s="27">
        <v>1566.6666666666667</v>
      </c>
      <c r="S245" s="27">
        <v>1600</v>
      </c>
      <c r="T245" s="27">
        <v>2910</v>
      </c>
      <c r="U245" s="27">
        <v>4.8505942852459752E-2</v>
      </c>
      <c r="V245" s="27">
        <v>0.16915457036608547</v>
      </c>
      <c r="W245" s="27">
        <v>8.2442391227156298E-2</v>
      </c>
      <c r="X245" t="s">
        <v>111</v>
      </c>
      <c r="Y245" t="s">
        <v>112</v>
      </c>
      <c r="Z245" s="27">
        <v>50</v>
      </c>
      <c r="AA245" s="27">
        <v>167.58651972763604</v>
      </c>
      <c r="AB245" s="27">
        <v>194.55761810169642</v>
      </c>
      <c r="AC245" s="27">
        <v>160</v>
      </c>
      <c r="AD245" s="27">
        <v>-8.2492063070293966</v>
      </c>
      <c r="AE245" s="27">
        <v>-16.734483852259242</v>
      </c>
      <c r="AF245" s="27">
        <v>14.764465373195144</v>
      </c>
      <c r="AG245" s="90">
        <v>15.383706375179212</v>
      </c>
      <c r="AH245" s="27">
        <v>1</v>
      </c>
      <c r="AI245" s="27">
        <v>1</v>
      </c>
      <c r="AJ245" s="27">
        <v>72.44160302068137</v>
      </c>
      <c r="AK245" s="27">
        <v>3.6220801510340688</v>
      </c>
      <c r="AL245" s="101">
        <v>87.825309395860586</v>
      </c>
      <c r="AM245" s="101">
        <v>19.005786526213281</v>
      </c>
      <c r="AN245">
        <v>2035</v>
      </c>
      <c r="AO245" t="s">
        <v>59</v>
      </c>
      <c r="AP245" s="30">
        <v>1.927955352612887</v>
      </c>
      <c r="AQ245" t="s">
        <v>113</v>
      </c>
      <c r="AR245">
        <v>14</v>
      </c>
      <c r="AS245">
        <v>458</v>
      </c>
      <c r="AT245">
        <v>0.18099999999999999</v>
      </c>
      <c r="AU245">
        <v>2020</v>
      </c>
      <c r="AV245" t="s">
        <v>122</v>
      </c>
      <c r="AW245" s="120">
        <f t="shared" si="19"/>
        <v>15.383706375179212</v>
      </c>
      <c r="AX245" s="109">
        <f t="shared" si="20"/>
        <v>87.825309395860586</v>
      </c>
      <c r="AY245" s="109">
        <f t="shared" si="21"/>
        <v>19.005786526213281</v>
      </c>
    </row>
    <row r="246" spans="1:51" x14ac:dyDescent="0.2">
      <c r="A246">
        <v>14</v>
      </c>
      <c r="B246">
        <v>2023</v>
      </c>
      <c r="C246" t="s">
        <v>104</v>
      </c>
      <c r="D246" t="s">
        <v>99</v>
      </c>
      <c r="E246" t="s">
        <v>83</v>
      </c>
      <c r="F246" t="s">
        <v>118</v>
      </c>
      <c r="G246" t="s">
        <v>123</v>
      </c>
      <c r="H246" t="s">
        <v>106</v>
      </c>
      <c r="I246" t="s">
        <v>124</v>
      </c>
      <c r="J246" t="s">
        <v>125</v>
      </c>
      <c r="K246" t="s">
        <v>51</v>
      </c>
      <c r="L246" s="27">
        <v>3.0296971124777815E-3</v>
      </c>
      <c r="M246" s="27">
        <v>2.3838351686394708E-3</v>
      </c>
      <c r="N246" s="27">
        <v>1.4874977904151288E-4</v>
      </c>
      <c r="O246" t="s">
        <v>109</v>
      </c>
      <c r="P246" t="s">
        <v>110</v>
      </c>
      <c r="Q246" s="27">
        <v>320</v>
      </c>
      <c r="R246" s="27">
        <v>1566.6666666666667</v>
      </c>
      <c r="S246" s="27">
        <v>1600</v>
      </c>
      <c r="T246" s="27">
        <v>2910</v>
      </c>
      <c r="U246" s="27">
        <v>4.2890616849650433E-2</v>
      </c>
      <c r="V246" s="27">
        <v>0.14957226762928685</v>
      </c>
      <c r="W246" s="27">
        <v>7.2898387421277203E-2</v>
      </c>
      <c r="X246" t="s">
        <v>111</v>
      </c>
      <c r="Y246" t="s">
        <v>112</v>
      </c>
      <c r="Z246" s="27">
        <v>50</v>
      </c>
      <c r="AA246" s="27">
        <v>187.74322270502594</v>
      </c>
      <c r="AB246" s="27">
        <v>217.95830764664225</v>
      </c>
      <c r="AC246" s="27">
        <v>160</v>
      </c>
      <c r="AD246" s="27">
        <v>-8.1715547165056019</v>
      </c>
      <c r="AE246" s="27">
        <v>-16.576958480804372</v>
      </c>
      <c r="AF246" s="27">
        <v>14.62548421830693</v>
      </c>
      <c r="AG246" s="90">
        <v>15.238896168751744</v>
      </c>
      <c r="AH246" s="27">
        <v>1</v>
      </c>
      <c r="AI246" s="27">
        <v>1</v>
      </c>
      <c r="AJ246" s="27">
        <v>72.44160302068137</v>
      </c>
      <c r="AK246" s="27">
        <v>3.6220801510340688</v>
      </c>
      <c r="AL246" s="101">
        <v>87.680499189433107</v>
      </c>
      <c r="AM246" s="101">
        <v>18.860976319785813</v>
      </c>
      <c r="AN246">
        <v>2040</v>
      </c>
      <c r="AO246" t="s">
        <v>59</v>
      </c>
      <c r="AP246" s="30">
        <v>1.927955352612887</v>
      </c>
      <c r="AQ246" t="s">
        <v>113</v>
      </c>
      <c r="AR246">
        <v>14</v>
      </c>
      <c r="AS246">
        <v>458</v>
      </c>
      <c r="AT246">
        <v>0.18099999999999999</v>
      </c>
      <c r="AU246">
        <v>2020</v>
      </c>
      <c r="AV246" t="s">
        <v>122</v>
      </c>
      <c r="AW246" s="120">
        <f t="shared" si="19"/>
        <v>15.238896168751744</v>
      </c>
      <c r="AX246" s="109">
        <f t="shared" si="20"/>
        <v>87.680499189433107</v>
      </c>
      <c r="AY246" s="109">
        <f t="shared" si="21"/>
        <v>18.860976319785813</v>
      </c>
    </row>
    <row r="247" spans="1:51" ht="14.5" customHeight="1" x14ac:dyDescent="0.2">
      <c r="A247">
        <v>14</v>
      </c>
      <c r="B247">
        <v>2023</v>
      </c>
      <c r="C247" t="s">
        <v>104</v>
      </c>
      <c r="D247" t="s">
        <v>99</v>
      </c>
      <c r="E247" t="s">
        <v>83</v>
      </c>
      <c r="F247" t="s">
        <v>118</v>
      </c>
      <c r="G247" t="s">
        <v>123</v>
      </c>
      <c r="H247" t="s">
        <v>106</v>
      </c>
      <c r="I247" t="s">
        <v>124</v>
      </c>
      <c r="J247" t="s">
        <v>125</v>
      </c>
      <c r="K247" t="s">
        <v>51</v>
      </c>
      <c r="L247" s="27">
        <v>3.0017521215628708E-3</v>
      </c>
      <c r="M247" s="27">
        <v>2.3618474089205483E-3</v>
      </c>
      <c r="N247" s="27">
        <v>1.4737775699786028E-4</v>
      </c>
      <c r="O247" t="s">
        <v>109</v>
      </c>
      <c r="P247" t="s">
        <v>110</v>
      </c>
      <c r="Q247" s="27">
        <v>320</v>
      </c>
      <c r="R247" s="27">
        <v>1566.6666666666667</v>
      </c>
      <c r="S247" s="27">
        <v>1600</v>
      </c>
      <c r="T247" s="27">
        <v>2910</v>
      </c>
      <c r="U247" s="27">
        <v>3.9354533474316569E-2</v>
      </c>
      <c r="V247" s="27">
        <v>0.13724089895653205</v>
      </c>
      <c r="W247" s="27">
        <v>6.6888336860506895E-2</v>
      </c>
      <c r="X247" t="s">
        <v>111</v>
      </c>
      <c r="Y247" t="s">
        <v>112</v>
      </c>
      <c r="Z247" s="27">
        <v>50</v>
      </c>
      <c r="AA247" s="27">
        <v>202.72504502574338</v>
      </c>
      <c r="AB247" s="27">
        <v>226.42355640797314</v>
      </c>
      <c r="AC247" s="27">
        <v>160</v>
      </c>
      <c r="AD247" s="27">
        <v>-8.0961828183138742</v>
      </c>
      <c r="AE247" s="27">
        <v>-16.424057732991965</v>
      </c>
      <c r="AF247" s="27">
        <v>14.490583266682593</v>
      </c>
      <c r="AG247" s="90">
        <v>15.098337294653351</v>
      </c>
      <c r="AH247" s="27">
        <v>1</v>
      </c>
      <c r="AI247" s="27">
        <v>1</v>
      </c>
      <c r="AJ247" s="27">
        <v>72.44160302068137</v>
      </c>
      <c r="AK247" s="27">
        <v>3.6220801510340688</v>
      </c>
      <c r="AL247" s="101">
        <v>87.539940315334718</v>
      </c>
      <c r="AM247" s="101">
        <v>18.720417445687421</v>
      </c>
      <c r="AN247">
        <v>2045</v>
      </c>
      <c r="AO247" t="s">
        <v>59</v>
      </c>
      <c r="AP247" s="30">
        <v>1.927955352612887</v>
      </c>
      <c r="AQ247" t="s">
        <v>113</v>
      </c>
      <c r="AR247">
        <v>14</v>
      </c>
      <c r="AS247">
        <v>458</v>
      </c>
      <c r="AT247">
        <v>0.18099999999999999</v>
      </c>
      <c r="AU247">
        <v>2020</v>
      </c>
      <c r="AV247" t="s">
        <v>122</v>
      </c>
      <c r="AW247" s="120">
        <f t="shared" si="19"/>
        <v>15.098337294653351</v>
      </c>
      <c r="AX247" s="109">
        <f t="shared" si="20"/>
        <v>87.539940315334718</v>
      </c>
      <c r="AY247" s="109">
        <f t="shared" si="21"/>
        <v>18.720417445687421</v>
      </c>
    </row>
    <row r="248" spans="1:51" x14ac:dyDescent="0.2">
      <c r="A248">
        <v>14</v>
      </c>
      <c r="B248">
        <v>2023</v>
      </c>
      <c r="C248" t="s">
        <v>104</v>
      </c>
      <c r="D248" t="s">
        <v>99</v>
      </c>
      <c r="E248" t="s">
        <v>83</v>
      </c>
      <c r="F248" t="s">
        <v>118</v>
      </c>
      <c r="G248" t="s">
        <v>123</v>
      </c>
      <c r="H248" t="s">
        <v>106</v>
      </c>
      <c r="I248" t="s">
        <v>124</v>
      </c>
      <c r="J248" t="s">
        <v>125</v>
      </c>
      <c r="K248" t="s">
        <v>51</v>
      </c>
      <c r="L248" s="27">
        <v>2.9738071306479597E-3</v>
      </c>
      <c r="M248" s="27">
        <v>2.3398596492016257E-3</v>
      </c>
      <c r="N248" s="27">
        <v>1.460057349542077E-4</v>
      </c>
      <c r="O248" t="s">
        <v>109</v>
      </c>
      <c r="P248" t="s">
        <v>110</v>
      </c>
      <c r="Q248" s="27">
        <v>320</v>
      </c>
      <c r="R248" s="27">
        <v>1566.6666666666667</v>
      </c>
      <c r="S248" s="27">
        <v>1600</v>
      </c>
      <c r="T248" s="27">
        <v>2910</v>
      </c>
      <c r="U248" s="27">
        <v>3.6305131786944216E-2</v>
      </c>
      <c r="V248" s="27">
        <v>0.12660673328594496</v>
      </c>
      <c r="W248" s="27">
        <v>6.1705467460693691E-2</v>
      </c>
      <c r="X248" t="s">
        <v>111</v>
      </c>
      <c r="Y248" t="s">
        <v>112</v>
      </c>
      <c r="Z248" s="27">
        <v>50</v>
      </c>
      <c r="AA248" s="27">
        <v>217.70686734646085</v>
      </c>
      <c r="AB248" s="27">
        <v>234.88880516930402</v>
      </c>
      <c r="AC248" s="27">
        <v>160</v>
      </c>
      <c r="AD248" s="27">
        <v>-8.0208109201221482</v>
      </c>
      <c r="AE248" s="27">
        <v>-16.271156985179562</v>
      </c>
      <c r="AF248" s="27">
        <v>14.355682315058255</v>
      </c>
      <c r="AG248" s="90">
        <v>14.957778420554956</v>
      </c>
      <c r="AH248" s="27">
        <v>1</v>
      </c>
      <c r="AI248" s="27">
        <v>1</v>
      </c>
      <c r="AJ248" s="27">
        <v>72.44160302068137</v>
      </c>
      <c r="AK248" s="27">
        <v>3.6220801510340688</v>
      </c>
      <c r="AL248" s="101">
        <v>87.399381441236329</v>
      </c>
      <c r="AM248" s="101">
        <v>18.579858571589025</v>
      </c>
      <c r="AN248">
        <v>2050</v>
      </c>
      <c r="AO248" t="s">
        <v>59</v>
      </c>
      <c r="AP248" s="30">
        <v>1.927955352612887</v>
      </c>
      <c r="AQ248" t="s">
        <v>113</v>
      </c>
      <c r="AR248">
        <v>14</v>
      </c>
      <c r="AS248">
        <v>458</v>
      </c>
      <c r="AT248">
        <v>0.18099999999999999</v>
      </c>
      <c r="AU248">
        <v>2020</v>
      </c>
      <c r="AV248" t="s">
        <v>122</v>
      </c>
      <c r="AW248" s="120">
        <f t="shared" si="19"/>
        <v>14.957778420554956</v>
      </c>
      <c r="AX248" s="109">
        <f t="shared" si="20"/>
        <v>87.399381441236329</v>
      </c>
      <c r="AY248" s="109">
        <f t="shared" si="21"/>
        <v>18.579858571589025</v>
      </c>
    </row>
    <row r="249" spans="1:51" ht="14.5" customHeight="1" x14ac:dyDescent="0.2">
      <c r="A249">
        <v>14</v>
      </c>
      <c r="B249">
        <v>2023</v>
      </c>
      <c r="C249" t="s">
        <v>104</v>
      </c>
      <c r="D249" t="s">
        <v>99</v>
      </c>
      <c r="E249" t="s">
        <v>83</v>
      </c>
      <c r="F249" t="s">
        <v>118</v>
      </c>
      <c r="G249" t="s">
        <v>123</v>
      </c>
      <c r="H249" t="s">
        <v>106</v>
      </c>
      <c r="I249" t="s">
        <v>124</v>
      </c>
      <c r="J249" t="s">
        <v>125</v>
      </c>
      <c r="K249" t="s">
        <v>51</v>
      </c>
      <c r="L249" s="27">
        <v>3.1570000000000001E-3</v>
      </c>
      <c r="M249" s="27">
        <v>2.4840000000000001E-3</v>
      </c>
      <c r="N249" s="27">
        <v>1.55E-4</v>
      </c>
      <c r="O249" t="s">
        <v>109</v>
      </c>
      <c r="P249" t="s">
        <v>110</v>
      </c>
      <c r="Q249" s="27">
        <v>320</v>
      </c>
      <c r="R249" s="27">
        <v>1566.6666666666667</v>
      </c>
      <c r="S249" s="27">
        <v>1600</v>
      </c>
      <c r="T249" s="27">
        <v>2910</v>
      </c>
      <c r="U249" s="27">
        <v>7.9146999999999995E-2</v>
      </c>
      <c r="V249" s="27">
        <v>0.276009</v>
      </c>
      <c r="W249" s="27">
        <v>0.134521</v>
      </c>
      <c r="X249" t="s">
        <v>111</v>
      </c>
      <c r="Y249" t="s">
        <v>112</v>
      </c>
      <c r="Z249" s="27">
        <v>50</v>
      </c>
      <c r="AA249" s="27">
        <v>106.01503759398496</v>
      </c>
      <c r="AB249" s="27">
        <v>123.07692307692308</v>
      </c>
      <c r="AC249" s="27">
        <v>160</v>
      </c>
      <c r="AD249" s="27">
        <v>-8.5149100000000004</v>
      </c>
      <c r="AE249" s="27">
        <v>-17.273495</v>
      </c>
      <c r="AF249" s="27">
        <v>15.240023000000001</v>
      </c>
      <c r="AG249" s="90">
        <v>15.879209511278194</v>
      </c>
      <c r="AH249" s="27">
        <v>1</v>
      </c>
      <c r="AI249" s="27">
        <v>1</v>
      </c>
      <c r="AJ249" s="27">
        <v>72.44160302068137</v>
      </c>
      <c r="AK249" s="27">
        <v>3.6220801510340688</v>
      </c>
      <c r="AL249" s="101">
        <v>88.320812531959561</v>
      </c>
      <c r="AM249" s="101">
        <v>19.501289662312264</v>
      </c>
      <c r="AN249">
        <v>2023</v>
      </c>
      <c r="AO249" t="s">
        <v>60</v>
      </c>
      <c r="AP249" s="30">
        <v>1.927955352612887</v>
      </c>
      <c r="AQ249" t="s">
        <v>113</v>
      </c>
      <c r="AR249">
        <v>14</v>
      </c>
      <c r="AS249">
        <v>458</v>
      </c>
      <c r="AT249">
        <v>0.18099999999999999</v>
      </c>
      <c r="AU249">
        <v>2020</v>
      </c>
      <c r="AV249" t="s">
        <v>122</v>
      </c>
      <c r="AW249" s="120">
        <f t="shared" si="19"/>
        <v>15.879209511278194</v>
      </c>
      <c r="AX249" s="109">
        <f t="shared" si="20"/>
        <v>88.320812531959561</v>
      </c>
      <c r="AY249" s="109">
        <f t="shared" si="21"/>
        <v>19.501289662312264</v>
      </c>
    </row>
    <row r="250" spans="1:51" x14ac:dyDescent="0.2">
      <c r="A250">
        <v>14</v>
      </c>
      <c r="B250">
        <v>2023</v>
      </c>
      <c r="C250" t="s">
        <v>104</v>
      </c>
      <c r="D250" t="s">
        <v>99</v>
      </c>
      <c r="E250" t="s">
        <v>83</v>
      </c>
      <c r="F250" t="s">
        <v>118</v>
      </c>
      <c r="G250" t="s">
        <v>123</v>
      </c>
      <c r="H250" t="s">
        <v>106</v>
      </c>
      <c r="I250" t="s">
        <v>124</v>
      </c>
      <c r="J250" t="s">
        <v>125</v>
      </c>
      <c r="K250" t="s">
        <v>51</v>
      </c>
      <c r="L250" s="27">
        <v>3.0872775381742637E-3</v>
      </c>
      <c r="M250" s="27">
        <v>2.4291407680788312E-3</v>
      </c>
      <c r="N250" s="27">
        <v>1.5157681926417828E-4</v>
      </c>
      <c r="O250" t="s">
        <v>109</v>
      </c>
      <c r="P250" t="s">
        <v>110</v>
      </c>
      <c r="Q250" s="27">
        <v>320</v>
      </c>
      <c r="R250" s="27">
        <v>1566.6666666666667</v>
      </c>
      <c r="S250" s="27">
        <v>1600</v>
      </c>
      <c r="T250" s="27">
        <v>2910</v>
      </c>
      <c r="U250" s="27">
        <v>4.9234800584573878E-2</v>
      </c>
      <c r="V250" s="27">
        <v>0.17169631286779857</v>
      </c>
      <c r="W250" s="27">
        <v>8.3681183234202983E-2</v>
      </c>
      <c r="X250" t="s">
        <v>111</v>
      </c>
      <c r="Y250" t="s">
        <v>112</v>
      </c>
      <c r="Z250" s="27">
        <v>50</v>
      </c>
      <c r="AA250" s="27">
        <v>166.65979284810436</v>
      </c>
      <c r="AB250" s="27">
        <v>193.48174532502242</v>
      </c>
      <c r="AC250" s="27">
        <v>160</v>
      </c>
      <c r="AD250" s="27">
        <v>-8.3268578975531895</v>
      </c>
      <c r="AE250" s="27">
        <v>-16.892009223714112</v>
      </c>
      <c r="AF250" s="27">
        <v>14.903446528083355</v>
      </c>
      <c r="AG250" s="90">
        <v>15.528516581606681</v>
      </c>
      <c r="AH250" s="27">
        <v>1</v>
      </c>
      <c r="AI250" s="27">
        <v>1</v>
      </c>
      <c r="AJ250" s="27">
        <v>72.44160302068137</v>
      </c>
      <c r="AK250" s="27">
        <v>3.6220801510340688</v>
      </c>
      <c r="AL250" s="101">
        <v>87.970119602288051</v>
      </c>
      <c r="AM250" s="101">
        <v>19.15059673264075</v>
      </c>
      <c r="AN250">
        <v>2030</v>
      </c>
      <c r="AO250" t="s">
        <v>60</v>
      </c>
      <c r="AP250" s="30">
        <v>1.927955352612887</v>
      </c>
      <c r="AQ250" t="s">
        <v>113</v>
      </c>
      <c r="AR250">
        <v>14</v>
      </c>
      <c r="AS250">
        <v>458</v>
      </c>
      <c r="AT250">
        <v>0.18099999999999999</v>
      </c>
      <c r="AU250">
        <v>2020</v>
      </c>
      <c r="AV250" t="s">
        <v>122</v>
      </c>
      <c r="AW250" s="120">
        <f t="shared" si="19"/>
        <v>15.528516581606681</v>
      </c>
      <c r="AX250" s="109">
        <f t="shared" si="20"/>
        <v>87.970119602288051</v>
      </c>
      <c r="AY250" s="109">
        <f t="shared" si="21"/>
        <v>19.15059673264075</v>
      </c>
    </row>
    <row r="251" spans="1:51" ht="14.5" customHeight="1" x14ac:dyDescent="0.2">
      <c r="A251">
        <v>14</v>
      </c>
      <c r="B251">
        <v>2023</v>
      </c>
      <c r="C251" t="s">
        <v>104</v>
      </c>
      <c r="D251" t="s">
        <v>99</v>
      </c>
      <c r="E251" t="s">
        <v>83</v>
      </c>
      <c r="F251" t="s">
        <v>118</v>
      </c>
      <c r="G251" t="s">
        <v>123</v>
      </c>
      <c r="H251" t="s">
        <v>106</v>
      </c>
      <c r="I251" t="s">
        <v>124</v>
      </c>
      <c r="J251" t="s">
        <v>125</v>
      </c>
      <c r="K251" t="s">
        <v>51</v>
      </c>
      <c r="L251" s="27">
        <v>3.0584873253260226E-3</v>
      </c>
      <c r="M251" s="27">
        <v>2.4064879683591512E-3</v>
      </c>
      <c r="N251" s="27">
        <v>1.5016329915284557E-4</v>
      </c>
      <c r="O251" t="s">
        <v>109</v>
      </c>
      <c r="P251" t="s">
        <v>110</v>
      </c>
      <c r="Q251" s="27">
        <v>320</v>
      </c>
      <c r="R251" s="27">
        <v>1566.6666666666667</v>
      </c>
      <c r="S251" s="27">
        <v>1600</v>
      </c>
      <c r="T251" s="27">
        <v>2910</v>
      </c>
      <c r="U251" s="27">
        <v>4.2909103292560556E-2</v>
      </c>
      <c r="V251" s="27">
        <v>0.14963673532384486</v>
      </c>
      <c r="W251" s="27">
        <v>7.2929807624022888E-2</v>
      </c>
      <c r="X251" t="s">
        <v>111</v>
      </c>
      <c r="Y251" t="s">
        <v>112</v>
      </c>
      <c r="Z251" s="27">
        <v>50</v>
      </c>
      <c r="AA251" s="27">
        <v>189.44563099645814</v>
      </c>
      <c r="AB251" s="27">
        <v>219.93469872365682</v>
      </c>
      <c r="AC251" s="27">
        <v>160</v>
      </c>
      <c r="AD251" s="27">
        <v>-8.2492063070293966</v>
      </c>
      <c r="AE251" s="27">
        <v>-16.734483852259242</v>
      </c>
      <c r="AF251" s="27">
        <v>14.764465373195144</v>
      </c>
      <c r="AG251" s="90">
        <v>15.383706375179219</v>
      </c>
      <c r="AH251" s="27">
        <v>1</v>
      </c>
      <c r="AI251" s="27">
        <v>1</v>
      </c>
      <c r="AJ251" s="27">
        <v>72.44160302068137</v>
      </c>
      <c r="AK251" s="27">
        <v>3.6220801510340688</v>
      </c>
      <c r="AL251" s="101">
        <v>87.825309395860586</v>
      </c>
      <c r="AM251" s="101">
        <v>19.005786526213289</v>
      </c>
      <c r="AN251">
        <v>2035</v>
      </c>
      <c r="AO251" t="s">
        <v>60</v>
      </c>
      <c r="AP251" s="30">
        <v>1.927955352612887</v>
      </c>
      <c r="AQ251" t="s">
        <v>113</v>
      </c>
      <c r="AR251">
        <v>14</v>
      </c>
      <c r="AS251">
        <v>458</v>
      </c>
      <c r="AT251">
        <v>0.18099999999999999</v>
      </c>
      <c r="AU251">
        <v>2020</v>
      </c>
      <c r="AV251" t="s">
        <v>122</v>
      </c>
      <c r="AW251" s="120">
        <f t="shared" si="19"/>
        <v>15.383706375179219</v>
      </c>
      <c r="AX251" s="109">
        <f t="shared" si="20"/>
        <v>87.825309395860586</v>
      </c>
      <c r="AY251" s="109">
        <f t="shared" si="21"/>
        <v>19.005786526213289</v>
      </c>
    </row>
    <row r="252" spans="1:51" x14ac:dyDescent="0.2">
      <c r="A252">
        <v>14</v>
      </c>
      <c r="B252">
        <v>2023</v>
      </c>
      <c r="C252" t="s">
        <v>104</v>
      </c>
      <c r="D252" t="s">
        <v>99</v>
      </c>
      <c r="E252" t="s">
        <v>83</v>
      </c>
      <c r="F252" t="s">
        <v>118</v>
      </c>
      <c r="G252" t="s">
        <v>123</v>
      </c>
      <c r="H252" t="s">
        <v>106</v>
      </c>
      <c r="I252" t="s">
        <v>124</v>
      </c>
      <c r="J252" t="s">
        <v>125</v>
      </c>
      <c r="K252" t="s">
        <v>51</v>
      </c>
      <c r="L252" s="27">
        <v>3.0296971124777815E-3</v>
      </c>
      <c r="M252" s="27">
        <v>2.3838351686394708E-3</v>
      </c>
      <c r="N252" s="27">
        <v>1.4874977904151288E-4</v>
      </c>
      <c r="O252" t="s">
        <v>109</v>
      </c>
      <c r="P252" t="s">
        <v>110</v>
      </c>
      <c r="Q252" s="27">
        <v>320</v>
      </c>
      <c r="R252" s="27">
        <v>1566.6666666666667</v>
      </c>
      <c r="S252" s="27">
        <v>1600</v>
      </c>
      <c r="T252" s="27">
        <v>2910</v>
      </c>
      <c r="U252" s="27">
        <v>3.7941699520844613E-2</v>
      </c>
      <c r="V252" s="27">
        <v>0.13231392905667683</v>
      </c>
      <c r="W252" s="27">
        <v>6.4487035026514455E-2</v>
      </c>
      <c r="X252" t="s">
        <v>111</v>
      </c>
      <c r="Y252" t="s">
        <v>112</v>
      </c>
      <c r="Z252" s="27">
        <v>50</v>
      </c>
      <c r="AA252" s="27">
        <v>212.23146914481194</v>
      </c>
      <c r="AB252" s="27">
        <v>246.38765212229123</v>
      </c>
      <c r="AC252" s="27">
        <v>160</v>
      </c>
      <c r="AD252" s="27">
        <v>-8.1715547165056019</v>
      </c>
      <c r="AE252" s="27">
        <v>-16.576958480804372</v>
      </c>
      <c r="AF252" s="27">
        <v>14.62548421830693</v>
      </c>
      <c r="AG252" s="90">
        <v>15.238896168751744</v>
      </c>
      <c r="AH252" s="27">
        <v>1</v>
      </c>
      <c r="AI252" s="27">
        <v>1</v>
      </c>
      <c r="AJ252" s="27">
        <v>72.44160302068137</v>
      </c>
      <c r="AK252" s="27">
        <v>3.6220801510340688</v>
      </c>
      <c r="AL252" s="101">
        <v>87.680499189433107</v>
      </c>
      <c r="AM252" s="101">
        <v>18.860976319785813</v>
      </c>
      <c r="AN252">
        <v>2040</v>
      </c>
      <c r="AO252" t="s">
        <v>60</v>
      </c>
      <c r="AP252" s="30">
        <v>1.927955352612887</v>
      </c>
      <c r="AQ252" t="s">
        <v>113</v>
      </c>
      <c r="AR252">
        <v>14</v>
      </c>
      <c r="AS252">
        <v>458</v>
      </c>
      <c r="AT252">
        <v>0.18099999999999999</v>
      </c>
      <c r="AU252">
        <v>2020</v>
      </c>
      <c r="AV252" t="s">
        <v>122</v>
      </c>
      <c r="AW252" s="120">
        <f t="shared" si="19"/>
        <v>15.238896168751744</v>
      </c>
      <c r="AX252" s="109">
        <f t="shared" si="20"/>
        <v>87.680499189433107</v>
      </c>
      <c r="AY252" s="109">
        <f t="shared" si="21"/>
        <v>18.860976319785813</v>
      </c>
    </row>
    <row r="253" spans="1:51" ht="14.5" customHeight="1" x14ac:dyDescent="0.2">
      <c r="A253">
        <v>14</v>
      </c>
      <c r="B253">
        <v>2023</v>
      </c>
      <c r="C253" t="s">
        <v>104</v>
      </c>
      <c r="D253" t="s">
        <v>99</v>
      </c>
      <c r="E253" t="s">
        <v>83</v>
      </c>
      <c r="F253" t="s">
        <v>118</v>
      </c>
      <c r="G253" t="s">
        <v>123</v>
      </c>
      <c r="H253" t="s">
        <v>106</v>
      </c>
      <c r="I253" t="s">
        <v>124</v>
      </c>
      <c r="J253" t="s">
        <v>125</v>
      </c>
      <c r="K253" t="s">
        <v>51</v>
      </c>
      <c r="L253" s="27">
        <v>3.0017521215628708E-3</v>
      </c>
      <c r="M253" s="27">
        <v>2.3618474089205483E-3</v>
      </c>
      <c r="N253" s="27">
        <v>1.4737775699786028E-4</v>
      </c>
      <c r="O253" t="s">
        <v>109</v>
      </c>
      <c r="P253" t="s">
        <v>110</v>
      </c>
      <c r="Q253" s="27">
        <v>320</v>
      </c>
      <c r="R253" s="27">
        <v>1566.6666666666667</v>
      </c>
      <c r="S253" s="27">
        <v>1600</v>
      </c>
      <c r="T253" s="27">
        <v>2910</v>
      </c>
      <c r="U253" s="27">
        <v>3.4813625765741582E-2</v>
      </c>
      <c r="V253" s="27">
        <v>0.12140541061539374</v>
      </c>
      <c r="W253" s="27">
        <v>5.9170451838140715E-2</v>
      </c>
      <c r="X253" t="s">
        <v>111</v>
      </c>
      <c r="Y253" t="s">
        <v>112</v>
      </c>
      <c r="Z253" s="27">
        <v>50</v>
      </c>
      <c r="AA253" s="27">
        <v>229.16744220301428</v>
      </c>
      <c r="AB253" s="27">
        <v>248.19382606114561</v>
      </c>
      <c r="AC253" s="27">
        <v>160</v>
      </c>
      <c r="AD253" s="27">
        <v>-8.0961828183138742</v>
      </c>
      <c r="AE253" s="27">
        <v>-16.424057732991965</v>
      </c>
      <c r="AF253" s="27">
        <v>14.490583266682593</v>
      </c>
      <c r="AG253" s="90">
        <v>15.098337294653351</v>
      </c>
      <c r="AH253" s="27">
        <v>1</v>
      </c>
      <c r="AI253" s="27">
        <v>1</v>
      </c>
      <c r="AJ253" s="27">
        <v>72.44160302068137</v>
      </c>
      <c r="AK253" s="27">
        <v>3.6220801510340688</v>
      </c>
      <c r="AL253" s="101">
        <v>87.539940315334718</v>
      </c>
      <c r="AM253" s="101">
        <v>18.720417445687421</v>
      </c>
      <c r="AN253">
        <v>2045</v>
      </c>
      <c r="AO253" t="s">
        <v>60</v>
      </c>
      <c r="AP253" s="30">
        <v>1.927955352612887</v>
      </c>
      <c r="AQ253" t="s">
        <v>113</v>
      </c>
      <c r="AR253">
        <v>14</v>
      </c>
      <c r="AS253">
        <v>458</v>
      </c>
      <c r="AT253">
        <v>0.18099999999999999</v>
      </c>
      <c r="AU253">
        <v>2020</v>
      </c>
      <c r="AV253" t="s">
        <v>122</v>
      </c>
      <c r="AW253" s="120">
        <f t="shared" si="19"/>
        <v>15.098337294653351</v>
      </c>
      <c r="AX253" s="109">
        <f t="shared" si="20"/>
        <v>87.539940315334718</v>
      </c>
      <c r="AY253" s="109">
        <f t="shared" si="21"/>
        <v>18.720417445687421</v>
      </c>
    </row>
    <row r="254" spans="1:51" s="70" customFormat="1" x14ac:dyDescent="0.2">
      <c r="A254" s="70">
        <v>14</v>
      </c>
      <c r="B254" s="70">
        <v>2023</v>
      </c>
      <c r="C254" s="70" t="s">
        <v>104</v>
      </c>
      <c r="D254" s="70" t="s">
        <v>99</v>
      </c>
      <c r="E254" s="70" t="s">
        <v>83</v>
      </c>
      <c r="F254" s="70" t="s">
        <v>118</v>
      </c>
      <c r="G254" s="70" t="s">
        <v>123</v>
      </c>
      <c r="H254" s="70" t="s">
        <v>106</v>
      </c>
      <c r="I254" s="70" t="s">
        <v>124</v>
      </c>
      <c r="J254" s="70" t="s">
        <v>125</v>
      </c>
      <c r="K254" s="70" t="s">
        <v>51</v>
      </c>
      <c r="L254" s="73">
        <v>2.9738071306479597E-3</v>
      </c>
      <c r="M254" s="73">
        <v>2.3398596492016257E-3</v>
      </c>
      <c r="N254" s="73">
        <v>1.460057349542077E-4</v>
      </c>
      <c r="O254" s="70" t="s">
        <v>109</v>
      </c>
      <c r="P254" s="70" t="s">
        <v>110</v>
      </c>
      <c r="Q254" s="73">
        <v>320</v>
      </c>
      <c r="R254" s="73">
        <v>1566.6666666666667</v>
      </c>
      <c r="S254" s="73">
        <v>1600</v>
      </c>
      <c r="T254" s="73">
        <v>2910</v>
      </c>
      <c r="U254" s="73">
        <v>3.2116078119219883E-2</v>
      </c>
      <c r="V254" s="73">
        <v>0.11199826406064362</v>
      </c>
      <c r="W254" s="73">
        <v>5.458560583061365E-2</v>
      </c>
      <c r="X254" s="70" t="s">
        <v>111</v>
      </c>
      <c r="Y254" s="70" t="s">
        <v>112</v>
      </c>
      <c r="Z254" s="73">
        <v>50</v>
      </c>
      <c r="AA254" s="73">
        <v>246.10341526121664</v>
      </c>
      <c r="AB254" s="73">
        <v>250</v>
      </c>
      <c r="AC254" s="73">
        <v>160</v>
      </c>
      <c r="AD254" s="73">
        <v>-8.0208109201221482</v>
      </c>
      <c r="AE254" s="73">
        <v>-16.271156985179562</v>
      </c>
      <c r="AF254" s="73">
        <v>14.355682315058255</v>
      </c>
      <c r="AG254" s="91">
        <v>14.957778420554956</v>
      </c>
      <c r="AH254" s="73">
        <v>1</v>
      </c>
      <c r="AI254" s="73">
        <v>1</v>
      </c>
      <c r="AJ254" s="73">
        <v>72.44160302068137</v>
      </c>
      <c r="AK254" s="73">
        <v>3.6220801510340688</v>
      </c>
      <c r="AL254" s="117">
        <v>87.399381441236329</v>
      </c>
      <c r="AM254" s="117">
        <v>18.579858571589025</v>
      </c>
      <c r="AN254" s="70">
        <v>2050</v>
      </c>
      <c r="AO254" s="70" t="s">
        <v>60</v>
      </c>
      <c r="AP254" s="76">
        <v>1.927955352612887</v>
      </c>
      <c r="AQ254" s="70" t="s">
        <v>113</v>
      </c>
      <c r="AR254" s="70">
        <v>14</v>
      </c>
      <c r="AS254" s="70">
        <v>458</v>
      </c>
      <c r="AT254" s="70">
        <v>0.18099999999999999</v>
      </c>
      <c r="AU254" s="70">
        <v>2020</v>
      </c>
      <c r="AV254" s="70" t="s">
        <v>122</v>
      </c>
      <c r="AW254" s="120">
        <f t="shared" si="19"/>
        <v>14.957778420554956</v>
      </c>
      <c r="AX254" s="109">
        <f t="shared" si="20"/>
        <v>87.399381441236329</v>
      </c>
      <c r="AY254" s="109">
        <f t="shared" si="21"/>
        <v>18.579858571589025</v>
      </c>
    </row>
    <row r="255" spans="1:51" ht="14.5" customHeight="1" x14ac:dyDescent="0.2">
      <c r="A255">
        <v>15</v>
      </c>
      <c r="B255">
        <v>2023</v>
      </c>
      <c r="C255" t="s">
        <v>104</v>
      </c>
      <c r="D255" t="s">
        <v>99</v>
      </c>
      <c r="E255" t="s">
        <v>83</v>
      </c>
      <c r="F255" t="s">
        <v>126</v>
      </c>
      <c r="G255" t="s">
        <v>127</v>
      </c>
      <c r="H255" t="s">
        <v>106</v>
      </c>
      <c r="I255" t="s">
        <v>128</v>
      </c>
      <c r="J255" t="s">
        <v>129</v>
      </c>
      <c r="K255" t="s">
        <v>51</v>
      </c>
      <c r="L255" s="27">
        <v>1.3782000000000001E-2</v>
      </c>
      <c r="M255" s="27">
        <v>1.7101000000000002E-2</v>
      </c>
      <c r="N255" s="27">
        <v>0.212479</v>
      </c>
      <c r="O255" t="s">
        <v>109</v>
      </c>
      <c r="P255" t="s">
        <v>110</v>
      </c>
      <c r="Q255" s="27">
        <v>100</v>
      </c>
      <c r="R255" s="27">
        <v>1344.1666666666667</v>
      </c>
      <c r="S255" s="27">
        <v>1700</v>
      </c>
      <c r="T255" s="27">
        <v>3200</v>
      </c>
      <c r="U255" s="27">
        <v>5.0751999999999999E-2</v>
      </c>
      <c r="V255" s="27">
        <v>-0.212479</v>
      </c>
      <c r="W255" s="27">
        <v>-0.194636</v>
      </c>
      <c r="X255" t="s">
        <v>111</v>
      </c>
      <c r="Y255" t="s">
        <v>112</v>
      </c>
      <c r="Z255" s="27">
        <v>50</v>
      </c>
      <c r="AA255" s="27">
        <v>82.027345586268993</v>
      </c>
      <c r="AB255" s="27">
        <v>100</v>
      </c>
      <c r="AC255" s="27">
        <v>125</v>
      </c>
      <c r="AD255" s="27">
        <v>-14.742081000000001</v>
      </c>
      <c r="AE255" s="27">
        <v>15.926225000000001</v>
      </c>
      <c r="AF255" s="27">
        <v>25.948415000000001</v>
      </c>
      <c r="AG255" s="90">
        <v>21.483730803841823</v>
      </c>
      <c r="AH255" s="27">
        <v>1</v>
      </c>
      <c r="AI255" s="27">
        <v>1</v>
      </c>
      <c r="AJ255" s="27">
        <v>72.44160302068137</v>
      </c>
      <c r="AK255" s="27">
        <v>3.6220801510340688</v>
      </c>
      <c r="AL255" s="42">
        <v>93.925333824523193</v>
      </c>
      <c r="AM255" s="42">
        <v>25.105810954875892</v>
      </c>
      <c r="AN255">
        <v>2023</v>
      </c>
      <c r="AO255" t="s">
        <v>56</v>
      </c>
      <c r="AP255" s="30">
        <v>3.1133250311332503</v>
      </c>
      <c r="AQ255" t="s">
        <v>113</v>
      </c>
      <c r="AR255">
        <v>15</v>
      </c>
      <c r="AS255">
        <v>800</v>
      </c>
      <c r="AT255">
        <v>7.2370000000000004E-2</v>
      </c>
      <c r="AU255">
        <v>2020</v>
      </c>
      <c r="AV255" t="s">
        <v>122</v>
      </c>
      <c r="AW255" s="102">
        <v>21.483730803841823</v>
      </c>
      <c r="AX255" s="103">
        <v>93.925333824523193</v>
      </c>
      <c r="AY255" s="103">
        <v>25.105810954875892</v>
      </c>
    </row>
    <row r="256" spans="1:51" x14ac:dyDescent="0.2">
      <c r="A256">
        <v>15</v>
      </c>
      <c r="B256">
        <v>2023</v>
      </c>
      <c r="C256" t="s">
        <v>104</v>
      </c>
      <c r="D256" t="s">
        <v>99</v>
      </c>
      <c r="E256" t="s">
        <v>83</v>
      </c>
      <c r="F256" t="s">
        <v>126</v>
      </c>
      <c r="G256" t="s">
        <v>127</v>
      </c>
      <c r="H256" t="s">
        <v>106</v>
      </c>
      <c r="I256" t="s">
        <v>128</v>
      </c>
      <c r="J256" t="s">
        <v>129</v>
      </c>
      <c r="K256" t="s">
        <v>51</v>
      </c>
      <c r="L256" s="27">
        <v>1.3216813994901938E-2</v>
      </c>
      <c r="M256" s="27">
        <v>1.639970513182543E-2</v>
      </c>
      <c r="N256" s="27">
        <v>0.20376544919625372</v>
      </c>
      <c r="O256" t="s">
        <v>109</v>
      </c>
      <c r="P256" t="s">
        <v>110</v>
      </c>
      <c r="Q256" s="27">
        <v>100</v>
      </c>
      <c r="R256" s="27">
        <v>1344.1666666666667</v>
      </c>
      <c r="S256" s="27">
        <v>1700</v>
      </c>
      <c r="T256" s="27">
        <v>3200</v>
      </c>
      <c r="U256" s="27">
        <v>4.1697560065389487E-2</v>
      </c>
      <c r="V256" s="27">
        <v>-0.17457156102486387</v>
      </c>
      <c r="W256" s="27">
        <v>-0.15991185176716477</v>
      </c>
      <c r="X256" t="s">
        <v>111</v>
      </c>
      <c r="Y256" t="s">
        <v>112</v>
      </c>
      <c r="Z256" s="27">
        <v>50</v>
      </c>
      <c r="AA256" s="27">
        <v>95.744912983746829</v>
      </c>
      <c r="AB256" s="27">
        <v>116.723163841808</v>
      </c>
      <c r="AC256" s="27">
        <v>125</v>
      </c>
      <c r="AD256" s="27">
        <v>-14.137523035464952</v>
      </c>
      <c r="AE256" s="27">
        <v>15.273106476995872</v>
      </c>
      <c r="AF256" s="27">
        <v>24.884296511211971</v>
      </c>
      <c r="AG256" s="90">
        <v>20.602704538595447</v>
      </c>
      <c r="AH256" s="27">
        <v>1</v>
      </c>
      <c r="AI256" s="27">
        <v>1</v>
      </c>
      <c r="AJ256" s="27">
        <v>72.44160302068137</v>
      </c>
      <c r="AK256" s="27">
        <v>3.6220801510340688</v>
      </c>
      <c r="AL256" s="42">
        <v>93.044307559276817</v>
      </c>
      <c r="AM256" s="42">
        <v>24.224784689629516</v>
      </c>
      <c r="AN256">
        <v>2030</v>
      </c>
      <c r="AO256" t="s">
        <v>56</v>
      </c>
      <c r="AP256" s="30">
        <v>3.1133250311332503</v>
      </c>
      <c r="AQ256" t="s">
        <v>113</v>
      </c>
      <c r="AR256">
        <v>15</v>
      </c>
      <c r="AS256">
        <v>800</v>
      </c>
      <c r="AT256">
        <v>7.2370000000000004E-2</v>
      </c>
      <c r="AU256">
        <v>2020</v>
      </c>
      <c r="AV256" t="s">
        <v>122</v>
      </c>
      <c r="AW256" s="102">
        <v>20.602704538595447</v>
      </c>
      <c r="AX256" s="103">
        <v>93.044307559276817</v>
      </c>
      <c r="AY256" s="103">
        <v>24.224784689629516</v>
      </c>
    </row>
    <row r="257" spans="1:51" ht="14.5" customHeight="1" x14ac:dyDescent="0.2">
      <c r="A257">
        <v>15</v>
      </c>
      <c r="B257">
        <v>2023</v>
      </c>
      <c r="C257" t="s">
        <v>104</v>
      </c>
      <c r="D257" t="s">
        <v>99</v>
      </c>
      <c r="E257" t="s">
        <v>83</v>
      </c>
      <c r="F257" t="s">
        <v>126</v>
      </c>
      <c r="G257" t="s">
        <v>127</v>
      </c>
      <c r="H257" t="s">
        <v>106</v>
      </c>
      <c r="I257" t="s">
        <v>128</v>
      </c>
      <c r="J257" t="s">
        <v>129</v>
      </c>
      <c r="K257" t="s">
        <v>51</v>
      </c>
      <c r="L257" s="27">
        <v>1.3025980736694243E-2</v>
      </c>
      <c r="M257" s="27">
        <v>1.6162915148614732E-2</v>
      </c>
      <c r="N257" s="27">
        <v>0.20082334646292671</v>
      </c>
      <c r="O257" t="s">
        <v>109</v>
      </c>
      <c r="P257" t="s">
        <v>110</v>
      </c>
      <c r="Q257" s="27">
        <v>100</v>
      </c>
      <c r="R257" s="27">
        <v>1344.1666666666667</v>
      </c>
      <c r="S257" s="27">
        <v>1700</v>
      </c>
      <c r="T257" s="27">
        <v>3200</v>
      </c>
      <c r="U257" s="27">
        <v>3.8337658347088258E-2</v>
      </c>
      <c r="V257" s="27">
        <v>-0.16050495168527285</v>
      </c>
      <c r="W257" s="27">
        <v>-0.14702649097658951</v>
      </c>
      <c r="X257" t="s">
        <v>111</v>
      </c>
      <c r="Y257" t="s">
        <v>112</v>
      </c>
      <c r="Z257" s="27">
        <v>50</v>
      </c>
      <c r="AA257" s="27">
        <v>102.63238528869016</v>
      </c>
      <c r="AB257" s="27">
        <v>125.11972020446599</v>
      </c>
      <c r="AC257" s="27">
        <v>125</v>
      </c>
      <c r="AD257" s="27">
        <v>-13.933395960295037</v>
      </c>
      <c r="AE257" s="27">
        <v>15.052583083606027</v>
      </c>
      <c r="AF257" s="27">
        <v>24.525000285716725</v>
      </c>
      <c r="AG257" s="90">
        <v>20.305228820430141</v>
      </c>
      <c r="AH257" s="27">
        <v>1</v>
      </c>
      <c r="AI257" s="27">
        <v>1</v>
      </c>
      <c r="AJ257" s="27">
        <v>72.44160302068137</v>
      </c>
      <c r="AK257" s="27">
        <v>3.6220801510340688</v>
      </c>
      <c r="AL257" s="42">
        <v>92.746831841111515</v>
      </c>
      <c r="AM257" s="42">
        <v>23.92730897146421</v>
      </c>
      <c r="AN257">
        <v>2035</v>
      </c>
      <c r="AO257" t="s">
        <v>56</v>
      </c>
      <c r="AP257" s="30">
        <v>3.1133250311332503</v>
      </c>
      <c r="AQ257" t="s">
        <v>113</v>
      </c>
      <c r="AR257">
        <v>15</v>
      </c>
      <c r="AS257">
        <v>800</v>
      </c>
      <c r="AT257">
        <v>7.2370000000000004E-2</v>
      </c>
      <c r="AU257">
        <v>2020</v>
      </c>
      <c r="AV257" t="s">
        <v>122</v>
      </c>
      <c r="AW257" s="102">
        <v>20.305228820430141</v>
      </c>
      <c r="AX257" s="103">
        <v>92.746831841111515</v>
      </c>
      <c r="AY257" s="103">
        <v>23.92730897146421</v>
      </c>
    </row>
    <row r="258" spans="1:51" x14ac:dyDescent="0.2">
      <c r="A258">
        <v>15</v>
      </c>
      <c r="B258">
        <v>2023</v>
      </c>
      <c r="C258" t="s">
        <v>104</v>
      </c>
      <c r="D258" t="s">
        <v>99</v>
      </c>
      <c r="E258" t="s">
        <v>83</v>
      </c>
      <c r="F258" t="s">
        <v>126</v>
      </c>
      <c r="G258" t="s">
        <v>127</v>
      </c>
      <c r="H258" t="s">
        <v>106</v>
      </c>
      <c r="I258" t="s">
        <v>128</v>
      </c>
      <c r="J258" t="s">
        <v>129</v>
      </c>
      <c r="K258" t="s">
        <v>51</v>
      </c>
      <c r="L258" s="27">
        <v>1.2835147478486547E-2</v>
      </c>
      <c r="M258" s="27">
        <v>1.5926125165404037E-2</v>
      </c>
      <c r="N258" s="27">
        <v>0.19788124372959967</v>
      </c>
      <c r="O258" t="s">
        <v>109</v>
      </c>
      <c r="P258" t="s">
        <v>110</v>
      </c>
      <c r="Q258" s="27">
        <v>100</v>
      </c>
      <c r="R258" s="27">
        <v>1344.1666666666667</v>
      </c>
      <c r="S258" s="27">
        <v>1700</v>
      </c>
      <c r="T258" s="27">
        <v>3200</v>
      </c>
      <c r="U258" s="27">
        <v>3.5400350860382832E-2</v>
      </c>
      <c r="V258" s="27">
        <v>-0.14820758099115866</v>
      </c>
      <c r="W258" s="27">
        <v>-0.13576179638361982</v>
      </c>
      <c r="X258" t="s">
        <v>111</v>
      </c>
      <c r="Y258" t="s">
        <v>112</v>
      </c>
      <c r="Z258" s="27">
        <v>50</v>
      </c>
      <c r="AA258" s="27">
        <v>109.51985759363349</v>
      </c>
      <c r="AB258" s="27">
        <v>133.51627656712398</v>
      </c>
      <c r="AC258" s="27">
        <v>125</v>
      </c>
      <c r="AD258" s="27">
        <v>-13.729268885125121</v>
      </c>
      <c r="AE258" s="27">
        <v>14.83205969021618</v>
      </c>
      <c r="AF258" s="27">
        <v>24.165704060221483</v>
      </c>
      <c r="AG258" s="90">
        <v>20.007753102264843</v>
      </c>
      <c r="AH258" s="27">
        <v>1</v>
      </c>
      <c r="AI258" s="27">
        <v>1</v>
      </c>
      <c r="AJ258" s="27">
        <v>72.44160302068137</v>
      </c>
      <c r="AK258" s="27">
        <v>3.6220801510340688</v>
      </c>
      <c r="AL258" s="42">
        <v>92.449356122946213</v>
      </c>
      <c r="AM258" s="42">
        <v>23.629833253298912</v>
      </c>
      <c r="AN258">
        <v>2040</v>
      </c>
      <c r="AO258" t="s">
        <v>56</v>
      </c>
      <c r="AP258" s="30">
        <v>3.1133250311332503</v>
      </c>
      <c r="AQ258" t="s">
        <v>113</v>
      </c>
      <c r="AR258">
        <v>15</v>
      </c>
      <c r="AS258">
        <v>800</v>
      </c>
      <c r="AT258">
        <v>7.2370000000000004E-2</v>
      </c>
      <c r="AU258">
        <v>2020</v>
      </c>
      <c r="AV258" t="s">
        <v>122</v>
      </c>
      <c r="AW258" s="102">
        <v>20.007753102264843</v>
      </c>
      <c r="AX258" s="103">
        <v>92.449356122946213</v>
      </c>
      <c r="AY258" s="103">
        <v>23.629833253298912</v>
      </c>
    </row>
    <row r="259" spans="1:51" ht="14.5" customHeight="1" x14ac:dyDescent="0.2">
      <c r="A259">
        <v>15</v>
      </c>
      <c r="B259">
        <v>2023</v>
      </c>
      <c r="C259" t="s">
        <v>104</v>
      </c>
      <c r="D259" t="s">
        <v>99</v>
      </c>
      <c r="E259" t="s">
        <v>83</v>
      </c>
      <c r="F259" t="s">
        <v>126</v>
      </c>
      <c r="G259" t="s">
        <v>127</v>
      </c>
      <c r="H259" t="s">
        <v>106</v>
      </c>
      <c r="I259" t="s">
        <v>128</v>
      </c>
      <c r="J259" t="s">
        <v>129</v>
      </c>
      <c r="K259" t="s">
        <v>51</v>
      </c>
      <c r="L259" s="27">
        <v>1.2651029536743179E-2</v>
      </c>
      <c r="M259" s="27">
        <v>1.5697667690309471E-2</v>
      </c>
      <c r="N259" s="27">
        <v>0.19504267195890682</v>
      </c>
      <c r="O259" t="s">
        <v>109</v>
      </c>
      <c r="P259" t="s">
        <v>110</v>
      </c>
      <c r="Q259" s="27">
        <v>100</v>
      </c>
      <c r="R259" s="27">
        <v>1344.1666666666667</v>
      </c>
      <c r="S259" s="27">
        <v>1700</v>
      </c>
      <c r="T259" s="27">
        <v>3200</v>
      </c>
      <c r="U259" s="27">
        <v>3.283988103487135E-2</v>
      </c>
      <c r="V259" s="27">
        <v>-0.13748788387469321</v>
      </c>
      <c r="W259" s="27">
        <v>-0.12594228966549537</v>
      </c>
      <c r="X259" t="s">
        <v>111</v>
      </c>
      <c r="Y259" t="s">
        <v>112</v>
      </c>
      <c r="Z259" s="27">
        <v>50</v>
      </c>
      <c r="AA259" s="27">
        <v>116.36540039720097</v>
      </c>
      <c r="AB259" s="27">
        <v>141.86171643798747</v>
      </c>
      <c r="AC259" s="27">
        <v>125</v>
      </c>
      <c r="AD259" s="27">
        <v>-13.532324928461792</v>
      </c>
      <c r="AE259" s="27">
        <v>14.619296392672881</v>
      </c>
      <c r="AF259" s="27">
        <v>23.819051269530529</v>
      </c>
      <c r="AG259" s="90">
        <v>19.720745389554651</v>
      </c>
      <c r="AH259" s="27">
        <v>1</v>
      </c>
      <c r="AI259" s="27">
        <v>1</v>
      </c>
      <c r="AJ259" s="27">
        <v>72.44160302068137</v>
      </c>
      <c r="AK259" s="27">
        <v>3.6220801510340688</v>
      </c>
      <c r="AL259" s="42">
        <v>92.162348410236021</v>
      </c>
      <c r="AM259" s="42">
        <v>23.34282554058872</v>
      </c>
      <c r="AN259">
        <v>2045</v>
      </c>
      <c r="AO259" t="s">
        <v>56</v>
      </c>
      <c r="AP259" s="30">
        <v>3.1133250311332503</v>
      </c>
      <c r="AQ259" t="s">
        <v>113</v>
      </c>
      <c r="AR259">
        <v>15</v>
      </c>
      <c r="AS259">
        <v>800</v>
      </c>
      <c r="AT259">
        <v>7.2370000000000004E-2</v>
      </c>
      <c r="AU259">
        <v>2020</v>
      </c>
      <c r="AV259" t="s">
        <v>122</v>
      </c>
      <c r="AW259" s="102">
        <v>19.720745389554651</v>
      </c>
      <c r="AX259" s="103">
        <v>92.162348410236021</v>
      </c>
      <c r="AY259" s="103">
        <v>23.34282554058872</v>
      </c>
    </row>
    <row r="260" spans="1:51" x14ac:dyDescent="0.2">
      <c r="A260">
        <v>15</v>
      </c>
      <c r="B260">
        <v>2023</v>
      </c>
      <c r="C260" t="s">
        <v>104</v>
      </c>
      <c r="D260" t="s">
        <v>99</v>
      </c>
      <c r="E260" t="s">
        <v>83</v>
      </c>
      <c r="F260" t="s">
        <v>126</v>
      </c>
      <c r="G260" t="s">
        <v>127</v>
      </c>
      <c r="H260" t="s">
        <v>106</v>
      </c>
      <c r="I260" t="s">
        <v>128</v>
      </c>
      <c r="J260" t="s">
        <v>129</v>
      </c>
      <c r="K260" t="s">
        <v>51</v>
      </c>
      <c r="L260" s="27">
        <v>1.2466911594999812E-2</v>
      </c>
      <c r="M260" s="27">
        <v>1.5469210215214904E-2</v>
      </c>
      <c r="N260" s="27">
        <v>0.19220410018821399</v>
      </c>
      <c r="O260" t="s">
        <v>109</v>
      </c>
      <c r="P260" t="s">
        <v>110</v>
      </c>
      <c r="Q260" s="27">
        <v>100</v>
      </c>
      <c r="R260" s="27">
        <v>1344.1666666666667</v>
      </c>
      <c r="S260" s="27">
        <v>1700</v>
      </c>
      <c r="T260" s="27">
        <v>3200</v>
      </c>
      <c r="U260" s="27">
        <v>3.0563928238975024E-2</v>
      </c>
      <c r="V260" s="27">
        <v>-0.12795934954857294</v>
      </c>
      <c r="W260" s="27">
        <v>-0.11721391741647902</v>
      </c>
      <c r="X260" t="s">
        <v>111</v>
      </c>
      <c r="Y260" t="s">
        <v>112</v>
      </c>
      <c r="Z260" s="27">
        <v>50</v>
      </c>
      <c r="AA260" s="27">
        <v>123.21094320076845</v>
      </c>
      <c r="AB260" s="27">
        <v>150.20715630885098</v>
      </c>
      <c r="AC260" s="27">
        <v>125</v>
      </c>
      <c r="AD260" s="27">
        <v>-13.335380971798465</v>
      </c>
      <c r="AE260" s="27">
        <v>14.406533095129582</v>
      </c>
      <c r="AF260" s="27">
        <v>23.472398478839576</v>
      </c>
      <c r="AG260" s="90">
        <v>19.433737676844451</v>
      </c>
      <c r="AH260" s="27">
        <v>1</v>
      </c>
      <c r="AI260" s="27">
        <v>1</v>
      </c>
      <c r="AJ260" s="27">
        <v>72.44160302068137</v>
      </c>
      <c r="AK260" s="27">
        <v>3.6220801510340688</v>
      </c>
      <c r="AL260" s="42">
        <v>91.875340697525814</v>
      </c>
      <c r="AM260" s="42">
        <v>23.055817827878521</v>
      </c>
      <c r="AN260">
        <v>2050</v>
      </c>
      <c r="AO260" t="s">
        <v>56</v>
      </c>
      <c r="AP260" s="30">
        <v>3.1133250311332503</v>
      </c>
      <c r="AQ260" t="s">
        <v>113</v>
      </c>
      <c r="AR260">
        <v>15</v>
      </c>
      <c r="AS260">
        <v>800</v>
      </c>
      <c r="AT260">
        <v>7.2370000000000004E-2</v>
      </c>
      <c r="AU260">
        <v>2020</v>
      </c>
      <c r="AV260" t="s">
        <v>122</v>
      </c>
      <c r="AW260" s="102">
        <v>19.433737676844451</v>
      </c>
      <c r="AX260" s="103">
        <v>91.875340697525814</v>
      </c>
      <c r="AY260" s="103">
        <v>23.055817827878521</v>
      </c>
    </row>
    <row r="261" spans="1:51" ht="14.5" customHeight="1" x14ac:dyDescent="0.2">
      <c r="A261">
        <v>15</v>
      </c>
      <c r="B261">
        <v>2023</v>
      </c>
      <c r="C261" t="s">
        <v>104</v>
      </c>
      <c r="D261" t="s">
        <v>99</v>
      </c>
      <c r="E261" t="s">
        <v>83</v>
      </c>
      <c r="F261" t="s">
        <v>126</v>
      </c>
      <c r="G261" t="s">
        <v>127</v>
      </c>
      <c r="H261" t="s">
        <v>106</v>
      </c>
      <c r="I261" t="s">
        <v>128</v>
      </c>
      <c r="J261" t="s">
        <v>129</v>
      </c>
      <c r="K261" t="s">
        <v>51</v>
      </c>
      <c r="L261" s="27">
        <v>1.3782000000000001E-2</v>
      </c>
      <c r="M261" s="27">
        <v>1.3782000000000001E-2</v>
      </c>
      <c r="N261" s="27">
        <v>1.3782000000000001E-2</v>
      </c>
      <c r="O261" t="s">
        <v>109</v>
      </c>
      <c r="P261" t="s">
        <v>110</v>
      </c>
      <c r="Q261" s="27">
        <v>100</v>
      </c>
      <c r="R261" s="27">
        <v>1344.1666666666667</v>
      </c>
      <c r="S261" s="27">
        <v>1700</v>
      </c>
      <c r="T261" s="27">
        <v>3200</v>
      </c>
      <c r="U261" s="27">
        <v>5.0751999999999999E-2</v>
      </c>
      <c r="V261" s="27">
        <v>-0.212479</v>
      </c>
      <c r="W261" s="27">
        <v>-0.194636</v>
      </c>
      <c r="X261" t="s">
        <v>111</v>
      </c>
      <c r="Y261" t="s">
        <v>112</v>
      </c>
      <c r="Z261" s="27">
        <v>50</v>
      </c>
      <c r="AA261" s="27">
        <v>82.027345586268993</v>
      </c>
      <c r="AB261" s="27">
        <v>100</v>
      </c>
      <c r="AC261" s="27">
        <v>125</v>
      </c>
      <c r="AD261" s="27">
        <v>-14.742081000000001</v>
      </c>
      <c r="AE261" s="27">
        <v>15.926225000000001</v>
      </c>
      <c r="AF261" s="27">
        <v>25.948415000000001</v>
      </c>
      <c r="AG261" s="90">
        <v>17.022441637175156</v>
      </c>
      <c r="AH261" s="27">
        <v>1</v>
      </c>
      <c r="AI261" s="27">
        <v>1</v>
      </c>
      <c r="AJ261" s="27">
        <v>72.44160302068137</v>
      </c>
      <c r="AK261" s="27">
        <v>3.6220801510340688</v>
      </c>
      <c r="AL261" s="42">
        <v>89.464044657856533</v>
      </c>
      <c r="AM261" s="42">
        <v>20.644521788209225</v>
      </c>
      <c r="AN261">
        <v>2023</v>
      </c>
      <c r="AO261" t="s">
        <v>59</v>
      </c>
      <c r="AP261" s="30">
        <v>3.1133250311332503</v>
      </c>
      <c r="AQ261" t="s">
        <v>113</v>
      </c>
      <c r="AR261">
        <v>15</v>
      </c>
      <c r="AS261">
        <v>800</v>
      </c>
      <c r="AT261">
        <v>7.2370000000000004E-2</v>
      </c>
      <c r="AU261">
        <v>2020</v>
      </c>
      <c r="AV261" t="s">
        <v>122</v>
      </c>
      <c r="AW261" s="102">
        <v>17.022441637175156</v>
      </c>
      <c r="AX261" s="103">
        <v>89.464044657856533</v>
      </c>
      <c r="AY261" s="103">
        <v>20.644521788209225</v>
      </c>
    </row>
    <row r="262" spans="1:51" x14ac:dyDescent="0.2">
      <c r="A262">
        <v>15</v>
      </c>
      <c r="B262">
        <v>2023</v>
      </c>
      <c r="C262" t="s">
        <v>104</v>
      </c>
      <c r="D262" t="s">
        <v>99</v>
      </c>
      <c r="E262" t="s">
        <v>83</v>
      </c>
      <c r="F262" t="s">
        <v>126</v>
      </c>
      <c r="G262" t="s">
        <v>127</v>
      </c>
      <c r="H262" t="s">
        <v>106</v>
      </c>
      <c r="I262" t="s">
        <v>128</v>
      </c>
      <c r="J262" t="s">
        <v>129</v>
      </c>
      <c r="K262" t="s">
        <v>51</v>
      </c>
      <c r="L262" s="27">
        <v>1.3216813994901938E-2</v>
      </c>
      <c r="M262" s="27">
        <v>1.3216813994901938E-2</v>
      </c>
      <c r="N262" s="27">
        <v>1.3216813994901938E-2</v>
      </c>
      <c r="O262" t="s">
        <v>109</v>
      </c>
      <c r="P262" t="s">
        <v>110</v>
      </c>
      <c r="Q262" s="27">
        <v>100</v>
      </c>
      <c r="R262" s="27">
        <v>1344.1666666666667</v>
      </c>
      <c r="S262" s="27">
        <v>1700</v>
      </c>
      <c r="T262" s="27">
        <v>3200</v>
      </c>
      <c r="U262" s="27">
        <v>4.1697560065389487E-2</v>
      </c>
      <c r="V262" s="27">
        <v>-0.17457156102486387</v>
      </c>
      <c r="W262" s="27">
        <v>-0.15991185176716477</v>
      </c>
      <c r="X262" t="s">
        <v>111</v>
      </c>
      <c r="Y262" t="s">
        <v>112</v>
      </c>
      <c r="Z262" s="27">
        <v>50</v>
      </c>
      <c r="AA262" s="27">
        <v>95.744912983746829</v>
      </c>
      <c r="AB262" s="27">
        <v>134.2316384180792</v>
      </c>
      <c r="AC262" s="27">
        <v>125</v>
      </c>
      <c r="AD262" s="27">
        <v>-14.137523035464952</v>
      </c>
      <c r="AE262" s="27">
        <v>15.273106476995872</v>
      </c>
      <c r="AF262" s="27">
        <v>24.884296511211971</v>
      </c>
      <c r="AG262" s="90">
        <v>16.324368368714119</v>
      </c>
      <c r="AH262" s="27">
        <v>1</v>
      </c>
      <c r="AI262" s="27">
        <v>1</v>
      </c>
      <c r="AJ262" s="27">
        <v>72.44160302068137</v>
      </c>
      <c r="AK262" s="27">
        <v>3.6220801510340688</v>
      </c>
      <c r="AL262" s="42">
        <v>88.765971389395489</v>
      </c>
      <c r="AM262" s="42">
        <v>19.946448519748188</v>
      </c>
      <c r="AN262">
        <v>2030</v>
      </c>
      <c r="AO262" t="s">
        <v>59</v>
      </c>
      <c r="AP262" s="30">
        <v>3.1133250311332503</v>
      </c>
      <c r="AQ262" t="s">
        <v>113</v>
      </c>
      <c r="AR262">
        <v>15</v>
      </c>
      <c r="AS262">
        <v>800</v>
      </c>
      <c r="AT262">
        <v>7.2370000000000004E-2</v>
      </c>
      <c r="AU262">
        <v>2020</v>
      </c>
      <c r="AV262" t="s">
        <v>122</v>
      </c>
      <c r="AW262" s="102">
        <v>16.324368368714119</v>
      </c>
      <c r="AX262" s="103">
        <v>88.765971389395489</v>
      </c>
      <c r="AY262" s="103">
        <v>19.946448519748188</v>
      </c>
    </row>
    <row r="263" spans="1:51" ht="14.5" customHeight="1" x14ac:dyDescent="0.2">
      <c r="A263">
        <v>15</v>
      </c>
      <c r="B263">
        <v>2023</v>
      </c>
      <c r="C263" t="s">
        <v>104</v>
      </c>
      <c r="D263" t="s">
        <v>99</v>
      </c>
      <c r="E263" t="s">
        <v>83</v>
      </c>
      <c r="F263" t="s">
        <v>126</v>
      </c>
      <c r="G263" t="s">
        <v>127</v>
      </c>
      <c r="H263" t="s">
        <v>106</v>
      </c>
      <c r="I263" t="s">
        <v>128</v>
      </c>
      <c r="J263" t="s">
        <v>129</v>
      </c>
      <c r="K263" t="s">
        <v>51</v>
      </c>
      <c r="L263" s="27">
        <v>1.3025980736694243E-2</v>
      </c>
      <c r="M263" s="27">
        <v>1.6162915148614732E-2</v>
      </c>
      <c r="N263" s="27">
        <v>0.20082334646292671</v>
      </c>
      <c r="O263" t="s">
        <v>109</v>
      </c>
      <c r="P263" t="s">
        <v>110</v>
      </c>
      <c r="Q263" s="27">
        <v>100</v>
      </c>
      <c r="R263" s="27">
        <v>1344.1666666666667</v>
      </c>
      <c r="S263" s="27">
        <v>1700</v>
      </c>
      <c r="T263" s="27">
        <v>3200</v>
      </c>
      <c r="U263" s="27">
        <v>3.5496743456443249E-2</v>
      </c>
      <c r="V263" s="27">
        <v>-0.14861113951926241</v>
      </c>
      <c r="W263" s="27">
        <v>-0.13613146594002776</v>
      </c>
      <c r="X263" t="s">
        <v>111</v>
      </c>
      <c r="Y263" t="s">
        <v>112</v>
      </c>
      <c r="Z263" s="27">
        <v>50</v>
      </c>
      <c r="AA263" s="27">
        <v>110.84637460821267</v>
      </c>
      <c r="AB263" s="27">
        <v>143.88767823513589</v>
      </c>
      <c r="AC263" s="27">
        <v>125</v>
      </c>
      <c r="AD263" s="27">
        <v>-13.933395960295037</v>
      </c>
      <c r="AE263" s="27">
        <v>15.052583083606027</v>
      </c>
      <c r="AF263" s="27">
        <v>24.525000285716725</v>
      </c>
      <c r="AG263" s="90">
        <v>20.305228820430141</v>
      </c>
      <c r="AH263" s="27">
        <v>1</v>
      </c>
      <c r="AI263" s="27">
        <v>1</v>
      </c>
      <c r="AJ263" s="27">
        <v>72.44160302068137</v>
      </c>
      <c r="AK263" s="27">
        <v>3.6220801510340688</v>
      </c>
      <c r="AL263" s="42">
        <v>92.746831841111515</v>
      </c>
      <c r="AM263" s="42">
        <v>23.92730897146421</v>
      </c>
      <c r="AN263">
        <v>2035</v>
      </c>
      <c r="AO263" t="s">
        <v>59</v>
      </c>
      <c r="AP263" s="30">
        <v>3.1133250311332503</v>
      </c>
      <c r="AQ263" t="s">
        <v>113</v>
      </c>
      <c r="AR263">
        <v>15</v>
      </c>
      <c r="AS263">
        <v>800</v>
      </c>
      <c r="AT263">
        <v>7.2370000000000004E-2</v>
      </c>
      <c r="AU263">
        <v>2020</v>
      </c>
      <c r="AV263" t="s">
        <v>122</v>
      </c>
      <c r="AW263" s="102">
        <v>20.305228820430141</v>
      </c>
      <c r="AX263" s="103">
        <v>92.746831841111515</v>
      </c>
      <c r="AY263" s="103">
        <v>23.92730897146421</v>
      </c>
    </row>
    <row r="264" spans="1:51" x14ac:dyDescent="0.2">
      <c r="A264">
        <v>15</v>
      </c>
      <c r="B264">
        <v>2023</v>
      </c>
      <c r="C264" t="s">
        <v>104</v>
      </c>
      <c r="D264" t="s">
        <v>99</v>
      </c>
      <c r="E264" t="s">
        <v>83</v>
      </c>
      <c r="F264" t="s">
        <v>126</v>
      </c>
      <c r="G264" t="s">
        <v>127</v>
      </c>
      <c r="H264" t="s">
        <v>106</v>
      </c>
      <c r="I264" t="s">
        <v>128</v>
      </c>
      <c r="J264" t="s">
        <v>129</v>
      </c>
      <c r="K264" t="s">
        <v>51</v>
      </c>
      <c r="L264" s="27">
        <v>1.2835147478486547E-2</v>
      </c>
      <c r="M264" s="27">
        <v>1.5926125165404037E-2</v>
      </c>
      <c r="N264" s="27">
        <v>0.19788124372959967</v>
      </c>
      <c r="O264" t="s">
        <v>109</v>
      </c>
      <c r="P264" t="s">
        <v>110</v>
      </c>
      <c r="Q264" s="27">
        <v>100</v>
      </c>
      <c r="R264" s="27">
        <v>1344.1666666666667</v>
      </c>
      <c r="S264" s="27">
        <v>1700</v>
      </c>
      <c r="T264" s="27">
        <v>3200</v>
      </c>
      <c r="U264" s="27">
        <v>3.078291379163724E-2</v>
      </c>
      <c r="V264" s="27">
        <v>-0.12887615738361621</v>
      </c>
      <c r="W264" s="27">
        <v>-0.11805373598575636</v>
      </c>
      <c r="X264" t="s">
        <v>111</v>
      </c>
      <c r="Y264" t="s">
        <v>112</v>
      </c>
      <c r="Z264" s="27">
        <v>50</v>
      </c>
      <c r="AA264" s="27">
        <v>125.94783623267853</v>
      </c>
      <c r="AB264" s="27">
        <v>153.54371805219259</v>
      </c>
      <c r="AC264" s="27">
        <v>125</v>
      </c>
      <c r="AD264" s="27">
        <v>-13.729268885125121</v>
      </c>
      <c r="AE264" s="27">
        <v>14.83205969021618</v>
      </c>
      <c r="AF264" s="27">
        <v>24.165704060221483</v>
      </c>
      <c r="AG264" s="90">
        <v>20.007753102264843</v>
      </c>
      <c r="AH264" s="27">
        <v>1</v>
      </c>
      <c r="AI264" s="27">
        <v>1</v>
      </c>
      <c r="AJ264" s="27">
        <v>72.44160302068137</v>
      </c>
      <c r="AK264" s="27">
        <v>3.6220801510340688</v>
      </c>
      <c r="AL264" s="42">
        <v>92.449356122946213</v>
      </c>
      <c r="AM264" s="42">
        <v>23.629833253298912</v>
      </c>
      <c r="AN264">
        <v>2040</v>
      </c>
      <c r="AO264" t="s">
        <v>59</v>
      </c>
      <c r="AP264" s="30">
        <v>3.1133250311332503</v>
      </c>
      <c r="AQ264" t="s">
        <v>113</v>
      </c>
      <c r="AR264">
        <v>15</v>
      </c>
      <c r="AS264">
        <v>800</v>
      </c>
      <c r="AT264">
        <v>7.2370000000000004E-2</v>
      </c>
      <c r="AU264">
        <v>2020</v>
      </c>
      <c r="AV264" t="s">
        <v>122</v>
      </c>
      <c r="AW264" s="102">
        <v>20.007753102264846</v>
      </c>
      <c r="AX264" s="103">
        <v>92.449356122946213</v>
      </c>
      <c r="AY264" s="103">
        <v>23.629833253298916</v>
      </c>
    </row>
    <row r="265" spans="1:51" ht="14.5" customHeight="1" x14ac:dyDescent="0.2">
      <c r="A265">
        <v>15</v>
      </c>
      <c r="B265">
        <v>2023</v>
      </c>
      <c r="C265" t="s">
        <v>104</v>
      </c>
      <c r="D265" t="s">
        <v>99</v>
      </c>
      <c r="E265" t="s">
        <v>83</v>
      </c>
      <c r="F265" t="s">
        <v>126</v>
      </c>
      <c r="G265" t="s">
        <v>127</v>
      </c>
      <c r="H265" t="s">
        <v>106</v>
      </c>
      <c r="I265" t="s">
        <v>128</v>
      </c>
      <c r="J265" t="s">
        <v>129</v>
      </c>
      <c r="K265" t="s">
        <v>51</v>
      </c>
      <c r="L265" s="27">
        <v>1.2651029536743179E-2</v>
      </c>
      <c r="M265" s="27">
        <v>1.5697667690309471E-2</v>
      </c>
      <c r="N265" s="27">
        <v>0.19504267195890682</v>
      </c>
      <c r="O265" t="s">
        <v>109</v>
      </c>
      <c r="P265" t="s">
        <v>110</v>
      </c>
      <c r="Q265" s="27">
        <v>100</v>
      </c>
      <c r="R265" s="27">
        <v>1344.1666666666667</v>
      </c>
      <c r="S265" s="27">
        <v>1700</v>
      </c>
      <c r="T265" s="27">
        <v>3200</v>
      </c>
      <c r="U265" s="27">
        <v>2.8556418291192476E-2</v>
      </c>
      <c r="V265" s="27">
        <v>-0.119554681630168</v>
      </c>
      <c r="W265" s="27">
        <v>-0.10951503449173509</v>
      </c>
      <c r="X265" t="s">
        <v>111</v>
      </c>
      <c r="Y265" t="s">
        <v>112</v>
      </c>
      <c r="Z265" s="27">
        <v>50</v>
      </c>
      <c r="AA265" s="27">
        <v>133.82021045678113</v>
      </c>
      <c r="AB265" s="27">
        <v>163.14097390368562</v>
      </c>
      <c r="AC265" s="27">
        <v>125</v>
      </c>
      <c r="AD265" s="27">
        <v>-13.532324928461792</v>
      </c>
      <c r="AE265" s="27">
        <v>14.619296392672881</v>
      </c>
      <c r="AF265" s="27">
        <v>23.819051269530529</v>
      </c>
      <c r="AG265" s="90">
        <v>19.720745389554651</v>
      </c>
      <c r="AH265" s="27">
        <v>1</v>
      </c>
      <c r="AI265" s="27">
        <v>1</v>
      </c>
      <c r="AJ265" s="27">
        <v>72.44160302068137</v>
      </c>
      <c r="AK265" s="27">
        <v>3.6220801510340688</v>
      </c>
      <c r="AL265" s="42">
        <v>92.162348410236021</v>
      </c>
      <c r="AM265" s="42">
        <v>23.34282554058872</v>
      </c>
      <c r="AN265">
        <v>2045</v>
      </c>
      <c r="AO265" t="s">
        <v>59</v>
      </c>
      <c r="AP265" s="30">
        <v>3.1133250311332503</v>
      </c>
      <c r="AQ265" t="s">
        <v>113</v>
      </c>
      <c r="AR265">
        <v>15</v>
      </c>
      <c r="AS265">
        <v>800</v>
      </c>
      <c r="AT265">
        <v>7.2370000000000004E-2</v>
      </c>
      <c r="AU265">
        <v>2020</v>
      </c>
      <c r="AV265" t="s">
        <v>122</v>
      </c>
      <c r="AW265" s="102">
        <v>19.720745389554651</v>
      </c>
      <c r="AX265" s="103">
        <v>92.162348410236021</v>
      </c>
      <c r="AY265" s="103">
        <v>23.34282554058872</v>
      </c>
    </row>
    <row r="266" spans="1:51" x14ac:dyDescent="0.2">
      <c r="A266">
        <v>15</v>
      </c>
      <c r="B266">
        <v>2023</v>
      </c>
      <c r="C266" t="s">
        <v>104</v>
      </c>
      <c r="D266" t="s">
        <v>99</v>
      </c>
      <c r="E266" t="s">
        <v>83</v>
      </c>
      <c r="F266" t="s">
        <v>126</v>
      </c>
      <c r="G266" t="s">
        <v>127</v>
      </c>
      <c r="H266" t="s">
        <v>106</v>
      </c>
      <c r="I266" t="s">
        <v>128</v>
      </c>
      <c r="J266" t="s">
        <v>129</v>
      </c>
      <c r="K266" t="s">
        <v>51</v>
      </c>
      <c r="L266" s="27">
        <v>1.2466911594999812E-2</v>
      </c>
      <c r="M266" s="27">
        <v>1.5469210215214904E-2</v>
      </c>
      <c r="N266" s="27">
        <v>0.19220410018821399</v>
      </c>
      <c r="O266" t="s">
        <v>109</v>
      </c>
      <c r="P266" t="s">
        <v>110</v>
      </c>
      <c r="Q266" s="27">
        <v>100</v>
      </c>
      <c r="R266" s="27">
        <v>1344.1666666666667</v>
      </c>
      <c r="S266" s="27">
        <v>1700</v>
      </c>
      <c r="T266" s="27">
        <v>3200</v>
      </c>
      <c r="U266" s="27">
        <v>2.6577328903456546E-2</v>
      </c>
      <c r="V266" s="27">
        <v>-0.11126899960745475</v>
      </c>
      <c r="W266" s="27">
        <v>-0.10192514557954697</v>
      </c>
      <c r="X266" t="s">
        <v>111</v>
      </c>
      <c r="Y266" t="s">
        <v>112</v>
      </c>
      <c r="Z266" s="27">
        <v>50</v>
      </c>
      <c r="AA266" s="27">
        <v>141.69258468088373</v>
      </c>
      <c r="AB266" s="27">
        <v>172.73822975517862</v>
      </c>
      <c r="AC266" s="27">
        <v>125</v>
      </c>
      <c r="AD266" s="27">
        <v>-13.335380971798465</v>
      </c>
      <c r="AE266" s="27">
        <v>14.406533095129582</v>
      </c>
      <c r="AF266" s="27">
        <v>23.472398478839576</v>
      </c>
      <c r="AG266" s="90">
        <v>19.433737676844451</v>
      </c>
      <c r="AH266" s="27">
        <v>1</v>
      </c>
      <c r="AI266" s="27">
        <v>1</v>
      </c>
      <c r="AJ266" s="27">
        <v>72.44160302068137</v>
      </c>
      <c r="AK266" s="27">
        <v>3.6220801510340688</v>
      </c>
      <c r="AL266" s="42">
        <v>91.875340697525814</v>
      </c>
      <c r="AM266" s="42">
        <v>23.055817827878521</v>
      </c>
      <c r="AN266">
        <v>2050</v>
      </c>
      <c r="AO266" t="s">
        <v>59</v>
      </c>
      <c r="AP266" s="30">
        <v>3.1133250311332503</v>
      </c>
      <c r="AQ266" t="s">
        <v>113</v>
      </c>
      <c r="AR266">
        <v>15</v>
      </c>
      <c r="AS266">
        <v>800</v>
      </c>
      <c r="AT266">
        <v>7.2370000000000004E-2</v>
      </c>
      <c r="AU266">
        <v>2020</v>
      </c>
      <c r="AV266" t="s">
        <v>122</v>
      </c>
      <c r="AW266" s="102">
        <v>19.433737676844451</v>
      </c>
      <c r="AX266" s="103">
        <v>91.875340697525814</v>
      </c>
      <c r="AY266" s="103">
        <v>23.055817827878521</v>
      </c>
    </row>
    <row r="267" spans="1:51" ht="14.5" customHeight="1" x14ac:dyDescent="0.2">
      <c r="A267">
        <v>15</v>
      </c>
      <c r="B267">
        <v>2023</v>
      </c>
      <c r="C267" t="s">
        <v>104</v>
      </c>
      <c r="D267" t="s">
        <v>99</v>
      </c>
      <c r="E267" t="s">
        <v>83</v>
      </c>
      <c r="F267" t="s">
        <v>126</v>
      </c>
      <c r="G267" t="s">
        <v>127</v>
      </c>
      <c r="H267" t="s">
        <v>106</v>
      </c>
      <c r="I267" t="s">
        <v>128</v>
      </c>
      <c r="J267" t="s">
        <v>129</v>
      </c>
      <c r="K267" t="s">
        <v>51</v>
      </c>
      <c r="L267" s="27">
        <v>1.3782000000000001E-2</v>
      </c>
      <c r="M267" s="27">
        <v>1.3782000000000001E-2</v>
      </c>
      <c r="N267" s="27">
        <v>1.3782000000000001E-2</v>
      </c>
      <c r="O267" t="s">
        <v>109</v>
      </c>
      <c r="P267" t="s">
        <v>110</v>
      </c>
      <c r="Q267" s="27">
        <v>100</v>
      </c>
      <c r="R267" s="27">
        <v>1344.1666666666667</v>
      </c>
      <c r="S267" s="27">
        <v>1700</v>
      </c>
      <c r="T267" s="27">
        <v>3200</v>
      </c>
      <c r="U267" s="27">
        <v>5.0751999999999999E-2</v>
      </c>
      <c r="V267" s="27">
        <v>-0.212479</v>
      </c>
      <c r="W267" s="27">
        <v>-0.194636</v>
      </c>
      <c r="X267" t="s">
        <v>111</v>
      </c>
      <c r="Y267" t="s">
        <v>112</v>
      </c>
      <c r="Z267" s="27">
        <v>50</v>
      </c>
      <c r="AA267" s="27">
        <v>82.027345586268993</v>
      </c>
      <c r="AB267" s="27">
        <v>100</v>
      </c>
      <c r="AC267" s="27">
        <v>125</v>
      </c>
      <c r="AD267" s="27">
        <v>-14.742081000000001</v>
      </c>
      <c r="AE267" s="27">
        <v>15.926225000000001</v>
      </c>
      <c r="AF267" s="27">
        <v>25.948415000000001</v>
      </c>
      <c r="AG267" s="90">
        <v>17.022441637175156</v>
      </c>
      <c r="AH267" s="27">
        <v>1</v>
      </c>
      <c r="AI267" s="27">
        <v>1</v>
      </c>
      <c r="AJ267" s="27">
        <v>72.44160302068137</v>
      </c>
      <c r="AK267" s="27">
        <v>3.6220801510340688</v>
      </c>
      <c r="AL267" s="42">
        <v>89.464044657856533</v>
      </c>
      <c r="AM267" s="42">
        <v>20.644521788209225</v>
      </c>
      <c r="AN267">
        <v>2023</v>
      </c>
      <c r="AO267" t="s">
        <v>60</v>
      </c>
      <c r="AP267" s="30">
        <v>3.1133250311332503</v>
      </c>
      <c r="AQ267" t="s">
        <v>113</v>
      </c>
      <c r="AR267">
        <v>15</v>
      </c>
      <c r="AS267">
        <v>800</v>
      </c>
      <c r="AT267">
        <v>7.2370000000000004E-2</v>
      </c>
      <c r="AU267">
        <v>2020</v>
      </c>
      <c r="AV267" t="s">
        <v>122</v>
      </c>
      <c r="AW267" s="102">
        <v>17.022441637175156</v>
      </c>
      <c r="AX267" s="103">
        <v>89.464044657856533</v>
      </c>
      <c r="AY267" s="103">
        <v>20.644521788209225</v>
      </c>
    </row>
    <row r="268" spans="1:51" x14ac:dyDescent="0.2">
      <c r="A268">
        <v>15</v>
      </c>
      <c r="B268">
        <v>2023</v>
      </c>
      <c r="C268" t="s">
        <v>104</v>
      </c>
      <c r="D268" t="s">
        <v>99</v>
      </c>
      <c r="E268" t="s">
        <v>83</v>
      </c>
      <c r="F268" t="s">
        <v>126</v>
      </c>
      <c r="G268" t="s">
        <v>127</v>
      </c>
      <c r="H268" t="s">
        <v>106</v>
      </c>
      <c r="I268" t="s">
        <v>128</v>
      </c>
      <c r="J268" t="s">
        <v>129</v>
      </c>
      <c r="K268" t="s">
        <v>51</v>
      </c>
      <c r="L268" s="27">
        <v>1.3216813994901938E-2</v>
      </c>
      <c r="M268" s="27">
        <v>1.3216813994901938E-2</v>
      </c>
      <c r="N268" s="27">
        <v>1.3216813994901938E-2</v>
      </c>
      <c r="O268" t="s">
        <v>109</v>
      </c>
      <c r="P268" t="s">
        <v>110</v>
      </c>
      <c r="Q268" s="27">
        <v>100</v>
      </c>
      <c r="R268" s="27">
        <v>1344.1666666666667</v>
      </c>
      <c r="S268" s="27">
        <v>1700</v>
      </c>
      <c r="T268" s="27">
        <v>3200</v>
      </c>
      <c r="U268" s="27">
        <v>4.1697560065389487E-2</v>
      </c>
      <c r="V268" s="27">
        <v>-0.17457156102486387</v>
      </c>
      <c r="W268" s="27">
        <v>-0.15991185176716477</v>
      </c>
      <c r="X268" t="s">
        <v>111</v>
      </c>
      <c r="Y268" t="s">
        <v>112</v>
      </c>
      <c r="Z268" s="27">
        <v>50</v>
      </c>
      <c r="AA268" s="27">
        <v>95.744912983746829</v>
      </c>
      <c r="AB268" s="27">
        <v>151.7401129943504</v>
      </c>
      <c r="AC268" s="27">
        <v>125</v>
      </c>
      <c r="AD268" s="27">
        <v>-14.137523035464952</v>
      </c>
      <c r="AE268" s="27">
        <v>15.273106476995872</v>
      </c>
      <c r="AF268" s="27">
        <v>24.884296511211971</v>
      </c>
      <c r="AG268" s="90">
        <v>16.324368368714119</v>
      </c>
      <c r="AH268" s="27">
        <v>1</v>
      </c>
      <c r="AI268" s="27">
        <v>1</v>
      </c>
      <c r="AJ268" s="27">
        <v>72.44160302068137</v>
      </c>
      <c r="AK268" s="27">
        <v>3.6220801510340688</v>
      </c>
      <c r="AL268" s="42">
        <v>88.765971389395489</v>
      </c>
      <c r="AM268" s="42">
        <v>19.946448519748188</v>
      </c>
      <c r="AN268">
        <v>2030</v>
      </c>
      <c r="AO268" t="s">
        <v>60</v>
      </c>
      <c r="AP268" s="30">
        <v>3.1133250311332503</v>
      </c>
      <c r="AQ268" t="s">
        <v>113</v>
      </c>
      <c r="AR268">
        <v>15</v>
      </c>
      <c r="AS268">
        <v>800</v>
      </c>
      <c r="AT268">
        <v>7.2370000000000004E-2</v>
      </c>
      <c r="AU268">
        <v>2020</v>
      </c>
      <c r="AV268" t="s">
        <v>122</v>
      </c>
      <c r="AW268" s="102">
        <v>16.324368368714119</v>
      </c>
      <c r="AX268" s="103">
        <v>88.765971389395489</v>
      </c>
      <c r="AY268" s="103">
        <v>19.946448519748188</v>
      </c>
    </row>
    <row r="269" spans="1:51" ht="14.5" customHeight="1" x14ac:dyDescent="0.2">
      <c r="A269">
        <v>15</v>
      </c>
      <c r="B269">
        <v>2023</v>
      </c>
      <c r="C269" t="s">
        <v>104</v>
      </c>
      <c r="D269" t="s">
        <v>99</v>
      </c>
      <c r="E269" t="s">
        <v>83</v>
      </c>
      <c r="F269" t="s">
        <v>126</v>
      </c>
      <c r="G269" t="s">
        <v>127</v>
      </c>
      <c r="H269" t="s">
        <v>106</v>
      </c>
      <c r="I269" t="s">
        <v>128</v>
      </c>
      <c r="J269" t="s">
        <v>129</v>
      </c>
      <c r="K269" t="s">
        <v>51</v>
      </c>
      <c r="L269" s="27">
        <v>1.3025980736694243E-2</v>
      </c>
      <c r="M269" s="27">
        <v>1.6162915148614732E-2</v>
      </c>
      <c r="N269" s="27">
        <v>0.20082334646292671</v>
      </c>
      <c r="O269" t="s">
        <v>109</v>
      </c>
      <c r="P269" t="s">
        <v>110</v>
      </c>
      <c r="Q269" s="27">
        <v>100</v>
      </c>
      <c r="R269" s="27">
        <v>1344.1666666666667</v>
      </c>
      <c r="S269" s="27">
        <v>1700</v>
      </c>
      <c r="T269" s="27">
        <v>3200</v>
      </c>
      <c r="U269" s="27">
        <v>3.3047818709278635E-2</v>
      </c>
      <c r="V269" s="27">
        <v>-0.13835843851530613</v>
      </c>
      <c r="W269" s="27">
        <v>-0.12673973916888315</v>
      </c>
      <c r="X269" t="s">
        <v>111</v>
      </c>
      <c r="Y269" t="s">
        <v>112</v>
      </c>
      <c r="Z269" s="27">
        <v>50</v>
      </c>
      <c r="AA269" s="27">
        <v>119.06036392773518</v>
      </c>
      <c r="AB269" s="27">
        <v>162.65563626580581</v>
      </c>
      <c r="AC269" s="27">
        <v>125</v>
      </c>
      <c r="AD269" s="27">
        <v>-13.933395960295037</v>
      </c>
      <c r="AE269" s="27">
        <v>15.052583083606027</v>
      </c>
      <c r="AF269" s="27">
        <v>24.525000285716725</v>
      </c>
      <c r="AG269" s="90">
        <v>20.305228820430141</v>
      </c>
      <c r="AH269" s="27">
        <v>1</v>
      </c>
      <c r="AI269" s="27">
        <v>1</v>
      </c>
      <c r="AJ269" s="27">
        <v>72.44160302068137</v>
      </c>
      <c r="AK269" s="27">
        <v>3.6220801510340688</v>
      </c>
      <c r="AL269" s="42">
        <v>92.746831841111515</v>
      </c>
      <c r="AM269" s="42">
        <v>23.92730897146421</v>
      </c>
      <c r="AN269">
        <v>2035</v>
      </c>
      <c r="AO269" t="s">
        <v>60</v>
      </c>
      <c r="AP269" s="30">
        <v>3.1133250311332503</v>
      </c>
      <c r="AQ269" t="s">
        <v>113</v>
      </c>
      <c r="AR269">
        <v>15</v>
      </c>
      <c r="AS269">
        <v>800</v>
      </c>
      <c r="AT269">
        <v>7.2370000000000004E-2</v>
      </c>
      <c r="AU269">
        <v>2020</v>
      </c>
      <c r="AV269" t="s">
        <v>122</v>
      </c>
      <c r="AW269" s="102">
        <v>20.305228820430141</v>
      </c>
      <c r="AX269" s="103">
        <v>92.746831841111515</v>
      </c>
      <c r="AY269" s="103">
        <v>23.92730897146421</v>
      </c>
    </row>
    <row r="270" spans="1:51" x14ac:dyDescent="0.2">
      <c r="A270">
        <v>15</v>
      </c>
      <c r="B270">
        <v>2023</v>
      </c>
      <c r="C270" t="s">
        <v>104</v>
      </c>
      <c r="D270" t="s">
        <v>99</v>
      </c>
      <c r="E270" t="s">
        <v>83</v>
      </c>
      <c r="F270" t="s">
        <v>126</v>
      </c>
      <c r="G270" t="s">
        <v>127</v>
      </c>
      <c r="H270" t="s">
        <v>106</v>
      </c>
      <c r="I270" t="s">
        <v>128</v>
      </c>
      <c r="J270" t="s">
        <v>129</v>
      </c>
      <c r="K270" t="s">
        <v>51</v>
      </c>
      <c r="L270" s="27">
        <v>1.2835147478486547E-2</v>
      </c>
      <c r="M270" s="27">
        <v>1.5926125165404037E-2</v>
      </c>
      <c r="N270" s="27">
        <v>0.19788124372959967</v>
      </c>
      <c r="O270" t="s">
        <v>109</v>
      </c>
      <c r="P270" t="s">
        <v>110</v>
      </c>
      <c r="Q270" s="27">
        <v>100</v>
      </c>
      <c r="R270" s="27">
        <v>1344.1666666666667</v>
      </c>
      <c r="S270" s="27">
        <v>1700</v>
      </c>
      <c r="T270" s="27">
        <v>3200</v>
      </c>
      <c r="U270" s="27">
        <v>2.7231039123371405E-2</v>
      </c>
      <c r="V270" s="27">
        <v>-0.11400583153166048</v>
      </c>
      <c r="W270" s="27">
        <v>-0.10443215106432294</v>
      </c>
      <c r="X270" t="s">
        <v>111</v>
      </c>
      <c r="Y270" t="s">
        <v>112</v>
      </c>
      <c r="Z270" s="27">
        <v>50</v>
      </c>
      <c r="AA270" s="27">
        <v>142.37581487172355</v>
      </c>
      <c r="AB270" s="27">
        <v>173.5711595372612</v>
      </c>
      <c r="AC270" s="27">
        <v>125</v>
      </c>
      <c r="AD270" s="27">
        <v>-13.729268885125121</v>
      </c>
      <c r="AE270" s="27">
        <v>14.83205969021618</v>
      </c>
      <c r="AF270" s="27">
        <v>24.165704060221483</v>
      </c>
      <c r="AG270" s="90">
        <v>20.007753102264846</v>
      </c>
      <c r="AH270" s="27">
        <v>1</v>
      </c>
      <c r="AI270" s="27">
        <v>1</v>
      </c>
      <c r="AJ270" s="27">
        <v>72.44160302068137</v>
      </c>
      <c r="AK270" s="27">
        <v>3.6220801510340688</v>
      </c>
      <c r="AL270" s="42">
        <v>92.449356122946213</v>
      </c>
      <c r="AM270" s="42">
        <v>23.629833253298916</v>
      </c>
      <c r="AN270">
        <v>2040</v>
      </c>
      <c r="AO270" t="s">
        <v>60</v>
      </c>
      <c r="AP270" s="30">
        <v>3.1133250311332503</v>
      </c>
      <c r="AQ270" t="s">
        <v>113</v>
      </c>
      <c r="AR270">
        <v>15</v>
      </c>
      <c r="AS270">
        <v>800</v>
      </c>
      <c r="AT270">
        <v>7.2370000000000004E-2</v>
      </c>
      <c r="AU270">
        <v>2020</v>
      </c>
      <c r="AV270" t="s">
        <v>122</v>
      </c>
      <c r="AW270" s="102">
        <v>20.007753102264843</v>
      </c>
      <c r="AX270" s="103">
        <v>92.449356122946213</v>
      </c>
      <c r="AY270" s="103">
        <v>23.629833253298912</v>
      </c>
    </row>
    <row r="271" spans="1:51" ht="14.5" customHeight="1" x14ac:dyDescent="0.2">
      <c r="A271">
        <v>15</v>
      </c>
      <c r="B271">
        <v>2023</v>
      </c>
      <c r="C271" t="s">
        <v>104</v>
      </c>
      <c r="D271" t="s">
        <v>99</v>
      </c>
      <c r="E271" t="s">
        <v>83</v>
      </c>
      <c r="F271" t="s">
        <v>126</v>
      </c>
      <c r="G271" t="s">
        <v>127</v>
      </c>
      <c r="H271" t="s">
        <v>106</v>
      </c>
      <c r="I271" t="s">
        <v>128</v>
      </c>
      <c r="J271" t="s">
        <v>129</v>
      </c>
      <c r="K271" t="s">
        <v>51</v>
      </c>
      <c r="L271" s="27">
        <v>1.2651029536743179E-2</v>
      </c>
      <c r="M271" s="27">
        <v>1.5697667690309471E-2</v>
      </c>
      <c r="N271" s="27">
        <v>0.19504267195890682</v>
      </c>
      <c r="O271" t="s">
        <v>109</v>
      </c>
      <c r="P271" t="s">
        <v>110</v>
      </c>
      <c r="Q271" s="27">
        <v>100</v>
      </c>
      <c r="R271" s="27">
        <v>1344.1666666666667</v>
      </c>
      <c r="S271" s="27">
        <v>1700</v>
      </c>
      <c r="T271" s="27">
        <v>3200</v>
      </c>
      <c r="U271" s="27">
        <v>2.5261446949901036E-2</v>
      </c>
      <c r="V271" s="27">
        <v>-0.10575991067284093</v>
      </c>
      <c r="W271" s="27">
        <v>-9.6878684358073355E-2</v>
      </c>
      <c r="X271" t="s">
        <v>111</v>
      </c>
      <c r="Y271" t="s">
        <v>112</v>
      </c>
      <c r="Z271" s="27">
        <v>50</v>
      </c>
      <c r="AA271" s="27">
        <v>151.27502051636128</v>
      </c>
      <c r="AB271" s="27">
        <v>184.42023136938374</v>
      </c>
      <c r="AC271" s="27">
        <v>125</v>
      </c>
      <c r="AD271" s="27">
        <v>-13.532324928461792</v>
      </c>
      <c r="AE271" s="27">
        <v>14.619296392672881</v>
      </c>
      <c r="AF271" s="27">
        <v>23.819051269530529</v>
      </c>
      <c r="AG271" s="90">
        <v>19.720745389554651</v>
      </c>
      <c r="AH271" s="27">
        <v>1</v>
      </c>
      <c r="AI271" s="27">
        <v>1</v>
      </c>
      <c r="AJ271" s="27">
        <v>72.44160302068137</v>
      </c>
      <c r="AK271" s="27">
        <v>3.6220801510340688</v>
      </c>
      <c r="AL271" s="42">
        <v>92.162348410236021</v>
      </c>
      <c r="AM271" s="42">
        <v>23.34282554058872</v>
      </c>
      <c r="AN271">
        <v>2045</v>
      </c>
      <c r="AO271" t="s">
        <v>60</v>
      </c>
      <c r="AP271" s="30">
        <v>3.1133250311332503</v>
      </c>
      <c r="AQ271" t="s">
        <v>113</v>
      </c>
      <c r="AR271">
        <v>15</v>
      </c>
      <c r="AS271">
        <v>800</v>
      </c>
      <c r="AT271">
        <v>7.2370000000000004E-2</v>
      </c>
      <c r="AU271">
        <v>2020</v>
      </c>
      <c r="AV271" t="s">
        <v>122</v>
      </c>
      <c r="AW271" s="102">
        <v>19.720745389554651</v>
      </c>
      <c r="AX271" s="103">
        <v>92.162348410236021</v>
      </c>
      <c r="AY271" s="103">
        <v>23.34282554058872</v>
      </c>
    </row>
    <row r="272" spans="1:51" s="70" customFormat="1" x14ac:dyDescent="0.2">
      <c r="A272" s="70">
        <v>15</v>
      </c>
      <c r="B272" s="70">
        <v>2023</v>
      </c>
      <c r="C272" s="70" t="s">
        <v>104</v>
      </c>
      <c r="D272" s="70" t="s">
        <v>99</v>
      </c>
      <c r="E272" s="70" t="s">
        <v>83</v>
      </c>
      <c r="F272" s="70" t="s">
        <v>126</v>
      </c>
      <c r="G272" s="70" t="s">
        <v>127</v>
      </c>
      <c r="H272" s="70" t="s">
        <v>106</v>
      </c>
      <c r="I272" s="70" t="s">
        <v>128</v>
      </c>
      <c r="J272" s="70" t="s">
        <v>129</v>
      </c>
      <c r="K272" s="70" t="s">
        <v>51</v>
      </c>
      <c r="L272" s="73">
        <v>1.2466911594999812E-2</v>
      </c>
      <c r="M272" s="73">
        <v>1.5469210215214904E-2</v>
      </c>
      <c r="N272" s="73">
        <v>0.19220410018821399</v>
      </c>
      <c r="O272" s="70" t="s">
        <v>109</v>
      </c>
      <c r="P272" s="70" t="s">
        <v>110</v>
      </c>
      <c r="Q272" s="73">
        <v>100</v>
      </c>
      <c r="R272" s="73">
        <v>1344.1666666666667</v>
      </c>
      <c r="S272" s="73">
        <v>1700</v>
      </c>
      <c r="T272" s="73">
        <v>3200</v>
      </c>
      <c r="U272" s="73">
        <v>2.3510714029980787E-2</v>
      </c>
      <c r="V272" s="73">
        <v>-9.8430268883517663E-2</v>
      </c>
      <c r="W272" s="73">
        <v>-9.0164551858830017E-2</v>
      </c>
      <c r="X272" s="70" t="s">
        <v>111</v>
      </c>
      <c r="Y272" s="70" t="s">
        <v>112</v>
      </c>
      <c r="Z272" s="73">
        <v>50</v>
      </c>
      <c r="AA272" s="73">
        <v>160.17422616099898</v>
      </c>
      <c r="AB272" s="73">
        <v>195.26930320150629</v>
      </c>
      <c r="AC272" s="73">
        <v>125</v>
      </c>
      <c r="AD272" s="73">
        <v>-13.335380971798465</v>
      </c>
      <c r="AE272" s="73">
        <v>14.406533095129582</v>
      </c>
      <c r="AF272" s="73">
        <v>23.472398478839576</v>
      </c>
      <c r="AG272" s="91">
        <v>19.433737676844451</v>
      </c>
      <c r="AH272" s="73">
        <v>1</v>
      </c>
      <c r="AI272" s="73">
        <v>1</v>
      </c>
      <c r="AJ272" s="73">
        <v>72.44160302068137</v>
      </c>
      <c r="AK272" s="73">
        <v>3.6220801510340688</v>
      </c>
      <c r="AL272" s="81">
        <v>91.875340697525814</v>
      </c>
      <c r="AM272" s="81">
        <v>23.055817827878521</v>
      </c>
      <c r="AN272" s="70">
        <v>2050</v>
      </c>
      <c r="AO272" s="70" t="s">
        <v>60</v>
      </c>
      <c r="AP272" s="76">
        <v>3.1133250311332503</v>
      </c>
      <c r="AQ272" s="70" t="s">
        <v>113</v>
      </c>
      <c r="AR272" s="70">
        <v>15</v>
      </c>
      <c r="AS272" s="70">
        <v>800</v>
      </c>
      <c r="AT272" s="70">
        <v>7.2370000000000004E-2</v>
      </c>
      <c r="AU272" s="70">
        <v>2020</v>
      </c>
      <c r="AV272" s="70" t="s">
        <v>122</v>
      </c>
      <c r="AW272" s="104">
        <v>19.433737676844451</v>
      </c>
      <c r="AX272" s="105">
        <v>91.875340697525814</v>
      </c>
      <c r="AY272" s="105">
        <v>23.055817827878521</v>
      </c>
    </row>
    <row r="273" spans="1:51" ht="14.5" customHeight="1" x14ac:dyDescent="0.2">
      <c r="A273">
        <v>16</v>
      </c>
      <c r="B273">
        <v>2023</v>
      </c>
      <c r="C273" t="s">
        <v>104</v>
      </c>
      <c r="D273" t="s">
        <v>99</v>
      </c>
      <c r="E273" t="s">
        <v>83</v>
      </c>
      <c r="F273" t="s">
        <v>126</v>
      </c>
      <c r="G273" t="s">
        <v>130</v>
      </c>
      <c r="H273" t="s">
        <v>106</v>
      </c>
      <c r="I273" t="s">
        <v>131</v>
      </c>
      <c r="J273" t="s">
        <v>130</v>
      </c>
      <c r="K273" t="s">
        <v>51</v>
      </c>
      <c r="L273" s="27">
        <v>1.9009999999999999E-3</v>
      </c>
      <c r="M273" s="27">
        <v>1.219E-3</v>
      </c>
      <c r="N273" s="27">
        <v>9.1839999999999995E-3</v>
      </c>
      <c r="O273" t="s">
        <v>109</v>
      </c>
      <c r="P273" t="s">
        <v>110</v>
      </c>
      <c r="Q273" s="27">
        <v>600</v>
      </c>
      <c r="R273" s="27">
        <v>683.07692307692309</v>
      </c>
      <c r="S273" s="27">
        <v>650</v>
      </c>
      <c r="T273" s="27">
        <v>1600</v>
      </c>
      <c r="U273" s="27">
        <v>-1.4919E-2</v>
      </c>
      <c r="V273" s="27">
        <v>4.457E-3</v>
      </c>
      <c r="W273" s="27">
        <v>-7.5721999999999998E-2</v>
      </c>
      <c r="X273" t="s">
        <v>111</v>
      </c>
      <c r="Y273" t="s">
        <v>112</v>
      </c>
      <c r="Z273" s="27">
        <v>53.846153846153847</v>
      </c>
      <c r="AA273" s="27">
        <v>78.553807303807304</v>
      </c>
      <c r="AB273" s="27">
        <v>90.277777777777771</v>
      </c>
      <c r="AC273" s="27">
        <v>150</v>
      </c>
      <c r="AD273" s="27">
        <v>3.9588489999999998</v>
      </c>
      <c r="AE273" s="27">
        <v>6.0319190000000003</v>
      </c>
      <c r="AF273" s="27">
        <v>12.084922000000001</v>
      </c>
      <c r="AG273" s="90">
        <v>7.2147040883838383</v>
      </c>
      <c r="AH273" s="27">
        <v>1</v>
      </c>
      <c r="AI273" s="27">
        <v>1</v>
      </c>
      <c r="AJ273" s="27">
        <v>0</v>
      </c>
      <c r="AK273" s="27">
        <v>0</v>
      </c>
      <c r="AL273" s="101">
        <v>7.2147040883838383</v>
      </c>
      <c r="AM273" s="101">
        <v>7.2147040883838383</v>
      </c>
      <c r="AN273">
        <v>2023</v>
      </c>
      <c r="AO273" t="s">
        <v>56</v>
      </c>
      <c r="AP273" s="30">
        <v>2.1250439058658239</v>
      </c>
      <c r="AQ273" t="s">
        <v>113</v>
      </c>
      <c r="AR273">
        <v>14</v>
      </c>
      <c r="AS273">
        <v>432</v>
      </c>
      <c r="AT273" t="s">
        <v>89</v>
      </c>
      <c r="AU273">
        <v>2020</v>
      </c>
      <c r="AV273" t="s">
        <v>114</v>
      </c>
      <c r="AW273" s="120">
        <f t="shared" ref="AW273:AW290" si="22">AG273</f>
        <v>7.2147040883838383</v>
      </c>
      <c r="AX273" s="109">
        <f t="shared" ref="AX273:AX290" si="23">AL273</f>
        <v>7.2147040883838383</v>
      </c>
      <c r="AY273" s="109">
        <f t="shared" ref="AY273:AY290" si="24">AM273</f>
        <v>7.2147040883838383</v>
      </c>
    </row>
    <row r="274" spans="1:51" x14ac:dyDescent="0.2">
      <c r="A274">
        <v>16</v>
      </c>
      <c r="B274">
        <v>2023</v>
      </c>
      <c r="C274" t="s">
        <v>104</v>
      </c>
      <c r="D274" t="s">
        <v>99</v>
      </c>
      <c r="E274" t="s">
        <v>83</v>
      </c>
      <c r="F274" t="s">
        <v>126</v>
      </c>
      <c r="G274" t="s">
        <v>130</v>
      </c>
      <c r="H274" t="s">
        <v>106</v>
      </c>
      <c r="I274" t="s">
        <v>131</v>
      </c>
      <c r="J274" t="s">
        <v>130</v>
      </c>
      <c r="K274" t="s">
        <v>51</v>
      </c>
      <c r="L274" s="27">
        <v>1.5594788192131431E-3</v>
      </c>
      <c r="M274" s="27">
        <v>1.0000024621887541E-3</v>
      </c>
      <c r="N274" s="27">
        <v>7.5340628488445582E-3</v>
      </c>
      <c r="O274" t="s">
        <v>109</v>
      </c>
      <c r="P274" t="s">
        <v>110</v>
      </c>
      <c r="Q274" s="27">
        <v>600</v>
      </c>
      <c r="R274" s="27">
        <v>650</v>
      </c>
      <c r="S274" s="27">
        <v>650</v>
      </c>
      <c r="T274" s="27">
        <v>1600</v>
      </c>
      <c r="U274" s="27">
        <v>-1.0485279865388606E-2</v>
      </c>
      <c r="V274" s="27">
        <v>3.1324413405749056E-3</v>
      </c>
      <c r="W274" s="27">
        <v>-5.3218470538706084E-2</v>
      </c>
      <c r="X274" t="s">
        <v>111</v>
      </c>
      <c r="Y274" t="s">
        <v>112</v>
      </c>
      <c r="Z274" s="27">
        <v>53.846153846153847</v>
      </c>
      <c r="AA274" s="27">
        <v>91.690489203201139</v>
      </c>
      <c r="AB274" s="27">
        <v>105.3750784682989</v>
      </c>
      <c r="AC274" s="27">
        <v>150</v>
      </c>
      <c r="AD274" s="27">
        <v>3.2476281767296857</v>
      </c>
      <c r="AE274" s="27">
        <v>4.9482640293052729</v>
      </c>
      <c r="AF274" s="27">
        <v>9.9138242455775583</v>
      </c>
      <c r="AG274" s="90">
        <v>5.8854807086456074</v>
      </c>
      <c r="AH274" s="27">
        <v>1</v>
      </c>
      <c r="AI274" s="27">
        <v>1</v>
      </c>
      <c r="AJ274" s="27">
        <v>0</v>
      </c>
      <c r="AK274" s="27">
        <v>0</v>
      </c>
      <c r="AL274" s="101">
        <v>5.8854807086456074</v>
      </c>
      <c r="AM274" s="101">
        <v>5.8854807086456074</v>
      </c>
      <c r="AN274">
        <v>2030</v>
      </c>
      <c r="AO274" t="s">
        <v>56</v>
      </c>
      <c r="AP274" s="30">
        <v>2.1250439058658239</v>
      </c>
      <c r="AQ274" t="s">
        <v>113</v>
      </c>
      <c r="AR274">
        <v>14</v>
      </c>
      <c r="AS274">
        <v>432</v>
      </c>
      <c r="AT274" t="s">
        <v>89</v>
      </c>
      <c r="AU274">
        <v>2020</v>
      </c>
      <c r="AV274" t="s">
        <v>114</v>
      </c>
      <c r="AW274" s="120">
        <f t="shared" si="22"/>
        <v>5.8854807086456074</v>
      </c>
      <c r="AX274" s="109">
        <f t="shared" si="23"/>
        <v>5.8854807086456074</v>
      </c>
      <c r="AY274" s="109">
        <f t="shared" si="24"/>
        <v>5.8854807086456074</v>
      </c>
    </row>
    <row r="275" spans="1:51" ht="14.5" customHeight="1" x14ac:dyDescent="0.2">
      <c r="A275">
        <v>16</v>
      </c>
      <c r="B275">
        <v>2023</v>
      </c>
      <c r="C275" t="s">
        <v>104</v>
      </c>
      <c r="D275" t="s">
        <v>99</v>
      </c>
      <c r="E275" t="s">
        <v>83</v>
      </c>
      <c r="F275" t="s">
        <v>126</v>
      </c>
      <c r="G275" t="s">
        <v>130</v>
      </c>
      <c r="H275" t="s">
        <v>106</v>
      </c>
      <c r="I275" t="s">
        <v>131</v>
      </c>
      <c r="J275" t="s">
        <v>130</v>
      </c>
      <c r="K275" t="s">
        <v>51</v>
      </c>
      <c r="L275" s="27">
        <v>1.4673155999292138E-3</v>
      </c>
      <c r="M275" s="27">
        <v>9.409035856463502E-4</v>
      </c>
      <c r="N275" s="27">
        <v>7.0888092949762749E-3</v>
      </c>
      <c r="O275" t="s">
        <v>109</v>
      </c>
      <c r="P275" t="s">
        <v>110</v>
      </c>
      <c r="Q275" s="27">
        <v>600</v>
      </c>
      <c r="R275" s="27">
        <v>650</v>
      </c>
      <c r="S275" s="27">
        <v>650</v>
      </c>
      <c r="T275" s="27">
        <v>1600</v>
      </c>
      <c r="U275" s="27">
        <v>-9.2035498160485084E-3</v>
      </c>
      <c r="V275" s="27">
        <v>2.7495288913551978E-3</v>
      </c>
      <c r="W275" s="27">
        <v>-4.6712996794076346E-2</v>
      </c>
      <c r="X275" t="s">
        <v>111</v>
      </c>
      <c r="Y275" t="s">
        <v>112</v>
      </c>
      <c r="Z275" s="27">
        <v>53.846153846153847</v>
      </c>
      <c r="AA275" s="27">
        <v>98.28630390847907</v>
      </c>
      <c r="AB275" s="27">
        <v>112.95530296236512</v>
      </c>
      <c r="AC275" s="27">
        <v>150</v>
      </c>
      <c r="AD275" s="27">
        <v>3.0556974726271267</v>
      </c>
      <c r="AE275" s="27">
        <v>4.6558279043710806</v>
      </c>
      <c r="AF275" s="27">
        <v>9.3279298130077617</v>
      </c>
      <c r="AG275" s="90">
        <v>5.537656267262089</v>
      </c>
      <c r="AH275" s="27">
        <v>1</v>
      </c>
      <c r="AI275" s="27">
        <v>1</v>
      </c>
      <c r="AJ275" s="27">
        <v>0</v>
      </c>
      <c r="AK275" s="27">
        <v>0</v>
      </c>
      <c r="AL275" s="101">
        <v>5.537656267262089</v>
      </c>
      <c r="AM275" s="101">
        <v>5.537656267262089</v>
      </c>
      <c r="AN275">
        <v>2035</v>
      </c>
      <c r="AO275" t="s">
        <v>56</v>
      </c>
      <c r="AP275" s="30">
        <v>2.1250439058658239</v>
      </c>
      <c r="AQ275" t="s">
        <v>113</v>
      </c>
      <c r="AR275">
        <v>14</v>
      </c>
      <c r="AS275">
        <v>432</v>
      </c>
      <c r="AT275" t="s">
        <v>89</v>
      </c>
      <c r="AU275">
        <v>2020</v>
      </c>
      <c r="AV275" t="s">
        <v>114</v>
      </c>
      <c r="AW275" s="120">
        <f t="shared" si="22"/>
        <v>5.537656267262089</v>
      </c>
      <c r="AX275" s="109">
        <f t="shared" si="23"/>
        <v>5.537656267262089</v>
      </c>
      <c r="AY275" s="109">
        <f t="shared" si="24"/>
        <v>5.537656267262089</v>
      </c>
    </row>
    <row r="276" spans="1:51" x14ac:dyDescent="0.2">
      <c r="A276">
        <v>16</v>
      </c>
      <c r="B276">
        <v>2023</v>
      </c>
      <c r="C276" t="s">
        <v>104</v>
      </c>
      <c r="D276" t="s">
        <v>99</v>
      </c>
      <c r="E276" t="s">
        <v>83</v>
      </c>
      <c r="F276" t="s">
        <v>126</v>
      </c>
      <c r="G276" t="s">
        <v>130</v>
      </c>
      <c r="H276" t="s">
        <v>106</v>
      </c>
      <c r="I276" t="s">
        <v>131</v>
      </c>
      <c r="J276" t="s">
        <v>130</v>
      </c>
      <c r="K276" t="s">
        <v>51</v>
      </c>
      <c r="L276" s="27">
        <v>1.3751523806452845E-3</v>
      </c>
      <c r="M276" s="27">
        <v>8.8180470910394627E-4</v>
      </c>
      <c r="N276" s="27">
        <v>6.6435557411079925E-3</v>
      </c>
      <c r="O276" t="s">
        <v>109</v>
      </c>
      <c r="P276" t="s">
        <v>110</v>
      </c>
      <c r="Q276" s="27">
        <v>600</v>
      </c>
      <c r="R276" s="27">
        <v>650</v>
      </c>
      <c r="S276" s="27">
        <v>650</v>
      </c>
      <c r="T276" s="27">
        <v>1600</v>
      </c>
      <c r="U276" s="27">
        <v>-8.0830303528287625E-3</v>
      </c>
      <c r="V276" s="27">
        <v>2.4147775509456258E-3</v>
      </c>
      <c r="W276" s="27">
        <v>-4.1025754030223176E-2</v>
      </c>
      <c r="X276" t="s">
        <v>111</v>
      </c>
      <c r="Y276" t="s">
        <v>112</v>
      </c>
      <c r="Z276" s="27">
        <v>53.846153846153847</v>
      </c>
      <c r="AA276" s="27">
        <v>104.882118613757</v>
      </c>
      <c r="AB276" s="27">
        <v>120.53552745643137</v>
      </c>
      <c r="AC276" s="27">
        <v>150</v>
      </c>
      <c r="AD276" s="27">
        <v>2.863766768524568</v>
      </c>
      <c r="AE276" s="27">
        <v>4.3633917794368884</v>
      </c>
      <c r="AF276" s="27">
        <v>8.7420353804379669</v>
      </c>
      <c r="AG276" s="90">
        <v>5.1898318258785698</v>
      </c>
      <c r="AH276" s="27">
        <v>1</v>
      </c>
      <c r="AI276" s="27">
        <v>1</v>
      </c>
      <c r="AJ276" s="27">
        <v>0</v>
      </c>
      <c r="AK276" s="27">
        <v>0</v>
      </c>
      <c r="AL276" s="101">
        <v>5.1898318258785698</v>
      </c>
      <c r="AM276" s="101">
        <v>5.1898318258785698</v>
      </c>
      <c r="AN276">
        <v>2040</v>
      </c>
      <c r="AO276" t="s">
        <v>56</v>
      </c>
      <c r="AP276" s="30">
        <v>2.1250439058658239</v>
      </c>
      <c r="AQ276" t="s">
        <v>113</v>
      </c>
      <c r="AR276">
        <v>14</v>
      </c>
      <c r="AS276">
        <v>432</v>
      </c>
      <c r="AT276" t="s">
        <v>89</v>
      </c>
      <c r="AU276">
        <v>2020</v>
      </c>
      <c r="AV276" t="s">
        <v>114</v>
      </c>
      <c r="AW276" s="120">
        <f t="shared" si="22"/>
        <v>5.1898318258785698</v>
      </c>
      <c r="AX276" s="109">
        <f t="shared" si="23"/>
        <v>5.1898318258785698</v>
      </c>
      <c r="AY276" s="109">
        <f t="shared" si="24"/>
        <v>5.1898318258785698</v>
      </c>
    </row>
    <row r="277" spans="1:51" ht="14.5" customHeight="1" x14ac:dyDescent="0.2">
      <c r="A277">
        <v>16</v>
      </c>
      <c r="B277">
        <v>2023</v>
      </c>
      <c r="C277" t="s">
        <v>104</v>
      </c>
      <c r="D277" t="s">
        <v>99</v>
      </c>
      <c r="E277" t="s">
        <v>83</v>
      </c>
      <c r="F277" t="s">
        <v>126</v>
      </c>
      <c r="G277" t="s">
        <v>130</v>
      </c>
      <c r="H277" t="s">
        <v>106</v>
      </c>
      <c r="I277" t="s">
        <v>131</v>
      </c>
      <c r="J277" t="s">
        <v>130</v>
      </c>
      <c r="K277" t="s">
        <v>51</v>
      </c>
      <c r="L277" s="27">
        <v>1.2833256769255717E-3</v>
      </c>
      <c r="M277" s="27">
        <v>8.2292162029051655E-4</v>
      </c>
      <c r="N277" s="27">
        <v>6.1999279415488953E-3</v>
      </c>
      <c r="O277" t="s">
        <v>109</v>
      </c>
      <c r="P277" t="s">
        <v>110</v>
      </c>
      <c r="Q277" s="27">
        <v>600</v>
      </c>
      <c r="R277" s="27">
        <v>650</v>
      </c>
      <c r="S277" s="27">
        <v>650</v>
      </c>
      <c r="T277" s="27">
        <v>1600</v>
      </c>
      <c r="U277" s="27">
        <v>-7.0995246368035511E-3</v>
      </c>
      <c r="V277" s="27">
        <v>2.1209585968384897E-3</v>
      </c>
      <c r="W277" s="27">
        <v>-3.603393019291095E-2</v>
      </c>
      <c r="X277" t="s">
        <v>111</v>
      </c>
      <c r="Y277" t="s">
        <v>112</v>
      </c>
      <c r="Z277" s="27">
        <v>53.846153846153847</v>
      </c>
      <c r="AA277" s="27">
        <v>111.43777936857023</v>
      </c>
      <c r="AB277" s="27">
        <v>128.06960511762759</v>
      </c>
      <c r="AC277" s="27">
        <v>150</v>
      </c>
      <c r="AD277" s="27">
        <v>2.6725368610053248</v>
      </c>
      <c r="AE277" s="27">
        <v>4.0720234265308877</v>
      </c>
      <c r="AF277" s="27">
        <v>8.1582802242202703</v>
      </c>
      <c r="AG277" s="90">
        <v>4.8432773958840833</v>
      </c>
      <c r="AH277" s="27">
        <v>1</v>
      </c>
      <c r="AI277" s="27">
        <v>1</v>
      </c>
      <c r="AJ277" s="27">
        <v>0</v>
      </c>
      <c r="AK277" s="27">
        <v>0</v>
      </c>
      <c r="AL277" s="101">
        <v>4.8432773958840833</v>
      </c>
      <c r="AM277" s="101">
        <v>4.8432773958840833</v>
      </c>
      <c r="AN277">
        <v>2045</v>
      </c>
      <c r="AO277" t="s">
        <v>56</v>
      </c>
      <c r="AP277" s="30">
        <v>2.1250439058658239</v>
      </c>
      <c r="AQ277" t="s">
        <v>113</v>
      </c>
      <c r="AR277">
        <v>14</v>
      </c>
      <c r="AS277">
        <v>432</v>
      </c>
      <c r="AT277" t="s">
        <v>89</v>
      </c>
      <c r="AU277">
        <v>2020</v>
      </c>
      <c r="AV277" t="s">
        <v>114</v>
      </c>
      <c r="AW277" s="120">
        <f t="shared" si="22"/>
        <v>4.8432773958840833</v>
      </c>
      <c r="AX277" s="109">
        <f t="shared" si="23"/>
        <v>4.8432773958840833</v>
      </c>
      <c r="AY277" s="109">
        <f t="shared" si="24"/>
        <v>4.8432773958840833</v>
      </c>
    </row>
    <row r="278" spans="1:51" x14ac:dyDescent="0.2">
      <c r="A278">
        <v>16</v>
      </c>
      <c r="B278">
        <v>2023</v>
      </c>
      <c r="C278" t="s">
        <v>104</v>
      </c>
      <c r="D278" t="s">
        <v>99</v>
      </c>
      <c r="E278" t="s">
        <v>83</v>
      </c>
      <c r="F278" t="s">
        <v>126</v>
      </c>
      <c r="G278" t="s">
        <v>130</v>
      </c>
      <c r="H278" t="s">
        <v>106</v>
      </c>
      <c r="I278" t="s">
        <v>131</v>
      </c>
      <c r="J278" t="s">
        <v>130</v>
      </c>
      <c r="K278" t="s">
        <v>51</v>
      </c>
      <c r="L278" s="27">
        <v>1.191498973205859E-3</v>
      </c>
      <c r="M278" s="27">
        <v>7.6403853147708693E-4</v>
      </c>
      <c r="N278" s="27">
        <v>5.7563001419897999E-3</v>
      </c>
      <c r="O278" t="s">
        <v>109</v>
      </c>
      <c r="P278" t="s">
        <v>110</v>
      </c>
      <c r="Q278" s="27">
        <v>600</v>
      </c>
      <c r="R278" s="27">
        <v>650</v>
      </c>
      <c r="S278" s="27">
        <v>650</v>
      </c>
      <c r="T278" s="27">
        <v>1600</v>
      </c>
      <c r="U278" s="27">
        <v>-6.2253051627582144E-3</v>
      </c>
      <c r="V278" s="27">
        <v>1.8597885321009022E-3</v>
      </c>
      <c r="W278" s="27">
        <v>-3.1596793185493501E-2</v>
      </c>
      <c r="X278" t="s">
        <v>111</v>
      </c>
      <c r="Y278" t="s">
        <v>112</v>
      </c>
      <c r="Z278" s="27">
        <v>53.846153846153847</v>
      </c>
      <c r="AA278" s="27">
        <v>117.99344012338345</v>
      </c>
      <c r="AB278" s="27">
        <v>135.60368277882381</v>
      </c>
      <c r="AC278" s="27">
        <v>150</v>
      </c>
      <c r="AD278" s="27">
        <v>2.4813069534860821</v>
      </c>
      <c r="AE278" s="27">
        <v>3.7806550736248883</v>
      </c>
      <c r="AF278" s="27">
        <v>7.5745250680025764</v>
      </c>
      <c r="AG278" s="90">
        <v>4.4967229658895977</v>
      </c>
      <c r="AH278" s="27">
        <v>1</v>
      </c>
      <c r="AI278" s="27">
        <v>1</v>
      </c>
      <c r="AJ278" s="27">
        <v>0</v>
      </c>
      <c r="AK278" s="27">
        <v>0</v>
      </c>
      <c r="AL278" s="101">
        <v>4.4967229658895977</v>
      </c>
      <c r="AM278" s="101">
        <v>4.4967229658895977</v>
      </c>
      <c r="AN278">
        <v>2050</v>
      </c>
      <c r="AO278" t="s">
        <v>56</v>
      </c>
      <c r="AP278" s="30">
        <v>2.1250439058658239</v>
      </c>
      <c r="AQ278" t="s">
        <v>113</v>
      </c>
      <c r="AR278">
        <v>14</v>
      </c>
      <c r="AS278">
        <v>432</v>
      </c>
      <c r="AT278" t="s">
        <v>89</v>
      </c>
      <c r="AU278">
        <v>2020</v>
      </c>
      <c r="AV278" t="s">
        <v>114</v>
      </c>
      <c r="AW278" s="120">
        <f t="shared" si="22"/>
        <v>4.4967229658895977</v>
      </c>
      <c r="AX278" s="109">
        <f t="shared" si="23"/>
        <v>4.4967229658895977</v>
      </c>
      <c r="AY278" s="109">
        <f t="shared" si="24"/>
        <v>4.4967229658895977</v>
      </c>
    </row>
    <row r="279" spans="1:51" ht="14.5" customHeight="1" x14ac:dyDescent="0.2">
      <c r="A279">
        <v>16</v>
      </c>
      <c r="B279">
        <v>2023</v>
      </c>
      <c r="C279" t="s">
        <v>104</v>
      </c>
      <c r="D279" t="s">
        <v>99</v>
      </c>
      <c r="E279" t="s">
        <v>83</v>
      </c>
      <c r="F279" t="s">
        <v>126</v>
      </c>
      <c r="G279" t="s">
        <v>130</v>
      </c>
      <c r="H279" t="s">
        <v>106</v>
      </c>
      <c r="I279" t="s">
        <v>131</v>
      </c>
      <c r="J279" t="s">
        <v>130</v>
      </c>
      <c r="K279" t="s">
        <v>51</v>
      </c>
      <c r="L279" s="27">
        <v>1.9009999999999999E-3</v>
      </c>
      <c r="M279" s="27">
        <v>1.219E-3</v>
      </c>
      <c r="N279" s="27">
        <v>9.1839999999999995E-3</v>
      </c>
      <c r="O279" t="s">
        <v>109</v>
      </c>
      <c r="P279" t="s">
        <v>110</v>
      </c>
      <c r="Q279" s="27">
        <v>600</v>
      </c>
      <c r="R279" s="27">
        <v>683.07692307692309</v>
      </c>
      <c r="S279" s="27">
        <v>650</v>
      </c>
      <c r="T279" s="27">
        <v>1600</v>
      </c>
      <c r="U279" s="27">
        <v>-1.4919E-2</v>
      </c>
      <c r="V279" s="27">
        <v>4.457E-3</v>
      </c>
      <c r="W279" s="27">
        <v>-7.5721999999999998E-2</v>
      </c>
      <c r="X279" t="s">
        <v>111</v>
      </c>
      <c r="Y279" t="s">
        <v>112</v>
      </c>
      <c r="Z279" s="27">
        <v>53.846153846153847</v>
      </c>
      <c r="AA279" s="27">
        <v>78.553807303807304</v>
      </c>
      <c r="AB279" s="27">
        <v>90.277777777777771</v>
      </c>
      <c r="AC279" s="27">
        <v>150</v>
      </c>
      <c r="AD279" s="27">
        <v>3.9588489999999998</v>
      </c>
      <c r="AE279" s="27">
        <v>6.0319190000000003</v>
      </c>
      <c r="AF279" s="27">
        <v>12.084922000000001</v>
      </c>
      <c r="AG279" s="90">
        <v>7.2147040883838383</v>
      </c>
      <c r="AH279" s="27">
        <v>1</v>
      </c>
      <c r="AI279" s="27">
        <v>1</v>
      </c>
      <c r="AJ279" s="27">
        <v>0</v>
      </c>
      <c r="AK279" s="27">
        <v>0</v>
      </c>
      <c r="AL279" s="101">
        <v>7.2147040883838383</v>
      </c>
      <c r="AM279" s="101">
        <v>7.2147040883838383</v>
      </c>
      <c r="AN279">
        <v>2023</v>
      </c>
      <c r="AO279" t="s">
        <v>59</v>
      </c>
      <c r="AP279" s="30">
        <v>2.1250439058658239</v>
      </c>
      <c r="AQ279" t="s">
        <v>113</v>
      </c>
      <c r="AR279">
        <v>14</v>
      </c>
      <c r="AS279">
        <v>432</v>
      </c>
      <c r="AT279" t="s">
        <v>89</v>
      </c>
      <c r="AU279">
        <v>2020</v>
      </c>
      <c r="AV279" t="s">
        <v>114</v>
      </c>
      <c r="AW279" s="120">
        <f t="shared" si="22"/>
        <v>7.2147040883838383</v>
      </c>
      <c r="AX279" s="109">
        <f t="shared" si="23"/>
        <v>7.2147040883838383</v>
      </c>
      <c r="AY279" s="109">
        <f t="shared" si="24"/>
        <v>7.2147040883838383</v>
      </c>
    </row>
    <row r="280" spans="1:51" x14ac:dyDescent="0.2">
      <c r="A280">
        <v>16</v>
      </c>
      <c r="B280">
        <v>2023</v>
      </c>
      <c r="C280" t="s">
        <v>104</v>
      </c>
      <c r="D280" t="s">
        <v>99</v>
      </c>
      <c r="E280" t="s">
        <v>83</v>
      </c>
      <c r="F280" t="s">
        <v>126</v>
      </c>
      <c r="G280" t="s">
        <v>130</v>
      </c>
      <c r="H280" t="s">
        <v>106</v>
      </c>
      <c r="I280" t="s">
        <v>131</v>
      </c>
      <c r="J280" t="s">
        <v>130</v>
      </c>
      <c r="K280" t="s">
        <v>51</v>
      </c>
      <c r="L280" s="27">
        <v>1.5594788192131431E-3</v>
      </c>
      <c r="M280" s="27">
        <v>1.0000024621887541E-3</v>
      </c>
      <c r="N280" s="27">
        <v>7.5340628488445582E-3</v>
      </c>
      <c r="O280" t="s">
        <v>109</v>
      </c>
      <c r="P280" t="s">
        <v>110</v>
      </c>
      <c r="Q280" s="27">
        <v>600</v>
      </c>
      <c r="R280" s="27">
        <v>650</v>
      </c>
      <c r="S280" s="27">
        <v>650</v>
      </c>
      <c r="T280" s="27">
        <v>1600</v>
      </c>
      <c r="U280" s="27">
        <v>-9.11763466555531E-3</v>
      </c>
      <c r="V280" s="27">
        <v>2.723862035282527E-3</v>
      </c>
      <c r="W280" s="27">
        <v>-4.6276930903222685E-2</v>
      </c>
      <c r="X280" t="s">
        <v>111</v>
      </c>
      <c r="Y280" t="s">
        <v>112</v>
      </c>
      <c r="Z280" s="27">
        <v>53.846153846153847</v>
      </c>
      <c r="AA280" s="27">
        <v>105.4440625836813</v>
      </c>
      <c r="AB280" s="27">
        <v>121.18134023854373</v>
      </c>
      <c r="AC280" s="27">
        <v>150</v>
      </c>
      <c r="AD280" s="27">
        <v>3.2476281767296857</v>
      </c>
      <c r="AE280" s="27">
        <v>4.9482640293052729</v>
      </c>
      <c r="AF280" s="27">
        <v>9.9138242455775583</v>
      </c>
      <c r="AG280" s="90">
        <v>5.8854807086456074</v>
      </c>
      <c r="AH280" s="27">
        <v>1</v>
      </c>
      <c r="AI280" s="27">
        <v>1</v>
      </c>
      <c r="AJ280" s="27">
        <v>0</v>
      </c>
      <c r="AK280" s="27">
        <v>0</v>
      </c>
      <c r="AL280" s="101">
        <v>5.8854807086456074</v>
      </c>
      <c r="AM280" s="101">
        <v>5.8854807086456074</v>
      </c>
      <c r="AN280">
        <v>2030</v>
      </c>
      <c r="AO280" t="s">
        <v>59</v>
      </c>
      <c r="AP280" s="30">
        <v>2.1250439058658239</v>
      </c>
      <c r="AQ280" t="s">
        <v>113</v>
      </c>
      <c r="AR280">
        <v>14</v>
      </c>
      <c r="AS280">
        <v>432</v>
      </c>
      <c r="AT280" t="s">
        <v>89</v>
      </c>
      <c r="AU280">
        <v>2020</v>
      </c>
      <c r="AV280" t="s">
        <v>114</v>
      </c>
      <c r="AW280" s="120">
        <f t="shared" si="22"/>
        <v>5.8854807086456074</v>
      </c>
      <c r="AX280" s="109">
        <f t="shared" si="23"/>
        <v>5.8854807086456074</v>
      </c>
      <c r="AY280" s="109">
        <f t="shared" si="24"/>
        <v>5.8854807086456074</v>
      </c>
    </row>
    <row r="281" spans="1:51" ht="14.5" customHeight="1" x14ac:dyDescent="0.2">
      <c r="A281">
        <v>16</v>
      </c>
      <c r="B281">
        <v>2023</v>
      </c>
      <c r="C281" t="s">
        <v>104</v>
      </c>
      <c r="D281" t="s">
        <v>99</v>
      </c>
      <c r="E281" t="s">
        <v>83</v>
      </c>
      <c r="F281" t="s">
        <v>126</v>
      </c>
      <c r="G281" t="s">
        <v>130</v>
      </c>
      <c r="H281" t="s">
        <v>106</v>
      </c>
      <c r="I281" t="s">
        <v>131</v>
      </c>
      <c r="J281" t="s">
        <v>130</v>
      </c>
      <c r="K281" t="s">
        <v>51</v>
      </c>
      <c r="L281" s="27">
        <v>1.4673155999292138E-3</v>
      </c>
      <c r="M281" s="27">
        <v>9.409035856463502E-4</v>
      </c>
      <c r="N281" s="27">
        <v>7.0888092949762749E-3</v>
      </c>
      <c r="O281" t="s">
        <v>109</v>
      </c>
      <c r="P281" t="s">
        <v>110</v>
      </c>
      <c r="Q281" s="27">
        <v>600</v>
      </c>
      <c r="R281" s="27">
        <v>650</v>
      </c>
      <c r="S281" s="27">
        <v>650</v>
      </c>
      <c r="T281" s="27">
        <v>1600</v>
      </c>
      <c r="U281" s="27">
        <v>-8.0030867965639203E-3</v>
      </c>
      <c r="V281" s="27">
        <v>2.390894688134955E-3</v>
      </c>
      <c r="W281" s="27">
        <v>-4.0619997212240307E-2</v>
      </c>
      <c r="X281" t="s">
        <v>111</v>
      </c>
      <c r="Y281" t="s">
        <v>112</v>
      </c>
      <c r="Z281" s="27">
        <v>53.846153846153847</v>
      </c>
      <c r="AA281" s="27">
        <v>113.02924949475093</v>
      </c>
      <c r="AB281" s="27">
        <v>129.89859840671988</v>
      </c>
      <c r="AC281" s="27">
        <v>150</v>
      </c>
      <c r="AD281" s="27">
        <v>3.0556974726271267</v>
      </c>
      <c r="AE281" s="27">
        <v>4.6558279043710806</v>
      </c>
      <c r="AF281" s="27">
        <v>9.3279298130077617</v>
      </c>
      <c r="AG281" s="90">
        <v>5.537656267262089</v>
      </c>
      <c r="AH281" s="27">
        <v>1</v>
      </c>
      <c r="AI281" s="27">
        <v>1</v>
      </c>
      <c r="AJ281" s="27">
        <v>0</v>
      </c>
      <c r="AK281" s="27">
        <v>0</v>
      </c>
      <c r="AL281" s="101">
        <v>5.537656267262089</v>
      </c>
      <c r="AM281" s="101">
        <v>5.537656267262089</v>
      </c>
      <c r="AN281">
        <v>2035</v>
      </c>
      <c r="AO281" t="s">
        <v>59</v>
      </c>
      <c r="AP281" s="30">
        <v>2.1250439058658239</v>
      </c>
      <c r="AQ281" t="s">
        <v>113</v>
      </c>
      <c r="AR281">
        <v>14</v>
      </c>
      <c r="AS281">
        <v>432</v>
      </c>
      <c r="AT281" t="s">
        <v>89</v>
      </c>
      <c r="AU281">
        <v>2020</v>
      </c>
      <c r="AV281" t="s">
        <v>114</v>
      </c>
      <c r="AW281" s="120">
        <f t="shared" si="22"/>
        <v>5.537656267262089</v>
      </c>
      <c r="AX281" s="109">
        <f t="shared" si="23"/>
        <v>5.537656267262089</v>
      </c>
      <c r="AY281" s="109">
        <f t="shared" si="24"/>
        <v>5.537656267262089</v>
      </c>
    </row>
    <row r="282" spans="1:51" x14ac:dyDescent="0.2">
      <c r="A282">
        <v>16</v>
      </c>
      <c r="B282">
        <v>2023</v>
      </c>
      <c r="C282" t="s">
        <v>104</v>
      </c>
      <c r="D282" t="s">
        <v>99</v>
      </c>
      <c r="E282" t="s">
        <v>83</v>
      </c>
      <c r="F282" t="s">
        <v>126</v>
      </c>
      <c r="G282" t="s">
        <v>130</v>
      </c>
      <c r="H282" t="s">
        <v>106</v>
      </c>
      <c r="I282" t="s">
        <v>131</v>
      </c>
      <c r="J282" t="s">
        <v>130</v>
      </c>
      <c r="K282" t="s">
        <v>51</v>
      </c>
      <c r="L282" s="27">
        <v>1.3751523806452845E-3</v>
      </c>
      <c r="M282" s="27">
        <v>8.8180470910394627E-4</v>
      </c>
      <c r="N282" s="27">
        <v>6.6435557411079925E-3</v>
      </c>
      <c r="O282" t="s">
        <v>109</v>
      </c>
      <c r="P282" t="s">
        <v>110</v>
      </c>
      <c r="Q282" s="27">
        <v>600</v>
      </c>
      <c r="R282" s="27">
        <v>650</v>
      </c>
      <c r="S282" s="27">
        <v>650</v>
      </c>
      <c r="T282" s="27">
        <v>1600</v>
      </c>
      <c r="U282" s="27">
        <v>-7.0287220459380548E-3</v>
      </c>
      <c r="V282" s="27">
        <v>2.0998065660396748E-3</v>
      </c>
      <c r="W282" s="27">
        <v>-3.5674568721933198E-2</v>
      </c>
      <c r="X282" t="s">
        <v>111</v>
      </c>
      <c r="Y282" t="s">
        <v>112</v>
      </c>
      <c r="Z282" s="27">
        <v>53.846153846153847</v>
      </c>
      <c r="AA282" s="27">
        <v>120.61443640582056</v>
      </c>
      <c r="AB282" s="27">
        <v>138.61585657489607</v>
      </c>
      <c r="AC282" s="27">
        <v>150</v>
      </c>
      <c r="AD282" s="27">
        <v>2.863766768524568</v>
      </c>
      <c r="AE282" s="27">
        <v>4.3633917794368884</v>
      </c>
      <c r="AF282" s="27">
        <v>8.7420353804379669</v>
      </c>
      <c r="AG282" s="90">
        <v>5.1898318258785707</v>
      </c>
      <c r="AH282" s="27">
        <v>1</v>
      </c>
      <c r="AI282" s="27">
        <v>1</v>
      </c>
      <c r="AJ282" s="27">
        <v>0</v>
      </c>
      <c r="AK282" s="27">
        <v>0</v>
      </c>
      <c r="AL282" s="101">
        <v>5.1898318258785707</v>
      </c>
      <c r="AM282" s="101">
        <v>5.1898318258785707</v>
      </c>
      <c r="AN282">
        <v>2040</v>
      </c>
      <c r="AO282" t="s">
        <v>59</v>
      </c>
      <c r="AP282" s="30">
        <v>2.1250439058658239</v>
      </c>
      <c r="AQ282" t="s">
        <v>113</v>
      </c>
      <c r="AR282">
        <v>14</v>
      </c>
      <c r="AS282">
        <v>432</v>
      </c>
      <c r="AT282" t="s">
        <v>89</v>
      </c>
      <c r="AU282">
        <v>2020</v>
      </c>
      <c r="AV282" t="s">
        <v>114</v>
      </c>
      <c r="AW282" s="120">
        <f t="shared" si="22"/>
        <v>5.1898318258785707</v>
      </c>
      <c r="AX282" s="109">
        <f t="shared" si="23"/>
        <v>5.1898318258785707</v>
      </c>
      <c r="AY282" s="109">
        <f t="shared" si="24"/>
        <v>5.1898318258785707</v>
      </c>
    </row>
    <row r="283" spans="1:51" ht="14.5" customHeight="1" x14ac:dyDescent="0.2">
      <c r="A283">
        <v>16</v>
      </c>
      <c r="B283">
        <v>2023</v>
      </c>
      <c r="C283" t="s">
        <v>104</v>
      </c>
      <c r="D283" t="s">
        <v>99</v>
      </c>
      <c r="E283" t="s">
        <v>83</v>
      </c>
      <c r="F283" t="s">
        <v>126</v>
      </c>
      <c r="G283" t="s">
        <v>130</v>
      </c>
      <c r="H283" t="s">
        <v>106</v>
      </c>
      <c r="I283" t="s">
        <v>131</v>
      </c>
      <c r="J283" t="s">
        <v>130</v>
      </c>
      <c r="K283" t="s">
        <v>51</v>
      </c>
      <c r="L283" s="27">
        <v>1.2833256769255717E-3</v>
      </c>
      <c r="M283" s="27">
        <v>8.2292162029051655E-4</v>
      </c>
      <c r="N283" s="27">
        <v>6.1999279415488953E-3</v>
      </c>
      <c r="O283" t="s">
        <v>109</v>
      </c>
      <c r="P283" t="s">
        <v>110</v>
      </c>
      <c r="Q283" s="27">
        <v>600</v>
      </c>
      <c r="R283" s="27">
        <v>650</v>
      </c>
      <c r="S283" s="27">
        <v>650</v>
      </c>
      <c r="T283" s="27">
        <v>1600</v>
      </c>
      <c r="U283" s="27">
        <v>-6.1734996841770005E-3</v>
      </c>
      <c r="V283" s="27">
        <v>1.8443118233378167E-3</v>
      </c>
      <c r="W283" s="27">
        <v>-3.1333852341661694E-2</v>
      </c>
      <c r="X283" t="s">
        <v>111</v>
      </c>
      <c r="Y283" t="s">
        <v>112</v>
      </c>
      <c r="Z283" s="27">
        <v>53.846153846153847</v>
      </c>
      <c r="AA283" s="27">
        <v>128.15344627385576</v>
      </c>
      <c r="AB283" s="27">
        <v>147.28004588527173</v>
      </c>
      <c r="AC283" s="27">
        <v>150</v>
      </c>
      <c r="AD283" s="27">
        <v>2.6725368610053248</v>
      </c>
      <c r="AE283" s="27">
        <v>4.0720234265308877</v>
      </c>
      <c r="AF283" s="27">
        <v>8.1582802242202703</v>
      </c>
      <c r="AG283" s="90">
        <v>4.8432773958840833</v>
      </c>
      <c r="AH283" s="27">
        <v>1</v>
      </c>
      <c r="AI283" s="27">
        <v>1</v>
      </c>
      <c r="AJ283" s="27">
        <v>0</v>
      </c>
      <c r="AK283" s="27">
        <v>0</v>
      </c>
      <c r="AL283" s="101">
        <v>4.8432773958840833</v>
      </c>
      <c r="AM283" s="101">
        <v>4.8432773958840833</v>
      </c>
      <c r="AN283">
        <v>2045</v>
      </c>
      <c r="AO283" t="s">
        <v>59</v>
      </c>
      <c r="AP283" s="30">
        <v>2.1250439058658239</v>
      </c>
      <c r="AQ283" t="s">
        <v>113</v>
      </c>
      <c r="AR283">
        <v>14</v>
      </c>
      <c r="AS283">
        <v>432</v>
      </c>
      <c r="AT283" t="s">
        <v>89</v>
      </c>
      <c r="AU283">
        <v>2020</v>
      </c>
      <c r="AV283" t="s">
        <v>114</v>
      </c>
      <c r="AW283" s="120">
        <f t="shared" si="22"/>
        <v>4.8432773958840833</v>
      </c>
      <c r="AX283" s="109">
        <f t="shared" si="23"/>
        <v>4.8432773958840833</v>
      </c>
      <c r="AY283" s="109">
        <f t="shared" si="24"/>
        <v>4.8432773958840833</v>
      </c>
    </row>
    <row r="284" spans="1:51" x14ac:dyDescent="0.2">
      <c r="A284">
        <v>16</v>
      </c>
      <c r="B284">
        <v>2023</v>
      </c>
      <c r="C284" t="s">
        <v>104</v>
      </c>
      <c r="D284" t="s">
        <v>99</v>
      </c>
      <c r="E284" t="s">
        <v>83</v>
      </c>
      <c r="F284" t="s">
        <v>126</v>
      </c>
      <c r="G284" t="s">
        <v>130</v>
      </c>
      <c r="H284" t="s">
        <v>106</v>
      </c>
      <c r="I284" t="s">
        <v>131</v>
      </c>
      <c r="J284" t="s">
        <v>130</v>
      </c>
      <c r="K284" t="s">
        <v>51</v>
      </c>
      <c r="L284" s="27">
        <v>1.191498973205859E-3</v>
      </c>
      <c r="M284" s="27">
        <v>7.6403853147708693E-4</v>
      </c>
      <c r="N284" s="27">
        <v>5.7563001419897999E-3</v>
      </c>
      <c r="O284" t="s">
        <v>109</v>
      </c>
      <c r="P284" t="s">
        <v>110</v>
      </c>
      <c r="Q284" s="27">
        <v>600</v>
      </c>
      <c r="R284" s="27">
        <v>650</v>
      </c>
      <c r="S284" s="27">
        <v>650</v>
      </c>
      <c r="T284" s="27">
        <v>1600</v>
      </c>
      <c r="U284" s="27">
        <v>-5.4133088371810557E-3</v>
      </c>
      <c r="V284" s="27">
        <v>1.6172074192181759E-3</v>
      </c>
      <c r="W284" s="27">
        <v>-2.7475472335211738E-2</v>
      </c>
      <c r="X284" t="s">
        <v>111</v>
      </c>
      <c r="Y284" t="s">
        <v>112</v>
      </c>
      <c r="Z284" s="27">
        <v>53.846153846153847</v>
      </c>
      <c r="AA284" s="27">
        <v>135.69245614189097</v>
      </c>
      <c r="AB284" s="27">
        <v>155.94423519564737</v>
      </c>
      <c r="AC284" s="27">
        <v>150</v>
      </c>
      <c r="AD284" s="27">
        <v>2.4813069534860821</v>
      </c>
      <c r="AE284" s="27">
        <v>3.7806550736248883</v>
      </c>
      <c r="AF284" s="27">
        <v>7.5745250680025764</v>
      </c>
      <c r="AG284" s="90">
        <v>4.4967229658895977</v>
      </c>
      <c r="AH284" s="27">
        <v>1</v>
      </c>
      <c r="AI284" s="27">
        <v>1</v>
      </c>
      <c r="AJ284" s="27">
        <v>0</v>
      </c>
      <c r="AK284" s="27">
        <v>0</v>
      </c>
      <c r="AL284" s="101">
        <v>4.4967229658895977</v>
      </c>
      <c r="AM284" s="101">
        <v>4.4967229658895977</v>
      </c>
      <c r="AN284">
        <v>2050</v>
      </c>
      <c r="AO284" t="s">
        <v>59</v>
      </c>
      <c r="AP284" s="30">
        <v>2.1250439058658239</v>
      </c>
      <c r="AQ284" t="s">
        <v>113</v>
      </c>
      <c r="AR284">
        <v>14</v>
      </c>
      <c r="AS284">
        <v>432</v>
      </c>
      <c r="AT284" t="s">
        <v>89</v>
      </c>
      <c r="AU284">
        <v>2020</v>
      </c>
      <c r="AV284" t="s">
        <v>114</v>
      </c>
      <c r="AW284" s="120">
        <f t="shared" si="22"/>
        <v>4.4967229658895977</v>
      </c>
      <c r="AX284" s="109">
        <f t="shared" si="23"/>
        <v>4.4967229658895977</v>
      </c>
      <c r="AY284" s="109">
        <f t="shared" si="24"/>
        <v>4.4967229658895977</v>
      </c>
    </row>
    <row r="285" spans="1:51" ht="14.5" customHeight="1" x14ac:dyDescent="0.2">
      <c r="A285">
        <v>16</v>
      </c>
      <c r="B285">
        <v>2023</v>
      </c>
      <c r="C285" t="s">
        <v>104</v>
      </c>
      <c r="D285" t="s">
        <v>99</v>
      </c>
      <c r="E285" t="s">
        <v>83</v>
      </c>
      <c r="F285" t="s">
        <v>126</v>
      </c>
      <c r="G285" t="s">
        <v>130</v>
      </c>
      <c r="H285" t="s">
        <v>106</v>
      </c>
      <c r="I285" t="s">
        <v>131</v>
      </c>
      <c r="J285" t="s">
        <v>130</v>
      </c>
      <c r="K285" t="s">
        <v>51</v>
      </c>
      <c r="L285" s="27">
        <v>1.9009999999999999E-3</v>
      </c>
      <c r="M285" s="27">
        <v>1.219E-3</v>
      </c>
      <c r="N285" s="27">
        <v>9.1839999999999995E-3</v>
      </c>
      <c r="O285" t="s">
        <v>109</v>
      </c>
      <c r="P285" t="s">
        <v>110</v>
      </c>
      <c r="Q285" s="27">
        <v>600</v>
      </c>
      <c r="R285" s="27">
        <v>683.07692307692309</v>
      </c>
      <c r="S285" s="27">
        <v>650</v>
      </c>
      <c r="T285" s="27">
        <v>1600</v>
      </c>
      <c r="U285" s="27">
        <v>-1.4919E-2</v>
      </c>
      <c r="V285" s="27">
        <v>4.457E-3</v>
      </c>
      <c r="W285" s="27">
        <v>-7.5721999999999998E-2</v>
      </c>
      <c r="X285" t="s">
        <v>111</v>
      </c>
      <c r="Y285" t="s">
        <v>112</v>
      </c>
      <c r="Z285" s="27">
        <v>53.846153846153847</v>
      </c>
      <c r="AA285" s="27">
        <v>78.553807303807304</v>
      </c>
      <c r="AB285" s="27">
        <v>90.277777777777771</v>
      </c>
      <c r="AC285" s="27">
        <v>150</v>
      </c>
      <c r="AD285" s="27">
        <v>3.9588489999999998</v>
      </c>
      <c r="AE285" s="27">
        <v>6.0319190000000003</v>
      </c>
      <c r="AF285" s="27">
        <v>12.084922000000001</v>
      </c>
      <c r="AG285" s="90">
        <v>7.2147040883838383</v>
      </c>
      <c r="AH285" s="27">
        <v>1</v>
      </c>
      <c r="AI285" s="27">
        <v>1</v>
      </c>
      <c r="AJ285" s="27">
        <v>0</v>
      </c>
      <c r="AK285" s="27">
        <v>0</v>
      </c>
      <c r="AL285" s="101">
        <v>7.2147040883838383</v>
      </c>
      <c r="AM285" s="101">
        <v>7.2147040883838383</v>
      </c>
      <c r="AN285">
        <v>2023</v>
      </c>
      <c r="AO285" t="s">
        <v>60</v>
      </c>
      <c r="AP285" s="30">
        <v>2.1250439058658239</v>
      </c>
      <c r="AQ285" t="s">
        <v>113</v>
      </c>
      <c r="AR285">
        <v>14</v>
      </c>
      <c r="AS285">
        <v>432</v>
      </c>
      <c r="AT285" t="s">
        <v>89</v>
      </c>
      <c r="AU285">
        <v>2020</v>
      </c>
      <c r="AV285" t="s">
        <v>114</v>
      </c>
      <c r="AW285" s="120">
        <f t="shared" si="22"/>
        <v>7.2147040883838383</v>
      </c>
      <c r="AX285" s="109">
        <f t="shared" si="23"/>
        <v>7.2147040883838383</v>
      </c>
      <c r="AY285" s="109">
        <f t="shared" si="24"/>
        <v>7.2147040883838383</v>
      </c>
    </row>
    <row r="286" spans="1:51" x14ac:dyDescent="0.2">
      <c r="A286">
        <v>16</v>
      </c>
      <c r="B286">
        <v>2023</v>
      </c>
      <c r="C286" t="s">
        <v>104</v>
      </c>
      <c r="D286" t="s">
        <v>99</v>
      </c>
      <c r="E286" t="s">
        <v>83</v>
      </c>
      <c r="F286" t="s">
        <v>126</v>
      </c>
      <c r="G286" t="s">
        <v>130</v>
      </c>
      <c r="H286" t="s">
        <v>106</v>
      </c>
      <c r="I286" t="s">
        <v>131</v>
      </c>
      <c r="J286" t="s">
        <v>130</v>
      </c>
      <c r="K286" t="s">
        <v>51</v>
      </c>
      <c r="L286" s="27">
        <v>1.5594788192131431E-3</v>
      </c>
      <c r="M286" s="27">
        <v>1.0000024621887541E-3</v>
      </c>
      <c r="N286" s="27">
        <v>7.5340628488445582E-3</v>
      </c>
      <c r="O286" t="s">
        <v>109</v>
      </c>
      <c r="P286" t="s">
        <v>110</v>
      </c>
      <c r="Q286" s="27">
        <v>600</v>
      </c>
      <c r="R286" s="27">
        <v>650</v>
      </c>
      <c r="S286" s="27">
        <v>650</v>
      </c>
      <c r="T286" s="27">
        <v>1600</v>
      </c>
      <c r="U286" s="27">
        <v>-8.0655998964527745E-3</v>
      </c>
      <c r="V286" s="27">
        <v>2.4095702619806969E-3</v>
      </c>
      <c r="W286" s="27">
        <v>-4.0937285029773909E-2</v>
      </c>
      <c r="X286" t="s">
        <v>111</v>
      </c>
      <c r="Y286" t="s">
        <v>112</v>
      </c>
      <c r="Z286" s="27">
        <v>53.846153846153847</v>
      </c>
      <c r="AA286" s="27">
        <v>119.19763596416148</v>
      </c>
      <c r="AB286" s="27">
        <v>136.98760200878857</v>
      </c>
      <c r="AC286" s="27">
        <v>150</v>
      </c>
      <c r="AD286" s="27">
        <v>3.2476281767296857</v>
      </c>
      <c r="AE286" s="27">
        <v>4.9482640293052729</v>
      </c>
      <c r="AF286" s="27">
        <v>9.9138242455775583</v>
      </c>
      <c r="AG286" s="90">
        <v>5.8854807086456074</v>
      </c>
      <c r="AH286" s="27">
        <v>1</v>
      </c>
      <c r="AI286" s="27">
        <v>1</v>
      </c>
      <c r="AJ286" s="27">
        <v>0</v>
      </c>
      <c r="AK286" s="27">
        <v>0</v>
      </c>
      <c r="AL286" s="101">
        <v>5.8854807086456074</v>
      </c>
      <c r="AM286" s="101">
        <v>5.8854807086456074</v>
      </c>
      <c r="AN286">
        <v>2030</v>
      </c>
      <c r="AO286" t="s">
        <v>60</v>
      </c>
      <c r="AP286" s="30">
        <v>2.1250439058658239</v>
      </c>
      <c r="AQ286" t="s">
        <v>113</v>
      </c>
      <c r="AR286">
        <v>14</v>
      </c>
      <c r="AS286">
        <v>432</v>
      </c>
      <c r="AT286" t="s">
        <v>89</v>
      </c>
      <c r="AU286">
        <v>2020</v>
      </c>
      <c r="AV286" t="s">
        <v>114</v>
      </c>
      <c r="AW286" s="120">
        <f t="shared" si="22"/>
        <v>5.8854807086456074</v>
      </c>
      <c r="AX286" s="109">
        <f t="shared" si="23"/>
        <v>5.8854807086456074</v>
      </c>
      <c r="AY286" s="109">
        <f t="shared" si="24"/>
        <v>5.8854807086456074</v>
      </c>
    </row>
    <row r="287" spans="1:51" ht="14.5" customHeight="1" x14ac:dyDescent="0.2">
      <c r="A287">
        <v>16</v>
      </c>
      <c r="B287">
        <v>2023</v>
      </c>
      <c r="C287" t="s">
        <v>104</v>
      </c>
      <c r="D287" t="s">
        <v>99</v>
      </c>
      <c r="E287" t="s">
        <v>83</v>
      </c>
      <c r="F287" t="s">
        <v>126</v>
      </c>
      <c r="G287" t="s">
        <v>130</v>
      </c>
      <c r="H287" t="s">
        <v>106</v>
      </c>
      <c r="I287" t="s">
        <v>131</v>
      </c>
      <c r="J287" t="s">
        <v>130</v>
      </c>
      <c r="K287" t="s">
        <v>51</v>
      </c>
      <c r="L287" s="27">
        <v>1.4673155999292138E-3</v>
      </c>
      <c r="M287" s="27">
        <v>9.409035856463502E-4</v>
      </c>
      <c r="N287" s="27">
        <v>7.0888092949762749E-3</v>
      </c>
      <c r="O287" t="s">
        <v>109</v>
      </c>
      <c r="P287" t="s">
        <v>110</v>
      </c>
      <c r="Q287" s="27">
        <v>600</v>
      </c>
      <c r="R287" s="27">
        <v>650</v>
      </c>
      <c r="S287" s="27">
        <v>650</v>
      </c>
      <c r="T287" s="27">
        <v>1600</v>
      </c>
      <c r="U287" s="27">
        <v>-7.079653704652699E-3</v>
      </c>
      <c r="V287" s="27">
        <v>2.115022224119383E-3</v>
      </c>
      <c r="W287" s="27">
        <v>-3.5933074456981809E-2</v>
      </c>
      <c r="X287" t="s">
        <v>111</v>
      </c>
      <c r="Y287" t="s">
        <v>112</v>
      </c>
      <c r="Z287" s="27">
        <v>53.846153846153847</v>
      </c>
      <c r="AA287" s="27">
        <v>127.7721950810228</v>
      </c>
      <c r="AB287" s="27">
        <v>146.84189385107467</v>
      </c>
      <c r="AC287" s="27">
        <v>150</v>
      </c>
      <c r="AD287" s="27">
        <v>3.0556974726271267</v>
      </c>
      <c r="AE287" s="27">
        <v>4.6558279043710806</v>
      </c>
      <c r="AF287" s="27">
        <v>9.3279298130077617</v>
      </c>
      <c r="AG287" s="90">
        <v>5.537656267262089</v>
      </c>
      <c r="AH287" s="27">
        <v>1</v>
      </c>
      <c r="AI287" s="27">
        <v>1</v>
      </c>
      <c r="AJ287" s="27">
        <v>0</v>
      </c>
      <c r="AK287" s="27">
        <v>0</v>
      </c>
      <c r="AL287" s="101">
        <v>5.537656267262089</v>
      </c>
      <c r="AM287" s="101">
        <v>5.537656267262089</v>
      </c>
      <c r="AN287">
        <v>2035</v>
      </c>
      <c r="AO287" t="s">
        <v>60</v>
      </c>
      <c r="AP287" s="30">
        <v>2.1250439058658239</v>
      </c>
      <c r="AQ287" t="s">
        <v>113</v>
      </c>
      <c r="AR287">
        <v>14</v>
      </c>
      <c r="AS287">
        <v>432</v>
      </c>
      <c r="AT287" t="s">
        <v>89</v>
      </c>
      <c r="AU287">
        <v>2020</v>
      </c>
      <c r="AV287" t="s">
        <v>114</v>
      </c>
      <c r="AW287" s="120">
        <f t="shared" si="22"/>
        <v>5.537656267262089</v>
      </c>
      <c r="AX287" s="109">
        <f t="shared" si="23"/>
        <v>5.537656267262089</v>
      </c>
      <c r="AY287" s="109">
        <f t="shared" si="24"/>
        <v>5.537656267262089</v>
      </c>
    </row>
    <row r="288" spans="1:51" x14ac:dyDescent="0.2">
      <c r="A288">
        <v>16</v>
      </c>
      <c r="B288">
        <v>2023</v>
      </c>
      <c r="C288" t="s">
        <v>104</v>
      </c>
      <c r="D288" t="s">
        <v>99</v>
      </c>
      <c r="E288" t="s">
        <v>83</v>
      </c>
      <c r="F288" t="s">
        <v>126</v>
      </c>
      <c r="G288" t="s">
        <v>130</v>
      </c>
      <c r="H288" t="s">
        <v>106</v>
      </c>
      <c r="I288" t="s">
        <v>131</v>
      </c>
      <c r="J288" t="s">
        <v>130</v>
      </c>
      <c r="K288" t="s">
        <v>51</v>
      </c>
      <c r="L288" s="27">
        <v>1.3751523806452845E-3</v>
      </c>
      <c r="M288" s="27">
        <v>8.8180470910394627E-4</v>
      </c>
      <c r="N288" s="27">
        <v>6.6435557411079925E-3</v>
      </c>
      <c r="O288" t="s">
        <v>109</v>
      </c>
      <c r="P288" t="s">
        <v>110</v>
      </c>
      <c r="Q288" s="27">
        <v>600</v>
      </c>
      <c r="R288" s="27">
        <v>650</v>
      </c>
      <c r="S288" s="27">
        <v>650</v>
      </c>
      <c r="T288" s="27">
        <v>1600</v>
      </c>
      <c r="U288" s="27">
        <v>-6.217715656022125E-3</v>
      </c>
      <c r="V288" s="27">
        <v>1.8575211930350968E-3</v>
      </c>
      <c r="W288" s="27">
        <v>-3.1558272330940905E-2</v>
      </c>
      <c r="X288" t="s">
        <v>111</v>
      </c>
      <c r="Y288" t="s">
        <v>112</v>
      </c>
      <c r="Z288" s="27">
        <v>53.846153846153847</v>
      </c>
      <c r="AA288" s="27">
        <v>136.34675419788411</v>
      </c>
      <c r="AB288" s="27">
        <v>156.69618569336077</v>
      </c>
      <c r="AC288" s="27">
        <v>150</v>
      </c>
      <c r="AD288" s="27">
        <v>2.863766768524568</v>
      </c>
      <c r="AE288" s="27">
        <v>4.3633917794368884</v>
      </c>
      <c r="AF288" s="27">
        <v>8.7420353804379669</v>
      </c>
      <c r="AG288" s="90">
        <v>5.1898318258785707</v>
      </c>
      <c r="AH288" s="27">
        <v>1</v>
      </c>
      <c r="AI288" s="27">
        <v>1</v>
      </c>
      <c r="AJ288" s="27">
        <v>0</v>
      </c>
      <c r="AK288" s="27">
        <v>0</v>
      </c>
      <c r="AL288" s="101">
        <v>5.1898318258785707</v>
      </c>
      <c r="AM288" s="101">
        <v>5.1898318258785707</v>
      </c>
      <c r="AN288">
        <v>2040</v>
      </c>
      <c r="AO288" t="s">
        <v>60</v>
      </c>
      <c r="AP288" s="30">
        <v>2.1250439058658239</v>
      </c>
      <c r="AQ288" t="s">
        <v>113</v>
      </c>
      <c r="AR288">
        <v>14</v>
      </c>
      <c r="AS288">
        <v>432</v>
      </c>
      <c r="AT288" t="s">
        <v>89</v>
      </c>
      <c r="AU288">
        <v>2020</v>
      </c>
      <c r="AV288" t="s">
        <v>114</v>
      </c>
      <c r="AW288" s="120">
        <f t="shared" si="22"/>
        <v>5.1898318258785707</v>
      </c>
      <c r="AX288" s="109">
        <f t="shared" si="23"/>
        <v>5.1898318258785707</v>
      </c>
      <c r="AY288" s="109">
        <f t="shared" si="24"/>
        <v>5.1898318258785707</v>
      </c>
    </row>
    <row r="289" spans="1:51" ht="14.5" customHeight="1" x14ac:dyDescent="0.2">
      <c r="A289">
        <v>16</v>
      </c>
      <c r="B289">
        <v>2023</v>
      </c>
      <c r="C289" t="s">
        <v>104</v>
      </c>
      <c r="D289" t="s">
        <v>99</v>
      </c>
      <c r="E289" t="s">
        <v>83</v>
      </c>
      <c r="F289" t="s">
        <v>126</v>
      </c>
      <c r="G289" t="s">
        <v>130</v>
      </c>
      <c r="H289" t="s">
        <v>106</v>
      </c>
      <c r="I289" t="s">
        <v>131</v>
      </c>
      <c r="J289" t="s">
        <v>130</v>
      </c>
      <c r="K289" t="s">
        <v>51</v>
      </c>
      <c r="L289" s="27">
        <v>1.2833256769255717E-3</v>
      </c>
      <c r="M289" s="27">
        <v>8.2292162029051655E-4</v>
      </c>
      <c r="N289" s="27">
        <v>6.1999279415488953E-3</v>
      </c>
      <c r="O289" t="s">
        <v>109</v>
      </c>
      <c r="P289" t="s">
        <v>110</v>
      </c>
      <c r="Q289" s="27">
        <v>600</v>
      </c>
      <c r="R289" s="27">
        <v>650</v>
      </c>
      <c r="S289" s="27">
        <v>650</v>
      </c>
      <c r="T289" s="27">
        <v>1600</v>
      </c>
      <c r="U289" s="27">
        <v>-5.4611727975411931E-3</v>
      </c>
      <c r="V289" s="27">
        <v>1.6315066129526841E-3</v>
      </c>
      <c r="W289" s="27">
        <v>-2.7718407840700728E-2</v>
      </c>
      <c r="X289" t="s">
        <v>111</v>
      </c>
      <c r="Y289" t="s">
        <v>112</v>
      </c>
      <c r="Z289" s="27">
        <v>53.846153846153847</v>
      </c>
      <c r="AA289" s="27">
        <v>144.86911317914129</v>
      </c>
      <c r="AB289" s="27">
        <v>166.49048665291588</v>
      </c>
      <c r="AC289" s="27">
        <v>150</v>
      </c>
      <c r="AD289" s="27">
        <v>2.6725368610053248</v>
      </c>
      <c r="AE289" s="27">
        <v>4.0720234265308877</v>
      </c>
      <c r="AF289" s="27">
        <v>8.1582802242202703</v>
      </c>
      <c r="AG289" s="90">
        <v>4.8432773958840833</v>
      </c>
      <c r="AH289" s="27">
        <v>1</v>
      </c>
      <c r="AI289" s="27">
        <v>1</v>
      </c>
      <c r="AJ289" s="27">
        <v>0</v>
      </c>
      <c r="AK289" s="27">
        <v>0</v>
      </c>
      <c r="AL289" s="101">
        <v>4.8432773958840833</v>
      </c>
      <c r="AM289" s="101">
        <v>4.8432773958840833</v>
      </c>
      <c r="AN289">
        <v>2045</v>
      </c>
      <c r="AO289" t="s">
        <v>60</v>
      </c>
      <c r="AP289" s="30">
        <v>2.1250439058658239</v>
      </c>
      <c r="AQ289" t="s">
        <v>113</v>
      </c>
      <c r="AR289">
        <v>14</v>
      </c>
      <c r="AS289">
        <v>432</v>
      </c>
      <c r="AT289" t="s">
        <v>89</v>
      </c>
      <c r="AU289">
        <v>2020</v>
      </c>
      <c r="AV289" t="s">
        <v>114</v>
      </c>
      <c r="AW289" s="120">
        <f t="shared" si="22"/>
        <v>4.8432773958840833</v>
      </c>
      <c r="AX289" s="109">
        <f t="shared" si="23"/>
        <v>4.8432773958840833</v>
      </c>
      <c r="AY289" s="109">
        <f t="shared" si="24"/>
        <v>4.8432773958840833</v>
      </c>
    </row>
    <row r="290" spans="1:51" s="70" customFormat="1" x14ac:dyDescent="0.2">
      <c r="A290" s="70">
        <v>16</v>
      </c>
      <c r="B290" s="70">
        <v>2023</v>
      </c>
      <c r="C290" s="70" t="s">
        <v>104</v>
      </c>
      <c r="D290" s="70" t="s">
        <v>99</v>
      </c>
      <c r="E290" s="70" t="s">
        <v>83</v>
      </c>
      <c r="F290" s="70" t="s">
        <v>126</v>
      </c>
      <c r="G290" s="70" t="s">
        <v>130</v>
      </c>
      <c r="H290" s="70" t="s">
        <v>106</v>
      </c>
      <c r="I290" s="70" t="s">
        <v>131</v>
      </c>
      <c r="J290" s="70" t="s">
        <v>130</v>
      </c>
      <c r="K290" s="70" t="s">
        <v>51</v>
      </c>
      <c r="L290" s="73">
        <v>1.191498973205859E-3</v>
      </c>
      <c r="M290" s="73">
        <v>7.6403853147708693E-4</v>
      </c>
      <c r="N290" s="73">
        <v>5.7563001419897999E-3</v>
      </c>
      <c r="O290" s="70" t="s">
        <v>109</v>
      </c>
      <c r="P290" s="70" t="s">
        <v>110</v>
      </c>
      <c r="Q290" s="73">
        <v>600</v>
      </c>
      <c r="R290" s="73">
        <v>650</v>
      </c>
      <c r="S290" s="73">
        <v>650</v>
      </c>
      <c r="T290" s="73">
        <v>1600</v>
      </c>
      <c r="U290" s="73">
        <v>-4.7886962790447806E-3</v>
      </c>
      <c r="V290" s="73">
        <v>1.4306065631545402E-3</v>
      </c>
      <c r="W290" s="73">
        <v>-2.4305225527302691E-2</v>
      </c>
      <c r="X290" s="70" t="s">
        <v>111</v>
      </c>
      <c r="Y290" s="70" t="s">
        <v>112</v>
      </c>
      <c r="Z290" s="73">
        <v>53.846153846153847</v>
      </c>
      <c r="AA290" s="73">
        <v>153.39147216039848</v>
      </c>
      <c r="AB290" s="73">
        <v>176.28478761247095</v>
      </c>
      <c r="AC290" s="73">
        <v>150</v>
      </c>
      <c r="AD290" s="73">
        <v>2.4813069534860821</v>
      </c>
      <c r="AE290" s="73">
        <v>3.7806550736248883</v>
      </c>
      <c r="AF290" s="73">
        <v>7.5745250680025764</v>
      </c>
      <c r="AG290" s="91">
        <v>4.4967229658895977</v>
      </c>
      <c r="AH290" s="73">
        <v>1</v>
      </c>
      <c r="AI290" s="73">
        <v>1</v>
      </c>
      <c r="AJ290" s="73">
        <v>0</v>
      </c>
      <c r="AK290" s="73">
        <v>0</v>
      </c>
      <c r="AL290" s="117">
        <v>4.4967229658895977</v>
      </c>
      <c r="AM290" s="117">
        <v>4.4967229658895977</v>
      </c>
      <c r="AN290" s="70">
        <v>2050</v>
      </c>
      <c r="AO290" s="70" t="s">
        <v>60</v>
      </c>
      <c r="AP290" s="76">
        <v>2.1250439058658239</v>
      </c>
      <c r="AQ290" s="70" t="s">
        <v>113</v>
      </c>
      <c r="AR290" s="70">
        <v>14</v>
      </c>
      <c r="AS290" s="70">
        <v>432</v>
      </c>
      <c r="AT290" s="70" t="s">
        <v>89</v>
      </c>
      <c r="AU290" s="70">
        <v>2020</v>
      </c>
      <c r="AV290" s="70" t="s">
        <v>114</v>
      </c>
      <c r="AW290" s="120">
        <f t="shared" si="22"/>
        <v>4.4967229658895977</v>
      </c>
      <c r="AX290" s="109">
        <f t="shared" si="23"/>
        <v>4.4967229658895977</v>
      </c>
      <c r="AY290" s="109">
        <f t="shared" si="24"/>
        <v>4.4967229658895977</v>
      </c>
    </row>
    <row r="291" spans="1:51" x14ac:dyDescent="0.2">
      <c r="A291" s="93">
        <v>17</v>
      </c>
      <c r="B291" s="93">
        <v>2023</v>
      </c>
      <c r="C291" s="93" t="s">
        <v>857</v>
      </c>
      <c r="D291" s="93" t="s">
        <v>99</v>
      </c>
      <c r="E291" s="93" t="s">
        <v>46</v>
      </c>
      <c r="F291" s="93"/>
      <c r="G291" s="93" t="s">
        <v>132</v>
      </c>
      <c r="H291" s="93" t="s">
        <v>133</v>
      </c>
      <c r="I291" s="93" t="s">
        <v>134</v>
      </c>
      <c r="J291" s="93" t="s">
        <v>135</v>
      </c>
      <c r="K291" s="93" t="s">
        <v>51</v>
      </c>
      <c r="L291" s="94">
        <v>350</v>
      </c>
      <c r="M291" s="94">
        <v>600</v>
      </c>
      <c r="N291" s="94">
        <v>900</v>
      </c>
      <c r="O291" s="93" t="s">
        <v>142</v>
      </c>
      <c r="P291" s="93" t="s">
        <v>53</v>
      </c>
      <c r="Q291" s="94">
        <v>150</v>
      </c>
      <c r="R291" s="94">
        <v>500</v>
      </c>
      <c r="S291" s="94">
        <v>3000</v>
      </c>
      <c r="T291" s="94">
        <v>3000</v>
      </c>
      <c r="U291" s="94">
        <v>0</v>
      </c>
      <c r="V291" s="94">
        <v>0</v>
      </c>
      <c r="W291" s="94">
        <v>0</v>
      </c>
      <c r="X291" s="93" t="s">
        <v>136</v>
      </c>
      <c r="Y291" s="93" t="s">
        <v>70</v>
      </c>
      <c r="Z291" s="94">
        <v>0.55000000000000004</v>
      </c>
      <c r="AA291" s="94">
        <v>0.38250000000000001</v>
      </c>
      <c r="AB291" s="94">
        <v>0.3</v>
      </c>
      <c r="AC291" s="94">
        <v>0.25</v>
      </c>
      <c r="AD291" s="94">
        <v>6.8619820000000003E-7</v>
      </c>
      <c r="AE291" s="94">
        <v>6.9999999999999999E-6</v>
      </c>
      <c r="AF291" s="94">
        <v>-1.9999999999999999E-6</v>
      </c>
      <c r="AG291" s="95">
        <v>300000.000007</v>
      </c>
      <c r="AH291" s="94">
        <v>1.053615587796195</v>
      </c>
      <c r="AI291" s="94">
        <v>1.0671993262642117</v>
      </c>
      <c r="AJ291" s="94">
        <v>0</v>
      </c>
      <c r="AK291" s="94">
        <v>0</v>
      </c>
      <c r="AL291" s="96">
        <v>316084.67634623381</v>
      </c>
      <c r="AM291" s="96">
        <v>320159.7978867339</v>
      </c>
      <c r="AN291" s="93">
        <v>2023</v>
      </c>
      <c r="AO291" s="93" t="s">
        <v>56</v>
      </c>
      <c r="AP291" s="97">
        <v>21</v>
      </c>
      <c r="AQ291" s="93" t="s">
        <v>102</v>
      </c>
      <c r="AR291" s="93">
        <v>2</v>
      </c>
      <c r="AS291" s="93">
        <v>139</v>
      </c>
      <c r="AT291" s="93">
        <v>0.42909999999999998</v>
      </c>
      <c r="AU291" s="93">
        <v>2023</v>
      </c>
      <c r="AV291" s="93" t="s">
        <v>137</v>
      </c>
      <c r="AW291" s="65">
        <f>(IF(ISBLANK(AE291), IF(ISNUMBER(M291), M291*R291, 0)+IF(ISNUMBER(V291), V291*AA291, 0)+AE291, (IF(ISNUMBER(M291), M291*R291, 0)+IF(ISNUMBER(V291), V291*AA291)+AE291)))</f>
        <v>300000.000007</v>
      </c>
      <c r="AX291" s="86">
        <f t="shared" ref="AX291:AX322" si="25">(AW291*AH291)+AJ291</f>
        <v>316084.67634623381</v>
      </c>
      <c r="AY291" s="86">
        <f t="shared" ref="AY291:AY322" si="26">(AW291*AI291)+AK291</f>
        <v>320159.7978867339</v>
      </c>
    </row>
    <row r="292" spans="1:51" x14ac:dyDescent="0.2">
      <c r="A292">
        <v>17</v>
      </c>
      <c r="B292">
        <v>2023</v>
      </c>
      <c r="C292" t="s">
        <v>857</v>
      </c>
      <c r="D292" t="s">
        <v>99</v>
      </c>
      <c r="E292" t="s">
        <v>46</v>
      </c>
      <c r="G292" t="s">
        <v>132</v>
      </c>
      <c r="H292" t="s">
        <v>133</v>
      </c>
      <c r="I292" t="s">
        <v>134</v>
      </c>
      <c r="J292" t="s">
        <v>135</v>
      </c>
      <c r="K292" t="s">
        <v>51</v>
      </c>
      <c r="L292" s="27">
        <v>350</v>
      </c>
      <c r="M292" s="27">
        <v>600</v>
      </c>
      <c r="N292" s="27">
        <v>900</v>
      </c>
      <c r="O292" t="s">
        <v>142</v>
      </c>
      <c r="P292" t="s">
        <v>53</v>
      </c>
      <c r="Q292" s="27">
        <v>150</v>
      </c>
      <c r="R292" s="27">
        <v>500</v>
      </c>
      <c r="S292" s="27">
        <v>3000</v>
      </c>
      <c r="T292" s="27">
        <v>3000</v>
      </c>
      <c r="U292" s="27">
        <v>0</v>
      </c>
      <c r="V292" s="27">
        <v>0</v>
      </c>
      <c r="W292" s="27">
        <v>0</v>
      </c>
      <c r="X292" t="s">
        <v>136</v>
      </c>
      <c r="Y292" t="s">
        <v>70</v>
      </c>
      <c r="Z292" s="27">
        <v>0.55000000000000004</v>
      </c>
      <c r="AA292" s="27">
        <v>0.38250000000000001</v>
      </c>
      <c r="AB292" s="27">
        <v>0.3</v>
      </c>
      <c r="AC292" s="27">
        <v>0.25</v>
      </c>
      <c r="AD292" s="27">
        <v>6.8619820000000003E-7</v>
      </c>
      <c r="AE292" s="27">
        <v>6.9999999999999999E-6</v>
      </c>
      <c r="AF292" s="27">
        <v>-1.9999999999999999E-6</v>
      </c>
      <c r="AG292" s="41">
        <v>300000.000007</v>
      </c>
      <c r="AH292" s="27">
        <v>1.053615587796195</v>
      </c>
      <c r="AI292" s="27">
        <v>1.0671993262642117</v>
      </c>
      <c r="AJ292" s="27">
        <v>0</v>
      </c>
      <c r="AK292" s="27">
        <v>0</v>
      </c>
      <c r="AL292" s="42">
        <v>316084.67634623381</v>
      </c>
      <c r="AM292" s="42">
        <v>320159.7978867339</v>
      </c>
      <c r="AN292">
        <v>2030</v>
      </c>
      <c r="AO292" t="s">
        <v>56</v>
      </c>
      <c r="AP292" s="30">
        <v>21</v>
      </c>
      <c r="AQ292" t="s">
        <v>102</v>
      </c>
      <c r="AR292">
        <v>2</v>
      </c>
      <c r="AS292">
        <v>139</v>
      </c>
      <c r="AT292">
        <v>0.42909999999999998</v>
      </c>
      <c r="AU292">
        <v>2023</v>
      </c>
      <c r="AV292" t="s">
        <v>137</v>
      </c>
      <c r="AW292" s="65">
        <f>(IF(ISBLANK(AE292), IF(ISNUMBER(M292), M292*R291, 0)+IF(ISNUMBER(V292), V292*AA291, 0)+AE292, (IF(ISNUMBER(M292), M292*R291, 0)+IF(ISNUMBER(V292), V292*AA291)+AE292)))</f>
        <v>300000.000007</v>
      </c>
      <c r="AX292" s="86">
        <f t="shared" si="25"/>
        <v>316084.67634623381</v>
      </c>
      <c r="AY292" s="86">
        <f t="shared" si="26"/>
        <v>320159.7978867339</v>
      </c>
    </row>
    <row r="293" spans="1:51" x14ac:dyDescent="0.2">
      <c r="A293">
        <v>17</v>
      </c>
      <c r="B293">
        <v>2023</v>
      </c>
      <c r="C293" t="s">
        <v>857</v>
      </c>
      <c r="D293" t="s">
        <v>99</v>
      </c>
      <c r="E293" t="s">
        <v>46</v>
      </c>
      <c r="G293" t="s">
        <v>132</v>
      </c>
      <c r="H293" t="s">
        <v>133</v>
      </c>
      <c r="I293" t="s">
        <v>134</v>
      </c>
      <c r="J293" t="s">
        <v>135</v>
      </c>
      <c r="K293" t="s">
        <v>51</v>
      </c>
      <c r="L293" s="27">
        <v>350</v>
      </c>
      <c r="M293" s="27">
        <v>600</v>
      </c>
      <c r="N293" s="27">
        <v>900</v>
      </c>
      <c r="O293" t="s">
        <v>142</v>
      </c>
      <c r="P293" t="s">
        <v>53</v>
      </c>
      <c r="Q293" s="27">
        <v>150</v>
      </c>
      <c r="R293" s="27">
        <v>500</v>
      </c>
      <c r="S293" s="27">
        <v>3000</v>
      </c>
      <c r="T293" s="27">
        <v>3000</v>
      </c>
      <c r="U293" s="27">
        <v>0</v>
      </c>
      <c r="V293" s="27">
        <v>0</v>
      </c>
      <c r="W293" s="27">
        <v>0</v>
      </c>
      <c r="X293" t="s">
        <v>136</v>
      </c>
      <c r="Y293" t="s">
        <v>70</v>
      </c>
      <c r="Z293" s="27">
        <v>0.55000000000000004</v>
      </c>
      <c r="AA293" s="27">
        <v>0.38250000000000001</v>
      </c>
      <c r="AB293" s="27">
        <v>0.3</v>
      </c>
      <c r="AC293" s="27">
        <v>0.25</v>
      </c>
      <c r="AD293" s="27">
        <v>6.8619820000000003E-7</v>
      </c>
      <c r="AE293" s="27">
        <v>6.9999999999999999E-6</v>
      </c>
      <c r="AF293" s="27">
        <v>-1.9999999999999999E-6</v>
      </c>
      <c r="AG293" s="41">
        <v>300000.000007</v>
      </c>
      <c r="AH293" s="27">
        <v>1.053615587796195</v>
      </c>
      <c r="AI293" s="27">
        <v>1.0671993262642117</v>
      </c>
      <c r="AJ293" s="27">
        <v>0</v>
      </c>
      <c r="AK293" s="27">
        <v>0</v>
      </c>
      <c r="AL293" s="42">
        <v>316084.67634623381</v>
      </c>
      <c r="AM293" s="42">
        <v>320159.7978867339</v>
      </c>
      <c r="AN293">
        <v>2035</v>
      </c>
      <c r="AO293" t="s">
        <v>56</v>
      </c>
      <c r="AP293" s="30">
        <v>21</v>
      </c>
      <c r="AQ293" t="s">
        <v>102</v>
      </c>
      <c r="AR293">
        <v>2</v>
      </c>
      <c r="AS293">
        <v>139</v>
      </c>
      <c r="AT293">
        <v>0.42909999999999998</v>
      </c>
      <c r="AU293">
        <v>2023</v>
      </c>
      <c r="AV293" t="s">
        <v>137</v>
      </c>
      <c r="AW293" s="65">
        <f>(IF(ISBLANK(AE293), IF(ISNUMBER(M293), M293*R291, 0)+IF(ISNUMBER(V293), V293*AA291, 0)+AE293, (IF(ISNUMBER(M293), M293*R291, 0)+IF(ISNUMBER(V293), V293*AA291)+AE293)))</f>
        <v>300000.000007</v>
      </c>
      <c r="AX293" s="86">
        <f t="shared" si="25"/>
        <v>316084.67634623381</v>
      </c>
      <c r="AY293" s="86">
        <f t="shared" si="26"/>
        <v>320159.7978867339</v>
      </c>
    </row>
    <row r="294" spans="1:51" x14ac:dyDescent="0.2">
      <c r="A294">
        <v>17</v>
      </c>
      <c r="B294">
        <v>2023</v>
      </c>
      <c r="C294" t="s">
        <v>857</v>
      </c>
      <c r="D294" t="s">
        <v>99</v>
      </c>
      <c r="E294" t="s">
        <v>46</v>
      </c>
      <c r="G294" t="s">
        <v>132</v>
      </c>
      <c r="H294" t="s">
        <v>133</v>
      </c>
      <c r="I294" t="s">
        <v>134</v>
      </c>
      <c r="J294" t="s">
        <v>135</v>
      </c>
      <c r="K294" t="s">
        <v>51</v>
      </c>
      <c r="L294" s="27">
        <v>350</v>
      </c>
      <c r="M294" s="27">
        <v>600</v>
      </c>
      <c r="N294" s="27">
        <v>900</v>
      </c>
      <c r="O294" t="s">
        <v>142</v>
      </c>
      <c r="P294" t="s">
        <v>53</v>
      </c>
      <c r="Q294" s="27">
        <v>150</v>
      </c>
      <c r="R294" s="27">
        <v>500</v>
      </c>
      <c r="S294" s="27">
        <v>3000</v>
      </c>
      <c r="T294" s="27">
        <v>3000</v>
      </c>
      <c r="U294" s="27">
        <v>0</v>
      </c>
      <c r="V294" s="27">
        <v>0</v>
      </c>
      <c r="W294" s="27">
        <v>0</v>
      </c>
      <c r="X294" t="s">
        <v>136</v>
      </c>
      <c r="Y294" t="s">
        <v>70</v>
      </c>
      <c r="Z294" s="27">
        <v>0.55000000000000004</v>
      </c>
      <c r="AA294" s="27">
        <v>0.38250000000000001</v>
      </c>
      <c r="AB294" s="27">
        <v>0.3</v>
      </c>
      <c r="AC294" s="27">
        <v>0.25</v>
      </c>
      <c r="AD294" s="27">
        <v>6.8619820000000003E-7</v>
      </c>
      <c r="AE294" s="27">
        <v>6.9999999999999999E-6</v>
      </c>
      <c r="AF294" s="27">
        <v>-1.9999999999999999E-6</v>
      </c>
      <c r="AG294" s="41">
        <v>300000.000007</v>
      </c>
      <c r="AH294" s="27">
        <v>1.053615587796195</v>
      </c>
      <c r="AI294" s="27">
        <v>1.0671993262642117</v>
      </c>
      <c r="AJ294" s="27">
        <v>0</v>
      </c>
      <c r="AK294" s="27">
        <v>0</v>
      </c>
      <c r="AL294" s="42">
        <v>316084.67634623381</v>
      </c>
      <c r="AM294" s="42">
        <v>320159.7978867339</v>
      </c>
      <c r="AN294">
        <v>2040</v>
      </c>
      <c r="AO294" t="s">
        <v>56</v>
      </c>
      <c r="AP294" s="30">
        <v>21</v>
      </c>
      <c r="AQ294" t="s">
        <v>102</v>
      </c>
      <c r="AR294">
        <v>2</v>
      </c>
      <c r="AS294">
        <v>139</v>
      </c>
      <c r="AT294">
        <v>0.42909999999999998</v>
      </c>
      <c r="AU294">
        <v>2023</v>
      </c>
      <c r="AV294" t="s">
        <v>137</v>
      </c>
      <c r="AW294" s="65">
        <f>(IF(ISBLANK(AE294), IF(ISNUMBER(M294), M294*R291, 0)+IF(ISNUMBER(V294), V294*AA291, 0)+AE294, (IF(ISNUMBER(M294), M294*R291, 0)+IF(ISNUMBER(V294), V294*AA291)+AE294)))</f>
        <v>300000.000007</v>
      </c>
      <c r="AX294" s="86">
        <f t="shared" si="25"/>
        <v>316084.67634623381</v>
      </c>
      <c r="AY294" s="86">
        <f t="shared" si="26"/>
        <v>320159.7978867339</v>
      </c>
    </row>
    <row r="295" spans="1:51" x14ac:dyDescent="0.2">
      <c r="A295">
        <v>17</v>
      </c>
      <c r="B295">
        <v>2023</v>
      </c>
      <c r="C295" t="s">
        <v>857</v>
      </c>
      <c r="D295" t="s">
        <v>99</v>
      </c>
      <c r="E295" t="s">
        <v>46</v>
      </c>
      <c r="G295" t="s">
        <v>132</v>
      </c>
      <c r="H295" t="s">
        <v>133</v>
      </c>
      <c r="I295" t="s">
        <v>134</v>
      </c>
      <c r="J295" t="s">
        <v>135</v>
      </c>
      <c r="K295" t="s">
        <v>51</v>
      </c>
      <c r="L295" s="27">
        <v>350</v>
      </c>
      <c r="M295" s="27">
        <v>600</v>
      </c>
      <c r="N295" s="27">
        <v>900</v>
      </c>
      <c r="O295" t="s">
        <v>142</v>
      </c>
      <c r="P295" t="s">
        <v>53</v>
      </c>
      <c r="Q295" s="27">
        <v>150</v>
      </c>
      <c r="R295" s="27">
        <v>500</v>
      </c>
      <c r="S295" s="27">
        <v>3000</v>
      </c>
      <c r="T295" s="27">
        <v>3000</v>
      </c>
      <c r="U295" s="27">
        <v>0</v>
      </c>
      <c r="V295" s="27">
        <v>0</v>
      </c>
      <c r="W295" s="27">
        <v>0</v>
      </c>
      <c r="X295" t="s">
        <v>136</v>
      </c>
      <c r="Y295" t="s">
        <v>70</v>
      </c>
      <c r="Z295" s="27">
        <v>0.55000000000000004</v>
      </c>
      <c r="AA295" s="27">
        <v>0.38250000000000001</v>
      </c>
      <c r="AB295" s="27">
        <v>0.3</v>
      </c>
      <c r="AC295" s="27">
        <v>0.25</v>
      </c>
      <c r="AD295" s="27">
        <v>6.8619820000000003E-7</v>
      </c>
      <c r="AE295" s="27">
        <v>6.9999999999999999E-6</v>
      </c>
      <c r="AF295" s="27">
        <v>-1.9999999999999999E-6</v>
      </c>
      <c r="AG295" s="41">
        <v>300000.000007</v>
      </c>
      <c r="AH295" s="27">
        <v>1.053615587796195</v>
      </c>
      <c r="AI295" s="27">
        <v>1.0671993262642117</v>
      </c>
      <c r="AJ295" s="27">
        <v>0</v>
      </c>
      <c r="AK295" s="27">
        <v>0</v>
      </c>
      <c r="AL295" s="42">
        <v>316084.67634623381</v>
      </c>
      <c r="AM295" s="42">
        <v>320159.7978867339</v>
      </c>
      <c r="AN295">
        <v>2045</v>
      </c>
      <c r="AO295" t="s">
        <v>56</v>
      </c>
      <c r="AP295" s="30">
        <v>21</v>
      </c>
      <c r="AQ295" t="s">
        <v>102</v>
      </c>
      <c r="AR295">
        <v>2</v>
      </c>
      <c r="AS295">
        <v>139</v>
      </c>
      <c r="AT295">
        <v>0.42909999999999998</v>
      </c>
      <c r="AU295">
        <v>2023</v>
      </c>
      <c r="AV295" t="s">
        <v>137</v>
      </c>
      <c r="AW295" s="65">
        <f>(IF(ISBLANK(AE295), IF(ISNUMBER(M295), M295*R291, 0)+IF(ISNUMBER(V295), V295*AA291, 0)+AE295, (IF(ISNUMBER(M295), M295*R291, 0)+IF(ISNUMBER(V295), V295*AA291)+AE295)))</f>
        <v>300000.000007</v>
      </c>
      <c r="AX295" s="86">
        <f t="shared" si="25"/>
        <v>316084.67634623381</v>
      </c>
      <c r="AY295" s="86">
        <f t="shared" si="26"/>
        <v>320159.7978867339</v>
      </c>
    </row>
    <row r="296" spans="1:51" x14ac:dyDescent="0.2">
      <c r="A296">
        <v>17</v>
      </c>
      <c r="B296">
        <v>2023</v>
      </c>
      <c r="C296" t="s">
        <v>857</v>
      </c>
      <c r="D296" t="s">
        <v>99</v>
      </c>
      <c r="E296" t="s">
        <v>46</v>
      </c>
      <c r="G296" t="s">
        <v>132</v>
      </c>
      <c r="H296" t="s">
        <v>133</v>
      </c>
      <c r="I296" t="s">
        <v>134</v>
      </c>
      <c r="J296" t="s">
        <v>135</v>
      </c>
      <c r="K296" t="s">
        <v>51</v>
      </c>
      <c r="L296" s="27">
        <v>350</v>
      </c>
      <c r="M296" s="27">
        <v>600</v>
      </c>
      <c r="N296" s="27">
        <v>900</v>
      </c>
      <c r="O296" t="s">
        <v>142</v>
      </c>
      <c r="P296" t="s">
        <v>53</v>
      </c>
      <c r="Q296" s="27">
        <v>150</v>
      </c>
      <c r="R296" s="27">
        <v>500</v>
      </c>
      <c r="S296" s="27">
        <v>3000</v>
      </c>
      <c r="T296" s="27">
        <v>3000</v>
      </c>
      <c r="U296" s="27">
        <v>0</v>
      </c>
      <c r="V296" s="27">
        <v>0</v>
      </c>
      <c r="W296" s="27">
        <v>0</v>
      </c>
      <c r="X296" t="s">
        <v>136</v>
      </c>
      <c r="Y296" t="s">
        <v>70</v>
      </c>
      <c r="Z296" s="27">
        <v>0.55000000000000004</v>
      </c>
      <c r="AA296" s="27">
        <v>0.38250000000000001</v>
      </c>
      <c r="AB296" s="27">
        <v>0.3</v>
      </c>
      <c r="AC296" s="27">
        <v>0.25</v>
      </c>
      <c r="AD296" s="27">
        <v>6.8619820000000003E-7</v>
      </c>
      <c r="AE296" s="27">
        <v>6.9999999999999999E-6</v>
      </c>
      <c r="AF296" s="27">
        <v>-1.9999999999999999E-6</v>
      </c>
      <c r="AG296" s="41">
        <v>300000.000007</v>
      </c>
      <c r="AH296" s="27">
        <v>1.053615587796195</v>
      </c>
      <c r="AI296" s="27">
        <v>1.0671993262642117</v>
      </c>
      <c r="AJ296" s="27">
        <v>0</v>
      </c>
      <c r="AK296" s="27">
        <v>0</v>
      </c>
      <c r="AL296" s="42">
        <v>316084.67634623381</v>
      </c>
      <c r="AM296" s="42">
        <v>320159.7978867339</v>
      </c>
      <c r="AN296">
        <v>2050</v>
      </c>
      <c r="AO296" t="s">
        <v>56</v>
      </c>
      <c r="AP296" s="30">
        <v>21</v>
      </c>
      <c r="AQ296" t="s">
        <v>102</v>
      </c>
      <c r="AR296">
        <v>2</v>
      </c>
      <c r="AS296">
        <v>139</v>
      </c>
      <c r="AT296">
        <v>0.42909999999999998</v>
      </c>
      <c r="AU296">
        <v>2023</v>
      </c>
      <c r="AV296" t="s">
        <v>137</v>
      </c>
      <c r="AW296" s="65">
        <f>(IF(ISBLANK(AE296), IF(ISNUMBER(M296), M296*R291, 0)+IF(ISNUMBER(V296), V296*AA291, 0)+AE296, (IF(ISNUMBER(M296), M296*R291, 0)+IF(ISNUMBER(V296), V296*AA291)+AE296)))</f>
        <v>300000.000007</v>
      </c>
      <c r="AX296" s="86">
        <f t="shared" si="25"/>
        <v>316084.67634623381</v>
      </c>
      <c r="AY296" s="86">
        <f t="shared" si="26"/>
        <v>320159.7978867339</v>
      </c>
    </row>
    <row r="297" spans="1:51" x14ac:dyDescent="0.2">
      <c r="A297">
        <v>17</v>
      </c>
      <c r="B297">
        <v>2023</v>
      </c>
      <c r="C297" t="s">
        <v>857</v>
      </c>
      <c r="D297" t="s">
        <v>99</v>
      </c>
      <c r="E297" t="s">
        <v>46</v>
      </c>
      <c r="G297" t="s">
        <v>132</v>
      </c>
      <c r="H297" t="s">
        <v>133</v>
      </c>
      <c r="I297" t="s">
        <v>134</v>
      </c>
      <c r="J297" t="s">
        <v>135</v>
      </c>
      <c r="K297" t="s">
        <v>51</v>
      </c>
      <c r="L297" s="27">
        <v>350</v>
      </c>
      <c r="M297" s="27">
        <v>600</v>
      </c>
      <c r="N297" s="27">
        <v>900</v>
      </c>
      <c r="O297" t="s">
        <v>142</v>
      </c>
      <c r="P297" t="s">
        <v>53</v>
      </c>
      <c r="Q297" s="27">
        <v>150</v>
      </c>
      <c r="R297" s="27">
        <v>500</v>
      </c>
      <c r="S297" s="27">
        <v>3000</v>
      </c>
      <c r="T297" s="27">
        <v>3000</v>
      </c>
      <c r="U297" s="27">
        <v>0</v>
      </c>
      <c r="V297" s="27">
        <v>0</v>
      </c>
      <c r="W297" s="27">
        <v>0</v>
      </c>
      <c r="X297" t="s">
        <v>136</v>
      </c>
      <c r="Y297" t="s">
        <v>70</v>
      </c>
      <c r="Z297" s="27">
        <v>0.55000000000000004</v>
      </c>
      <c r="AA297" s="27">
        <v>0.34625</v>
      </c>
      <c r="AB297" s="27">
        <v>0.3</v>
      </c>
      <c r="AC297" s="27">
        <v>0.25</v>
      </c>
      <c r="AD297" s="27">
        <v>6.8619820000000003E-7</v>
      </c>
      <c r="AE297" s="27">
        <v>6.9999999999999999E-6</v>
      </c>
      <c r="AF297" s="27">
        <v>-1.9999999999999999E-6</v>
      </c>
      <c r="AG297" s="41">
        <v>300000.000007</v>
      </c>
      <c r="AH297" s="27">
        <v>1.053615587796195</v>
      </c>
      <c r="AI297" s="27">
        <v>1.0671993262642117</v>
      </c>
      <c r="AJ297" s="27">
        <v>0</v>
      </c>
      <c r="AK297" s="27">
        <v>0</v>
      </c>
      <c r="AL297" s="42">
        <v>316084.67634623381</v>
      </c>
      <c r="AM297" s="42">
        <v>320159.7978867339</v>
      </c>
      <c r="AN297">
        <v>2023</v>
      </c>
      <c r="AO297" t="s">
        <v>59</v>
      </c>
      <c r="AP297" s="30">
        <v>21</v>
      </c>
      <c r="AQ297" t="s">
        <v>102</v>
      </c>
      <c r="AR297">
        <v>2</v>
      </c>
      <c r="AS297">
        <v>139</v>
      </c>
      <c r="AT297">
        <v>0.42909999999999998</v>
      </c>
      <c r="AU297">
        <v>2023</v>
      </c>
      <c r="AV297" t="s">
        <v>137</v>
      </c>
      <c r="AW297" s="65">
        <f>(IF(ISBLANK(AE297), IF(ISNUMBER(M297), M297*R291, 0)+IF(ISNUMBER(V297), V297*AA291, 0)+AE297, (IF(ISNUMBER(M297), M297*R291, 0)+IF(ISNUMBER(V297), V297*AA291)+AE297)))</f>
        <v>300000.000007</v>
      </c>
      <c r="AX297" s="86">
        <f t="shared" si="25"/>
        <v>316084.67634623381</v>
      </c>
      <c r="AY297" s="86">
        <f t="shared" si="26"/>
        <v>320159.7978867339</v>
      </c>
    </row>
    <row r="298" spans="1:51" x14ac:dyDescent="0.2">
      <c r="A298">
        <v>17</v>
      </c>
      <c r="B298">
        <v>2023</v>
      </c>
      <c r="C298" t="s">
        <v>857</v>
      </c>
      <c r="D298" t="s">
        <v>99</v>
      </c>
      <c r="E298" t="s">
        <v>46</v>
      </c>
      <c r="G298" t="s">
        <v>132</v>
      </c>
      <c r="H298" t="s">
        <v>133</v>
      </c>
      <c r="I298" t="s">
        <v>134</v>
      </c>
      <c r="J298" t="s">
        <v>135</v>
      </c>
      <c r="K298" t="s">
        <v>51</v>
      </c>
      <c r="L298" s="27">
        <v>381.5</v>
      </c>
      <c r="M298" s="27">
        <v>654</v>
      </c>
      <c r="N298" s="27">
        <v>981</v>
      </c>
      <c r="O298" t="s">
        <v>142</v>
      </c>
      <c r="P298" t="s">
        <v>53</v>
      </c>
      <c r="Q298" s="27">
        <v>150</v>
      </c>
      <c r="R298" s="27">
        <v>500</v>
      </c>
      <c r="S298" s="27">
        <v>3000</v>
      </c>
      <c r="T298" s="27">
        <v>3000</v>
      </c>
      <c r="U298" s="27">
        <v>0</v>
      </c>
      <c r="V298" s="27">
        <v>0</v>
      </c>
      <c r="W298" s="27">
        <v>0</v>
      </c>
      <c r="X298" t="s">
        <v>136</v>
      </c>
      <c r="Y298" t="s">
        <v>70</v>
      </c>
      <c r="Z298" s="27">
        <v>0.55000000000000004</v>
      </c>
      <c r="AA298" s="27">
        <v>0.34625</v>
      </c>
      <c r="AB298" s="27">
        <v>0.3</v>
      </c>
      <c r="AC298" s="27">
        <v>0.25</v>
      </c>
      <c r="AD298" s="27">
        <v>7.4795603800000006E-7</v>
      </c>
      <c r="AE298" s="27">
        <v>7.6299999999999998E-6</v>
      </c>
      <c r="AF298" s="27">
        <v>-2.1799999999999999E-6</v>
      </c>
      <c r="AG298" s="41">
        <v>327000.00000762998</v>
      </c>
      <c r="AH298" s="27">
        <v>1.053615587796195</v>
      </c>
      <c r="AI298" s="27">
        <v>1.0671993262642117</v>
      </c>
      <c r="AJ298" s="27">
        <v>0</v>
      </c>
      <c r="AK298" s="27">
        <v>0</v>
      </c>
      <c r="AL298" s="42">
        <v>344532.29721739481</v>
      </c>
      <c r="AM298" s="42">
        <v>348974.17969653994</v>
      </c>
      <c r="AN298">
        <v>2030</v>
      </c>
      <c r="AO298" t="s">
        <v>59</v>
      </c>
      <c r="AP298" s="30">
        <v>21</v>
      </c>
      <c r="AQ298" t="s">
        <v>102</v>
      </c>
      <c r="AR298">
        <v>2</v>
      </c>
      <c r="AS298">
        <v>139</v>
      </c>
      <c r="AT298">
        <v>0.42909999999999998</v>
      </c>
      <c r="AU298">
        <v>2023</v>
      </c>
      <c r="AV298" t="s">
        <v>137</v>
      </c>
      <c r="AW298" s="65">
        <f>(IF(ISBLANK(AE298), IF(ISNUMBER(M298), M298*R291, 0)+IF(ISNUMBER(V298), V298*AA291, 0)+AE298, (IF(ISNUMBER(M298), M298*R291, 0)+IF(ISNUMBER(V298), V298*AA291)+AE298)))</f>
        <v>327000.00000762998</v>
      </c>
      <c r="AX298" s="86">
        <f t="shared" si="25"/>
        <v>344532.29721739481</v>
      </c>
      <c r="AY298" s="86">
        <f t="shared" si="26"/>
        <v>348974.17969653994</v>
      </c>
    </row>
    <row r="299" spans="1:51" x14ac:dyDescent="0.2">
      <c r="A299">
        <v>17</v>
      </c>
      <c r="B299">
        <v>2023</v>
      </c>
      <c r="C299" t="s">
        <v>857</v>
      </c>
      <c r="D299" t="s">
        <v>99</v>
      </c>
      <c r="E299" t="s">
        <v>46</v>
      </c>
      <c r="G299" t="s">
        <v>132</v>
      </c>
      <c r="H299" t="s">
        <v>133</v>
      </c>
      <c r="I299" t="s">
        <v>134</v>
      </c>
      <c r="J299" t="s">
        <v>135</v>
      </c>
      <c r="K299" t="s">
        <v>51</v>
      </c>
      <c r="L299" s="27">
        <v>393.75</v>
      </c>
      <c r="M299" s="27">
        <v>675</v>
      </c>
      <c r="N299" s="27">
        <v>1012.5</v>
      </c>
      <c r="O299" t="s">
        <v>142</v>
      </c>
      <c r="P299" t="s">
        <v>53</v>
      </c>
      <c r="Q299" s="27">
        <v>150</v>
      </c>
      <c r="R299" s="27">
        <v>500</v>
      </c>
      <c r="S299" s="27">
        <v>3000</v>
      </c>
      <c r="T299" s="27">
        <v>3000</v>
      </c>
      <c r="U299" s="27">
        <v>0</v>
      </c>
      <c r="V299" s="27">
        <v>0</v>
      </c>
      <c r="W299" s="27">
        <v>0</v>
      </c>
      <c r="X299" t="s">
        <v>136</v>
      </c>
      <c r="Y299" t="s">
        <v>70</v>
      </c>
      <c r="Z299" s="27">
        <v>0.55000000000000004</v>
      </c>
      <c r="AA299" s="27">
        <v>0.34625</v>
      </c>
      <c r="AB299" s="27">
        <v>0.3</v>
      </c>
      <c r="AC299" s="27">
        <v>0.25</v>
      </c>
      <c r="AD299" s="27">
        <v>7.7197297500000009E-7</v>
      </c>
      <c r="AE299" s="27">
        <v>7.875E-6</v>
      </c>
      <c r="AF299" s="27">
        <v>-2.2499999999999996E-6</v>
      </c>
      <c r="AG299" s="41">
        <v>337500.00000787497</v>
      </c>
      <c r="AH299" s="27">
        <v>1.053615587796195</v>
      </c>
      <c r="AI299" s="27">
        <v>1.0671993262642117</v>
      </c>
      <c r="AJ299" s="27">
        <v>0</v>
      </c>
      <c r="AK299" s="27">
        <v>0</v>
      </c>
      <c r="AL299" s="42">
        <v>355595.26088951301</v>
      </c>
      <c r="AM299" s="42">
        <v>360179.77262257558</v>
      </c>
      <c r="AN299">
        <v>2035</v>
      </c>
      <c r="AO299" t="s">
        <v>59</v>
      </c>
      <c r="AP299" s="30">
        <v>21</v>
      </c>
      <c r="AQ299" t="s">
        <v>102</v>
      </c>
      <c r="AR299">
        <v>2</v>
      </c>
      <c r="AS299">
        <v>139</v>
      </c>
      <c r="AT299">
        <v>0.42909999999999998</v>
      </c>
      <c r="AU299">
        <v>2023</v>
      </c>
      <c r="AV299" t="s">
        <v>137</v>
      </c>
      <c r="AW299" s="65">
        <f>(IF(ISBLANK(AE299), IF(ISNUMBER(M299), M299*R291, 0)+IF(ISNUMBER(V299), V299*AA291, 0)+AE299, (IF(ISNUMBER(M299), M299*R291, 0)+IF(ISNUMBER(V299), V299*AA291)+AE299)))</f>
        <v>337500.00000787497</v>
      </c>
      <c r="AX299" s="86">
        <f t="shared" si="25"/>
        <v>355595.26088951301</v>
      </c>
      <c r="AY299" s="86">
        <f t="shared" si="26"/>
        <v>360179.77262257558</v>
      </c>
    </row>
    <row r="300" spans="1:51" x14ac:dyDescent="0.2">
      <c r="A300">
        <v>17</v>
      </c>
      <c r="B300">
        <v>2023</v>
      </c>
      <c r="C300" t="s">
        <v>857</v>
      </c>
      <c r="D300" t="s">
        <v>99</v>
      </c>
      <c r="E300" t="s">
        <v>46</v>
      </c>
      <c r="G300" t="s">
        <v>132</v>
      </c>
      <c r="H300" t="s">
        <v>133</v>
      </c>
      <c r="I300" t="s">
        <v>134</v>
      </c>
      <c r="J300" t="s">
        <v>135</v>
      </c>
      <c r="K300" t="s">
        <v>51</v>
      </c>
      <c r="L300" s="27">
        <v>406</v>
      </c>
      <c r="M300" s="27">
        <v>696</v>
      </c>
      <c r="N300" s="27">
        <v>1044</v>
      </c>
      <c r="O300" t="s">
        <v>142</v>
      </c>
      <c r="P300" t="s">
        <v>53</v>
      </c>
      <c r="Q300" s="27">
        <v>150</v>
      </c>
      <c r="R300" s="27">
        <v>500</v>
      </c>
      <c r="S300" s="27">
        <v>3000</v>
      </c>
      <c r="T300" s="27">
        <v>3000</v>
      </c>
      <c r="U300" s="27">
        <v>0</v>
      </c>
      <c r="V300" s="27">
        <v>0</v>
      </c>
      <c r="W300" s="27">
        <v>0</v>
      </c>
      <c r="X300" t="s">
        <v>136</v>
      </c>
      <c r="Y300" t="s">
        <v>70</v>
      </c>
      <c r="Z300" s="27">
        <v>0.55000000000000004</v>
      </c>
      <c r="AA300" s="27">
        <v>0.34625</v>
      </c>
      <c r="AB300" s="27">
        <v>0.3</v>
      </c>
      <c r="AC300" s="27">
        <v>0.25</v>
      </c>
      <c r="AD300" s="27">
        <v>7.9598991200000013E-7</v>
      </c>
      <c r="AE300" s="27">
        <v>8.1200000000000002E-6</v>
      </c>
      <c r="AF300" s="27">
        <v>-2.3199999999999998E-6</v>
      </c>
      <c r="AG300" s="41">
        <v>348000.00000812003</v>
      </c>
      <c r="AH300" s="27">
        <v>1.053615587796195</v>
      </c>
      <c r="AI300" s="27">
        <v>1.0671993262642117</v>
      </c>
      <c r="AJ300" s="27">
        <v>0</v>
      </c>
      <c r="AK300" s="27">
        <v>0</v>
      </c>
      <c r="AL300" s="42">
        <v>366658.22456163127</v>
      </c>
      <c r="AM300" s="42">
        <v>371385.36554861133</v>
      </c>
      <c r="AN300">
        <v>2040</v>
      </c>
      <c r="AO300" t="s">
        <v>59</v>
      </c>
      <c r="AP300" s="30">
        <v>21</v>
      </c>
      <c r="AQ300" t="s">
        <v>102</v>
      </c>
      <c r="AR300">
        <v>2</v>
      </c>
      <c r="AS300">
        <v>139</v>
      </c>
      <c r="AT300">
        <v>0.42909999999999998</v>
      </c>
      <c r="AU300">
        <v>2023</v>
      </c>
      <c r="AV300" t="s">
        <v>137</v>
      </c>
      <c r="AW300" s="65">
        <f>(IF(ISBLANK(AE300), IF(ISNUMBER(M300), M300*R291, 0)+IF(ISNUMBER(V300), V300*AA291, 0)+AE300, (IF(ISNUMBER(M300), M300*R291, 0)+IF(ISNUMBER(V300), V300*AA291)+AE300)))</f>
        <v>348000.00000812003</v>
      </c>
      <c r="AX300" s="86">
        <f t="shared" si="25"/>
        <v>366658.22456163127</v>
      </c>
      <c r="AY300" s="86">
        <f t="shared" si="26"/>
        <v>371385.36554861133</v>
      </c>
    </row>
    <row r="301" spans="1:51" x14ac:dyDescent="0.2">
      <c r="A301">
        <v>17</v>
      </c>
      <c r="B301">
        <v>2023</v>
      </c>
      <c r="C301" t="s">
        <v>857</v>
      </c>
      <c r="D301" t="s">
        <v>99</v>
      </c>
      <c r="E301" t="s">
        <v>46</v>
      </c>
      <c r="G301" t="s">
        <v>132</v>
      </c>
      <c r="H301" t="s">
        <v>133</v>
      </c>
      <c r="I301" t="s">
        <v>134</v>
      </c>
      <c r="J301" t="s">
        <v>135</v>
      </c>
      <c r="K301" t="s">
        <v>51</v>
      </c>
      <c r="L301" s="27">
        <v>411.25</v>
      </c>
      <c r="M301" s="27">
        <v>705</v>
      </c>
      <c r="N301" s="27">
        <v>1057.5</v>
      </c>
      <c r="O301" t="s">
        <v>142</v>
      </c>
      <c r="P301" t="s">
        <v>53</v>
      </c>
      <c r="Q301" s="27">
        <v>150</v>
      </c>
      <c r="R301" s="27">
        <v>500</v>
      </c>
      <c r="S301" s="27">
        <v>3000</v>
      </c>
      <c r="T301" s="27">
        <v>3000</v>
      </c>
      <c r="U301" s="27">
        <v>0</v>
      </c>
      <c r="V301" s="27">
        <v>0</v>
      </c>
      <c r="W301" s="27">
        <v>0</v>
      </c>
      <c r="X301" t="s">
        <v>136</v>
      </c>
      <c r="Y301" t="s">
        <v>70</v>
      </c>
      <c r="Z301" s="27">
        <v>0.55000000000000004</v>
      </c>
      <c r="AA301" s="27">
        <v>0.34625</v>
      </c>
      <c r="AB301" s="27">
        <v>0.3</v>
      </c>
      <c r="AC301" s="27">
        <v>0.25</v>
      </c>
      <c r="AD301" s="27">
        <v>8.0628288500000008E-7</v>
      </c>
      <c r="AE301" s="27">
        <v>8.225E-6</v>
      </c>
      <c r="AF301" s="27">
        <v>-2.3499999999999999E-6</v>
      </c>
      <c r="AG301" s="41">
        <v>352500.00000822498</v>
      </c>
      <c r="AH301" s="27">
        <v>1.053615587796195</v>
      </c>
      <c r="AI301" s="27">
        <v>1.0671993262642117</v>
      </c>
      <c r="AJ301" s="27">
        <v>0</v>
      </c>
      <c r="AK301" s="27">
        <v>0</v>
      </c>
      <c r="AL301" s="42">
        <v>371399.49470682471</v>
      </c>
      <c r="AM301" s="42">
        <v>376187.76251691231</v>
      </c>
      <c r="AN301">
        <v>2045</v>
      </c>
      <c r="AO301" t="s">
        <v>59</v>
      </c>
      <c r="AP301" s="30">
        <v>21</v>
      </c>
      <c r="AQ301" t="s">
        <v>102</v>
      </c>
      <c r="AR301">
        <v>2</v>
      </c>
      <c r="AS301">
        <v>139</v>
      </c>
      <c r="AT301">
        <v>0.42909999999999998</v>
      </c>
      <c r="AU301">
        <v>2023</v>
      </c>
      <c r="AV301" t="s">
        <v>137</v>
      </c>
      <c r="AW301" s="65">
        <f>(IF(ISBLANK(AE301), IF(ISNUMBER(M301), M301*R291, 0)+IF(ISNUMBER(V301), V301*AA291, 0)+AE301, (IF(ISNUMBER(M301), M301*R291, 0)+IF(ISNUMBER(V301), V301*AA291)+AE301)))</f>
        <v>352500.00000822498</v>
      </c>
      <c r="AX301" s="86">
        <f t="shared" si="25"/>
        <v>371399.49470682471</v>
      </c>
      <c r="AY301" s="86">
        <f t="shared" si="26"/>
        <v>376187.76251691231</v>
      </c>
    </row>
    <row r="302" spans="1:51" x14ac:dyDescent="0.2">
      <c r="A302">
        <v>17</v>
      </c>
      <c r="B302">
        <v>2023</v>
      </c>
      <c r="C302" t="s">
        <v>857</v>
      </c>
      <c r="D302" t="s">
        <v>99</v>
      </c>
      <c r="E302" t="s">
        <v>46</v>
      </c>
      <c r="G302" t="s">
        <v>132</v>
      </c>
      <c r="H302" t="s">
        <v>133</v>
      </c>
      <c r="I302" t="s">
        <v>134</v>
      </c>
      <c r="J302" t="s">
        <v>135</v>
      </c>
      <c r="K302" t="s">
        <v>51</v>
      </c>
      <c r="L302" s="27">
        <v>416.5</v>
      </c>
      <c r="M302" s="27">
        <v>714</v>
      </c>
      <c r="N302" s="27">
        <v>1071</v>
      </c>
      <c r="O302" t="s">
        <v>142</v>
      </c>
      <c r="P302" t="s">
        <v>53</v>
      </c>
      <c r="Q302" s="27">
        <v>150</v>
      </c>
      <c r="R302" s="27">
        <v>500</v>
      </c>
      <c r="S302" s="27">
        <v>3000</v>
      </c>
      <c r="T302" s="27">
        <v>3000</v>
      </c>
      <c r="U302" s="27">
        <v>0</v>
      </c>
      <c r="V302" s="27">
        <v>0</v>
      </c>
      <c r="W302" s="27">
        <v>0</v>
      </c>
      <c r="X302" t="s">
        <v>136</v>
      </c>
      <c r="Y302" t="s">
        <v>70</v>
      </c>
      <c r="Z302" s="27">
        <v>0.55000000000000004</v>
      </c>
      <c r="AA302" s="27">
        <v>0.34625</v>
      </c>
      <c r="AB302" s="27">
        <v>0.3</v>
      </c>
      <c r="AC302" s="27">
        <v>0.25</v>
      </c>
      <c r="AD302" s="27">
        <v>8.1657585800000003E-7</v>
      </c>
      <c r="AE302" s="27">
        <v>8.3299999999999999E-6</v>
      </c>
      <c r="AF302" s="27">
        <v>-2.3800000000000001E-6</v>
      </c>
      <c r="AG302" s="41">
        <v>357000.00000832998</v>
      </c>
      <c r="AH302" s="27">
        <v>1.053615587796195</v>
      </c>
      <c r="AI302" s="27">
        <v>1.0671993262642117</v>
      </c>
      <c r="AJ302" s="27">
        <v>0</v>
      </c>
      <c r="AK302" s="27">
        <v>0</v>
      </c>
      <c r="AL302" s="42">
        <v>376140.76485201821</v>
      </c>
      <c r="AM302" s="42">
        <v>380990.15948521328</v>
      </c>
      <c r="AN302">
        <v>2050</v>
      </c>
      <c r="AO302" t="s">
        <v>59</v>
      </c>
      <c r="AP302" s="30">
        <v>21</v>
      </c>
      <c r="AQ302" t="s">
        <v>102</v>
      </c>
      <c r="AR302">
        <v>2</v>
      </c>
      <c r="AS302">
        <v>139</v>
      </c>
      <c r="AT302">
        <v>0.42909999999999998</v>
      </c>
      <c r="AU302">
        <v>2023</v>
      </c>
      <c r="AV302" t="s">
        <v>137</v>
      </c>
      <c r="AW302" s="65">
        <f>(IF(ISBLANK(AE302), IF(ISNUMBER(M302), M302*R291, 0)+IF(ISNUMBER(V302), V302*AA291, 0)+AE302, (IF(ISNUMBER(M302), M302*R291, 0)+IF(ISNUMBER(V302), V302*AA291)+AE302)))</f>
        <v>357000.00000832998</v>
      </c>
      <c r="AX302" s="86">
        <f t="shared" si="25"/>
        <v>376140.76485201821</v>
      </c>
      <c r="AY302" s="86">
        <f t="shared" si="26"/>
        <v>380990.15948521328</v>
      </c>
    </row>
    <row r="303" spans="1:51" x14ac:dyDescent="0.2">
      <c r="A303">
        <v>17</v>
      </c>
      <c r="B303">
        <v>2023</v>
      </c>
      <c r="C303" t="s">
        <v>857</v>
      </c>
      <c r="D303" t="s">
        <v>99</v>
      </c>
      <c r="E303" t="s">
        <v>46</v>
      </c>
      <c r="G303" t="s">
        <v>132</v>
      </c>
      <c r="H303" t="s">
        <v>133</v>
      </c>
      <c r="I303" t="s">
        <v>134</v>
      </c>
      <c r="J303" t="s">
        <v>135</v>
      </c>
      <c r="K303" t="s">
        <v>51</v>
      </c>
      <c r="L303" s="27">
        <v>350</v>
      </c>
      <c r="M303" s="27">
        <v>600</v>
      </c>
      <c r="N303" s="27">
        <v>900</v>
      </c>
      <c r="O303" t="s">
        <v>142</v>
      </c>
      <c r="P303" t="s">
        <v>53</v>
      </c>
      <c r="Q303" s="27">
        <v>150</v>
      </c>
      <c r="R303" s="27">
        <v>500</v>
      </c>
      <c r="S303" s="27">
        <v>3000</v>
      </c>
      <c r="T303" s="27">
        <v>3000</v>
      </c>
      <c r="U303" s="27">
        <v>0</v>
      </c>
      <c r="V303" s="27">
        <v>0</v>
      </c>
      <c r="W303" s="27">
        <v>0</v>
      </c>
      <c r="X303" t="s">
        <v>136</v>
      </c>
      <c r="Y303" t="s">
        <v>70</v>
      </c>
      <c r="Z303" s="27">
        <v>0.55000000000000004</v>
      </c>
      <c r="AA303" s="27">
        <v>0.31</v>
      </c>
      <c r="AB303" s="27">
        <v>0.3</v>
      </c>
      <c r="AC303" s="27">
        <v>0.25</v>
      </c>
      <c r="AD303" s="27">
        <v>6.8619820000000003E-7</v>
      </c>
      <c r="AE303" s="27">
        <v>6.9999999999999999E-6</v>
      </c>
      <c r="AF303" s="27">
        <v>-1.9999999999999999E-6</v>
      </c>
      <c r="AG303" s="41">
        <v>300000.000007</v>
      </c>
      <c r="AH303" s="27">
        <v>1.053615587796195</v>
      </c>
      <c r="AI303" s="27">
        <v>1.0671993262642117</v>
      </c>
      <c r="AJ303" s="27">
        <v>0</v>
      </c>
      <c r="AK303" s="27">
        <v>0</v>
      </c>
      <c r="AL303" s="42">
        <v>316084.67634623381</v>
      </c>
      <c r="AM303" s="42">
        <v>320159.7978867339</v>
      </c>
      <c r="AN303">
        <v>2023</v>
      </c>
      <c r="AO303" t="s">
        <v>60</v>
      </c>
      <c r="AP303" s="30">
        <v>21</v>
      </c>
      <c r="AQ303" t="s">
        <v>102</v>
      </c>
      <c r="AR303">
        <v>2</v>
      </c>
      <c r="AS303">
        <v>139</v>
      </c>
      <c r="AT303">
        <v>0.42909999999999998</v>
      </c>
      <c r="AU303">
        <v>2023</v>
      </c>
      <c r="AV303" t="s">
        <v>137</v>
      </c>
      <c r="AW303" s="65">
        <f>(IF(ISBLANK(AE303), IF(ISNUMBER(M303), M303*R291, 0)+IF(ISNUMBER(V303), V303*AA291, 0)+AE303, (IF(ISNUMBER(M303), M303*R291, 0)+IF(ISNUMBER(V303), V303*AA291)+AE303)))</f>
        <v>300000.000007</v>
      </c>
      <c r="AX303" s="86">
        <f t="shared" si="25"/>
        <v>316084.67634623381</v>
      </c>
      <c r="AY303" s="86">
        <f t="shared" si="26"/>
        <v>320159.7978867339</v>
      </c>
    </row>
    <row r="304" spans="1:51" x14ac:dyDescent="0.2">
      <c r="A304">
        <v>17</v>
      </c>
      <c r="B304">
        <v>2023</v>
      </c>
      <c r="C304" t="s">
        <v>857</v>
      </c>
      <c r="D304" t="s">
        <v>99</v>
      </c>
      <c r="E304" t="s">
        <v>46</v>
      </c>
      <c r="G304" t="s">
        <v>132</v>
      </c>
      <c r="H304" t="s">
        <v>133</v>
      </c>
      <c r="I304" t="s">
        <v>134</v>
      </c>
      <c r="J304" t="s">
        <v>135</v>
      </c>
      <c r="K304" t="s">
        <v>51</v>
      </c>
      <c r="L304" s="27">
        <v>413</v>
      </c>
      <c r="M304" s="27">
        <v>708</v>
      </c>
      <c r="N304" s="27">
        <v>1062</v>
      </c>
      <c r="O304" t="s">
        <v>142</v>
      </c>
      <c r="P304" t="s">
        <v>53</v>
      </c>
      <c r="Q304" s="27">
        <v>150</v>
      </c>
      <c r="R304" s="27">
        <v>500</v>
      </c>
      <c r="S304" s="27">
        <v>3000</v>
      </c>
      <c r="T304" s="27">
        <v>3000</v>
      </c>
      <c r="U304" s="27">
        <v>0</v>
      </c>
      <c r="V304" s="27">
        <v>0</v>
      </c>
      <c r="W304" s="27">
        <v>0</v>
      </c>
      <c r="X304" t="s">
        <v>136</v>
      </c>
      <c r="Y304" t="s">
        <v>70</v>
      </c>
      <c r="Z304" s="27">
        <v>0.55000000000000004</v>
      </c>
      <c r="AA304" s="27">
        <v>0.31</v>
      </c>
      <c r="AB304" s="27">
        <v>0.3</v>
      </c>
      <c r="AC304" s="27">
        <v>0.25</v>
      </c>
      <c r="AD304" s="27">
        <v>8.0971387599999999E-7</v>
      </c>
      <c r="AE304" s="27">
        <v>8.2599999999999988E-6</v>
      </c>
      <c r="AF304" s="27">
        <v>-2.3599999999999999E-6</v>
      </c>
      <c r="AG304" s="41">
        <v>354000.00000826002</v>
      </c>
      <c r="AH304" s="27">
        <v>1.053615587796195</v>
      </c>
      <c r="AI304" s="27">
        <v>1.0671993262642117</v>
      </c>
      <c r="AJ304" s="27">
        <v>0</v>
      </c>
      <c r="AK304" s="27">
        <v>0</v>
      </c>
      <c r="AL304" s="42">
        <v>372979.91808855592</v>
      </c>
      <c r="AM304" s="42">
        <v>377788.56150634598</v>
      </c>
      <c r="AN304">
        <v>2030</v>
      </c>
      <c r="AO304" t="s">
        <v>60</v>
      </c>
      <c r="AP304" s="30">
        <v>21</v>
      </c>
      <c r="AQ304" t="s">
        <v>102</v>
      </c>
      <c r="AR304">
        <v>2</v>
      </c>
      <c r="AS304">
        <v>139</v>
      </c>
      <c r="AT304">
        <v>0.42909999999999998</v>
      </c>
      <c r="AU304">
        <v>2023</v>
      </c>
      <c r="AV304" t="s">
        <v>137</v>
      </c>
      <c r="AW304" s="65">
        <f>(IF(ISBLANK(AE304), IF(ISNUMBER(M304), M304*R291, 0)+IF(ISNUMBER(V304), V304*AA291, 0)+AE304, (IF(ISNUMBER(M304), M304*R291, 0)+IF(ISNUMBER(V304), V304*AA291)+AE304)))</f>
        <v>354000.00000826002</v>
      </c>
      <c r="AX304" s="86">
        <f t="shared" si="25"/>
        <v>372979.91808855592</v>
      </c>
      <c r="AY304" s="86">
        <f t="shared" si="26"/>
        <v>377788.56150634598</v>
      </c>
    </row>
    <row r="305" spans="1:51" x14ac:dyDescent="0.2">
      <c r="A305">
        <v>17</v>
      </c>
      <c r="B305">
        <v>2023</v>
      </c>
      <c r="C305" t="s">
        <v>857</v>
      </c>
      <c r="D305" t="s">
        <v>99</v>
      </c>
      <c r="E305" t="s">
        <v>46</v>
      </c>
      <c r="G305" t="s">
        <v>132</v>
      </c>
      <c r="H305" t="s">
        <v>133</v>
      </c>
      <c r="I305" t="s">
        <v>134</v>
      </c>
      <c r="J305" t="s">
        <v>135</v>
      </c>
      <c r="K305" t="s">
        <v>51</v>
      </c>
      <c r="L305" s="27">
        <v>437.5</v>
      </c>
      <c r="M305" s="27">
        <v>750</v>
      </c>
      <c r="N305" s="27">
        <v>1125</v>
      </c>
      <c r="O305" t="s">
        <v>142</v>
      </c>
      <c r="P305" t="s">
        <v>53</v>
      </c>
      <c r="Q305" s="27">
        <v>150</v>
      </c>
      <c r="R305" s="27">
        <v>500</v>
      </c>
      <c r="S305" s="27">
        <v>3000</v>
      </c>
      <c r="T305" s="27">
        <v>3000</v>
      </c>
      <c r="U305" s="27">
        <v>0</v>
      </c>
      <c r="V305" s="27">
        <v>0</v>
      </c>
      <c r="W305" s="27">
        <v>0</v>
      </c>
      <c r="X305" t="s">
        <v>136</v>
      </c>
      <c r="Y305" t="s">
        <v>70</v>
      </c>
      <c r="Z305" s="27">
        <v>0.55000000000000004</v>
      </c>
      <c r="AA305" s="27">
        <v>0.31</v>
      </c>
      <c r="AB305" s="27">
        <v>0.3</v>
      </c>
      <c r="AC305" s="27">
        <v>0.25</v>
      </c>
      <c r="AD305" s="27">
        <v>8.5774775000000006E-7</v>
      </c>
      <c r="AE305" s="27">
        <v>8.7499999999999992E-6</v>
      </c>
      <c r="AF305" s="27">
        <v>-2.4999999999999998E-6</v>
      </c>
      <c r="AG305" s="41">
        <v>375000.00000875001</v>
      </c>
      <c r="AH305" s="27">
        <v>1.053615587796195</v>
      </c>
      <c r="AI305" s="27">
        <v>1.0671993262642117</v>
      </c>
      <c r="AJ305" s="27">
        <v>0</v>
      </c>
      <c r="AK305" s="27">
        <v>0</v>
      </c>
      <c r="AL305" s="42">
        <v>395105.84543279227</v>
      </c>
      <c r="AM305" s="42">
        <v>400199.74735841737</v>
      </c>
      <c r="AN305">
        <v>2035</v>
      </c>
      <c r="AO305" t="s">
        <v>60</v>
      </c>
      <c r="AP305" s="30">
        <v>21</v>
      </c>
      <c r="AQ305" t="s">
        <v>102</v>
      </c>
      <c r="AR305">
        <v>2</v>
      </c>
      <c r="AS305">
        <v>139</v>
      </c>
      <c r="AT305">
        <v>0.42909999999999998</v>
      </c>
      <c r="AU305">
        <v>2023</v>
      </c>
      <c r="AV305" t="s">
        <v>137</v>
      </c>
      <c r="AW305" s="65">
        <f>(IF(ISBLANK(AE305), IF(ISNUMBER(M305), M305*R291, 0)+IF(ISNUMBER(V305), V305*AA291, 0)+AE305, (IF(ISNUMBER(M305), M305*R291, 0)+IF(ISNUMBER(V305), V305*AA291)+AE305)))</f>
        <v>375000.00000875001</v>
      </c>
      <c r="AX305" s="86">
        <f t="shared" si="25"/>
        <v>395105.84543279227</v>
      </c>
      <c r="AY305" s="86">
        <f t="shared" si="26"/>
        <v>400199.74735841737</v>
      </c>
    </row>
    <row r="306" spans="1:51" x14ac:dyDescent="0.2">
      <c r="A306">
        <v>17</v>
      </c>
      <c r="B306">
        <v>2023</v>
      </c>
      <c r="C306" t="s">
        <v>857</v>
      </c>
      <c r="D306" t="s">
        <v>99</v>
      </c>
      <c r="E306" t="s">
        <v>46</v>
      </c>
      <c r="G306" t="s">
        <v>132</v>
      </c>
      <c r="H306" t="s">
        <v>133</v>
      </c>
      <c r="I306" t="s">
        <v>134</v>
      </c>
      <c r="J306" t="s">
        <v>135</v>
      </c>
      <c r="K306" t="s">
        <v>51</v>
      </c>
      <c r="L306" s="27">
        <v>462</v>
      </c>
      <c r="M306" s="27">
        <v>792</v>
      </c>
      <c r="N306" s="27">
        <v>1188</v>
      </c>
      <c r="O306" t="s">
        <v>142</v>
      </c>
      <c r="P306" t="s">
        <v>53</v>
      </c>
      <c r="Q306" s="27">
        <v>150</v>
      </c>
      <c r="R306" s="27">
        <v>500</v>
      </c>
      <c r="S306" s="27">
        <v>3000</v>
      </c>
      <c r="T306" s="27">
        <v>3000</v>
      </c>
      <c r="U306" s="27">
        <v>0</v>
      </c>
      <c r="V306" s="27">
        <v>0</v>
      </c>
      <c r="W306" s="27">
        <v>0</v>
      </c>
      <c r="X306" t="s">
        <v>136</v>
      </c>
      <c r="Y306" t="s">
        <v>70</v>
      </c>
      <c r="Z306" s="27">
        <v>0.55000000000000004</v>
      </c>
      <c r="AA306" s="27">
        <v>0.31</v>
      </c>
      <c r="AB306" s="27">
        <v>0.3</v>
      </c>
      <c r="AC306" s="27">
        <v>0.25</v>
      </c>
      <c r="AD306" s="27">
        <v>9.0578162400000012E-7</v>
      </c>
      <c r="AE306" s="27">
        <v>9.2399999999999996E-6</v>
      </c>
      <c r="AF306" s="27">
        <v>-2.6400000000000001E-6</v>
      </c>
      <c r="AG306" s="41">
        <v>396000.00000924</v>
      </c>
      <c r="AH306" s="27">
        <v>1.053615587796195</v>
      </c>
      <c r="AI306" s="27">
        <v>1.0671993262642117</v>
      </c>
      <c r="AJ306" s="27">
        <v>0</v>
      </c>
      <c r="AK306" s="27">
        <v>0</v>
      </c>
      <c r="AL306" s="42">
        <v>417231.77277702861</v>
      </c>
      <c r="AM306" s="42">
        <v>422610.93321048876</v>
      </c>
      <c r="AN306">
        <v>2040</v>
      </c>
      <c r="AO306" t="s">
        <v>60</v>
      </c>
      <c r="AP306" s="30">
        <v>21</v>
      </c>
      <c r="AQ306" t="s">
        <v>102</v>
      </c>
      <c r="AR306">
        <v>2</v>
      </c>
      <c r="AS306">
        <v>139</v>
      </c>
      <c r="AT306">
        <v>0.42909999999999998</v>
      </c>
      <c r="AU306">
        <v>2023</v>
      </c>
      <c r="AV306" t="s">
        <v>137</v>
      </c>
      <c r="AW306" s="65">
        <f>(IF(ISBLANK(AE306), IF(ISNUMBER(M306), M306*R291, 0)+IF(ISNUMBER(V306), V306*AA291, 0)+AE306, (IF(ISNUMBER(M306), M306*R291, 0)+IF(ISNUMBER(V306), V306*AA291)+AE306)))</f>
        <v>396000.00000924</v>
      </c>
      <c r="AX306" s="86">
        <f t="shared" si="25"/>
        <v>417231.77277702861</v>
      </c>
      <c r="AY306" s="86">
        <f t="shared" si="26"/>
        <v>422610.93321048876</v>
      </c>
    </row>
    <row r="307" spans="1:51" x14ac:dyDescent="0.2">
      <c r="A307">
        <v>17</v>
      </c>
      <c r="B307">
        <v>2023</v>
      </c>
      <c r="C307" t="s">
        <v>857</v>
      </c>
      <c r="D307" t="s">
        <v>99</v>
      </c>
      <c r="E307" t="s">
        <v>46</v>
      </c>
      <c r="G307" t="s">
        <v>132</v>
      </c>
      <c r="H307" t="s">
        <v>133</v>
      </c>
      <c r="I307" t="s">
        <v>134</v>
      </c>
      <c r="J307" t="s">
        <v>135</v>
      </c>
      <c r="K307" t="s">
        <v>51</v>
      </c>
      <c r="L307" s="27">
        <v>472.50000000000006</v>
      </c>
      <c r="M307" s="27">
        <v>810</v>
      </c>
      <c r="N307" s="27">
        <v>1215</v>
      </c>
      <c r="O307" t="s">
        <v>142</v>
      </c>
      <c r="P307" t="s">
        <v>53</v>
      </c>
      <c r="Q307" s="27">
        <v>150</v>
      </c>
      <c r="R307" s="27">
        <v>500</v>
      </c>
      <c r="S307" s="27">
        <v>3000</v>
      </c>
      <c r="T307" s="27">
        <v>3000</v>
      </c>
      <c r="U307" s="27">
        <v>0</v>
      </c>
      <c r="V307" s="27">
        <v>0</v>
      </c>
      <c r="W307" s="27">
        <v>0</v>
      </c>
      <c r="X307" t="s">
        <v>136</v>
      </c>
      <c r="Y307" t="s">
        <v>70</v>
      </c>
      <c r="Z307" s="27">
        <v>0.55000000000000004</v>
      </c>
      <c r="AA307" s="27">
        <v>0.31</v>
      </c>
      <c r="AB307" s="27">
        <v>0.3</v>
      </c>
      <c r="AC307" s="27">
        <v>0.25</v>
      </c>
      <c r="AD307" s="27">
        <v>9.2636757000000013E-7</v>
      </c>
      <c r="AE307" s="27">
        <v>9.450000000000001E-6</v>
      </c>
      <c r="AF307" s="27">
        <v>-2.7E-6</v>
      </c>
      <c r="AG307" s="41">
        <v>405000.00000945001</v>
      </c>
      <c r="AH307" s="27">
        <v>1.053615587796195</v>
      </c>
      <c r="AI307" s="27">
        <v>1.0671993262642117</v>
      </c>
      <c r="AJ307" s="27">
        <v>0</v>
      </c>
      <c r="AK307" s="27">
        <v>0</v>
      </c>
      <c r="AL307" s="42">
        <v>426714.31306741567</v>
      </c>
      <c r="AM307" s="42">
        <v>432215.72714709077</v>
      </c>
      <c r="AN307">
        <v>2045</v>
      </c>
      <c r="AO307" t="s">
        <v>60</v>
      </c>
      <c r="AP307" s="30">
        <v>21</v>
      </c>
      <c r="AQ307" t="s">
        <v>102</v>
      </c>
      <c r="AR307">
        <v>2</v>
      </c>
      <c r="AS307">
        <v>139</v>
      </c>
      <c r="AT307">
        <v>0.42909999999999998</v>
      </c>
      <c r="AU307">
        <v>2023</v>
      </c>
      <c r="AV307" t="s">
        <v>137</v>
      </c>
      <c r="AW307" s="65">
        <f>(IF(ISBLANK(AE307), IF(ISNUMBER(M307), M307*R291, 0)+IF(ISNUMBER(V307), V307*AA291, 0)+AE307, (IF(ISNUMBER(M307), M307*R291, 0)+IF(ISNUMBER(V307), V307*AA291)+AE307)))</f>
        <v>405000.00000945001</v>
      </c>
      <c r="AX307" s="86">
        <f t="shared" si="25"/>
        <v>426714.31306741567</v>
      </c>
      <c r="AY307" s="86">
        <f t="shared" si="26"/>
        <v>432215.72714709077</v>
      </c>
    </row>
    <row r="308" spans="1:51" x14ac:dyDescent="0.2">
      <c r="A308" s="70">
        <v>17</v>
      </c>
      <c r="B308" s="70">
        <v>2023</v>
      </c>
      <c r="C308" s="70" t="s">
        <v>857</v>
      </c>
      <c r="D308" s="70" t="s">
        <v>99</v>
      </c>
      <c r="E308" s="70" t="s">
        <v>46</v>
      </c>
      <c r="F308" s="70"/>
      <c r="G308" s="70" t="s">
        <v>132</v>
      </c>
      <c r="H308" s="70" t="s">
        <v>133</v>
      </c>
      <c r="I308" s="70" t="s">
        <v>134</v>
      </c>
      <c r="J308" s="70" t="s">
        <v>135</v>
      </c>
      <c r="K308" s="70" t="s">
        <v>51</v>
      </c>
      <c r="L308" s="73">
        <v>482.99999999999994</v>
      </c>
      <c r="M308" s="73">
        <v>827.99999999999989</v>
      </c>
      <c r="N308" s="73">
        <v>1242</v>
      </c>
      <c r="O308" s="70" t="s">
        <v>142</v>
      </c>
      <c r="P308" s="70" t="s">
        <v>53</v>
      </c>
      <c r="Q308" s="73">
        <v>150</v>
      </c>
      <c r="R308" s="73">
        <v>500</v>
      </c>
      <c r="S308" s="73">
        <v>3000</v>
      </c>
      <c r="T308" s="73">
        <v>3000</v>
      </c>
      <c r="U308" s="73">
        <v>0</v>
      </c>
      <c r="V308" s="73">
        <v>0</v>
      </c>
      <c r="W308" s="73">
        <v>0</v>
      </c>
      <c r="X308" s="70" t="s">
        <v>136</v>
      </c>
      <c r="Y308" s="70" t="s">
        <v>70</v>
      </c>
      <c r="Z308" s="73">
        <v>0.55000000000000004</v>
      </c>
      <c r="AA308" s="73">
        <v>0.31</v>
      </c>
      <c r="AB308" s="73">
        <v>0.3</v>
      </c>
      <c r="AC308" s="73">
        <v>0.25</v>
      </c>
      <c r="AD308" s="73">
        <v>9.4695351599999994E-7</v>
      </c>
      <c r="AE308" s="73">
        <v>9.659999999999999E-6</v>
      </c>
      <c r="AF308" s="73">
        <v>-2.7599999999999998E-6</v>
      </c>
      <c r="AG308" s="74">
        <v>414000.00000965997</v>
      </c>
      <c r="AH308" s="73">
        <v>1.053615587796195</v>
      </c>
      <c r="AI308" s="73">
        <v>1.0671993262642117</v>
      </c>
      <c r="AJ308" s="73">
        <v>0</v>
      </c>
      <c r="AK308" s="73">
        <v>0</v>
      </c>
      <c r="AL308" s="81">
        <v>436196.85335780261</v>
      </c>
      <c r="AM308" s="81">
        <v>441820.52108369273</v>
      </c>
      <c r="AN308" s="70">
        <v>2050</v>
      </c>
      <c r="AO308" s="70" t="s">
        <v>60</v>
      </c>
      <c r="AP308" s="76">
        <v>21</v>
      </c>
      <c r="AQ308" s="70" t="s">
        <v>102</v>
      </c>
      <c r="AR308" s="70">
        <v>2</v>
      </c>
      <c r="AS308" s="70">
        <v>139</v>
      </c>
      <c r="AT308" s="70">
        <v>0.42909999999999998</v>
      </c>
      <c r="AU308" s="70">
        <v>2023</v>
      </c>
      <c r="AV308" s="70" t="s">
        <v>137</v>
      </c>
      <c r="AW308" s="65">
        <f>(IF(ISBLANK(AE308), IF(ISNUMBER(M308), M308*R291, 0)+IF(ISNUMBER(V308), V308*AA291, 0)+AE308, (IF(ISNUMBER(M308), M308*R291, 0)+IF(ISNUMBER(V308), V308*AA291)+AE308)))</f>
        <v>414000.00000965997</v>
      </c>
      <c r="AX308" s="86">
        <f t="shared" si="25"/>
        <v>436196.85335780261</v>
      </c>
      <c r="AY308" s="86">
        <f t="shared" si="26"/>
        <v>441820.52108369273</v>
      </c>
    </row>
    <row r="309" spans="1:51" x14ac:dyDescent="0.2">
      <c r="A309">
        <v>18</v>
      </c>
      <c r="B309">
        <v>2023</v>
      </c>
      <c r="C309" t="s">
        <v>138</v>
      </c>
      <c r="D309" t="s">
        <v>99</v>
      </c>
      <c r="E309" t="s">
        <v>46</v>
      </c>
      <c r="G309" t="s">
        <v>139</v>
      </c>
      <c r="H309" t="s">
        <v>140</v>
      </c>
      <c r="I309" t="s">
        <v>49</v>
      </c>
      <c r="J309" t="s">
        <v>141</v>
      </c>
      <c r="K309" t="s">
        <v>51</v>
      </c>
      <c r="L309" s="27">
        <v>0.89765899999999998</v>
      </c>
      <c r="M309" s="27">
        <v>1.0237970000000001</v>
      </c>
      <c r="N309" s="27">
        <v>1.7985679999999999</v>
      </c>
      <c r="O309" t="s">
        <v>142</v>
      </c>
      <c r="P309" t="s">
        <v>143</v>
      </c>
      <c r="Q309" s="27">
        <v>28</v>
      </c>
      <c r="R309" s="27">
        <v>700</v>
      </c>
      <c r="S309" s="27">
        <v>700</v>
      </c>
      <c r="T309" s="27">
        <v>1508</v>
      </c>
      <c r="U309" s="27">
        <v>-167.97</v>
      </c>
      <c r="V309" s="27">
        <v>-183.586377</v>
      </c>
      <c r="W309" s="27">
        <v>-247.19</v>
      </c>
      <c r="X309" t="s">
        <v>144</v>
      </c>
      <c r="Y309" t="s">
        <v>145</v>
      </c>
      <c r="Z309" s="27">
        <v>3.56</v>
      </c>
      <c r="AA309" s="27">
        <v>5.8</v>
      </c>
      <c r="AB309" s="27">
        <v>4.8</v>
      </c>
      <c r="AC309" s="27">
        <v>12.16</v>
      </c>
      <c r="AD309" s="27">
        <v>2244.5458950000002</v>
      </c>
      <c r="AE309" s="27">
        <v>2520.0640330000001</v>
      </c>
      <c r="AF309" s="27">
        <v>3271.7710940000002</v>
      </c>
      <c r="AG309" s="41">
        <v>2171.9209464</v>
      </c>
      <c r="AH309" s="27">
        <v>1.17</v>
      </c>
      <c r="AI309" s="27">
        <v>1.46</v>
      </c>
      <c r="AJ309" s="27">
        <v>0</v>
      </c>
      <c r="AK309" s="27">
        <v>0</v>
      </c>
      <c r="AL309" s="42">
        <v>2541.1475072879998</v>
      </c>
      <c r="AM309" s="42">
        <v>3171.004581744</v>
      </c>
      <c r="AN309">
        <v>2023</v>
      </c>
      <c r="AO309" t="s">
        <v>56</v>
      </c>
      <c r="AP309" s="30">
        <v>21</v>
      </c>
      <c r="AQ309" t="s">
        <v>146</v>
      </c>
      <c r="AR309">
        <v>3</v>
      </c>
      <c r="AS309" s="66">
        <v>159</v>
      </c>
      <c r="AT309" s="66">
        <v>0.61</v>
      </c>
      <c r="AU309" s="66">
        <v>2023</v>
      </c>
      <c r="AV309" s="66" t="s">
        <v>147</v>
      </c>
      <c r="AW309" s="65">
        <f>(IF(ISBLANK(AE309), IF(ISNUMBER(M309), M309*R309, 0)+IF(ISNUMBER(V309), V309*AA309, 0)+AE309, (IF(ISNUMBER(M309), M309*R309, 0)+IF(ISNUMBER(V309), V309*AA309)+AE309)))</f>
        <v>2171.9209464</v>
      </c>
      <c r="AX309" s="86">
        <f t="shared" si="25"/>
        <v>2541.1475072879998</v>
      </c>
      <c r="AY309" s="86">
        <f t="shared" si="26"/>
        <v>3171.004581744</v>
      </c>
    </row>
    <row r="310" spans="1:51" x14ac:dyDescent="0.2">
      <c r="A310">
        <v>18</v>
      </c>
      <c r="B310">
        <v>2023</v>
      </c>
      <c r="C310" t="s">
        <v>138</v>
      </c>
      <c r="D310" t="s">
        <v>99</v>
      </c>
      <c r="E310" t="s">
        <v>46</v>
      </c>
      <c r="G310" t="s">
        <v>139</v>
      </c>
      <c r="H310" t="s">
        <v>140</v>
      </c>
      <c r="I310" t="s">
        <v>49</v>
      </c>
      <c r="J310" t="s">
        <v>141</v>
      </c>
      <c r="K310" t="s">
        <v>51</v>
      </c>
      <c r="L310" s="27">
        <v>0.89765899999999998</v>
      </c>
      <c r="M310" s="27">
        <v>1.0237970000000001</v>
      </c>
      <c r="N310" s="27">
        <v>1.7985679999999999</v>
      </c>
      <c r="O310" t="s">
        <v>142</v>
      </c>
      <c r="P310" t="s">
        <v>143</v>
      </c>
      <c r="Q310" s="27">
        <v>28</v>
      </c>
      <c r="R310" s="27">
        <v>700</v>
      </c>
      <c r="S310" s="27">
        <v>700</v>
      </c>
      <c r="T310" s="27">
        <v>1508</v>
      </c>
      <c r="U310" s="27">
        <v>-167.97</v>
      </c>
      <c r="V310" s="27">
        <v>-183.586377</v>
      </c>
      <c r="W310" s="27">
        <v>-247.19</v>
      </c>
      <c r="X310" t="s">
        <v>144</v>
      </c>
      <c r="Y310" t="s">
        <v>145</v>
      </c>
      <c r="Z310" s="27">
        <v>3.56</v>
      </c>
      <c r="AA310" s="27">
        <v>5.8</v>
      </c>
      <c r="AB310" s="27">
        <v>4.8</v>
      </c>
      <c r="AC310" s="27">
        <v>12.16</v>
      </c>
      <c r="AD310" s="27">
        <v>2244.5458950000002</v>
      </c>
      <c r="AE310" s="27">
        <v>2520.0640330000001</v>
      </c>
      <c r="AF310" s="27">
        <v>3271.7710940000002</v>
      </c>
      <c r="AG310" s="67">
        <v>2171.9209464</v>
      </c>
      <c r="AH310" s="27">
        <v>1.17</v>
      </c>
      <c r="AI310" s="27">
        <v>1.46</v>
      </c>
      <c r="AJ310" s="27">
        <v>0</v>
      </c>
      <c r="AK310" s="27">
        <v>0</v>
      </c>
      <c r="AL310" s="42">
        <v>2541.1475072879998</v>
      </c>
      <c r="AM310" s="42">
        <v>3171.004581744</v>
      </c>
      <c r="AN310">
        <v>2030</v>
      </c>
      <c r="AO310" t="s">
        <v>56</v>
      </c>
      <c r="AP310" s="30">
        <v>21</v>
      </c>
      <c r="AQ310" t="s">
        <v>146</v>
      </c>
      <c r="AR310">
        <v>3</v>
      </c>
      <c r="AS310" s="66">
        <v>159</v>
      </c>
      <c r="AT310" s="66">
        <v>0.61</v>
      </c>
      <c r="AU310" s="66">
        <v>2023</v>
      </c>
      <c r="AV310" s="66" t="s">
        <v>147</v>
      </c>
      <c r="AW310" s="65">
        <f>(IF(ISBLANK(AE310), IF(ISNUMBER(M310), M310*R309, 0)+IF(ISNUMBER(V310), V310*AA309, 0)+AE310, (IF(ISNUMBER(M310), M310*R309, 0)+IF(ISNUMBER(V310), V310*AA309)+AE310)))</f>
        <v>2171.9209464</v>
      </c>
      <c r="AX310" s="86">
        <f t="shared" si="25"/>
        <v>2541.1475072879998</v>
      </c>
      <c r="AY310" s="86">
        <f t="shared" si="26"/>
        <v>3171.004581744</v>
      </c>
    </row>
    <row r="311" spans="1:51" x14ac:dyDescent="0.2">
      <c r="A311">
        <v>18</v>
      </c>
      <c r="B311">
        <v>2023</v>
      </c>
      <c r="C311" t="s">
        <v>138</v>
      </c>
      <c r="D311" t="s">
        <v>99</v>
      </c>
      <c r="E311" t="s">
        <v>46</v>
      </c>
      <c r="G311" t="s">
        <v>139</v>
      </c>
      <c r="H311" t="s">
        <v>140</v>
      </c>
      <c r="I311" t="s">
        <v>49</v>
      </c>
      <c r="J311" t="s">
        <v>141</v>
      </c>
      <c r="K311" t="s">
        <v>51</v>
      </c>
      <c r="L311" s="27">
        <v>0.89765899999999998</v>
      </c>
      <c r="M311" s="27">
        <v>1.0237970000000001</v>
      </c>
      <c r="N311" s="27">
        <v>1.7985679999999999</v>
      </c>
      <c r="O311" t="s">
        <v>142</v>
      </c>
      <c r="P311" t="s">
        <v>143</v>
      </c>
      <c r="Q311" s="27">
        <v>28</v>
      </c>
      <c r="R311" s="27">
        <v>700</v>
      </c>
      <c r="S311" s="27">
        <v>700</v>
      </c>
      <c r="T311" s="27">
        <v>1508</v>
      </c>
      <c r="U311" s="27">
        <v>-167.97</v>
      </c>
      <c r="V311" s="27">
        <v>-183.586377</v>
      </c>
      <c r="W311" s="27">
        <v>-247.19</v>
      </c>
      <c r="X311" t="s">
        <v>144</v>
      </c>
      <c r="Y311" t="s">
        <v>145</v>
      </c>
      <c r="Z311" s="27">
        <v>3.56</v>
      </c>
      <c r="AA311" s="27">
        <v>5.8</v>
      </c>
      <c r="AB311" s="27">
        <v>4.8</v>
      </c>
      <c r="AC311" s="27">
        <v>12.16</v>
      </c>
      <c r="AD311" s="27">
        <v>2244.5458950000002</v>
      </c>
      <c r="AE311" s="27">
        <v>2520.0640330000001</v>
      </c>
      <c r="AF311" s="27">
        <v>3271.7710940000002</v>
      </c>
      <c r="AG311" s="67">
        <v>2171.9209464</v>
      </c>
      <c r="AH311" s="27">
        <v>1.17</v>
      </c>
      <c r="AI311" s="27">
        <v>1.46</v>
      </c>
      <c r="AJ311" s="27">
        <v>0</v>
      </c>
      <c r="AK311" s="27">
        <v>0</v>
      </c>
      <c r="AL311" s="42">
        <v>2541.1475072879998</v>
      </c>
      <c r="AM311" s="42">
        <v>3171.004581744</v>
      </c>
      <c r="AN311">
        <v>2035</v>
      </c>
      <c r="AO311" t="s">
        <v>56</v>
      </c>
      <c r="AP311" s="30">
        <v>21</v>
      </c>
      <c r="AQ311" t="s">
        <v>146</v>
      </c>
      <c r="AR311">
        <v>3</v>
      </c>
      <c r="AS311" s="66">
        <v>159</v>
      </c>
      <c r="AT311" s="66">
        <v>0.61</v>
      </c>
      <c r="AU311" s="66">
        <v>2023</v>
      </c>
      <c r="AV311" s="66" t="s">
        <v>147</v>
      </c>
      <c r="AW311" s="65">
        <f>(IF(ISBLANK(AE311), IF(ISNUMBER(M311), M311*R309, 0)+IF(ISNUMBER(V311), V311*AA309, 0)+AE311, (IF(ISNUMBER(M311), M311*R309, 0)+IF(ISNUMBER(V311), V311*AA309)+AE311)))</f>
        <v>2171.9209464</v>
      </c>
      <c r="AX311" s="86">
        <f t="shared" si="25"/>
        <v>2541.1475072879998</v>
      </c>
      <c r="AY311" s="86">
        <f t="shared" si="26"/>
        <v>3171.004581744</v>
      </c>
    </row>
    <row r="312" spans="1:51" x14ac:dyDescent="0.2">
      <c r="A312">
        <v>18</v>
      </c>
      <c r="B312">
        <v>2023</v>
      </c>
      <c r="C312" t="s">
        <v>138</v>
      </c>
      <c r="D312" t="s">
        <v>99</v>
      </c>
      <c r="E312" t="s">
        <v>46</v>
      </c>
      <c r="G312" t="s">
        <v>139</v>
      </c>
      <c r="H312" t="s">
        <v>140</v>
      </c>
      <c r="I312" t="s">
        <v>49</v>
      </c>
      <c r="J312" t="s">
        <v>141</v>
      </c>
      <c r="K312" t="s">
        <v>51</v>
      </c>
      <c r="L312" s="27">
        <v>0.89765899999999998</v>
      </c>
      <c r="M312" s="27">
        <v>1.0237970000000001</v>
      </c>
      <c r="N312" s="27">
        <v>1.7985679999999999</v>
      </c>
      <c r="O312" t="s">
        <v>142</v>
      </c>
      <c r="P312" t="s">
        <v>143</v>
      </c>
      <c r="Q312" s="27">
        <v>28</v>
      </c>
      <c r="R312" s="27">
        <v>700</v>
      </c>
      <c r="S312" s="27">
        <v>700</v>
      </c>
      <c r="T312" s="27">
        <v>1508</v>
      </c>
      <c r="U312" s="27">
        <v>-167.97</v>
      </c>
      <c r="V312" s="27">
        <v>-183.586377</v>
      </c>
      <c r="W312" s="27">
        <v>-247.19</v>
      </c>
      <c r="X312" t="s">
        <v>144</v>
      </c>
      <c r="Y312" t="s">
        <v>145</v>
      </c>
      <c r="Z312" s="27">
        <v>3.56</v>
      </c>
      <c r="AA312" s="27">
        <v>5.8</v>
      </c>
      <c r="AB312" s="27">
        <v>4.8</v>
      </c>
      <c r="AC312" s="27">
        <v>12.16</v>
      </c>
      <c r="AD312" s="27">
        <v>2244.5458950000002</v>
      </c>
      <c r="AE312" s="27">
        <v>2520.0640330000001</v>
      </c>
      <c r="AF312" s="27">
        <v>3271.7710940000002</v>
      </c>
      <c r="AG312" s="67">
        <v>2171.9209464</v>
      </c>
      <c r="AH312" s="27">
        <v>1.17</v>
      </c>
      <c r="AI312" s="27">
        <v>1.46</v>
      </c>
      <c r="AJ312" s="27">
        <v>0</v>
      </c>
      <c r="AK312" s="27">
        <v>0</v>
      </c>
      <c r="AL312" s="42">
        <v>2541.1475072879998</v>
      </c>
      <c r="AM312" s="42">
        <v>3171.004581744</v>
      </c>
      <c r="AN312">
        <v>2040</v>
      </c>
      <c r="AO312" t="s">
        <v>56</v>
      </c>
      <c r="AP312" s="30">
        <v>21</v>
      </c>
      <c r="AQ312" t="s">
        <v>146</v>
      </c>
      <c r="AR312">
        <v>3</v>
      </c>
      <c r="AS312" s="66">
        <v>159</v>
      </c>
      <c r="AT312" s="66">
        <v>0.61</v>
      </c>
      <c r="AU312" s="66">
        <v>2023</v>
      </c>
      <c r="AV312" s="66" t="s">
        <v>147</v>
      </c>
      <c r="AW312" s="65">
        <f>(IF(ISBLANK(AE312), IF(ISNUMBER(M312), M312*R309, 0)+IF(ISNUMBER(V312), V312*AA309, 0)+AE312, (IF(ISNUMBER(M312), M312*R309, 0)+IF(ISNUMBER(V312), V312*AA309)+AE312)))</f>
        <v>2171.9209464</v>
      </c>
      <c r="AX312" s="86">
        <f t="shared" si="25"/>
        <v>2541.1475072879998</v>
      </c>
      <c r="AY312" s="86">
        <f t="shared" si="26"/>
        <v>3171.004581744</v>
      </c>
    </row>
    <row r="313" spans="1:51" x14ac:dyDescent="0.2">
      <c r="A313">
        <v>18</v>
      </c>
      <c r="B313">
        <v>2023</v>
      </c>
      <c r="C313" t="s">
        <v>138</v>
      </c>
      <c r="D313" t="s">
        <v>99</v>
      </c>
      <c r="E313" t="s">
        <v>46</v>
      </c>
      <c r="G313" t="s">
        <v>139</v>
      </c>
      <c r="H313" t="s">
        <v>140</v>
      </c>
      <c r="I313" t="s">
        <v>49</v>
      </c>
      <c r="J313" t="s">
        <v>141</v>
      </c>
      <c r="K313" t="s">
        <v>51</v>
      </c>
      <c r="L313" s="27">
        <v>0.89765899999999998</v>
      </c>
      <c r="M313" s="27">
        <v>1.0237970000000001</v>
      </c>
      <c r="N313" s="27">
        <v>1.7985679999999999</v>
      </c>
      <c r="O313" t="s">
        <v>142</v>
      </c>
      <c r="P313" t="s">
        <v>143</v>
      </c>
      <c r="Q313" s="27">
        <v>28</v>
      </c>
      <c r="R313" s="27">
        <v>700</v>
      </c>
      <c r="S313" s="27">
        <v>700</v>
      </c>
      <c r="T313" s="27">
        <v>1508</v>
      </c>
      <c r="U313" s="27">
        <v>-167.97</v>
      </c>
      <c r="V313" s="27">
        <v>-183.586377</v>
      </c>
      <c r="W313" s="27">
        <v>-247.19</v>
      </c>
      <c r="X313" t="s">
        <v>144</v>
      </c>
      <c r="Y313" t="s">
        <v>145</v>
      </c>
      <c r="Z313" s="27">
        <v>3.56</v>
      </c>
      <c r="AA313" s="27">
        <v>5.8</v>
      </c>
      <c r="AB313" s="27">
        <v>4.8</v>
      </c>
      <c r="AC313" s="27">
        <v>12.16</v>
      </c>
      <c r="AD313" s="27">
        <v>2244.5458950000002</v>
      </c>
      <c r="AE313" s="27">
        <v>2520.0640330000001</v>
      </c>
      <c r="AF313" s="27">
        <v>3271.7710940000002</v>
      </c>
      <c r="AG313" s="67">
        <v>2171.9209464</v>
      </c>
      <c r="AH313" s="27">
        <v>1.17</v>
      </c>
      <c r="AI313" s="27">
        <v>1.46</v>
      </c>
      <c r="AJ313" s="27">
        <v>0</v>
      </c>
      <c r="AK313" s="27">
        <v>0</v>
      </c>
      <c r="AL313" s="42">
        <v>2541.1475072879998</v>
      </c>
      <c r="AM313" s="42">
        <v>3171.004581744</v>
      </c>
      <c r="AN313">
        <v>2045</v>
      </c>
      <c r="AO313" t="s">
        <v>56</v>
      </c>
      <c r="AP313" s="30">
        <v>21</v>
      </c>
      <c r="AQ313" t="s">
        <v>146</v>
      </c>
      <c r="AR313">
        <v>3</v>
      </c>
      <c r="AS313" s="66">
        <v>159</v>
      </c>
      <c r="AT313" s="66">
        <v>0.61</v>
      </c>
      <c r="AU313" s="66">
        <v>2023</v>
      </c>
      <c r="AV313" s="66" t="s">
        <v>147</v>
      </c>
      <c r="AW313" s="65">
        <f>(IF(ISBLANK(AE313), IF(ISNUMBER(M313), M313*R309, 0)+IF(ISNUMBER(V313), V313*AA309, 0)+AE313, (IF(ISNUMBER(M313), M313*R309, 0)+IF(ISNUMBER(V313), V313*AA309)+AE313)))</f>
        <v>2171.9209464</v>
      </c>
      <c r="AX313" s="86">
        <f t="shared" si="25"/>
        <v>2541.1475072879998</v>
      </c>
      <c r="AY313" s="86">
        <f t="shared" si="26"/>
        <v>3171.004581744</v>
      </c>
    </row>
    <row r="314" spans="1:51" x14ac:dyDescent="0.2">
      <c r="A314">
        <v>18</v>
      </c>
      <c r="B314">
        <v>2023</v>
      </c>
      <c r="C314" t="s">
        <v>138</v>
      </c>
      <c r="D314" t="s">
        <v>99</v>
      </c>
      <c r="E314" t="s">
        <v>46</v>
      </c>
      <c r="G314" t="s">
        <v>139</v>
      </c>
      <c r="H314" t="s">
        <v>140</v>
      </c>
      <c r="I314" t="s">
        <v>49</v>
      </c>
      <c r="J314" t="s">
        <v>141</v>
      </c>
      <c r="K314" t="s">
        <v>51</v>
      </c>
      <c r="L314" s="27">
        <v>0.89765899999999998</v>
      </c>
      <c r="M314" s="27">
        <v>1.0237970000000001</v>
      </c>
      <c r="N314" s="27">
        <v>1.7985679999999999</v>
      </c>
      <c r="O314" t="s">
        <v>142</v>
      </c>
      <c r="P314" t="s">
        <v>143</v>
      </c>
      <c r="Q314" s="27">
        <v>28</v>
      </c>
      <c r="R314" s="27">
        <v>700</v>
      </c>
      <c r="S314" s="27">
        <v>700</v>
      </c>
      <c r="T314" s="27">
        <v>1508</v>
      </c>
      <c r="U314" s="27">
        <v>-167.97</v>
      </c>
      <c r="V314" s="27">
        <v>-183.586377</v>
      </c>
      <c r="W314" s="27">
        <v>-247.19</v>
      </c>
      <c r="X314" t="s">
        <v>144</v>
      </c>
      <c r="Y314" t="s">
        <v>145</v>
      </c>
      <c r="Z314" s="27">
        <v>3.56</v>
      </c>
      <c r="AA314" s="27">
        <v>5.8</v>
      </c>
      <c r="AB314" s="27">
        <v>4.8</v>
      </c>
      <c r="AC314" s="27">
        <v>12.16</v>
      </c>
      <c r="AD314" s="27">
        <v>2244.5458950000002</v>
      </c>
      <c r="AE314" s="27">
        <v>2520.0640330000001</v>
      </c>
      <c r="AF314" s="27">
        <v>3271.7710940000002</v>
      </c>
      <c r="AG314" s="67">
        <v>2171.9209464</v>
      </c>
      <c r="AH314" s="27">
        <v>1.17</v>
      </c>
      <c r="AI314" s="27">
        <v>1.46</v>
      </c>
      <c r="AJ314" s="27">
        <v>0</v>
      </c>
      <c r="AK314" s="27">
        <v>0</v>
      </c>
      <c r="AL314" s="42">
        <v>2541.1475072879998</v>
      </c>
      <c r="AM314" s="42">
        <v>3171.004581744</v>
      </c>
      <c r="AN314">
        <v>2050</v>
      </c>
      <c r="AO314" t="s">
        <v>56</v>
      </c>
      <c r="AP314" s="30">
        <v>21</v>
      </c>
      <c r="AQ314" t="s">
        <v>146</v>
      </c>
      <c r="AR314">
        <v>3</v>
      </c>
      <c r="AS314" s="66">
        <v>159</v>
      </c>
      <c r="AT314" s="66">
        <v>0.61</v>
      </c>
      <c r="AU314" s="66">
        <v>2023</v>
      </c>
      <c r="AV314" s="66" t="s">
        <v>147</v>
      </c>
      <c r="AW314" s="65">
        <f>(IF(ISBLANK(AE314), IF(ISNUMBER(M314), M314*R309, 0)+IF(ISNUMBER(V314), V314*AA309, 0)+AE314, (IF(ISNUMBER(M314), M314*R309, 0)+IF(ISNUMBER(V314), V314*AA309)+AE314)))</f>
        <v>2171.9209464</v>
      </c>
      <c r="AX314" s="86">
        <f t="shared" si="25"/>
        <v>2541.1475072879998</v>
      </c>
      <c r="AY314" s="86">
        <f t="shared" si="26"/>
        <v>3171.004581744</v>
      </c>
    </row>
    <row r="315" spans="1:51" x14ac:dyDescent="0.2">
      <c r="A315">
        <v>18</v>
      </c>
      <c r="B315">
        <v>2023</v>
      </c>
      <c r="C315" t="s">
        <v>138</v>
      </c>
      <c r="D315" t="s">
        <v>99</v>
      </c>
      <c r="E315" t="s">
        <v>46</v>
      </c>
      <c r="G315" t="s">
        <v>139</v>
      </c>
      <c r="H315" t="s">
        <v>140</v>
      </c>
      <c r="I315" t="s">
        <v>49</v>
      </c>
      <c r="J315" t="s">
        <v>141</v>
      </c>
      <c r="K315" t="s">
        <v>51</v>
      </c>
      <c r="L315" s="27">
        <v>0.89765899999999998</v>
      </c>
      <c r="M315" s="27">
        <v>1.0237970000000001</v>
      </c>
      <c r="N315" s="27">
        <v>1.7985679999999999</v>
      </c>
      <c r="O315" t="s">
        <v>142</v>
      </c>
      <c r="P315" t="s">
        <v>143</v>
      </c>
      <c r="Q315" s="27">
        <v>28</v>
      </c>
      <c r="R315" s="27">
        <v>700</v>
      </c>
      <c r="S315" s="27">
        <v>700</v>
      </c>
      <c r="T315" s="27">
        <v>1508</v>
      </c>
      <c r="U315" s="27">
        <v>-167.97</v>
      </c>
      <c r="V315" s="27">
        <v>-183.586377</v>
      </c>
      <c r="W315" s="27">
        <v>-247.19</v>
      </c>
      <c r="X315" t="s">
        <v>144</v>
      </c>
      <c r="Y315" t="s">
        <v>145</v>
      </c>
      <c r="Z315" s="27">
        <v>3.56</v>
      </c>
      <c r="AA315" s="27">
        <v>5.8</v>
      </c>
      <c r="AB315" s="27">
        <v>4.8</v>
      </c>
      <c r="AC315" s="27">
        <v>12.16</v>
      </c>
      <c r="AD315" s="27">
        <v>2244.5458950000002</v>
      </c>
      <c r="AE315" s="27">
        <v>2520.0640330000001</v>
      </c>
      <c r="AF315" s="27">
        <v>3271.7710940000002</v>
      </c>
      <c r="AG315" s="67">
        <v>2171.9209464</v>
      </c>
      <c r="AH315" s="27">
        <v>1.17</v>
      </c>
      <c r="AI315" s="27">
        <v>1.46</v>
      </c>
      <c r="AJ315" s="27">
        <v>0</v>
      </c>
      <c r="AK315" s="27">
        <v>0</v>
      </c>
      <c r="AL315" s="42">
        <v>2541.1475072879998</v>
      </c>
      <c r="AM315" s="42">
        <v>3171.004581744</v>
      </c>
      <c r="AN315">
        <v>2023</v>
      </c>
      <c r="AO315" t="s">
        <v>59</v>
      </c>
      <c r="AP315" s="30">
        <v>21</v>
      </c>
      <c r="AQ315" t="s">
        <v>146</v>
      </c>
      <c r="AR315">
        <v>3</v>
      </c>
      <c r="AS315" s="66">
        <v>159</v>
      </c>
      <c r="AT315" s="66">
        <v>0.61</v>
      </c>
      <c r="AU315" s="66">
        <v>2023</v>
      </c>
      <c r="AV315" s="66" t="s">
        <v>147</v>
      </c>
      <c r="AW315" s="65">
        <f>(IF(ISBLANK(AE315), IF(ISNUMBER(M315), M315*R309, 0)+IF(ISNUMBER(V315), V315*AA309, 0)+AE315, (IF(ISNUMBER(M315), M315*R309, 0)+IF(ISNUMBER(V315), V315*AA309)+AE315)))</f>
        <v>2171.9209464</v>
      </c>
      <c r="AX315" s="86">
        <f t="shared" si="25"/>
        <v>2541.1475072879998</v>
      </c>
      <c r="AY315" s="86">
        <f t="shared" si="26"/>
        <v>3171.004581744</v>
      </c>
    </row>
    <row r="316" spans="1:51" x14ac:dyDescent="0.2">
      <c r="A316">
        <v>18</v>
      </c>
      <c r="B316">
        <v>2023</v>
      </c>
      <c r="C316" t="s">
        <v>138</v>
      </c>
      <c r="D316" t="s">
        <v>99</v>
      </c>
      <c r="E316" t="s">
        <v>46</v>
      </c>
      <c r="G316" t="s">
        <v>139</v>
      </c>
      <c r="H316" t="s">
        <v>140</v>
      </c>
      <c r="I316" t="s">
        <v>49</v>
      </c>
      <c r="J316" t="s">
        <v>141</v>
      </c>
      <c r="K316" t="s">
        <v>51</v>
      </c>
      <c r="L316" s="27">
        <v>0.89765899999999998</v>
      </c>
      <c r="M316" s="27">
        <v>1.0237970000000001</v>
      </c>
      <c r="N316" s="27">
        <v>1.7985679999999999</v>
      </c>
      <c r="O316" t="s">
        <v>142</v>
      </c>
      <c r="P316" t="s">
        <v>143</v>
      </c>
      <c r="Q316" s="27">
        <v>28</v>
      </c>
      <c r="R316" s="27">
        <v>700</v>
      </c>
      <c r="S316" s="27">
        <v>700</v>
      </c>
      <c r="T316" s="27">
        <v>1508</v>
      </c>
      <c r="U316" s="27">
        <v>-167.97</v>
      </c>
      <c r="V316" s="27">
        <v>-183.586377</v>
      </c>
      <c r="W316" s="27">
        <v>-247.19</v>
      </c>
      <c r="X316" t="s">
        <v>144</v>
      </c>
      <c r="Y316" t="s">
        <v>145</v>
      </c>
      <c r="Z316" s="27">
        <v>3.56</v>
      </c>
      <c r="AA316" s="27">
        <v>5.8</v>
      </c>
      <c r="AB316" s="27">
        <v>4.8</v>
      </c>
      <c r="AC316" s="27">
        <v>12.16</v>
      </c>
      <c r="AD316" s="27">
        <v>2244.5458950000002</v>
      </c>
      <c r="AE316" s="27">
        <v>2520.0640330000001</v>
      </c>
      <c r="AF316" s="27">
        <v>3271.7710940000002</v>
      </c>
      <c r="AG316" s="67">
        <v>2171.9209464</v>
      </c>
      <c r="AH316" s="27">
        <v>1.17</v>
      </c>
      <c r="AI316" s="27">
        <v>1.46</v>
      </c>
      <c r="AJ316" s="27">
        <v>0</v>
      </c>
      <c r="AK316" s="27">
        <v>0</v>
      </c>
      <c r="AL316" s="42">
        <v>2541.1475072879998</v>
      </c>
      <c r="AM316" s="42">
        <v>3171.004581744</v>
      </c>
      <c r="AN316">
        <v>2030</v>
      </c>
      <c r="AO316" t="s">
        <v>59</v>
      </c>
      <c r="AP316" s="30">
        <v>21</v>
      </c>
      <c r="AQ316" t="s">
        <v>146</v>
      </c>
      <c r="AR316">
        <v>3</v>
      </c>
      <c r="AS316" s="66">
        <v>159</v>
      </c>
      <c r="AT316" s="66">
        <v>0.61</v>
      </c>
      <c r="AU316" s="66">
        <v>2023</v>
      </c>
      <c r="AV316" s="66" t="s">
        <v>147</v>
      </c>
      <c r="AW316" s="65">
        <f>(IF(ISBLANK(AE316), IF(ISNUMBER(M316), M316*R309, 0)+IF(ISNUMBER(V316), V316*AA309, 0)+AE316, (IF(ISNUMBER(M316), M316*R309, 0)+IF(ISNUMBER(V316), V316*AA309)+AE316)))</f>
        <v>2171.9209464</v>
      </c>
      <c r="AX316" s="86">
        <f t="shared" si="25"/>
        <v>2541.1475072879998</v>
      </c>
      <c r="AY316" s="86">
        <f t="shared" si="26"/>
        <v>3171.004581744</v>
      </c>
    </row>
    <row r="317" spans="1:51" x14ac:dyDescent="0.2">
      <c r="A317">
        <v>18</v>
      </c>
      <c r="B317">
        <v>2023</v>
      </c>
      <c r="C317" t="s">
        <v>138</v>
      </c>
      <c r="D317" t="s">
        <v>99</v>
      </c>
      <c r="E317" t="s">
        <v>46</v>
      </c>
      <c r="G317" t="s">
        <v>139</v>
      </c>
      <c r="H317" t="s">
        <v>140</v>
      </c>
      <c r="I317" t="s">
        <v>49</v>
      </c>
      <c r="J317" t="s">
        <v>141</v>
      </c>
      <c r="K317" t="s">
        <v>51</v>
      </c>
      <c r="L317" s="27">
        <v>0.89765899999999998</v>
      </c>
      <c r="M317" s="27">
        <v>1.0237970000000001</v>
      </c>
      <c r="N317" s="27">
        <v>1.7985679999999999</v>
      </c>
      <c r="O317" t="s">
        <v>142</v>
      </c>
      <c r="P317" t="s">
        <v>143</v>
      </c>
      <c r="Q317" s="27">
        <v>28</v>
      </c>
      <c r="R317" s="27">
        <v>700</v>
      </c>
      <c r="S317" s="27">
        <v>700</v>
      </c>
      <c r="T317" s="27">
        <v>1508</v>
      </c>
      <c r="U317" s="27">
        <v>-167.97</v>
      </c>
      <c r="V317" s="27">
        <v>-183.586377</v>
      </c>
      <c r="W317" s="27">
        <v>-247.19</v>
      </c>
      <c r="X317" t="s">
        <v>144</v>
      </c>
      <c r="Y317" t="s">
        <v>145</v>
      </c>
      <c r="Z317" s="27">
        <v>3.56</v>
      </c>
      <c r="AA317" s="27">
        <v>5.8</v>
      </c>
      <c r="AB317" s="27">
        <v>4.8</v>
      </c>
      <c r="AC317" s="27">
        <v>12.16</v>
      </c>
      <c r="AD317" s="27">
        <v>2244.5458950000002</v>
      </c>
      <c r="AE317" s="27">
        <v>2520.0640330000001</v>
      </c>
      <c r="AF317" s="27">
        <v>3271.7710940000002</v>
      </c>
      <c r="AG317" s="67">
        <v>2171.9209464</v>
      </c>
      <c r="AH317" s="27">
        <v>1.17</v>
      </c>
      <c r="AI317" s="27">
        <v>1.46</v>
      </c>
      <c r="AJ317" s="27">
        <v>0</v>
      </c>
      <c r="AK317" s="27">
        <v>0</v>
      </c>
      <c r="AL317" s="42">
        <v>2541.1475072879998</v>
      </c>
      <c r="AM317" s="42">
        <v>3171.004581744</v>
      </c>
      <c r="AN317">
        <v>2035</v>
      </c>
      <c r="AO317" t="s">
        <v>59</v>
      </c>
      <c r="AP317" s="30">
        <v>21</v>
      </c>
      <c r="AQ317" t="s">
        <v>146</v>
      </c>
      <c r="AR317">
        <v>3</v>
      </c>
      <c r="AS317" s="66">
        <v>159</v>
      </c>
      <c r="AT317" s="66">
        <v>0.61</v>
      </c>
      <c r="AU317" s="66">
        <v>2023</v>
      </c>
      <c r="AV317" s="66" t="s">
        <v>147</v>
      </c>
      <c r="AW317" s="65">
        <f>(IF(ISBLANK(AE317), IF(ISNUMBER(M317), M317*R309, 0)+IF(ISNUMBER(V317), V317*AA309, 0)+AE317, (IF(ISNUMBER(M317), M317*R309, 0)+IF(ISNUMBER(V317), V317*AA309)+AE317)))</f>
        <v>2171.9209464</v>
      </c>
      <c r="AX317" s="86">
        <f t="shared" si="25"/>
        <v>2541.1475072879998</v>
      </c>
      <c r="AY317" s="86">
        <f t="shared" si="26"/>
        <v>3171.004581744</v>
      </c>
    </row>
    <row r="318" spans="1:51" x14ac:dyDescent="0.2">
      <c r="A318">
        <v>18</v>
      </c>
      <c r="B318">
        <v>2023</v>
      </c>
      <c r="C318" t="s">
        <v>138</v>
      </c>
      <c r="D318" t="s">
        <v>99</v>
      </c>
      <c r="E318" t="s">
        <v>46</v>
      </c>
      <c r="G318" t="s">
        <v>139</v>
      </c>
      <c r="H318" t="s">
        <v>140</v>
      </c>
      <c r="I318" t="s">
        <v>49</v>
      </c>
      <c r="J318" t="s">
        <v>141</v>
      </c>
      <c r="K318" t="s">
        <v>51</v>
      </c>
      <c r="L318" s="27">
        <v>0.89765899999999998</v>
      </c>
      <c r="M318" s="27">
        <v>1.0237970000000001</v>
      </c>
      <c r="N318" s="27">
        <v>1.7985679999999999</v>
      </c>
      <c r="O318" t="s">
        <v>142</v>
      </c>
      <c r="P318" t="s">
        <v>143</v>
      </c>
      <c r="Q318" s="27">
        <v>28</v>
      </c>
      <c r="R318" s="27">
        <v>700</v>
      </c>
      <c r="S318" s="27">
        <v>700</v>
      </c>
      <c r="T318" s="27">
        <v>1508</v>
      </c>
      <c r="U318" s="27">
        <v>-167.97</v>
      </c>
      <c r="V318" s="27">
        <v>-183.586377</v>
      </c>
      <c r="W318" s="27">
        <v>-247.19</v>
      </c>
      <c r="X318" t="s">
        <v>144</v>
      </c>
      <c r="Y318" t="s">
        <v>145</v>
      </c>
      <c r="Z318" s="27">
        <v>3.56</v>
      </c>
      <c r="AA318" s="27">
        <v>5.8</v>
      </c>
      <c r="AB318" s="27">
        <v>4.8</v>
      </c>
      <c r="AC318" s="27">
        <v>12.16</v>
      </c>
      <c r="AD318" s="27">
        <v>2244.5458950000002</v>
      </c>
      <c r="AE318" s="27">
        <v>2520.0640330000001</v>
      </c>
      <c r="AF318" s="27">
        <v>3271.7710940000002</v>
      </c>
      <c r="AG318" s="67">
        <v>2171.9209464</v>
      </c>
      <c r="AH318" s="27">
        <v>1.17</v>
      </c>
      <c r="AI318" s="27">
        <v>1.46</v>
      </c>
      <c r="AJ318" s="27">
        <v>0</v>
      </c>
      <c r="AK318" s="27">
        <v>0</v>
      </c>
      <c r="AL318" s="42">
        <v>2541.1475072879998</v>
      </c>
      <c r="AM318" s="42">
        <v>3171.004581744</v>
      </c>
      <c r="AN318">
        <v>2040</v>
      </c>
      <c r="AO318" t="s">
        <v>59</v>
      </c>
      <c r="AP318" s="30">
        <v>21</v>
      </c>
      <c r="AQ318" t="s">
        <v>146</v>
      </c>
      <c r="AR318">
        <v>3</v>
      </c>
      <c r="AS318" s="66">
        <v>159</v>
      </c>
      <c r="AT318" s="66">
        <v>0.61</v>
      </c>
      <c r="AU318" s="66">
        <v>2023</v>
      </c>
      <c r="AV318" s="66" t="s">
        <v>147</v>
      </c>
      <c r="AW318" s="65">
        <f>(IF(ISBLANK(AE318), IF(ISNUMBER(M318), M318*R309, 0)+IF(ISNUMBER(V318), V318*AA309, 0)+AE318, (IF(ISNUMBER(M318), M318*R309, 0)+IF(ISNUMBER(V318), V318*AA309)+AE318)))</f>
        <v>2171.9209464</v>
      </c>
      <c r="AX318" s="86">
        <f t="shared" si="25"/>
        <v>2541.1475072879998</v>
      </c>
      <c r="AY318" s="86">
        <f t="shared" si="26"/>
        <v>3171.004581744</v>
      </c>
    </row>
    <row r="319" spans="1:51" x14ac:dyDescent="0.2">
      <c r="A319">
        <v>18</v>
      </c>
      <c r="B319">
        <v>2023</v>
      </c>
      <c r="C319" t="s">
        <v>138</v>
      </c>
      <c r="D319" t="s">
        <v>99</v>
      </c>
      <c r="E319" t="s">
        <v>46</v>
      </c>
      <c r="G319" t="s">
        <v>139</v>
      </c>
      <c r="H319" t="s">
        <v>140</v>
      </c>
      <c r="I319" t="s">
        <v>49</v>
      </c>
      <c r="J319" t="s">
        <v>141</v>
      </c>
      <c r="K319" t="s">
        <v>51</v>
      </c>
      <c r="L319" s="27">
        <v>0.89765899999999998</v>
      </c>
      <c r="M319" s="27">
        <v>1.0237970000000001</v>
      </c>
      <c r="N319" s="27">
        <v>1.7985679999999999</v>
      </c>
      <c r="O319" t="s">
        <v>142</v>
      </c>
      <c r="P319" t="s">
        <v>143</v>
      </c>
      <c r="Q319" s="27">
        <v>28</v>
      </c>
      <c r="R319" s="27">
        <v>700</v>
      </c>
      <c r="S319" s="27">
        <v>700</v>
      </c>
      <c r="T319" s="27">
        <v>1508</v>
      </c>
      <c r="U319" s="27">
        <v>-167.97</v>
      </c>
      <c r="V319" s="27">
        <v>-183.586377</v>
      </c>
      <c r="W319" s="27">
        <v>-247.19</v>
      </c>
      <c r="X319" t="s">
        <v>144</v>
      </c>
      <c r="Y319" t="s">
        <v>145</v>
      </c>
      <c r="Z319" s="27">
        <v>3.56</v>
      </c>
      <c r="AA319" s="27">
        <v>5.8</v>
      </c>
      <c r="AB319" s="27">
        <v>4.8</v>
      </c>
      <c r="AC319" s="27">
        <v>12.16</v>
      </c>
      <c r="AD319" s="27">
        <v>2244.5458950000002</v>
      </c>
      <c r="AE319" s="27">
        <v>2520.0640330000001</v>
      </c>
      <c r="AF319" s="27">
        <v>3271.7710940000002</v>
      </c>
      <c r="AG319" s="67">
        <v>2171.9209464</v>
      </c>
      <c r="AH319" s="27">
        <v>1.17</v>
      </c>
      <c r="AI319" s="27">
        <v>1.46</v>
      </c>
      <c r="AJ319" s="27">
        <v>0</v>
      </c>
      <c r="AK319" s="27">
        <v>0</v>
      </c>
      <c r="AL319" s="42">
        <v>2541.1475072879998</v>
      </c>
      <c r="AM319" s="42">
        <v>3171.004581744</v>
      </c>
      <c r="AN319">
        <v>2045</v>
      </c>
      <c r="AO319" t="s">
        <v>59</v>
      </c>
      <c r="AP319" s="30">
        <v>21</v>
      </c>
      <c r="AQ319" t="s">
        <v>146</v>
      </c>
      <c r="AR319">
        <v>3</v>
      </c>
      <c r="AS319" s="66">
        <v>159</v>
      </c>
      <c r="AT319" s="66">
        <v>0.61</v>
      </c>
      <c r="AU319" s="66">
        <v>2023</v>
      </c>
      <c r="AV319" s="66" t="s">
        <v>147</v>
      </c>
      <c r="AW319" s="65">
        <f>(IF(ISBLANK(AE319), IF(ISNUMBER(M319), M319*R309, 0)+IF(ISNUMBER(V319), V319*AA309, 0)+AE319, (IF(ISNUMBER(M319), M319*R309, 0)+IF(ISNUMBER(V319), V319*AA309)+AE319)))</f>
        <v>2171.9209464</v>
      </c>
      <c r="AX319" s="86">
        <f t="shared" si="25"/>
        <v>2541.1475072879998</v>
      </c>
      <c r="AY319" s="86">
        <f t="shared" si="26"/>
        <v>3171.004581744</v>
      </c>
    </row>
    <row r="320" spans="1:51" x14ac:dyDescent="0.2">
      <c r="A320">
        <v>18</v>
      </c>
      <c r="B320">
        <v>2023</v>
      </c>
      <c r="C320" t="s">
        <v>138</v>
      </c>
      <c r="D320" t="s">
        <v>99</v>
      </c>
      <c r="E320" t="s">
        <v>46</v>
      </c>
      <c r="G320" t="s">
        <v>139</v>
      </c>
      <c r="H320" t="s">
        <v>140</v>
      </c>
      <c r="I320" t="s">
        <v>49</v>
      </c>
      <c r="J320" t="s">
        <v>141</v>
      </c>
      <c r="K320" t="s">
        <v>51</v>
      </c>
      <c r="L320" s="27">
        <v>0.89765899999999998</v>
      </c>
      <c r="M320" s="27">
        <v>1.0237970000000001</v>
      </c>
      <c r="N320" s="27">
        <v>1.7985679999999999</v>
      </c>
      <c r="O320" t="s">
        <v>142</v>
      </c>
      <c r="P320" t="s">
        <v>143</v>
      </c>
      <c r="Q320" s="27">
        <v>28</v>
      </c>
      <c r="R320" s="27">
        <v>700</v>
      </c>
      <c r="S320" s="27">
        <v>700</v>
      </c>
      <c r="T320" s="27">
        <v>1508</v>
      </c>
      <c r="U320" s="27">
        <v>-167.97</v>
      </c>
      <c r="V320" s="27">
        <v>-183.586377</v>
      </c>
      <c r="W320" s="27">
        <v>-247.19</v>
      </c>
      <c r="X320" t="s">
        <v>144</v>
      </c>
      <c r="Y320" t="s">
        <v>145</v>
      </c>
      <c r="Z320" s="27">
        <v>3.56</v>
      </c>
      <c r="AA320" s="27">
        <v>5.8</v>
      </c>
      <c r="AB320" s="27">
        <v>4.8</v>
      </c>
      <c r="AC320" s="27">
        <v>12.16</v>
      </c>
      <c r="AD320" s="27">
        <v>2244.5458950000002</v>
      </c>
      <c r="AE320" s="27">
        <v>2520.0640330000001</v>
      </c>
      <c r="AF320" s="27">
        <v>3271.7710940000002</v>
      </c>
      <c r="AG320" s="67">
        <v>2171.9209464</v>
      </c>
      <c r="AH320" s="27">
        <v>1.17</v>
      </c>
      <c r="AI320" s="27">
        <v>1.46</v>
      </c>
      <c r="AJ320" s="27">
        <v>0</v>
      </c>
      <c r="AK320" s="27">
        <v>0</v>
      </c>
      <c r="AL320" s="42">
        <v>2541.1475072879998</v>
      </c>
      <c r="AM320" s="42">
        <v>3171.004581744</v>
      </c>
      <c r="AN320">
        <v>2050</v>
      </c>
      <c r="AO320" t="s">
        <v>59</v>
      </c>
      <c r="AP320" s="30">
        <v>21</v>
      </c>
      <c r="AQ320" t="s">
        <v>146</v>
      </c>
      <c r="AR320">
        <v>3</v>
      </c>
      <c r="AS320" s="66">
        <v>159</v>
      </c>
      <c r="AT320" s="66">
        <v>0.61</v>
      </c>
      <c r="AU320" s="66">
        <v>2023</v>
      </c>
      <c r="AV320" s="66" t="s">
        <v>147</v>
      </c>
      <c r="AW320" s="65">
        <f>(IF(ISBLANK(AE320), IF(ISNUMBER(M320), M320*R309, 0)+IF(ISNUMBER(V320), V320*AA309, 0)+AE320, (IF(ISNUMBER(M320), M320*R309, 0)+IF(ISNUMBER(V320), V320*AA309)+AE320)))</f>
        <v>2171.9209464</v>
      </c>
      <c r="AX320" s="86">
        <f t="shared" si="25"/>
        <v>2541.1475072879998</v>
      </c>
      <c r="AY320" s="86">
        <f t="shared" si="26"/>
        <v>3171.004581744</v>
      </c>
    </row>
    <row r="321" spans="1:51" x14ac:dyDescent="0.2">
      <c r="A321">
        <v>18</v>
      </c>
      <c r="B321">
        <v>2023</v>
      </c>
      <c r="C321" t="s">
        <v>138</v>
      </c>
      <c r="D321" t="s">
        <v>99</v>
      </c>
      <c r="E321" t="s">
        <v>46</v>
      </c>
      <c r="G321" t="s">
        <v>139</v>
      </c>
      <c r="H321" t="s">
        <v>140</v>
      </c>
      <c r="I321" t="s">
        <v>49</v>
      </c>
      <c r="J321" t="s">
        <v>141</v>
      </c>
      <c r="K321" t="s">
        <v>51</v>
      </c>
      <c r="L321" s="27">
        <v>0.89765899999999998</v>
      </c>
      <c r="M321" s="27">
        <v>1.0237970000000001</v>
      </c>
      <c r="N321" s="27">
        <v>1.7985679999999999</v>
      </c>
      <c r="O321" t="s">
        <v>142</v>
      </c>
      <c r="P321" t="s">
        <v>143</v>
      </c>
      <c r="Q321" s="27">
        <v>28</v>
      </c>
      <c r="R321" s="27">
        <v>700</v>
      </c>
      <c r="S321" s="27">
        <v>700</v>
      </c>
      <c r="T321" s="27">
        <v>1508</v>
      </c>
      <c r="U321" s="27">
        <v>-167.97</v>
      </c>
      <c r="V321" s="27">
        <v>-183.586377</v>
      </c>
      <c r="W321" s="27">
        <v>-247.19</v>
      </c>
      <c r="X321" t="s">
        <v>144</v>
      </c>
      <c r="Y321" t="s">
        <v>145</v>
      </c>
      <c r="Z321" s="27">
        <v>3.56</v>
      </c>
      <c r="AA321" s="27">
        <v>5.8</v>
      </c>
      <c r="AB321" s="27">
        <v>4.8</v>
      </c>
      <c r="AC321" s="27">
        <v>12.16</v>
      </c>
      <c r="AD321" s="27">
        <v>2244.5458950000002</v>
      </c>
      <c r="AE321" s="27">
        <v>2520.0640330000001</v>
      </c>
      <c r="AF321" s="27">
        <v>3271.7710940000002</v>
      </c>
      <c r="AG321" s="67">
        <v>2171.9209464</v>
      </c>
      <c r="AH321" s="27">
        <v>1.17</v>
      </c>
      <c r="AI321" s="27">
        <v>1.46</v>
      </c>
      <c r="AJ321" s="27">
        <v>0</v>
      </c>
      <c r="AK321" s="27">
        <v>0</v>
      </c>
      <c r="AL321" s="42">
        <v>2541.1475072879998</v>
      </c>
      <c r="AM321" s="42">
        <v>3171.004581744</v>
      </c>
      <c r="AN321">
        <v>2023</v>
      </c>
      <c r="AO321" t="s">
        <v>60</v>
      </c>
      <c r="AP321" s="30">
        <v>21</v>
      </c>
      <c r="AQ321" t="s">
        <v>146</v>
      </c>
      <c r="AR321">
        <v>3</v>
      </c>
      <c r="AS321" s="66">
        <v>159</v>
      </c>
      <c r="AT321" s="66">
        <v>0.61</v>
      </c>
      <c r="AU321" s="66">
        <v>2023</v>
      </c>
      <c r="AV321" s="66" t="s">
        <v>147</v>
      </c>
      <c r="AW321" s="65">
        <f>(IF(ISBLANK(AE321), IF(ISNUMBER(M321), M321*R309, 0)+IF(ISNUMBER(V321), V321*AA309, 0)+AE321, (IF(ISNUMBER(M321), M321*R309, 0)+IF(ISNUMBER(V321), V321*AA309)+AE321)))</f>
        <v>2171.9209464</v>
      </c>
      <c r="AX321" s="86">
        <f t="shared" si="25"/>
        <v>2541.1475072879998</v>
      </c>
      <c r="AY321" s="86">
        <f t="shared" si="26"/>
        <v>3171.004581744</v>
      </c>
    </row>
    <row r="322" spans="1:51" x14ac:dyDescent="0.2">
      <c r="A322">
        <v>18</v>
      </c>
      <c r="B322">
        <v>2023</v>
      </c>
      <c r="C322" t="s">
        <v>138</v>
      </c>
      <c r="D322" t="s">
        <v>99</v>
      </c>
      <c r="E322" t="s">
        <v>46</v>
      </c>
      <c r="G322" t="s">
        <v>139</v>
      </c>
      <c r="H322" t="s">
        <v>140</v>
      </c>
      <c r="I322" t="s">
        <v>49</v>
      </c>
      <c r="J322" t="s">
        <v>141</v>
      </c>
      <c r="K322" t="s">
        <v>51</v>
      </c>
      <c r="L322" s="27">
        <v>0.89765899999999998</v>
      </c>
      <c r="M322" s="27">
        <v>1.0237970000000001</v>
      </c>
      <c r="N322" s="27">
        <v>1.7985679999999999</v>
      </c>
      <c r="O322" t="s">
        <v>142</v>
      </c>
      <c r="P322" t="s">
        <v>143</v>
      </c>
      <c r="Q322" s="27">
        <v>28</v>
      </c>
      <c r="R322" s="27">
        <v>700</v>
      </c>
      <c r="S322" s="27">
        <v>700</v>
      </c>
      <c r="T322" s="27">
        <v>1508</v>
      </c>
      <c r="U322" s="27">
        <v>-167.97</v>
      </c>
      <c r="V322" s="27">
        <v>-183.586377</v>
      </c>
      <c r="W322" s="27">
        <v>-247.19</v>
      </c>
      <c r="X322" t="s">
        <v>144</v>
      </c>
      <c r="Y322" t="s">
        <v>145</v>
      </c>
      <c r="Z322" s="27">
        <v>3.56</v>
      </c>
      <c r="AA322" s="27">
        <v>5.8</v>
      </c>
      <c r="AB322" s="27">
        <v>4.8</v>
      </c>
      <c r="AC322" s="27">
        <v>12.16</v>
      </c>
      <c r="AD322" s="27">
        <v>2244.5458950000002</v>
      </c>
      <c r="AE322" s="27">
        <v>2520.0640330000001</v>
      </c>
      <c r="AF322" s="27">
        <v>3271.7710940000002</v>
      </c>
      <c r="AG322" s="67">
        <v>2171.9209464</v>
      </c>
      <c r="AH322" s="27">
        <v>1.17</v>
      </c>
      <c r="AI322" s="27">
        <v>1.46</v>
      </c>
      <c r="AJ322" s="27">
        <v>0</v>
      </c>
      <c r="AK322" s="27">
        <v>0</v>
      </c>
      <c r="AL322" s="42">
        <v>2541.1475072879998</v>
      </c>
      <c r="AM322" s="42">
        <v>3171.004581744</v>
      </c>
      <c r="AN322">
        <v>2030</v>
      </c>
      <c r="AO322" t="s">
        <v>60</v>
      </c>
      <c r="AP322" s="30">
        <v>21</v>
      </c>
      <c r="AQ322" t="s">
        <v>146</v>
      </c>
      <c r="AR322">
        <v>3</v>
      </c>
      <c r="AS322" s="66">
        <v>159</v>
      </c>
      <c r="AT322" s="66">
        <v>0.61</v>
      </c>
      <c r="AU322" s="66">
        <v>2023</v>
      </c>
      <c r="AV322" s="66" t="s">
        <v>147</v>
      </c>
      <c r="AW322" s="65">
        <f>(IF(ISBLANK(AE322), IF(ISNUMBER(M322), M322*R309, 0)+IF(ISNUMBER(V322), V322*AA309, 0)+AE322, (IF(ISNUMBER(M322), M322*R309, 0)+IF(ISNUMBER(V322), V322*AA309)+AE322)))</f>
        <v>2171.9209464</v>
      </c>
      <c r="AX322" s="86">
        <f t="shared" si="25"/>
        <v>2541.1475072879998</v>
      </c>
      <c r="AY322" s="86">
        <f t="shared" si="26"/>
        <v>3171.004581744</v>
      </c>
    </row>
    <row r="323" spans="1:51" x14ac:dyDescent="0.2">
      <c r="A323">
        <v>18</v>
      </c>
      <c r="B323">
        <v>2023</v>
      </c>
      <c r="C323" t="s">
        <v>138</v>
      </c>
      <c r="D323" t="s">
        <v>99</v>
      </c>
      <c r="E323" t="s">
        <v>46</v>
      </c>
      <c r="G323" t="s">
        <v>139</v>
      </c>
      <c r="H323" t="s">
        <v>140</v>
      </c>
      <c r="I323" t="s">
        <v>49</v>
      </c>
      <c r="J323" t="s">
        <v>141</v>
      </c>
      <c r="K323" t="s">
        <v>51</v>
      </c>
      <c r="L323" s="27">
        <v>0.89765899999999998</v>
      </c>
      <c r="M323" s="27">
        <v>1.0237970000000001</v>
      </c>
      <c r="N323" s="27">
        <v>1.7985679999999999</v>
      </c>
      <c r="O323" t="s">
        <v>142</v>
      </c>
      <c r="P323" t="s">
        <v>143</v>
      </c>
      <c r="Q323" s="27">
        <v>28</v>
      </c>
      <c r="R323" s="27">
        <v>700</v>
      </c>
      <c r="S323" s="27">
        <v>700</v>
      </c>
      <c r="T323" s="27">
        <v>1508</v>
      </c>
      <c r="U323" s="27">
        <v>-167.97</v>
      </c>
      <c r="V323" s="27">
        <v>-183.586377</v>
      </c>
      <c r="W323" s="27">
        <v>-247.19</v>
      </c>
      <c r="X323" t="s">
        <v>144</v>
      </c>
      <c r="Y323" t="s">
        <v>145</v>
      </c>
      <c r="Z323" s="27">
        <v>3.56</v>
      </c>
      <c r="AA323" s="27">
        <v>5.8</v>
      </c>
      <c r="AB323" s="27">
        <v>4.8</v>
      </c>
      <c r="AC323" s="27">
        <v>12.16</v>
      </c>
      <c r="AD323" s="27">
        <v>2244.5458950000002</v>
      </c>
      <c r="AE323" s="27">
        <v>2520.0640330000001</v>
      </c>
      <c r="AF323" s="27">
        <v>3271.7710940000002</v>
      </c>
      <c r="AG323" s="67">
        <v>2171.9209464</v>
      </c>
      <c r="AH323" s="27">
        <v>1.17</v>
      </c>
      <c r="AI323" s="27">
        <v>1.46</v>
      </c>
      <c r="AJ323" s="27">
        <v>0</v>
      </c>
      <c r="AK323" s="27">
        <v>0</v>
      </c>
      <c r="AL323" s="42">
        <v>2541.1475072879998</v>
      </c>
      <c r="AM323" s="42">
        <v>3171.004581744</v>
      </c>
      <c r="AN323">
        <v>2035</v>
      </c>
      <c r="AO323" t="s">
        <v>60</v>
      </c>
      <c r="AP323" s="30">
        <v>21</v>
      </c>
      <c r="AQ323" t="s">
        <v>146</v>
      </c>
      <c r="AR323">
        <v>3</v>
      </c>
      <c r="AS323" s="66">
        <v>159</v>
      </c>
      <c r="AT323" s="66">
        <v>0.61</v>
      </c>
      <c r="AU323" s="66">
        <v>2023</v>
      </c>
      <c r="AV323" s="66" t="s">
        <v>147</v>
      </c>
      <c r="AW323" s="65">
        <f>(IF(ISBLANK(AE323), IF(ISNUMBER(M323), M323*R309, 0)+IF(ISNUMBER(V323), V323*AA309, 0)+AE323, (IF(ISNUMBER(M323), M323*R309, 0)+IF(ISNUMBER(V323), V323*AA309)+AE323)))</f>
        <v>2171.9209464</v>
      </c>
      <c r="AX323" s="86">
        <f t="shared" ref="AX323:AX354" si="27">(AW323*AH323)+AJ323</f>
        <v>2541.1475072879998</v>
      </c>
      <c r="AY323" s="86">
        <f t="shared" ref="AY323:AY354" si="28">(AW323*AI323)+AK323</f>
        <v>3171.004581744</v>
      </c>
    </row>
    <row r="324" spans="1:51" x14ac:dyDescent="0.2">
      <c r="A324">
        <v>18</v>
      </c>
      <c r="B324">
        <v>2023</v>
      </c>
      <c r="C324" t="s">
        <v>138</v>
      </c>
      <c r="D324" t="s">
        <v>99</v>
      </c>
      <c r="E324" t="s">
        <v>46</v>
      </c>
      <c r="G324" t="s">
        <v>139</v>
      </c>
      <c r="H324" t="s">
        <v>140</v>
      </c>
      <c r="I324" t="s">
        <v>49</v>
      </c>
      <c r="J324" t="s">
        <v>141</v>
      </c>
      <c r="K324" t="s">
        <v>51</v>
      </c>
      <c r="L324" s="27">
        <v>0.89765899999999998</v>
      </c>
      <c r="M324" s="27">
        <v>1.0237970000000001</v>
      </c>
      <c r="N324" s="27">
        <v>1.7985679999999999</v>
      </c>
      <c r="O324" t="s">
        <v>142</v>
      </c>
      <c r="P324" t="s">
        <v>143</v>
      </c>
      <c r="Q324" s="27">
        <v>28</v>
      </c>
      <c r="R324" s="27">
        <v>700</v>
      </c>
      <c r="S324" s="27">
        <v>700</v>
      </c>
      <c r="T324" s="27">
        <v>1508</v>
      </c>
      <c r="U324" s="27">
        <v>-167.97</v>
      </c>
      <c r="V324" s="27">
        <v>-183.586377</v>
      </c>
      <c r="W324" s="27">
        <v>-247.19</v>
      </c>
      <c r="X324" t="s">
        <v>144</v>
      </c>
      <c r="Y324" t="s">
        <v>145</v>
      </c>
      <c r="Z324" s="27">
        <v>3.56</v>
      </c>
      <c r="AA324" s="27">
        <v>5.8</v>
      </c>
      <c r="AB324" s="27">
        <v>4.8</v>
      </c>
      <c r="AC324" s="27">
        <v>12.16</v>
      </c>
      <c r="AD324" s="27">
        <v>2244.5458950000002</v>
      </c>
      <c r="AE324" s="27">
        <v>2520.0640330000001</v>
      </c>
      <c r="AF324" s="27">
        <v>3271.7710940000002</v>
      </c>
      <c r="AG324" s="67">
        <v>2171.9209464</v>
      </c>
      <c r="AH324" s="27">
        <v>1.17</v>
      </c>
      <c r="AI324" s="27">
        <v>1.46</v>
      </c>
      <c r="AJ324" s="27">
        <v>0</v>
      </c>
      <c r="AK324" s="27">
        <v>0</v>
      </c>
      <c r="AL324" s="42">
        <v>2541.1475072879998</v>
      </c>
      <c r="AM324" s="42">
        <v>3171.004581744</v>
      </c>
      <c r="AN324">
        <v>2040</v>
      </c>
      <c r="AO324" t="s">
        <v>60</v>
      </c>
      <c r="AP324" s="30">
        <v>21</v>
      </c>
      <c r="AQ324" t="s">
        <v>146</v>
      </c>
      <c r="AR324">
        <v>3</v>
      </c>
      <c r="AS324" s="66">
        <v>159</v>
      </c>
      <c r="AT324" s="66">
        <v>0.61</v>
      </c>
      <c r="AU324" s="66">
        <v>2023</v>
      </c>
      <c r="AV324" s="66" t="s">
        <v>147</v>
      </c>
      <c r="AW324" s="65">
        <f>(IF(ISBLANK(AE324), IF(ISNUMBER(M324), M324*R309, 0)+IF(ISNUMBER(V324), V324*AA309, 0)+AE324, (IF(ISNUMBER(M324), M324*R309, 0)+IF(ISNUMBER(V324), V324*AA309)+AE324)))</f>
        <v>2171.9209464</v>
      </c>
      <c r="AX324" s="86">
        <f t="shared" si="27"/>
        <v>2541.1475072879998</v>
      </c>
      <c r="AY324" s="86">
        <f t="shared" si="28"/>
        <v>3171.004581744</v>
      </c>
    </row>
    <row r="325" spans="1:51" x14ac:dyDescent="0.2">
      <c r="A325">
        <v>18</v>
      </c>
      <c r="B325">
        <v>2023</v>
      </c>
      <c r="C325" t="s">
        <v>138</v>
      </c>
      <c r="D325" t="s">
        <v>99</v>
      </c>
      <c r="E325" t="s">
        <v>46</v>
      </c>
      <c r="G325" t="s">
        <v>139</v>
      </c>
      <c r="H325" t="s">
        <v>140</v>
      </c>
      <c r="I325" t="s">
        <v>49</v>
      </c>
      <c r="J325" t="s">
        <v>141</v>
      </c>
      <c r="K325" t="s">
        <v>51</v>
      </c>
      <c r="L325" s="27">
        <v>0.89765899999999998</v>
      </c>
      <c r="M325" s="27">
        <v>1.0237970000000001</v>
      </c>
      <c r="N325" s="27">
        <v>1.7985679999999999</v>
      </c>
      <c r="O325" t="s">
        <v>142</v>
      </c>
      <c r="P325" t="s">
        <v>143</v>
      </c>
      <c r="Q325" s="27">
        <v>28</v>
      </c>
      <c r="R325" s="27">
        <v>700</v>
      </c>
      <c r="S325" s="27">
        <v>700</v>
      </c>
      <c r="T325" s="27">
        <v>1508</v>
      </c>
      <c r="U325" s="27">
        <v>-167.97</v>
      </c>
      <c r="V325" s="27">
        <v>-183.586377</v>
      </c>
      <c r="W325" s="27">
        <v>-247.19</v>
      </c>
      <c r="X325" t="s">
        <v>144</v>
      </c>
      <c r="Y325" t="s">
        <v>145</v>
      </c>
      <c r="Z325" s="27">
        <v>3.56</v>
      </c>
      <c r="AA325" s="27">
        <v>5.8</v>
      </c>
      <c r="AB325" s="27">
        <v>4.8</v>
      </c>
      <c r="AC325" s="27">
        <v>12.16</v>
      </c>
      <c r="AD325" s="27">
        <v>2244.5458950000002</v>
      </c>
      <c r="AE325" s="27">
        <v>2520.0640330000001</v>
      </c>
      <c r="AF325" s="27">
        <v>3271.7710940000002</v>
      </c>
      <c r="AG325" s="67">
        <v>2171.9209464</v>
      </c>
      <c r="AH325" s="27">
        <v>1.17</v>
      </c>
      <c r="AI325" s="27">
        <v>1.46</v>
      </c>
      <c r="AJ325" s="27">
        <v>0</v>
      </c>
      <c r="AK325" s="27">
        <v>0</v>
      </c>
      <c r="AL325" s="42">
        <v>2541.1475072879998</v>
      </c>
      <c r="AM325" s="42">
        <v>3171.004581744</v>
      </c>
      <c r="AN325">
        <v>2045</v>
      </c>
      <c r="AO325" t="s">
        <v>60</v>
      </c>
      <c r="AP325" s="30">
        <v>21</v>
      </c>
      <c r="AQ325" t="s">
        <v>146</v>
      </c>
      <c r="AR325">
        <v>3</v>
      </c>
      <c r="AS325" s="66">
        <v>159</v>
      </c>
      <c r="AT325" s="66">
        <v>0.61</v>
      </c>
      <c r="AU325" s="66">
        <v>2023</v>
      </c>
      <c r="AV325" s="66" t="s">
        <v>147</v>
      </c>
      <c r="AW325" s="65">
        <f>(IF(ISBLANK(AE325), IF(ISNUMBER(M325), M325*R309, 0)+IF(ISNUMBER(V325), V325*AA309, 0)+AE325, (IF(ISNUMBER(M325), M325*R309, 0)+IF(ISNUMBER(V325), V325*AA309)+AE325)))</f>
        <v>2171.9209464</v>
      </c>
      <c r="AX325" s="86">
        <f t="shared" si="27"/>
        <v>2541.1475072879998</v>
      </c>
      <c r="AY325" s="86">
        <f t="shared" si="28"/>
        <v>3171.004581744</v>
      </c>
    </row>
    <row r="326" spans="1:51" s="70" customFormat="1" x14ac:dyDescent="0.2">
      <c r="A326" s="70">
        <v>18</v>
      </c>
      <c r="B326" s="70">
        <v>2023</v>
      </c>
      <c r="C326" s="70" t="s">
        <v>138</v>
      </c>
      <c r="D326" s="70" t="s">
        <v>99</v>
      </c>
      <c r="E326" s="70" t="s">
        <v>46</v>
      </c>
      <c r="G326" s="70" t="s">
        <v>139</v>
      </c>
      <c r="H326" s="70" t="s">
        <v>140</v>
      </c>
      <c r="I326" s="70" t="s">
        <v>49</v>
      </c>
      <c r="J326" s="70" t="s">
        <v>141</v>
      </c>
      <c r="K326" s="70" t="s">
        <v>51</v>
      </c>
      <c r="L326" s="73">
        <v>0.89765899999999998</v>
      </c>
      <c r="M326" s="73">
        <v>1.0237970000000001</v>
      </c>
      <c r="N326" s="73">
        <v>1.7985679999999999</v>
      </c>
      <c r="O326" s="70" t="s">
        <v>142</v>
      </c>
      <c r="P326" s="70" t="s">
        <v>143</v>
      </c>
      <c r="Q326" s="73">
        <v>28</v>
      </c>
      <c r="R326" s="73">
        <v>700</v>
      </c>
      <c r="S326" s="73">
        <v>700</v>
      </c>
      <c r="T326" s="73">
        <v>1508</v>
      </c>
      <c r="U326" s="73">
        <v>-167.97</v>
      </c>
      <c r="V326" s="73">
        <v>-183.586377</v>
      </c>
      <c r="W326" s="73">
        <v>-247.19</v>
      </c>
      <c r="X326" s="70" t="s">
        <v>144</v>
      </c>
      <c r="Y326" s="70" t="s">
        <v>145</v>
      </c>
      <c r="Z326" s="73">
        <v>3.56</v>
      </c>
      <c r="AA326" s="73">
        <v>5.8</v>
      </c>
      <c r="AB326" s="73">
        <v>4.8</v>
      </c>
      <c r="AC326" s="73">
        <v>12.16</v>
      </c>
      <c r="AD326" s="73">
        <v>2244.5458950000002</v>
      </c>
      <c r="AE326" s="73">
        <v>2520.0640330000001</v>
      </c>
      <c r="AF326" s="73">
        <v>3271.7710940000002</v>
      </c>
      <c r="AG326" s="74">
        <v>2171.9209464</v>
      </c>
      <c r="AH326" s="73">
        <v>1.17</v>
      </c>
      <c r="AI326" s="73">
        <v>1.46</v>
      </c>
      <c r="AJ326" s="73">
        <v>0</v>
      </c>
      <c r="AK326" s="73">
        <v>0</v>
      </c>
      <c r="AL326" s="81">
        <v>2541.1475072879998</v>
      </c>
      <c r="AM326" s="81">
        <v>3171.004581744</v>
      </c>
      <c r="AN326" s="70">
        <v>2050</v>
      </c>
      <c r="AO326" s="70" t="s">
        <v>60</v>
      </c>
      <c r="AP326" s="76">
        <v>21</v>
      </c>
      <c r="AQ326" s="70" t="s">
        <v>146</v>
      </c>
      <c r="AR326" s="70">
        <v>3</v>
      </c>
      <c r="AS326" s="85">
        <v>159</v>
      </c>
      <c r="AT326" s="85">
        <v>0.61</v>
      </c>
      <c r="AU326" s="85">
        <v>2023</v>
      </c>
      <c r="AV326" s="85" t="s">
        <v>147</v>
      </c>
      <c r="AW326" s="65">
        <f>(IF(ISBLANK(AE326), IF(ISNUMBER(M326), M326*R309, 0)+IF(ISNUMBER(V326), V326*AA309, 0)+AE326, (IF(ISNUMBER(M326), M326*R309, 0)+IF(ISNUMBER(V326), V326*AA309)+AE326)))</f>
        <v>2171.9209464</v>
      </c>
      <c r="AX326" s="86">
        <f t="shared" si="27"/>
        <v>2541.1475072879998</v>
      </c>
      <c r="AY326" s="86">
        <f t="shared" si="28"/>
        <v>3171.004581744</v>
      </c>
    </row>
    <row r="327" spans="1:51" x14ac:dyDescent="0.2">
      <c r="A327">
        <v>19</v>
      </c>
      <c r="B327">
        <v>2023</v>
      </c>
      <c r="C327" t="s">
        <v>858</v>
      </c>
      <c r="D327" t="s">
        <v>148</v>
      </c>
      <c r="E327" t="s">
        <v>46</v>
      </c>
      <c r="G327" t="s">
        <v>149</v>
      </c>
      <c r="H327" t="s">
        <v>150</v>
      </c>
      <c r="I327" t="s">
        <v>151</v>
      </c>
      <c r="J327" t="s">
        <v>152</v>
      </c>
      <c r="K327" t="s">
        <v>51</v>
      </c>
      <c r="L327" s="27">
        <v>4.2168672000000003</v>
      </c>
      <c r="M327" s="27">
        <v>5.2710840000000001</v>
      </c>
      <c r="N327" s="27">
        <v>6.3253007999999999</v>
      </c>
      <c r="O327" t="s">
        <v>142</v>
      </c>
      <c r="P327" t="s">
        <v>154</v>
      </c>
      <c r="Q327" s="27">
        <v>400</v>
      </c>
      <c r="R327" s="27">
        <v>250</v>
      </c>
      <c r="S327" s="27">
        <v>250</v>
      </c>
      <c r="T327" s="27">
        <v>6525</v>
      </c>
      <c r="U327" s="27">
        <v>0</v>
      </c>
      <c r="V327" s="27">
        <v>0</v>
      </c>
      <c r="W327" s="27">
        <v>0</v>
      </c>
      <c r="X327" t="s">
        <v>69</v>
      </c>
      <c r="Y327" t="s">
        <v>91</v>
      </c>
      <c r="Z327" s="27">
        <v>81</v>
      </c>
      <c r="AA327" s="27">
        <v>82</v>
      </c>
      <c r="AB327" s="27">
        <v>85</v>
      </c>
      <c r="AC327" s="27">
        <v>85</v>
      </c>
      <c r="AD327" s="27">
        <v>2961.3114792000001</v>
      </c>
      <c r="AE327" s="27">
        <v>3701.639349</v>
      </c>
      <c r="AF327" s="27">
        <v>4441.9672187999995</v>
      </c>
      <c r="AG327" s="67">
        <v>5019.4103489999998</v>
      </c>
      <c r="AH327" s="27">
        <v>1.08</v>
      </c>
      <c r="AI327" s="27">
        <v>1.1200000000000001</v>
      </c>
      <c r="AJ327" s="27">
        <v>0</v>
      </c>
      <c r="AK327" s="27">
        <v>0</v>
      </c>
      <c r="AL327" s="42">
        <v>5420.9631769200005</v>
      </c>
      <c r="AM327" s="42">
        <v>5621.7395908799999</v>
      </c>
      <c r="AN327">
        <v>2023</v>
      </c>
      <c r="AO327" t="s">
        <v>56</v>
      </c>
      <c r="AP327" s="30">
        <v>23</v>
      </c>
      <c r="AQ327" t="s">
        <v>155</v>
      </c>
      <c r="AR327">
        <v>4</v>
      </c>
      <c r="AS327" s="66">
        <v>20</v>
      </c>
      <c r="AT327" s="66">
        <v>0.56000000000000005</v>
      </c>
      <c r="AU327" s="66">
        <v>2023</v>
      </c>
      <c r="AV327" s="66" t="s">
        <v>156</v>
      </c>
      <c r="AW327" s="65">
        <f>(IF(ISBLANK(AE327), IF(ISNUMBER(M327), M327*R327, 0)+IF(ISNUMBER(V327), V327*AA327, 0)+AE327, (IF(ISNUMBER(M327), M327*R327, 0)+IF(ISNUMBER(V327), V327*AA327)+AE327)))</f>
        <v>5019.4103489999998</v>
      </c>
      <c r="AX327" s="86">
        <f t="shared" si="27"/>
        <v>5420.9631769200005</v>
      </c>
      <c r="AY327" s="86">
        <f t="shared" si="28"/>
        <v>5621.7395908799999</v>
      </c>
    </row>
    <row r="328" spans="1:51" x14ac:dyDescent="0.2">
      <c r="A328">
        <v>19</v>
      </c>
      <c r="B328">
        <v>2023</v>
      </c>
      <c r="C328" t="s">
        <v>858</v>
      </c>
      <c r="D328" t="s">
        <v>148</v>
      </c>
      <c r="E328" t="s">
        <v>46</v>
      </c>
      <c r="G328" t="s">
        <v>149</v>
      </c>
      <c r="H328" t="s">
        <v>150</v>
      </c>
      <c r="I328" t="s">
        <v>151</v>
      </c>
      <c r="J328" t="s">
        <v>152</v>
      </c>
      <c r="K328" t="s">
        <v>51</v>
      </c>
      <c r="L328" s="27">
        <v>4.2168672000000003</v>
      </c>
      <c r="M328" s="27">
        <v>5.2710840000000001</v>
      </c>
      <c r="N328" s="27">
        <v>6.3253007999999999</v>
      </c>
      <c r="O328" t="s">
        <v>142</v>
      </c>
      <c r="P328" t="s">
        <v>154</v>
      </c>
      <c r="Q328" s="27">
        <v>400</v>
      </c>
      <c r="R328" s="27">
        <v>250</v>
      </c>
      <c r="S328" s="27">
        <v>250</v>
      </c>
      <c r="T328" s="27">
        <v>6525</v>
      </c>
      <c r="U328" s="27">
        <v>0</v>
      </c>
      <c r="V328" s="27">
        <v>0</v>
      </c>
      <c r="W328" s="27">
        <v>0</v>
      </c>
      <c r="X328" t="s">
        <v>69</v>
      </c>
      <c r="Y328" t="s">
        <v>91</v>
      </c>
      <c r="Z328" s="27">
        <v>81</v>
      </c>
      <c r="AA328" s="27">
        <v>82</v>
      </c>
      <c r="AB328" s="27">
        <v>85</v>
      </c>
      <c r="AC328" s="27">
        <v>85</v>
      </c>
      <c r="AD328" s="27">
        <v>2961.3114792000001</v>
      </c>
      <c r="AE328" s="27">
        <v>3701.639349</v>
      </c>
      <c r="AF328" s="27">
        <v>4441.9672187999995</v>
      </c>
      <c r="AG328" s="67">
        <v>5019.4103489999998</v>
      </c>
      <c r="AH328" s="27">
        <v>1.08</v>
      </c>
      <c r="AI328" s="27">
        <v>1.1200000000000001</v>
      </c>
      <c r="AJ328" s="27">
        <v>0</v>
      </c>
      <c r="AK328" s="27">
        <v>0</v>
      </c>
      <c r="AL328" s="42">
        <v>5420.9631769200005</v>
      </c>
      <c r="AM328" s="42">
        <v>5621.7395908799999</v>
      </c>
      <c r="AN328">
        <v>2030</v>
      </c>
      <c r="AO328" t="s">
        <v>56</v>
      </c>
      <c r="AP328" s="30">
        <v>23</v>
      </c>
      <c r="AQ328" t="s">
        <v>155</v>
      </c>
      <c r="AR328">
        <v>4</v>
      </c>
      <c r="AS328" s="66">
        <v>20</v>
      </c>
      <c r="AT328" s="66">
        <v>0.56000000000000005</v>
      </c>
      <c r="AU328" s="66">
        <v>2023</v>
      </c>
      <c r="AV328" s="66" t="s">
        <v>156</v>
      </c>
      <c r="AW328" s="65">
        <f>(IF(ISBLANK(AE328), IF(ISNUMBER(M328), M328*R327, 0)+IF(ISNUMBER(V328), V328*AA327, 0)+AE328, (IF(ISNUMBER(M328), M328*R327, 0)+IF(ISNUMBER(V328), V328*AA327)+AE328)))</f>
        <v>5019.4103489999998</v>
      </c>
      <c r="AX328" s="86">
        <f t="shared" si="27"/>
        <v>5420.9631769200005</v>
      </c>
      <c r="AY328" s="86">
        <f t="shared" si="28"/>
        <v>5621.7395908799999</v>
      </c>
    </row>
    <row r="329" spans="1:51" x14ac:dyDescent="0.2">
      <c r="A329">
        <v>19</v>
      </c>
      <c r="B329">
        <v>2023</v>
      </c>
      <c r="C329" t="s">
        <v>858</v>
      </c>
      <c r="D329" t="s">
        <v>148</v>
      </c>
      <c r="E329" t="s">
        <v>46</v>
      </c>
      <c r="G329" t="s">
        <v>149</v>
      </c>
      <c r="H329" t="s">
        <v>150</v>
      </c>
      <c r="I329" t="s">
        <v>151</v>
      </c>
      <c r="J329" t="s">
        <v>152</v>
      </c>
      <c r="K329" t="s">
        <v>51</v>
      </c>
      <c r="L329" s="27">
        <v>4.2168672000000003</v>
      </c>
      <c r="M329" s="27">
        <v>5.2710840000000001</v>
      </c>
      <c r="N329" s="27">
        <v>6.3253007999999999</v>
      </c>
      <c r="O329" t="s">
        <v>142</v>
      </c>
      <c r="P329" t="s">
        <v>154</v>
      </c>
      <c r="Q329" s="27">
        <v>400</v>
      </c>
      <c r="R329" s="27">
        <v>250</v>
      </c>
      <c r="S329" s="27">
        <v>250</v>
      </c>
      <c r="T329" s="27">
        <v>6525</v>
      </c>
      <c r="U329" s="27">
        <v>0</v>
      </c>
      <c r="V329" s="27">
        <v>0</v>
      </c>
      <c r="W329" s="27">
        <v>0</v>
      </c>
      <c r="X329" t="s">
        <v>69</v>
      </c>
      <c r="Y329" t="s">
        <v>91</v>
      </c>
      <c r="Z329" s="27">
        <v>81</v>
      </c>
      <c r="AA329" s="27">
        <v>82</v>
      </c>
      <c r="AB329" s="27">
        <v>85</v>
      </c>
      <c r="AC329" s="27">
        <v>85</v>
      </c>
      <c r="AD329" s="27">
        <v>2961.3114792000001</v>
      </c>
      <c r="AE329" s="27">
        <v>3701.639349</v>
      </c>
      <c r="AF329" s="27">
        <v>4441.9672187999995</v>
      </c>
      <c r="AG329" s="67">
        <v>5019.4103489999998</v>
      </c>
      <c r="AH329" s="27">
        <v>1.08</v>
      </c>
      <c r="AI329" s="27">
        <v>1.1200000000000001</v>
      </c>
      <c r="AJ329" s="27">
        <v>0</v>
      </c>
      <c r="AK329" s="27">
        <v>0</v>
      </c>
      <c r="AL329" s="42">
        <v>5420.9631769200005</v>
      </c>
      <c r="AM329" s="42">
        <v>5621.7395908799999</v>
      </c>
      <c r="AN329">
        <v>2035</v>
      </c>
      <c r="AO329" t="s">
        <v>56</v>
      </c>
      <c r="AP329" s="30">
        <v>23</v>
      </c>
      <c r="AQ329" t="s">
        <v>155</v>
      </c>
      <c r="AR329">
        <v>4</v>
      </c>
      <c r="AS329" s="66">
        <v>20</v>
      </c>
      <c r="AT329" s="66">
        <v>0.56000000000000005</v>
      </c>
      <c r="AU329" s="66">
        <v>2023</v>
      </c>
      <c r="AV329" s="66" t="s">
        <v>156</v>
      </c>
      <c r="AW329" s="65">
        <f>(IF(ISBLANK(AE329), IF(ISNUMBER(M329), M329*R327, 0)+IF(ISNUMBER(V329), V329*AA327, 0)+AE329, (IF(ISNUMBER(M329), M329*R327, 0)+IF(ISNUMBER(V329), V329*AA327)+AE329)))</f>
        <v>5019.4103489999998</v>
      </c>
      <c r="AX329" s="86">
        <f t="shared" si="27"/>
        <v>5420.9631769200005</v>
      </c>
      <c r="AY329" s="86">
        <f t="shared" si="28"/>
        <v>5621.7395908799999</v>
      </c>
    </row>
    <row r="330" spans="1:51" x14ac:dyDescent="0.2">
      <c r="A330">
        <v>19</v>
      </c>
      <c r="B330">
        <v>2023</v>
      </c>
      <c r="C330" t="s">
        <v>858</v>
      </c>
      <c r="D330" t="s">
        <v>148</v>
      </c>
      <c r="E330" t="s">
        <v>46</v>
      </c>
      <c r="G330" t="s">
        <v>149</v>
      </c>
      <c r="H330" t="s">
        <v>150</v>
      </c>
      <c r="I330" t="s">
        <v>151</v>
      </c>
      <c r="J330" t="s">
        <v>152</v>
      </c>
      <c r="K330" t="s">
        <v>51</v>
      </c>
      <c r="L330" s="27">
        <v>4.2168672000000003</v>
      </c>
      <c r="M330" s="27">
        <v>5.2710840000000001</v>
      </c>
      <c r="N330" s="27">
        <v>6.3253007999999999</v>
      </c>
      <c r="O330" t="s">
        <v>142</v>
      </c>
      <c r="P330" t="s">
        <v>154</v>
      </c>
      <c r="Q330" s="27">
        <v>400</v>
      </c>
      <c r="R330" s="27">
        <v>250</v>
      </c>
      <c r="S330" s="27">
        <v>250</v>
      </c>
      <c r="T330" s="27">
        <v>6525</v>
      </c>
      <c r="U330" s="27">
        <v>0</v>
      </c>
      <c r="V330" s="27">
        <v>0</v>
      </c>
      <c r="W330" s="27">
        <v>0</v>
      </c>
      <c r="X330" t="s">
        <v>69</v>
      </c>
      <c r="Y330" t="s">
        <v>91</v>
      </c>
      <c r="Z330" s="27">
        <v>81</v>
      </c>
      <c r="AA330" s="27">
        <v>82</v>
      </c>
      <c r="AB330" s="27">
        <v>85</v>
      </c>
      <c r="AC330" s="27">
        <v>85</v>
      </c>
      <c r="AD330" s="27">
        <v>2961.3114792000001</v>
      </c>
      <c r="AE330" s="27">
        <v>3701.639349</v>
      </c>
      <c r="AF330" s="27">
        <v>4441.9672187999995</v>
      </c>
      <c r="AG330" s="67">
        <v>5019.4103489999998</v>
      </c>
      <c r="AH330" s="27">
        <v>1.08</v>
      </c>
      <c r="AI330" s="27">
        <v>1.1200000000000001</v>
      </c>
      <c r="AJ330" s="27">
        <v>0</v>
      </c>
      <c r="AK330" s="27">
        <v>0</v>
      </c>
      <c r="AL330" s="42">
        <v>5420.9631769200005</v>
      </c>
      <c r="AM330" s="42">
        <v>5621.7395908799999</v>
      </c>
      <c r="AN330">
        <v>2040</v>
      </c>
      <c r="AO330" t="s">
        <v>56</v>
      </c>
      <c r="AP330" s="30">
        <v>23</v>
      </c>
      <c r="AQ330" t="s">
        <v>155</v>
      </c>
      <c r="AR330">
        <v>4</v>
      </c>
      <c r="AS330" s="66">
        <v>20</v>
      </c>
      <c r="AT330" s="66">
        <v>0.56000000000000005</v>
      </c>
      <c r="AU330" s="66">
        <v>2023</v>
      </c>
      <c r="AV330" s="66" t="s">
        <v>156</v>
      </c>
      <c r="AW330" s="65">
        <f>(IF(ISBLANK(AE330), IF(ISNUMBER(M330), M330*R327, 0)+IF(ISNUMBER(V330), V330*AA327, 0)+AE330, (IF(ISNUMBER(M330), M330*R327, 0)+IF(ISNUMBER(V330), V330*AA327)+AE330)))</f>
        <v>5019.4103489999998</v>
      </c>
      <c r="AX330" s="86">
        <f t="shared" si="27"/>
        <v>5420.9631769200005</v>
      </c>
      <c r="AY330" s="86">
        <f t="shared" si="28"/>
        <v>5621.7395908799999</v>
      </c>
    </row>
    <row r="331" spans="1:51" x14ac:dyDescent="0.2">
      <c r="A331">
        <v>19</v>
      </c>
      <c r="B331">
        <v>2023</v>
      </c>
      <c r="C331" t="s">
        <v>858</v>
      </c>
      <c r="D331" t="s">
        <v>148</v>
      </c>
      <c r="E331" t="s">
        <v>46</v>
      </c>
      <c r="G331" t="s">
        <v>149</v>
      </c>
      <c r="H331" t="s">
        <v>150</v>
      </c>
      <c r="I331" t="s">
        <v>151</v>
      </c>
      <c r="J331" t="s">
        <v>152</v>
      </c>
      <c r="K331" t="s">
        <v>51</v>
      </c>
      <c r="L331" s="27">
        <v>4.2168672000000003</v>
      </c>
      <c r="M331" s="27">
        <v>5.2710840000000001</v>
      </c>
      <c r="N331" s="27">
        <v>6.3253007999999999</v>
      </c>
      <c r="O331" t="s">
        <v>142</v>
      </c>
      <c r="P331" t="s">
        <v>154</v>
      </c>
      <c r="Q331" s="27">
        <v>400</v>
      </c>
      <c r="R331" s="27">
        <v>250</v>
      </c>
      <c r="S331" s="27">
        <v>250</v>
      </c>
      <c r="T331" s="27">
        <v>6525</v>
      </c>
      <c r="U331" s="27">
        <v>0</v>
      </c>
      <c r="V331" s="27">
        <v>0</v>
      </c>
      <c r="W331" s="27">
        <v>0</v>
      </c>
      <c r="X331" t="s">
        <v>69</v>
      </c>
      <c r="Y331" t="s">
        <v>91</v>
      </c>
      <c r="Z331" s="27">
        <v>81</v>
      </c>
      <c r="AA331" s="27">
        <v>82</v>
      </c>
      <c r="AB331" s="27">
        <v>85</v>
      </c>
      <c r="AC331" s="27">
        <v>85</v>
      </c>
      <c r="AD331" s="27">
        <v>2961.3114792000001</v>
      </c>
      <c r="AE331" s="27">
        <v>3701.639349</v>
      </c>
      <c r="AF331" s="27">
        <v>4441.9672187999995</v>
      </c>
      <c r="AG331" s="67">
        <v>5019.4103489999998</v>
      </c>
      <c r="AH331" s="27">
        <v>1.08</v>
      </c>
      <c r="AI331" s="27">
        <v>1.1200000000000001</v>
      </c>
      <c r="AJ331" s="27">
        <v>0</v>
      </c>
      <c r="AK331" s="27">
        <v>0</v>
      </c>
      <c r="AL331" s="42">
        <v>5420.9631769200005</v>
      </c>
      <c r="AM331" s="42">
        <v>5621.7395908799999</v>
      </c>
      <c r="AN331">
        <v>2045</v>
      </c>
      <c r="AO331" t="s">
        <v>56</v>
      </c>
      <c r="AP331" s="30">
        <v>23</v>
      </c>
      <c r="AQ331" t="s">
        <v>155</v>
      </c>
      <c r="AR331">
        <v>4</v>
      </c>
      <c r="AS331" s="66">
        <v>20</v>
      </c>
      <c r="AT331" s="66">
        <v>0.56000000000000005</v>
      </c>
      <c r="AU331" s="66">
        <v>2023</v>
      </c>
      <c r="AV331" s="66" t="s">
        <v>156</v>
      </c>
      <c r="AW331" s="65">
        <f>(IF(ISBLANK(AE331), IF(ISNUMBER(M331), M331*R327, 0)+IF(ISNUMBER(V331), V331*AA327, 0)+AE331, (IF(ISNUMBER(M331), M331*R327, 0)+IF(ISNUMBER(V331), V331*AA327)+AE331)))</f>
        <v>5019.4103489999998</v>
      </c>
      <c r="AX331" s="86">
        <f t="shared" si="27"/>
        <v>5420.9631769200005</v>
      </c>
      <c r="AY331" s="86">
        <f t="shared" si="28"/>
        <v>5621.7395908799999</v>
      </c>
    </row>
    <row r="332" spans="1:51" x14ac:dyDescent="0.2">
      <c r="A332">
        <v>19</v>
      </c>
      <c r="B332">
        <v>2023</v>
      </c>
      <c r="C332" t="s">
        <v>858</v>
      </c>
      <c r="D332" t="s">
        <v>148</v>
      </c>
      <c r="E332" t="s">
        <v>46</v>
      </c>
      <c r="G332" t="s">
        <v>149</v>
      </c>
      <c r="H332" t="s">
        <v>150</v>
      </c>
      <c r="I332" t="s">
        <v>151</v>
      </c>
      <c r="J332" t="s">
        <v>152</v>
      </c>
      <c r="K332" t="s">
        <v>51</v>
      </c>
      <c r="L332" s="27">
        <v>4.2168672000000003</v>
      </c>
      <c r="M332" s="27">
        <v>5.2710840000000001</v>
      </c>
      <c r="N332" s="27">
        <v>6.3253007999999999</v>
      </c>
      <c r="O332" t="s">
        <v>142</v>
      </c>
      <c r="P332" t="s">
        <v>154</v>
      </c>
      <c r="Q332" s="27">
        <v>400</v>
      </c>
      <c r="R332" s="27">
        <v>250</v>
      </c>
      <c r="S332" s="27">
        <v>250</v>
      </c>
      <c r="T332" s="27">
        <v>6525</v>
      </c>
      <c r="U332" s="27">
        <v>0</v>
      </c>
      <c r="V332" s="27">
        <v>0</v>
      </c>
      <c r="W332" s="27">
        <v>0</v>
      </c>
      <c r="X332" t="s">
        <v>69</v>
      </c>
      <c r="Y332" t="s">
        <v>91</v>
      </c>
      <c r="Z332" s="27">
        <v>81</v>
      </c>
      <c r="AA332" s="27">
        <v>82</v>
      </c>
      <c r="AB332" s="27">
        <v>85</v>
      </c>
      <c r="AC332" s="27">
        <v>85</v>
      </c>
      <c r="AD332" s="27">
        <v>2961.3114792000001</v>
      </c>
      <c r="AE332" s="27">
        <v>3701.639349</v>
      </c>
      <c r="AF332" s="27">
        <v>4441.9672187999995</v>
      </c>
      <c r="AG332" s="67">
        <v>5019.4103489999998</v>
      </c>
      <c r="AH332" s="27">
        <v>1.08</v>
      </c>
      <c r="AI332" s="27">
        <v>1.1200000000000001</v>
      </c>
      <c r="AJ332" s="27">
        <v>0</v>
      </c>
      <c r="AK332" s="27">
        <v>0</v>
      </c>
      <c r="AL332" s="42">
        <v>5420.9631769200005</v>
      </c>
      <c r="AM332" s="42">
        <v>5621.7395908799999</v>
      </c>
      <c r="AN332">
        <v>2050</v>
      </c>
      <c r="AO332" t="s">
        <v>56</v>
      </c>
      <c r="AP332" s="30">
        <v>23</v>
      </c>
      <c r="AQ332" t="s">
        <v>155</v>
      </c>
      <c r="AR332">
        <v>4</v>
      </c>
      <c r="AS332" s="66">
        <v>20</v>
      </c>
      <c r="AT332" s="66">
        <v>0.56000000000000005</v>
      </c>
      <c r="AU332" s="66">
        <v>2023</v>
      </c>
      <c r="AV332" s="66" t="s">
        <v>156</v>
      </c>
      <c r="AW332" s="65">
        <f>(IF(ISBLANK(AE332), IF(ISNUMBER(M332), M332*R327, 0)+IF(ISNUMBER(V332), V332*AA327, 0)+AE332, (IF(ISNUMBER(M332), M332*R327, 0)+IF(ISNUMBER(V332), V332*AA327)+AE332)))</f>
        <v>5019.4103489999998</v>
      </c>
      <c r="AX332" s="86">
        <f t="shared" si="27"/>
        <v>5420.9631769200005</v>
      </c>
      <c r="AY332" s="86">
        <f t="shared" si="28"/>
        <v>5621.7395908799999</v>
      </c>
    </row>
    <row r="333" spans="1:51" x14ac:dyDescent="0.2">
      <c r="A333">
        <v>19</v>
      </c>
      <c r="B333">
        <v>2023</v>
      </c>
      <c r="C333" t="s">
        <v>858</v>
      </c>
      <c r="D333" t="s">
        <v>148</v>
      </c>
      <c r="E333" t="s">
        <v>46</v>
      </c>
      <c r="G333" t="s">
        <v>149</v>
      </c>
      <c r="H333" t="s">
        <v>150</v>
      </c>
      <c r="I333" t="s">
        <v>151</v>
      </c>
      <c r="J333" t="s">
        <v>152</v>
      </c>
      <c r="K333" t="s">
        <v>51</v>
      </c>
      <c r="L333" s="27">
        <v>4.2168672000000003</v>
      </c>
      <c r="M333" s="27">
        <v>5.2710840000000001</v>
      </c>
      <c r="N333" s="27">
        <v>6.3253007999999999</v>
      </c>
      <c r="O333" t="s">
        <v>142</v>
      </c>
      <c r="P333" t="s">
        <v>154</v>
      </c>
      <c r="Q333" s="27">
        <v>400</v>
      </c>
      <c r="R333" s="27">
        <v>250</v>
      </c>
      <c r="S333" s="27">
        <v>250</v>
      </c>
      <c r="T333" s="27">
        <v>6525</v>
      </c>
      <c r="U333" s="27">
        <v>0</v>
      </c>
      <c r="V333" s="27">
        <v>0</v>
      </c>
      <c r="W333" s="27">
        <v>0</v>
      </c>
      <c r="X333" t="s">
        <v>69</v>
      </c>
      <c r="Y333" t="s">
        <v>91</v>
      </c>
      <c r="Z333" s="27">
        <v>81</v>
      </c>
      <c r="AA333" s="27">
        <v>82</v>
      </c>
      <c r="AB333" s="27">
        <v>85</v>
      </c>
      <c r="AC333" s="27">
        <v>85</v>
      </c>
      <c r="AD333" s="27">
        <v>2961.3114792000001</v>
      </c>
      <c r="AE333" s="27">
        <v>3701.639349</v>
      </c>
      <c r="AF333" s="27">
        <v>4441.9672187999995</v>
      </c>
      <c r="AG333" s="67">
        <v>5019.4103489999998</v>
      </c>
      <c r="AH333" s="27">
        <v>1.08</v>
      </c>
      <c r="AI333" s="27">
        <v>1.1200000000000001</v>
      </c>
      <c r="AJ333" s="27">
        <v>0</v>
      </c>
      <c r="AK333" s="27">
        <v>0</v>
      </c>
      <c r="AL333" s="42">
        <v>5420.9631769200005</v>
      </c>
      <c r="AM333" s="42">
        <v>5621.7395908799999</v>
      </c>
      <c r="AN333">
        <v>2023</v>
      </c>
      <c r="AO333" t="s">
        <v>59</v>
      </c>
      <c r="AP333" s="30">
        <v>23</v>
      </c>
      <c r="AQ333" t="s">
        <v>155</v>
      </c>
      <c r="AR333">
        <v>4</v>
      </c>
      <c r="AS333" s="66">
        <v>20</v>
      </c>
      <c r="AT333" s="66">
        <v>0.56000000000000005</v>
      </c>
      <c r="AU333" s="66">
        <v>2023</v>
      </c>
      <c r="AV333" s="66" t="s">
        <v>156</v>
      </c>
      <c r="AW333" s="65">
        <f>(IF(ISBLANK(AE333), IF(ISNUMBER(M333), M333*R327, 0)+IF(ISNUMBER(V333), V333*AA327, 0)+AE333, (IF(ISNUMBER(M333), M333*R327, 0)+IF(ISNUMBER(V333), V333*AA327)+AE333)))</f>
        <v>5019.4103489999998</v>
      </c>
      <c r="AX333" s="86">
        <f t="shared" si="27"/>
        <v>5420.9631769200005</v>
      </c>
      <c r="AY333" s="86">
        <f t="shared" si="28"/>
        <v>5621.7395908799999</v>
      </c>
    </row>
    <row r="334" spans="1:51" x14ac:dyDescent="0.2">
      <c r="A334">
        <v>19</v>
      </c>
      <c r="B334">
        <v>2023</v>
      </c>
      <c r="C334" t="s">
        <v>858</v>
      </c>
      <c r="D334" t="s">
        <v>148</v>
      </c>
      <c r="E334" t="s">
        <v>46</v>
      </c>
      <c r="G334" t="s">
        <v>149</v>
      </c>
      <c r="H334" t="s">
        <v>150</v>
      </c>
      <c r="I334" t="s">
        <v>151</v>
      </c>
      <c r="J334" t="s">
        <v>152</v>
      </c>
      <c r="K334" t="s">
        <v>51</v>
      </c>
      <c r="L334" s="27">
        <v>4.2168672000000003</v>
      </c>
      <c r="M334" s="27">
        <v>5.2710840000000001</v>
      </c>
      <c r="N334" s="27">
        <v>6.3253007999999999</v>
      </c>
      <c r="O334" t="s">
        <v>142</v>
      </c>
      <c r="P334" t="s">
        <v>154</v>
      </c>
      <c r="Q334" s="27">
        <v>400</v>
      </c>
      <c r="R334" s="27">
        <v>250</v>
      </c>
      <c r="S334" s="27">
        <v>250</v>
      </c>
      <c r="T334" s="27">
        <v>6525</v>
      </c>
      <c r="U334" s="27">
        <v>0</v>
      </c>
      <c r="V334" s="27">
        <v>0</v>
      </c>
      <c r="W334" s="27">
        <v>0</v>
      </c>
      <c r="X334" t="s">
        <v>69</v>
      </c>
      <c r="Y334" t="s">
        <v>91</v>
      </c>
      <c r="Z334" s="27">
        <v>81</v>
      </c>
      <c r="AA334" s="27">
        <v>82</v>
      </c>
      <c r="AB334" s="27">
        <v>85</v>
      </c>
      <c r="AC334" s="27">
        <v>85</v>
      </c>
      <c r="AD334" s="27">
        <v>2961.3114792000001</v>
      </c>
      <c r="AE334" s="27">
        <v>3701.639349</v>
      </c>
      <c r="AF334" s="27">
        <v>4441.9672187999995</v>
      </c>
      <c r="AG334" s="67">
        <v>5019.4103489999998</v>
      </c>
      <c r="AH334" s="27">
        <v>1.08</v>
      </c>
      <c r="AI334" s="27">
        <v>1.1200000000000001</v>
      </c>
      <c r="AJ334" s="27">
        <v>0</v>
      </c>
      <c r="AK334" s="27">
        <v>0</v>
      </c>
      <c r="AL334" s="42">
        <v>5420.9631769200005</v>
      </c>
      <c r="AM334" s="42">
        <v>5621.7395908799999</v>
      </c>
      <c r="AN334">
        <v>2030</v>
      </c>
      <c r="AO334" t="s">
        <v>59</v>
      </c>
      <c r="AP334" s="30">
        <v>23</v>
      </c>
      <c r="AQ334" t="s">
        <v>155</v>
      </c>
      <c r="AR334">
        <v>4</v>
      </c>
      <c r="AS334" s="66">
        <v>20</v>
      </c>
      <c r="AT334" s="66">
        <v>0.56000000000000005</v>
      </c>
      <c r="AU334" s="66">
        <v>2023</v>
      </c>
      <c r="AV334" s="66" t="s">
        <v>156</v>
      </c>
      <c r="AW334" s="65">
        <f>(IF(ISBLANK(AE334), IF(ISNUMBER(M334), M334*R327, 0)+IF(ISNUMBER(V334), V334*AA327, 0)+AE334, (IF(ISNUMBER(M334), M334*R327, 0)+IF(ISNUMBER(V334), V334*AA327)+AE334)))</f>
        <v>5019.4103489999998</v>
      </c>
      <c r="AX334" s="86">
        <f t="shared" si="27"/>
        <v>5420.9631769200005</v>
      </c>
      <c r="AY334" s="86">
        <f t="shared" si="28"/>
        <v>5621.7395908799999</v>
      </c>
    </row>
    <row r="335" spans="1:51" x14ac:dyDescent="0.2">
      <c r="A335">
        <v>19</v>
      </c>
      <c r="B335">
        <v>2023</v>
      </c>
      <c r="C335" t="s">
        <v>858</v>
      </c>
      <c r="D335" t="s">
        <v>148</v>
      </c>
      <c r="E335" t="s">
        <v>46</v>
      </c>
      <c r="G335" t="s">
        <v>149</v>
      </c>
      <c r="H335" t="s">
        <v>150</v>
      </c>
      <c r="I335" t="s">
        <v>151</v>
      </c>
      <c r="J335" t="s">
        <v>152</v>
      </c>
      <c r="K335" t="s">
        <v>51</v>
      </c>
      <c r="L335" s="27">
        <v>4.2168672000000003</v>
      </c>
      <c r="M335" s="27">
        <v>5.2710840000000001</v>
      </c>
      <c r="N335" s="27">
        <v>6.3253007999999999</v>
      </c>
      <c r="O335" t="s">
        <v>142</v>
      </c>
      <c r="P335" t="s">
        <v>154</v>
      </c>
      <c r="Q335" s="27">
        <v>400</v>
      </c>
      <c r="R335" s="27">
        <v>250</v>
      </c>
      <c r="S335" s="27">
        <v>250</v>
      </c>
      <c r="T335" s="27">
        <v>6525</v>
      </c>
      <c r="U335" s="27">
        <v>0</v>
      </c>
      <c r="V335" s="27">
        <v>0</v>
      </c>
      <c r="W335" s="27">
        <v>0</v>
      </c>
      <c r="X335" t="s">
        <v>69</v>
      </c>
      <c r="Y335" t="s">
        <v>91</v>
      </c>
      <c r="Z335" s="27">
        <v>81</v>
      </c>
      <c r="AA335" s="27">
        <v>82</v>
      </c>
      <c r="AB335" s="27">
        <v>85</v>
      </c>
      <c r="AC335" s="27">
        <v>85</v>
      </c>
      <c r="AD335" s="27">
        <v>2961.3114792000001</v>
      </c>
      <c r="AE335" s="27">
        <v>3701.639349</v>
      </c>
      <c r="AF335" s="27">
        <v>4441.9672187999995</v>
      </c>
      <c r="AG335" s="67">
        <v>5019.4103489999998</v>
      </c>
      <c r="AH335" s="27">
        <v>1.08</v>
      </c>
      <c r="AI335" s="27">
        <v>1.1200000000000001</v>
      </c>
      <c r="AJ335" s="27">
        <v>0</v>
      </c>
      <c r="AK335" s="27">
        <v>0</v>
      </c>
      <c r="AL335" s="42">
        <v>5420.9631769200005</v>
      </c>
      <c r="AM335" s="42">
        <v>5621.7395908799999</v>
      </c>
      <c r="AN335">
        <v>2035</v>
      </c>
      <c r="AO335" t="s">
        <v>59</v>
      </c>
      <c r="AP335" s="30">
        <v>23</v>
      </c>
      <c r="AQ335" t="s">
        <v>155</v>
      </c>
      <c r="AR335">
        <v>4</v>
      </c>
      <c r="AS335" s="66">
        <v>20</v>
      </c>
      <c r="AT335" s="66">
        <v>0.56000000000000005</v>
      </c>
      <c r="AU335" s="66">
        <v>2023</v>
      </c>
      <c r="AV335" s="66" t="s">
        <v>156</v>
      </c>
      <c r="AW335" s="65">
        <f>(IF(ISBLANK(AE335), IF(ISNUMBER(M335), M335*R327, 0)+IF(ISNUMBER(V335), V335*AA327, 0)+AE335, (IF(ISNUMBER(M335), M335*R327, 0)+IF(ISNUMBER(V335), V335*AA327)+AE335)))</f>
        <v>5019.4103489999998</v>
      </c>
      <c r="AX335" s="86">
        <f t="shared" si="27"/>
        <v>5420.9631769200005</v>
      </c>
      <c r="AY335" s="86">
        <f t="shared" si="28"/>
        <v>5621.7395908799999</v>
      </c>
    </row>
    <row r="336" spans="1:51" x14ac:dyDescent="0.2">
      <c r="A336">
        <v>19</v>
      </c>
      <c r="B336">
        <v>2023</v>
      </c>
      <c r="C336" t="s">
        <v>858</v>
      </c>
      <c r="D336" t="s">
        <v>148</v>
      </c>
      <c r="E336" t="s">
        <v>46</v>
      </c>
      <c r="G336" t="s">
        <v>149</v>
      </c>
      <c r="H336" t="s">
        <v>150</v>
      </c>
      <c r="I336" t="s">
        <v>151</v>
      </c>
      <c r="J336" t="s">
        <v>152</v>
      </c>
      <c r="K336" t="s">
        <v>51</v>
      </c>
      <c r="L336" s="27">
        <v>4.2168672000000003</v>
      </c>
      <c r="M336" s="27">
        <v>5.2710840000000001</v>
      </c>
      <c r="N336" s="27">
        <v>6.3253007999999999</v>
      </c>
      <c r="O336" t="s">
        <v>142</v>
      </c>
      <c r="P336" t="s">
        <v>154</v>
      </c>
      <c r="Q336" s="27">
        <v>400</v>
      </c>
      <c r="R336" s="27">
        <v>250</v>
      </c>
      <c r="S336" s="27">
        <v>250</v>
      </c>
      <c r="T336" s="27">
        <v>6525</v>
      </c>
      <c r="U336" s="27">
        <v>0</v>
      </c>
      <c r="V336" s="27">
        <v>0</v>
      </c>
      <c r="W336" s="27">
        <v>0</v>
      </c>
      <c r="X336" t="s">
        <v>69</v>
      </c>
      <c r="Y336" t="s">
        <v>91</v>
      </c>
      <c r="Z336" s="27">
        <v>81</v>
      </c>
      <c r="AA336" s="27">
        <v>82</v>
      </c>
      <c r="AB336" s="27">
        <v>85</v>
      </c>
      <c r="AC336" s="27">
        <v>85</v>
      </c>
      <c r="AD336" s="27">
        <v>2961.3114792000001</v>
      </c>
      <c r="AE336" s="27">
        <v>3701.639349</v>
      </c>
      <c r="AF336" s="27">
        <v>4441.9672187999995</v>
      </c>
      <c r="AG336" s="67">
        <v>5019.4103489999998</v>
      </c>
      <c r="AH336" s="27">
        <v>1.08</v>
      </c>
      <c r="AI336" s="27">
        <v>1.1200000000000001</v>
      </c>
      <c r="AJ336" s="27">
        <v>0</v>
      </c>
      <c r="AK336" s="27">
        <v>0</v>
      </c>
      <c r="AL336" s="42">
        <v>5420.9631769200005</v>
      </c>
      <c r="AM336" s="42">
        <v>5621.7395908799999</v>
      </c>
      <c r="AN336">
        <v>2040</v>
      </c>
      <c r="AO336" t="s">
        <v>59</v>
      </c>
      <c r="AP336" s="30">
        <v>23</v>
      </c>
      <c r="AQ336" t="s">
        <v>155</v>
      </c>
      <c r="AR336">
        <v>4</v>
      </c>
      <c r="AS336" s="66">
        <v>20</v>
      </c>
      <c r="AT336" s="66">
        <v>0.56000000000000005</v>
      </c>
      <c r="AU336" s="66">
        <v>2023</v>
      </c>
      <c r="AV336" s="66" t="s">
        <v>156</v>
      </c>
      <c r="AW336" s="65">
        <f>(IF(ISBLANK(AE336), IF(ISNUMBER(M336), M336*R327, 0)+IF(ISNUMBER(V336), V336*AA327, 0)+AE336, (IF(ISNUMBER(M336), M336*R327, 0)+IF(ISNUMBER(V336), V336*AA327)+AE336)))</f>
        <v>5019.4103489999998</v>
      </c>
      <c r="AX336" s="86">
        <f t="shared" si="27"/>
        <v>5420.9631769200005</v>
      </c>
      <c r="AY336" s="86">
        <f t="shared" si="28"/>
        <v>5621.7395908799999</v>
      </c>
    </row>
    <row r="337" spans="1:51" x14ac:dyDescent="0.2">
      <c r="A337">
        <v>19</v>
      </c>
      <c r="B337">
        <v>2023</v>
      </c>
      <c r="C337" t="s">
        <v>858</v>
      </c>
      <c r="D337" t="s">
        <v>148</v>
      </c>
      <c r="E337" t="s">
        <v>46</v>
      </c>
      <c r="G337" t="s">
        <v>149</v>
      </c>
      <c r="H337" t="s">
        <v>150</v>
      </c>
      <c r="I337" t="s">
        <v>151</v>
      </c>
      <c r="J337" t="s">
        <v>152</v>
      </c>
      <c r="K337" t="s">
        <v>51</v>
      </c>
      <c r="L337" s="27">
        <v>4.2168672000000003</v>
      </c>
      <c r="M337" s="27">
        <v>5.2710840000000001</v>
      </c>
      <c r="N337" s="27">
        <v>6.3253007999999999</v>
      </c>
      <c r="O337" t="s">
        <v>142</v>
      </c>
      <c r="P337" t="s">
        <v>154</v>
      </c>
      <c r="Q337" s="27">
        <v>400</v>
      </c>
      <c r="R337" s="27">
        <v>250</v>
      </c>
      <c r="S337" s="27">
        <v>250</v>
      </c>
      <c r="T337" s="27">
        <v>6525</v>
      </c>
      <c r="U337" s="27">
        <v>0</v>
      </c>
      <c r="V337" s="27">
        <v>0</v>
      </c>
      <c r="W337" s="27">
        <v>0</v>
      </c>
      <c r="X337" t="s">
        <v>69</v>
      </c>
      <c r="Y337" t="s">
        <v>91</v>
      </c>
      <c r="Z337" s="27">
        <v>81</v>
      </c>
      <c r="AA337" s="27">
        <v>82</v>
      </c>
      <c r="AB337" s="27">
        <v>85</v>
      </c>
      <c r="AC337" s="27">
        <v>85</v>
      </c>
      <c r="AD337" s="27">
        <v>2961.3114792000001</v>
      </c>
      <c r="AE337" s="27">
        <v>3701.639349</v>
      </c>
      <c r="AF337" s="27">
        <v>4441.9672187999995</v>
      </c>
      <c r="AG337" s="67">
        <v>5019.4103489999998</v>
      </c>
      <c r="AH337" s="27">
        <v>1.08</v>
      </c>
      <c r="AI337" s="27">
        <v>1.1200000000000001</v>
      </c>
      <c r="AJ337" s="27">
        <v>0</v>
      </c>
      <c r="AK337" s="27">
        <v>0</v>
      </c>
      <c r="AL337" s="42">
        <v>5420.9631769200005</v>
      </c>
      <c r="AM337" s="42">
        <v>5621.7395908799999</v>
      </c>
      <c r="AN337">
        <v>2045</v>
      </c>
      <c r="AO337" t="s">
        <v>59</v>
      </c>
      <c r="AP337" s="30">
        <v>23</v>
      </c>
      <c r="AQ337" t="s">
        <v>155</v>
      </c>
      <c r="AR337">
        <v>4</v>
      </c>
      <c r="AS337" s="66">
        <v>20</v>
      </c>
      <c r="AT337" s="66">
        <v>0.56000000000000005</v>
      </c>
      <c r="AU337" s="66">
        <v>2023</v>
      </c>
      <c r="AV337" s="66" t="s">
        <v>156</v>
      </c>
      <c r="AW337" s="65">
        <f>(IF(ISBLANK(AE337), IF(ISNUMBER(M337), M337*R327, 0)+IF(ISNUMBER(V337), V337*AA327, 0)+AE337, (IF(ISNUMBER(M337), M337*R327, 0)+IF(ISNUMBER(V337), V337*AA327)+AE337)))</f>
        <v>5019.4103489999998</v>
      </c>
      <c r="AX337" s="86">
        <f t="shared" si="27"/>
        <v>5420.9631769200005</v>
      </c>
      <c r="AY337" s="86">
        <f t="shared" si="28"/>
        <v>5621.7395908799999</v>
      </c>
    </row>
    <row r="338" spans="1:51" x14ac:dyDescent="0.2">
      <c r="A338">
        <v>19</v>
      </c>
      <c r="B338">
        <v>2023</v>
      </c>
      <c r="C338" t="s">
        <v>858</v>
      </c>
      <c r="D338" t="s">
        <v>148</v>
      </c>
      <c r="E338" t="s">
        <v>46</v>
      </c>
      <c r="G338" t="s">
        <v>149</v>
      </c>
      <c r="H338" t="s">
        <v>150</v>
      </c>
      <c r="I338" t="s">
        <v>151</v>
      </c>
      <c r="J338" t="s">
        <v>152</v>
      </c>
      <c r="K338" t="s">
        <v>51</v>
      </c>
      <c r="L338" s="27">
        <v>4.2168672000000003</v>
      </c>
      <c r="M338" s="27">
        <v>5.2710840000000001</v>
      </c>
      <c r="N338" s="27">
        <v>6.3253007999999999</v>
      </c>
      <c r="O338" t="s">
        <v>142</v>
      </c>
      <c r="P338" t="s">
        <v>154</v>
      </c>
      <c r="Q338" s="27">
        <v>400</v>
      </c>
      <c r="R338" s="27">
        <v>250</v>
      </c>
      <c r="S338" s="27">
        <v>250</v>
      </c>
      <c r="T338" s="27">
        <v>6525</v>
      </c>
      <c r="U338" s="27">
        <v>0</v>
      </c>
      <c r="V338" s="27">
        <v>0</v>
      </c>
      <c r="W338" s="27">
        <v>0</v>
      </c>
      <c r="X338" t="s">
        <v>69</v>
      </c>
      <c r="Y338" t="s">
        <v>91</v>
      </c>
      <c r="Z338" s="27">
        <v>81</v>
      </c>
      <c r="AA338" s="27">
        <v>82</v>
      </c>
      <c r="AB338" s="27">
        <v>85</v>
      </c>
      <c r="AC338" s="27">
        <v>85</v>
      </c>
      <c r="AD338" s="27">
        <v>2961.3114792000001</v>
      </c>
      <c r="AE338" s="27">
        <v>3701.639349</v>
      </c>
      <c r="AF338" s="27">
        <v>4441.9672187999995</v>
      </c>
      <c r="AG338" s="67">
        <v>5019.4103489999998</v>
      </c>
      <c r="AH338" s="27">
        <v>1.08</v>
      </c>
      <c r="AI338" s="27">
        <v>1.1200000000000001</v>
      </c>
      <c r="AJ338" s="27">
        <v>0</v>
      </c>
      <c r="AK338" s="27">
        <v>0</v>
      </c>
      <c r="AL338" s="42">
        <v>5420.9631769200005</v>
      </c>
      <c r="AM338" s="42">
        <v>5621.7395908799999</v>
      </c>
      <c r="AN338">
        <v>2050</v>
      </c>
      <c r="AO338" t="s">
        <v>59</v>
      </c>
      <c r="AP338" s="30">
        <v>23</v>
      </c>
      <c r="AQ338" t="s">
        <v>155</v>
      </c>
      <c r="AR338">
        <v>4</v>
      </c>
      <c r="AS338" s="66">
        <v>20</v>
      </c>
      <c r="AT338" s="66">
        <v>0.56000000000000005</v>
      </c>
      <c r="AU338" s="66">
        <v>2023</v>
      </c>
      <c r="AV338" s="66" t="s">
        <v>156</v>
      </c>
      <c r="AW338" s="65">
        <f>(IF(ISBLANK(AE338), IF(ISNUMBER(M338), M338*R327, 0)+IF(ISNUMBER(V338), V338*AA327, 0)+AE338, (IF(ISNUMBER(M338), M338*R327, 0)+IF(ISNUMBER(V338), V338*AA327)+AE338)))</f>
        <v>5019.4103489999998</v>
      </c>
      <c r="AX338" s="86">
        <f t="shared" si="27"/>
        <v>5420.9631769200005</v>
      </c>
      <c r="AY338" s="86">
        <f t="shared" si="28"/>
        <v>5621.7395908799999</v>
      </c>
    </row>
    <row r="339" spans="1:51" x14ac:dyDescent="0.2">
      <c r="A339">
        <v>19</v>
      </c>
      <c r="B339">
        <v>2023</v>
      </c>
      <c r="C339" t="s">
        <v>858</v>
      </c>
      <c r="D339" t="s">
        <v>148</v>
      </c>
      <c r="E339" t="s">
        <v>46</v>
      </c>
      <c r="G339" t="s">
        <v>149</v>
      </c>
      <c r="H339" t="s">
        <v>150</v>
      </c>
      <c r="I339" t="s">
        <v>151</v>
      </c>
      <c r="J339" t="s">
        <v>152</v>
      </c>
      <c r="K339" t="s">
        <v>51</v>
      </c>
      <c r="L339" s="27">
        <v>4.2168672000000003</v>
      </c>
      <c r="M339" s="27">
        <v>5.2710840000000001</v>
      </c>
      <c r="N339" s="27">
        <v>6.3253007999999999</v>
      </c>
      <c r="O339" t="s">
        <v>142</v>
      </c>
      <c r="P339" t="s">
        <v>154</v>
      </c>
      <c r="Q339" s="27">
        <v>400</v>
      </c>
      <c r="R339" s="27">
        <v>250</v>
      </c>
      <c r="S339" s="27">
        <v>250</v>
      </c>
      <c r="T339" s="27">
        <v>6525</v>
      </c>
      <c r="U339" s="27">
        <v>0</v>
      </c>
      <c r="V339" s="27">
        <v>0</v>
      </c>
      <c r="W339" s="27">
        <v>0</v>
      </c>
      <c r="X339" t="s">
        <v>69</v>
      </c>
      <c r="Y339" t="s">
        <v>91</v>
      </c>
      <c r="Z339" s="27">
        <v>81</v>
      </c>
      <c r="AA339" s="27">
        <v>82</v>
      </c>
      <c r="AB339" s="27">
        <v>85</v>
      </c>
      <c r="AC339" s="27">
        <v>85</v>
      </c>
      <c r="AD339" s="27">
        <v>2961.3114792000001</v>
      </c>
      <c r="AE339" s="27">
        <v>3701.639349</v>
      </c>
      <c r="AF339" s="27">
        <v>4441.9672187999995</v>
      </c>
      <c r="AG339" s="67">
        <v>5019.4103489999998</v>
      </c>
      <c r="AH339" s="27">
        <v>1.08</v>
      </c>
      <c r="AI339" s="27">
        <v>1.1200000000000001</v>
      </c>
      <c r="AJ339" s="27">
        <v>0</v>
      </c>
      <c r="AK339" s="27">
        <v>0</v>
      </c>
      <c r="AL339" s="42">
        <v>5420.9631769200005</v>
      </c>
      <c r="AM339" s="42">
        <v>5621.7395908799999</v>
      </c>
      <c r="AN339">
        <v>2023</v>
      </c>
      <c r="AO339" t="s">
        <v>60</v>
      </c>
      <c r="AP339" s="30">
        <v>23</v>
      </c>
      <c r="AQ339" t="s">
        <v>155</v>
      </c>
      <c r="AR339">
        <v>4</v>
      </c>
      <c r="AS339" s="66">
        <v>20</v>
      </c>
      <c r="AT339" s="66">
        <v>0.56000000000000005</v>
      </c>
      <c r="AU339" s="66">
        <v>2023</v>
      </c>
      <c r="AV339" s="66" t="s">
        <v>156</v>
      </c>
      <c r="AW339" s="65">
        <f>(IF(ISBLANK(AE339), IF(ISNUMBER(M339), M339*R327, 0)+IF(ISNUMBER(V339), V339*AA327, 0)+AE339, (IF(ISNUMBER(M339), M339*R327, 0)+IF(ISNUMBER(V339), V339*AA327)+AE339)))</f>
        <v>5019.4103489999998</v>
      </c>
      <c r="AX339" s="86">
        <f t="shared" si="27"/>
        <v>5420.9631769200005</v>
      </c>
      <c r="AY339" s="86">
        <f t="shared" si="28"/>
        <v>5621.7395908799999</v>
      </c>
    </row>
    <row r="340" spans="1:51" x14ac:dyDescent="0.2">
      <c r="A340">
        <v>19</v>
      </c>
      <c r="B340">
        <v>2023</v>
      </c>
      <c r="C340" t="s">
        <v>858</v>
      </c>
      <c r="D340" t="s">
        <v>148</v>
      </c>
      <c r="E340" t="s">
        <v>46</v>
      </c>
      <c r="G340" t="s">
        <v>149</v>
      </c>
      <c r="H340" t="s">
        <v>150</v>
      </c>
      <c r="I340" t="s">
        <v>151</v>
      </c>
      <c r="J340" t="s">
        <v>152</v>
      </c>
      <c r="K340" t="s">
        <v>51</v>
      </c>
      <c r="L340" s="27">
        <v>4.2168672000000003</v>
      </c>
      <c r="M340" s="27">
        <v>5.2710840000000001</v>
      </c>
      <c r="N340" s="27">
        <v>6.3253007999999999</v>
      </c>
      <c r="O340" t="s">
        <v>142</v>
      </c>
      <c r="P340" t="s">
        <v>154</v>
      </c>
      <c r="Q340" s="27">
        <v>400</v>
      </c>
      <c r="R340" s="27">
        <v>250</v>
      </c>
      <c r="S340" s="27">
        <v>250</v>
      </c>
      <c r="T340" s="27">
        <v>6525</v>
      </c>
      <c r="U340" s="27">
        <v>0</v>
      </c>
      <c r="V340" s="27">
        <v>0</v>
      </c>
      <c r="W340" s="27">
        <v>0</v>
      </c>
      <c r="X340" t="s">
        <v>69</v>
      </c>
      <c r="Y340" t="s">
        <v>91</v>
      </c>
      <c r="Z340" s="27">
        <v>81</v>
      </c>
      <c r="AA340" s="27">
        <v>82</v>
      </c>
      <c r="AB340" s="27">
        <v>85</v>
      </c>
      <c r="AC340" s="27">
        <v>85</v>
      </c>
      <c r="AD340" s="27">
        <v>2961.3114792000001</v>
      </c>
      <c r="AE340" s="27">
        <v>3701.639349</v>
      </c>
      <c r="AF340" s="27">
        <v>4441.9672187999995</v>
      </c>
      <c r="AG340" s="67">
        <v>5019.4103489999998</v>
      </c>
      <c r="AH340" s="27">
        <v>1.08</v>
      </c>
      <c r="AI340" s="27">
        <v>1.1200000000000001</v>
      </c>
      <c r="AJ340" s="27">
        <v>0</v>
      </c>
      <c r="AK340" s="27">
        <v>0</v>
      </c>
      <c r="AL340" s="42">
        <v>5420.9631769200005</v>
      </c>
      <c r="AM340" s="42">
        <v>5621.7395908799999</v>
      </c>
      <c r="AN340">
        <v>2030</v>
      </c>
      <c r="AO340" t="s">
        <v>60</v>
      </c>
      <c r="AP340" s="30">
        <v>23</v>
      </c>
      <c r="AQ340" t="s">
        <v>155</v>
      </c>
      <c r="AR340">
        <v>4</v>
      </c>
      <c r="AS340" s="66">
        <v>20</v>
      </c>
      <c r="AT340" s="66">
        <v>0.56000000000000005</v>
      </c>
      <c r="AU340" s="66">
        <v>2023</v>
      </c>
      <c r="AV340" s="66" t="s">
        <v>156</v>
      </c>
      <c r="AW340" s="65">
        <f>(IF(ISBLANK(AE340), IF(ISNUMBER(M340), M340*R327, 0)+IF(ISNUMBER(V340), V340*AA327, 0)+AE340, (IF(ISNUMBER(M340), M340*R327, 0)+IF(ISNUMBER(V340), V340*AA327)+AE340)))</f>
        <v>5019.4103489999998</v>
      </c>
      <c r="AX340" s="86">
        <f t="shared" si="27"/>
        <v>5420.9631769200005</v>
      </c>
      <c r="AY340" s="86">
        <f t="shared" si="28"/>
        <v>5621.7395908799999</v>
      </c>
    </row>
    <row r="341" spans="1:51" x14ac:dyDescent="0.2">
      <c r="A341">
        <v>19</v>
      </c>
      <c r="B341">
        <v>2023</v>
      </c>
      <c r="C341" t="s">
        <v>858</v>
      </c>
      <c r="D341" t="s">
        <v>148</v>
      </c>
      <c r="E341" t="s">
        <v>46</v>
      </c>
      <c r="G341" t="s">
        <v>149</v>
      </c>
      <c r="H341" t="s">
        <v>150</v>
      </c>
      <c r="I341" t="s">
        <v>151</v>
      </c>
      <c r="J341" t="s">
        <v>152</v>
      </c>
      <c r="K341" t="s">
        <v>51</v>
      </c>
      <c r="L341" s="27">
        <v>4.2168672000000003</v>
      </c>
      <c r="M341" s="27">
        <v>5.2710840000000001</v>
      </c>
      <c r="N341" s="27">
        <v>6.3253007999999999</v>
      </c>
      <c r="O341" t="s">
        <v>142</v>
      </c>
      <c r="P341" t="s">
        <v>154</v>
      </c>
      <c r="Q341" s="27">
        <v>400</v>
      </c>
      <c r="R341" s="27">
        <v>250</v>
      </c>
      <c r="S341" s="27">
        <v>250</v>
      </c>
      <c r="T341" s="27">
        <v>6525</v>
      </c>
      <c r="U341" s="27">
        <v>0</v>
      </c>
      <c r="V341" s="27">
        <v>0</v>
      </c>
      <c r="W341" s="27">
        <v>0</v>
      </c>
      <c r="X341" t="s">
        <v>69</v>
      </c>
      <c r="Y341" t="s">
        <v>91</v>
      </c>
      <c r="Z341" s="27">
        <v>81</v>
      </c>
      <c r="AA341" s="27">
        <v>82</v>
      </c>
      <c r="AB341" s="27">
        <v>85</v>
      </c>
      <c r="AC341" s="27">
        <v>85</v>
      </c>
      <c r="AD341" s="27">
        <v>2961.3114792000001</v>
      </c>
      <c r="AE341" s="27">
        <v>3701.639349</v>
      </c>
      <c r="AF341" s="27">
        <v>4441.9672187999995</v>
      </c>
      <c r="AG341" s="67">
        <v>5019.4103489999998</v>
      </c>
      <c r="AH341" s="27">
        <v>1.08</v>
      </c>
      <c r="AI341" s="27">
        <v>1.1200000000000001</v>
      </c>
      <c r="AJ341" s="27">
        <v>0</v>
      </c>
      <c r="AK341" s="27">
        <v>0</v>
      </c>
      <c r="AL341" s="42">
        <v>5420.9631769200005</v>
      </c>
      <c r="AM341" s="42">
        <v>5621.7395908799999</v>
      </c>
      <c r="AN341">
        <v>2035</v>
      </c>
      <c r="AO341" t="s">
        <v>60</v>
      </c>
      <c r="AP341" s="30">
        <v>23</v>
      </c>
      <c r="AQ341" t="s">
        <v>155</v>
      </c>
      <c r="AR341">
        <v>4</v>
      </c>
      <c r="AS341" s="66">
        <v>20</v>
      </c>
      <c r="AT341" s="66">
        <v>0.56000000000000005</v>
      </c>
      <c r="AU341" s="66">
        <v>2023</v>
      </c>
      <c r="AV341" s="66" t="s">
        <v>156</v>
      </c>
      <c r="AW341" s="65">
        <f>(IF(ISBLANK(AE341), IF(ISNUMBER(M341), M341*R327, 0)+IF(ISNUMBER(V341), V341*AA327, 0)+AE341, (IF(ISNUMBER(M341), M341*R327, 0)+IF(ISNUMBER(V341), V341*AA327)+AE341)))</f>
        <v>5019.4103489999998</v>
      </c>
      <c r="AX341" s="86">
        <f t="shared" si="27"/>
        <v>5420.9631769200005</v>
      </c>
      <c r="AY341" s="86">
        <f t="shared" si="28"/>
        <v>5621.7395908799999</v>
      </c>
    </row>
    <row r="342" spans="1:51" x14ac:dyDescent="0.2">
      <c r="A342">
        <v>19</v>
      </c>
      <c r="B342">
        <v>2023</v>
      </c>
      <c r="C342" t="s">
        <v>858</v>
      </c>
      <c r="D342" t="s">
        <v>148</v>
      </c>
      <c r="E342" t="s">
        <v>46</v>
      </c>
      <c r="G342" t="s">
        <v>149</v>
      </c>
      <c r="H342" t="s">
        <v>150</v>
      </c>
      <c r="I342" t="s">
        <v>151</v>
      </c>
      <c r="J342" t="s">
        <v>152</v>
      </c>
      <c r="K342" t="s">
        <v>51</v>
      </c>
      <c r="L342" s="27">
        <v>4.2168672000000003</v>
      </c>
      <c r="M342" s="27">
        <v>5.2710840000000001</v>
      </c>
      <c r="N342" s="27">
        <v>6.3253007999999999</v>
      </c>
      <c r="O342" t="s">
        <v>142</v>
      </c>
      <c r="P342" t="s">
        <v>154</v>
      </c>
      <c r="Q342" s="27">
        <v>400</v>
      </c>
      <c r="R342" s="27">
        <v>250</v>
      </c>
      <c r="S342" s="27">
        <v>250</v>
      </c>
      <c r="T342" s="27">
        <v>6525</v>
      </c>
      <c r="U342" s="27">
        <v>0</v>
      </c>
      <c r="V342" s="27">
        <v>0</v>
      </c>
      <c r="W342" s="27">
        <v>0</v>
      </c>
      <c r="X342" t="s">
        <v>69</v>
      </c>
      <c r="Y342" t="s">
        <v>91</v>
      </c>
      <c r="Z342" s="27">
        <v>81</v>
      </c>
      <c r="AA342" s="27">
        <v>82</v>
      </c>
      <c r="AB342" s="27">
        <v>85</v>
      </c>
      <c r="AC342" s="27">
        <v>85</v>
      </c>
      <c r="AD342" s="27">
        <v>2961.3114792000001</v>
      </c>
      <c r="AE342" s="27">
        <v>3701.639349</v>
      </c>
      <c r="AF342" s="27">
        <v>4441.9672187999995</v>
      </c>
      <c r="AG342" s="67">
        <v>5019.4103489999998</v>
      </c>
      <c r="AH342" s="27">
        <v>1.08</v>
      </c>
      <c r="AI342" s="27">
        <v>1.1200000000000001</v>
      </c>
      <c r="AJ342" s="27">
        <v>0</v>
      </c>
      <c r="AK342" s="27">
        <v>0</v>
      </c>
      <c r="AL342" s="42">
        <v>5420.9631769200005</v>
      </c>
      <c r="AM342" s="42">
        <v>5621.7395908799999</v>
      </c>
      <c r="AN342">
        <v>2040</v>
      </c>
      <c r="AO342" t="s">
        <v>60</v>
      </c>
      <c r="AP342" s="30">
        <v>23</v>
      </c>
      <c r="AQ342" t="s">
        <v>155</v>
      </c>
      <c r="AR342">
        <v>4</v>
      </c>
      <c r="AS342" s="66">
        <v>20</v>
      </c>
      <c r="AT342" s="66">
        <v>0.56000000000000005</v>
      </c>
      <c r="AU342" s="66">
        <v>2023</v>
      </c>
      <c r="AV342" s="66" t="s">
        <v>156</v>
      </c>
      <c r="AW342" s="65">
        <f>(IF(ISBLANK(AE342), IF(ISNUMBER(M342), M342*R327, 0)+IF(ISNUMBER(V342), V342*AA327, 0)+AE342, (IF(ISNUMBER(M342), M342*R327, 0)+IF(ISNUMBER(V342), V342*AA327)+AE342)))</f>
        <v>5019.4103489999998</v>
      </c>
      <c r="AX342" s="86">
        <f t="shared" si="27"/>
        <v>5420.9631769200005</v>
      </c>
      <c r="AY342" s="86">
        <f t="shared" si="28"/>
        <v>5621.7395908799999</v>
      </c>
    </row>
    <row r="343" spans="1:51" x14ac:dyDescent="0.2">
      <c r="A343">
        <v>19</v>
      </c>
      <c r="B343">
        <v>2023</v>
      </c>
      <c r="C343" t="s">
        <v>858</v>
      </c>
      <c r="D343" t="s">
        <v>148</v>
      </c>
      <c r="E343" t="s">
        <v>46</v>
      </c>
      <c r="G343" t="s">
        <v>149</v>
      </c>
      <c r="H343" t="s">
        <v>150</v>
      </c>
      <c r="I343" t="s">
        <v>151</v>
      </c>
      <c r="J343" t="s">
        <v>152</v>
      </c>
      <c r="K343" t="s">
        <v>51</v>
      </c>
      <c r="L343" s="27">
        <v>4.2168672000000003</v>
      </c>
      <c r="M343" s="27">
        <v>5.2710840000000001</v>
      </c>
      <c r="N343" s="27">
        <v>6.3253007999999999</v>
      </c>
      <c r="O343" t="s">
        <v>142</v>
      </c>
      <c r="P343" t="s">
        <v>154</v>
      </c>
      <c r="Q343" s="27">
        <v>400</v>
      </c>
      <c r="R343" s="27">
        <v>250</v>
      </c>
      <c r="S343" s="27">
        <v>250</v>
      </c>
      <c r="T343" s="27">
        <v>6525</v>
      </c>
      <c r="U343" s="27">
        <v>0</v>
      </c>
      <c r="V343" s="27">
        <v>0</v>
      </c>
      <c r="W343" s="27">
        <v>0</v>
      </c>
      <c r="X343" t="s">
        <v>69</v>
      </c>
      <c r="Y343" t="s">
        <v>91</v>
      </c>
      <c r="Z343" s="27">
        <v>81</v>
      </c>
      <c r="AA343" s="27">
        <v>82</v>
      </c>
      <c r="AB343" s="27">
        <v>85</v>
      </c>
      <c r="AC343" s="27">
        <v>85</v>
      </c>
      <c r="AD343" s="27">
        <v>2961.3114792000001</v>
      </c>
      <c r="AE343" s="27">
        <v>3701.639349</v>
      </c>
      <c r="AF343" s="27">
        <v>4441.9672187999995</v>
      </c>
      <c r="AG343" s="67">
        <v>5019.4103489999998</v>
      </c>
      <c r="AH343" s="27">
        <v>1.08</v>
      </c>
      <c r="AI343" s="27">
        <v>1.1200000000000001</v>
      </c>
      <c r="AJ343" s="27">
        <v>0</v>
      </c>
      <c r="AK343" s="27">
        <v>0</v>
      </c>
      <c r="AL343" s="42">
        <v>5420.9631769200005</v>
      </c>
      <c r="AM343" s="42">
        <v>5621.7395908799999</v>
      </c>
      <c r="AN343">
        <v>2045</v>
      </c>
      <c r="AO343" t="s">
        <v>60</v>
      </c>
      <c r="AP343" s="30">
        <v>23</v>
      </c>
      <c r="AQ343" t="s">
        <v>155</v>
      </c>
      <c r="AR343">
        <v>4</v>
      </c>
      <c r="AS343" s="66">
        <v>20</v>
      </c>
      <c r="AT343" s="66">
        <v>0.56000000000000005</v>
      </c>
      <c r="AU343" s="66">
        <v>2023</v>
      </c>
      <c r="AV343" s="66" t="s">
        <v>156</v>
      </c>
      <c r="AW343" s="65">
        <f>(IF(ISBLANK(AE343), IF(ISNUMBER(M343), M343*R327, 0)+IF(ISNUMBER(V343), V343*AA327, 0)+AE343, (IF(ISNUMBER(M343), M343*R327, 0)+IF(ISNUMBER(V343), V343*AA327)+AE343)))</f>
        <v>5019.4103489999998</v>
      </c>
      <c r="AX343" s="86">
        <f t="shared" si="27"/>
        <v>5420.9631769200005</v>
      </c>
      <c r="AY343" s="86">
        <f t="shared" si="28"/>
        <v>5621.7395908799999</v>
      </c>
    </row>
    <row r="344" spans="1:51" s="70" customFormat="1" x14ac:dyDescent="0.2">
      <c r="A344" s="70">
        <v>19</v>
      </c>
      <c r="B344" s="70">
        <v>2023</v>
      </c>
      <c r="C344" s="70" t="s">
        <v>858</v>
      </c>
      <c r="D344" s="70" t="s">
        <v>148</v>
      </c>
      <c r="E344" s="70" t="s">
        <v>46</v>
      </c>
      <c r="G344" s="70" t="s">
        <v>149</v>
      </c>
      <c r="H344" s="70" t="s">
        <v>150</v>
      </c>
      <c r="I344" s="70" t="s">
        <v>151</v>
      </c>
      <c r="J344" s="70" t="s">
        <v>152</v>
      </c>
      <c r="K344" s="70" t="s">
        <v>51</v>
      </c>
      <c r="L344" s="73">
        <v>4.2168672000000003</v>
      </c>
      <c r="M344" s="73">
        <v>5.2710840000000001</v>
      </c>
      <c r="N344" s="73">
        <v>6.3253007999999999</v>
      </c>
      <c r="O344" s="70" t="s">
        <v>142</v>
      </c>
      <c r="P344" s="70" t="s">
        <v>154</v>
      </c>
      <c r="Q344" s="73">
        <v>400</v>
      </c>
      <c r="R344" s="73">
        <v>250</v>
      </c>
      <c r="S344" s="73">
        <v>250</v>
      </c>
      <c r="T344" s="73">
        <v>6525</v>
      </c>
      <c r="U344" s="73">
        <v>0</v>
      </c>
      <c r="V344" s="73">
        <v>0</v>
      </c>
      <c r="W344" s="73">
        <v>0</v>
      </c>
      <c r="X344" s="70" t="s">
        <v>69</v>
      </c>
      <c r="Y344" s="70" t="s">
        <v>91</v>
      </c>
      <c r="Z344" s="73">
        <v>81</v>
      </c>
      <c r="AA344" s="73">
        <v>82</v>
      </c>
      <c r="AB344" s="73">
        <v>85</v>
      </c>
      <c r="AC344" s="73">
        <v>85</v>
      </c>
      <c r="AD344" s="73">
        <v>2961.3114792000001</v>
      </c>
      <c r="AE344" s="73">
        <v>3701.639349</v>
      </c>
      <c r="AF344" s="73">
        <v>4441.9672187999995</v>
      </c>
      <c r="AG344" s="74">
        <v>5019.4103489999998</v>
      </c>
      <c r="AH344" s="73">
        <v>1.08</v>
      </c>
      <c r="AI344" s="73">
        <v>1.1200000000000001</v>
      </c>
      <c r="AJ344" s="73">
        <v>0</v>
      </c>
      <c r="AK344" s="73">
        <v>0</v>
      </c>
      <c r="AL344" s="81">
        <v>5420.9631769200005</v>
      </c>
      <c r="AM344" s="81">
        <v>5621.7395908799999</v>
      </c>
      <c r="AN344" s="70">
        <v>2050</v>
      </c>
      <c r="AO344" s="70" t="s">
        <v>60</v>
      </c>
      <c r="AP344" s="76">
        <v>23</v>
      </c>
      <c r="AQ344" s="70" t="s">
        <v>155</v>
      </c>
      <c r="AR344" s="70">
        <v>4</v>
      </c>
      <c r="AS344" s="85">
        <v>20</v>
      </c>
      <c r="AT344" s="85">
        <v>0.56000000000000005</v>
      </c>
      <c r="AU344" s="85">
        <v>2023</v>
      </c>
      <c r="AV344" s="85" t="s">
        <v>156</v>
      </c>
      <c r="AW344" s="65">
        <f>(IF(ISBLANK(AE344), IF(ISNUMBER(M344), M344*R327, 0)+IF(ISNUMBER(V344), V344*AA327, 0)+AE344, (IF(ISNUMBER(M344), M344*R327, 0)+IF(ISNUMBER(V344), V344*AA327)+AE344)))</f>
        <v>5019.4103489999998</v>
      </c>
      <c r="AX344" s="86">
        <f t="shared" si="27"/>
        <v>5420.9631769200005</v>
      </c>
      <c r="AY344" s="86">
        <f t="shared" si="28"/>
        <v>5621.7395908799999</v>
      </c>
    </row>
    <row r="345" spans="1:51" x14ac:dyDescent="0.2">
      <c r="A345">
        <v>20</v>
      </c>
      <c r="B345">
        <v>2023</v>
      </c>
      <c r="C345" t="s">
        <v>858</v>
      </c>
      <c r="D345" t="s">
        <v>157</v>
      </c>
      <c r="E345" t="s">
        <v>46</v>
      </c>
      <c r="G345" t="s">
        <v>158</v>
      </c>
      <c r="H345" t="s">
        <v>150</v>
      </c>
      <c r="I345" t="s">
        <v>159</v>
      </c>
      <c r="J345" t="s">
        <v>158</v>
      </c>
      <c r="K345" t="s">
        <v>51</v>
      </c>
      <c r="L345" s="27">
        <v>13.5764704</v>
      </c>
      <c r="M345" s="27">
        <v>16.970587999999999</v>
      </c>
      <c r="N345" s="27">
        <v>20.364705599999997</v>
      </c>
      <c r="O345" t="s">
        <v>142</v>
      </c>
      <c r="P345" t="s">
        <v>859</v>
      </c>
      <c r="Q345" s="27">
        <v>45</v>
      </c>
      <c r="R345" s="27">
        <v>250</v>
      </c>
      <c r="S345" s="27">
        <v>250</v>
      </c>
      <c r="T345" s="27">
        <v>400</v>
      </c>
      <c r="U345" s="27">
        <v>0</v>
      </c>
      <c r="V345" s="27">
        <v>0</v>
      </c>
      <c r="W345" s="27">
        <v>0</v>
      </c>
      <c r="X345" t="s">
        <v>69</v>
      </c>
      <c r="Y345" t="s">
        <v>91</v>
      </c>
      <c r="Z345" s="27">
        <v>81</v>
      </c>
      <c r="AA345" s="27">
        <v>81</v>
      </c>
      <c r="AB345" s="27">
        <v>95</v>
      </c>
      <c r="AC345" s="27">
        <v>85</v>
      </c>
      <c r="AD345" s="27">
        <v>-210.58823040000004</v>
      </c>
      <c r="AE345" s="27">
        <v>-263.23528800000003</v>
      </c>
      <c r="AF345" s="27">
        <v>-315.88234560000001</v>
      </c>
      <c r="AG345" s="67">
        <v>3979.4117120000001</v>
      </c>
      <c r="AH345" s="27">
        <v>1.1599999999999999</v>
      </c>
      <c r="AI345" s="27">
        <v>1.22</v>
      </c>
      <c r="AJ345" s="27">
        <v>0</v>
      </c>
      <c r="AK345" s="27">
        <v>0</v>
      </c>
      <c r="AL345" s="42">
        <v>4616.1175859199993</v>
      </c>
      <c r="AM345" s="42">
        <v>4854.8822886400003</v>
      </c>
      <c r="AN345">
        <v>2023</v>
      </c>
      <c r="AO345" t="s">
        <v>56</v>
      </c>
      <c r="AP345" s="30">
        <v>21.5</v>
      </c>
      <c r="AQ345" t="s">
        <v>160</v>
      </c>
      <c r="AR345">
        <v>3</v>
      </c>
      <c r="AS345">
        <v>20</v>
      </c>
      <c r="AT345">
        <v>0.79</v>
      </c>
      <c r="AU345">
        <v>2023</v>
      </c>
      <c r="AV345" t="s">
        <v>161</v>
      </c>
      <c r="AW345" s="65">
        <f>(IF(ISBLANK(AE345), IF(ISNUMBER(M345), M345*R345, 0)+IF(ISNUMBER(V345), V345*AA345, 0)+AE345, (IF(ISNUMBER(M345), M345*R345, 0)+IF(ISNUMBER(V345), V345*AA345)+AE345)))</f>
        <v>3979.4117120000001</v>
      </c>
      <c r="AX345" s="86">
        <f t="shared" si="27"/>
        <v>4616.1175859199993</v>
      </c>
      <c r="AY345" s="86">
        <f t="shared" si="28"/>
        <v>4854.8822886400003</v>
      </c>
    </row>
    <row r="346" spans="1:51" x14ac:dyDescent="0.2">
      <c r="A346">
        <v>20</v>
      </c>
      <c r="B346">
        <v>2023</v>
      </c>
      <c r="C346" t="s">
        <v>858</v>
      </c>
      <c r="D346" t="s">
        <v>157</v>
      </c>
      <c r="E346" t="s">
        <v>46</v>
      </c>
      <c r="G346" t="s">
        <v>158</v>
      </c>
      <c r="H346" t="s">
        <v>150</v>
      </c>
      <c r="I346" t="s">
        <v>159</v>
      </c>
      <c r="J346" t="s">
        <v>158</v>
      </c>
      <c r="K346" t="s">
        <v>51</v>
      </c>
      <c r="L346" s="27">
        <v>13.5764704</v>
      </c>
      <c r="M346" s="27">
        <v>16.970587999999999</v>
      </c>
      <c r="N346" s="27">
        <v>20.364705599999997</v>
      </c>
      <c r="O346" t="s">
        <v>142</v>
      </c>
      <c r="P346" t="s">
        <v>859</v>
      </c>
      <c r="Q346" s="27">
        <v>45</v>
      </c>
      <c r="R346" s="27">
        <v>250</v>
      </c>
      <c r="S346" s="27">
        <v>250</v>
      </c>
      <c r="T346" s="27">
        <v>400</v>
      </c>
      <c r="U346" s="27">
        <v>0</v>
      </c>
      <c r="V346" s="27">
        <v>0</v>
      </c>
      <c r="W346" s="27">
        <v>0</v>
      </c>
      <c r="X346" t="s">
        <v>69</v>
      </c>
      <c r="Y346" t="s">
        <v>91</v>
      </c>
      <c r="Z346" s="27">
        <v>81</v>
      </c>
      <c r="AA346" s="27">
        <v>81</v>
      </c>
      <c r="AB346" s="27">
        <v>95</v>
      </c>
      <c r="AC346" s="27">
        <v>85</v>
      </c>
      <c r="AD346" s="27">
        <v>-210.58823040000004</v>
      </c>
      <c r="AE346" s="27">
        <v>-263.23528800000003</v>
      </c>
      <c r="AF346" s="27">
        <v>-315.88234560000001</v>
      </c>
      <c r="AG346" s="67">
        <v>3979.4117120000001</v>
      </c>
      <c r="AH346" s="27">
        <v>1.1599999999999999</v>
      </c>
      <c r="AI346" s="27">
        <v>1.22</v>
      </c>
      <c r="AJ346" s="27">
        <v>0</v>
      </c>
      <c r="AK346" s="27">
        <v>0</v>
      </c>
      <c r="AL346" s="42">
        <v>4616.1175859199993</v>
      </c>
      <c r="AM346" s="42">
        <v>4854.8822886400003</v>
      </c>
      <c r="AN346">
        <v>2030</v>
      </c>
      <c r="AO346" t="s">
        <v>56</v>
      </c>
      <c r="AP346" s="30">
        <v>21.5</v>
      </c>
      <c r="AQ346" t="s">
        <v>160</v>
      </c>
      <c r="AR346">
        <v>3</v>
      </c>
      <c r="AS346">
        <v>20</v>
      </c>
      <c r="AT346">
        <v>0.79</v>
      </c>
      <c r="AU346">
        <v>2023</v>
      </c>
      <c r="AV346" t="s">
        <v>161</v>
      </c>
      <c r="AW346" s="65">
        <f>(IF(ISBLANK(AE346), IF(ISNUMBER(M346), M346*R345, 0)+IF(ISNUMBER(V346), V346*AA345, 0)+AE346, (IF(ISNUMBER(M346), M346*R345, 0)+IF(ISNUMBER(V346), V346*AA345)+AE346)))</f>
        <v>3979.4117120000001</v>
      </c>
      <c r="AX346" s="86">
        <f t="shared" si="27"/>
        <v>4616.1175859199993</v>
      </c>
      <c r="AY346" s="86">
        <f t="shared" si="28"/>
        <v>4854.8822886400003</v>
      </c>
    </row>
    <row r="347" spans="1:51" x14ac:dyDescent="0.2">
      <c r="A347">
        <v>20</v>
      </c>
      <c r="B347">
        <v>2023</v>
      </c>
      <c r="C347" t="s">
        <v>858</v>
      </c>
      <c r="D347" t="s">
        <v>157</v>
      </c>
      <c r="E347" t="s">
        <v>46</v>
      </c>
      <c r="G347" t="s">
        <v>158</v>
      </c>
      <c r="H347" t="s">
        <v>150</v>
      </c>
      <c r="I347" t="s">
        <v>159</v>
      </c>
      <c r="J347" t="s">
        <v>158</v>
      </c>
      <c r="K347" t="s">
        <v>51</v>
      </c>
      <c r="L347" s="27">
        <v>13.5764704</v>
      </c>
      <c r="M347" s="27">
        <v>16.970587999999999</v>
      </c>
      <c r="N347" s="27">
        <v>20.364705599999997</v>
      </c>
      <c r="O347" t="s">
        <v>142</v>
      </c>
      <c r="P347" t="s">
        <v>859</v>
      </c>
      <c r="Q347" s="27">
        <v>45</v>
      </c>
      <c r="R347" s="27">
        <v>250</v>
      </c>
      <c r="S347" s="27">
        <v>250</v>
      </c>
      <c r="T347" s="27">
        <v>400</v>
      </c>
      <c r="U347" s="27">
        <v>0</v>
      </c>
      <c r="V347" s="27">
        <v>0</v>
      </c>
      <c r="W347" s="27">
        <v>0</v>
      </c>
      <c r="X347" t="s">
        <v>69</v>
      </c>
      <c r="Y347" t="s">
        <v>91</v>
      </c>
      <c r="Z347" s="27">
        <v>81</v>
      </c>
      <c r="AA347" s="27">
        <v>81</v>
      </c>
      <c r="AB347" s="27">
        <v>95</v>
      </c>
      <c r="AC347" s="27">
        <v>85</v>
      </c>
      <c r="AD347" s="27">
        <v>-210.58823040000004</v>
      </c>
      <c r="AE347" s="27">
        <v>-263.23528800000003</v>
      </c>
      <c r="AF347" s="27">
        <v>-315.88234560000001</v>
      </c>
      <c r="AG347" s="67">
        <v>3979.4117120000001</v>
      </c>
      <c r="AH347" s="27">
        <v>1.1599999999999999</v>
      </c>
      <c r="AI347" s="27">
        <v>1.22</v>
      </c>
      <c r="AJ347" s="27">
        <v>0</v>
      </c>
      <c r="AK347" s="27">
        <v>0</v>
      </c>
      <c r="AL347" s="42">
        <v>4616.1175859199993</v>
      </c>
      <c r="AM347" s="42">
        <v>4854.8822886400003</v>
      </c>
      <c r="AN347">
        <v>2035</v>
      </c>
      <c r="AO347" t="s">
        <v>56</v>
      </c>
      <c r="AP347" s="30">
        <v>21.5</v>
      </c>
      <c r="AQ347" t="s">
        <v>160</v>
      </c>
      <c r="AR347">
        <v>3</v>
      </c>
      <c r="AS347">
        <v>20</v>
      </c>
      <c r="AT347">
        <v>0.79</v>
      </c>
      <c r="AU347">
        <v>2023</v>
      </c>
      <c r="AV347" t="s">
        <v>161</v>
      </c>
      <c r="AW347" s="65">
        <f>(IF(ISBLANK(AE347), IF(ISNUMBER(M347), M347*R345, 0)+IF(ISNUMBER(V347), V347*AA345, 0)+AE347, (IF(ISNUMBER(M347), M347*R345, 0)+IF(ISNUMBER(V347), V347*AA345)+AE347)))</f>
        <v>3979.4117120000001</v>
      </c>
      <c r="AX347" s="86">
        <f t="shared" si="27"/>
        <v>4616.1175859199993</v>
      </c>
      <c r="AY347" s="86">
        <f t="shared" si="28"/>
        <v>4854.8822886400003</v>
      </c>
    </row>
    <row r="348" spans="1:51" x14ac:dyDescent="0.2">
      <c r="A348">
        <v>20</v>
      </c>
      <c r="B348">
        <v>2023</v>
      </c>
      <c r="C348" t="s">
        <v>858</v>
      </c>
      <c r="D348" t="s">
        <v>157</v>
      </c>
      <c r="E348" t="s">
        <v>46</v>
      </c>
      <c r="G348" t="s">
        <v>158</v>
      </c>
      <c r="H348" t="s">
        <v>150</v>
      </c>
      <c r="I348" t="s">
        <v>159</v>
      </c>
      <c r="J348" t="s">
        <v>158</v>
      </c>
      <c r="K348" t="s">
        <v>51</v>
      </c>
      <c r="L348" s="27">
        <v>13.5764704</v>
      </c>
      <c r="M348" s="27">
        <v>16.970587999999999</v>
      </c>
      <c r="N348" s="27">
        <v>20.364705599999997</v>
      </c>
      <c r="O348" t="s">
        <v>142</v>
      </c>
      <c r="P348" t="s">
        <v>859</v>
      </c>
      <c r="Q348" s="27">
        <v>45</v>
      </c>
      <c r="R348" s="27">
        <v>250</v>
      </c>
      <c r="S348" s="27">
        <v>250</v>
      </c>
      <c r="T348" s="27">
        <v>400</v>
      </c>
      <c r="U348" s="27">
        <v>0</v>
      </c>
      <c r="V348" s="27">
        <v>0</v>
      </c>
      <c r="W348" s="27">
        <v>0</v>
      </c>
      <c r="X348" t="s">
        <v>69</v>
      </c>
      <c r="Y348" t="s">
        <v>91</v>
      </c>
      <c r="Z348" s="27">
        <v>81</v>
      </c>
      <c r="AA348" s="27">
        <v>81</v>
      </c>
      <c r="AB348" s="27">
        <v>95</v>
      </c>
      <c r="AC348" s="27">
        <v>85</v>
      </c>
      <c r="AD348" s="27">
        <v>-210.58823040000004</v>
      </c>
      <c r="AE348" s="27">
        <v>-263.23528800000003</v>
      </c>
      <c r="AF348" s="27">
        <v>-315.88234560000001</v>
      </c>
      <c r="AG348" s="67">
        <v>3979.4117120000001</v>
      </c>
      <c r="AH348" s="27">
        <v>1.1599999999999999</v>
      </c>
      <c r="AI348" s="27">
        <v>1.22</v>
      </c>
      <c r="AJ348" s="27">
        <v>0</v>
      </c>
      <c r="AK348" s="27">
        <v>0</v>
      </c>
      <c r="AL348" s="42">
        <v>4616.1175859199993</v>
      </c>
      <c r="AM348" s="42">
        <v>4854.8822886400003</v>
      </c>
      <c r="AN348">
        <v>2040</v>
      </c>
      <c r="AO348" t="s">
        <v>56</v>
      </c>
      <c r="AP348" s="30">
        <v>21.5</v>
      </c>
      <c r="AQ348" t="s">
        <v>160</v>
      </c>
      <c r="AR348">
        <v>3</v>
      </c>
      <c r="AS348">
        <v>20</v>
      </c>
      <c r="AT348">
        <v>0.79</v>
      </c>
      <c r="AU348">
        <v>2023</v>
      </c>
      <c r="AV348" t="s">
        <v>161</v>
      </c>
      <c r="AW348" s="65">
        <f>(IF(ISBLANK(AE348), IF(ISNUMBER(M348), M348*R345, 0)+IF(ISNUMBER(V348), V348*AA345, 0)+AE348, (IF(ISNUMBER(M348), M348*R345, 0)+IF(ISNUMBER(V348), V348*AA345)+AE348)))</f>
        <v>3979.4117120000001</v>
      </c>
      <c r="AX348" s="86">
        <f t="shared" si="27"/>
        <v>4616.1175859199993</v>
      </c>
      <c r="AY348" s="86">
        <f t="shared" si="28"/>
        <v>4854.8822886400003</v>
      </c>
    </row>
    <row r="349" spans="1:51" x14ac:dyDescent="0.2">
      <c r="A349">
        <v>20</v>
      </c>
      <c r="B349">
        <v>2023</v>
      </c>
      <c r="C349" t="s">
        <v>858</v>
      </c>
      <c r="D349" t="s">
        <v>157</v>
      </c>
      <c r="E349" t="s">
        <v>46</v>
      </c>
      <c r="G349" t="s">
        <v>158</v>
      </c>
      <c r="H349" t="s">
        <v>150</v>
      </c>
      <c r="I349" t="s">
        <v>159</v>
      </c>
      <c r="J349" t="s">
        <v>158</v>
      </c>
      <c r="K349" t="s">
        <v>51</v>
      </c>
      <c r="L349" s="27">
        <v>13.5764704</v>
      </c>
      <c r="M349" s="27">
        <v>16.970587999999999</v>
      </c>
      <c r="N349" s="27">
        <v>20.364705599999997</v>
      </c>
      <c r="O349" t="s">
        <v>142</v>
      </c>
      <c r="P349" t="s">
        <v>859</v>
      </c>
      <c r="Q349" s="27">
        <v>45</v>
      </c>
      <c r="R349" s="27">
        <v>250</v>
      </c>
      <c r="S349" s="27">
        <v>250</v>
      </c>
      <c r="T349" s="27">
        <v>400</v>
      </c>
      <c r="U349" s="27">
        <v>0</v>
      </c>
      <c r="V349" s="27">
        <v>0</v>
      </c>
      <c r="W349" s="27">
        <v>0</v>
      </c>
      <c r="X349" t="s">
        <v>69</v>
      </c>
      <c r="Y349" t="s">
        <v>91</v>
      </c>
      <c r="Z349" s="27">
        <v>81</v>
      </c>
      <c r="AA349" s="27">
        <v>81</v>
      </c>
      <c r="AB349" s="27">
        <v>88</v>
      </c>
      <c r="AC349" s="27">
        <v>85</v>
      </c>
      <c r="AD349" s="27">
        <v>-210.58823040000004</v>
      </c>
      <c r="AE349" s="27">
        <v>-263.23528800000003</v>
      </c>
      <c r="AF349" s="27">
        <v>-315.88234560000001</v>
      </c>
      <c r="AG349" s="67">
        <v>3979.4117120000001</v>
      </c>
      <c r="AH349" s="27">
        <v>1.1599999999999999</v>
      </c>
      <c r="AI349" s="27">
        <v>1.22</v>
      </c>
      <c r="AJ349" s="27">
        <v>0</v>
      </c>
      <c r="AK349" s="27">
        <v>0</v>
      </c>
      <c r="AL349" s="42">
        <v>4616.1175859199993</v>
      </c>
      <c r="AM349" s="42">
        <v>4854.8822886400003</v>
      </c>
      <c r="AN349">
        <v>2045</v>
      </c>
      <c r="AO349" t="s">
        <v>56</v>
      </c>
      <c r="AP349" s="30">
        <v>21.5</v>
      </c>
      <c r="AQ349" t="s">
        <v>160</v>
      </c>
      <c r="AR349">
        <v>3</v>
      </c>
      <c r="AS349">
        <v>20</v>
      </c>
      <c r="AT349">
        <v>0.79</v>
      </c>
      <c r="AU349">
        <v>2023</v>
      </c>
      <c r="AV349" t="s">
        <v>161</v>
      </c>
      <c r="AW349" s="65">
        <f>(IF(ISBLANK(AE349), IF(ISNUMBER(M349), M349*R345, 0)+IF(ISNUMBER(V349), V349*AA345, 0)+AE349, (IF(ISNUMBER(M349), M349*R345, 0)+IF(ISNUMBER(V349), V349*AA345)+AE349)))</f>
        <v>3979.4117120000001</v>
      </c>
      <c r="AX349" s="86">
        <f t="shared" si="27"/>
        <v>4616.1175859199993</v>
      </c>
      <c r="AY349" s="86">
        <f t="shared" si="28"/>
        <v>4854.8822886400003</v>
      </c>
    </row>
    <row r="350" spans="1:51" x14ac:dyDescent="0.2">
      <c r="A350">
        <v>20</v>
      </c>
      <c r="B350">
        <v>2023</v>
      </c>
      <c r="C350" t="s">
        <v>858</v>
      </c>
      <c r="D350" t="s">
        <v>157</v>
      </c>
      <c r="E350" t="s">
        <v>46</v>
      </c>
      <c r="G350" t="s">
        <v>158</v>
      </c>
      <c r="H350" t="s">
        <v>150</v>
      </c>
      <c r="I350" t="s">
        <v>159</v>
      </c>
      <c r="J350" t="s">
        <v>158</v>
      </c>
      <c r="K350" t="s">
        <v>51</v>
      </c>
      <c r="L350" s="27">
        <v>13.5764704</v>
      </c>
      <c r="M350" s="27">
        <v>16.970587999999999</v>
      </c>
      <c r="N350" s="27">
        <v>20.364705599999997</v>
      </c>
      <c r="O350" t="s">
        <v>142</v>
      </c>
      <c r="P350" t="s">
        <v>859</v>
      </c>
      <c r="Q350" s="27">
        <v>45</v>
      </c>
      <c r="R350" s="27">
        <v>250</v>
      </c>
      <c r="S350" s="27">
        <v>250</v>
      </c>
      <c r="T350" s="27">
        <v>400</v>
      </c>
      <c r="U350" s="27">
        <v>0</v>
      </c>
      <c r="V350" s="27">
        <v>0</v>
      </c>
      <c r="W350" s="27">
        <v>0</v>
      </c>
      <c r="X350" t="s">
        <v>69</v>
      </c>
      <c r="Y350" t="s">
        <v>91</v>
      </c>
      <c r="Z350" s="27">
        <v>81</v>
      </c>
      <c r="AA350" s="27">
        <v>81</v>
      </c>
      <c r="AB350" s="27">
        <v>81</v>
      </c>
      <c r="AC350" s="27">
        <v>85</v>
      </c>
      <c r="AD350" s="27">
        <v>-210.58823040000004</v>
      </c>
      <c r="AE350" s="27">
        <v>-263.23528800000003</v>
      </c>
      <c r="AF350" s="27">
        <v>-315.88234560000001</v>
      </c>
      <c r="AG350" s="67">
        <v>3979.4117120000001</v>
      </c>
      <c r="AH350" s="27">
        <v>1.1599999999999999</v>
      </c>
      <c r="AI350" s="27">
        <v>1.22</v>
      </c>
      <c r="AJ350" s="27">
        <v>0</v>
      </c>
      <c r="AK350" s="27">
        <v>0</v>
      </c>
      <c r="AL350" s="42">
        <v>4616.1175859199993</v>
      </c>
      <c r="AM350" s="42">
        <v>4854.8822886400003</v>
      </c>
      <c r="AN350">
        <v>2050</v>
      </c>
      <c r="AO350" t="s">
        <v>56</v>
      </c>
      <c r="AP350" s="30">
        <v>21.5</v>
      </c>
      <c r="AQ350" t="s">
        <v>160</v>
      </c>
      <c r="AR350">
        <v>3</v>
      </c>
      <c r="AS350">
        <v>20</v>
      </c>
      <c r="AT350">
        <v>0.79</v>
      </c>
      <c r="AU350">
        <v>2023</v>
      </c>
      <c r="AV350" t="s">
        <v>161</v>
      </c>
      <c r="AW350" s="65">
        <f>(IF(ISBLANK(AE350), IF(ISNUMBER(M350), M350*R345, 0)+IF(ISNUMBER(V350), V350*AA345, 0)+AE350, (IF(ISNUMBER(M350), M350*R345, 0)+IF(ISNUMBER(V350), V350*AA345)+AE350)))</f>
        <v>3979.4117120000001</v>
      </c>
      <c r="AX350" s="86">
        <f t="shared" si="27"/>
        <v>4616.1175859199993</v>
      </c>
      <c r="AY350" s="86">
        <f t="shared" si="28"/>
        <v>4854.8822886400003</v>
      </c>
    </row>
    <row r="351" spans="1:51" x14ac:dyDescent="0.2">
      <c r="A351">
        <v>20</v>
      </c>
      <c r="B351">
        <v>2023</v>
      </c>
      <c r="C351" t="s">
        <v>858</v>
      </c>
      <c r="D351" t="s">
        <v>157</v>
      </c>
      <c r="E351" t="s">
        <v>46</v>
      </c>
      <c r="G351" t="s">
        <v>158</v>
      </c>
      <c r="H351" t="s">
        <v>150</v>
      </c>
      <c r="I351" t="s">
        <v>159</v>
      </c>
      <c r="J351" t="s">
        <v>158</v>
      </c>
      <c r="K351" t="s">
        <v>51</v>
      </c>
      <c r="L351" s="27">
        <v>13.5764704</v>
      </c>
      <c r="M351" s="27">
        <v>16.970587999999999</v>
      </c>
      <c r="N351" s="27">
        <v>20.364705599999997</v>
      </c>
      <c r="O351" t="s">
        <v>142</v>
      </c>
      <c r="P351" t="s">
        <v>859</v>
      </c>
      <c r="Q351" s="27">
        <v>45</v>
      </c>
      <c r="R351" s="27">
        <v>250</v>
      </c>
      <c r="S351" s="27">
        <v>250</v>
      </c>
      <c r="T351" s="27">
        <v>400</v>
      </c>
      <c r="U351" s="27">
        <v>0</v>
      </c>
      <c r="V351" s="27">
        <v>0</v>
      </c>
      <c r="W351" s="27">
        <v>0</v>
      </c>
      <c r="X351" t="s">
        <v>69</v>
      </c>
      <c r="Y351" t="s">
        <v>91</v>
      </c>
      <c r="Z351" s="27">
        <v>81</v>
      </c>
      <c r="AA351" s="27">
        <v>81</v>
      </c>
      <c r="AB351" s="27">
        <v>95</v>
      </c>
      <c r="AC351" s="27">
        <v>85</v>
      </c>
      <c r="AD351" s="27">
        <v>-210.58823040000004</v>
      </c>
      <c r="AE351" s="27">
        <v>-263.23528800000003</v>
      </c>
      <c r="AF351" s="27">
        <v>-315.88234560000001</v>
      </c>
      <c r="AG351" s="67">
        <v>3979.4117120000001</v>
      </c>
      <c r="AH351" s="27">
        <v>1.1599999999999999</v>
      </c>
      <c r="AI351" s="27">
        <v>1.22</v>
      </c>
      <c r="AJ351" s="27">
        <v>0</v>
      </c>
      <c r="AK351" s="27">
        <v>0</v>
      </c>
      <c r="AL351" s="42">
        <v>4616.1175859199993</v>
      </c>
      <c r="AM351" s="42">
        <v>4854.8822886400003</v>
      </c>
      <c r="AN351">
        <v>2023</v>
      </c>
      <c r="AO351" t="s">
        <v>59</v>
      </c>
      <c r="AP351" s="30">
        <v>21.5</v>
      </c>
      <c r="AQ351" t="s">
        <v>160</v>
      </c>
      <c r="AR351">
        <v>3</v>
      </c>
      <c r="AS351">
        <v>20</v>
      </c>
      <c r="AT351">
        <v>0.79</v>
      </c>
      <c r="AU351">
        <v>2023</v>
      </c>
      <c r="AV351" t="s">
        <v>161</v>
      </c>
      <c r="AW351" s="65">
        <f>(IF(ISBLANK(AE351), IF(ISNUMBER(M351), M351*R345, 0)+IF(ISNUMBER(V351), V351*AA345, 0)+AE351, (IF(ISNUMBER(M351), M351*R345, 0)+IF(ISNUMBER(V351), V351*AA345)+AE351)))</f>
        <v>3979.4117120000001</v>
      </c>
      <c r="AX351" s="86">
        <f t="shared" si="27"/>
        <v>4616.1175859199993</v>
      </c>
      <c r="AY351" s="86">
        <f t="shared" si="28"/>
        <v>4854.8822886400003</v>
      </c>
    </row>
    <row r="352" spans="1:51" x14ac:dyDescent="0.2">
      <c r="A352">
        <v>20</v>
      </c>
      <c r="B352">
        <v>2023</v>
      </c>
      <c r="C352" t="s">
        <v>858</v>
      </c>
      <c r="D352" t="s">
        <v>157</v>
      </c>
      <c r="E352" t="s">
        <v>46</v>
      </c>
      <c r="G352" t="s">
        <v>158</v>
      </c>
      <c r="H352" t="s">
        <v>150</v>
      </c>
      <c r="I352" t="s">
        <v>159</v>
      </c>
      <c r="J352" t="s">
        <v>158</v>
      </c>
      <c r="K352" t="s">
        <v>51</v>
      </c>
      <c r="L352" s="27">
        <v>13.5764704</v>
      </c>
      <c r="M352" s="27">
        <v>16.970587999999999</v>
      </c>
      <c r="N352" s="27">
        <v>20.364705599999997</v>
      </c>
      <c r="O352" t="s">
        <v>142</v>
      </c>
      <c r="P352" t="s">
        <v>859</v>
      </c>
      <c r="Q352" s="27">
        <v>45</v>
      </c>
      <c r="R352" s="27">
        <v>250</v>
      </c>
      <c r="S352" s="27">
        <v>250</v>
      </c>
      <c r="T352" s="27">
        <v>400</v>
      </c>
      <c r="U352" s="27">
        <v>0</v>
      </c>
      <c r="V352" s="27">
        <v>0</v>
      </c>
      <c r="W352" s="27">
        <v>0</v>
      </c>
      <c r="X352" t="s">
        <v>69</v>
      </c>
      <c r="Y352" t="s">
        <v>91</v>
      </c>
      <c r="Z352" s="27">
        <v>81</v>
      </c>
      <c r="AA352" s="27">
        <v>81</v>
      </c>
      <c r="AB352" s="27">
        <v>95</v>
      </c>
      <c r="AC352" s="27">
        <v>85</v>
      </c>
      <c r="AD352" s="27">
        <v>-210.58823040000004</v>
      </c>
      <c r="AE352" s="27">
        <v>-263.23528800000003</v>
      </c>
      <c r="AF352" s="27">
        <v>-315.88234560000001</v>
      </c>
      <c r="AG352" s="67">
        <v>3979.4117120000001</v>
      </c>
      <c r="AH352" s="27">
        <v>1.1599999999999999</v>
      </c>
      <c r="AI352" s="27">
        <v>1.22</v>
      </c>
      <c r="AJ352" s="27">
        <v>0</v>
      </c>
      <c r="AK352" s="27">
        <v>0</v>
      </c>
      <c r="AL352" s="42">
        <v>4616.1175859199993</v>
      </c>
      <c r="AM352" s="42">
        <v>4854.8822886400003</v>
      </c>
      <c r="AN352">
        <v>2030</v>
      </c>
      <c r="AO352" t="s">
        <v>59</v>
      </c>
      <c r="AP352" s="30">
        <v>21.5</v>
      </c>
      <c r="AQ352" t="s">
        <v>160</v>
      </c>
      <c r="AR352">
        <v>3</v>
      </c>
      <c r="AS352">
        <v>20</v>
      </c>
      <c r="AT352">
        <v>0.79</v>
      </c>
      <c r="AU352">
        <v>2023</v>
      </c>
      <c r="AV352" t="s">
        <v>161</v>
      </c>
      <c r="AW352" s="65">
        <f>(IF(ISBLANK(AE352), IF(ISNUMBER(M352), M352*R345, 0)+IF(ISNUMBER(V352), V352*AA345, 0)+AE352, (IF(ISNUMBER(M352), M352*R345, 0)+IF(ISNUMBER(V352), V352*AA345)+AE352)))</f>
        <v>3979.4117120000001</v>
      </c>
      <c r="AX352" s="86">
        <f t="shared" si="27"/>
        <v>4616.1175859199993</v>
      </c>
      <c r="AY352" s="86">
        <f t="shared" si="28"/>
        <v>4854.8822886400003</v>
      </c>
    </row>
    <row r="353" spans="1:51" x14ac:dyDescent="0.2">
      <c r="A353">
        <v>20</v>
      </c>
      <c r="B353">
        <v>2023</v>
      </c>
      <c r="C353" t="s">
        <v>858</v>
      </c>
      <c r="D353" t="s">
        <v>157</v>
      </c>
      <c r="E353" t="s">
        <v>46</v>
      </c>
      <c r="G353" t="s">
        <v>158</v>
      </c>
      <c r="H353" t="s">
        <v>150</v>
      </c>
      <c r="I353" t="s">
        <v>159</v>
      </c>
      <c r="J353" t="s">
        <v>158</v>
      </c>
      <c r="K353" t="s">
        <v>51</v>
      </c>
      <c r="L353" s="27">
        <v>13.5764704</v>
      </c>
      <c r="M353" s="27">
        <v>16.970587999999999</v>
      </c>
      <c r="N353" s="27">
        <v>20.364705599999997</v>
      </c>
      <c r="O353" t="s">
        <v>142</v>
      </c>
      <c r="P353" t="s">
        <v>859</v>
      </c>
      <c r="Q353" s="27">
        <v>45</v>
      </c>
      <c r="R353" s="27">
        <v>250</v>
      </c>
      <c r="S353" s="27">
        <v>250</v>
      </c>
      <c r="T353" s="27">
        <v>400</v>
      </c>
      <c r="U353" s="27">
        <v>0</v>
      </c>
      <c r="V353" s="27">
        <v>0</v>
      </c>
      <c r="W353" s="27">
        <v>0</v>
      </c>
      <c r="X353" t="s">
        <v>69</v>
      </c>
      <c r="Y353" t="s">
        <v>91</v>
      </c>
      <c r="Z353" s="27">
        <v>81</v>
      </c>
      <c r="AA353" s="27">
        <v>81</v>
      </c>
      <c r="AB353" s="27">
        <v>95</v>
      </c>
      <c r="AC353" s="27">
        <v>85</v>
      </c>
      <c r="AD353" s="27">
        <v>-210.58823040000004</v>
      </c>
      <c r="AE353" s="27">
        <v>-263.23528800000003</v>
      </c>
      <c r="AF353" s="27">
        <v>-315.88234560000001</v>
      </c>
      <c r="AG353" s="67">
        <v>3979.4117120000001</v>
      </c>
      <c r="AH353" s="27">
        <v>1.1599999999999999</v>
      </c>
      <c r="AI353" s="27">
        <v>1.22</v>
      </c>
      <c r="AJ353" s="27">
        <v>0</v>
      </c>
      <c r="AK353" s="27">
        <v>0</v>
      </c>
      <c r="AL353" s="42">
        <v>4616.1175859199993</v>
      </c>
      <c r="AM353" s="42">
        <v>4854.8822886400003</v>
      </c>
      <c r="AN353">
        <v>2035</v>
      </c>
      <c r="AO353" t="s">
        <v>59</v>
      </c>
      <c r="AP353" s="30">
        <v>21.5</v>
      </c>
      <c r="AQ353" t="s">
        <v>160</v>
      </c>
      <c r="AR353">
        <v>3</v>
      </c>
      <c r="AS353">
        <v>20</v>
      </c>
      <c r="AT353">
        <v>0.79</v>
      </c>
      <c r="AU353">
        <v>2023</v>
      </c>
      <c r="AV353" t="s">
        <v>161</v>
      </c>
      <c r="AW353" s="65">
        <f>(IF(ISBLANK(AE353), IF(ISNUMBER(M353), M353*R345, 0)+IF(ISNUMBER(V353), V353*AA345, 0)+AE353, (IF(ISNUMBER(M353), M353*R345, 0)+IF(ISNUMBER(V353), V353*AA345)+AE353)))</f>
        <v>3979.4117120000001</v>
      </c>
      <c r="AX353" s="86">
        <f t="shared" si="27"/>
        <v>4616.1175859199993</v>
      </c>
      <c r="AY353" s="86">
        <f t="shared" si="28"/>
        <v>4854.8822886400003</v>
      </c>
    </row>
    <row r="354" spans="1:51" x14ac:dyDescent="0.2">
      <c r="A354">
        <v>20</v>
      </c>
      <c r="B354">
        <v>2023</v>
      </c>
      <c r="C354" t="s">
        <v>858</v>
      </c>
      <c r="D354" t="s">
        <v>157</v>
      </c>
      <c r="E354" t="s">
        <v>46</v>
      </c>
      <c r="G354" t="s">
        <v>158</v>
      </c>
      <c r="H354" t="s">
        <v>150</v>
      </c>
      <c r="I354" t="s">
        <v>159</v>
      </c>
      <c r="J354" t="s">
        <v>158</v>
      </c>
      <c r="K354" t="s">
        <v>51</v>
      </c>
      <c r="L354" s="27">
        <v>13.5764704</v>
      </c>
      <c r="M354" s="27">
        <v>16.970587999999999</v>
      </c>
      <c r="N354" s="27">
        <v>20.364705599999997</v>
      </c>
      <c r="O354" t="s">
        <v>142</v>
      </c>
      <c r="P354" t="s">
        <v>859</v>
      </c>
      <c r="Q354" s="27">
        <v>45</v>
      </c>
      <c r="R354" s="27">
        <v>250</v>
      </c>
      <c r="S354" s="27">
        <v>250</v>
      </c>
      <c r="T354" s="27">
        <v>400</v>
      </c>
      <c r="U354" s="27">
        <v>0</v>
      </c>
      <c r="V354" s="27">
        <v>0</v>
      </c>
      <c r="W354" s="27">
        <v>0</v>
      </c>
      <c r="X354" t="s">
        <v>69</v>
      </c>
      <c r="Y354" t="s">
        <v>91</v>
      </c>
      <c r="Z354" s="27">
        <v>81</v>
      </c>
      <c r="AA354" s="27">
        <v>81</v>
      </c>
      <c r="AB354" s="27">
        <v>95</v>
      </c>
      <c r="AC354" s="27">
        <v>85</v>
      </c>
      <c r="AD354" s="27">
        <v>-210.58823040000004</v>
      </c>
      <c r="AE354" s="27">
        <v>-263.23528800000003</v>
      </c>
      <c r="AF354" s="27">
        <v>-315.88234560000001</v>
      </c>
      <c r="AG354" s="67">
        <v>3979.4117120000001</v>
      </c>
      <c r="AH354" s="27">
        <v>1.1599999999999999</v>
      </c>
      <c r="AI354" s="27">
        <v>1.22</v>
      </c>
      <c r="AJ354" s="27">
        <v>0</v>
      </c>
      <c r="AK354" s="27">
        <v>0</v>
      </c>
      <c r="AL354" s="42">
        <v>4616.1175859199993</v>
      </c>
      <c r="AM354" s="42">
        <v>4854.8822886400003</v>
      </c>
      <c r="AN354">
        <v>2040</v>
      </c>
      <c r="AO354" t="s">
        <v>59</v>
      </c>
      <c r="AP354" s="30">
        <v>21.5</v>
      </c>
      <c r="AQ354" t="s">
        <v>160</v>
      </c>
      <c r="AR354">
        <v>3</v>
      </c>
      <c r="AS354">
        <v>20</v>
      </c>
      <c r="AT354">
        <v>0.79</v>
      </c>
      <c r="AU354">
        <v>2023</v>
      </c>
      <c r="AV354" t="s">
        <v>161</v>
      </c>
      <c r="AW354" s="65">
        <f>(IF(ISBLANK(AE354), IF(ISNUMBER(M354), M354*R345, 0)+IF(ISNUMBER(V354), V354*AA345, 0)+AE354, (IF(ISNUMBER(M354), M354*R345, 0)+IF(ISNUMBER(V354), V354*AA345)+AE354)))</f>
        <v>3979.4117120000001</v>
      </c>
      <c r="AX354" s="86">
        <f t="shared" si="27"/>
        <v>4616.1175859199993</v>
      </c>
      <c r="AY354" s="86">
        <f t="shared" si="28"/>
        <v>4854.8822886400003</v>
      </c>
    </row>
    <row r="355" spans="1:51" x14ac:dyDescent="0.2">
      <c r="A355">
        <v>20</v>
      </c>
      <c r="B355">
        <v>2023</v>
      </c>
      <c r="C355" t="s">
        <v>858</v>
      </c>
      <c r="D355" t="s">
        <v>157</v>
      </c>
      <c r="E355" t="s">
        <v>46</v>
      </c>
      <c r="G355" t="s">
        <v>158</v>
      </c>
      <c r="H355" t="s">
        <v>150</v>
      </c>
      <c r="I355" t="s">
        <v>159</v>
      </c>
      <c r="J355" t="s">
        <v>158</v>
      </c>
      <c r="K355" t="s">
        <v>51</v>
      </c>
      <c r="L355" s="27">
        <v>13.5764704</v>
      </c>
      <c r="M355" s="27">
        <v>16.970587999999999</v>
      </c>
      <c r="N355" s="27">
        <v>20.364705599999997</v>
      </c>
      <c r="O355" t="s">
        <v>142</v>
      </c>
      <c r="P355" t="s">
        <v>859</v>
      </c>
      <c r="Q355" s="27">
        <v>45</v>
      </c>
      <c r="R355" s="27">
        <v>250</v>
      </c>
      <c r="S355" s="27">
        <v>250</v>
      </c>
      <c r="T355" s="27">
        <v>400</v>
      </c>
      <c r="U355" s="27">
        <v>0</v>
      </c>
      <c r="V355" s="27">
        <v>0</v>
      </c>
      <c r="W355" s="27">
        <v>0</v>
      </c>
      <c r="X355" t="s">
        <v>69</v>
      </c>
      <c r="Y355" t="s">
        <v>91</v>
      </c>
      <c r="Z355" s="27">
        <v>81</v>
      </c>
      <c r="AA355" s="27">
        <v>81</v>
      </c>
      <c r="AB355" s="27">
        <v>91.5</v>
      </c>
      <c r="AC355" s="27">
        <v>85</v>
      </c>
      <c r="AD355" s="27">
        <v>-210.58823040000004</v>
      </c>
      <c r="AE355" s="27">
        <v>-263.23528800000003</v>
      </c>
      <c r="AF355" s="27">
        <v>-315.88234560000001</v>
      </c>
      <c r="AG355" s="67">
        <v>3979.4117120000001</v>
      </c>
      <c r="AH355" s="27">
        <v>1.1599999999999999</v>
      </c>
      <c r="AI355" s="27">
        <v>1.22</v>
      </c>
      <c r="AJ355" s="27">
        <v>0</v>
      </c>
      <c r="AK355" s="27">
        <v>0</v>
      </c>
      <c r="AL355" s="42">
        <v>4616.1175859199993</v>
      </c>
      <c r="AM355" s="42">
        <v>4854.8822886400003</v>
      </c>
      <c r="AN355">
        <v>2045</v>
      </c>
      <c r="AO355" t="s">
        <v>59</v>
      </c>
      <c r="AP355" s="30">
        <v>21.5</v>
      </c>
      <c r="AQ355" t="s">
        <v>160</v>
      </c>
      <c r="AR355">
        <v>3</v>
      </c>
      <c r="AS355">
        <v>20</v>
      </c>
      <c r="AT355">
        <v>0.79</v>
      </c>
      <c r="AU355">
        <v>2023</v>
      </c>
      <c r="AV355" t="s">
        <v>161</v>
      </c>
      <c r="AW355" s="65">
        <f>(IF(ISBLANK(AE355), IF(ISNUMBER(M355), M355*R345, 0)+IF(ISNUMBER(V355), V355*AA345, 0)+AE355, (IF(ISNUMBER(M355), M355*R345, 0)+IF(ISNUMBER(V355), V355*AA345)+AE355)))</f>
        <v>3979.4117120000001</v>
      </c>
      <c r="AX355" s="86">
        <f t="shared" ref="AX355:AX386" si="29">(AW355*AH355)+AJ355</f>
        <v>4616.1175859199993</v>
      </c>
      <c r="AY355" s="86">
        <f t="shared" ref="AY355:AY386" si="30">(AW355*AI355)+AK355</f>
        <v>4854.8822886400003</v>
      </c>
    </row>
    <row r="356" spans="1:51" x14ac:dyDescent="0.2">
      <c r="A356">
        <v>20</v>
      </c>
      <c r="B356">
        <v>2023</v>
      </c>
      <c r="C356" t="s">
        <v>858</v>
      </c>
      <c r="D356" t="s">
        <v>157</v>
      </c>
      <c r="E356" t="s">
        <v>46</v>
      </c>
      <c r="G356" t="s">
        <v>158</v>
      </c>
      <c r="H356" t="s">
        <v>150</v>
      </c>
      <c r="I356" t="s">
        <v>159</v>
      </c>
      <c r="J356" t="s">
        <v>158</v>
      </c>
      <c r="K356" t="s">
        <v>51</v>
      </c>
      <c r="L356" s="27">
        <v>13.5764704</v>
      </c>
      <c r="M356" s="27">
        <v>16.970587999999999</v>
      </c>
      <c r="N356" s="27">
        <v>20.364705599999997</v>
      </c>
      <c r="O356" t="s">
        <v>142</v>
      </c>
      <c r="P356" t="s">
        <v>859</v>
      </c>
      <c r="Q356" s="27">
        <v>45</v>
      </c>
      <c r="R356" s="27">
        <v>250</v>
      </c>
      <c r="S356" s="27">
        <v>250</v>
      </c>
      <c r="T356" s="27">
        <v>400</v>
      </c>
      <c r="U356" s="27">
        <v>0</v>
      </c>
      <c r="V356" s="27">
        <v>0</v>
      </c>
      <c r="W356" s="27">
        <v>0</v>
      </c>
      <c r="X356" t="s">
        <v>69</v>
      </c>
      <c r="Y356" t="s">
        <v>91</v>
      </c>
      <c r="Z356" s="27">
        <v>81</v>
      </c>
      <c r="AA356" s="27">
        <v>81</v>
      </c>
      <c r="AB356" s="27">
        <v>88</v>
      </c>
      <c r="AC356" s="27">
        <v>85</v>
      </c>
      <c r="AD356" s="27">
        <v>-210.58823040000004</v>
      </c>
      <c r="AE356" s="27">
        <v>-263.23528800000003</v>
      </c>
      <c r="AF356" s="27">
        <v>-315.88234560000001</v>
      </c>
      <c r="AG356" s="67">
        <v>3979.4117120000001</v>
      </c>
      <c r="AH356" s="27">
        <v>1.1599999999999999</v>
      </c>
      <c r="AI356" s="27">
        <v>1.22</v>
      </c>
      <c r="AJ356" s="27">
        <v>0</v>
      </c>
      <c r="AK356" s="27">
        <v>0</v>
      </c>
      <c r="AL356" s="42">
        <v>4616.1175859199993</v>
      </c>
      <c r="AM356" s="42">
        <v>4854.8822886400003</v>
      </c>
      <c r="AN356">
        <v>2050</v>
      </c>
      <c r="AO356" t="s">
        <v>59</v>
      </c>
      <c r="AP356" s="30">
        <v>21.5</v>
      </c>
      <c r="AQ356" t="s">
        <v>160</v>
      </c>
      <c r="AR356">
        <v>3</v>
      </c>
      <c r="AS356">
        <v>20</v>
      </c>
      <c r="AT356">
        <v>0.79</v>
      </c>
      <c r="AU356">
        <v>2023</v>
      </c>
      <c r="AV356" t="s">
        <v>161</v>
      </c>
      <c r="AW356" s="65">
        <f>(IF(ISBLANK(AE356), IF(ISNUMBER(M356), M356*R345, 0)+IF(ISNUMBER(V356), V356*AA345, 0)+AE356, (IF(ISNUMBER(M356), M356*R345, 0)+IF(ISNUMBER(V356), V356*AA345)+AE356)))</f>
        <v>3979.4117120000001</v>
      </c>
      <c r="AX356" s="86">
        <f t="shared" si="29"/>
        <v>4616.1175859199993</v>
      </c>
      <c r="AY356" s="86">
        <f t="shared" si="30"/>
        <v>4854.8822886400003</v>
      </c>
    </row>
    <row r="357" spans="1:51" x14ac:dyDescent="0.2">
      <c r="A357">
        <v>20</v>
      </c>
      <c r="B357">
        <v>2023</v>
      </c>
      <c r="C357" t="s">
        <v>858</v>
      </c>
      <c r="D357" t="s">
        <v>157</v>
      </c>
      <c r="E357" t="s">
        <v>46</v>
      </c>
      <c r="G357" t="s">
        <v>158</v>
      </c>
      <c r="H357" t="s">
        <v>150</v>
      </c>
      <c r="I357" t="s">
        <v>159</v>
      </c>
      <c r="J357" t="s">
        <v>158</v>
      </c>
      <c r="K357" t="s">
        <v>51</v>
      </c>
      <c r="L357" s="27">
        <v>13.5764704</v>
      </c>
      <c r="M357" s="27">
        <v>16.970587999999999</v>
      </c>
      <c r="N357" s="27">
        <v>20.364705599999997</v>
      </c>
      <c r="O357" t="s">
        <v>142</v>
      </c>
      <c r="P357" t="s">
        <v>859</v>
      </c>
      <c r="Q357" s="27">
        <v>45</v>
      </c>
      <c r="R357" s="27">
        <v>250</v>
      </c>
      <c r="S357" s="27">
        <v>250</v>
      </c>
      <c r="T357" s="27">
        <v>400</v>
      </c>
      <c r="U357" s="27">
        <v>0</v>
      </c>
      <c r="V357" s="27">
        <v>0</v>
      </c>
      <c r="W357" s="27">
        <v>0</v>
      </c>
      <c r="X357" t="s">
        <v>69</v>
      </c>
      <c r="Y357" t="s">
        <v>91</v>
      </c>
      <c r="Z357" s="27">
        <v>81</v>
      </c>
      <c r="AA357" s="27">
        <v>81</v>
      </c>
      <c r="AB357" s="27">
        <v>95</v>
      </c>
      <c r="AC357" s="27">
        <v>85</v>
      </c>
      <c r="AD357" s="27">
        <v>-210.58823040000004</v>
      </c>
      <c r="AE357" s="27">
        <v>-263.23528800000003</v>
      </c>
      <c r="AF357" s="27">
        <v>-315.88234560000001</v>
      </c>
      <c r="AG357" s="67">
        <v>3979.4117120000001</v>
      </c>
      <c r="AH357" s="27">
        <v>1.1599999999999999</v>
      </c>
      <c r="AI357" s="27">
        <v>1.22</v>
      </c>
      <c r="AJ357" s="27">
        <v>0</v>
      </c>
      <c r="AK357" s="27">
        <v>0</v>
      </c>
      <c r="AL357" s="42">
        <v>4616.1175859199993</v>
      </c>
      <c r="AM357" s="42">
        <v>4854.8822886400003</v>
      </c>
      <c r="AN357">
        <v>2023</v>
      </c>
      <c r="AO357" t="s">
        <v>60</v>
      </c>
      <c r="AP357" s="30">
        <v>21.5</v>
      </c>
      <c r="AQ357" t="s">
        <v>160</v>
      </c>
      <c r="AR357">
        <v>3</v>
      </c>
      <c r="AS357">
        <v>20</v>
      </c>
      <c r="AT357">
        <v>0.79</v>
      </c>
      <c r="AU357">
        <v>2023</v>
      </c>
      <c r="AV357" t="s">
        <v>161</v>
      </c>
      <c r="AW357" s="65">
        <f>(IF(ISBLANK(AE357), IF(ISNUMBER(M357), M357*R345, 0)+IF(ISNUMBER(V357), V357*AA345, 0)+AE357, (IF(ISNUMBER(M357), M357*R345, 0)+IF(ISNUMBER(V357), V357*AA345)+AE357)))</f>
        <v>3979.4117120000001</v>
      </c>
      <c r="AX357" s="86">
        <f t="shared" si="29"/>
        <v>4616.1175859199993</v>
      </c>
      <c r="AY357" s="86">
        <f t="shared" si="30"/>
        <v>4854.8822886400003</v>
      </c>
    </row>
    <row r="358" spans="1:51" x14ac:dyDescent="0.2">
      <c r="A358">
        <v>20</v>
      </c>
      <c r="B358">
        <v>2023</v>
      </c>
      <c r="C358" t="s">
        <v>858</v>
      </c>
      <c r="D358" t="s">
        <v>157</v>
      </c>
      <c r="E358" t="s">
        <v>46</v>
      </c>
      <c r="G358" t="s">
        <v>158</v>
      </c>
      <c r="H358" t="s">
        <v>150</v>
      </c>
      <c r="I358" t="s">
        <v>159</v>
      </c>
      <c r="J358" t="s">
        <v>158</v>
      </c>
      <c r="K358" t="s">
        <v>51</v>
      </c>
      <c r="L358" s="27">
        <v>13.5764704</v>
      </c>
      <c r="M358" s="27">
        <v>16.970587999999999</v>
      </c>
      <c r="N358" s="27">
        <v>20.364705599999997</v>
      </c>
      <c r="O358" t="s">
        <v>142</v>
      </c>
      <c r="P358" t="s">
        <v>859</v>
      </c>
      <c r="Q358" s="27">
        <v>45</v>
      </c>
      <c r="R358" s="27">
        <v>250</v>
      </c>
      <c r="S358" s="27">
        <v>250</v>
      </c>
      <c r="T358" s="27">
        <v>400</v>
      </c>
      <c r="U358" s="27">
        <v>0</v>
      </c>
      <c r="V358" s="27">
        <v>0</v>
      </c>
      <c r="W358" s="27">
        <v>0</v>
      </c>
      <c r="X358" t="s">
        <v>69</v>
      </c>
      <c r="Y358" t="s">
        <v>91</v>
      </c>
      <c r="Z358" s="27">
        <v>81</v>
      </c>
      <c r="AA358" s="27">
        <v>81</v>
      </c>
      <c r="AB358" s="27">
        <v>95</v>
      </c>
      <c r="AC358" s="27">
        <v>85</v>
      </c>
      <c r="AD358" s="27">
        <v>-210.58823040000004</v>
      </c>
      <c r="AE358" s="27">
        <v>-263.23528800000003</v>
      </c>
      <c r="AF358" s="27">
        <v>-315.88234560000001</v>
      </c>
      <c r="AG358" s="67">
        <v>3979.4117120000001</v>
      </c>
      <c r="AH358" s="27">
        <v>1.1599999999999999</v>
      </c>
      <c r="AI358" s="27">
        <v>1.22</v>
      </c>
      <c r="AJ358" s="27">
        <v>0</v>
      </c>
      <c r="AK358" s="27">
        <v>0</v>
      </c>
      <c r="AL358" s="42">
        <v>4616.1175859199993</v>
      </c>
      <c r="AM358" s="42">
        <v>4854.8822886400003</v>
      </c>
      <c r="AN358">
        <v>2030</v>
      </c>
      <c r="AO358" t="s">
        <v>60</v>
      </c>
      <c r="AP358" s="30">
        <v>21.5</v>
      </c>
      <c r="AQ358" t="s">
        <v>160</v>
      </c>
      <c r="AR358">
        <v>3</v>
      </c>
      <c r="AS358">
        <v>20</v>
      </c>
      <c r="AT358">
        <v>0.79</v>
      </c>
      <c r="AU358">
        <v>2023</v>
      </c>
      <c r="AV358" t="s">
        <v>161</v>
      </c>
      <c r="AW358" s="65">
        <f>(IF(ISBLANK(AE358), IF(ISNUMBER(M358), M358*R345, 0)+IF(ISNUMBER(V358), V358*AA345, 0)+AE358, (IF(ISNUMBER(M358), M358*R345, 0)+IF(ISNUMBER(V358), V358*AA345)+AE358)))</f>
        <v>3979.4117120000001</v>
      </c>
      <c r="AX358" s="86">
        <f t="shared" si="29"/>
        <v>4616.1175859199993</v>
      </c>
      <c r="AY358" s="86">
        <f t="shared" si="30"/>
        <v>4854.8822886400003</v>
      </c>
    </row>
    <row r="359" spans="1:51" x14ac:dyDescent="0.2">
      <c r="A359">
        <v>20</v>
      </c>
      <c r="B359">
        <v>2023</v>
      </c>
      <c r="C359" t="s">
        <v>858</v>
      </c>
      <c r="D359" t="s">
        <v>157</v>
      </c>
      <c r="E359" t="s">
        <v>46</v>
      </c>
      <c r="G359" t="s">
        <v>158</v>
      </c>
      <c r="H359" t="s">
        <v>150</v>
      </c>
      <c r="I359" t="s">
        <v>159</v>
      </c>
      <c r="J359" t="s">
        <v>158</v>
      </c>
      <c r="K359" t="s">
        <v>51</v>
      </c>
      <c r="L359" s="27">
        <v>13.5764704</v>
      </c>
      <c r="M359" s="27">
        <v>16.970587999999999</v>
      </c>
      <c r="N359" s="27">
        <v>20.364705599999997</v>
      </c>
      <c r="O359" t="s">
        <v>142</v>
      </c>
      <c r="P359" t="s">
        <v>859</v>
      </c>
      <c r="Q359" s="27">
        <v>45</v>
      </c>
      <c r="R359" s="27">
        <v>250</v>
      </c>
      <c r="S359" s="27">
        <v>250</v>
      </c>
      <c r="T359" s="27">
        <v>400</v>
      </c>
      <c r="U359" s="27">
        <v>0</v>
      </c>
      <c r="V359" s="27">
        <v>0</v>
      </c>
      <c r="W359" s="27">
        <v>0</v>
      </c>
      <c r="X359" t="s">
        <v>69</v>
      </c>
      <c r="Y359" t="s">
        <v>91</v>
      </c>
      <c r="Z359" s="27">
        <v>81</v>
      </c>
      <c r="AA359" s="27">
        <v>81</v>
      </c>
      <c r="AB359" s="27">
        <v>95</v>
      </c>
      <c r="AC359" s="27">
        <v>85</v>
      </c>
      <c r="AD359" s="27">
        <v>-210.58823040000004</v>
      </c>
      <c r="AE359" s="27">
        <v>-263.23528800000003</v>
      </c>
      <c r="AF359" s="27">
        <v>-315.88234560000001</v>
      </c>
      <c r="AG359" s="67">
        <v>3979.4117120000001</v>
      </c>
      <c r="AH359" s="27">
        <v>1.1599999999999999</v>
      </c>
      <c r="AI359" s="27">
        <v>1.22</v>
      </c>
      <c r="AJ359" s="27">
        <v>0</v>
      </c>
      <c r="AK359" s="27">
        <v>0</v>
      </c>
      <c r="AL359" s="42">
        <v>4616.1175859199993</v>
      </c>
      <c r="AM359" s="42">
        <v>4854.8822886400003</v>
      </c>
      <c r="AN359">
        <v>2035</v>
      </c>
      <c r="AO359" t="s">
        <v>60</v>
      </c>
      <c r="AP359" s="30">
        <v>21.5</v>
      </c>
      <c r="AQ359" t="s">
        <v>160</v>
      </c>
      <c r="AR359">
        <v>3</v>
      </c>
      <c r="AS359">
        <v>20</v>
      </c>
      <c r="AT359">
        <v>0.79</v>
      </c>
      <c r="AU359">
        <v>2023</v>
      </c>
      <c r="AV359" t="s">
        <v>161</v>
      </c>
      <c r="AW359" s="65">
        <f>(IF(ISBLANK(AE359), IF(ISNUMBER(M359), M359*R345, 0)+IF(ISNUMBER(V359), V359*AA345, 0)+AE359, (IF(ISNUMBER(M359), M359*R345, 0)+IF(ISNUMBER(V359), V359*AA345)+AE359)))</f>
        <v>3979.4117120000001</v>
      </c>
      <c r="AX359" s="86">
        <f t="shared" si="29"/>
        <v>4616.1175859199993</v>
      </c>
      <c r="AY359" s="86">
        <f t="shared" si="30"/>
        <v>4854.8822886400003</v>
      </c>
    </row>
    <row r="360" spans="1:51" x14ac:dyDescent="0.2">
      <c r="A360">
        <v>20</v>
      </c>
      <c r="B360">
        <v>2023</v>
      </c>
      <c r="C360" t="s">
        <v>858</v>
      </c>
      <c r="D360" t="s">
        <v>157</v>
      </c>
      <c r="E360" t="s">
        <v>46</v>
      </c>
      <c r="G360" t="s">
        <v>158</v>
      </c>
      <c r="H360" t="s">
        <v>150</v>
      </c>
      <c r="I360" t="s">
        <v>159</v>
      </c>
      <c r="J360" t="s">
        <v>158</v>
      </c>
      <c r="K360" t="s">
        <v>51</v>
      </c>
      <c r="L360" s="27">
        <v>13.5764704</v>
      </c>
      <c r="M360" s="27">
        <v>16.970587999999999</v>
      </c>
      <c r="N360" s="27">
        <v>20.364705599999997</v>
      </c>
      <c r="O360" t="s">
        <v>142</v>
      </c>
      <c r="P360" t="s">
        <v>859</v>
      </c>
      <c r="Q360" s="27">
        <v>45</v>
      </c>
      <c r="R360" s="27">
        <v>250</v>
      </c>
      <c r="S360" s="27">
        <v>250</v>
      </c>
      <c r="T360" s="27">
        <v>400</v>
      </c>
      <c r="U360" s="27">
        <v>0</v>
      </c>
      <c r="V360" s="27">
        <v>0</v>
      </c>
      <c r="W360" s="27">
        <v>0</v>
      </c>
      <c r="X360" t="s">
        <v>69</v>
      </c>
      <c r="Y360" t="s">
        <v>91</v>
      </c>
      <c r="Z360" s="27">
        <v>81</v>
      </c>
      <c r="AA360" s="27">
        <v>81</v>
      </c>
      <c r="AB360" s="27">
        <v>95</v>
      </c>
      <c r="AC360" s="27">
        <v>85</v>
      </c>
      <c r="AD360" s="27">
        <v>-210.58823040000004</v>
      </c>
      <c r="AE360" s="27">
        <v>-263.23528800000003</v>
      </c>
      <c r="AF360" s="27">
        <v>-315.88234560000001</v>
      </c>
      <c r="AG360" s="67">
        <v>3979.4117120000001</v>
      </c>
      <c r="AH360" s="27">
        <v>1.1599999999999999</v>
      </c>
      <c r="AI360" s="27">
        <v>1.22</v>
      </c>
      <c r="AJ360" s="27">
        <v>0</v>
      </c>
      <c r="AK360" s="27">
        <v>0</v>
      </c>
      <c r="AL360" s="42">
        <v>4616.1175859199993</v>
      </c>
      <c r="AM360" s="42">
        <v>4854.8822886400003</v>
      </c>
      <c r="AN360">
        <v>2040</v>
      </c>
      <c r="AO360" t="s">
        <v>60</v>
      </c>
      <c r="AP360" s="30">
        <v>21.5</v>
      </c>
      <c r="AQ360" t="s">
        <v>160</v>
      </c>
      <c r="AR360">
        <v>3</v>
      </c>
      <c r="AS360">
        <v>20</v>
      </c>
      <c r="AT360">
        <v>0.79</v>
      </c>
      <c r="AU360">
        <v>2023</v>
      </c>
      <c r="AV360" t="s">
        <v>161</v>
      </c>
      <c r="AW360" s="65">
        <f>(IF(ISBLANK(AE360), IF(ISNUMBER(M360), M360*R345, 0)+IF(ISNUMBER(V360), V360*AA345, 0)+AE360, (IF(ISNUMBER(M360), M360*R345, 0)+IF(ISNUMBER(V360), V360*AA345)+AE360)))</f>
        <v>3979.4117120000001</v>
      </c>
      <c r="AX360" s="86">
        <f t="shared" si="29"/>
        <v>4616.1175859199993</v>
      </c>
      <c r="AY360" s="86">
        <f t="shared" si="30"/>
        <v>4854.8822886400003</v>
      </c>
    </row>
    <row r="361" spans="1:51" x14ac:dyDescent="0.2">
      <c r="A361">
        <v>20</v>
      </c>
      <c r="B361">
        <v>2023</v>
      </c>
      <c r="C361" t="s">
        <v>858</v>
      </c>
      <c r="D361" t="s">
        <v>157</v>
      </c>
      <c r="E361" t="s">
        <v>46</v>
      </c>
      <c r="G361" t="s">
        <v>158</v>
      </c>
      <c r="H361" t="s">
        <v>150</v>
      </c>
      <c r="I361" t="s">
        <v>159</v>
      </c>
      <c r="J361" t="s">
        <v>158</v>
      </c>
      <c r="K361" t="s">
        <v>51</v>
      </c>
      <c r="L361" s="27">
        <v>13.5764704</v>
      </c>
      <c r="M361" s="27">
        <v>16.970587999999999</v>
      </c>
      <c r="N361" s="27">
        <v>20.364705599999997</v>
      </c>
      <c r="O361" t="s">
        <v>142</v>
      </c>
      <c r="P361" t="s">
        <v>859</v>
      </c>
      <c r="Q361" s="27">
        <v>45</v>
      </c>
      <c r="R361" s="27">
        <v>250</v>
      </c>
      <c r="S361" s="27">
        <v>250</v>
      </c>
      <c r="T361" s="27">
        <v>400</v>
      </c>
      <c r="U361" s="27">
        <v>0</v>
      </c>
      <c r="V361" s="27">
        <v>0</v>
      </c>
      <c r="W361" s="27">
        <v>0</v>
      </c>
      <c r="X361" t="s">
        <v>69</v>
      </c>
      <c r="Y361" t="s">
        <v>91</v>
      </c>
      <c r="Z361" s="27">
        <v>81</v>
      </c>
      <c r="AA361" s="27">
        <v>81</v>
      </c>
      <c r="AB361" s="27">
        <v>95</v>
      </c>
      <c r="AC361" s="27">
        <v>85</v>
      </c>
      <c r="AD361" s="27">
        <v>-210.58823040000004</v>
      </c>
      <c r="AE361" s="27">
        <v>-263.23528800000003</v>
      </c>
      <c r="AF361" s="27">
        <v>-315.88234560000001</v>
      </c>
      <c r="AG361" s="67">
        <v>3979.4117120000001</v>
      </c>
      <c r="AH361" s="27">
        <v>1.1599999999999999</v>
      </c>
      <c r="AI361" s="27">
        <v>1.22</v>
      </c>
      <c r="AJ361" s="27">
        <v>0</v>
      </c>
      <c r="AK361" s="27">
        <v>0</v>
      </c>
      <c r="AL361" s="42">
        <v>4616.1175859199993</v>
      </c>
      <c r="AM361" s="42">
        <v>4854.8822886400003</v>
      </c>
      <c r="AN361">
        <v>2045</v>
      </c>
      <c r="AO361" t="s">
        <v>60</v>
      </c>
      <c r="AP361" s="30">
        <v>21.5</v>
      </c>
      <c r="AQ361" t="s">
        <v>160</v>
      </c>
      <c r="AR361">
        <v>3</v>
      </c>
      <c r="AS361">
        <v>20</v>
      </c>
      <c r="AT361">
        <v>0.79</v>
      </c>
      <c r="AU361">
        <v>2023</v>
      </c>
      <c r="AV361" t="s">
        <v>161</v>
      </c>
      <c r="AW361" s="65">
        <f>(IF(ISBLANK(AE361), IF(ISNUMBER(M361), M361*R345, 0)+IF(ISNUMBER(V361), V361*AA345, 0)+AE361, (IF(ISNUMBER(M361), M361*R345, 0)+IF(ISNUMBER(V361), V361*AA345)+AE361)))</f>
        <v>3979.4117120000001</v>
      </c>
      <c r="AX361" s="86">
        <f t="shared" si="29"/>
        <v>4616.1175859199993</v>
      </c>
      <c r="AY361" s="86">
        <f t="shared" si="30"/>
        <v>4854.8822886400003</v>
      </c>
    </row>
    <row r="362" spans="1:51" s="70" customFormat="1" x14ac:dyDescent="0.2">
      <c r="A362" s="70">
        <v>20</v>
      </c>
      <c r="B362" s="70">
        <v>2023</v>
      </c>
      <c r="C362" s="70" t="s">
        <v>858</v>
      </c>
      <c r="D362" s="70" t="s">
        <v>157</v>
      </c>
      <c r="E362" s="70" t="s">
        <v>46</v>
      </c>
      <c r="G362" s="70" t="s">
        <v>158</v>
      </c>
      <c r="H362" s="70" t="s">
        <v>150</v>
      </c>
      <c r="I362" s="70" t="s">
        <v>159</v>
      </c>
      <c r="J362" s="70" t="s">
        <v>158</v>
      </c>
      <c r="K362" s="70" t="s">
        <v>51</v>
      </c>
      <c r="L362" s="73">
        <v>13.5764704</v>
      </c>
      <c r="M362" s="73">
        <v>16.970587999999999</v>
      </c>
      <c r="N362" s="73">
        <v>20.364705599999997</v>
      </c>
      <c r="O362" s="70" t="s">
        <v>142</v>
      </c>
      <c r="P362" s="70" t="s">
        <v>859</v>
      </c>
      <c r="Q362" s="73">
        <v>45</v>
      </c>
      <c r="R362" s="73">
        <v>250</v>
      </c>
      <c r="S362" s="73">
        <v>250</v>
      </c>
      <c r="T362" s="73">
        <v>400</v>
      </c>
      <c r="U362" s="73">
        <v>0</v>
      </c>
      <c r="V362" s="73">
        <v>0</v>
      </c>
      <c r="W362" s="73">
        <v>0</v>
      </c>
      <c r="X362" s="70" t="s">
        <v>69</v>
      </c>
      <c r="Y362" s="70" t="s">
        <v>91</v>
      </c>
      <c r="Z362" s="73">
        <v>81</v>
      </c>
      <c r="AA362" s="73">
        <v>81</v>
      </c>
      <c r="AB362" s="73">
        <v>95</v>
      </c>
      <c r="AC362" s="73">
        <v>85</v>
      </c>
      <c r="AD362" s="73">
        <v>-210.58823040000004</v>
      </c>
      <c r="AE362" s="73">
        <v>-263.23528800000003</v>
      </c>
      <c r="AF362" s="73">
        <v>-315.88234560000001</v>
      </c>
      <c r="AG362" s="74">
        <v>3979.4117120000001</v>
      </c>
      <c r="AH362" s="73">
        <v>1.1599999999999999</v>
      </c>
      <c r="AI362" s="73">
        <v>1.22</v>
      </c>
      <c r="AJ362" s="73">
        <v>0</v>
      </c>
      <c r="AK362" s="73">
        <v>0</v>
      </c>
      <c r="AL362" s="81">
        <v>4616.1175859199993</v>
      </c>
      <c r="AM362" s="81">
        <v>4854.8822886400003</v>
      </c>
      <c r="AN362" s="70">
        <v>2050</v>
      </c>
      <c r="AO362" s="70" t="s">
        <v>60</v>
      </c>
      <c r="AP362" s="76">
        <v>21.5</v>
      </c>
      <c r="AQ362" s="70" t="s">
        <v>160</v>
      </c>
      <c r="AR362" s="70">
        <v>3</v>
      </c>
      <c r="AS362" s="70">
        <v>20</v>
      </c>
      <c r="AT362" s="70">
        <v>0.79</v>
      </c>
      <c r="AU362" s="70">
        <v>2023</v>
      </c>
      <c r="AV362" s="70" t="s">
        <v>161</v>
      </c>
      <c r="AW362" s="65">
        <f>(IF(ISBLANK(AE362), IF(ISNUMBER(M362), M362*R345, 0)+IF(ISNUMBER(V362), V362*AA345, 0)+AE362, (IF(ISNUMBER(M362), M362*R345, 0)+IF(ISNUMBER(V362), V362*AA345)+AE362)))</f>
        <v>3979.4117120000001</v>
      </c>
      <c r="AX362" s="86">
        <f t="shared" si="29"/>
        <v>4616.1175859199993</v>
      </c>
      <c r="AY362" s="86">
        <f t="shared" si="30"/>
        <v>4854.8822886400003</v>
      </c>
    </row>
    <row r="363" spans="1:51" x14ac:dyDescent="0.2">
      <c r="A363">
        <v>21</v>
      </c>
      <c r="B363">
        <v>2023</v>
      </c>
      <c r="C363" t="s">
        <v>858</v>
      </c>
      <c r="D363" t="s">
        <v>99</v>
      </c>
      <c r="E363" t="s">
        <v>46</v>
      </c>
      <c r="G363" t="s">
        <v>860</v>
      </c>
      <c r="H363" t="s">
        <v>163</v>
      </c>
      <c r="I363" t="s">
        <v>164</v>
      </c>
      <c r="J363" t="s">
        <v>861</v>
      </c>
      <c r="K363" t="s">
        <v>51</v>
      </c>
      <c r="L363" s="27">
        <v>16</v>
      </c>
      <c r="M363" s="27">
        <v>20</v>
      </c>
      <c r="N363" s="27">
        <v>24</v>
      </c>
      <c r="O363" t="s">
        <v>142</v>
      </c>
      <c r="P363" t="s">
        <v>154</v>
      </c>
      <c r="Q363" s="27">
        <v>20.5</v>
      </c>
      <c r="R363" s="27">
        <v>563</v>
      </c>
      <c r="S363" s="27">
        <v>11516</v>
      </c>
      <c r="T363" s="27">
        <v>11516</v>
      </c>
      <c r="U363" s="27">
        <v>0</v>
      </c>
      <c r="V363" s="27">
        <v>0</v>
      </c>
      <c r="W363" s="27">
        <v>0</v>
      </c>
      <c r="X363" t="s">
        <v>69</v>
      </c>
      <c r="Y363" t="s">
        <v>91</v>
      </c>
      <c r="Z363" s="27">
        <v>98</v>
      </c>
      <c r="AA363" s="27">
        <v>98</v>
      </c>
      <c r="AB363" s="27">
        <v>99</v>
      </c>
      <c r="AC363" s="27">
        <v>99</v>
      </c>
      <c r="AD363" s="27">
        <v>1.5999999999999999E-6</v>
      </c>
      <c r="AE363" s="27">
        <v>1.9999999999999999E-6</v>
      </c>
      <c r="AF363" s="27">
        <v>2.3999999999999999E-6</v>
      </c>
      <c r="AG363" s="67">
        <v>11260.000002000001</v>
      </c>
      <c r="AH363" s="27">
        <v>1.1399999999999999</v>
      </c>
      <c r="AI363" s="27">
        <v>1.18</v>
      </c>
      <c r="AJ363" s="27">
        <v>0</v>
      </c>
      <c r="AK363" s="27">
        <v>0</v>
      </c>
      <c r="AL363" s="42">
        <v>12836.400002279999</v>
      </c>
      <c r="AM363" s="42">
        <v>13286.80000236</v>
      </c>
      <c r="AN363">
        <v>2023</v>
      </c>
      <c r="AO363" t="s">
        <v>56</v>
      </c>
      <c r="AP363" s="30">
        <v>15</v>
      </c>
      <c r="AQ363" t="s">
        <v>166</v>
      </c>
      <c r="AR363">
        <v>7</v>
      </c>
      <c r="AS363">
        <v>83</v>
      </c>
      <c r="AT363">
        <v>0.82</v>
      </c>
      <c r="AU363">
        <v>2023</v>
      </c>
      <c r="AV363" t="s">
        <v>167</v>
      </c>
      <c r="AW363" s="65">
        <f>(IF(ISBLANK(AE363), IF(ISNUMBER(M363), M363*R363, 0)+IF(ISNUMBER(V363), V363*AA363, 0)+AE363, (IF(ISNUMBER(M363), M363*R363, 0)+IF(ISNUMBER(V363), V363*AA363)+AE363)))</f>
        <v>11260.000002000001</v>
      </c>
      <c r="AX363" s="86">
        <f t="shared" si="29"/>
        <v>12836.400002279999</v>
      </c>
      <c r="AY363" s="86">
        <f t="shared" si="30"/>
        <v>13286.80000236</v>
      </c>
    </row>
    <row r="364" spans="1:51" x14ac:dyDescent="0.2">
      <c r="A364">
        <v>21</v>
      </c>
      <c r="B364">
        <v>2023</v>
      </c>
      <c r="C364" t="s">
        <v>858</v>
      </c>
      <c r="D364" t="s">
        <v>99</v>
      </c>
      <c r="E364" t="s">
        <v>46</v>
      </c>
      <c r="G364" t="s">
        <v>860</v>
      </c>
      <c r="H364" t="s">
        <v>163</v>
      </c>
      <c r="I364" t="s">
        <v>164</v>
      </c>
      <c r="J364" t="s">
        <v>861</v>
      </c>
      <c r="K364" t="s">
        <v>51</v>
      </c>
      <c r="L364" s="27">
        <v>16</v>
      </c>
      <c r="M364" s="27">
        <v>20</v>
      </c>
      <c r="N364" s="27">
        <v>24</v>
      </c>
      <c r="O364" t="s">
        <v>142</v>
      </c>
      <c r="P364" t="s">
        <v>154</v>
      </c>
      <c r="Q364" s="27">
        <v>20.5</v>
      </c>
      <c r="R364" s="27">
        <v>563</v>
      </c>
      <c r="S364" s="27">
        <v>11516</v>
      </c>
      <c r="T364" s="27">
        <v>11516</v>
      </c>
      <c r="U364" s="27">
        <v>0</v>
      </c>
      <c r="V364" s="27">
        <v>0</v>
      </c>
      <c r="W364" s="27">
        <v>0</v>
      </c>
      <c r="X364" t="s">
        <v>69</v>
      </c>
      <c r="Y364" t="s">
        <v>91</v>
      </c>
      <c r="Z364" s="27">
        <v>98</v>
      </c>
      <c r="AA364" s="27">
        <v>98</v>
      </c>
      <c r="AB364" s="27">
        <v>99</v>
      </c>
      <c r="AC364" s="27">
        <v>99</v>
      </c>
      <c r="AD364" s="27">
        <v>1.5999999999999999E-6</v>
      </c>
      <c r="AE364" s="27">
        <v>1.9999999999999999E-6</v>
      </c>
      <c r="AF364" s="27">
        <v>2.3999999999999999E-6</v>
      </c>
      <c r="AG364" s="67">
        <v>11260.000002000001</v>
      </c>
      <c r="AH364" s="27">
        <v>1.1399999999999999</v>
      </c>
      <c r="AI364" s="27">
        <v>1.18</v>
      </c>
      <c r="AJ364" s="27">
        <v>0</v>
      </c>
      <c r="AK364" s="27">
        <v>0</v>
      </c>
      <c r="AL364" s="42">
        <v>12836.400002279999</v>
      </c>
      <c r="AM364" s="42">
        <v>13286.80000236</v>
      </c>
      <c r="AN364">
        <v>2030</v>
      </c>
      <c r="AO364" t="s">
        <v>56</v>
      </c>
      <c r="AP364" s="30">
        <v>15</v>
      </c>
      <c r="AQ364" t="s">
        <v>166</v>
      </c>
      <c r="AR364">
        <v>7</v>
      </c>
      <c r="AS364">
        <v>83</v>
      </c>
      <c r="AT364">
        <v>0.82</v>
      </c>
      <c r="AU364">
        <v>2023</v>
      </c>
      <c r="AV364" t="s">
        <v>167</v>
      </c>
      <c r="AW364" s="65">
        <f>(IF(ISBLANK(AE364), IF(ISNUMBER(M364), M364*R363, 0)+IF(ISNUMBER(V364), V364*AA363, 0)+AE364, (IF(ISNUMBER(M364), M364*R363, 0)+IF(ISNUMBER(V364), V364*AA363)+AE364)))</f>
        <v>11260.000002000001</v>
      </c>
      <c r="AX364" s="86">
        <f t="shared" si="29"/>
        <v>12836.400002279999</v>
      </c>
      <c r="AY364" s="86">
        <f t="shared" si="30"/>
        <v>13286.80000236</v>
      </c>
    </row>
    <row r="365" spans="1:51" x14ac:dyDescent="0.2">
      <c r="A365">
        <v>21</v>
      </c>
      <c r="B365">
        <v>2023</v>
      </c>
      <c r="C365" t="s">
        <v>858</v>
      </c>
      <c r="D365" t="s">
        <v>99</v>
      </c>
      <c r="E365" t="s">
        <v>46</v>
      </c>
      <c r="G365" t="s">
        <v>860</v>
      </c>
      <c r="H365" t="s">
        <v>163</v>
      </c>
      <c r="I365" t="s">
        <v>164</v>
      </c>
      <c r="J365" t="s">
        <v>861</v>
      </c>
      <c r="K365" t="s">
        <v>51</v>
      </c>
      <c r="L365" s="27">
        <v>16</v>
      </c>
      <c r="M365" s="27">
        <v>20</v>
      </c>
      <c r="N365" s="27">
        <v>24</v>
      </c>
      <c r="O365" t="s">
        <v>142</v>
      </c>
      <c r="P365" t="s">
        <v>154</v>
      </c>
      <c r="Q365" s="27">
        <v>20.5</v>
      </c>
      <c r="R365" s="27">
        <v>563</v>
      </c>
      <c r="S365" s="27">
        <v>11516</v>
      </c>
      <c r="T365" s="27">
        <v>11516</v>
      </c>
      <c r="U365" s="27">
        <v>0</v>
      </c>
      <c r="V365" s="27">
        <v>0</v>
      </c>
      <c r="W365" s="27">
        <v>0</v>
      </c>
      <c r="X365" t="s">
        <v>69</v>
      </c>
      <c r="Y365" t="s">
        <v>91</v>
      </c>
      <c r="Z365" s="27">
        <v>98</v>
      </c>
      <c r="AA365" s="27">
        <v>98</v>
      </c>
      <c r="AB365" s="27">
        <v>99</v>
      </c>
      <c r="AC365" s="27">
        <v>99</v>
      </c>
      <c r="AD365" s="27">
        <v>1.5999999999999999E-6</v>
      </c>
      <c r="AE365" s="27">
        <v>1.9999999999999999E-6</v>
      </c>
      <c r="AF365" s="27">
        <v>2.3999999999999999E-6</v>
      </c>
      <c r="AG365" s="67">
        <v>11260.000002000001</v>
      </c>
      <c r="AH365" s="27">
        <v>1.1399999999999999</v>
      </c>
      <c r="AI365" s="27">
        <v>1.18</v>
      </c>
      <c r="AJ365" s="27">
        <v>0</v>
      </c>
      <c r="AK365" s="27">
        <v>0</v>
      </c>
      <c r="AL365" s="42">
        <v>12836.400002279999</v>
      </c>
      <c r="AM365" s="42">
        <v>13286.80000236</v>
      </c>
      <c r="AN365">
        <v>2035</v>
      </c>
      <c r="AO365" t="s">
        <v>56</v>
      </c>
      <c r="AP365" s="30">
        <v>15</v>
      </c>
      <c r="AQ365" t="s">
        <v>166</v>
      </c>
      <c r="AR365">
        <v>7</v>
      </c>
      <c r="AS365">
        <v>83</v>
      </c>
      <c r="AT365">
        <v>0.82</v>
      </c>
      <c r="AU365">
        <v>2023</v>
      </c>
      <c r="AV365" t="s">
        <v>167</v>
      </c>
      <c r="AW365" s="65">
        <f>(IF(ISBLANK(AE365), IF(ISNUMBER(M365), M365*R363, 0)+IF(ISNUMBER(V365), V365*AA363, 0)+AE365, (IF(ISNUMBER(M365), M365*R363, 0)+IF(ISNUMBER(V365), V365*AA363)+AE365)))</f>
        <v>11260.000002000001</v>
      </c>
      <c r="AX365" s="86">
        <f t="shared" si="29"/>
        <v>12836.400002279999</v>
      </c>
      <c r="AY365" s="86">
        <f t="shared" si="30"/>
        <v>13286.80000236</v>
      </c>
    </row>
    <row r="366" spans="1:51" x14ac:dyDescent="0.2">
      <c r="A366">
        <v>21</v>
      </c>
      <c r="B366">
        <v>2023</v>
      </c>
      <c r="C366" t="s">
        <v>858</v>
      </c>
      <c r="D366" t="s">
        <v>99</v>
      </c>
      <c r="E366" t="s">
        <v>46</v>
      </c>
      <c r="G366" t="s">
        <v>860</v>
      </c>
      <c r="H366" t="s">
        <v>163</v>
      </c>
      <c r="I366" t="s">
        <v>164</v>
      </c>
      <c r="J366" t="s">
        <v>861</v>
      </c>
      <c r="K366" t="s">
        <v>51</v>
      </c>
      <c r="L366" s="27">
        <v>16</v>
      </c>
      <c r="M366" s="27">
        <v>20</v>
      </c>
      <c r="N366" s="27">
        <v>24</v>
      </c>
      <c r="O366" t="s">
        <v>142</v>
      </c>
      <c r="P366" t="s">
        <v>154</v>
      </c>
      <c r="Q366" s="27">
        <v>20.5</v>
      </c>
      <c r="R366" s="27">
        <v>563</v>
      </c>
      <c r="S366" s="27">
        <v>11516</v>
      </c>
      <c r="T366" s="27">
        <v>11516</v>
      </c>
      <c r="U366" s="27">
        <v>0</v>
      </c>
      <c r="V366" s="27">
        <v>0</v>
      </c>
      <c r="W366" s="27">
        <v>0</v>
      </c>
      <c r="X366" t="s">
        <v>69</v>
      </c>
      <c r="Y366" t="s">
        <v>91</v>
      </c>
      <c r="Z366" s="27">
        <v>98</v>
      </c>
      <c r="AA366" s="27">
        <v>98</v>
      </c>
      <c r="AB366" s="27">
        <v>99</v>
      </c>
      <c r="AC366" s="27">
        <v>99</v>
      </c>
      <c r="AD366" s="27">
        <v>1.5999999999999999E-6</v>
      </c>
      <c r="AE366" s="27">
        <v>1.9999999999999999E-6</v>
      </c>
      <c r="AF366" s="27">
        <v>2.3999999999999999E-6</v>
      </c>
      <c r="AG366" s="67">
        <v>11260.000002000001</v>
      </c>
      <c r="AH366" s="27">
        <v>1.1399999999999999</v>
      </c>
      <c r="AI366" s="27">
        <v>1.18</v>
      </c>
      <c r="AJ366" s="27">
        <v>0</v>
      </c>
      <c r="AK366" s="27">
        <v>0</v>
      </c>
      <c r="AL366" s="42">
        <v>12836.400002279999</v>
      </c>
      <c r="AM366" s="42">
        <v>13286.80000236</v>
      </c>
      <c r="AN366">
        <v>2040</v>
      </c>
      <c r="AO366" t="s">
        <v>56</v>
      </c>
      <c r="AP366" s="30">
        <v>15</v>
      </c>
      <c r="AQ366" t="s">
        <v>166</v>
      </c>
      <c r="AR366">
        <v>7</v>
      </c>
      <c r="AS366">
        <v>83</v>
      </c>
      <c r="AT366">
        <v>0.82</v>
      </c>
      <c r="AU366">
        <v>2023</v>
      </c>
      <c r="AV366" t="s">
        <v>167</v>
      </c>
      <c r="AW366" s="65">
        <f>(IF(ISBLANK(AE366), IF(ISNUMBER(M366), M366*R363, 0)+IF(ISNUMBER(V366), V366*AA363, 0)+AE366, (IF(ISNUMBER(M366), M366*R363, 0)+IF(ISNUMBER(V366), V366*AA363)+AE366)))</f>
        <v>11260.000002000001</v>
      </c>
      <c r="AX366" s="86">
        <f t="shared" si="29"/>
        <v>12836.400002279999</v>
      </c>
      <c r="AY366" s="86">
        <f t="shared" si="30"/>
        <v>13286.80000236</v>
      </c>
    </row>
    <row r="367" spans="1:51" x14ac:dyDescent="0.2">
      <c r="A367">
        <v>21</v>
      </c>
      <c r="B367">
        <v>2023</v>
      </c>
      <c r="C367" t="s">
        <v>858</v>
      </c>
      <c r="D367" t="s">
        <v>99</v>
      </c>
      <c r="E367" t="s">
        <v>46</v>
      </c>
      <c r="G367" t="s">
        <v>860</v>
      </c>
      <c r="H367" t="s">
        <v>163</v>
      </c>
      <c r="I367" t="s">
        <v>164</v>
      </c>
      <c r="J367" t="s">
        <v>861</v>
      </c>
      <c r="K367" t="s">
        <v>51</v>
      </c>
      <c r="L367" s="27">
        <v>16</v>
      </c>
      <c r="M367" s="27">
        <v>20</v>
      </c>
      <c r="N367" s="27">
        <v>24</v>
      </c>
      <c r="O367" t="s">
        <v>142</v>
      </c>
      <c r="P367" t="s">
        <v>154</v>
      </c>
      <c r="Q367" s="27">
        <v>20.5</v>
      </c>
      <c r="R367" s="27">
        <v>563</v>
      </c>
      <c r="S367" s="27">
        <v>11516</v>
      </c>
      <c r="T367" s="27">
        <v>11516</v>
      </c>
      <c r="U367" s="27">
        <v>0</v>
      </c>
      <c r="V367" s="27">
        <v>0</v>
      </c>
      <c r="W367" s="27">
        <v>0</v>
      </c>
      <c r="X367" t="s">
        <v>69</v>
      </c>
      <c r="Y367" t="s">
        <v>91</v>
      </c>
      <c r="Z367" s="27">
        <v>98</v>
      </c>
      <c r="AA367" s="27">
        <v>98</v>
      </c>
      <c r="AB367" s="27">
        <v>99</v>
      </c>
      <c r="AC367" s="27">
        <v>99</v>
      </c>
      <c r="AD367" s="27">
        <v>1.5999999999999999E-6</v>
      </c>
      <c r="AE367" s="27">
        <v>1.9999999999999999E-6</v>
      </c>
      <c r="AF367" s="27">
        <v>2.3999999999999999E-6</v>
      </c>
      <c r="AG367" s="67">
        <v>11260.000002000001</v>
      </c>
      <c r="AH367" s="27">
        <v>1.1399999999999999</v>
      </c>
      <c r="AI367" s="27">
        <v>1.18</v>
      </c>
      <c r="AJ367" s="27">
        <v>0</v>
      </c>
      <c r="AK367" s="27">
        <v>0</v>
      </c>
      <c r="AL367" s="42">
        <v>12836.400002279999</v>
      </c>
      <c r="AM367" s="42">
        <v>13286.80000236</v>
      </c>
      <c r="AN367">
        <v>2045</v>
      </c>
      <c r="AO367" t="s">
        <v>56</v>
      </c>
      <c r="AP367" s="30">
        <v>15</v>
      </c>
      <c r="AQ367" t="s">
        <v>166</v>
      </c>
      <c r="AR367">
        <v>7</v>
      </c>
      <c r="AS367">
        <v>83</v>
      </c>
      <c r="AT367">
        <v>0.82</v>
      </c>
      <c r="AU367">
        <v>2023</v>
      </c>
      <c r="AV367" t="s">
        <v>167</v>
      </c>
      <c r="AW367" s="65">
        <f>(IF(ISBLANK(AE367), IF(ISNUMBER(M367), M367*R363, 0)+IF(ISNUMBER(V367), V367*AA363, 0)+AE367, (IF(ISNUMBER(M367), M367*R363, 0)+IF(ISNUMBER(V367), V367*AA363)+AE367)))</f>
        <v>11260.000002000001</v>
      </c>
      <c r="AX367" s="86">
        <f t="shared" si="29"/>
        <v>12836.400002279999</v>
      </c>
      <c r="AY367" s="86">
        <f t="shared" si="30"/>
        <v>13286.80000236</v>
      </c>
    </row>
    <row r="368" spans="1:51" x14ac:dyDescent="0.2">
      <c r="A368">
        <v>21</v>
      </c>
      <c r="B368">
        <v>2023</v>
      </c>
      <c r="C368" t="s">
        <v>858</v>
      </c>
      <c r="D368" t="s">
        <v>99</v>
      </c>
      <c r="E368" t="s">
        <v>46</v>
      </c>
      <c r="G368" t="s">
        <v>860</v>
      </c>
      <c r="H368" t="s">
        <v>163</v>
      </c>
      <c r="I368" t="s">
        <v>164</v>
      </c>
      <c r="J368" t="s">
        <v>861</v>
      </c>
      <c r="K368" t="s">
        <v>51</v>
      </c>
      <c r="L368" s="27">
        <v>16</v>
      </c>
      <c r="M368" s="27">
        <v>20</v>
      </c>
      <c r="N368" s="27">
        <v>24</v>
      </c>
      <c r="O368" t="s">
        <v>142</v>
      </c>
      <c r="P368" t="s">
        <v>154</v>
      </c>
      <c r="Q368" s="27">
        <v>20.5</v>
      </c>
      <c r="R368" s="27">
        <v>563</v>
      </c>
      <c r="S368" s="27">
        <v>11516</v>
      </c>
      <c r="T368" s="27">
        <v>11516</v>
      </c>
      <c r="U368" s="27">
        <v>0</v>
      </c>
      <c r="V368" s="27">
        <v>0</v>
      </c>
      <c r="W368" s="27">
        <v>0</v>
      </c>
      <c r="X368" t="s">
        <v>69</v>
      </c>
      <c r="Y368" t="s">
        <v>91</v>
      </c>
      <c r="Z368" s="27">
        <v>98</v>
      </c>
      <c r="AA368" s="27">
        <v>98</v>
      </c>
      <c r="AB368" s="27">
        <v>99</v>
      </c>
      <c r="AC368" s="27">
        <v>99</v>
      </c>
      <c r="AD368" s="27">
        <v>1.5999999999999999E-6</v>
      </c>
      <c r="AE368" s="27">
        <v>1.9999999999999999E-6</v>
      </c>
      <c r="AF368" s="27">
        <v>2.3999999999999999E-6</v>
      </c>
      <c r="AG368" s="67">
        <v>11260.000002000001</v>
      </c>
      <c r="AH368" s="27">
        <v>1.1399999999999999</v>
      </c>
      <c r="AI368" s="27">
        <v>1.18</v>
      </c>
      <c r="AJ368" s="27">
        <v>0</v>
      </c>
      <c r="AK368" s="27">
        <v>0</v>
      </c>
      <c r="AL368" s="42">
        <v>12836.400002279999</v>
      </c>
      <c r="AM368" s="42">
        <v>13286.80000236</v>
      </c>
      <c r="AN368">
        <v>2050</v>
      </c>
      <c r="AO368" t="s">
        <v>56</v>
      </c>
      <c r="AP368" s="30">
        <v>15</v>
      </c>
      <c r="AQ368" t="s">
        <v>166</v>
      </c>
      <c r="AR368">
        <v>7</v>
      </c>
      <c r="AS368">
        <v>83</v>
      </c>
      <c r="AT368">
        <v>0.82</v>
      </c>
      <c r="AU368">
        <v>2023</v>
      </c>
      <c r="AV368" t="s">
        <v>167</v>
      </c>
      <c r="AW368" s="65">
        <f>(IF(ISBLANK(AE368), IF(ISNUMBER(M368), M368*R363, 0)+IF(ISNUMBER(V368), V368*AA363, 0)+AE368, (IF(ISNUMBER(M368), M368*R363, 0)+IF(ISNUMBER(V368), V368*AA363)+AE368)))</f>
        <v>11260.000002000001</v>
      </c>
      <c r="AX368" s="86">
        <f t="shared" si="29"/>
        <v>12836.400002279999</v>
      </c>
      <c r="AY368" s="86">
        <f t="shared" si="30"/>
        <v>13286.80000236</v>
      </c>
    </row>
    <row r="369" spans="1:51" x14ac:dyDescent="0.2">
      <c r="A369">
        <v>21</v>
      </c>
      <c r="B369">
        <v>2023</v>
      </c>
      <c r="C369" t="s">
        <v>858</v>
      </c>
      <c r="D369" t="s">
        <v>99</v>
      </c>
      <c r="E369" t="s">
        <v>46</v>
      </c>
      <c r="G369" t="s">
        <v>860</v>
      </c>
      <c r="H369" t="s">
        <v>163</v>
      </c>
      <c r="I369" t="s">
        <v>164</v>
      </c>
      <c r="J369" t="s">
        <v>861</v>
      </c>
      <c r="K369" t="s">
        <v>51</v>
      </c>
      <c r="L369" s="27">
        <v>16</v>
      </c>
      <c r="M369" s="27">
        <v>20</v>
      </c>
      <c r="N369" s="27">
        <v>24</v>
      </c>
      <c r="O369" t="s">
        <v>142</v>
      </c>
      <c r="P369" t="s">
        <v>154</v>
      </c>
      <c r="Q369" s="27">
        <v>20.5</v>
      </c>
      <c r="R369" s="27">
        <v>563</v>
      </c>
      <c r="S369" s="27">
        <v>11516</v>
      </c>
      <c r="T369" s="27">
        <v>11516</v>
      </c>
      <c r="U369" s="27">
        <v>0</v>
      </c>
      <c r="V369" s="27">
        <v>0</v>
      </c>
      <c r="W369" s="27">
        <v>0</v>
      </c>
      <c r="X369" t="s">
        <v>69</v>
      </c>
      <c r="Y369" t="s">
        <v>91</v>
      </c>
      <c r="Z369" s="27">
        <v>98</v>
      </c>
      <c r="AA369" s="27">
        <v>98</v>
      </c>
      <c r="AB369" s="27">
        <v>99</v>
      </c>
      <c r="AC369" s="27">
        <v>99</v>
      </c>
      <c r="AD369" s="27">
        <v>1.5999999999999999E-6</v>
      </c>
      <c r="AE369" s="27">
        <v>1.9999999999999999E-6</v>
      </c>
      <c r="AF369" s="27">
        <v>2.3999999999999999E-6</v>
      </c>
      <c r="AG369" s="67">
        <v>11260.000002000001</v>
      </c>
      <c r="AH369" s="27">
        <v>1.1399999999999999</v>
      </c>
      <c r="AI369" s="27">
        <v>1.18</v>
      </c>
      <c r="AJ369" s="27">
        <v>0</v>
      </c>
      <c r="AK369" s="27">
        <v>0</v>
      </c>
      <c r="AL369" s="42">
        <v>12836.400002279999</v>
      </c>
      <c r="AM369" s="42">
        <v>13286.80000236</v>
      </c>
      <c r="AN369">
        <v>2023</v>
      </c>
      <c r="AO369" t="s">
        <v>59</v>
      </c>
      <c r="AP369" s="30">
        <v>15</v>
      </c>
      <c r="AQ369" t="s">
        <v>166</v>
      </c>
      <c r="AR369">
        <v>7</v>
      </c>
      <c r="AS369">
        <v>83</v>
      </c>
      <c r="AT369">
        <v>0.82</v>
      </c>
      <c r="AU369">
        <v>2023</v>
      </c>
      <c r="AV369" t="s">
        <v>167</v>
      </c>
      <c r="AW369" s="65">
        <f>(IF(ISBLANK(AE369), IF(ISNUMBER(M369), M369*R363, 0)+IF(ISNUMBER(V369), V369*AA363, 0)+AE369, (IF(ISNUMBER(M369), M369*R363, 0)+IF(ISNUMBER(V369), V369*AA363)+AE369)))</f>
        <v>11260.000002000001</v>
      </c>
      <c r="AX369" s="86">
        <f t="shared" si="29"/>
        <v>12836.400002279999</v>
      </c>
      <c r="AY369" s="86">
        <f t="shared" si="30"/>
        <v>13286.80000236</v>
      </c>
    </row>
    <row r="370" spans="1:51" x14ac:dyDescent="0.2">
      <c r="A370">
        <v>21</v>
      </c>
      <c r="B370">
        <v>2023</v>
      </c>
      <c r="C370" t="s">
        <v>858</v>
      </c>
      <c r="D370" t="s">
        <v>99</v>
      </c>
      <c r="E370" t="s">
        <v>46</v>
      </c>
      <c r="G370" t="s">
        <v>860</v>
      </c>
      <c r="H370" t="s">
        <v>163</v>
      </c>
      <c r="I370" t="s">
        <v>164</v>
      </c>
      <c r="J370" t="s">
        <v>861</v>
      </c>
      <c r="K370" t="s">
        <v>51</v>
      </c>
      <c r="L370" s="27">
        <v>16</v>
      </c>
      <c r="M370" s="27">
        <v>20</v>
      </c>
      <c r="N370" s="27">
        <v>24</v>
      </c>
      <c r="O370" t="s">
        <v>142</v>
      </c>
      <c r="P370" t="s">
        <v>154</v>
      </c>
      <c r="Q370" s="27">
        <v>20.5</v>
      </c>
      <c r="R370" s="27">
        <v>563</v>
      </c>
      <c r="S370" s="27">
        <v>11516</v>
      </c>
      <c r="T370" s="27">
        <v>11516</v>
      </c>
      <c r="U370" s="27">
        <v>0</v>
      </c>
      <c r="V370" s="27">
        <v>0</v>
      </c>
      <c r="W370" s="27">
        <v>0</v>
      </c>
      <c r="X370" t="s">
        <v>69</v>
      </c>
      <c r="Y370" t="s">
        <v>91</v>
      </c>
      <c r="Z370" s="27">
        <v>98</v>
      </c>
      <c r="AA370" s="27">
        <v>98</v>
      </c>
      <c r="AB370" s="27">
        <v>99</v>
      </c>
      <c r="AC370" s="27">
        <v>99</v>
      </c>
      <c r="AD370" s="27">
        <v>1.5999999999999999E-6</v>
      </c>
      <c r="AE370" s="27">
        <v>1.9999999999999999E-6</v>
      </c>
      <c r="AF370" s="27">
        <v>2.3999999999999999E-6</v>
      </c>
      <c r="AG370" s="67">
        <v>11260.000002000001</v>
      </c>
      <c r="AH370" s="27">
        <v>1.1399999999999999</v>
      </c>
      <c r="AI370" s="27">
        <v>1.18</v>
      </c>
      <c r="AJ370" s="27">
        <v>0</v>
      </c>
      <c r="AK370" s="27">
        <v>0</v>
      </c>
      <c r="AL370" s="42">
        <v>12836.400002279999</v>
      </c>
      <c r="AM370" s="42">
        <v>13286.80000236</v>
      </c>
      <c r="AN370">
        <v>2030</v>
      </c>
      <c r="AO370" t="s">
        <v>59</v>
      </c>
      <c r="AP370" s="30">
        <v>15</v>
      </c>
      <c r="AQ370" t="s">
        <v>166</v>
      </c>
      <c r="AR370">
        <v>7</v>
      </c>
      <c r="AS370">
        <v>83</v>
      </c>
      <c r="AT370">
        <v>0.82</v>
      </c>
      <c r="AU370">
        <v>2023</v>
      </c>
      <c r="AV370" t="s">
        <v>167</v>
      </c>
      <c r="AW370" s="65">
        <f>(IF(ISBLANK(AE370), IF(ISNUMBER(M370), M370*R363, 0)+IF(ISNUMBER(V370), V370*AA363, 0)+AE370, (IF(ISNUMBER(M370), M370*R363, 0)+IF(ISNUMBER(V370), V370*AA363)+AE370)))</f>
        <v>11260.000002000001</v>
      </c>
      <c r="AX370" s="86">
        <f t="shared" si="29"/>
        <v>12836.400002279999</v>
      </c>
      <c r="AY370" s="86">
        <f t="shared" si="30"/>
        <v>13286.80000236</v>
      </c>
    </row>
    <row r="371" spans="1:51" x14ac:dyDescent="0.2">
      <c r="A371">
        <v>21</v>
      </c>
      <c r="B371">
        <v>2023</v>
      </c>
      <c r="C371" t="s">
        <v>858</v>
      </c>
      <c r="D371" t="s">
        <v>99</v>
      </c>
      <c r="E371" t="s">
        <v>46</v>
      </c>
      <c r="G371" t="s">
        <v>860</v>
      </c>
      <c r="H371" t="s">
        <v>163</v>
      </c>
      <c r="I371" t="s">
        <v>164</v>
      </c>
      <c r="J371" t="s">
        <v>861</v>
      </c>
      <c r="K371" t="s">
        <v>51</v>
      </c>
      <c r="L371" s="27">
        <v>16</v>
      </c>
      <c r="M371" s="27">
        <v>20</v>
      </c>
      <c r="N371" s="27">
        <v>24</v>
      </c>
      <c r="O371" t="s">
        <v>142</v>
      </c>
      <c r="P371" t="s">
        <v>154</v>
      </c>
      <c r="Q371" s="27">
        <v>20.5</v>
      </c>
      <c r="R371" s="27">
        <v>563</v>
      </c>
      <c r="S371" s="27">
        <v>11516</v>
      </c>
      <c r="T371" s="27">
        <v>11516</v>
      </c>
      <c r="U371" s="27">
        <v>0</v>
      </c>
      <c r="V371" s="27">
        <v>0</v>
      </c>
      <c r="W371" s="27">
        <v>0</v>
      </c>
      <c r="X371" t="s">
        <v>69</v>
      </c>
      <c r="Y371" t="s">
        <v>91</v>
      </c>
      <c r="Z371" s="27">
        <v>98</v>
      </c>
      <c r="AA371" s="27">
        <v>98</v>
      </c>
      <c r="AB371" s="27">
        <v>99</v>
      </c>
      <c r="AC371" s="27">
        <v>99</v>
      </c>
      <c r="AD371" s="27">
        <v>1.5999999999999999E-6</v>
      </c>
      <c r="AE371" s="27">
        <v>1.9999999999999999E-6</v>
      </c>
      <c r="AF371" s="27">
        <v>2.3999999999999999E-6</v>
      </c>
      <c r="AG371" s="67">
        <v>11260.000002000001</v>
      </c>
      <c r="AH371" s="27">
        <v>1.1399999999999999</v>
      </c>
      <c r="AI371" s="27">
        <v>1.18</v>
      </c>
      <c r="AJ371" s="27">
        <v>0</v>
      </c>
      <c r="AK371" s="27">
        <v>0</v>
      </c>
      <c r="AL371" s="42">
        <v>12836.400002279999</v>
      </c>
      <c r="AM371" s="42">
        <v>13286.80000236</v>
      </c>
      <c r="AN371">
        <v>2035</v>
      </c>
      <c r="AO371" t="s">
        <v>59</v>
      </c>
      <c r="AP371" s="30">
        <v>15</v>
      </c>
      <c r="AQ371" t="s">
        <v>166</v>
      </c>
      <c r="AR371">
        <v>7</v>
      </c>
      <c r="AS371">
        <v>83</v>
      </c>
      <c r="AT371">
        <v>0.82</v>
      </c>
      <c r="AU371">
        <v>2023</v>
      </c>
      <c r="AV371" t="s">
        <v>167</v>
      </c>
      <c r="AW371" s="65">
        <f>(IF(ISBLANK(AE371), IF(ISNUMBER(M371), M371*R363, 0)+IF(ISNUMBER(V371), V371*AA363, 0)+AE371, (IF(ISNUMBER(M371), M371*R363, 0)+IF(ISNUMBER(V371), V371*AA363)+AE371)))</f>
        <v>11260.000002000001</v>
      </c>
      <c r="AX371" s="86">
        <f t="shared" si="29"/>
        <v>12836.400002279999</v>
      </c>
      <c r="AY371" s="86">
        <f t="shared" si="30"/>
        <v>13286.80000236</v>
      </c>
    </row>
    <row r="372" spans="1:51" x14ac:dyDescent="0.2">
      <c r="A372">
        <v>21</v>
      </c>
      <c r="B372">
        <v>2023</v>
      </c>
      <c r="C372" t="s">
        <v>858</v>
      </c>
      <c r="D372" t="s">
        <v>99</v>
      </c>
      <c r="E372" t="s">
        <v>46</v>
      </c>
      <c r="G372" t="s">
        <v>860</v>
      </c>
      <c r="H372" t="s">
        <v>163</v>
      </c>
      <c r="I372" t="s">
        <v>164</v>
      </c>
      <c r="J372" t="s">
        <v>861</v>
      </c>
      <c r="K372" t="s">
        <v>51</v>
      </c>
      <c r="L372" s="27">
        <v>16</v>
      </c>
      <c r="M372" s="27">
        <v>20</v>
      </c>
      <c r="N372" s="27">
        <v>24</v>
      </c>
      <c r="O372" t="s">
        <v>142</v>
      </c>
      <c r="P372" t="s">
        <v>154</v>
      </c>
      <c r="Q372" s="27">
        <v>20.5</v>
      </c>
      <c r="R372" s="27">
        <v>563</v>
      </c>
      <c r="S372" s="27">
        <v>11516</v>
      </c>
      <c r="T372" s="27">
        <v>11516</v>
      </c>
      <c r="U372" s="27">
        <v>0</v>
      </c>
      <c r="V372" s="27">
        <v>0</v>
      </c>
      <c r="W372" s="27">
        <v>0</v>
      </c>
      <c r="X372" t="s">
        <v>69</v>
      </c>
      <c r="Y372" t="s">
        <v>91</v>
      </c>
      <c r="Z372" s="27">
        <v>98</v>
      </c>
      <c r="AA372" s="27">
        <v>98</v>
      </c>
      <c r="AB372" s="27">
        <v>99</v>
      </c>
      <c r="AC372" s="27">
        <v>99</v>
      </c>
      <c r="AD372" s="27">
        <v>1.5999999999999999E-6</v>
      </c>
      <c r="AE372" s="27">
        <v>1.9999999999999999E-6</v>
      </c>
      <c r="AF372" s="27">
        <v>2.3999999999999999E-6</v>
      </c>
      <c r="AG372" s="67">
        <v>11260.000002000001</v>
      </c>
      <c r="AH372" s="27">
        <v>1.1399999999999999</v>
      </c>
      <c r="AI372" s="27">
        <v>1.18</v>
      </c>
      <c r="AJ372" s="27">
        <v>0</v>
      </c>
      <c r="AK372" s="27">
        <v>0</v>
      </c>
      <c r="AL372" s="42">
        <v>12836.400002279999</v>
      </c>
      <c r="AM372" s="42">
        <v>13286.80000236</v>
      </c>
      <c r="AN372">
        <v>2040</v>
      </c>
      <c r="AO372" t="s">
        <v>59</v>
      </c>
      <c r="AP372" s="30">
        <v>15</v>
      </c>
      <c r="AQ372" t="s">
        <v>166</v>
      </c>
      <c r="AR372">
        <v>7</v>
      </c>
      <c r="AS372">
        <v>83</v>
      </c>
      <c r="AT372">
        <v>0.82</v>
      </c>
      <c r="AU372">
        <v>2023</v>
      </c>
      <c r="AV372" t="s">
        <v>167</v>
      </c>
      <c r="AW372" s="65">
        <f>(IF(ISBLANK(AE372), IF(ISNUMBER(M372), M372*R363, 0)+IF(ISNUMBER(V372), V372*AA363, 0)+AE372, (IF(ISNUMBER(M372), M372*R363, 0)+IF(ISNUMBER(V372), V372*AA363)+AE372)))</f>
        <v>11260.000002000001</v>
      </c>
      <c r="AX372" s="86">
        <f t="shared" si="29"/>
        <v>12836.400002279999</v>
      </c>
      <c r="AY372" s="86">
        <f t="shared" si="30"/>
        <v>13286.80000236</v>
      </c>
    </row>
    <row r="373" spans="1:51" x14ac:dyDescent="0.2">
      <c r="A373">
        <v>21</v>
      </c>
      <c r="B373">
        <v>2023</v>
      </c>
      <c r="C373" t="s">
        <v>858</v>
      </c>
      <c r="D373" t="s">
        <v>99</v>
      </c>
      <c r="E373" t="s">
        <v>46</v>
      </c>
      <c r="G373" t="s">
        <v>860</v>
      </c>
      <c r="H373" t="s">
        <v>163</v>
      </c>
      <c r="I373" t="s">
        <v>164</v>
      </c>
      <c r="J373" t="s">
        <v>861</v>
      </c>
      <c r="K373" t="s">
        <v>51</v>
      </c>
      <c r="L373" s="27">
        <v>16</v>
      </c>
      <c r="M373" s="27">
        <v>20</v>
      </c>
      <c r="N373" s="27">
        <v>24</v>
      </c>
      <c r="O373" t="s">
        <v>142</v>
      </c>
      <c r="P373" t="s">
        <v>154</v>
      </c>
      <c r="Q373" s="27">
        <v>20.5</v>
      </c>
      <c r="R373" s="27">
        <v>563</v>
      </c>
      <c r="S373" s="27">
        <v>11516</v>
      </c>
      <c r="T373" s="27">
        <v>11516</v>
      </c>
      <c r="U373" s="27">
        <v>0</v>
      </c>
      <c r="V373" s="27">
        <v>0</v>
      </c>
      <c r="W373" s="27">
        <v>0</v>
      </c>
      <c r="X373" t="s">
        <v>69</v>
      </c>
      <c r="Y373" t="s">
        <v>91</v>
      </c>
      <c r="Z373" s="27">
        <v>98</v>
      </c>
      <c r="AA373" s="27">
        <v>98</v>
      </c>
      <c r="AB373" s="27">
        <v>99</v>
      </c>
      <c r="AC373" s="27">
        <v>99</v>
      </c>
      <c r="AD373" s="27">
        <v>1.5999999999999999E-6</v>
      </c>
      <c r="AE373" s="27">
        <v>1.9999999999999999E-6</v>
      </c>
      <c r="AF373" s="27">
        <v>2.3999999999999999E-6</v>
      </c>
      <c r="AG373" s="67">
        <v>11260.000002000001</v>
      </c>
      <c r="AH373" s="27">
        <v>1.1399999999999999</v>
      </c>
      <c r="AI373" s="27">
        <v>1.18</v>
      </c>
      <c r="AJ373" s="27">
        <v>0</v>
      </c>
      <c r="AK373" s="27">
        <v>0</v>
      </c>
      <c r="AL373" s="42">
        <v>12836.400002279999</v>
      </c>
      <c r="AM373" s="42">
        <v>13286.80000236</v>
      </c>
      <c r="AN373">
        <v>2045</v>
      </c>
      <c r="AO373" t="s">
        <v>59</v>
      </c>
      <c r="AP373" s="30">
        <v>15</v>
      </c>
      <c r="AQ373" t="s">
        <v>166</v>
      </c>
      <c r="AR373">
        <v>7</v>
      </c>
      <c r="AS373">
        <v>83</v>
      </c>
      <c r="AT373">
        <v>0.82</v>
      </c>
      <c r="AU373">
        <v>2023</v>
      </c>
      <c r="AV373" t="s">
        <v>167</v>
      </c>
      <c r="AW373" s="65">
        <f>(IF(ISBLANK(AE373), IF(ISNUMBER(M373), M373*R363, 0)+IF(ISNUMBER(V373), V373*AA363, 0)+AE373, (IF(ISNUMBER(M373), M373*R363, 0)+IF(ISNUMBER(V373), V373*AA363)+AE373)))</f>
        <v>11260.000002000001</v>
      </c>
      <c r="AX373" s="86">
        <f t="shared" si="29"/>
        <v>12836.400002279999</v>
      </c>
      <c r="AY373" s="86">
        <f t="shared" si="30"/>
        <v>13286.80000236</v>
      </c>
    </row>
    <row r="374" spans="1:51" x14ac:dyDescent="0.2">
      <c r="A374">
        <v>21</v>
      </c>
      <c r="B374">
        <v>2023</v>
      </c>
      <c r="C374" t="s">
        <v>858</v>
      </c>
      <c r="D374" t="s">
        <v>99</v>
      </c>
      <c r="E374" t="s">
        <v>46</v>
      </c>
      <c r="G374" t="s">
        <v>860</v>
      </c>
      <c r="H374" t="s">
        <v>163</v>
      </c>
      <c r="I374" t="s">
        <v>164</v>
      </c>
      <c r="J374" t="s">
        <v>861</v>
      </c>
      <c r="K374" t="s">
        <v>51</v>
      </c>
      <c r="L374" s="27">
        <v>16</v>
      </c>
      <c r="M374" s="27">
        <v>20</v>
      </c>
      <c r="N374" s="27">
        <v>24</v>
      </c>
      <c r="O374" t="s">
        <v>142</v>
      </c>
      <c r="P374" t="s">
        <v>154</v>
      </c>
      <c r="Q374" s="27">
        <v>20.5</v>
      </c>
      <c r="R374" s="27">
        <v>563</v>
      </c>
      <c r="S374" s="27">
        <v>11516</v>
      </c>
      <c r="T374" s="27">
        <v>11516</v>
      </c>
      <c r="U374" s="27">
        <v>0</v>
      </c>
      <c r="V374" s="27">
        <v>0</v>
      </c>
      <c r="W374" s="27">
        <v>0</v>
      </c>
      <c r="X374" t="s">
        <v>69</v>
      </c>
      <c r="Y374" t="s">
        <v>91</v>
      </c>
      <c r="Z374" s="27">
        <v>98</v>
      </c>
      <c r="AA374" s="27">
        <v>98</v>
      </c>
      <c r="AB374" s="27">
        <v>99</v>
      </c>
      <c r="AC374" s="27">
        <v>99</v>
      </c>
      <c r="AD374" s="27">
        <v>1.5999999999999999E-6</v>
      </c>
      <c r="AE374" s="27">
        <v>1.9999999999999999E-6</v>
      </c>
      <c r="AF374" s="27">
        <v>2.3999999999999999E-6</v>
      </c>
      <c r="AG374" s="67">
        <v>11260.000002000001</v>
      </c>
      <c r="AH374" s="27">
        <v>1.1399999999999999</v>
      </c>
      <c r="AI374" s="27">
        <v>1.18</v>
      </c>
      <c r="AJ374" s="27">
        <v>0</v>
      </c>
      <c r="AK374" s="27">
        <v>0</v>
      </c>
      <c r="AL374" s="42">
        <v>12836.400002279999</v>
      </c>
      <c r="AM374" s="42">
        <v>13286.80000236</v>
      </c>
      <c r="AN374">
        <v>2050</v>
      </c>
      <c r="AO374" t="s">
        <v>59</v>
      </c>
      <c r="AP374" s="30">
        <v>15</v>
      </c>
      <c r="AQ374" t="s">
        <v>166</v>
      </c>
      <c r="AR374">
        <v>7</v>
      </c>
      <c r="AS374">
        <v>83</v>
      </c>
      <c r="AT374">
        <v>0.82</v>
      </c>
      <c r="AU374">
        <v>2023</v>
      </c>
      <c r="AV374" t="s">
        <v>167</v>
      </c>
      <c r="AW374" s="65">
        <f>(IF(ISBLANK(AE374), IF(ISNUMBER(M374), M374*R363, 0)+IF(ISNUMBER(V374), V374*AA363, 0)+AE374, (IF(ISNUMBER(M374), M374*R363, 0)+IF(ISNUMBER(V374), V374*AA363)+AE374)))</f>
        <v>11260.000002000001</v>
      </c>
      <c r="AX374" s="86">
        <f t="shared" si="29"/>
        <v>12836.400002279999</v>
      </c>
      <c r="AY374" s="86">
        <f t="shared" si="30"/>
        <v>13286.80000236</v>
      </c>
    </row>
    <row r="375" spans="1:51" x14ac:dyDescent="0.2">
      <c r="A375">
        <v>21</v>
      </c>
      <c r="B375">
        <v>2023</v>
      </c>
      <c r="C375" t="s">
        <v>858</v>
      </c>
      <c r="D375" t="s">
        <v>99</v>
      </c>
      <c r="E375" t="s">
        <v>46</v>
      </c>
      <c r="G375" t="s">
        <v>860</v>
      </c>
      <c r="H375" t="s">
        <v>163</v>
      </c>
      <c r="I375" t="s">
        <v>164</v>
      </c>
      <c r="J375" t="s">
        <v>861</v>
      </c>
      <c r="K375" t="s">
        <v>51</v>
      </c>
      <c r="L375" s="27">
        <v>16</v>
      </c>
      <c r="M375" s="27">
        <v>20</v>
      </c>
      <c r="N375" s="27">
        <v>24</v>
      </c>
      <c r="O375" t="s">
        <v>142</v>
      </c>
      <c r="P375" t="s">
        <v>154</v>
      </c>
      <c r="Q375" s="27">
        <v>20.5</v>
      </c>
      <c r="R375" s="27">
        <v>563</v>
      </c>
      <c r="S375" s="27">
        <v>11516</v>
      </c>
      <c r="T375" s="27">
        <v>11516</v>
      </c>
      <c r="U375" s="27">
        <v>0</v>
      </c>
      <c r="V375" s="27">
        <v>0</v>
      </c>
      <c r="W375" s="27">
        <v>0</v>
      </c>
      <c r="X375" t="s">
        <v>69</v>
      </c>
      <c r="Y375" t="s">
        <v>91</v>
      </c>
      <c r="Z375" s="27">
        <v>98</v>
      </c>
      <c r="AA375" s="27">
        <v>98</v>
      </c>
      <c r="AB375" s="27">
        <v>99</v>
      </c>
      <c r="AC375" s="27">
        <v>99</v>
      </c>
      <c r="AD375" s="27">
        <v>1.5999999999999999E-6</v>
      </c>
      <c r="AE375" s="27">
        <v>1.9999999999999999E-6</v>
      </c>
      <c r="AF375" s="27">
        <v>2.3999999999999999E-6</v>
      </c>
      <c r="AG375" s="67">
        <v>11260.000002000001</v>
      </c>
      <c r="AH375" s="27">
        <v>1.1399999999999999</v>
      </c>
      <c r="AI375" s="27">
        <v>1.18</v>
      </c>
      <c r="AJ375" s="27">
        <v>0</v>
      </c>
      <c r="AK375" s="27">
        <v>0</v>
      </c>
      <c r="AL375" s="42">
        <v>12836.400002279999</v>
      </c>
      <c r="AM375" s="42">
        <v>13286.80000236</v>
      </c>
      <c r="AN375">
        <v>2023</v>
      </c>
      <c r="AO375" t="s">
        <v>60</v>
      </c>
      <c r="AP375" s="30">
        <v>15</v>
      </c>
      <c r="AQ375" t="s">
        <v>166</v>
      </c>
      <c r="AR375">
        <v>7</v>
      </c>
      <c r="AS375">
        <v>83</v>
      </c>
      <c r="AT375">
        <v>0.82</v>
      </c>
      <c r="AU375">
        <v>2023</v>
      </c>
      <c r="AV375" t="s">
        <v>167</v>
      </c>
      <c r="AW375" s="65">
        <f>(IF(ISBLANK(AE375), IF(ISNUMBER(M375), M375*R363, 0)+IF(ISNUMBER(V375), V375*AA363, 0)+AE375, (IF(ISNUMBER(M375), M375*R363, 0)+IF(ISNUMBER(V375), V375*AA363)+AE375)))</f>
        <v>11260.000002000001</v>
      </c>
      <c r="AX375" s="86">
        <f t="shared" si="29"/>
        <v>12836.400002279999</v>
      </c>
      <c r="AY375" s="86">
        <f t="shared" si="30"/>
        <v>13286.80000236</v>
      </c>
    </row>
    <row r="376" spans="1:51" x14ac:dyDescent="0.2">
      <c r="A376">
        <v>21</v>
      </c>
      <c r="B376">
        <v>2023</v>
      </c>
      <c r="C376" t="s">
        <v>858</v>
      </c>
      <c r="D376" t="s">
        <v>99</v>
      </c>
      <c r="E376" t="s">
        <v>46</v>
      </c>
      <c r="G376" t="s">
        <v>860</v>
      </c>
      <c r="H376" t="s">
        <v>163</v>
      </c>
      <c r="I376" t="s">
        <v>164</v>
      </c>
      <c r="J376" t="s">
        <v>861</v>
      </c>
      <c r="K376" t="s">
        <v>51</v>
      </c>
      <c r="L376" s="27">
        <v>16</v>
      </c>
      <c r="M376" s="27">
        <v>20</v>
      </c>
      <c r="N376" s="27">
        <v>24</v>
      </c>
      <c r="O376" t="s">
        <v>142</v>
      </c>
      <c r="P376" t="s">
        <v>154</v>
      </c>
      <c r="Q376" s="27">
        <v>20.5</v>
      </c>
      <c r="R376" s="27">
        <v>563</v>
      </c>
      <c r="S376" s="27">
        <v>11516</v>
      </c>
      <c r="T376" s="27">
        <v>11516</v>
      </c>
      <c r="U376" s="27">
        <v>0</v>
      </c>
      <c r="V376" s="27">
        <v>0</v>
      </c>
      <c r="W376" s="27">
        <v>0</v>
      </c>
      <c r="X376" t="s">
        <v>69</v>
      </c>
      <c r="Y376" t="s">
        <v>91</v>
      </c>
      <c r="Z376" s="27">
        <v>98</v>
      </c>
      <c r="AA376" s="27">
        <v>98</v>
      </c>
      <c r="AB376" s="27">
        <v>99</v>
      </c>
      <c r="AC376" s="27">
        <v>99</v>
      </c>
      <c r="AD376" s="27">
        <v>1.5999999999999999E-6</v>
      </c>
      <c r="AE376" s="27">
        <v>1.9999999999999999E-6</v>
      </c>
      <c r="AF376" s="27">
        <v>2.3999999999999999E-6</v>
      </c>
      <c r="AG376" s="67">
        <v>11260.000002000001</v>
      </c>
      <c r="AH376" s="27">
        <v>1.1399999999999999</v>
      </c>
      <c r="AI376" s="27">
        <v>1.18</v>
      </c>
      <c r="AJ376" s="27">
        <v>0</v>
      </c>
      <c r="AK376" s="27">
        <v>0</v>
      </c>
      <c r="AL376" s="42">
        <v>12836.400002279999</v>
      </c>
      <c r="AM376" s="42">
        <v>13286.80000236</v>
      </c>
      <c r="AN376">
        <v>2030</v>
      </c>
      <c r="AO376" t="s">
        <v>60</v>
      </c>
      <c r="AP376" s="30">
        <v>15</v>
      </c>
      <c r="AQ376" t="s">
        <v>166</v>
      </c>
      <c r="AR376">
        <v>7</v>
      </c>
      <c r="AS376">
        <v>83</v>
      </c>
      <c r="AT376">
        <v>0.82</v>
      </c>
      <c r="AU376">
        <v>2023</v>
      </c>
      <c r="AV376" t="s">
        <v>167</v>
      </c>
      <c r="AW376" s="65">
        <f>(IF(ISBLANK(AE376), IF(ISNUMBER(M376), M376*R363, 0)+IF(ISNUMBER(V376), V376*AA363, 0)+AE376, (IF(ISNUMBER(M376), M376*R363, 0)+IF(ISNUMBER(V376), V376*AA363)+AE376)))</f>
        <v>11260.000002000001</v>
      </c>
      <c r="AX376" s="86">
        <f t="shared" si="29"/>
        <v>12836.400002279999</v>
      </c>
      <c r="AY376" s="86">
        <f t="shared" si="30"/>
        <v>13286.80000236</v>
      </c>
    </row>
    <row r="377" spans="1:51" x14ac:dyDescent="0.2">
      <c r="A377">
        <v>21</v>
      </c>
      <c r="B377">
        <v>2023</v>
      </c>
      <c r="C377" t="s">
        <v>858</v>
      </c>
      <c r="D377" t="s">
        <v>99</v>
      </c>
      <c r="E377" t="s">
        <v>46</v>
      </c>
      <c r="G377" t="s">
        <v>860</v>
      </c>
      <c r="H377" t="s">
        <v>163</v>
      </c>
      <c r="I377" t="s">
        <v>164</v>
      </c>
      <c r="J377" t="s">
        <v>861</v>
      </c>
      <c r="K377" t="s">
        <v>51</v>
      </c>
      <c r="L377" s="27">
        <v>16</v>
      </c>
      <c r="M377" s="27">
        <v>20</v>
      </c>
      <c r="N377" s="27">
        <v>24</v>
      </c>
      <c r="O377" t="s">
        <v>142</v>
      </c>
      <c r="P377" t="s">
        <v>154</v>
      </c>
      <c r="Q377" s="27">
        <v>20.5</v>
      </c>
      <c r="R377" s="27">
        <v>563</v>
      </c>
      <c r="S377" s="27">
        <v>11516</v>
      </c>
      <c r="T377" s="27">
        <v>11516</v>
      </c>
      <c r="U377" s="27">
        <v>0</v>
      </c>
      <c r="V377" s="27">
        <v>0</v>
      </c>
      <c r="W377" s="27">
        <v>0</v>
      </c>
      <c r="X377" t="s">
        <v>69</v>
      </c>
      <c r="Y377" t="s">
        <v>91</v>
      </c>
      <c r="Z377" s="27">
        <v>98</v>
      </c>
      <c r="AA377" s="27">
        <v>98</v>
      </c>
      <c r="AB377" s="27">
        <v>99</v>
      </c>
      <c r="AC377" s="27">
        <v>99</v>
      </c>
      <c r="AD377" s="27">
        <v>1.5999999999999999E-6</v>
      </c>
      <c r="AE377" s="27">
        <v>1.9999999999999999E-6</v>
      </c>
      <c r="AF377" s="27">
        <v>2.3999999999999999E-6</v>
      </c>
      <c r="AG377" s="67">
        <v>11260.000002000001</v>
      </c>
      <c r="AH377" s="27">
        <v>1.1399999999999999</v>
      </c>
      <c r="AI377" s="27">
        <v>1.18</v>
      </c>
      <c r="AJ377" s="27">
        <v>0</v>
      </c>
      <c r="AK377" s="27">
        <v>0</v>
      </c>
      <c r="AL377" s="42">
        <v>12836.400002279999</v>
      </c>
      <c r="AM377" s="42">
        <v>13286.80000236</v>
      </c>
      <c r="AN377">
        <v>2035</v>
      </c>
      <c r="AO377" t="s">
        <v>60</v>
      </c>
      <c r="AP377" s="30">
        <v>15</v>
      </c>
      <c r="AQ377" t="s">
        <v>166</v>
      </c>
      <c r="AR377">
        <v>7</v>
      </c>
      <c r="AS377">
        <v>83</v>
      </c>
      <c r="AT377">
        <v>0.82</v>
      </c>
      <c r="AU377">
        <v>2023</v>
      </c>
      <c r="AV377" t="s">
        <v>167</v>
      </c>
      <c r="AW377" s="65">
        <f>(IF(ISBLANK(AE377), IF(ISNUMBER(M377), M377*R363, 0)+IF(ISNUMBER(V377), V377*AA363, 0)+AE377, (IF(ISNUMBER(M377), M377*R363, 0)+IF(ISNUMBER(V377), V377*AA363)+AE377)))</f>
        <v>11260.000002000001</v>
      </c>
      <c r="AX377" s="86">
        <f t="shared" si="29"/>
        <v>12836.400002279999</v>
      </c>
      <c r="AY377" s="86">
        <f t="shared" si="30"/>
        <v>13286.80000236</v>
      </c>
    </row>
    <row r="378" spans="1:51" x14ac:dyDescent="0.2">
      <c r="A378">
        <v>21</v>
      </c>
      <c r="B378">
        <v>2023</v>
      </c>
      <c r="C378" t="s">
        <v>858</v>
      </c>
      <c r="D378" t="s">
        <v>99</v>
      </c>
      <c r="E378" t="s">
        <v>46</v>
      </c>
      <c r="G378" t="s">
        <v>860</v>
      </c>
      <c r="H378" t="s">
        <v>163</v>
      </c>
      <c r="I378" t="s">
        <v>164</v>
      </c>
      <c r="J378" t="s">
        <v>861</v>
      </c>
      <c r="K378" t="s">
        <v>51</v>
      </c>
      <c r="L378" s="27">
        <v>16</v>
      </c>
      <c r="M378" s="27">
        <v>20</v>
      </c>
      <c r="N378" s="27">
        <v>24</v>
      </c>
      <c r="O378" t="s">
        <v>142</v>
      </c>
      <c r="P378" t="s">
        <v>154</v>
      </c>
      <c r="Q378" s="27">
        <v>20.5</v>
      </c>
      <c r="R378" s="27">
        <v>563</v>
      </c>
      <c r="S378" s="27">
        <v>11516</v>
      </c>
      <c r="T378" s="27">
        <v>11516</v>
      </c>
      <c r="U378" s="27">
        <v>0</v>
      </c>
      <c r="V378" s="27">
        <v>0</v>
      </c>
      <c r="W378" s="27">
        <v>0</v>
      </c>
      <c r="X378" t="s">
        <v>69</v>
      </c>
      <c r="Y378" t="s">
        <v>91</v>
      </c>
      <c r="Z378" s="27">
        <v>98</v>
      </c>
      <c r="AA378" s="27">
        <v>98</v>
      </c>
      <c r="AB378" s="27">
        <v>99</v>
      </c>
      <c r="AC378" s="27">
        <v>99</v>
      </c>
      <c r="AD378" s="27">
        <v>1.5999999999999999E-6</v>
      </c>
      <c r="AE378" s="27">
        <v>1.9999999999999999E-6</v>
      </c>
      <c r="AF378" s="27">
        <v>2.3999999999999999E-6</v>
      </c>
      <c r="AG378" s="67">
        <v>11260.000002000001</v>
      </c>
      <c r="AH378" s="27">
        <v>1.1399999999999999</v>
      </c>
      <c r="AI378" s="27">
        <v>1.18</v>
      </c>
      <c r="AJ378" s="27">
        <v>0</v>
      </c>
      <c r="AK378" s="27">
        <v>0</v>
      </c>
      <c r="AL378" s="42">
        <v>12836.400002279999</v>
      </c>
      <c r="AM378" s="42">
        <v>13286.80000236</v>
      </c>
      <c r="AN378">
        <v>2040</v>
      </c>
      <c r="AO378" t="s">
        <v>60</v>
      </c>
      <c r="AP378" s="30">
        <v>15</v>
      </c>
      <c r="AQ378" t="s">
        <v>166</v>
      </c>
      <c r="AR378">
        <v>7</v>
      </c>
      <c r="AS378">
        <v>83</v>
      </c>
      <c r="AT378">
        <v>0.82</v>
      </c>
      <c r="AU378">
        <v>2023</v>
      </c>
      <c r="AV378" t="s">
        <v>167</v>
      </c>
      <c r="AW378" s="65">
        <f>(IF(ISBLANK(AE378), IF(ISNUMBER(M378), M378*R363, 0)+IF(ISNUMBER(V378), V378*AA363, 0)+AE378, (IF(ISNUMBER(M378), M378*R363, 0)+IF(ISNUMBER(V378), V378*AA363)+AE378)))</f>
        <v>11260.000002000001</v>
      </c>
      <c r="AX378" s="86">
        <f t="shared" si="29"/>
        <v>12836.400002279999</v>
      </c>
      <c r="AY378" s="86">
        <f t="shared" si="30"/>
        <v>13286.80000236</v>
      </c>
    </row>
    <row r="379" spans="1:51" x14ac:dyDescent="0.2">
      <c r="A379">
        <v>21</v>
      </c>
      <c r="B379">
        <v>2023</v>
      </c>
      <c r="C379" t="s">
        <v>858</v>
      </c>
      <c r="D379" t="s">
        <v>99</v>
      </c>
      <c r="E379" t="s">
        <v>46</v>
      </c>
      <c r="G379" t="s">
        <v>860</v>
      </c>
      <c r="H379" t="s">
        <v>163</v>
      </c>
      <c r="I379" t="s">
        <v>164</v>
      </c>
      <c r="J379" t="s">
        <v>861</v>
      </c>
      <c r="K379" t="s">
        <v>51</v>
      </c>
      <c r="L379" s="27">
        <v>16</v>
      </c>
      <c r="M379" s="27">
        <v>20</v>
      </c>
      <c r="N379" s="27">
        <v>24</v>
      </c>
      <c r="O379" t="s">
        <v>142</v>
      </c>
      <c r="P379" t="s">
        <v>154</v>
      </c>
      <c r="Q379" s="27">
        <v>20.5</v>
      </c>
      <c r="R379" s="27">
        <v>563</v>
      </c>
      <c r="S379" s="27">
        <v>11516</v>
      </c>
      <c r="T379" s="27">
        <v>11516</v>
      </c>
      <c r="U379" s="27">
        <v>0</v>
      </c>
      <c r="V379" s="27">
        <v>0</v>
      </c>
      <c r="W379" s="27">
        <v>0</v>
      </c>
      <c r="X379" t="s">
        <v>69</v>
      </c>
      <c r="Y379" t="s">
        <v>91</v>
      </c>
      <c r="Z379" s="27">
        <v>98</v>
      </c>
      <c r="AA379" s="27">
        <v>98</v>
      </c>
      <c r="AB379" s="27">
        <v>99</v>
      </c>
      <c r="AC379" s="27">
        <v>99</v>
      </c>
      <c r="AD379" s="27">
        <v>1.5999999999999999E-6</v>
      </c>
      <c r="AE379" s="27">
        <v>1.9999999999999999E-6</v>
      </c>
      <c r="AF379" s="27">
        <v>2.3999999999999999E-6</v>
      </c>
      <c r="AG379" s="41">
        <v>11260.000002000001</v>
      </c>
      <c r="AH379" s="27">
        <v>1.1399999999999999</v>
      </c>
      <c r="AI379" s="27">
        <v>1.18</v>
      </c>
      <c r="AJ379" s="27">
        <v>0</v>
      </c>
      <c r="AK379" s="27">
        <v>0</v>
      </c>
      <c r="AL379" s="42">
        <v>12836.400002279999</v>
      </c>
      <c r="AM379" s="42">
        <v>13286.80000236</v>
      </c>
      <c r="AN379">
        <v>2045</v>
      </c>
      <c r="AO379" t="s">
        <v>60</v>
      </c>
      <c r="AP379" s="30">
        <v>15</v>
      </c>
      <c r="AQ379" t="s">
        <v>166</v>
      </c>
      <c r="AR379">
        <v>7</v>
      </c>
      <c r="AS379">
        <v>83</v>
      </c>
      <c r="AT379">
        <v>0.82</v>
      </c>
      <c r="AU379">
        <v>2023</v>
      </c>
      <c r="AV379" t="s">
        <v>167</v>
      </c>
      <c r="AW379" s="65">
        <f>(IF(ISBLANK(AE379), IF(ISNUMBER(M379), M379*R363, 0)+IF(ISNUMBER(V379), V379*AA363, 0)+AE379, (IF(ISNUMBER(M379), M379*R363, 0)+IF(ISNUMBER(V379), V379*AA363)+AE379)))</f>
        <v>11260.000002000001</v>
      </c>
      <c r="AX379" s="86">
        <f t="shared" si="29"/>
        <v>12836.400002279999</v>
      </c>
      <c r="AY379" s="86">
        <f t="shared" si="30"/>
        <v>13286.80000236</v>
      </c>
    </row>
    <row r="380" spans="1:51" s="70" customFormat="1" x14ac:dyDescent="0.2">
      <c r="A380" s="70">
        <v>21</v>
      </c>
      <c r="B380" s="70">
        <v>2023</v>
      </c>
      <c r="C380" s="70" t="s">
        <v>858</v>
      </c>
      <c r="D380" s="70" t="s">
        <v>99</v>
      </c>
      <c r="E380" s="70" t="s">
        <v>46</v>
      </c>
      <c r="G380" s="70" t="s">
        <v>860</v>
      </c>
      <c r="H380" s="70" t="s">
        <v>163</v>
      </c>
      <c r="I380" s="70" t="s">
        <v>164</v>
      </c>
      <c r="J380" s="70" t="s">
        <v>861</v>
      </c>
      <c r="K380" s="70" t="s">
        <v>51</v>
      </c>
      <c r="L380" s="73">
        <v>16</v>
      </c>
      <c r="M380" s="73">
        <v>20</v>
      </c>
      <c r="N380" s="73">
        <v>24</v>
      </c>
      <c r="O380" s="70" t="s">
        <v>142</v>
      </c>
      <c r="P380" s="70" t="s">
        <v>154</v>
      </c>
      <c r="Q380" s="73">
        <v>20.5</v>
      </c>
      <c r="R380" s="73">
        <v>563</v>
      </c>
      <c r="S380" s="73">
        <v>11516</v>
      </c>
      <c r="T380" s="73">
        <v>11516</v>
      </c>
      <c r="U380" s="73">
        <v>0</v>
      </c>
      <c r="V380" s="73">
        <v>0</v>
      </c>
      <c r="W380" s="73">
        <v>0</v>
      </c>
      <c r="X380" s="70" t="s">
        <v>69</v>
      </c>
      <c r="Y380" s="70" t="s">
        <v>91</v>
      </c>
      <c r="Z380" s="73">
        <v>98</v>
      </c>
      <c r="AA380" s="73">
        <v>98</v>
      </c>
      <c r="AB380" s="73">
        <v>99</v>
      </c>
      <c r="AC380" s="73">
        <v>99</v>
      </c>
      <c r="AD380" s="73">
        <v>1.5999999999999999E-6</v>
      </c>
      <c r="AE380" s="73">
        <v>1.9999999999999999E-6</v>
      </c>
      <c r="AF380" s="73">
        <v>2.3999999999999999E-6</v>
      </c>
      <c r="AG380" s="74">
        <v>11260.000002000001</v>
      </c>
      <c r="AH380" s="73">
        <v>1.1399999999999999</v>
      </c>
      <c r="AI380" s="73">
        <v>1.18</v>
      </c>
      <c r="AJ380" s="73">
        <v>0</v>
      </c>
      <c r="AK380" s="73">
        <v>0</v>
      </c>
      <c r="AL380" s="81">
        <v>12836.400002279999</v>
      </c>
      <c r="AM380" s="81">
        <v>13286.80000236</v>
      </c>
      <c r="AN380" s="70">
        <v>2050</v>
      </c>
      <c r="AO380" s="70" t="s">
        <v>60</v>
      </c>
      <c r="AP380" s="76">
        <v>15</v>
      </c>
      <c r="AQ380" s="70" t="s">
        <v>166</v>
      </c>
      <c r="AR380" s="70">
        <v>7</v>
      </c>
      <c r="AS380" s="70">
        <v>83</v>
      </c>
      <c r="AT380" s="70">
        <v>0.82</v>
      </c>
      <c r="AU380" s="70">
        <v>2023</v>
      </c>
      <c r="AV380" s="70" t="s">
        <v>167</v>
      </c>
      <c r="AW380" s="65">
        <f>(IF(ISBLANK(AE380), IF(ISNUMBER(M380), M380*R363, 0)+IF(ISNUMBER(V380), V380*AA363, 0)+AE380, (IF(ISNUMBER(M380), M380*R363, 0)+IF(ISNUMBER(V380), V380*AA363)+AE380)))</f>
        <v>11260.000002000001</v>
      </c>
      <c r="AX380" s="86">
        <f t="shared" si="29"/>
        <v>12836.400002279999</v>
      </c>
      <c r="AY380" s="86">
        <f t="shared" si="30"/>
        <v>13286.80000236</v>
      </c>
    </row>
    <row r="381" spans="1:51" x14ac:dyDescent="0.2">
      <c r="A381">
        <v>22</v>
      </c>
      <c r="B381">
        <v>2023</v>
      </c>
      <c r="C381" t="s">
        <v>858</v>
      </c>
      <c r="D381" t="s">
        <v>99</v>
      </c>
      <c r="E381" t="s">
        <v>46</v>
      </c>
      <c r="G381" t="s">
        <v>162</v>
      </c>
      <c r="H381" t="s">
        <v>163</v>
      </c>
      <c r="I381" t="s">
        <v>168</v>
      </c>
      <c r="J381" t="s">
        <v>169</v>
      </c>
      <c r="K381" t="s">
        <v>51</v>
      </c>
      <c r="L381" s="27">
        <v>16</v>
      </c>
      <c r="M381" s="27">
        <v>20</v>
      </c>
      <c r="N381" s="27">
        <v>24</v>
      </c>
      <c r="O381" t="s">
        <v>142</v>
      </c>
      <c r="P381" t="s">
        <v>154</v>
      </c>
      <c r="Q381" s="27">
        <v>25.6</v>
      </c>
      <c r="R381" s="27">
        <v>563</v>
      </c>
      <c r="S381" s="27">
        <v>12286</v>
      </c>
      <c r="T381" s="27">
        <v>12286</v>
      </c>
      <c r="U381" s="27">
        <v>0</v>
      </c>
      <c r="V381" s="27">
        <v>0</v>
      </c>
      <c r="W381" s="27">
        <v>0</v>
      </c>
      <c r="X381" t="s">
        <v>69</v>
      </c>
      <c r="Y381" t="s">
        <v>91</v>
      </c>
      <c r="Z381" s="27">
        <v>98</v>
      </c>
      <c r="AA381" s="27">
        <v>98</v>
      </c>
      <c r="AB381" s="27">
        <v>99</v>
      </c>
      <c r="AC381" s="27">
        <v>99</v>
      </c>
      <c r="AD381" s="27">
        <v>5.6000000000000006E-6</v>
      </c>
      <c r="AE381" s="27">
        <v>6.9999999999999999E-6</v>
      </c>
      <c r="AF381" s="27">
        <v>8.3999999999999992E-6</v>
      </c>
      <c r="AG381" s="67">
        <v>11260.000007000001</v>
      </c>
      <c r="AH381" s="27">
        <v>1.1000000000000001</v>
      </c>
      <c r="AI381" s="27">
        <v>1.1299999999999999</v>
      </c>
      <c r="AJ381" s="27">
        <v>0</v>
      </c>
      <c r="AK381" s="27">
        <v>0</v>
      </c>
      <c r="AL381" s="42">
        <v>12386.000007700002</v>
      </c>
      <c r="AM381" s="42">
        <v>12723.80000791</v>
      </c>
      <c r="AN381">
        <v>2023</v>
      </c>
      <c r="AO381" t="s">
        <v>56</v>
      </c>
      <c r="AP381" s="30">
        <v>15</v>
      </c>
      <c r="AQ381" t="s">
        <v>166</v>
      </c>
      <c r="AR381">
        <v>5</v>
      </c>
      <c r="AS381">
        <v>123</v>
      </c>
      <c r="AT381">
        <v>0.61</v>
      </c>
      <c r="AU381">
        <v>2023</v>
      </c>
      <c r="AV381" t="s">
        <v>167</v>
      </c>
      <c r="AW381" s="65">
        <f>(IF(ISBLANK(AE381), IF(ISNUMBER(M381), M381*R381, 0)+IF(ISNUMBER(V381), V381*AA381, 0)+AE381, (IF(ISNUMBER(M381), M381*R381, 0)+IF(ISNUMBER(V381), V381*AA381)+AE381)))</f>
        <v>11260.000007000001</v>
      </c>
      <c r="AX381" s="86">
        <f t="shared" si="29"/>
        <v>12386.000007700002</v>
      </c>
      <c r="AY381" s="86">
        <f t="shared" si="30"/>
        <v>12723.80000791</v>
      </c>
    </row>
    <row r="382" spans="1:51" x14ac:dyDescent="0.2">
      <c r="A382">
        <v>22</v>
      </c>
      <c r="B382">
        <v>2023</v>
      </c>
      <c r="C382" t="s">
        <v>858</v>
      </c>
      <c r="D382" t="s">
        <v>99</v>
      </c>
      <c r="E382" t="s">
        <v>46</v>
      </c>
      <c r="G382" t="s">
        <v>162</v>
      </c>
      <c r="H382" t="s">
        <v>163</v>
      </c>
      <c r="I382" t="s">
        <v>168</v>
      </c>
      <c r="J382" t="s">
        <v>169</v>
      </c>
      <c r="K382" t="s">
        <v>51</v>
      </c>
      <c r="L382" s="27">
        <v>16</v>
      </c>
      <c r="M382" s="27">
        <v>20</v>
      </c>
      <c r="N382" s="27">
        <v>24</v>
      </c>
      <c r="O382" t="s">
        <v>142</v>
      </c>
      <c r="P382" t="s">
        <v>154</v>
      </c>
      <c r="Q382" s="27">
        <v>25.6</v>
      </c>
      <c r="R382" s="27">
        <v>563</v>
      </c>
      <c r="S382" s="27">
        <v>12286</v>
      </c>
      <c r="T382" s="27">
        <v>12286</v>
      </c>
      <c r="U382" s="27">
        <v>0</v>
      </c>
      <c r="V382" s="27">
        <v>0</v>
      </c>
      <c r="W382" s="27">
        <v>0</v>
      </c>
      <c r="X382" t="s">
        <v>69</v>
      </c>
      <c r="Y382" t="s">
        <v>91</v>
      </c>
      <c r="Z382" s="27">
        <v>98</v>
      </c>
      <c r="AA382" s="27">
        <v>98</v>
      </c>
      <c r="AB382" s="27">
        <v>99</v>
      </c>
      <c r="AC382" s="27">
        <v>99</v>
      </c>
      <c r="AD382" s="27">
        <v>5.6000000000000006E-6</v>
      </c>
      <c r="AE382" s="27">
        <v>6.9999999999999999E-6</v>
      </c>
      <c r="AF382" s="27">
        <v>8.3999999999999992E-6</v>
      </c>
      <c r="AG382" s="67">
        <v>11260.000007000001</v>
      </c>
      <c r="AH382" s="27">
        <v>1.1000000000000001</v>
      </c>
      <c r="AI382" s="27">
        <v>1.1299999999999999</v>
      </c>
      <c r="AJ382" s="27">
        <v>0</v>
      </c>
      <c r="AK382" s="27">
        <v>0</v>
      </c>
      <c r="AL382" s="42">
        <v>12386.000007700002</v>
      </c>
      <c r="AM382" s="42">
        <v>12723.80000791</v>
      </c>
      <c r="AN382">
        <v>2030</v>
      </c>
      <c r="AO382" t="s">
        <v>56</v>
      </c>
      <c r="AP382" s="30">
        <v>15</v>
      </c>
      <c r="AQ382" t="s">
        <v>166</v>
      </c>
      <c r="AR382">
        <v>5</v>
      </c>
      <c r="AS382">
        <v>123</v>
      </c>
      <c r="AT382">
        <v>0.61</v>
      </c>
      <c r="AU382">
        <v>2023</v>
      </c>
      <c r="AV382" t="s">
        <v>167</v>
      </c>
      <c r="AW382" s="65">
        <f>(IF(ISBLANK(AE382), IF(ISNUMBER(M382), M382*R381, 0)+IF(ISNUMBER(V382), V382*AA381, 0)+AE382, (IF(ISNUMBER(M382), M382*R381, 0)+IF(ISNUMBER(V382), V382*AA381)+AE382)))</f>
        <v>11260.000007000001</v>
      </c>
      <c r="AX382" s="86">
        <f t="shared" si="29"/>
        <v>12386.000007700002</v>
      </c>
      <c r="AY382" s="86">
        <f t="shared" si="30"/>
        <v>12723.80000791</v>
      </c>
    </row>
    <row r="383" spans="1:51" x14ac:dyDescent="0.2">
      <c r="A383">
        <v>22</v>
      </c>
      <c r="B383">
        <v>2023</v>
      </c>
      <c r="C383" t="s">
        <v>858</v>
      </c>
      <c r="D383" t="s">
        <v>99</v>
      </c>
      <c r="E383" t="s">
        <v>46</v>
      </c>
      <c r="G383" t="s">
        <v>162</v>
      </c>
      <c r="H383" t="s">
        <v>163</v>
      </c>
      <c r="I383" t="s">
        <v>168</v>
      </c>
      <c r="J383" t="s">
        <v>169</v>
      </c>
      <c r="K383" t="s">
        <v>51</v>
      </c>
      <c r="L383" s="27">
        <v>16</v>
      </c>
      <c r="M383" s="27">
        <v>20</v>
      </c>
      <c r="N383" s="27">
        <v>24</v>
      </c>
      <c r="O383" t="s">
        <v>142</v>
      </c>
      <c r="P383" t="s">
        <v>154</v>
      </c>
      <c r="Q383" s="27">
        <v>25.6</v>
      </c>
      <c r="R383" s="27">
        <v>563</v>
      </c>
      <c r="S383" s="27">
        <v>12286</v>
      </c>
      <c r="T383" s="27">
        <v>12286</v>
      </c>
      <c r="U383" s="27">
        <v>0</v>
      </c>
      <c r="V383" s="27">
        <v>0</v>
      </c>
      <c r="W383" s="27">
        <v>0</v>
      </c>
      <c r="X383" t="s">
        <v>69</v>
      </c>
      <c r="Y383" t="s">
        <v>91</v>
      </c>
      <c r="Z383" s="27">
        <v>98</v>
      </c>
      <c r="AA383" s="27">
        <v>98</v>
      </c>
      <c r="AB383" s="27">
        <v>99</v>
      </c>
      <c r="AC383" s="27">
        <v>99</v>
      </c>
      <c r="AD383" s="27">
        <v>5.6000000000000006E-6</v>
      </c>
      <c r="AE383" s="27">
        <v>6.9999999999999999E-6</v>
      </c>
      <c r="AF383" s="27">
        <v>8.3999999999999992E-6</v>
      </c>
      <c r="AG383" s="67">
        <v>11260.000007000001</v>
      </c>
      <c r="AH383" s="27">
        <v>1.1000000000000001</v>
      </c>
      <c r="AI383" s="27">
        <v>1.1299999999999999</v>
      </c>
      <c r="AJ383" s="27">
        <v>0</v>
      </c>
      <c r="AK383" s="27">
        <v>0</v>
      </c>
      <c r="AL383" s="42">
        <v>12386.000007700002</v>
      </c>
      <c r="AM383" s="42">
        <v>12723.80000791</v>
      </c>
      <c r="AN383">
        <v>2035</v>
      </c>
      <c r="AO383" t="s">
        <v>56</v>
      </c>
      <c r="AP383" s="30">
        <v>15</v>
      </c>
      <c r="AQ383" t="s">
        <v>166</v>
      </c>
      <c r="AR383">
        <v>5</v>
      </c>
      <c r="AS383">
        <v>123</v>
      </c>
      <c r="AT383">
        <v>0.61</v>
      </c>
      <c r="AU383">
        <v>2023</v>
      </c>
      <c r="AV383" t="s">
        <v>167</v>
      </c>
      <c r="AW383" s="65">
        <f>(IF(ISBLANK(AE383), IF(ISNUMBER(M383), M383*R381, 0)+IF(ISNUMBER(V383), V383*AA381, 0)+AE383, (IF(ISNUMBER(M383), M383*R381, 0)+IF(ISNUMBER(V383), V383*AA381)+AE383)))</f>
        <v>11260.000007000001</v>
      </c>
      <c r="AX383" s="86">
        <f t="shared" si="29"/>
        <v>12386.000007700002</v>
      </c>
      <c r="AY383" s="86">
        <f t="shared" si="30"/>
        <v>12723.80000791</v>
      </c>
    </row>
    <row r="384" spans="1:51" x14ac:dyDescent="0.2">
      <c r="A384">
        <v>22</v>
      </c>
      <c r="B384">
        <v>2023</v>
      </c>
      <c r="C384" t="s">
        <v>858</v>
      </c>
      <c r="D384" t="s">
        <v>99</v>
      </c>
      <c r="E384" t="s">
        <v>46</v>
      </c>
      <c r="G384" t="s">
        <v>162</v>
      </c>
      <c r="H384" t="s">
        <v>163</v>
      </c>
      <c r="I384" t="s">
        <v>168</v>
      </c>
      <c r="J384" t="s">
        <v>169</v>
      </c>
      <c r="K384" t="s">
        <v>51</v>
      </c>
      <c r="L384" s="27">
        <v>16</v>
      </c>
      <c r="M384" s="27">
        <v>20</v>
      </c>
      <c r="N384" s="27">
        <v>24</v>
      </c>
      <c r="O384" t="s">
        <v>142</v>
      </c>
      <c r="P384" t="s">
        <v>154</v>
      </c>
      <c r="Q384" s="27">
        <v>25.6</v>
      </c>
      <c r="R384" s="27">
        <v>563</v>
      </c>
      <c r="S384" s="27">
        <v>12286</v>
      </c>
      <c r="T384" s="27">
        <v>12286</v>
      </c>
      <c r="U384" s="27">
        <v>0</v>
      </c>
      <c r="V384" s="27">
        <v>0</v>
      </c>
      <c r="W384" s="27">
        <v>0</v>
      </c>
      <c r="X384" t="s">
        <v>69</v>
      </c>
      <c r="Y384" t="s">
        <v>91</v>
      </c>
      <c r="Z384" s="27">
        <v>98</v>
      </c>
      <c r="AA384" s="27">
        <v>98</v>
      </c>
      <c r="AB384" s="27">
        <v>99</v>
      </c>
      <c r="AC384" s="27">
        <v>99</v>
      </c>
      <c r="AD384" s="27">
        <v>5.6000000000000006E-6</v>
      </c>
      <c r="AE384" s="27">
        <v>6.9999999999999999E-6</v>
      </c>
      <c r="AF384" s="27">
        <v>8.3999999999999992E-6</v>
      </c>
      <c r="AG384" s="67">
        <v>11260.000007000001</v>
      </c>
      <c r="AH384" s="27">
        <v>1.1000000000000001</v>
      </c>
      <c r="AI384" s="27">
        <v>1.1299999999999999</v>
      </c>
      <c r="AJ384" s="27">
        <v>0</v>
      </c>
      <c r="AK384" s="27">
        <v>0</v>
      </c>
      <c r="AL384" s="42">
        <v>12386.000007700002</v>
      </c>
      <c r="AM384" s="42">
        <v>12723.80000791</v>
      </c>
      <c r="AN384">
        <v>2040</v>
      </c>
      <c r="AO384" t="s">
        <v>56</v>
      </c>
      <c r="AP384" s="30">
        <v>15</v>
      </c>
      <c r="AQ384" t="s">
        <v>166</v>
      </c>
      <c r="AR384">
        <v>5</v>
      </c>
      <c r="AS384">
        <v>123</v>
      </c>
      <c r="AT384">
        <v>0.61</v>
      </c>
      <c r="AU384">
        <v>2023</v>
      </c>
      <c r="AV384" t="s">
        <v>167</v>
      </c>
      <c r="AW384" s="65">
        <f>(IF(ISBLANK(AE384), IF(ISNUMBER(M384), M384*R381, 0)+IF(ISNUMBER(V384), V384*AA381, 0)+AE384, (IF(ISNUMBER(M384), M384*R381, 0)+IF(ISNUMBER(V384), V384*AA381)+AE384)))</f>
        <v>11260.000007000001</v>
      </c>
      <c r="AX384" s="86">
        <f t="shared" si="29"/>
        <v>12386.000007700002</v>
      </c>
      <c r="AY384" s="86">
        <f t="shared" si="30"/>
        <v>12723.80000791</v>
      </c>
    </row>
    <row r="385" spans="1:51" x14ac:dyDescent="0.2">
      <c r="A385">
        <v>22</v>
      </c>
      <c r="B385">
        <v>2023</v>
      </c>
      <c r="C385" t="s">
        <v>858</v>
      </c>
      <c r="D385" t="s">
        <v>99</v>
      </c>
      <c r="E385" t="s">
        <v>46</v>
      </c>
      <c r="G385" t="s">
        <v>162</v>
      </c>
      <c r="H385" t="s">
        <v>163</v>
      </c>
      <c r="I385" t="s">
        <v>168</v>
      </c>
      <c r="J385" t="s">
        <v>169</v>
      </c>
      <c r="K385" t="s">
        <v>51</v>
      </c>
      <c r="L385" s="27">
        <v>16</v>
      </c>
      <c r="M385" s="27">
        <v>20</v>
      </c>
      <c r="N385" s="27">
        <v>24</v>
      </c>
      <c r="O385" t="s">
        <v>142</v>
      </c>
      <c r="P385" t="s">
        <v>154</v>
      </c>
      <c r="Q385" s="27">
        <v>25.6</v>
      </c>
      <c r="R385" s="27">
        <v>563</v>
      </c>
      <c r="S385" s="27">
        <v>12286</v>
      </c>
      <c r="T385" s="27">
        <v>12286</v>
      </c>
      <c r="U385" s="27">
        <v>0</v>
      </c>
      <c r="V385" s="27">
        <v>0</v>
      </c>
      <c r="W385" s="27">
        <v>0</v>
      </c>
      <c r="X385" t="s">
        <v>69</v>
      </c>
      <c r="Y385" t="s">
        <v>91</v>
      </c>
      <c r="Z385" s="27">
        <v>98</v>
      </c>
      <c r="AA385" s="27">
        <v>98</v>
      </c>
      <c r="AB385" s="27">
        <v>99</v>
      </c>
      <c r="AC385" s="27">
        <v>99</v>
      </c>
      <c r="AD385" s="27">
        <v>5.6000000000000006E-6</v>
      </c>
      <c r="AE385" s="27">
        <v>6.9999999999999999E-6</v>
      </c>
      <c r="AF385" s="27">
        <v>8.3999999999999992E-6</v>
      </c>
      <c r="AG385" s="67">
        <v>11260.000007000001</v>
      </c>
      <c r="AH385" s="27">
        <v>1.1000000000000001</v>
      </c>
      <c r="AI385" s="27">
        <v>1.1299999999999999</v>
      </c>
      <c r="AJ385" s="27">
        <v>0</v>
      </c>
      <c r="AK385" s="27">
        <v>0</v>
      </c>
      <c r="AL385" s="42">
        <v>12386.000007700002</v>
      </c>
      <c r="AM385" s="42">
        <v>12723.80000791</v>
      </c>
      <c r="AN385">
        <v>2045</v>
      </c>
      <c r="AO385" t="s">
        <v>56</v>
      </c>
      <c r="AP385" s="30">
        <v>15</v>
      </c>
      <c r="AQ385" t="s">
        <v>166</v>
      </c>
      <c r="AR385">
        <v>5</v>
      </c>
      <c r="AS385">
        <v>123</v>
      </c>
      <c r="AT385">
        <v>0.61</v>
      </c>
      <c r="AU385">
        <v>2023</v>
      </c>
      <c r="AV385" t="s">
        <v>167</v>
      </c>
      <c r="AW385" s="65">
        <f>(IF(ISBLANK(AE385), IF(ISNUMBER(M385), M385*R381, 0)+IF(ISNUMBER(V385), V385*AA381, 0)+AE385, (IF(ISNUMBER(M385), M385*R381, 0)+IF(ISNUMBER(V385), V385*AA381)+AE385)))</f>
        <v>11260.000007000001</v>
      </c>
      <c r="AX385" s="86">
        <f t="shared" si="29"/>
        <v>12386.000007700002</v>
      </c>
      <c r="AY385" s="86">
        <f t="shared" si="30"/>
        <v>12723.80000791</v>
      </c>
    </row>
    <row r="386" spans="1:51" x14ac:dyDescent="0.2">
      <c r="A386">
        <v>22</v>
      </c>
      <c r="B386">
        <v>2023</v>
      </c>
      <c r="C386" t="s">
        <v>858</v>
      </c>
      <c r="D386" t="s">
        <v>99</v>
      </c>
      <c r="E386" t="s">
        <v>46</v>
      </c>
      <c r="G386" t="s">
        <v>162</v>
      </c>
      <c r="H386" t="s">
        <v>163</v>
      </c>
      <c r="I386" t="s">
        <v>168</v>
      </c>
      <c r="J386" t="s">
        <v>169</v>
      </c>
      <c r="K386" t="s">
        <v>51</v>
      </c>
      <c r="L386" s="27">
        <v>16</v>
      </c>
      <c r="M386" s="27">
        <v>20</v>
      </c>
      <c r="N386" s="27">
        <v>24</v>
      </c>
      <c r="O386" t="s">
        <v>142</v>
      </c>
      <c r="P386" t="s">
        <v>154</v>
      </c>
      <c r="Q386" s="27">
        <v>25.6</v>
      </c>
      <c r="R386" s="27">
        <v>563</v>
      </c>
      <c r="S386" s="27">
        <v>12286</v>
      </c>
      <c r="T386" s="27">
        <v>12286</v>
      </c>
      <c r="U386" s="27">
        <v>0</v>
      </c>
      <c r="V386" s="27">
        <v>0</v>
      </c>
      <c r="W386" s="27">
        <v>0</v>
      </c>
      <c r="X386" t="s">
        <v>69</v>
      </c>
      <c r="Y386" t="s">
        <v>91</v>
      </c>
      <c r="Z386" s="27">
        <v>98</v>
      </c>
      <c r="AA386" s="27">
        <v>98</v>
      </c>
      <c r="AB386" s="27">
        <v>99</v>
      </c>
      <c r="AC386" s="27">
        <v>99</v>
      </c>
      <c r="AD386" s="27">
        <v>5.6000000000000006E-6</v>
      </c>
      <c r="AE386" s="27">
        <v>6.9999999999999999E-6</v>
      </c>
      <c r="AF386" s="27">
        <v>8.3999999999999992E-6</v>
      </c>
      <c r="AG386" s="67">
        <v>11260.000007000001</v>
      </c>
      <c r="AH386" s="27">
        <v>1.1000000000000001</v>
      </c>
      <c r="AI386" s="27">
        <v>1.1299999999999999</v>
      </c>
      <c r="AJ386" s="27">
        <v>0</v>
      </c>
      <c r="AK386" s="27">
        <v>0</v>
      </c>
      <c r="AL386" s="42">
        <v>12386.000007700002</v>
      </c>
      <c r="AM386" s="42">
        <v>12723.80000791</v>
      </c>
      <c r="AN386">
        <v>2050</v>
      </c>
      <c r="AO386" t="s">
        <v>56</v>
      </c>
      <c r="AP386" s="30">
        <v>15</v>
      </c>
      <c r="AQ386" t="s">
        <v>166</v>
      </c>
      <c r="AR386">
        <v>5</v>
      </c>
      <c r="AS386">
        <v>123</v>
      </c>
      <c r="AT386">
        <v>0.61</v>
      </c>
      <c r="AU386">
        <v>2023</v>
      </c>
      <c r="AV386" t="s">
        <v>167</v>
      </c>
      <c r="AW386" s="65">
        <f>(IF(ISBLANK(AE386), IF(ISNUMBER(M386), M386*R381, 0)+IF(ISNUMBER(V386), V386*AA381, 0)+AE386, (IF(ISNUMBER(M386), M386*R381, 0)+IF(ISNUMBER(V386), V386*AA381)+AE386)))</f>
        <v>11260.000007000001</v>
      </c>
      <c r="AX386" s="86">
        <f t="shared" si="29"/>
        <v>12386.000007700002</v>
      </c>
      <c r="AY386" s="86">
        <f t="shared" si="30"/>
        <v>12723.80000791</v>
      </c>
    </row>
    <row r="387" spans="1:51" x14ac:dyDescent="0.2">
      <c r="A387">
        <v>22</v>
      </c>
      <c r="B387">
        <v>2023</v>
      </c>
      <c r="C387" t="s">
        <v>858</v>
      </c>
      <c r="D387" t="s">
        <v>99</v>
      </c>
      <c r="E387" t="s">
        <v>46</v>
      </c>
      <c r="G387" t="s">
        <v>162</v>
      </c>
      <c r="H387" t="s">
        <v>163</v>
      </c>
      <c r="I387" t="s">
        <v>168</v>
      </c>
      <c r="J387" t="s">
        <v>169</v>
      </c>
      <c r="K387" t="s">
        <v>51</v>
      </c>
      <c r="L387" s="27">
        <v>16</v>
      </c>
      <c r="M387" s="27">
        <v>20</v>
      </c>
      <c r="N387" s="27">
        <v>24</v>
      </c>
      <c r="O387" t="s">
        <v>142</v>
      </c>
      <c r="P387" t="s">
        <v>154</v>
      </c>
      <c r="Q387" s="27">
        <v>25.6</v>
      </c>
      <c r="R387" s="27">
        <v>563</v>
      </c>
      <c r="S387" s="27">
        <v>12286</v>
      </c>
      <c r="T387" s="27">
        <v>12286</v>
      </c>
      <c r="U387" s="27">
        <v>0</v>
      </c>
      <c r="V387" s="27">
        <v>0</v>
      </c>
      <c r="W387" s="27">
        <v>0</v>
      </c>
      <c r="X387" t="s">
        <v>69</v>
      </c>
      <c r="Y387" t="s">
        <v>91</v>
      </c>
      <c r="Z387" s="27">
        <v>98</v>
      </c>
      <c r="AA387" s="27">
        <v>98</v>
      </c>
      <c r="AB387" s="27">
        <v>99</v>
      </c>
      <c r="AC387" s="27">
        <v>99</v>
      </c>
      <c r="AD387" s="27">
        <v>5.6000000000000006E-6</v>
      </c>
      <c r="AE387" s="27">
        <v>6.9999999999999999E-6</v>
      </c>
      <c r="AF387" s="27">
        <v>8.3999999999999992E-6</v>
      </c>
      <c r="AG387" s="67">
        <v>11260.000007000001</v>
      </c>
      <c r="AH387" s="27">
        <v>1.1000000000000001</v>
      </c>
      <c r="AI387" s="27">
        <v>1.1299999999999999</v>
      </c>
      <c r="AJ387" s="27">
        <v>0</v>
      </c>
      <c r="AK387" s="27">
        <v>0</v>
      </c>
      <c r="AL387" s="42">
        <v>12386.000007700002</v>
      </c>
      <c r="AM387" s="42">
        <v>12723.80000791</v>
      </c>
      <c r="AN387">
        <v>2023</v>
      </c>
      <c r="AO387" t="s">
        <v>59</v>
      </c>
      <c r="AP387" s="30">
        <v>15</v>
      </c>
      <c r="AQ387" t="s">
        <v>166</v>
      </c>
      <c r="AR387">
        <v>5</v>
      </c>
      <c r="AS387">
        <v>123</v>
      </c>
      <c r="AT387">
        <v>0.61</v>
      </c>
      <c r="AU387">
        <v>2023</v>
      </c>
      <c r="AV387" t="s">
        <v>167</v>
      </c>
      <c r="AW387" s="65">
        <f>(IF(ISBLANK(AE387), IF(ISNUMBER(M387), M387*R381, 0)+IF(ISNUMBER(V387), V387*AA381, 0)+AE387, (IF(ISNUMBER(M387), M387*R381, 0)+IF(ISNUMBER(V387), V387*AA381)+AE387)))</f>
        <v>11260.000007000001</v>
      </c>
      <c r="AX387" s="86">
        <f t="shared" ref="AX387:AX416" si="31">(AW387*AH387)+AJ387</f>
        <v>12386.000007700002</v>
      </c>
      <c r="AY387" s="86">
        <f t="shared" ref="AY387:AY416" si="32">(AW387*AI387)+AK387</f>
        <v>12723.80000791</v>
      </c>
    </row>
    <row r="388" spans="1:51" x14ac:dyDescent="0.2">
      <c r="A388">
        <v>22</v>
      </c>
      <c r="B388">
        <v>2023</v>
      </c>
      <c r="C388" t="s">
        <v>858</v>
      </c>
      <c r="D388" t="s">
        <v>99</v>
      </c>
      <c r="E388" t="s">
        <v>46</v>
      </c>
      <c r="G388" t="s">
        <v>162</v>
      </c>
      <c r="H388" t="s">
        <v>163</v>
      </c>
      <c r="I388" t="s">
        <v>168</v>
      </c>
      <c r="J388" t="s">
        <v>169</v>
      </c>
      <c r="K388" t="s">
        <v>51</v>
      </c>
      <c r="L388" s="27">
        <v>16</v>
      </c>
      <c r="M388" s="27">
        <v>20</v>
      </c>
      <c r="N388" s="27">
        <v>24</v>
      </c>
      <c r="O388" t="s">
        <v>142</v>
      </c>
      <c r="P388" t="s">
        <v>154</v>
      </c>
      <c r="Q388" s="27">
        <v>25.6</v>
      </c>
      <c r="R388" s="27">
        <v>563</v>
      </c>
      <c r="S388" s="27">
        <v>12286</v>
      </c>
      <c r="T388" s="27">
        <v>12286</v>
      </c>
      <c r="U388" s="27">
        <v>0</v>
      </c>
      <c r="V388" s="27">
        <v>0</v>
      </c>
      <c r="W388" s="27">
        <v>0</v>
      </c>
      <c r="X388" t="s">
        <v>69</v>
      </c>
      <c r="Y388" t="s">
        <v>91</v>
      </c>
      <c r="Z388" s="27">
        <v>98</v>
      </c>
      <c r="AA388" s="27">
        <v>98</v>
      </c>
      <c r="AB388" s="27">
        <v>99</v>
      </c>
      <c r="AC388" s="27">
        <v>99</v>
      </c>
      <c r="AD388" s="27">
        <v>5.6000000000000006E-6</v>
      </c>
      <c r="AE388" s="27">
        <v>6.9999999999999999E-6</v>
      </c>
      <c r="AF388" s="27">
        <v>8.3999999999999992E-6</v>
      </c>
      <c r="AG388" s="67">
        <v>11260.000007000001</v>
      </c>
      <c r="AH388" s="27">
        <v>1.1000000000000001</v>
      </c>
      <c r="AI388" s="27">
        <v>1.1299999999999999</v>
      </c>
      <c r="AJ388" s="27">
        <v>0</v>
      </c>
      <c r="AK388" s="27">
        <v>0</v>
      </c>
      <c r="AL388" s="42">
        <v>12386.000007700002</v>
      </c>
      <c r="AM388" s="42">
        <v>12723.80000791</v>
      </c>
      <c r="AN388">
        <v>2030</v>
      </c>
      <c r="AO388" t="s">
        <v>59</v>
      </c>
      <c r="AP388" s="30">
        <v>15</v>
      </c>
      <c r="AQ388" t="s">
        <v>166</v>
      </c>
      <c r="AR388">
        <v>5</v>
      </c>
      <c r="AS388">
        <v>123</v>
      </c>
      <c r="AT388">
        <v>0.61</v>
      </c>
      <c r="AU388">
        <v>2023</v>
      </c>
      <c r="AV388" t="s">
        <v>167</v>
      </c>
      <c r="AW388" s="65">
        <f>(IF(ISBLANK(AE388), IF(ISNUMBER(M388), M388*R381, 0)+IF(ISNUMBER(V388), V388*AA381, 0)+AE388, (IF(ISNUMBER(M388), M388*R381, 0)+IF(ISNUMBER(V388), V388*AA381)+AE388)))</f>
        <v>11260.000007000001</v>
      </c>
      <c r="AX388" s="86">
        <f t="shared" si="31"/>
        <v>12386.000007700002</v>
      </c>
      <c r="AY388" s="86">
        <f t="shared" si="32"/>
        <v>12723.80000791</v>
      </c>
    </row>
    <row r="389" spans="1:51" x14ac:dyDescent="0.2">
      <c r="A389">
        <v>22</v>
      </c>
      <c r="B389">
        <v>2023</v>
      </c>
      <c r="C389" t="s">
        <v>858</v>
      </c>
      <c r="D389" t="s">
        <v>99</v>
      </c>
      <c r="E389" t="s">
        <v>46</v>
      </c>
      <c r="G389" t="s">
        <v>162</v>
      </c>
      <c r="H389" t="s">
        <v>163</v>
      </c>
      <c r="I389" t="s">
        <v>168</v>
      </c>
      <c r="J389" t="s">
        <v>169</v>
      </c>
      <c r="K389" t="s">
        <v>51</v>
      </c>
      <c r="L389" s="27">
        <v>16</v>
      </c>
      <c r="M389" s="27">
        <v>20</v>
      </c>
      <c r="N389" s="27">
        <v>24</v>
      </c>
      <c r="O389" t="s">
        <v>142</v>
      </c>
      <c r="P389" t="s">
        <v>154</v>
      </c>
      <c r="Q389" s="27">
        <v>25.6</v>
      </c>
      <c r="R389" s="27">
        <v>563</v>
      </c>
      <c r="S389" s="27">
        <v>12286</v>
      </c>
      <c r="T389" s="27">
        <v>12286</v>
      </c>
      <c r="U389" s="27">
        <v>0</v>
      </c>
      <c r="V389" s="27">
        <v>0</v>
      </c>
      <c r="W389" s="27">
        <v>0</v>
      </c>
      <c r="X389" t="s">
        <v>69</v>
      </c>
      <c r="Y389" t="s">
        <v>91</v>
      </c>
      <c r="Z389" s="27">
        <v>98</v>
      </c>
      <c r="AA389" s="27">
        <v>98</v>
      </c>
      <c r="AB389" s="27">
        <v>99</v>
      </c>
      <c r="AC389" s="27">
        <v>99</v>
      </c>
      <c r="AD389" s="27">
        <v>5.6000000000000006E-6</v>
      </c>
      <c r="AE389" s="27">
        <v>6.9999999999999999E-6</v>
      </c>
      <c r="AF389" s="27">
        <v>8.3999999999999992E-6</v>
      </c>
      <c r="AG389" s="67">
        <v>11260.000007000001</v>
      </c>
      <c r="AH389" s="27">
        <v>1.1000000000000001</v>
      </c>
      <c r="AI389" s="27">
        <v>1.1299999999999999</v>
      </c>
      <c r="AJ389" s="27">
        <v>0</v>
      </c>
      <c r="AK389" s="27">
        <v>0</v>
      </c>
      <c r="AL389" s="42">
        <v>12386.000007700002</v>
      </c>
      <c r="AM389" s="42">
        <v>12723.80000791</v>
      </c>
      <c r="AN389">
        <v>2035</v>
      </c>
      <c r="AO389" t="s">
        <v>59</v>
      </c>
      <c r="AP389" s="30">
        <v>15</v>
      </c>
      <c r="AQ389" t="s">
        <v>166</v>
      </c>
      <c r="AR389">
        <v>5</v>
      </c>
      <c r="AS389">
        <v>123</v>
      </c>
      <c r="AT389">
        <v>0.61</v>
      </c>
      <c r="AU389">
        <v>2023</v>
      </c>
      <c r="AV389" t="s">
        <v>167</v>
      </c>
      <c r="AW389" s="65">
        <f>(IF(ISBLANK(AE389), IF(ISNUMBER(M389), M389*R381, 0)+IF(ISNUMBER(V389), V389*AA381, 0)+AE389, (IF(ISNUMBER(M389), M389*R381, 0)+IF(ISNUMBER(V389), V389*AA381)+AE389)))</f>
        <v>11260.000007000001</v>
      </c>
      <c r="AX389" s="86">
        <f t="shared" si="31"/>
        <v>12386.000007700002</v>
      </c>
      <c r="AY389" s="86">
        <f t="shared" si="32"/>
        <v>12723.80000791</v>
      </c>
    </row>
    <row r="390" spans="1:51" x14ac:dyDescent="0.2">
      <c r="A390">
        <v>22</v>
      </c>
      <c r="B390">
        <v>2023</v>
      </c>
      <c r="C390" t="s">
        <v>858</v>
      </c>
      <c r="D390" t="s">
        <v>99</v>
      </c>
      <c r="E390" t="s">
        <v>46</v>
      </c>
      <c r="G390" t="s">
        <v>162</v>
      </c>
      <c r="H390" t="s">
        <v>163</v>
      </c>
      <c r="I390" t="s">
        <v>168</v>
      </c>
      <c r="J390" t="s">
        <v>169</v>
      </c>
      <c r="K390" t="s">
        <v>51</v>
      </c>
      <c r="L390" s="27">
        <v>16</v>
      </c>
      <c r="M390" s="27">
        <v>20</v>
      </c>
      <c r="N390" s="27">
        <v>24</v>
      </c>
      <c r="O390" t="s">
        <v>142</v>
      </c>
      <c r="P390" t="s">
        <v>154</v>
      </c>
      <c r="Q390" s="27">
        <v>25.6</v>
      </c>
      <c r="R390" s="27">
        <v>563</v>
      </c>
      <c r="S390" s="27">
        <v>12286</v>
      </c>
      <c r="T390" s="27">
        <v>12286</v>
      </c>
      <c r="U390" s="27">
        <v>0</v>
      </c>
      <c r="V390" s="27">
        <v>0</v>
      </c>
      <c r="W390" s="27">
        <v>0</v>
      </c>
      <c r="X390" t="s">
        <v>69</v>
      </c>
      <c r="Y390" t="s">
        <v>91</v>
      </c>
      <c r="Z390" s="27">
        <v>98</v>
      </c>
      <c r="AA390" s="27">
        <v>98</v>
      </c>
      <c r="AB390" s="27">
        <v>99</v>
      </c>
      <c r="AC390" s="27">
        <v>99</v>
      </c>
      <c r="AD390" s="27">
        <v>5.6000000000000006E-6</v>
      </c>
      <c r="AE390" s="27">
        <v>6.9999999999999999E-6</v>
      </c>
      <c r="AF390" s="27">
        <v>8.3999999999999992E-6</v>
      </c>
      <c r="AG390" s="67">
        <v>11260.000007000001</v>
      </c>
      <c r="AH390" s="27">
        <v>1.1000000000000001</v>
      </c>
      <c r="AI390" s="27">
        <v>1.1299999999999999</v>
      </c>
      <c r="AJ390" s="27">
        <v>0</v>
      </c>
      <c r="AK390" s="27">
        <v>0</v>
      </c>
      <c r="AL390" s="42">
        <v>12386.000007700002</v>
      </c>
      <c r="AM390" s="42">
        <v>12723.80000791</v>
      </c>
      <c r="AN390">
        <v>2040</v>
      </c>
      <c r="AO390" t="s">
        <v>59</v>
      </c>
      <c r="AP390" s="30">
        <v>15</v>
      </c>
      <c r="AQ390" t="s">
        <v>166</v>
      </c>
      <c r="AR390">
        <v>5</v>
      </c>
      <c r="AS390">
        <v>123</v>
      </c>
      <c r="AT390">
        <v>0.61</v>
      </c>
      <c r="AU390">
        <v>2023</v>
      </c>
      <c r="AV390" t="s">
        <v>167</v>
      </c>
      <c r="AW390" s="65">
        <f>(IF(ISBLANK(AE390), IF(ISNUMBER(M390), M390*R381, 0)+IF(ISNUMBER(V390), V390*AA381, 0)+AE390, (IF(ISNUMBER(M390), M390*R381, 0)+IF(ISNUMBER(V390), V390*AA381)+AE390)))</f>
        <v>11260.000007000001</v>
      </c>
      <c r="AX390" s="86">
        <f t="shared" si="31"/>
        <v>12386.000007700002</v>
      </c>
      <c r="AY390" s="86">
        <f t="shared" si="32"/>
        <v>12723.80000791</v>
      </c>
    </row>
    <row r="391" spans="1:51" x14ac:dyDescent="0.2">
      <c r="A391">
        <v>22</v>
      </c>
      <c r="B391">
        <v>2023</v>
      </c>
      <c r="C391" t="s">
        <v>858</v>
      </c>
      <c r="D391" t="s">
        <v>99</v>
      </c>
      <c r="E391" t="s">
        <v>46</v>
      </c>
      <c r="G391" t="s">
        <v>162</v>
      </c>
      <c r="H391" t="s">
        <v>163</v>
      </c>
      <c r="I391" t="s">
        <v>168</v>
      </c>
      <c r="J391" t="s">
        <v>169</v>
      </c>
      <c r="K391" t="s">
        <v>51</v>
      </c>
      <c r="L391" s="27">
        <v>16</v>
      </c>
      <c r="M391" s="27">
        <v>20</v>
      </c>
      <c r="N391" s="27">
        <v>24</v>
      </c>
      <c r="O391" t="s">
        <v>142</v>
      </c>
      <c r="P391" t="s">
        <v>154</v>
      </c>
      <c r="Q391" s="27">
        <v>25.6</v>
      </c>
      <c r="R391" s="27">
        <v>563</v>
      </c>
      <c r="S391" s="27">
        <v>12286</v>
      </c>
      <c r="T391" s="27">
        <v>12286</v>
      </c>
      <c r="U391" s="27">
        <v>0</v>
      </c>
      <c r="V391" s="27">
        <v>0</v>
      </c>
      <c r="W391" s="27">
        <v>0</v>
      </c>
      <c r="X391" t="s">
        <v>69</v>
      </c>
      <c r="Y391" t="s">
        <v>91</v>
      </c>
      <c r="Z391" s="27">
        <v>98</v>
      </c>
      <c r="AA391" s="27">
        <v>98</v>
      </c>
      <c r="AB391" s="27">
        <v>99</v>
      </c>
      <c r="AC391" s="27">
        <v>99</v>
      </c>
      <c r="AD391" s="27">
        <v>5.6000000000000006E-6</v>
      </c>
      <c r="AE391" s="27">
        <v>6.9999999999999999E-6</v>
      </c>
      <c r="AF391" s="27">
        <v>8.3999999999999992E-6</v>
      </c>
      <c r="AG391" s="67">
        <v>11260.000007000001</v>
      </c>
      <c r="AH391" s="27">
        <v>1.1000000000000001</v>
      </c>
      <c r="AI391" s="27">
        <v>1.1299999999999999</v>
      </c>
      <c r="AJ391" s="27">
        <v>0</v>
      </c>
      <c r="AK391" s="27">
        <v>0</v>
      </c>
      <c r="AL391" s="42">
        <v>12386.000007700002</v>
      </c>
      <c r="AM391" s="42">
        <v>12723.80000791</v>
      </c>
      <c r="AN391">
        <v>2045</v>
      </c>
      <c r="AO391" t="s">
        <v>59</v>
      </c>
      <c r="AP391" s="30">
        <v>15</v>
      </c>
      <c r="AQ391" t="s">
        <v>166</v>
      </c>
      <c r="AR391">
        <v>5</v>
      </c>
      <c r="AS391">
        <v>123</v>
      </c>
      <c r="AT391">
        <v>0.61</v>
      </c>
      <c r="AU391">
        <v>2023</v>
      </c>
      <c r="AV391" t="s">
        <v>167</v>
      </c>
      <c r="AW391" s="65">
        <f>(IF(ISBLANK(AE391), IF(ISNUMBER(M391), M391*R381, 0)+IF(ISNUMBER(V391), V391*AA381, 0)+AE391, (IF(ISNUMBER(M391), M391*R381, 0)+IF(ISNUMBER(V391), V391*AA381)+AE391)))</f>
        <v>11260.000007000001</v>
      </c>
      <c r="AX391" s="86">
        <f t="shared" si="31"/>
        <v>12386.000007700002</v>
      </c>
      <c r="AY391" s="86">
        <f t="shared" si="32"/>
        <v>12723.80000791</v>
      </c>
    </row>
    <row r="392" spans="1:51" x14ac:dyDescent="0.2">
      <c r="A392">
        <v>22</v>
      </c>
      <c r="B392">
        <v>2023</v>
      </c>
      <c r="C392" t="s">
        <v>858</v>
      </c>
      <c r="D392" t="s">
        <v>99</v>
      </c>
      <c r="E392" t="s">
        <v>46</v>
      </c>
      <c r="G392" t="s">
        <v>162</v>
      </c>
      <c r="H392" t="s">
        <v>163</v>
      </c>
      <c r="I392" t="s">
        <v>168</v>
      </c>
      <c r="J392" t="s">
        <v>169</v>
      </c>
      <c r="K392" t="s">
        <v>51</v>
      </c>
      <c r="L392" s="27">
        <v>16</v>
      </c>
      <c r="M392" s="27">
        <v>20</v>
      </c>
      <c r="N392" s="27">
        <v>24</v>
      </c>
      <c r="O392" t="s">
        <v>142</v>
      </c>
      <c r="P392" t="s">
        <v>154</v>
      </c>
      <c r="Q392" s="27">
        <v>25.6</v>
      </c>
      <c r="R392" s="27">
        <v>563</v>
      </c>
      <c r="S392" s="27">
        <v>12286</v>
      </c>
      <c r="T392" s="27">
        <v>12286</v>
      </c>
      <c r="U392" s="27">
        <v>0</v>
      </c>
      <c r="V392" s="27">
        <v>0</v>
      </c>
      <c r="W392" s="27">
        <v>0</v>
      </c>
      <c r="X392" t="s">
        <v>69</v>
      </c>
      <c r="Y392" t="s">
        <v>91</v>
      </c>
      <c r="Z392" s="27">
        <v>98</v>
      </c>
      <c r="AA392" s="27">
        <v>98</v>
      </c>
      <c r="AB392" s="27">
        <v>99</v>
      </c>
      <c r="AC392" s="27">
        <v>99</v>
      </c>
      <c r="AD392" s="27">
        <v>5.6000000000000006E-6</v>
      </c>
      <c r="AE392" s="27">
        <v>6.9999999999999999E-6</v>
      </c>
      <c r="AF392" s="27">
        <v>8.3999999999999992E-6</v>
      </c>
      <c r="AG392" s="67">
        <v>11260.000007000001</v>
      </c>
      <c r="AH392" s="27">
        <v>1.1000000000000001</v>
      </c>
      <c r="AI392" s="27">
        <v>1.1299999999999999</v>
      </c>
      <c r="AJ392" s="27">
        <v>0</v>
      </c>
      <c r="AK392" s="27">
        <v>0</v>
      </c>
      <c r="AL392" s="42">
        <v>12386.000007700002</v>
      </c>
      <c r="AM392" s="42">
        <v>12723.80000791</v>
      </c>
      <c r="AN392">
        <v>2050</v>
      </c>
      <c r="AO392" t="s">
        <v>59</v>
      </c>
      <c r="AP392" s="30">
        <v>15</v>
      </c>
      <c r="AQ392" t="s">
        <v>166</v>
      </c>
      <c r="AR392">
        <v>5</v>
      </c>
      <c r="AS392">
        <v>123</v>
      </c>
      <c r="AT392">
        <v>0.61</v>
      </c>
      <c r="AU392">
        <v>2023</v>
      </c>
      <c r="AV392" t="s">
        <v>167</v>
      </c>
      <c r="AW392" s="65">
        <f>(IF(ISBLANK(AE392), IF(ISNUMBER(M392), M392*R381, 0)+IF(ISNUMBER(V392), V392*AA381, 0)+AE392, (IF(ISNUMBER(M392), M392*R381, 0)+IF(ISNUMBER(V392), V392*AA381)+AE392)))</f>
        <v>11260.000007000001</v>
      </c>
      <c r="AX392" s="86">
        <f t="shared" si="31"/>
        <v>12386.000007700002</v>
      </c>
      <c r="AY392" s="86">
        <f t="shared" si="32"/>
        <v>12723.80000791</v>
      </c>
    </row>
    <row r="393" spans="1:51" x14ac:dyDescent="0.2">
      <c r="A393">
        <v>22</v>
      </c>
      <c r="B393">
        <v>2023</v>
      </c>
      <c r="C393" t="s">
        <v>858</v>
      </c>
      <c r="D393" t="s">
        <v>99</v>
      </c>
      <c r="E393" t="s">
        <v>46</v>
      </c>
      <c r="G393" t="s">
        <v>162</v>
      </c>
      <c r="H393" t="s">
        <v>163</v>
      </c>
      <c r="I393" t="s">
        <v>168</v>
      </c>
      <c r="J393" t="s">
        <v>169</v>
      </c>
      <c r="K393" t="s">
        <v>51</v>
      </c>
      <c r="L393" s="27">
        <v>16</v>
      </c>
      <c r="M393" s="27">
        <v>20</v>
      </c>
      <c r="N393" s="27">
        <v>24</v>
      </c>
      <c r="O393" t="s">
        <v>142</v>
      </c>
      <c r="P393" t="s">
        <v>154</v>
      </c>
      <c r="Q393" s="27">
        <v>25.6</v>
      </c>
      <c r="R393" s="27">
        <v>563</v>
      </c>
      <c r="S393" s="27">
        <v>12286</v>
      </c>
      <c r="T393" s="27">
        <v>12286</v>
      </c>
      <c r="U393" s="27">
        <v>0</v>
      </c>
      <c r="V393" s="27">
        <v>0</v>
      </c>
      <c r="W393" s="27">
        <v>0</v>
      </c>
      <c r="X393" t="s">
        <v>69</v>
      </c>
      <c r="Y393" t="s">
        <v>91</v>
      </c>
      <c r="Z393" s="27">
        <v>98</v>
      </c>
      <c r="AA393" s="27">
        <v>98</v>
      </c>
      <c r="AB393" s="27">
        <v>99</v>
      </c>
      <c r="AC393" s="27">
        <v>99</v>
      </c>
      <c r="AD393" s="27">
        <v>5.6000000000000006E-6</v>
      </c>
      <c r="AE393" s="27">
        <v>6.9999999999999999E-6</v>
      </c>
      <c r="AF393" s="27">
        <v>8.3999999999999992E-6</v>
      </c>
      <c r="AG393" s="67">
        <v>11260.000007000001</v>
      </c>
      <c r="AH393" s="27">
        <v>1.1000000000000001</v>
      </c>
      <c r="AI393" s="27">
        <v>1.1299999999999999</v>
      </c>
      <c r="AJ393" s="27">
        <v>0</v>
      </c>
      <c r="AK393" s="27">
        <v>0</v>
      </c>
      <c r="AL393" s="42">
        <v>12386.000007700002</v>
      </c>
      <c r="AM393" s="42">
        <v>12723.80000791</v>
      </c>
      <c r="AN393">
        <v>2023</v>
      </c>
      <c r="AO393" t="s">
        <v>60</v>
      </c>
      <c r="AP393" s="30">
        <v>15</v>
      </c>
      <c r="AQ393" t="s">
        <v>166</v>
      </c>
      <c r="AR393">
        <v>5</v>
      </c>
      <c r="AS393">
        <v>123</v>
      </c>
      <c r="AT393">
        <v>0.61</v>
      </c>
      <c r="AU393">
        <v>2023</v>
      </c>
      <c r="AV393" t="s">
        <v>167</v>
      </c>
      <c r="AW393" s="65">
        <f>(IF(ISBLANK(AE393), IF(ISNUMBER(M393), M393*R381, 0)+IF(ISNUMBER(V393), V393*AA381, 0)+AE393, (IF(ISNUMBER(M393), M393*R381, 0)+IF(ISNUMBER(V393), V393*AA381)+AE393)))</f>
        <v>11260.000007000001</v>
      </c>
      <c r="AX393" s="86">
        <f t="shared" si="31"/>
        <v>12386.000007700002</v>
      </c>
      <c r="AY393" s="86">
        <f t="shared" si="32"/>
        <v>12723.80000791</v>
      </c>
    </row>
    <row r="394" spans="1:51" x14ac:dyDescent="0.2">
      <c r="A394">
        <v>22</v>
      </c>
      <c r="B394">
        <v>2023</v>
      </c>
      <c r="C394" t="s">
        <v>858</v>
      </c>
      <c r="D394" t="s">
        <v>99</v>
      </c>
      <c r="E394" t="s">
        <v>46</v>
      </c>
      <c r="G394" t="s">
        <v>162</v>
      </c>
      <c r="H394" t="s">
        <v>163</v>
      </c>
      <c r="I394" t="s">
        <v>168</v>
      </c>
      <c r="J394" t="s">
        <v>169</v>
      </c>
      <c r="K394" t="s">
        <v>51</v>
      </c>
      <c r="L394" s="27">
        <v>16</v>
      </c>
      <c r="M394" s="27">
        <v>20</v>
      </c>
      <c r="N394" s="27">
        <v>24</v>
      </c>
      <c r="O394" t="s">
        <v>142</v>
      </c>
      <c r="P394" t="s">
        <v>154</v>
      </c>
      <c r="Q394" s="27">
        <v>25.6</v>
      </c>
      <c r="R394" s="27">
        <v>563</v>
      </c>
      <c r="S394" s="27">
        <v>12286</v>
      </c>
      <c r="T394" s="27">
        <v>12286</v>
      </c>
      <c r="U394" s="27">
        <v>0</v>
      </c>
      <c r="V394" s="27">
        <v>0</v>
      </c>
      <c r="W394" s="27">
        <v>0</v>
      </c>
      <c r="X394" t="s">
        <v>69</v>
      </c>
      <c r="Y394" t="s">
        <v>91</v>
      </c>
      <c r="Z394" s="27">
        <v>98</v>
      </c>
      <c r="AA394" s="27">
        <v>98</v>
      </c>
      <c r="AB394" s="27">
        <v>99</v>
      </c>
      <c r="AC394" s="27">
        <v>99</v>
      </c>
      <c r="AD394" s="27">
        <v>5.6000000000000006E-6</v>
      </c>
      <c r="AE394" s="27">
        <v>6.9999999999999999E-6</v>
      </c>
      <c r="AF394" s="27">
        <v>8.3999999999999992E-6</v>
      </c>
      <c r="AG394" s="67">
        <v>11260.000007000001</v>
      </c>
      <c r="AH394" s="27">
        <v>1.1000000000000001</v>
      </c>
      <c r="AI394" s="27">
        <v>1.1299999999999999</v>
      </c>
      <c r="AJ394" s="27">
        <v>0</v>
      </c>
      <c r="AK394" s="27">
        <v>0</v>
      </c>
      <c r="AL394" s="42">
        <v>12386.000007700002</v>
      </c>
      <c r="AM394" s="42">
        <v>12723.80000791</v>
      </c>
      <c r="AN394">
        <v>2030</v>
      </c>
      <c r="AO394" t="s">
        <v>60</v>
      </c>
      <c r="AP394" s="30">
        <v>15</v>
      </c>
      <c r="AQ394" t="s">
        <v>166</v>
      </c>
      <c r="AR394">
        <v>5</v>
      </c>
      <c r="AS394">
        <v>123</v>
      </c>
      <c r="AT394">
        <v>0.61</v>
      </c>
      <c r="AU394">
        <v>2023</v>
      </c>
      <c r="AV394" t="s">
        <v>167</v>
      </c>
      <c r="AW394" s="65">
        <f>(IF(ISBLANK(AE394), IF(ISNUMBER(M394), M394*R381, 0)+IF(ISNUMBER(V394), V394*AA381, 0)+AE394, (IF(ISNUMBER(M394), M394*R381, 0)+IF(ISNUMBER(V394), V394*AA381)+AE394)))</f>
        <v>11260.000007000001</v>
      </c>
      <c r="AX394" s="86">
        <f t="shared" si="31"/>
        <v>12386.000007700002</v>
      </c>
      <c r="AY394" s="86">
        <f t="shared" si="32"/>
        <v>12723.80000791</v>
      </c>
    </row>
    <row r="395" spans="1:51" x14ac:dyDescent="0.2">
      <c r="A395">
        <v>22</v>
      </c>
      <c r="B395">
        <v>2023</v>
      </c>
      <c r="C395" t="s">
        <v>858</v>
      </c>
      <c r="D395" t="s">
        <v>99</v>
      </c>
      <c r="E395" t="s">
        <v>46</v>
      </c>
      <c r="G395" t="s">
        <v>162</v>
      </c>
      <c r="H395" t="s">
        <v>163</v>
      </c>
      <c r="I395" t="s">
        <v>168</v>
      </c>
      <c r="J395" t="s">
        <v>169</v>
      </c>
      <c r="K395" t="s">
        <v>51</v>
      </c>
      <c r="L395" s="27">
        <v>16</v>
      </c>
      <c r="M395" s="27">
        <v>20</v>
      </c>
      <c r="N395" s="27">
        <v>24</v>
      </c>
      <c r="O395" t="s">
        <v>142</v>
      </c>
      <c r="P395" t="s">
        <v>154</v>
      </c>
      <c r="Q395" s="27">
        <v>25.6</v>
      </c>
      <c r="R395" s="27">
        <v>563</v>
      </c>
      <c r="S395" s="27">
        <v>12286</v>
      </c>
      <c r="T395" s="27">
        <v>12286</v>
      </c>
      <c r="U395" s="27">
        <v>0</v>
      </c>
      <c r="V395" s="27">
        <v>0</v>
      </c>
      <c r="W395" s="27">
        <v>0</v>
      </c>
      <c r="X395" t="s">
        <v>69</v>
      </c>
      <c r="Y395" t="s">
        <v>91</v>
      </c>
      <c r="Z395" s="27">
        <v>98</v>
      </c>
      <c r="AA395" s="27">
        <v>98</v>
      </c>
      <c r="AB395" s="27">
        <v>99</v>
      </c>
      <c r="AC395" s="27">
        <v>99</v>
      </c>
      <c r="AD395" s="27">
        <v>5.6000000000000006E-6</v>
      </c>
      <c r="AE395" s="27">
        <v>6.9999999999999999E-6</v>
      </c>
      <c r="AF395" s="27">
        <v>8.3999999999999992E-6</v>
      </c>
      <c r="AG395" s="67">
        <v>11260.000007000001</v>
      </c>
      <c r="AH395" s="27">
        <v>1.1000000000000001</v>
      </c>
      <c r="AI395" s="27">
        <v>1.1299999999999999</v>
      </c>
      <c r="AJ395" s="27">
        <v>0</v>
      </c>
      <c r="AK395" s="27">
        <v>0</v>
      </c>
      <c r="AL395" s="42">
        <v>12386.000007700002</v>
      </c>
      <c r="AM395" s="42">
        <v>12723.80000791</v>
      </c>
      <c r="AN395">
        <v>2035</v>
      </c>
      <c r="AO395" t="s">
        <v>60</v>
      </c>
      <c r="AP395" s="30">
        <v>15</v>
      </c>
      <c r="AQ395" t="s">
        <v>166</v>
      </c>
      <c r="AR395">
        <v>5</v>
      </c>
      <c r="AS395">
        <v>123</v>
      </c>
      <c r="AT395">
        <v>0.61</v>
      </c>
      <c r="AU395">
        <v>2023</v>
      </c>
      <c r="AV395" t="s">
        <v>167</v>
      </c>
      <c r="AW395" s="65">
        <f>(IF(ISBLANK(AE395), IF(ISNUMBER(M395), M395*R381, 0)+IF(ISNUMBER(V395), V395*AA381, 0)+AE395, (IF(ISNUMBER(M395), M395*R381, 0)+IF(ISNUMBER(V395), V395*AA381)+AE395)))</f>
        <v>11260.000007000001</v>
      </c>
      <c r="AX395" s="86">
        <f t="shared" si="31"/>
        <v>12386.000007700002</v>
      </c>
      <c r="AY395" s="86">
        <f t="shared" si="32"/>
        <v>12723.80000791</v>
      </c>
    </row>
    <row r="396" spans="1:51" x14ac:dyDescent="0.2">
      <c r="A396">
        <v>22</v>
      </c>
      <c r="B396">
        <v>2023</v>
      </c>
      <c r="C396" t="s">
        <v>858</v>
      </c>
      <c r="D396" t="s">
        <v>99</v>
      </c>
      <c r="E396" t="s">
        <v>46</v>
      </c>
      <c r="G396" t="s">
        <v>162</v>
      </c>
      <c r="H396" t="s">
        <v>163</v>
      </c>
      <c r="I396" t="s">
        <v>168</v>
      </c>
      <c r="J396" t="s">
        <v>169</v>
      </c>
      <c r="K396" t="s">
        <v>51</v>
      </c>
      <c r="L396" s="27">
        <v>16</v>
      </c>
      <c r="M396" s="27">
        <v>20</v>
      </c>
      <c r="N396" s="27">
        <v>24</v>
      </c>
      <c r="O396" t="s">
        <v>142</v>
      </c>
      <c r="P396" t="s">
        <v>154</v>
      </c>
      <c r="Q396" s="27">
        <v>25.6</v>
      </c>
      <c r="R396" s="27">
        <v>563</v>
      </c>
      <c r="S396" s="27">
        <v>12286</v>
      </c>
      <c r="T396" s="27">
        <v>12286</v>
      </c>
      <c r="U396" s="27">
        <v>0</v>
      </c>
      <c r="V396" s="27">
        <v>0</v>
      </c>
      <c r="W396" s="27">
        <v>0</v>
      </c>
      <c r="X396" t="s">
        <v>69</v>
      </c>
      <c r="Y396" t="s">
        <v>91</v>
      </c>
      <c r="Z396" s="27">
        <v>98</v>
      </c>
      <c r="AA396" s="27">
        <v>98</v>
      </c>
      <c r="AB396" s="27">
        <v>99</v>
      </c>
      <c r="AC396" s="27">
        <v>99</v>
      </c>
      <c r="AD396" s="27">
        <v>5.6000000000000006E-6</v>
      </c>
      <c r="AE396" s="27">
        <v>6.9999999999999999E-6</v>
      </c>
      <c r="AF396" s="27">
        <v>8.3999999999999992E-6</v>
      </c>
      <c r="AG396" s="67">
        <v>11260.000007000001</v>
      </c>
      <c r="AH396" s="27">
        <v>1.1000000000000001</v>
      </c>
      <c r="AI396" s="27">
        <v>1.1299999999999999</v>
      </c>
      <c r="AJ396" s="27">
        <v>0</v>
      </c>
      <c r="AK396" s="27">
        <v>0</v>
      </c>
      <c r="AL396" s="42">
        <v>12386.000007700002</v>
      </c>
      <c r="AM396" s="42">
        <v>12723.80000791</v>
      </c>
      <c r="AN396">
        <v>2040</v>
      </c>
      <c r="AO396" t="s">
        <v>60</v>
      </c>
      <c r="AP396" s="30">
        <v>15</v>
      </c>
      <c r="AQ396" t="s">
        <v>166</v>
      </c>
      <c r="AR396">
        <v>5</v>
      </c>
      <c r="AS396">
        <v>123</v>
      </c>
      <c r="AT396">
        <v>0.61</v>
      </c>
      <c r="AU396">
        <v>2023</v>
      </c>
      <c r="AV396" t="s">
        <v>167</v>
      </c>
      <c r="AW396" s="65">
        <f>(IF(ISBLANK(AE396), IF(ISNUMBER(M396), M396*R381, 0)+IF(ISNUMBER(V396), V396*AA381, 0)+AE396, (IF(ISNUMBER(M396), M396*R381, 0)+IF(ISNUMBER(V396), V396*AA381)+AE396)))</f>
        <v>11260.000007000001</v>
      </c>
      <c r="AX396" s="86">
        <f t="shared" si="31"/>
        <v>12386.000007700002</v>
      </c>
      <c r="AY396" s="86">
        <f t="shared" si="32"/>
        <v>12723.80000791</v>
      </c>
    </row>
    <row r="397" spans="1:51" x14ac:dyDescent="0.2">
      <c r="A397">
        <v>22</v>
      </c>
      <c r="B397">
        <v>2023</v>
      </c>
      <c r="C397" t="s">
        <v>858</v>
      </c>
      <c r="D397" t="s">
        <v>99</v>
      </c>
      <c r="E397" t="s">
        <v>46</v>
      </c>
      <c r="G397" t="s">
        <v>162</v>
      </c>
      <c r="H397" t="s">
        <v>163</v>
      </c>
      <c r="I397" t="s">
        <v>168</v>
      </c>
      <c r="J397" t="s">
        <v>169</v>
      </c>
      <c r="K397" t="s">
        <v>51</v>
      </c>
      <c r="L397" s="27">
        <v>16</v>
      </c>
      <c r="M397" s="27">
        <v>20</v>
      </c>
      <c r="N397" s="27">
        <v>24</v>
      </c>
      <c r="O397" t="s">
        <v>142</v>
      </c>
      <c r="P397" t="s">
        <v>154</v>
      </c>
      <c r="Q397" s="27">
        <v>25.6</v>
      </c>
      <c r="R397" s="27">
        <v>563</v>
      </c>
      <c r="S397" s="27">
        <v>12286</v>
      </c>
      <c r="T397" s="27">
        <v>12286</v>
      </c>
      <c r="U397" s="27">
        <v>0</v>
      </c>
      <c r="V397" s="27">
        <v>0</v>
      </c>
      <c r="W397" s="27">
        <v>0</v>
      </c>
      <c r="X397" t="s">
        <v>69</v>
      </c>
      <c r="Y397" t="s">
        <v>91</v>
      </c>
      <c r="Z397" s="27">
        <v>98</v>
      </c>
      <c r="AA397" s="27">
        <v>98</v>
      </c>
      <c r="AB397" s="27">
        <v>99</v>
      </c>
      <c r="AC397" s="27">
        <v>99</v>
      </c>
      <c r="AD397" s="27">
        <v>5.6000000000000006E-6</v>
      </c>
      <c r="AE397" s="27">
        <v>6.9999999999999999E-6</v>
      </c>
      <c r="AF397" s="27">
        <v>8.3999999999999992E-6</v>
      </c>
      <c r="AG397" s="67">
        <v>11260.000007000001</v>
      </c>
      <c r="AH397" s="27">
        <v>1.1000000000000001</v>
      </c>
      <c r="AI397" s="27">
        <v>1.1299999999999999</v>
      </c>
      <c r="AJ397" s="27">
        <v>0</v>
      </c>
      <c r="AK397" s="27">
        <v>0</v>
      </c>
      <c r="AL397" s="42">
        <v>12386.000007700002</v>
      </c>
      <c r="AM397" s="42">
        <v>12723.80000791</v>
      </c>
      <c r="AN397">
        <v>2045</v>
      </c>
      <c r="AO397" t="s">
        <v>60</v>
      </c>
      <c r="AP397" s="30">
        <v>15</v>
      </c>
      <c r="AQ397" t="s">
        <v>166</v>
      </c>
      <c r="AR397">
        <v>5</v>
      </c>
      <c r="AS397">
        <v>123</v>
      </c>
      <c r="AT397">
        <v>0.61</v>
      </c>
      <c r="AU397">
        <v>2023</v>
      </c>
      <c r="AV397" t="s">
        <v>167</v>
      </c>
      <c r="AW397" s="65">
        <f>(IF(ISBLANK(AE397), IF(ISNUMBER(M397), M397*R381, 0)+IF(ISNUMBER(V397), V397*AA381, 0)+AE397, (IF(ISNUMBER(M397), M397*R381, 0)+IF(ISNUMBER(V397), V397*AA381)+AE397)))</f>
        <v>11260.000007000001</v>
      </c>
      <c r="AX397" s="86">
        <f t="shared" si="31"/>
        <v>12386.000007700002</v>
      </c>
      <c r="AY397" s="86">
        <f t="shared" si="32"/>
        <v>12723.80000791</v>
      </c>
    </row>
    <row r="398" spans="1:51" s="70" customFormat="1" ht="15" customHeight="1" x14ac:dyDescent="0.2">
      <c r="A398" s="70">
        <v>22</v>
      </c>
      <c r="B398" s="70">
        <v>2023</v>
      </c>
      <c r="C398" s="70" t="s">
        <v>858</v>
      </c>
      <c r="D398" s="70" t="s">
        <v>99</v>
      </c>
      <c r="E398" s="70" t="s">
        <v>46</v>
      </c>
      <c r="G398" s="70" t="s">
        <v>162</v>
      </c>
      <c r="H398" s="70" t="s">
        <v>163</v>
      </c>
      <c r="I398" s="70" t="s">
        <v>168</v>
      </c>
      <c r="J398" s="70" t="s">
        <v>169</v>
      </c>
      <c r="K398" s="70" t="s">
        <v>51</v>
      </c>
      <c r="L398" s="73">
        <v>16</v>
      </c>
      <c r="M398" s="73">
        <v>20</v>
      </c>
      <c r="N398" s="73">
        <v>24</v>
      </c>
      <c r="O398" s="70" t="s">
        <v>142</v>
      </c>
      <c r="P398" s="70" t="s">
        <v>154</v>
      </c>
      <c r="Q398" s="73">
        <v>25.6</v>
      </c>
      <c r="R398" s="73">
        <v>563</v>
      </c>
      <c r="S398" s="73">
        <v>12286</v>
      </c>
      <c r="T398" s="73">
        <v>12286</v>
      </c>
      <c r="U398" s="73">
        <v>0</v>
      </c>
      <c r="V398" s="73">
        <v>0</v>
      </c>
      <c r="W398" s="73">
        <v>0</v>
      </c>
      <c r="X398" s="70" t="s">
        <v>69</v>
      </c>
      <c r="Y398" s="70" t="s">
        <v>91</v>
      </c>
      <c r="Z398" s="73">
        <v>98</v>
      </c>
      <c r="AA398" s="73">
        <v>98</v>
      </c>
      <c r="AB398" s="73">
        <v>99</v>
      </c>
      <c r="AC398" s="73">
        <v>99</v>
      </c>
      <c r="AD398" s="73">
        <v>5.6000000000000006E-6</v>
      </c>
      <c r="AE398" s="73">
        <v>6.9999999999999999E-6</v>
      </c>
      <c r="AF398" s="73">
        <v>8.3999999999999992E-6</v>
      </c>
      <c r="AG398" s="74">
        <v>11260.000007000001</v>
      </c>
      <c r="AH398" s="73">
        <v>1.1000000000000001</v>
      </c>
      <c r="AI398" s="73">
        <v>1.1299999999999999</v>
      </c>
      <c r="AJ398" s="73">
        <v>0</v>
      </c>
      <c r="AK398" s="73">
        <v>0</v>
      </c>
      <c r="AL398" s="81">
        <v>12386.000007700002</v>
      </c>
      <c r="AM398" s="81">
        <v>12723.80000791</v>
      </c>
      <c r="AN398" s="70">
        <v>2050</v>
      </c>
      <c r="AO398" s="70" t="s">
        <v>60</v>
      </c>
      <c r="AP398" s="76">
        <v>15</v>
      </c>
      <c r="AQ398" s="70" t="s">
        <v>166</v>
      </c>
      <c r="AR398" s="70">
        <v>5</v>
      </c>
      <c r="AS398" s="70">
        <v>123</v>
      </c>
      <c r="AT398" s="70">
        <v>0.61</v>
      </c>
      <c r="AU398" s="70">
        <v>2023</v>
      </c>
      <c r="AV398" s="70" t="s">
        <v>167</v>
      </c>
      <c r="AW398" s="65">
        <f>(IF(ISBLANK(AE398), IF(ISNUMBER(M398), M398*R381, 0)+IF(ISNUMBER(V398), V398*AA381, 0)+AE398, (IF(ISNUMBER(M398), M398*R381, 0)+IF(ISNUMBER(V398), V398*AA381)+AE398)))</f>
        <v>11260.000007000001</v>
      </c>
      <c r="AX398" s="86">
        <f t="shared" si="31"/>
        <v>12386.000007700002</v>
      </c>
      <c r="AY398" s="86">
        <f t="shared" si="32"/>
        <v>12723.80000791</v>
      </c>
    </row>
    <row r="399" spans="1:51" x14ac:dyDescent="0.2">
      <c r="A399">
        <v>23</v>
      </c>
      <c r="B399">
        <v>2023</v>
      </c>
      <c r="C399" t="s">
        <v>858</v>
      </c>
      <c r="D399" t="s">
        <v>148</v>
      </c>
      <c r="E399" t="s">
        <v>46</v>
      </c>
      <c r="G399" t="s">
        <v>170</v>
      </c>
      <c r="H399" t="s">
        <v>171</v>
      </c>
      <c r="I399" t="s">
        <v>151</v>
      </c>
      <c r="J399" t="s">
        <v>170</v>
      </c>
      <c r="K399" t="s">
        <v>51</v>
      </c>
      <c r="L399" s="27">
        <v>96</v>
      </c>
      <c r="M399" s="27">
        <v>120</v>
      </c>
      <c r="N399" s="27">
        <v>144</v>
      </c>
      <c r="O399" t="s">
        <v>142</v>
      </c>
      <c r="P399" t="s">
        <v>154</v>
      </c>
      <c r="Q399" s="27">
        <v>125</v>
      </c>
      <c r="R399" s="27">
        <v>85</v>
      </c>
      <c r="S399" s="27">
        <v>85</v>
      </c>
      <c r="T399" s="27">
        <v>900</v>
      </c>
      <c r="U399" s="27">
        <v>0</v>
      </c>
      <c r="V399" s="27">
        <v>0</v>
      </c>
      <c r="W399" s="27">
        <v>0</v>
      </c>
      <c r="X399" t="s">
        <v>69</v>
      </c>
      <c r="Y399" t="s">
        <v>91</v>
      </c>
      <c r="Z399" s="27">
        <v>80</v>
      </c>
      <c r="AA399" s="27">
        <v>81</v>
      </c>
      <c r="AB399" s="27">
        <v>82</v>
      </c>
      <c r="AC399" s="27">
        <v>82</v>
      </c>
      <c r="AD399" s="27">
        <v>17199.999999200001</v>
      </c>
      <c r="AE399" s="27">
        <v>21499.999999</v>
      </c>
      <c r="AF399" s="27">
        <v>25799.999998799998</v>
      </c>
      <c r="AG399" s="67">
        <v>31699.999999</v>
      </c>
      <c r="AH399" s="27">
        <v>1.03</v>
      </c>
      <c r="AI399" s="27">
        <v>1.06</v>
      </c>
      <c r="AJ399" s="27">
        <v>0</v>
      </c>
      <c r="AK399" s="27">
        <v>0</v>
      </c>
      <c r="AL399" s="42">
        <v>32650.999998970001</v>
      </c>
      <c r="AM399" s="42">
        <v>33601.999998940002</v>
      </c>
      <c r="AN399">
        <v>2023</v>
      </c>
      <c r="AO399" t="s">
        <v>56</v>
      </c>
      <c r="AP399" s="30">
        <v>13</v>
      </c>
      <c r="AQ399" t="s">
        <v>172</v>
      </c>
      <c r="AR399">
        <v>2</v>
      </c>
      <c r="AS399">
        <v>65</v>
      </c>
      <c r="AT399">
        <v>0.55889999999999995</v>
      </c>
      <c r="AU399">
        <v>2023</v>
      </c>
      <c r="AV399" t="s">
        <v>173</v>
      </c>
      <c r="AW399" s="65">
        <f>(IF(ISBLANK(AE399), IF(ISNUMBER(M399), M399*R399, 0)+IF(ISNUMBER(V399), V399*AA399, 0)+AE399, (IF(ISNUMBER(M399), M399*R399, 0)+IF(ISNUMBER(V399), V399*AA399)+AE399)))</f>
        <v>31699.999999</v>
      </c>
      <c r="AX399" s="86">
        <f t="shared" si="31"/>
        <v>32650.999998970001</v>
      </c>
      <c r="AY399" s="86">
        <f t="shared" si="32"/>
        <v>33601.999998940002</v>
      </c>
    </row>
    <row r="400" spans="1:51" x14ac:dyDescent="0.2">
      <c r="A400">
        <v>23</v>
      </c>
      <c r="B400">
        <v>2023</v>
      </c>
      <c r="C400" t="s">
        <v>858</v>
      </c>
      <c r="D400" t="s">
        <v>148</v>
      </c>
      <c r="E400" t="s">
        <v>46</v>
      </c>
      <c r="G400" t="s">
        <v>170</v>
      </c>
      <c r="H400" t="s">
        <v>171</v>
      </c>
      <c r="I400" t="s">
        <v>151</v>
      </c>
      <c r="J400" t="s">
        <v>170</v>
      </c>
      <c r="K400" t="s">
        <v>51</v>
      </c>
      <c r="L400" s="27">
        <v>96</v>
      </c>
      <c r="M400" s="27">
        <v>120</v>
      </c>
      <c r="N400" s="27">
        <v>144</v>
      </c>
      <c r="O400" t="s">
        <v>142</v>
      </c>
      <c r="P400" t="s">
        <v>154</v>
      </c>
      <c r="Q400" s="27">
        <v>125</v>
      </c>
      <c r="R400" s="27">
        <v>85</v>
      </c>
      <c r="S400" s="27">
        <v>85</v>
      </c>
      <c r="T400" s="27">
        <v>900</v>
      </c>
      <c r="U400" s="27">
        <v>0</v>
      </c>
      <c r="V400" s="27">
        <v>0</v>
      </c>
      <c r="W400" s="27">
        <v>0</v>
      </c>
      <c r="X400" t="s">
        <v>69</v>
      </c>
      <c r="Y400" t="s">
        <v>91</v>
      </c>
      <c r="Z400" s="27">
        <v>80</v>
      </c>
      <c r="AA400" s="27">
        <v>81</v>
      </c>
      <c r="AB400" s="27">
        <v>82</v>
      </c>
      <c r="AC400" s="27">
        <v>82</v>
      </c>
      <c r="AD400" s="27">
        <v>17199.999999200001</v>
      </c>
      <c r="AE400" s="27">
        <v>21499.999999</v>
      </c>
      <c r="AF400" s="27">
        <v>25799.999998799998</v>
      </c>
      <c r="AG400" s="67">
        <v>31699.999999</v>
      </c>
      <c r="AH400" s="27">
        <v>1.03</v>
      </c>
      <c r="AI400" s="27">
        <v>1.06</v>
      </c>
      <c r="AJ400" s="27">
        <v>0</v>
      </c>
      <c r="AK400" s="27">
        <v>0</v>
      </c>
      <c r="AL400" s="42">
        <v>32650.999998970001</v>
      </c>
      <c r="AM400" s="42">
        <v>33601.999998940002</v>
      </c>
      <c r="AN400">
        <v>2030</v>
      </c>
      <c r="AO400" t="s">
        <v>56</v>
      </c>
      <c r="AP400" s="30">
        <v>13</v>
      </c>
      <c r="AQ400" t="s">
        <v>172</v>
      </c>
      <c r="AR400">
        <v>2</v>
      </c>
      <c r="AS400">
        <v>65</v>
      </c>
      <c r="AT400">
        <v>0.55889999999999995</v>
      </c>
      <c r="AU400">
        <v>2023</v>
      </c>
      <c r="AV400" t="s">
        <v>173</v>
      </c>
      <c r="AW400" s="65">
        <f>(IF(ISBLANK(AE400), IF(ISNUMBER(M400), M400*R399, 0)+IF(ISNUMBER(V400), V400*AA399, 0)+AE400, (IF(ISNUMBER(M400), M400*R399, 0)+IF(ISNUMBER(V400), V400*AA399)+AE400)))</f>
        <v>31699.999999</v>
      </c>
      <c r="AX400" s="86">
        <f t="shared" si="31"/>
        <v>32650.999998970001</v>
      </c>
      <c r="AY400" s="86">
        <f t="shared" si="32"/>
        <v>33601.999998940002</v>
      </c>
    </row>
    <row r="401" spans="1:51" x14ac:dyDescent="0.2">
      <c r="A401">
        <v>23</v>
      </c>
      <c r="B401">
        <v>2023</v>
      </c>
      <c r="C401" t="s">
        <v>858</v>
      </c>
      <c r="D401" t="s">
        <v>148</v>
      </c>
      <c r="E401" t="s">
        <v>46</v>
      </c>
      <c r="G401" t="s">
        <v>170</v>
      </c>
      <c r="H401" t="s">
        <v>171</v>
      </c>
      <c r="I401" t="s">
        <v>151</v>
      </c>
      <c r="J401" t="s">
        <v>170</v>
      </c>
      <c r="K401" t="s">
        <v>51</v>
      </c>
      <c r="L401" s="27">
        <v>96</v>
      </c>
      <c r="M401" s="27">
        <v>120</v>
      </c>
      <c r="N401" s="27">
        <v>144</v>
      </c>
      <c r="O401" t="s">
        <v>142</v>
      </c>
      <c r="P401" t="s">
        <v>154</v>
      </c>
      <c r="Q401" s="27">
        <v>125</v>
      </c>
      <c r="R401" s="27">
        <v>85</v>
      </c>
      <c r="S401" s="27">
        <v>85</v>
      </c>
      <c r="T401" s="27">
        <v>900</v>
      </c>
      <c r="U401" s="27">
        <v>0</v>
      </c>
      <c r="V401" s="27">
        <v>0</v>
      </c>
      <c r="W401" s="27">
        <v>0</v>
      </c>
      <c r="X401" t="s">
        <v>69</v>
      </c>
      <c r="Y401" t="s">
        <v>91</v>
      </c>
      <c r="Z401" s="27">
        <v>80</v>
      </c>
      <c r="AA401" s="27">
        <v>81</v>
      </c>
      <c r="AB401" s="27">
        <v>82</v>
      </c>
      <c r="AC401" s="27">
        <v>82</v>
      </c>
      <c r="AD401" s="27">
        <v>17199.999999200001</v>
      </c>
      <c r="AE401" s="27">
        <v>21499.999999</v>
      </c>
      <c r="AF401" s="27">
        <v>25799.999998799998</v>
      </c>
      <c r="AG401" s="67">
        <v>31699.999999</v>
      </c>
      <c r="AH401" s="27">
        <v>1.03</v>
      </c>
      <c r="AI401" s="27">
        <v>1.06</v>
      </c>
      <c r="AJ401" s="27">
        <v>0</v>
      </c>
      <c r="AK401" s="27">
        <v>0</v>
      </c>
      <c r="AL401" s="42">
        <v>32650.999998970001</v>
      </c>
      <c r="AM401" s="42">
        <v>33601.999998940002</v>
      </c>
      <c r="AN401">
        <v>2035</v>
      </c>
      <c r="AO401" t="s">
        <v>56</v>
      </c>
      <c r="AP401" s="30">
        <v>13</v>
      </c>
      <c r="AQ401" t="s">
        <v>172</v>
      </c>
      <c r="AR401">
        <v>2</v>
      </c>
      <c r="AS401">
        <v>65</v>
      </c>
      <c r="AT401">
        <v>0.55889999999999995</v>
      </c>
      <c r="AU401">
        <v>2023</v>
      </c>
      <c r="AV401" t="s">
        <v>173</v>
      </c>
      <c r="AW401" s="65">
        <f>(IF(ISBLANK(AE401), IF(ISNUMBER(M401), M401*R399, 0)+IF(ISNUMBER(V401), V401*AA399, 0)+AE401, (IF(ISNUMBER(M401), M401*R399, 0)+IF(ISNUMBER(V401), V401*AA399)+AE401)))</f>
        <v>31699.999999</v>
      </c>
      <c r="AX401" s="86">
        <f t="shared" si="31"/>
        <v>32650.999998970001</v>
      </c>
      <c r="AY401" s="86">
        <f t="shared" si="32"/>
        <v>33601.999998940002</v>
      </c>
    </row>
    <row r="402" spans="1:51" x14ac:dyDescent="0.2">
      <c r="A402">
        <v>23</v>
      </c>
      <c r="B402">
        <v>2023</v>
      </c>
      <c r="C402" t="s">
        <v>858</v>
      </c>
      <c r="D402" t="s">
        <v>148</v>
      </c>
      <c r="E402" t="s">
        <v>46</v>
      </c>
      <c r="G402" t="s">
        <v>170</v>
      </c>
      <c r="H402" t="s">
        <v>171</v>
      </c>
      <c r="I402" t="s">
        <v>151</v>
      </c>
      <c r="J402" t="s">
        <v>170</v>
      </c>
      <c r="K402" t="s">
        <v>51</v>
      </c>
      <c r="L402" s="27">
        <v>96</v>
      </c>
      <c r="M402" s="27">
        <v>120</v>
      </c>
      <c r="N402" s="27">
        <v>144</v>
      </c>
      <c r="O402" t="s">
        <v>142</v>
      </c>
      <c r="P402" t="s">
        <v>154</v>
      </c>
      <c r="Q402" s="27">
        <v>125</v>
      </c>
      <c r="R402" s="27">
        <v>85</v>
      </c>
      <c r="S402" s="27">
        <v>85</v>
      </c>
      <c r="T402" s="27">
        <v>900</v>
      </c>
      <c r="U402" s="27">
        <v>0</v>
      </c>
      <c r="V402" s="27">
        <v>0</v>
      </c>
      <c r="W402" s="27">
        <v>0</v>
      </c>
      <c r="X402" t="s">
        <v>69</v>
      </c>
      <c r="Y402" t="s">
        <v>91</v>
      </c>
      <c r="Z402" s="27">
        <v>80</v>
      </c>
      <c r="AA402" s="27">
        <v>81</v>
      </c>
      <c r="AB402" s="27">
        <v>82</v>
      </c>
      <c r="AC402" s="27">
        <v>82</v>
      </c>
      <c r="AD402" s="27">
        <v>17199.999999200001</v>
      </c>
      <c r="AE402" s="27">
        <v>21499.999999</v>
      </c>
      <c r="AF402" s="27">
        <v>25799.999998799998</v>
      </c>
      <c r="AG402" s="67">
        <v>31699.999999</v>
      </c>
      <c r="AH402" s="27">
        <v>1.03</v>
      </c>
      <c r="AI402" s="27">
        <v>1.06</v>
      </c>
      <c r="AJ402" s="27">
        <v>0</v>
      </c>
      <c r="AK402" s="27">
        <v>0</v>
      </c>
      <c r="AL402" s="42">
        <v>32650.999998970001</v>
      </c>
      <c r="AM402" s="42">
        <v>33601.999998940002</v>
      </c>
      <c r="AN402">
        <v>2040</v>
      </c>
      <c r="AO402" t="s">
        <v>56</v>
      </c>
      <c r="AP402" s="30">
        <v>13</v>
      </c>
      <c r="AQ402" t="s">
        <v>172</v>
      </c>
      <c r="AR402">
        <v>2</v>
      </c>
      <c r="AS402">
        <v>65</v>
      </c>
      <c r="AT402">
        <v>0.55889999999999995</v>
      </c>
      <c r="AU402">
        <v>2023</v>
      </c>
      <c r="AV402" t="s">
        <v>173</v>
      </c>
      <c r="AW402" s="65">
        <f>(IF(ISBLANK(AE402), IF(ISNUMBER(M402), M402*R399, 0)+IF(ISNUMBER(V402), V402*AA399, 0)+AE402, (IF(ISNUMBER(M402), M402*R399, 0)+IF(ISNUMBER(V402), V402*AA399)+AE402)))</f>
        <v>31699.999999</v>
      </c>
      <c r="AX402" s="86">
        <f t="shared" si="31"/>
        <v>32650.999998970001</v>
      </c>
      <c r="AY402" s="86">
        <f t="shared" si="32"/>
        <v>33601.999998940002</v>
      </c>
    </row>
    <row r="403" spans="1:51" x14ac:dyDescent="0.2">
      <c r="A403">
        <v>23</v>
      </c>
      <c r="B403">
        <v>2023</v>
      </c>
      <c r="C403" t="s">
        <v>858</v>
      </c>
      <c r="D403" t="s">
        <v>148</v>
      </c>
      <c r="E403" t="s">
        <v>46</v>
      </c>
      <c r="G403" t="s">
        <v>170</v>
      </c>
      <c r="H403" t="s">
        <v>171</v>
      </c>
      <c r="I403" t="s">
        <v>151</v>
      </c>
      <c r="J403" t="s">
        <v>170</v>
      </c>
      <c r="K403" t="s">
        <v>51</v>
      </c>
      <c r="L403" s="27">
        <v>96</v>
      </c>
      <c r="M403" s="27">
        <v>120</v>
      </c>
      <c r="N403" s="27">
        <v>144</v>
      </c>
      <c r="O403" t="s">
        <v>142</v>
      </c>
      <c r="P403" t="s">
        <v>154</v>
      </c>
      <c r="Q403" s="27">
        <v>125</v>
      </c>
      <c r="R403" s="27">
        <v>85</v>
      </c>
      <c r="S403" s="27">
        <v>85</v>
      </c>
      <c r="T403" s="27">
        <v>900</v>
      </c>
      <c r="U403" s="27">
        <v>0</v>
      </c>
      <c r="V403" s="27">
        <v>0</v>
      </c>
      <c r="W403" s="27">
        <v>0</v>
      </c>
      <c r="X403" t="s">
        <v>69</v>
      </c>
      <c r="Y403" t="s">
        <v>91</v>
      </c>
      <c r="Z403" s="27">
        <v>80</v>
      </c>
      <c r="AA403" s="27">
        <v>81</v>
      </c>
      <c r="AB403" s="27">
        <v>82</v>
      </c>
      <c r="AC403" s="27">
        <v>82</v>
      </c>
      <c r="AD403" s="27">
        <v>17199.999999200001</v>
      </c>
      <c r="AE403" s="27">
        <v>21499.999999</v>
      </c>
      <c r="AF403" s="27">
        <v>25799.999998799998</v>
      </c>
      <c r="AG403" s="67">
        <v>31699.999999</v>
      </c>
      <c r="AH403" s="27">
        <v>1.03</v>
      </c>
      <c r="AI403" s="27">
        <v>1.06</v>
      </c>
      <c r="AJ403" s="27">
        <v>0</v>
      </c>
      <c r="AK403" s="27">
        <v>0</v>
      </c>
      <c r="AL403" s="42">
        <v>32650.999998970001</v>
      </c>
      <c r="AM403" s="42">
        <v>33601.999998940002</v>
      </c>
      <c r="AN403">
        <v>2045</v>
      </c>
      <c r="AO403" t="s">
        <v>56</v>
      </c>
      <c r="AP403" s="30">
        <v>13</v>
      </c>
      <c r="AQ403" t="s">
        <v>172</v>
      </c>
      <c r="AR403">
        <v>2</v>
      </c>
      <c r="AS403">
        <v>65</v>
      </c>
      <c r="AT403">
        <v>0.55889999999999995</v>
      </c>
      <c r="AU403">
        <v>2023</v>
      </c>
      <c r="AV403" t="s">
        <v>173</v>
      </c>
      <c r="AW403" s="65">
        <f>(IF(ISBLANK(AE403), IF(ISNUMBER(M403), M403*R399, 0)+IF(ISNUMBER(V403), V403*AA399, 0)+AE403, (IF(ISNUMBER(M403), M403*R399, 0)+IF(ISNUMBER(V403), V403*AA399)+AE403)))</f>
        <v>31699.999999</v>
      </c>
      <c r="AX403" s="86">
        <f t="shared" si="31"/>
        <v>32650.999998970001</v>
      </c>
      <c r="AY403" s="86">
        <f t="shared" si="32"/>
        <v>33601.999998940002</v>
      </c>
    </row>
    <row r="404" spans="1:51" x14ac:dyDescent="0.2">
      <c r="A404">
        <v>23</v>
      </c>
      <c r="B404">
        <v>2023</v>
      </c>
      <c r="C404" t="s">
        <v>858</v>
      </c>
      <c r="D404" t="s">
        <v>148</v>
      </c>
      <c r="E404" t="s">
        <v>46</v>
      </c>
      <c r="G404" t="s">
        <v>170</v>
      </c>
      <c r="H404" t="s">
        <v>171</v>
      </c>
      <c r="I404" t="s">
        <v>151</v>
      </c>
      <c r="J404" t="s">
        <v>170</v>
      </c>
      <c r="K404" t="s">
        <v>51</v>
      </c>
      <c r="L404" s="27">
        <v>96</v>
      </c>
      <c r="M404" s="27">
        <v>120</v>
      </c>
      <c r="N404" s="27">
        <v>144</v>
      </c>
      <c r="O404" t="s">
        <v>142</v>
      </c>
      <c r="P404" t="s">
        <v>154</v>
      </c>
      <c r="Q404" s="27">
        <v>125</v>
      </c>
      <c r="R404" s="27">
        <v>85</v>
      </c>
      <c r="S404" s="27">
        <v>85</v>
      </c>
      <c r="T404" s="27">
        <v>900</v>
      </c>
      <c r="U404" s="27">
        <v>0</v>
      </c>
      <c r="V404" s="27">
        <v>0</v>
      </c>
      <c r="W404" s="27">
        <v>0</v>
      </c>
      <c r="X404" t="s">
        <v>69</v>
      </c>
      <c r="Y404" t="s">
        <v>91</v>
      </c>
      <c r="Z404" s="27">
        <v>80</v>
      </c>
      <c r="AA404" s="27">
        <v>81</v>
      </c>
      <c r="AB404" s="27">
        <v>82</v>
      </c>
      <c r="AC404" s="27">
        <v>82</v>
      </c>
      <c r="AD404" s="27">
        <v>17199.999999200001</v>
      </c>
      <c r="AE404" s="27">
        <v>21499.999999</v>
      </c>
      <c r="AF404" s="27">
        <v>25799.999998799998</v>
      </c>
      <c r="AG404" s="67">
        <v>31699.999999</v>
      </c>
      <c r="AH404" s="27">
        <v>1.03</v>
      </c>
      <c r="AI404" s="27">
        <v>1.06</v>
      </c>
      <c r="AJ404" s="27">
        <v>0</v>
      </c>
      <c r="AK404" s="27">
        <v>0</v>
      </c>
      <c r="AL404" s="42">
        <v>32650.999998970001</v>
      </c>
      <c r="AM404" s="42">
        <v>33601.999998940002</v>
      </c>
      <c r="AN404">
        <v>2050</v>
      </c>
      <c r="AO404" t="s">
        <v>56</v>
      </c>
      <c r="AP404" s="30">
        <v>13</v>
      </c>
      <c r="AQ404" t="s">
        <v>172</v>
      </c>
      <c r="AR404">
        <v>2</v>
      </c>
      <c r="AS404">
        <v>65</v>
      </c>
      <c r="AT404">
        <v>0.55889999999999995</v>
      </c>
      <c r="AU404">
        <v>2023</v>
      </c>
      <c r="AV404" t="s">
        <v>173</v>
      </c>
      <c r="AW404" s="65">
        <f>(IF(ISBLANK(AE404), IF(ISNUMBER(M404), M404*R399, 0)+IF(ISNUMBER(V404), V404*AA399, 0)+AE404, (IF(ISNUMBER(M404), M404*R399, 0)+IF(ISNUMBER(V404), V404*AA399)+AE404)))</f>
        <v>31699.999999</v>
      </c>
      <c r="AX404" s="86">
        <f t="shared" si="31"/>
        <v>32650.999998970001</v>
      </c>
      <c r="AY404" s="86">
        <f t="shared" si="32"/>
        <v>33601.999998940002</v>
      </c>
    </row>
    <row r="405" spans="1:51" x14ac:dyDescent="0.2">
      <c r="A405">
        <v>23</v>
      </c>
      <c r="B405">
        <v>2023</v>
      </c>
      <c r="C405" t="s">
        <v>858</v>
      </c>
      <c r="D405" t="s">
        <v>148</v>
      </c>
      <c r="E405" t="s">
        <v>46</v>
      </c>
      <c r="G405" t="s">
        <v>170</v>
      </c>
      <c r="H405" t="s">
        <v>171</v>
      </c>
      <c r="I405" t="s">
        <v>151</v>
      </c>
      <c r="J405" t="s">
        <v>170</v>
      </c>
      <c r="K405" t="s">
        <v>51</v>
      </c>
      <c r="L405" s="27">
        <v>96</v>
      </c>
      <c r="M405" s="27">
        <v>120</v>
      </c>
      <c r="N405" s="27">
        <v>144</v>
      </c>
      <c r="O405" t="s">
        <v>142</v>
      </c>
      <c r="P405" t="s">
        <v>154</v>
      </c>
      <c r="Q405" s="27">
        <v>125</v>
      </c>
      <c r="R405" s="27">
        <v>85</v>
      </c>
      <c r="S405" s="27">
        <v>85</v>
      </c>
      <c r="T405" s="27">
        <v>900</v>
      </c>
      <c r="U405" s="27">
        <v>0</v>
      </c>
      <c r="V405" s="27">
        <v>0</v>
      </c>
      <c r="W405" s="27">
        <v>0</v>
      </c>
      <c r="X405" t="s">
        <v>69</v>
      </c>
      <c r="Y405" t="s">
        <v>91</v>
      </c>
      <c r="Z405" s="27">
        <v>80</v>
      </c>
      <c r="AA405" s="27">
        <v>81</v>
      </c>
      <c r="AB405" s="27">
        <v>82</v>
      </c>
      <c r="AC405" s="27">
        <v>82</v>
      </c>
      <c r="AD405" s="27">
        <v>17199.999999200001</v>
      </c>
      <c r="AE405" s="27">
        <v>21499.999999</v>
      </c>
      <c r="AF405" s="27">
        <v>25799.999998799998</v>
      </c>
      <c r="AG405" s="67">
        <v>31699.999999</v>
      </c>
      <c r="AH405" s="27">
        <v>1.03</v>
      </c>
      <c r="AI405" s="27">
        <v>1.06</v>
      </c>
      <c r="AJ405" s="27">
        <v>0</v>
      </c>
      <c r="AK405" s="27">
        <v>0</v>
      </c>
      <c r="AL405" s="42">
        <v>32650.999998970001</v>
      </c>
      <c r="AM405" s="42">
        <v>33601.999998940002</v>
      </c>
      <c r="AN405">
        <v>2023</v>
      </c>
      <c r="AO405" t="s">
        <v>59</v>
      </c>
      <c r="AP405" s="30">
        <v>13</v>
      </c>
      <c r="AQ405" t="s">
        <v>172</v>
      </c>
      <c r="AR405">
        <v>2</v>
      </c>
      <c r="AS405">
        <v>65</v>
      </c>
      <c r="AT405">
        <v>0.55889999999999995</v>
      </c>
      <c r="AU405">
        <v>2023</v>
      </c>
      <c r="AV405" t="s">
        <v>173</v>
      </c>
      <c r="AW405" s="65">
        <f>(IF(ISBLANK(AE405), IF(ISNUMBER(M405), M405*R399, 0)+IF(ISNUMBER(V405), V405*AA399, 0)+AE405, (IF(ISNUMBER(M405), M405*R399, 0)+IF(ISNUMBER(V405), V405*AA399)+AE405)))</f>
        <v>31699.999999</v>
      </c>
      <c r="AX405" s="86">
        <f t="shared" si="31"/>
        <v>32650.999998970001</v>
      </c>
      <c r="AY405" s="86">
        <f t="shared" si="32"/>
        <v>33601.999998940002</v>
      </c>
    </row>
    <row r="406" spans="1:51" x14ac:dyDescent="0.2">
      <c r="A406">
        <v>23</v>
      </c>
      <c r="B406">
        <v>2023</v>
      </c>
      <c r="C406" t="s">
        <v>858</v>
      </c>
      <c r="D406" t="s">
        <v>148</v>
      </c>
      <c r="E406" t="s">
        <v>46</v>
      </c>
      <c r="G406" t="s">
        <v>170</v>
      </c>
      <c r="H406" t="s">
        <v>171</v>
      </c>
      <c r="I406" t="s">
        <v>151</v>
      </c>
      <c r="J406" t="s">
        <v>170</v>
      </c>
      <c r="K406" t="s">
        <v>51</v>
      </c>
      <c r="L406" s="27">
        <v>96</v>
      </c>
      <c r="M406" s="27">
        <v>120</v>
      </c>
      <c r="N406" s="27">
        <v>144</v>
      </c>
      <c r="O406" t="s">
        <v>142</v>
      </c>
      <c r="P406" t="s">
        <v>154</v>
      </c>
      <c r="Q406" s="27">
        <v>125</v>
      </c>
      <c r="R406" s="27">
        <v>85</v>
      </c>
      <c r="S406" s="27">
        <v>85</v>
      </c>
      <c r="T406" s="27">
        <v>900</v>
      </c>
      <c r="U406" s="27">
        <v>0</v>
      </c>
      <c r="V406" s="27">
        <v>0</v>
      </c>
      <c r="W406" s="27">
        <v>0</v>
      </c>
      <c r="X406" t="s">
        <v>69</v>
      </c>
      <c r="Y406" t="s">
        <v>91</v>
      </c>
      <c r="Z406" s="27">
        <v>80</v>
      </c>
      <c r="AA406" s="27">
        <v>81</v>
      </c>
      <c r="AB406" s="27">
        <v>82</v>
      </c>
      <c r="AC406" s="27">
        <v>82</v>
      </c>
      <c r="AD406" s="27">
        <v>17199.999999200001</v>
      </c>
      <c r="AE406" s="27">
        <v>21499.999999</v>
      </c>
      <c r="AF406" s="27">
        <v>25799.999998799998</v>
      </c>
      <c r="AG406" s="67">
        <v>31699.999999</v>
      </c>
      <c r="AH406" s="27">
        <v>1.03</v>
      </c>
      <c r="AI406" s="27">
        <v>1.06</v>
      </c>
      <c r="AJ406" s="27">
        <v>0</v>
      </c>
      <c r="AK406" s="27">
        <v>0</v>
      </c>
      <c r="AL406" s="42">
        <v>32650.999998970001</v>
      </c>
      <c r="AM406" s="42">
        <v>33601.999998940002</v>
      </c>
      <c r="AN406">
        <v>2030</v>
      </c>
      <c r="AO406" t="s">
        <v>59</v>
      </c>
      <c r="AP406" s="30">
        <v>13</v>
      </c>
      <c r="AQ406" t="s">
        <v>172</v>
      </c>
      <c r="AR406">
        <v>2</v>
      </c>
      <c r="AS406">
        <v>65</v>
      </c>
      <c r="AT406">
        <v>0.55889999999999995</v>
      </c>
      <c r="AU406">
        <v>2023</v>
      </c>
      <c r="AV406" t="s">
        <v>173</v>
      </c>
      <c r="AW406" s="65">
        <f>(IF(ISBLANK(AE406), IF(ISNUMBER(M406), M406*R399, 0)+IF(ISNUMBER(V406), V406*AA399, 0)+AE406, (IF(ISNUMBER(M406), M406*R399, 0)+IF(ISNUMBER(V406), V406*AA399)+AE406)))</f>
        <v>31699.999999</v>
      </c>
      <c r="AX406" s="86">
        <f t="shared" si="31"/>
        <v>32650.999998970001</v>
      </c>
      <c r="AY406" s="86">
        <f t="shared" si="32"/>
        <v>33601.999998940002</v>
      </c>
    </row>
    <row r="407" spans="1:51" x14ac:dyDescent="0.2">
      <c r="A407">
        <v>23</v>
      </c>
      <c r="B407">
        <v>2023</v>
      </c>
      <c r="C407" t="s">
        <v>858</v>
      </c>
      <c r="D407" t="s">
        <v>148</v>
      </c>
      <c r="E407" t="s">
        <v>46</v>
      </c>
      <c r="G407" t="s">
        <v>170</v>
      </c>
      <c r="H407" t="s">
        <v>171</v>
      </c>
      <c r="I407" t="s">
        <v>151</v>
      </c>
      <c r="J407" t="s">
        <v>170</v>
      </c>
      <c r="K407" t="s">
        <v>51</v>
      </c>
      <c r="L407" s="27">
        <v>96</v>
      </c>
      <c r="M407" s="27">
        <v>120</v>
      </c>
      <c r="N407" s="27">
        <v>144</v>
      </c>
      <c r="O407" t="s">
        <v>142</v>
      </c>
      <c r="P407" t="s">
        <v>154</v>
      </c>
      <c r="Q407" s="27">
        <v>125</v>
      </c>
      <c r="R407" s="27">
        <v>85</v>
      </c>
      <c r="S407" s="27">
        <v>85</v>
      </c>
      <c r="T407" s="27">
        <v>900</v>
      </c>
      <c r="U407" s="27">
        <v>0</v>
      </c>
      <c r="V407" s="27">
        <v>0</v>
      </c>
      <c r="W407" s="27">
        <v>0</v>
      </c>
      <c r="X407" t="s">
        <v>69</v>
      </c>
      <c r="Y407" t="s">
        <v>91</v>
      </c>
      <c r="Z407" s="27">
        <v>80</v>
      </c>
      <c r="AA407" s="27">
        <v>81</v>
      </c>
      <c r="AB407" s="27">
        <v>82</v>
      </c>
      <c r="AC407" s="27">
        <v>82</v>
      </c>
      <c r="AD407" s="27">
        <v>17199.999999200001</v>
      </c>
      <c r="AE407" s="27">
        <v>21499.999999</v>
      </c>
      <c r="AF407" s="27">
        <v>25799.999998799998</v>
      </c>
      <c r="AG407" s="67">
        <v>31699.999999</v>
      </c>
      <c r="AH407" s="27">
        <v>1.03</v>
      </c>
      <c r="AI407" s="27">
        <v>1.06</v>
      </c>
      <c r="AJ407" s="27">
        <v>0</v>
      </c>
      <c r="AK407" s="27">
        <v>0</v>
      </c>
      <c r="AL407" s="42">
        <v>32650.999998970001</v>
      </c>
      <c r="AM407" s="42">
        <v>33601.999998940002</v>
      </c>
      <c r="AN407">
        <v>2035</v>
      </c>
      <c r="AO407" t="s">
        <v>59</v>
      </c>
      <c r="AP407" s="30">
        <v>13</v>
      </c>
      <c r="AQ407" t="s">
        <v>172</v>
      </c>
      <c r="AR407">
        <v>2</v>
      </c>
      <c r="AS407">
        <v>65</v>
      </c>
      <c r="AT407">
        <v>0.55889999999999995</v>
      </c>
      <c r="AU407">
        <v>2023</v>
      </c>
      <c r="AV407" t="s">
        <v>173</v>
      </c>
      <c r="AW407" s="65">
        <f>(IF(ISBLANK(AE407), IF(ISNUMBER(M407), M407*R399, 0)+IF(ISNUMBER(V407), V407*AA399, 0)+AE407, (IF(ISNUMBER(M407), M407*R399, 0)+IF(ISNUMBER(V407), V407*AA399)+AE407)))</f>
        <v>31699.999999</v>
      </c>
      <c r="AX407" s="86">
        <f t="shared" si="31"/>
        <v>32650.999998970001</v>
      </c>
      <c r="AY407" s="86">
        <f t="shared" si="32"/>
        <v>33601.999998940002</v>
      </c>
    </row>
    <row r="408" spans="1:51" x14ac:dyDescent="0.2">
      <c r="A408">
        <v>23</v>
      </c>
      <c r="B408">
        <v>2023</v>
      </c>
      <c r="C408" t="s">
        <v>858</v>
      </c>
      <c r="D408" t="s">
        <v>148</v>
      </c>
      <c r="E408" t="s">
        <v>46</v>
      </c>
      <c r="G408" t="s">
        <v>170</v>
      </c>
      <c r="H408" t="s">
        <v>171</v>
      </c>
      <c r="I408" t="s">
        <v>151</v>
      </c>
      <c r="J408" t="s">
        <v>170</v>
      </c>
      <c r="K408" t="s">
        <v>51</v>
      </c>
      <c r="L408" s="27">
        <v>96</v>
      </c>
      <c r="M408" s="27">
        <v>120</v>
      </c>
      <c r="N408" s="27">
        <v>144</v>
      </c>
      <c r="O408" t="s">
        <v>142</v>
      </c>
      <c r="P408" t="s">
        <v>154</v>
      </c>
      <c r="Q408" s="27">
        <v>125</v>
      </c>
      <c r="R408" s="27">
        <v>85</v>
      </c>
      <c r="S408" s="27">
        <v>85</v>
      </c>
      <c r="T408" s="27">
        <v>900</v>
      </c>
      <c r="U408" s="27">
        <v>0</v>
      </c>
      <c r="V408" s="27">
        <v>0</v>
      </c>
      <c r="W408" s="27">
        <v>0</v>
      </c>
      <c r="X408" t="s">
        <v>69</v>
      </c>
      <c r="Y408" t="s">
        <v>91</v>
      </c>
      <c r="Z408" s="27">
        <v>80</v>
      </c>
      <c r="AA408" s="27">
        <v>81</v>
      </c>
      <c r="AB408" s="27">
        <v>82</v>
      </c>
      <c r="AC408" s="27">
        <v>82</v>
      </c>
      <c r="AD408" s="27">
        <v>17199.999999200001</v>
      </c>
      <c r="AE408" s="27">
        <v>21499.999999</v>
      </c>
      <c r="AF408" s="27">
        <v>25799.999998799998</v>
      </c>
      <c r="AG408" s="67">
        <v>31699.999999</v>
      </c>
      <c r="AH408" s="27">
        <v>1.03</v>
      </c>
      <c r="AI408" s="27">
        <v>1.06</v>
      </c>
      <c r="AJ408" s="27">
        <v>0</v>
      </c>
      <c r="AK408" s="27">
        <v>0</v>
      </c>
      <c r="AL408" s="42">
        <v>32650.999998970001</v>
      </c>
      <c r="AM408" s="42">
        <v>33601.999998940002</v>
      </c>
      <c r="AN408">
        <v>2040</v>
      </c>
      <c r="AO408" t="s">
        <v>59</v>
      </c>
      <c r="AP408" s="30">
        <v>13</v>
      </c>
      <c r="AQ408" t="s">
        <v>172</v>
      </c>
      <c r="AR408">
        <v>2</v>
      </c>
      <c r="AS408">
        <v>65</v>
      </c>
      <c r="AT408">
        <v>0.55889999999999995</v>
      </c>
      <c r="AU408">
        <v>2023</v>
      </c>
      <c r="AV408" t="s">
        <v>173</v>
      </c>
      <c r="AW408" s="65">
        <f>(IF(ISBLANK(AE408), IF(ISNUMBER(M408), M408*R399, 0)+IF(ISNUMBER(V408), V408*AA399, 0)+AE408, (IF(ISNUMBER(M408), M408*R399, 0)+IF(ISNUMBER(V408), V408*AA399)+AE408)))</f>
        <v>31699.999999</v>
      </c>
      <c r="AX408" s="86">
        <f t="shared" si="31"/>
        <v>32650.999998970001</v>
      </c>
      <c r="AY408" s="86">
        <f t="shared" si="32"/>
        <v>33601.999998940002</v>
      </c>
    </row>
    <row r="409" spans="1:51" x14ac:dyDescent="0.2">
      <c r="A409">
        <v>23</v>
      </c>
      <c r="B409">
        <v>2023</v>
      </c>
      <c r="C409" t="s">
        <v>858</v>
      </c>
      <c r="D409" t="s">
        <v>148</v>
      </c>
      <c r="E409" t="s">
        <v>46</v>
      </c>
      <c r="G409" t="s">
        <v>170</v>
      </c>
      <c r="H409" t="s">
        <v>171</v>
      </c>
      <c r="I409" t="s">
        <v>151</v>
      </c>
      <c r="J409" t="s">
        <v>170</v>
      </c>
      <c r="K409" t="s">
        <v>51</v>
      </c>
      <c r="L409" s="27">
        <v>96</v>
      </c>
      <c r="M409" s="27">
        <v>120</v>
      </c>
      <c r="N409" s="27">
        <v>144</v>
      </c>
      <c r="O409" t="s">
        <v>142</v>
      </c>
      <c r="P409" t="s">
        <v>154</v>
      </c>
      <c r="Q409" s="27">
        <v>125</v>
      </c>
      <c r="R409" s="27">
        <v>85</v>
      </c>
      <c r="S409" s="27">
        <v>85</v>
      </c>
      <c r="T409" s="27">
        <v>900</v>
      </c>
      <c r="U409" s="27">
        <v>0</v>
      </c>
      <c r="V409" s="27">
        <v>0</v>
      </c>
      <c r="W409" s="27">
        <v>0</v>
      </c>
      <c r="X409" t="s">
        <v>69</v>
      </c>
      <c r="Y409" t="s">
        <v>91</v>
      </c>
      <c r="Z409" s="27">
        <v>80</v>
      </c>
      <c r="AA409" s="27">
        <v>81</v>
      </c>
      <c r="AB409" s="27">
        <v>82</v>
      </c>
      <c r="AC409" s="27">
        <v>82</v>
      </c>
      <c r="AD409" s="27">
        <v>17199.999999200001</v>
      </c>
      <c r="AE409" s="27">
        <v>21499.999999</v>
      </c>
      <c r="AF409" s="27">
        <v>25799.999998799998</v>
      </c>
      <c r="AG409" s="67">
        <v>31699.999999</v>
      </c>
      <c r="AH409" s="27">
        <v>1.03</v>
      </c>
      <c r="AI409" s="27">
        <v>1.06</v>
      </c>
      <c r="AJ409" s="27">
        <v>0</v>
      </c>
      <c r="AK409" s="27">
        <v>0</v>
      </c>
      <c r="AL409" s="42">
        <v>32650.999998970001</v>
      </c>
      <c r="AM409" s="42">
        <v>33601.999998940002</v>
      </c>
      <c r="AN409">
        <v>2045</v>
      </c>
      <c r="AO409" t="s">
        <v>59</v>
      </c>
      <c r="AP409" s="30">
        <v>13</v>
      </c>
      <c r="AQ409" t="s">
        <v>172</v>
      </c>
      <c r="AR409">
        <v>2</v>
      </c>
      <c r="AS409">
        <v>65</v>
      </c>
      <c r="AT409">
        <v>0.55889999999999995</v>
      </c>
      <c r="AU409">
        <v>2023</v>
      </c>
      <c r="AV409" t="s">
        <v>173</v>
      </c>
      <c r="AW409" s="65">
        <f>(IF(ISBLANK(AE409), IF(ISNUMBER(M409), M409*R399, 0)+IF(ISNUMBER(V409), V409*AA399, 0)+AE409, (IF(ISNUMBER(M409), M409*R399, 0)+IF(ISNUMBER(V409), V409*AA399)+AE409)))</f>
        <v>31699.999999</v>
      </c>
      <c r="AX409" s="86">
        <f t="shared" si="31"/>
        <v>32650.999998970001</v>
      </c>
      <c r="AY409" s="86">
        <f t="shared" si="32"/>
        <v>33601.999998940002</v>
      </c>
    </row>
    <row r="410" spans="1:51" x14ac:dyDescent="0.2">
      <c r="A410">
        <v>23</v>
      </c>
      <c r="B410">
        <v>2023</v>
      </c>
      <c r="C410" t="s">
        <v>858</v>
      </c>
      <c r="D410" t="s">
        <v>148</v>
      </c>
      <c r="E410" t="s">
        <v>46</v>
      </c>
      <c r="G410" t="s">
        <v>170</v>
      </c>
      <c r="H410" t="s">
        <v>171</v>
      </c>
      <c r="I410" t="s">
        <v>151</v>
      </c>
      <c r="J410" t="s">
        <v>170</v>
      </c>
      <c r="K410" t="s">
        <v>51</v>
      </c>
      <c r="L410" s="27">
        <v>96</v>
      </c>
      <c r="M410" s="27">
        <v>120</v>
      </c>
      <c r="N410" s="27">
        <v>144</v>
      </c>
      <c r="O410" t="s">
        <v>142</v>
      </c>
      <c r="P410" t="s">
        <v>154</v>
      </c>
      <c r="Q410" s="27">
        <v>125</v>
      </c>
      <c r="R410" s="27">
        <v>85</v>
      </c>
      <c r="S410" s="27">
        <v>85</v>
      </c>
      <c r="T410" s="27">
        <v>900</v>
      </c>
      <c r="U410" s="27">
        <v>0</v>
      </c>
      <c r="V410" s="27">
        <v>0</v>
      </c>
      <c r="W410" s="27">
        <v>0</v>
      </c>
      <c r="X410" t="s">
        <v>69</v>
      </c>
      <c r="Y410" t="s">
        <v>91</v>
      </c>
      <c r="Z410" s="27">
        <v>80</v>
      </c>
      <c r="AA410" s="27">
        <v>81</v>
      </c>
      <c r="AB410" s="27">
        <v>82</v>
      </c>
      <c r="AC410" s="27">
        <v>82</v>
      </c>
      <c r="AD410" s="27">
        <v>17199.999999200001</v>
      </c>
      <c r="AE410" s="27">
        <v>21499.999999</v>
      </c>
      <c r="AF410" s="27">
        <v>25799.999998799998</v>
      </c>
      <c r="AG410" s="67">
        <v>31699.999999</v>
      </c>
      <c r="AH410" s="27">
        <v>1.03</v>
      </c>
      <c r="AI410" s="27">
        <v>1.06</v>
      </c>
      <c r="AJ410" s="27">
        <v>0</v>
      </c>
      <c r="AK410" s="27">
        <v>0</v>
      </c>
      <c r="AL410" s="42">
        <v>32650.999998970001</v>
      </c>
      <c r="AM410" s="42">
        <v>33601.999998940002</v>
      </c>
      <c r="AN410">
        <v>2050</v>
      </c>
      <c r="AO410" t="s">
        <v>59</v>
      </c>
      <c r="AP410" s="30">
        <v>13</v>
      </c>
      <c r="AQ410" t="s">
        <v>172</v>
      </c>
      <c r="AR410">
        <v>2</v>
      </c>
      <c r="AS410">
        <v>65</v>
      </c>
      <c r="AT410">
        <v>0.55889999999999995</v>
      </c>
      <c r="AU410">
        <v>2023</v>
      </c>
      <c r="AV410" t="s">
        <v>173</v>
      </c>
      <c r="AW410" s="65">
        <f>(IF(ISBLANK(AE410), IF(ISNUMBER(M410), M410*R399, 0)+IF(ISNUMBER(V410), V410*AA399, 0)+AE410, (IF(ISNUMBER(M410), M410*R399, 0)+IF(ISNUMBER(V410), V410*AA399)+AE410)))</f>
        <v>31699.999999</v>
      </c>
      <c r="AX410" s="86">
        <f t="shared" si="31"/>
        <v>32650.999998970001</v>
      </c>
      <c r="AY410" s="86">
        <f t="shared" si="32"/>
        <v>33601.999998940002</v>
      </c>
    </row>
    <row r="411" spans="1:51" x14ac:dyDescent="0.2">
      <c r="A411">
        <v>23</v>
      </c>
      <c r="B411">
        <v>2023</v>
      </c>
      <c r="C411" t="s">
        <v>858</v>
      </c>
      <c r="D411" t="s">
        <v>148</v>
      </c>
      <c r="E411" t="s">
        <v>46</v>
      </c>
      <c r="G411" t="s">
        <v>170</v>
      </c>
      <c r="H411" t="s">
        <v>171</v>
      </c>
      <c r="I411" t="s">
        <v>151</v>
      </c>
      <c r="J411" t="s">
        <v>170</v>
      </c>
      <c r="K411" t="s">
        <v>51</v>
      </c>
      <c r="L411" s="27">
        <v>96</v>
      </c>
      <c r="M411" s="27">
        <v>120</v>
      </c>
      <c r="N411" s="27">
        <v>144</v>
      </c>
      <c r="O411" t="s">
        <v>142</v>
      </c>
      <c r="P411" t="s">
        <v>154</v>
      </c>
      <c r="Q411" s="27">
        <v>125</v>
      </c>
      <c r="R411" s="27">
        <v>85</v>
      </c>
      <c r="S411" s="27">
        <v>85</v>
      </c>
      <c r="T411" s="27">
        <v>900</v>
      </c>
      <c r="U411" s="27">
        <v>0</v>
      </c>
      <c r="V411" s="27">
        <v>0</v>
      </c>
      <c r="W411" s="27">
        <v>0</v>
      </c>
      <c r="X411" t="s">
        <v>69</v>
      </c>
      <c r="Y411" t="s">
        <v>91</v>
      </c>
      <c r="Z411" s="27">
        <v>80</v>
      </c>
      <c r="AA411" s="27">
        <v>81</v>
      </c>
      <c r="AB411" s="27">
        <v>82</v>
      </c>
      <c r="AC411" s="27">
        <v>82</v>
      </c>
      <c r="AD411" s="27">
        <v>17199.999999200001</v>
      </c>
      <c r="AE411" s="27">
        <v>21499.999999</v>
      </c>
      <c r="AF411" s="27">
        <v>25799.999998799998</v>
      </c>
      <c r="AG411" s="67">
        <v>31699.999999</v>
      </c>
      <c r="AH411" s="27">
        <v>1.03</v>
      </c>
      <c r="AI411" s="27">
        <v>1.06</v>
      </c>
      <c r="AJ411" s="27">
        <v>0</v>
      </c>
      <c r="AK411" s="27">
        <v>0</v>
      </c>
      <c r="AL411" s="42">
        <v>32650.999998970001</v>
      </c>
      <c r="AM411" s="42">
        <v>33601.999998940002</v>
      </c>
      <c r="AN411">
        <v>2023</v>
      </c>
      <c r="AO411" t="s">
        <v>60</v>
      </c>
      <c r="AP411" s="30">
        <v>13</v>
      </c>
      <c r="AQ411" t="s">
        <v>172</v>
      </c>
      <c r="AR411">
        <v>2</v>
      </c>
      <c r="AS411">
        <v>65</v>
      </c>
      <c r="AT411">
        <v>0.55889999999999995</v>
      </c>
      <c r="AU411">
        <v>2023</v>
      </c>
      <c r="AV411" t="s">
        <v>173</v>
      </c>
      <c r="AW411" s="65">
        <f>(IF(ISBLANK(AE411), IF(ISNUMBER(M411), M411*R399, 0)+IF(ISNUMBER(V411), V411*AA399, 0)+AE411, (IF(ISNUMBER(M411), M411*R399, 0)+IF(ISNUMBER(V411), V411*AA399)+AE411)))</f>
        <v>31699.999999</v>
      </c>
      <c r="AX411" s="86">
        <f t="shared" si="31"/>
        <v>32650.999998970001</v>
      </c>
      <c r="AY411" s="86">
        <f t="shared" si="32"/>
        <v>33601.999998940002</v>
      </c>
    </row>
    <row r="412" spans="1:51" x14ac:dyDescent="0.2">
      <c r="A412">
        <v>23</v>
      </c>
      <c r="B412">
        <v>2023</v>
      </c>
      <c r="C412" t="s">
        <v>858</v>
      </c>
      <c r="D412" t="s">
        <v>148</v>
      </c>
      <c r="E412" t="s">
        <v>46</v>
      </c>
      <c r="G412" t="s">
        <v>170</v>
      </c>
      <c r="H412" t="s">
        <v>171</v>
      </c>
      <c r="I412" t="s">
        <v>151</v>
      </c>
      <c r="J412" t="s">
        <v>170</v>
      </c>
      <c r="K412" t="s">
        <v>51</v>
      </c>
      <c r="L412" s="27">
        <v>96</v>
      </c>
      <c r="M412" s="27">
        <v>120</v>
      </c>
      <c r="N412" s="27">
        <v>144</v>
      </c>
      <c r="O412" t="s">
        <v>142</v>
      </c>
      <c r="P412" t="s">
        <v>154</v>
      </c>
      <c r="Q412" s="27">
        <v>125</v>
      </c>
      <c r="R412" s="27">
        <v>85</v>
      </c>
      <c r="S412" s="27">
        <v>85</v>
      </c>
      <c r="T412" s="27">
        <v>900</v>
      </c>
      <c r="U412" s="27">
        <v>0</v>
      </c>
      <c r="V412" s="27">
        <v>0</v>
      </c>
      <c r="W412" s="27">
        <v>0</v>
      </c>
      <c r="X412" t="s">
        <v>69</v>
      </c>
      <c r="Y412" t="s">
        <v>91</v>
      </c>
      <c r="Z412" s="27">
        <v>80</v>
      </c>
      <c r="AA412" s="27">
        <v>81</v>
      </c>
      <c r="AB412" s="27">
        <v>82</v>
      </c>
      <c r="AC412" s="27">
        <v>82</v>
      </c>
      <c r="AD412" s="27">
        <v>17199.999999200001</v>
      </c>
      <c r="AE412" s="27">
        <v>21499.999999</v>
      </c>
      <c r="AF412" s="27">
        <v>25799.999998799998</v>
      </c>
      <c r="AG412" s="67">
        <v>31699.999999</v>
      </c>
      <c r="AH412" s="27">
        <v>1.03</v>
      </c>
      <c r="AI412" s="27">
        <v>1.06</v>
      </c>
      <c r="AJ412" s="27">
        <v>0</v>
      </c>
      <c r="AK412" s="27">
        <v>0</v>
      </c>
      <c r="AL412" s="42">
        <v>32650.999998970001</v>
      </c>
      <c r="AM412" s="42">
        <v>33601.999998940002</v>
      </c>
      <c r="AN412">
        <v>2030</v>
      </c>
      <c r="AO412" t="s">
        <v>60</v>
      </c>
      <c r="AP412" s="30">
        <v>13</v>
      </c>
      <c r="AQ412" t="s">
        <v>172</v>
      </c>
      <c r="AR412">
        <v>2</v>
      </c>
      <c r="AS412">
        <v>65</v>
      </c>
      <c r="AT412">
        <v>0.55889999999999995</v>
      </c>
      <c r="AU412">
        <v>2023</v>
      </c>
      <c r="AV412" t="s">
        <v>173</v>
      </c>
      <c r="AW412" s="65">
        <f>(IF(ISBLANK(AE412), IF(ISNUMBER(M412), M412*R399, 0)+IF(ISNUMBER(V412), V412*AA399, 0)+AE412, (IF(ISNUMBER(M412), M412*R399, 0)+IF(ISNUMBER(V412), V412*AA399)+AE412)))</f>
        <v>31699.999999</v>
      </c>
      <c r="AX412" s="86">
        <f t="shared" si="31"/>
        <v>32650.999998970001</v>
      </c>
      <c r="AY412" s="86">
        <f t="shared" si="32"/>
        <v>33601.999998940002</v>
      </c>
    </row>
    <row r="413" spans="1:51" x14ac:dyDescent="0.2">
      <c r="A413">
        <v>23</v>
      </c>
      <c r="B413">
        <v>2023</v>
      </c>
      <c r="C413" t="s">
        <v>858</v>
      </c>
      <c r="D413" t="s">
        <v>148</v>
      </c>
      <c r="E413" t="s">
        <v>46</v>
      </c>
      <c r="G413" t="s">
        <v>170</v>
      </c>
      <c r="H413" t="s">
        <v>171</v>
      </c>
      <c r="I413" t="s">
        <v>151</v>
      </c>
      <c r="J413" t="s">
        <v>170</v>
      </c>
      <c r="K413" t="s">
        <v>51</v>
      </c>
      <c r="L413" s="27">
        <v>96</v>
      </c>
      <c r="M413" s="27">
        <v>120</v>
      </c>
      <c r="N413" s="27">
        <v>144</v>
      </c>
      <c r="O413" t="s">
        <v>142</v>
      </c>
      <c r="P413" t="s">
        <v>154</v>
      </c>
      <c r="Q413" s="27">
        <v>125</v>
      </c>
      <c r="R413" s="27">
        <v>85</v>
      </c>
      <c r="S413" s="27">
        <v>85</v>
      </c>
      <c r="T413" s="27">
        <v>900</v>
      </c>
      <c r="U413" s="27">
        <v>0</v>
      </c>
      <c r="V413" s="27">
        <v>0</v>
      </c>
      <c r="W413" s="27">
        <v>0</v>
      </c>
      <c r="X413" t="s">
        <v>69</v>
      </c>
      <c r="Y413" t="s">
        <v>91</v>
      </c>
      <c r="Z413" s="27">
        <v>80</v>
      </c>
      <c r="AA413" s="27">
        <v>81</v>
      </c>
      <c r="AB413" s="27">
        <v>82</v>
      </c>
      <c r="AC413" s="27">
        <v>82</v>
      </c>
      <c r="AD413" s="27">
        <v>17199.999999200001</v>
      </c>
      <c r="AE413" s="27">
        <v>21499.999999</v>
      </c>
      <c r="AF413" s="27">
        <v>25799.999998799998</v>
      </c>
      <c r="AG413" s="67">
        <v>31699.999999</v>
      </c>
      <c r="AH413" s="27">
        <v>1.03</v>
      </c>
      <c r="AI413" s="27">
        <v>1.06</v>
      </c>
      <c r="AJ413" s="27">
        <v>0</v>
      </c>
      <c r="AK413" s="27">
        <v>0</v>
      </c>
      <c r="AL413" s="42">
        <v>32650.999998970001</v>
      </c>
      <c r="AM413" s="42">
        <v>33601.999998940002</v>
      </c>
      <c r="AN413">
        <v>2035</v>
      </c>
      <c r="AO413" t="s">
        <v>60</v>
      </c>
      <c r="AP413" s="30">
        <v>13</v>
      </c>
      <c r="AQ413" t="s">
        <v>172</v>
      </c>
      <c r="AR413">
        <v>2</v>
      </c>
      <c r="AS413">
        <v>65</v>
      </c>
      <c r="AT413">
        <v>0.55889999999999995</v>
      </c>
      <c r="AU413">
        <v>2023</v>
      </c>
      <c r="AV413" t="s">
        <v>173</v>
      </c>
      <c r="AW413" s="65">
        <f>(IF(ISBLANK(AE413), IF(ISNUMBER(M413), M413*R399, 0)+IF(ISNUMBER(V413), V413*AA399, 0)+AE413, (IF(ISNUMBER(M413), M413*R399, 0)+IF(ISNUMBER(V413), V413*AA399)+AE413)))</f>
        <v>31699.999999</v>
      </c>
      <c r="AX413" s="86">
        <f t="shared" si="31"/>
        <v>32650.999998970001</v>
      </c>
      <c r="AY413" s="86">
        <f t="shared" si="32"/>
        <v>33601.999998940002</v>
      </c>
    </row>
    <row r="414" spans="1:51" x14ac:dyDescent="0.2">
      <c r="A414">
        <v>23</v>
      </c>
      <c r="B414">
        <v>2023</v>
      </c>
      <c r="C414" t="s">
        <v>858</v>
      </c>
      <c r="D414" t="s">
        <v>148</v>
      </c>
      <c r="E414" t="s">
        <v>46</v>
      </c>
      <c r="G414" t="s">
        <v>170</v>
      </c>
      <c r="H414" t="s">
        <v>171</v>
      </c>
      <c r="I414" t="s">
        <v>151</v>
      </c>
      <c r="J414" t="s">
        <v>170</v>
      </c>
      <c r="K414" t="s">
        <v>51</v>
      </c>
      <c r="L414" s="27">
        <v>96</v>
      </c>
      <c r="M414" s="27">
        <v>120</v>
      </c>
      <c r="N414" s="27">
        <v>144</v>
      </c>
      <c r="O414" t="s">
        <v>142</v>
      </c>
      <c r="P414" t="s">
        <v>154</v>
      </c>
      <c r="Q414" s="27">
        <v>125</v>
      </c>
      <c r="R414" s="27">
        <v>85</v>
      </c>
      <c r="S414" s="27">
        <v>85</v>
      </c>
      <c r="T414" s="27">
        <v>900</v>
      </c>
      <c r="U414" s="27">
        <v>0</v>
      </c>
      <c r="V414" s="27">
        <v>0</v>
      </c>
      <c r="W414" s="27">
        <v>0</v>
      </c>
      <c r="X414" t="s">
        <v>69</v>
      </c>
      <c r="Y414" t="s">
        <v>91</v>
      </c>
      <c r="Z414" s="27">
        <v>80</v>
      </c>
      <c r="AA414" s="27">
        <v>81</v>
      </c>
      <c r="AB414" s="27">
        <v>82</v>
      </c>
      <c r="AC414" s="27">
        <v>82</v>
      </c>
      <c r="AD414" s="27">
        <v>17199.999999200001</v>
      </c>
      <c r="AE414" s="27">
        <v>21499.999999</v>
      </c>
      <c r="AF414" s="27">
        <v>25799.999998799998</v>
      </c>
      <c r="AG414" s="67">
        <v>31699.999999</v>
      </c>
      <c r="AH414" s="27">
        <v>1.03</v>
      </c>
      <c r="AI414" s="27">
        <v>1.06</v>
      </c>
      <c r="AJ414" s="27">
        <v>0</v>
      </c>
      <c r="AK414" s="27">
        <v>0</v>
      </c>
      <c r="AL414" s="42">
        <v>32650.999998970001</v>
      </c>
      <c r="AM414" s="42">
        <v>33601.999998940002</v>
      </c>
      <c r="AN414">
        <v>2040</v>
      </c>
      <c r="AO414" t="s">
        <v>60</v>
      </c>
      <c r="AP414" s="30">
        <v>13</v>
      </c>
      <c r="AQ414" t="s">
        <v>172</v>
      </c>
      <c r="AR414">
        <v>2</v>
      </c>
      <c r="AS414">
        <v>65</v>
      </c>
      <c r="AT414">
        <v>0.55889999999999995</v>
      </c>
      <c r="AU414">
        <v>2023</v>
      </c>
      <c r="AV414" t="s">
        <v>173</v>
      </c>
      <c r="AW414" s="65">
        <f>(IF(ISBLANK(AE414), IF(ISNUMBER(M414), M414*R399, 0)+IF(ISNUMBER(V414), V414*AA399, 0)+AE414, (IF(ISNUMBER(M414), M414*R399, 0)+IF(ISNUMBER(V414), V414*AA399)+AE414)))</f>
        <v>31699.999999</v>
      </c>
      <c r="AX414" s="86">
        <f t="shared" si="31"/>
        <v>32650.999998970001</v>
      </c>
      <c r="AY414" s="86">
        <f t="shared" si="32"/>
        <v>33601.999998940002</v>
      </c>
    </row>
    <row r="415" spans="1:51" x14ac:dyDescent="0.2">
      <c r="A415">
        <v>23</v>
      </c>
      <c r="B415">
        <v>2023</v>
      </c>
      <c r="C415" t="s">
        <v>858</v>
      </c>
      <c r="D415" t="s">
        <v>148</v>
      </c>
      <c r="E415" t="s">
        <v>46</v>
      </c>
      <c r="G415" t="s">
        <v>170</v>
      </c>
      <c r="H415" t="s">
        <v>171</v>
      </c>
      <c r="I415" t="s">
        <v>151</v>
      </c>
      <c r="J415" t="s">
        <v>170</v>
      </c>
      <c r="K415" t="s">
        <v>51</v>
      </c>
      <c r="L415" s="27">
        <v>96</v>
      </c>
      <c r="M415" s="27">
        <v>120</v>
      </c>
      <c r="N415" s="27">
        <v>144</v>
      </c>
      <c r="O415" t="s">
        <v>142</v>
      </c>
      <c r="P415" t="s">
        <v>154</v>
      </c>
      <c r="Q415" s="27">
        <v>125</v>
      </c>
      <c r="R415" s="27">
        <v>85</v>
      </c>
      <c r="S415" s="27">
        <v>85</v>
      </c>
      <c r="T415" s="27">
        <v>900</v>
      </c>
      <c r="U415" s="27">
        <v>0</v>
      </c>
      <c r="V415" s="27">
        <v>0</v>
      </c>
      <c r="W415" s="27">
        <v>0</v>
      </c>
      <c r="X415" t="s">
        <v>69</v>
      </c>
      <c r="Y415" t="s">
        <v>91</v>
      </c>
      <c r="Z415" s="27">
        <v>80</v>
      </c>
      <c r="AA415" s="27">
        <v>81</v>
      </c>
      <c r="AB415" s="27">
        <v>82</v>
      </c>
      <c r="AC415" s="27">
        <v>82</v>
      </c>
      <c r="AD415" s="27">
        <v>17199.999999200001</v>
      </c>
      <c r="AE415" s="27">
        <v>21499.999999</v>
      </c>
      <c r="AF415" s="27">
        <v>25799.999998799998</v>
      </c>
      <c r="AG415" s="67">
        <v>31699.999999</v>
      </c>
      <c r="AH415" s="27">
        <v>1.03</v>
      </c>
      <c r="AI415" s="27">
        <v>1.06</v>
      </c>
      <c r="AJ415" s="27">
        <v>0</v>
      </c>
      <c r="AK415" s="27">
        <v>0</v>
      </c>
      <c r="AL415" s="42">
        <v>32650.999998970001</v>
      </c>
      <c r="AM415" s="42">
        <v>33601.999998940002</v>
      </c>
      <c r="AN415">
        <v>2045</v>
      </c>
      <c r="AO415" t="s">
        <v>60</v>
      </c>
      <c r="AP415" s="30">
        <v>13</v>
      </c>
      <c r="AQ415" t="s">
        <v>172</v>
      </c>
      <c r="AR415">
        <v>2</v>
      </c>
      <c r="AS415">
        <v>65</v>
      </c>
      <c r="AT415">
        <v>0.55889999999999995</v>
      </c>
      <c r="AU415">
        <v>2023</v>
      </c>
      <c r="AV415" t="s">
        <v>173</v>
      </c>
      <c r="AW415" s="65">
        <f>(IF(ISBLANK(AE415), IF(ISNUMBER(M415), M415*R399, 0)+IF(ISNUMBER(V415), V415*AA399, 0)+AE415, (IF(ISNUMBER(M415), M415*R399, 0)+IF(ISNUMBER(V415), V415*AA399)+AE415)))</f>
        <v>31699.999999</v>
      </c>
      <c r="AX415" s="86">
        <f t="shared" si="31"/>
        <v>32650.999998970001</v>
      </c>
      <c r="AY415" s="86">
        <f t="shared" si="32"/>
        <v>33601.999998940002</v>
      </c>
    </row>
    <row r="416" spans="1:51" s="70" customFormat="1" ht="15" customHeight="1" x14ac:dyDescent="0.2">
      <c r="A416" s="70">
        <v>23</v>
      </c>
      <c r="B416" s="70">
        <v>2023</v>
      </c>
      <c r="C416" s="70" t="s">
        <v>858</v>
      </c>
      <c r="D416" s="70" t="s">
        <v>148</v>
      </c>
      <c r="E416" s="70" t="s">
        <v>46</v>
      </c>
      <c r="G416" s="70" t="s">
        <v>170</v>
      </c>
      <c r="H416" s="70" t="s">
        <v>171</v>
      </c>
      <c r="I416" s="70" t="s">
        <v>151</v>
      </c>
      <c r="J416" s="70" t="s">
        <v>170</v>
      </c>
      <c r="K416" s="70" t="s">
        <v>51</v>
      </c>
      <c r="L416" s="73">
        <v>96</v>
      </c>
      <c r="M416" s="73">
        <v>120</v>
      </c>
      <c r="N416" s="73">
        <v>144</v>
      </c>
      <c r="O416" s="70" t="s">
        <v>142</v>
      </c>
      <c r="P416" s="70" t="s">
        <v>154</v>
      </c>
      <c r="Q416" s="73">
        <v>125</v>
      </c>
      <c r="R416" s="73">
        <v>85</v>
      </c>
      <c r="S416" s="73">
        <v>85</v>
      </c>
      <c r="T416" s="73">
        <v>900</v>
      </c>
      <c r="U416" s="73">
        <v>0</v>
      </c>
      <c r="V416" s="73">
        <v>0</v>
      </c>
      <c r="W416" s="73">
        <v>0</v>
      </c>
      <c r="X416" s="70" t="s">
        <v>69</v>
      </c>
      <c r="Y416" s="70" t="s">
        <v>91</v>
      </c>
      <c r="Z416" s="73">
        <v>80</v>
      </c>
      <c r="AA416" s="73">
        <v>81</v>
      </c>
      <c r="AB416" s="73">
        <v>82</v>
      </c>
      <c r="AC416" s="73">
        <v>82</v>
      </c>
      <c r="AD416" s="73">
        <v>17199.999999200001</v>
      </c>
      <c r="AE416" s="73">
        <v>21499.999999</v>
      </c>
      <c r="AF416" s="73">
        <v>25799.999998799998</v>
      </c>
      <c r="AG416" s="74">
        <v>31699.999999</v>
      </c>
      <c r="AH416" s="73">
        <v>1.03</v>
      </c>
      <c r="AI416" s="73">
        <v>1.06</v>
      </c>
      <c r="AJ416" s="73">
        <v>0</v>
      </c>
      <c r="AK416" s="73">
        <v>0</v>
      </c>
      <c r="AL416" s="81">
        <v>32650.999998970001</v>
      </c>
      <c r="AM416" s="81">
        <v>33601.999998940002</v>
      </c>
      <c r="AN416" s="70">
        <v>2050</v>
      </c>
      <c r="AO416" s="70" t="s">
        <v>60</v>
      </c>
      <c r="AP416" s="76">
        <v>13</v>
      </c>
      <c r="AQ416" s="70" t="s">
        <v>172</v>
      </c>
      <c r="AR416" s="70">
        <v>2</v>
      </c>
      <c r="AS416" s="70">
        <v>65</v>
      </c>
      <c r="AT416" s="70">
        <v>0.55889999999999995</v>
      </c>
      <c r="AU416" s="70">
        <v>2023</v>
      </c>
      <c r="AV416" s="70" t="s">
        <v>173</v>
      </c>
      <c r="AW416" s="65">
        <f>(IF(ISBLANK(AE416), IF(ISNUMBER(M416), M416*R399, 0)+IF(ISNUMBER(V416), V416*AA399, 0)+AE416, (IF(ISNUMBER(M416), M416*R399, 0)+IF(ISNUMBER(V416), V416*AA399)+AE416)))</f>
        <v>31699.999999</v>
      </c>
      <c r="AX416" s="86">
        <f t="shared" si="31"/>
        <v>32650.999998970001</v>
      </c>
      <c r="AY416" s="86">
        <f t="shared" si="32"/>
        <v>33601.999998940002</v>
      </c>
    </row>
    <row r="417" spans="1:51" x14ac:dyDescent="0.2">
      <c r="A417">
        <v>24</v>
      </c>
      <c r="B417">
        <v>2023</v>
      </c>
      <c r="C417" t="s">
        <v>857</v>
      </c>
      <c r="D417" t="s">
        <v>862</v>
      </c>
      <c r="E417" t="s">
        <v>46</v>
      </c>
      <c r="G417" t="s">
        <v>863</v>
      </c>
      <c r="H417" t="s">
        <v>175</v>
      </c>
      <c r="I417" t="s">
        <v>864</v>
      </c>
      <c r="J417" t="s">
        <v>865</v>
      </c>
      <c r="K417" t="s">
        <v>51</v>
      </c>
      <c r="L417" s="27">
        <v>965.21</v>
      </c>
      <c r="M417" s="27">
        <v>1162.22</v>
      </c>
      <c r="N417" s="27">
        <v>1724.490712</v>
      </c>
      <c r="O417" t="s">
        <v>142</v>
      </c>
      <c r="P417" t="s">
        <v>154</v>
      </c>
      <c r="Q417" s="27">
        <v>3</v>
      </c>
      <c r="R417" s="27">
        <v>90</v>
      </c>
      <c r="S417" s="27">
        <v>90</v>
      </c>
      <c r="T417" s="27">
        <v>100</v>
      </c>
      <c r="U417" s="27">
        <v>0</v>
      </c>
      <c r="V417" s="27">
        <v>0</v>
      </c>
      <c r="W417" s="27">
        <v>0</v>
      </c>
      <c r="X417" t="s">
        <v>54</v>
      </c>
      <c r="Y417" t="s">
        <v>55</v>
      </c>
      <c r="Z417" s="27">
        <v>13.2</v>
      </c>
      <c r="AA417" s="27">
        <v>14.8</v>
      </c>
      <c r="AB417" s="27">
        <v>23.3</v>
      </c>
      <c r="AC417" s="27">
        <v>23.3</v>
      </c>
      <c r="AD417" s="27">
        <v>-2391.304322</v>
      </c>
      <c r="AE417" s="27">
        <v>-1111.1111089999999</v>
      </c>
      <c r="AF417" s="27">
        <v>-1224.535603</v>
      </c>
      <c r="AG417" s="67">
        <v>103488.688891</v>
      </c>
      <c r="AH417" s="27">
        <v>1.1499999999999999</v>
      </c>
      <c r="AI417" s="27">
        <v>1.1599999999999999</v>
      </c>
      <c r="AJ417" s="27">
        <v>0</v>
      </c>
      <c r="AK417" s="27">
        <v>0</v>
      </c>
      <c r="AL417" s="42">
        <v>119011.99222464999</v>
      </c>
      <c r="AM417" s="42">
        <v>120046.87911355999</v>
      </c>
      <c r="AN417">
        <v>2023</v>
      </c>
      <c r="AO417" t="s">
        <v>56</v>
      </c>
      <c r="AP417" s="30">
        <v>21</v>
      </c>
      <c r="AQ417" t="s">
        <v>178</v>
      </c>
      <c r="AR417">
        <v>3</v>
      </c>
      <c r="AS417">
        <v>93</v>
      </c>
      <c r="AT417">
        <v>0.70479999999999998</v>
      </c>
      <c r="AU417">
        <v>2023</v>
      </c>
      <c r="AV417" t="s">
        <v>179</v>
      </c>
      <c r="AW417" s="65">
        <v>103488.688891</v>
      </c>
      <c r="AX417" s="86">
        <v>119011.99222464999</v>
      </c>
      <c r="AY417" s="86">
        <v>120046.87911355999</v>
      </c>
    </row>
    <row r="418" spans="1:51" x14ac:dyDescent="0.2">
      <c r="A418">
        <v>24</v>
      </c>
      <c r="B418">
        <v>2023</v>
      </c>
      <c r="C418" t="s">
        <v>857</v>
      </c>
      <c r="D418" t="s">
        <v>862</v>
      </c>
      <c r="E418" t="s">
        <v>46</v>
      </c>
      <c r="G418" t="s">
        <v>863</v>
      </c>
      <c r="H418" t="s">
        <v>175</v>
      </c>
      <c r="I418" t="s">
        <v>864</v>
      </c>
      <c r="J418" t="s">
        <v>865</v>
      </c>
      <c r="K418" t="s">
        <v>51</v>
      </c>
      <c r="L418" s="27">
        <v>965.21</v>
      </c>
      <c r="M418" s="27">
        <v>1162.22</v>
      </c>
      <c r="N418" s="27">
        <v>1724.490712</v>
      </c>
      <c r="O418" t="s">
        <v>142</v>
      </c>
      <c r="P418" t="s">
        <v>154</v>
      </c>
      <c r="Q418" s="27">
        <v>3</v>
      </c>
      <c r="R418" s="27">
        <v>90</v>
      </c>
      <c r="S418" s="27">
        <v>90</v>
      </c>
      <c r="T418" s="27">
        <v>100</v>
      </c>
      <c r="U418" s="27">
        <v>0</v>
      </c>
      <c r="V418" s="27">
        <v>0</v>
      </c>
      <c r="W418" s="27">
        <v>0</v>
      </c>
      <c r="X418" t="s">
        <v>54</v>
      </c>
      <c r="Y418" t="s">
        <v>55</v>
      </c>
      <c r="Z418" s="27">
        <v>13.2</v>
      </c>
      <c r="AA418" s="27">
        <v>15.1</v>
      </c>
      <c r="AB418" s="27">
        <v>23.3</v>
      </c>
      <c r="AC418" s="27">
        <v>23.3</v>
      </c>
      <c r="AD418" s="27">
        <v>-2391.304322</v>
      </c>
      <c r="AE418" s="27">
        <v>-1111.1111089999999</v>
      </c>
      <c r="AF418" s="27">
        <v>-1224.535603</v>
      </c>
      <c r="AG418" s="67">
        <v>103488.688891</v>
      </c>
      <c r="AH418" s="27">
        <v>1.1499999999999999</v>
      </c>
      <c r="AI418" s="27">
        <v>1.1599999999999999</v>
      </c>
      <c r="AJ418" s="27">
        <v>0</v>
      </c>
      <c r="AK418" s="27">
        <v>0</v>
      </c>
      <c r="AL418" s="42">
        <v>119011.99222464999</v>
      </c>
      <c r="AM418" s="42">
        <v>120046.87911355999</v>
      </c>
      <c r="AN418">
        <v>2030</v>
      </c>
      <c r="AO418" t="s">
        <v>56</v>
      </c>
      <c r="AP418" s="30">
        <v>21</v>
      </c>
      <c r="AQ418" t="s">
        <v>178</v>
      </c>
      <c r="AR418">
        <v>3</v>
      </c>
      <c r="AS418">
        <v>93</v>
      </c>
      <c r="AT418">
        <v>0.70479999999999998</v>
      </c>
      <c r="AU418">
        <v>2023</v>
      </c>
      <c r="AV418" t="s">
        <v>179</v>
      </c>
      <c r="AW418" s="65">
        <v>103488.688891</v>
      </c>
      <c r="AX418" s="86">
        <v>119011.99222464999</v>
      </c>
      <c r="AY418" s="86">
        <v>120046.87911355999</v>
      </c>
    </row>
    <row r="419" spans="1:51" x14ac:dyDescent="0.2">
      <c r="A419">
        <v>24</v>
      </c>
      <c r="B419">
        <v>2023</v>
      </c>
      <c r="C419" t="s">
        <v>857</v>
      </c>
      <c r="D419" t="s">
        <v>862</v>
      </c>
      <c r="E419" t="s">
        <v>46</v>
      </c>
      <c r="G419" t="s">
        <v>863</v>
      </c>
      <c r="H419" t="s">
        <v>175</v>
      </c>
      <c r="I419" t="s">
        <v>864</v>
      </c>
      <c r="J419" t="s">
        <v>865</v>
      </c>
      <c r="K419" t="s">
        <v>51</v>
      </c>
      <c r="L419" s="27">
        <v>965.21</v>
      </c>
      <c r="M419" s="27">
        <v>1162.22</v>
      </c>
      <c r="N419" s="27">
        <v>1724.490712</v>
      </c>
      <c r="O419" t="s">
        <v>142</v>
      </c>
      <c r="P419" t="s">
        <v>154</v>
      </c>
      <c r="Q419" s="27">
        <v>3</v>
      </c>
      <c r="R419" s="27">
        <v>90</v>
      </c>
      <c r="S419" s="27">
        <v>90</v>
      </c>
      <c r="T419" s="27">
        <v>100</v>
      </c>
      <c r="U419" s="27">
        <v>0</v>
      </c>
      <c r="V419" s="27">
        <v>0</v>
      </c>
      <c r="W419" s="27">
        <v>0</v>
      </c>
      <c r="X419" t="s">
        <v>54</v>
      </c>
      <c r="Y419" t="s">
        <v>55</v>
      </c>
      <c r="Z419" s="27">
        <v>13.2</v>
      </c>
      <c r="AA419" s="27">
        <v>15.1</v>
      </c>
      <c r="AB419" s="27">
        <v>23.3</v>
      </c>
      <c r="AC419" s="27">
        <v>23.3</v>
      </c>
      <c r="AD419" s="27">
        <v>-2391.304322</v>
      </c>
      <c r="AE419" s="27">
        <v>-1111.1111089999999</v>
      </c>
      <c r="AF419" s="27">
        <v>-1224.535603</v>
      </c>
      <c r="AG419" s="67">
        <v>103488.688891</v>
      </c>
      <c r="AH419" s="27">
        <v>1.1499999999999999</v>
      </c>
      <c r="AI419" s="27">
        <v>1.1599999999999999</v>
      </c>
      <c r="AJ419" s="27">
        <v>0</v>
      </c>
      <c r="AK419" s="27">
        <v>0</v>
      </c>
      <c r="AL419" s="42">
        <v>119011.99222464999</v>
      </c>
      <c r="AM419" s="42">
        <v>120046.87911355999</v>
      </c>
      <c r="AN419">
        <v>2035</v>
      </c>
      <c r="AO419" t="s">
        <v>56</v>
      </c>
      <c r="AP419" s="30">
        <v>21</v>
      </c>
      <c r="AQ419" t="s">
        <v>178</v>
      </c>
      <c r="AR419">
        <v>3</v>
      </c>
      <c r="AS419">
        <v>93</v>
      </c>
      <c r="AT419">
        <v>0.70479999999999998</v>
      </c>
      <c r="AU419">
        <v>2023</v>
      </c>
      <c r="AV419" t="s">
        <v>179</v>
      </c>
      <c r="AW419" s="65">
        <v>103488.688891</v>
      </c>
      <c r="AX419" s="86">
        <v>119011.99222464999</v>
      </c>
      <c r="AY419" s="86">
        <v>120046.87911355999</v>
      </c>
    </row>
    <row r="420" spans="1:51" x14ac:dyDescent="0.2">
      <c r="A420">
        <v>24</v>
      </c>
      <c r="B420">
        <v>2023</v>
      </c>
      <c r="C420" t="s">
        <v>857</v>
      </c>
      <c r="D420" t="s">
        <v>862</v>
      </c>
      <c r="E420" t="s">
        <v>46</v>
      </c>
      <c r="G420" t="s">
        <v>863</v>
      </c>
      <c r="H420" t="s">
        <v>175</v>
      </c>
      <c r="I420" t="s">
        <v>864</v>
      </c>
      <c r="J420" t="s">
        <v>865</v>
      </c>
      <c r="K420" t="s">
        <v>51</v>
      </c>
      <c r="L420" s="27">
        <v>965.21</v>
      </c>
      <c r="M420" s="27">
        <v>1162.22</v>
      </c>
      <c r="N420" s="27">
        <v>1724.490712</v>
      </c>
      <c r="O420" t="s">
        <v>142</v>
      </c>
      <c r="P420" t="s">
        <v>154</v>
      </c>
      <c r="Q420" s="27">
        <v>3</v>
      </c>
      <c r="R420" s="27">
        <v>90</v>
      </c>
      <c r="S420" s="27">
        <v>90</v>
      </c>
      <c r="T420" s="27">
        <v>100</v>
      </c>
      <c r="U420" s="27">
        <v>0</v>
      </c>
      <c r="V420" s="27">
        <v>0</v>
      </c>
      <c r="W420" s="27">
        <v>0</v>
      </c>
      <c r="X420" t="s">
        <v>54</v>
      </c>
      <c r="Y420" t="s">
        <v>55</v>
      </c>
      <c r="Z420" s="27">
        <v>13.2</v>
      </c>
      <c r="AA420" s="27">
        <v>15.1</v>
      </c>
      <c r="AB420" s="27">
        <v>23.3</v>
      </c>
      <c r="AC420" s="27">
        <v>23.3</v>
      </c>
      <c r="AD420" s="27">
        <v>-2391.304322</v>
      </c>
      <c r="AE420" s="27">
        <v>-1111.1111089999999</v>
      </c>
      <c r="AF420" s="27">
        <v>-1224.535603</v>
      </c>
      <c r="AG420" s="67">
        <v>103488.688891</v>
      </c>
      <c r="AH420" s="27">
        <v>1.1499999999999999</v>
      </c>
      <c r="AI420" s="27">
        <v>1.1599999999999999</v>
      </c>
      <c r="AJ420" s="27">
        <v>0</v>
      </c>
      <c r="AK420" s="27">
        <v>0</v>
      </c>
      <c r="AL420" s="42">
        <v>119011.99222464999</v>
      </c>
      <c r="AM420" s="42">
        <v>120046.87911355999</v>
      </c>
      <c r="AN420">
        <v>2040</v>
      </c>
      <c r="AO420" t="s">
        <v>56</v>
      </c>
      <c r="AP420" s="30">
        <v>21</v>
      </c>
      <c r="AQ420" t="s">
        <v>178</v>
      </c>
      <c r="AR420">
        <v>3</v>
      </c>
      <c r="AS420">
        <v>93</v>
      </c>
      <c r="AT420">
        <v>0.70479999999999998</v>
      </c>
      <c r="AU420">
        <v>2023</v>
      </c>
      <c r="AV420" t="s">
        <v>179</v>
      </c>
      <c r="AW420" s="65">
        <v>103488.688891</v>
      </c>
      <c r="AX420" s="86">
        <v>119011.99222464999</v>
      </c>
      <c r="AY420" s="86">
        <v>120046.87911355999</v>
      </c>
    </row>
    <row r="421" spans="1:51" x14ac:dyDescent="0.2">
      <c r="A421">
        <v>24</v>
      </c>
      <c r="B421">
        <v>2023</v>
      </c>
      <c r="C421" t="s">
        <v>857</v>
      </c>
      <c r="D421" t="s">
        <v>862</v>
      </c>
      <c r="E421" t="s">
        <v>46</v>
      </c>
      <c r="G421" t="s">
        <v>863</v>
      </c>
      <c r="H421" t="s">
        <v>175</v>
      </c>
      <c r="I421" t="s">
        <v>864</v>
      </c>
      <c r="J421" t="s">
        <v>865</v>
      </c>
      <c r="K421" t="s">
        <v>51</v>
      </c>
      <c r="L421" s="27">
        <v>965.21</v>
      </c>
      <c r="M421" s="27">
        <v>1162.22</v>
      </c>
      <c r="N421" s="27">
        <v>1724.490712</v>
      </c>
      <c r="O421" t="s">
        <v>142</v>
      </c>
      <c r="P421" t="s">
        <v>154</v>
      </c>
      <c r="Q421" s="27">
        <v>3</v>
      </c>
      <c r="R421" s="27">
        <v>90</v>
      </c>
      <c r="S421" s="27">
        <v>90</v>
      </c>
      <c r="T421" s="27">
        <v>100</v>
      </c>
      <c r="U421" s="27">
        <v>0</v>
      </c>
      <c r="V421" s="27">
        <v>0</v>
      </c>
      <c r="W421" s="27">
        <v>0</v>
      </c>
      <c r="X421" t="s">
        <v>54</v>
      </c>
      <c r="Y421" t="s">
        <v>55</v>
      </c>
      <c r="Z421" s="27">
        <v>13.2</v>
      </c>
      <c r="AA421" s="27">
        <v>15.1</v>
      </c>
      <c r="AB421" s="27">
        <v>23.3</v>
      </c>
      <c r="AC421" s="27">
        <v>23.3</v>
      </c>
      <c r="AD421" s="27">
        <v>-2391.304322</v>
      </c>
      <c r="AE421" s="27">
        <v>-1111.1111089999999</v>
      </c>
      <c r="AF421" s="27">
        <v>-1224.535603</v>
      </c>
      <c r="AG421" s="67">
        <v>103488.688891</v>
      </c>
      <c r="AH421" s="27">
        <v>1.1499999999999999</v>
      </c>
      <c r="AI421" s="27">
        <v>1.1599999999999999</v>
      </c>
      <c r="AJ421" s="27">
        <v>0</v>
      </c>
      <c r="AK421" s="27">
        <v>0</v>
      </c>
      <c r="AL421" s="42">
        <v>119011.99222464999</v>
      </c>
      <c r="AM421" s="42">
        <v>120046.87911355999</v>
      </c>
      <c r="AN421">
        <v>2045</v>
      </c>
      <c r="AO421" t="s">
        <v>56</v>
      </c>
      <c r="AP421" s="30">
        <v>21</v>
      </c>
      <c r="AQ421" t="s">
        <v>178</v>
      </c>
      <c r="AR421">
        <v>3</v>
      </c>
      <c r="AS421">
        <v>93</v>
      </c>
      <c r="AT421">
        <v>0.70479999999999998</v>
      </c>
      <c r="AU421">
        <v>2023</v>
      </c>
      <c r="AV421" t="s">
        <v>179</v>
      </c>
      <c r="AW421" s="65">
        <v>103488.688891</v>
      </c>
      <c r="AX421" s="86">
        <v>119011.99222464999</v>
      </c>
      <c r="AY421" s="86">
        <v>120046.87911355999</v>
      </c>
    </row>
    <row r="422" spans="1:51" x14ac:dyDescent="0.2">
      <c r="A422">
        <v>24</v>
      </c>
      <c r="B422">
        <v>2023</v>
      </c>
      <c r="C422" t="s">
        <v>857</v>
      </c>
      <c r="D422" t="s">
        <v>862</v>
      </c>
      <c r="E422" t="s">
        <v>46</v>
      </c>
      <c r="G422" t="s">
        <v>863</v>
      </c>
      <c r="H422" t="s">
        <v>175</v>
      </c>
      <c r="I422" t="s">
        <v>864</v>
      </c>
      <c r="J422" t="s">
        <v>865</v>
      </c>
      <c r="K422" t="s">
        <v>51</v>
      </c>
      <c r="L422" s="27">
        <v>965.21</v>
      </c>
      <c r="M422" s="27">
        <v>1162.22</v>
      </c>
      <c r="N422" s="27">
        <v>1724.490712</v>
      </c>
      <c r="O422" t="s">
        <v>142</v>
      </c>
      <c r="P422" t="s">
        <v>154</v>
      </c>
      <c r="Q422" s="27">
        <v>3</v>
      </c>
      <c r="R422" s="27">
        <v>90</v>
      </c>
      <c r="S422" s="27">
        <v>90</v>
      </c>
      <c r="T422" s="27">
        <v>100</v>
      </c>
      <c r="U422" s="27">
        <v>0</v>
      </c>
      <c r="V422" s="27">
        <v>0</v>
      </c>
      <c r="W422" s="27">
        <v>0</v>
      </c>
      <c r="X422" t="s">
        <v>54</v>
      </c>
      <c r="Y422" t="s">
        <v>55</v>
      </c>
      <c r="Z422" s="27">
        <v>13.2</v>
      </c>
      <c r="AA422" s="27">
        <v>15.1</v>
      </c>
      <c r="AB422" s="27">
        <v>23.3</v>
      </c>
      <c r="AC422" s="27">
        <v>23.3</v>
      </c>
      <c r="AD422" s="27">
        <v>-2391.304322</v>
      </c>
      <c r="AE422" s="27">
        <v>-1111.1111089999999</v>
      </c>
      <c r="AF422" s="27">
        <v>-1224.535603</v>
      </c>
      <c r="AG422" s="67">
        <v>103488.688891</v>
      </c>
      <c r="AH422" s="27">
        <v>1.1499999999999999</v>
      </c>
      <c r="AI422" s="27">
        <v>1.1599999999999999</v>
      </c>
      <c r="AJ422" s="27">
        <v>0</v>
      </c>
      <c r="AK422" s="27">
        <v>0</v>
      </c>
      <c r="AL422" s="42">
        <v>119011.99222464999</v>
      </c>
      <c r="AM422" s="42">
        <v>120046.87911355999</v>
      </c>
      <c r="AN422">
        <v>2050</v>
      </c>
      <c r="AO422" t="s">
        <v>56</v>
      </c>
      <c r="AP422" s="30">
        <v>21</v>
      </c>
      <c r="AQ422" t="s">
        <v>178</v>
      </c>
      <c r="AR422">
        <v>3</v>
      </c>
      <c r="AS422">
        <v>93</v>
      </c>
      <c r="AT422">
        <v>0.70479999999999998</v>
      </c>
      <c r="AU422">
        <v>2023</v>
      </c>
      <c r="AV422" t="s">
        <v>179</v>
      </c>
      <c r="AW422" s="65">
        <v>103488.688891</v>
      </c>
      <c r="AX422" s="86">
        <v>119011.99222464999</v>
      </c>
      <c r="AY422" s="86">
        <v>120046.87911355999</v>
      </c>
    </row>
    <row r="423" spans="1:51" x14ac:dyDescent="0.2">
      <c r="A423">
        <v>24</v>
      </c>
      <c r="B423">
        <v>2023</v>
      </c>
      <c r="C423" t="s">
        <v>857</v>
      </c>
      <c r="D423" t="s">
        <v>862</v>
      </c>
      <c r="E423" t="s">
        <v>46</v>
      </c>
      <c r="G423" t="s">
        <v>863</v>
      </c>
      <c r="H423" t="s">
        <v>175</v>
      </c>
      <c r="I423" t="s">
        <v>864</v>
      </c>
      <c r="J423" t="s">
        <v>865</v>
      </c>
      <c r="K423" t="s">
        <v>51</v>
      </c>
      <c r="L423" s="27">
        <v>965.21</v>
      </c>
      <c r="M423" s="27">
        <v>1162.22</v>
      </c>
      <c r="N423" s="27">
        <v>1724.490712</v>
      </c>
      <c r="O423" t="s">
        <v>142</v>
      </c>
      <c r="P423" t="s">
        <v>154</v>
      </c>
      <c r="Q423" s="27">
        <v>3</v>
      </c>
      <c r="R423" s="27">
        <v>90</v>
      </c>
      <c r="S423" s="27">
        <v>90</v>
      </c>
      <c r="T423" s="27">
        <v>100</v>
      </c>
      <c r="U423" s="27">
        <v>0</v>
      </c>
      <c r="V423" s="27">
        <v>0</v>
      </c>
      <c r="W423" s="27">
        <v>0</v>
      </c>
      <c r="X423" t="s">
        <v>54</v>
      </c>
      <c r="Y423" t="s">
        <v>55</v>
      </c>
      <c r="Z423" s="27">
        <v>13.2</v>
      </c>
      <c r="AA423" s="27">
        <v>14.8</v>
      </c>
      <c r="AB423" s="27">
        <v>23.3</v>
      </c>
      <c r="AC423" s="27">
        <v>23.3</v>
      </c>
      <c r="AD423" s="27">
        <v>-2391.304322</v>
      </c>
      <c r="AE423" s="27">
        <v>-1111.1111089999999</v>
      </c>
      <c r="AF423" s="27">
        <v>-1224.535603</v>
      </c>
      <c r="AG423" s="67">
        <v>103488.688891</v>
      </c>
      <c r="AH423" s="27">
        <v>1.1499999999999999</v>
      </c>
      <c r="AI423" s="27">
        <v>1.1599999999999999</v>
      </c>
      <c r="AJ423" s="27">
        <v>0</v>
      </c>
      <c r="AK423" s="27">
        <v>0</v>
      </c>
      <c r="AL423" s="42">
        <v>119011.99222464999</v>
      </c>
      <c r="AM423" s="42">
        <v>120046.87911355999</v>
      </c>
      <c r="AN423">
        <v>2023</v>
      </c>
      <c r="AO423" t="s">
        <v>59</v>
      </c>
      <c r="AP423" s="30">
        <v>21</v>
      </c>
      <c r="AQ423" t="s">
        <v>178</v>
      </c>
      <c r="AR423">
        <v>3</v>
      </c>
      <c r="AS423">
        <v>93</v>
      </c>
      <c r="AT423">
        <v>0.70479999999999998</v>
      </c>
      <c r="AU423">
        <v>2023</v>
      </c>
      <c r="AV423" t="s">
        <v>179</v>
      </c>
      <c r="AW423" s="65">
        <v>103488.688891</v>
      </c>
      <c r="AX423" s="86">
        <v>119011.99222464999</v>
      </c>
      <c r="AY423" s="86">
        <v>120046.87911355999</v>
      </c>
    </row>
    <row r="424" spans="1:51" x14ac:dyDescent="0.2">
      <c r="A424">
        <v>24</v>
      </c>
      <c r="B424">
        <v>2023</v>
      </c>
      <c r="C424" t="s">
        <v>857</v>
      </c>
      <c r="D424" t="s">
        <v>862</v>
      </c>
      <c r="E424" t="s">
        <v>46</v>
      </c>
      <c r="G424" t="s">
        <v>863</v>
      </c>
      <c r="H424" t="s">
        <v>175</v>
      </c>
      <c r="I424" t="s">
        <v>864</v>
      </c>
      <c r="J424" t="s">
        <v>865</v>
      </c>
      <c r="K424" t="s">
        <v>51</v>
      </c>
      <c r="L424" s="27">
        <v>965.21</v>
      </c>
      <c r="M424" s="27">
        <v>1162.22</v>
      </c>
      <c r="N424" s="27">
        <v>1724.490712</v>
      </c>
      <c r="O424" t="s">
        <v>142</v>
      </c>
      <c r="P424" t="s">
        <v>154</v>
      </c>
      <c r="Q424" s="27">
        <v>3</v>
      </c>
      <c r="R424" s="27">
        <v>90</v>
      </c>
      <c r="S424" s="27">
        <v>90</v>
      </c>
      <c r="T424" s="27">
        <v>100</v>
      </c>
      <c r="U424" s="27">
        <v>0</v>
      </c>
      <c r="V424" s="27">
        <v>0</v>
      </c>
      <c r="W424" s="27">
        <v>0</v>
      </c>
      <c r="X424" t="s">
        <v>54</v>
      </c>
      <c r="Y424" t="s">
        <v>55</v>
      </c>
      <c r="Z424" s="27">
        <v>13.2</v>
      </c>
      <c r="AA424" s="27">
        <v>15.55</v>
      </c>
      <c r="AB424" s="27">
        <v>23.3</v>
      </c>
      <c r="AC424" s="27">
        <v>23.3</v>
      </c>
      <c r="AD424" s="27">
        <v>-2391.304322</v>
      </c>
      <c r="AE424" s="27">
        <v>-1111.1111089999999</v>
      </c>
      <c r="AF424" s="27">
        <v>-1224.535603</v>
      </c>
      <c r="AG424" s="67">
        <v>103488.688891</v>
      </c>
      <c r="AH424" s="27">
        <v>1.1499999999999999</v>
      </c>
      <c r="AI424" s="27">
        <v>1.1599999999999999</v>
      </c>
      <c r="AJ424" s="27">
        <v>0</v>
      </c>
      <c r="AK424" s="27">
        <v>0</v>
      </c>
      <c r="AL424" s="42">
        <v>119011.99222464999</v>
      </c>
      <c r="AM424" s="42">
        <v>120046.87911355999</v>
      </c>
      <c r="AN424">
        <v>2030</v>
      </c>
      <c r="AO424" t="s">
        <v>59</v>
      </c>
      <c r="AP424" s="30">
        <v>21</v>
      </c>
      <c r="AQ424" t="s">
        <v>178</v>
      </c>
      <c r="AR424">
        <v>3</v>
      </c>
      <c r="AS424">
        <v>93</v>
      </c>
      <c r="AT424">
        <v>0.70479999999999998</v>
      </c>
      <c r="AU424">
        <v>2023</v>
      </c>
      <c r="AV424" t="s">
        <v>179</v>
      </c>
      <c r="AW424" s="65">
        <v>103488.688891</v>
      </c>
      <c r="AX424" s="86">
        <v>119011.99222464999</v>
      </c>
      <c r="AY424" s="86">
        <v>120046.87911355999</v>
      </c>
    </row>
    <row r="425" spans="1:51" x14ac:dyDescent="0.2">
      <c r="A425">
        <v>24</v>
      </c>
      <c r="B425">
        <v>2023</v>
      </c>
      <c r="C425" t="s">
        <v>857</v>
      </c>
      <c r="D425" t="s">
        <v>862</v>
      </c>
      <c r="E425" t="s">
        <v>46</v>
      </c>
      <c r="G425" t="s">
        <v>863</v>
      </c>
      <c r="H425" t="s">
        <v>175</v>
      </c>
      <c r="I425" t="s">
        <v>864</v>
      </c>
      <c r="J425" t="s">
        <v>865</v>
      </c>
      <c r="K425" t="s">
        <v>51</v>
      </c>
      <c r="L425" s="27">
        <v>965.21</v>
      </c>
      <c r="M425" s="27">
        <v>1162.22</v>
      </c>
      <c r="N425" s="27">
        <v>1724.490712</v>
      </c>
      <c r="O425" t="s">
        <v>142</v>
      </c>
      <c r="P425" t="s">
        <v>154</v>
      </c>
      <c r="Q425" s="27">
        <v>3</v>
      </c>
      <c r="R425" s="27">
        <v>90</v>
      </c>
      <c r="S425" s="27">
        <v>90</v>
      </c>
      <c r="T425" s="27">
        <v>100</v>
      </c>
      <c r="U425" s="27">
        <v>0</v>
      </c>
      <c r="V425" s="27">
        <v>0</v>
      </c>
      <c r="W425" s="27">
        <v>0</v>
      </c>
      <c r="X425" t="s">
        <v>54</v>
      </c>
      <c r="Y425" t="s">
        <v>55</v>
      </c>
      <c r="Z425" s="27">
        <v>13.2</v>
      </c>
      <c r="AA425" s="27">
        <v>15.675000000000001</v>
      </c>
      <c r="AB425" s="27">
        <v>23.3</v>
      </c>
      <c r="AC425" s="27">
        <v>23.3</v>
      </c>
      <c r="AD425" s="27">
        <v>-2391.304322</v>
      </c>
      <c r="AE425" s="27">
        <v>-1111.1111089999999</v>
      </c>
      <c r="AF425" s="27">
        <v>-1224.535603</v>
      </c>
      <c r="AG425" s="67">
        <v>103488.688891</v>
      </c>
      <c r="AH425" s="27">
        <v>1.1499999999999999</v>
      </c>
      <c r="AI425" s="27">
        <v>1.1599999999999999</v>
      </c>
      <c r="AJ425" s="27">
        <v>0</v>
      </c>
      <c r="AK425" s="27">
        <v>0</v>
      </c>
      <c r="AL425" s="42">
        <v>119011.99222464999</v>
      </c>
      <c r="AM425" s="42">
        <v>120046.87911355999</v>
      </c>
      <c r="AN425">
        <v>2035</v>
      </c>
      <c r="AO425" t="s">
        <v>59</v>
      </c>
      <c r="AP425" s="30">
        <v>21</v>
      </c>
      <c r="AQ425" t="s">
        <v>178</v>
      </c>
      <c r="AR425">
        <v>3</v>
      </c>
      <c r="AS425">
        <v>93</v>
      </c>
      <c r="AT425">
        <v>0.70479999999999998</v>
      </c>
      <c r="AU425">
        <v>2023</v>
      </c>
      <c r="AV425" t="s">
        <v>179</v>
      </c>
      <c r="AW425" s="65">
        <v>103488.688891</v>
      </c>
      <c r="AX425" s="86">
        <v>119011.99222464999</v>
      </c>
      <c r="AY425" s="86">
        <v>120046.87911355999</v>
      </c>
    </row>
    <row r="426" spans="1:51" x14ac:dyDescent="0.2">
      <c r="A426">
        <v>24</v>
      </c>
      <c r="B426">
        <v>2023</v>
      </c>
      <c r="C426" t="s">
        <v>857</v>
      </c>
      <c r="D426" t="s">
        <v>862</v>
      </c>
      <c r="E426" t="s">
        <v>46</v>
      </c>
      <c r="G426" t="s">
        <v>863</v>
      </c>
      <c r="H426" t="s">
        <v>175</v>
      </c>
      <c r="I426" t="s">
        <v>864</v>
      </c>
      <c r="J426" t="s">
        <v>865</v>
      </c>
      <c r="K426" t="s">
        <v>51</v>
      </c>
      <c r="L426" s="27">
        <v>965.21</v>
      </c>
      <c r="M426" s="27">
        <v>1162.22</v>
      </c>
      <c r="N426" s="27">
        <v>1724.490712</v>
      </c>
      <c r="O426" t="s">
        <v>142</v>
      </c>
      <c r="P426" t="s">
        <v>154</v>
      </c>
      <c r="Q426" s="27">
        <v>3</v>
      </c>
      <c r="R426" s="27">
        <v>90</v>
      </c>
      <c r="S426" s="27">
        <v>90</v>
      </c>
      <c r="T426" s="27">
        <v>100</v>
      </c>
      <c r="U426" s="27">
        <v>0</v>
      </c>
      <c r="V426" s="27">
        <v>0</v>
      </c>
      <c r="W426" s="27">
        <v>0</v>
      </c>
      <c r="X426" t="s">
        <v>54</v>
      </c>
      <c r="Y426" t="s">
        <v>55</v>
      </c>
      <c r="Z426" s="27">
        <v>13.2</v>
      </c>
      <c r="AA426" s="27">
        <v>15.8</v>
      </c>
      <c r="AB426" s="27">
        <v>23.3</v>
      </c>
      <c r="AC426" s="27">
        <v>23.3</v>
      </c>
      <c r="AD426" s="27">
        <v>-2391.304322</v>
      </c>
      <c r="AE426" s="27">
        <v>-1111.1111089999999</v>
      </c>
      <c r="AF426" s="27">
        <v>-1224.535603</v>
      </c>
      <c r="AG426" s="67">
        <v>103488.688891</v>
      </c>
      <c r="AH426" s="27">
        <v>1.1499999999999999</v>
      </c>
      <c r="AI426" s="27">
        <v>1.1599999999999999</v>
      </c>
      <c r="AJ426" s="27">
        <v>0</v>
      </c>
      <c r="AK426" s="27">
        <v>0</v>
      </c>
      <c r="AL426" s="42">
        <v>119011.99222464999</v>
      </c>
      <c r="AM426" s="42">
        <v>120046.87911355999</v>
      </c>
      <c r="AN426">
        <v>2040</v>
      </c>
      <c r="AO426" t="s">
        <v>59</v>
      </c>
      <c r="AP426" s="30">
        <v>21</v>
      </c>
      <c r="AQ426" t="s">
        <v>178</v>
      </c>
      <c r="AR426">
        <v>3</v>
      </c>
      <c r="AS426">
        <v>93</v>
      </c>
      <c r="AT426">
        <v>0.70479999999999998</v>
      </c>
      <c r="AU426">
        <v>2023</v>
      </c>
      <c r="AV426" t="s">
        <v>179</v>
      </c>
      <c r="AW426" s="65">
        <v>103488.688891</v>
      </c>
      <c r="AX426" s="86">
        <v>119011.99222464999</v>
      </c>
      <c r="AY426" s="86">
        <v>120046.87911355999</v>
      </c>
    </row>
    <row r="427" spans="1:51" x14ac:dyDescent="0.2">
      <c r="A427">
        <v>24</v>
      </c>
      <c r="B427">
        <v>2023</v>
      </c>
      <c r="C427" t="s">
        <v>857</v>
      </c>
      <c r="D427" t="s">
        <v>862</v>
      </c>
      <c r="E427" t="s">
        <v>46</v>
      </c>
      <c r="G427" t="s">
        <v>863</v>
      </c>
      <c r="H427" t="s">
        <v>175</v>
      </c>
      <c r="I427" t="s">
        <v>864</v>
      </c>
      <c r="J427" t="s">
        <v>865</v>
      </c>
      <c r="K427" t="s">
        <v>51</v>
      </c>
      <c r="L427" s="27">
        <v>965.21</v>
      </c>
      <c r="M427" s="27">
        <v>1162.22</v>
      </c>
      <c r="N427" s="27">
        <v>1724.490712</v>
      </c>
      <c r="O427" t="s">
        <v>142</v>
      </c>
      <c r="P427" t="s">
        <v>154</v>
      </c>
      <c r="Q427" s="27">
        <v>3</v>
      </c>
      <c r="R427" s="27">
        <v>90</v>
      </c>
      <c r="S427" s="27">
        <v>90</v>
      </c>
      <c r="T427" s="27">
        <v>100</v>
      </c>
      <c r="U427" s="27">
        <v>0</v>
      </c>
      <c r="V427" s="27">
        <v>0</v>
      </c>
      <c r="W427" s="27">
        <v>0</v>
      </c>
      <c r="X427" t="s">
        <v>54</v>
      </c>
      <c r="Y427" t="s">
        <v>55</v>
      </c>
      <c r="Z427" s="27">
        <v>13.2</v>
      </c>
      <c r="AA427" s="27">
        <v>16.05</v>
      </c>
      <c r="AB427" s="27">
        <v>23.3</v>
      </c>
      <c r="AC427" s="27">
        <v>23.3</v>
      </c>
      <c r="AD427" s="27">
        <v>-2391.304322</v>
      </c>
      <c r="AE427" s="27">
        <v>-1111.1111089999999</v>
      </c>
      <c r="AF427" s="27">
        <v>-1224.535603</v>
      </c>
      <c r="AG427" s="67">
        <v>103488.688891</v>
      </c>
      <c r="AH427" s="27">
        <v>1.1499999999999999</v>
      </c>
      <c r="AI427" s="27">
        <v>1.1599999999999999</v>
      </c>
      <c r="AJ427" s="27">
        <v>0</v>
      </c>
      <c r="AK427" s="27">
        <v>0</v>
      </c>
      <c r="AL427" s="42">
        <v>119011.99222464999</v>
      </c>
      <c r="AM427" s="42">
        <v>120046.87911355999</v>
      </c>
      <c r="AN427">
        <v>2045</v>
      </c>
      <c r="AO427" t="s">
        <v>59</v>
      </c>
      <c r="AP427" s="30">
        <v>21</v>
      </c>
      <c r="AQ427" t="s">
        <v>178</v>
      </c>
      <c r="AR427">
        <v>3</v>
      </c>
      <c r="AS427">
        <v>93</v>
      </c>
      <c r="AT427">
        <v>0.70479999999999998</v>
      </c>
      <c r="AU427">
        <v>2023</v>
      </c>
      <c r="AV427" t="s">
        <v>179</v>
      </c>
      <c r="AW427" s="65">
        <v>103488.688891</v>
      </c>
      <c r="AX427" s="86">
        <v>119011.99222464999</v>
      </c>
      <c r="AY427" s="86">
        <v>120046.87911355999</v>
      </c>
    </row>
    <row r="428" spans="1:51" x14ac:dyDescent="0.2">
      <c r="A428">
        <v>24</v>
      </c>
      <c r="B428">
        <v>2023</v>
      </c>
      <c r="C428" t="s">
        <v>857</v>
      </c>
      <c r="D428" t="s">
        <v>862</v>
      </c>
      <c r="E428" t="s">
        <v>46</v>
      </c>
      <c r="G428" t="s">
        <v>863</v>
      </c>
      <c r="H428" t="s">
        <v>175</v>
      </c>
      <c r="I428" t="s">
        <v>864</v>
      </c>
      <c r="J428" t="s">
        <v>865</v>
      </c>
      <c r="K428" t="s">
        <v>51</v>
      </c>
      <c r="L428" s="27">
        <v>965.21</v>
      </c>
      <c r="M428" s="27">
        <v>1162.22</v>
      </c>
      <c r="N428" s="27">
        <v>1724.490712</v>
      </c>
      <c r="O428" t="s">
        <v>142</v>
      </c>
      <c r="P428" t="s">
        <v>154</v>
      </c>
      <c r="Q428" s="27">
        <v>3</v>
      </c>
      <c r="R428" s="27">
        <v>90</v>
      </c>
      <c r="S428" s="27">
        <v>90</v>
      </c>
      <c r="T428" s="27">
        <v>100</v>
      </c>
      <c r="U428" s="27">
        <v>0</v>
      </c>
      <c r="V428" s="27">
        <v>0</v>
      </c>
      <c r="W428" s="27">
        <v>0</v>
      </c>
      <c r="X428" t="s">
        <v>54</v>
      </c>
      <c r="Y428" t="s">
        <v>55</v>
      </c>
      <c r="Z428" s="27">
        <v>13.2</v>
      </c>
      <c r="AA428" s="27">
        <v>16.3</v>
      </c>
      <c r="AB428" s="27">
        <v>23.3</v>
      </c>
      <c r="AC428" s="27">
        <v>23.3</v>
      </c>
      <c r="AD428" s="27">
        <v>-2391.304322</v>
      </c>
      <c r="AE428" s="27">
        <v>-1111.1111089999999</v>
      </c>
      <c r="AF428" s="27">
        <v>-1224.535603</v>
      </c>
      <c r="AG428" s="67">
        <v>103488.688891</v>
      </c>
      <c r="AH428" s="27">
        <v>1.1499999999999999</v>
      </c>
      <c r="AI428" s="27">
        <v>1.1599999999999999</v>
      </c>
      <c r="AJ428" s="27">
        <v>0</v>
      </c>
      <c r="AK428" s="27">
        <v>0</v>
      </c>
      <c r="AL428" s="42">
        <v>119011.99222464999</v>
      </c>
      <c r="AM428" s="42">
        <v>120046.87911355999</v>
      </c>
      <c r="AN428">
        <v>2050</v>
      </c>
      <c r="AO428" t="s">
        <v>59</v>
      </c>
      <c r="AP428" s="30">
        <v>21</v>
      </c>
      <c r="AQ428" t="s">
        <v>178</v>
      </c>
      <c r="AR428">
        <v>3</v>
      </c>
      <c r="AS428">
        <v>93</v>
      </c>
      <c r="AT428">
        <v>0.70479999999999998</v>
      </c>
      <c r="AU428">
        <v>2023</v>
      </c>
      <c r="AV428" t="s">
        <v>179</v>
      </c>
      <c r="AW428" s="65">
        <v>103488.688891</v>
      </c>
      <c r="AX428" s="86">
        <v>119011.99222464999</v>
      </c>
      <c r="AY428" s="86">
        <v>120046.87911355999</v>
      </c>
    </row>
    <row r="429" spans="1:51" x14ac:dyDescent="0.2">
      <c r="A429">
        <v>24</v>
      </c>
      <c r="B429">
        <v>2023</v>
      </c>
      <c r="C429" t="s">
        <v>857</v>
      </c>
      <c r="D429" t="s">
        <v>862</v>
      </c>
      <c r="E429" t="s">
        <v>46</v>
      </c>
      <c r="G429" t="s">
        <v>863</v>
      </c>
      <c r="H429" t="s">
        <v>175</v>
      </c>
      <c r="I429" t="s">
        <v>864</v>
      </c>
      <c r="J429" t="s">
        <v>865</v>
      </c>
      <c r="K429" t="s">
        <v>51</v>
      </c>
      <c r="L429" s="27">
        <v>965.21</v>
      </c>
      <c r="M429" s="27">
        <v>1162.22</v>
      </c>
      <c r="N429" s="27">
        <v>1724.490712</v>
      </c>
      <c r="O429" t="s">
        <v>142</v>
      </c>
      <c r="P429" t="s">
        <v>154</v>
      </c>
      <c r="Q429" s="27">
        <v>3</v>
      </c>
      <c r="R429" s="27">
        <v>90</v>
      </c>
      <c r="S429" s="27">
        <v>90</v>
      </c>
      <c r="T429" s="27">
        <v>100</v>
      </c>
      <c r="U429" s="27">
        <v>0</v>
      </c>
      <c r="V429" s="27">
        <v>0</v>
      </c>
      <c r="W429" s="27">
        <v>0</v>
      </c>
      <c r="X429" t="s">
        <v>54</v>
      </c>
      <c r="Y429" t="s">
        <v>55</v>
      </c>
      <c r="Z429" s="27">
        <v>13.2</v>
      </c>
      <c r="AA429" s="27">
        <v>14.8</v>
      </c>
      <c r="AB429" s="27">
        <v>23.3</v>
      </c>
      <c r="AC429" s="27">
        <v>23.3</v>
      </c>
      <c r="AD429" s="27">
        <v>-2391.304322</v>
      </c>
      <c r="AE429" s="27">
        <v>-1111.1111089999999</v>
      </c>
      <c r="AF429" s="27">
        <v>-1224.535603</v>
      </c>
      <c r="AG429" s="67">
        <v>103488.688891</v>
      </c>
      <c r="AH429" s="27">
        <v>1.1499999999999999</v>
      </c>
      <c r="AI429" s="27">
        <v>1.1599999999999999</v>
      </c>
      <c r="AJ429" s="27">
        <v>0</v>
      </c>
      <c r="AK429" s="27">
        <v>0</v>
      </c>
      <c r="AL429" s="42">
        <v>119011.99222464999</v>
      </c>
      <c r="AM429" s="42">
        <v>120046.87911355999</v>
      </c>
      <c r="AN429">
        <v>2023</v>
      </c>
      <c r="AO429" t="s">
        <v>60</v>
      </c>
      <c r="AP429" s="30">
        <v>21</v>
      </c>
      <c r="AQ429" t="s">
        <v>178</v>
      </c>
      <c r="AR429">
        <v>3</v>
      </c>
      <c r="AS429">
        <v>93</v>
      </c>
      <c r="AT429">
        <v>0.70479999999999998</v>
      </c>
      <c r="AU429">
        <v>2023</v>
      </c>
      <c r="AV429" t="s">
        <v>179</v>
      </c>
      <c r="AW429" s="65">
        <v>103488.688891</v>
      </c>
      <c r="AX429" s="86">
        <v>119011.99222464999</v>
      </c>
      <c r="AY429" s="86">
        <v>120046.87911355999</v>
      </c>
    </row>
    <row r="430" spans="1:51" x14ac:dyDescent="0.2">
      <c r="A430">
        <v>24</v>
      </c>
      <c r="B430">
        <v>2023</v>
      </c>
      <c r="C430" t="s">
        <v>857</v>
      </c>
      <c r="D430" t="s">
        <v>862</v>
      </c>
      <c r="E430" t="s">
        <v>46</v>
      </c>
      <c r="G430" t="s">
        <v>863</v>
      </c>
      <c r="H430" t="s">
        <v>175</v>
      </c>
      <c r="I430" t="s">
        <v>864</v>
      </c>
      <c r="J430" t="s">
        <v>865</v>
      </c>
      <c r="K430" t="s">
        <v>51</v>
      </c>
      <c r="L430" s="27">
        <v>965.21</v>
      </c>
      <c r="M430" s="27">
        <v>1162.22</v>
      </c>
      <c r="N430" s="27">
        <v>1724.490712</v>
      </c>
      <c r="O430" t="s">
        <v>142</v>
      </c>
      <c r="P430" t="s">
        <v>154</v>
      </c>
      <c r="Q430" s="27">
        <v>3</v>
      </c>
      <c r="R430" s="27">
        <v>90</v>
      </c>
      <c r="S430" s="27">
        <v>90</v>
      </c>
      <c r="T430" s="27">
        <v>100</v>
      </c>
      <c r="U430" s="27">
        <v>0</v>
      </c>
      <c r="V430" s="27">
        <v>0</v>
      </c>
      <c r="W430" s="27">
        <v>0</v>
      </c>
      <c r="X430" t="s">
        <v>54</v>
      </c>
      <c r="Y430" t="s">
        <v>55</v>
      </c>
      <c r="Z430" s="27">
        <v>13.2</v>
      </c>
      <c r="AA430" s="27">
        <v>16</v>
      </c>
      <c r="AB430" s="27">
        <v>23.3</v>
      </c>
      <c r="AC430" s="27">
        <v>23.3</v>
      </c>
      <c r="AD430" s="27">
        <v>-2391.304322</v>
      </c>
      <c r="AE430" s="27">
        <v>-1111.1111089999999</v>
      </c>
      <c r="AF430" s="27">
        <v>-1224.535603</v>
      </c>
      <c r="AG430" s="67">
        <v>103488.688891</v>
      </c>
      <c r="AH430" s="27">
        <v>1.1499999999999999</v>
      </c>
      <c r="AI430" s="27">
        <v>1.1599999999999999</v>
      </c>
      <c r="AJ430" s="27">
        <v>0</v>
      </c>
      <c r="AK430" s="27">
        <v>0</v>
      </c>
      <c r="AL430" s="42">
        <v>119011.99222464999</v>
      </c>
      <c r="AM430" s="42">
        <v>120046.87911355999</v>
      </c>
      <c r="AN430">
        <v>2030</v>
      </c>
      <c r="AO430" t="s">
        <v>60</v>
      </c>
      <c r="AP430" s="30">
        <v>21</v>
      </c>
      <c r="AQ430" t="s">
        <v>178</v>
      </c>
      <c r="AR430">
        <v>3</v>
      </c>
      <c r="AS430">
        <v>93</v>
      </c>
      <c r="AT430">
        <v>0.70479999999999998</v>
      </c>
      <c r="AU430">
        <v>2023</v>
      </c>
      <c r="AV430" t="s">
        <v>179</v>
      </c>
      <c r="AW430" s="65">
        <v>103488.688891</v>
      </c>
      <c r="AX430" s="86">
        <v>119011.99222464999</v>
      </c>
      <c r="AY430" s="86">
        <v>120046.87911355999</v>
      </c>
    </row>
    <row r="431" spans="1:51" x14ac:dyDescent="0.2">
      <c r="A431">
        <v>24</v>
      </c>
      <c r="B431">
        <v>2023</v>
      </c>
      <c r="C431" t="s">
        <v>857</v>
      </c>
      <c r="D431" t="s">
        <v>862</v>
      </c>
      <c r="E431" t="s">
        <v>46</v>
      </c>
      <c r="G431" t="s">
        <v>863</v>
      </c>
      <c r="H431" t="s">
        <v>175</v>
      </c>
      <c r="I431" t="s">
        <v>864</v>
      </c>
      <c r="J431" t="s">
        <v>865</v>
      </c>
      <c r="K431" t="s">
        <v>51</v>
      </c>
      <c r="L431" s="27">
        <v>965.21</v>
      </c>
      <c r="M431" s="27">
        <v>1162.22</v>
      </c>
      <c r="N431" s="27">
        <v>1724.490712</v>
      </c>
      <c r="O431" t="s">
        <v>142</v>
      </c>
      <c r="P431" t="s">
        <v>154</v>
      </c>
      <c r="Q431" s="27">
        <v>3</v>
      </c>
      <c r="R431" s="27">
        <v>90</v>
      </c>
      <c r="S431" s="27">
        <v>90</v>
      </c>
      <c r="T431" s="27">
        <v>100</v>
      </c>
      <c r="U431" s="27">
        <v>0</v>
      </c>
      <c r="V431" s="27">
        <v>0</v>
      </c>
      <c r="W431" s="27">
        <v>0</v>
      </c>
      <c r="X431" t="s">
        <v>54</v>
      </c>
      <c r="Y431" t="s">
        <v>55</v>
      </c>
      <c r="Z431" s="27">
        <v>13.2</v>
      </c>
      <c r="AA431" s="27">
        <v>16.25</v>
      </c>
      <c r="AB431" s="27">
        <v>23.3</v>
      </c>
      <c r="AC431" s="27">
        <v>23.3</v>
      </c>
      <c r="AD431" s="27">
        <v>-2391.304322</v>
      </c>
      <c r="AE431" s="27">
        <v>-1111.1111089999999</v>
      </c>
      <c r="AF431" s="27">
        <v>-1224.535603</v>
      </c>
      <c r="AG431" s="67">
        <v>103488.688891</v>
      </c>
      <c r="AH431" s="27">
        <v>1.1499999999999999</v>
      </c>
      <c r="AI431" s="27">
        <v>1.1599999999999999</v>
      </c>
      <c r="AJ431" s="27">
        <v>0</v>
      </c>
      <c r="AK431" s="27">
        <v>0</v>
      </c>
      <c r="AL431" s="42">
        <v>119011.99222464999</v>
      </c>
      <c r="AM431" s="42">
        <v>120046.87911355999</v>
      </c>
      <c r="AN431">
        <v>2035</v>
      </c>
      <c r="AO431" t="s">
        <v>60</v>
      </c>
      <c r="AP431" s="30">
        <v>21</v>
      </c>
      <c r="AQ431" t="s">
        <v>178</v>
      </c>
      <c r="AR431">
        <v>3</v>
      </c>
      <c r="AS431">
        <v>93</v>
      </c>
      <c r="AT431">
        <v>0.70479999999999998</v>
      </c>
      <c r="AU431">
        <v>2023</v>
      </c>
      <c r="AV431" t="s">
        <v>179</v>
      </c>
      <c r="AW431" s="65">
        <v>103488.688891</v>
      </c>
      <c r="AX431" s="86">
        <v>119011.99222464999</v>
      </c>
      <c r="AY431" s="86">
        <v>120046.87911355999</v>
      </c>
    </row>
    <row r="432" spans="1:51" x14ac:dyDescent="0.2">
      <c r="A432">
        <v>24</v>
      </c>
      <c r="B432">
        <v>2023</v>
      </c>
      <c r="C432" t="s">
        <v>857</v>
      </c>
      <c r="D432" t="s">
        <v>862</v>
      </c>
      <c r="E432" t="s">
        <v>46</v>
      </c>
      <c r="G432" t="s">
        <v>863</v>
      </c>
      <c r="H432" t="s">
        <v>175</v>
      </c>
      <c r="I432" t="s">
        <v>864</v>
      </c>
      <c r="J432" t="s">
        <v>865</v>
      </c>
      <c r="K432" t="s">
        <v>51</v>
      </c>
      <c r="L432" s="27">
        <v>965.21</v>
      </c>
      <c r="M432" s="27">
        <v>1162.22</v>
      </c>
      <c r="N432" s="27">
        <v>1724.490712</v>
      </c>
      <c r="O432" t="s">
        <v>142</v>
      </c>
      <c r="P432" t="s">
        <v>154</v>
      </c>
      <c r="Q432" s="27">
        <v>3</v>
      </c>
      <c r="R432" s="27">
        <v>90</v>
      </c>
      <c r="S432" s="27">
        <v>90</v>
      </c>
      <c r="T432" s="27">
        <v>100</v>
      </c>
      <c r="U432" s="27">
        <v>0</v>
      </c>
      <c r="V432" s="27">
        <v>0</v>
      </c>
      <c r="W432" s="27">
        <v>0</v>
      </c>
      <c r="X432" t="s">
        <v>54</v>
      </c>
      <c r="Y432" t="s">
        <v>55</v>
      </c>
      <c r="Z432" s="27">
        <v>13.2</v>
      </c>
      <c r="AA432" s="27">
        <v>16.5</v>
      </c>
      <c r="AB432" s="27">
        <v>23.3</v>
      </c>
      <c r="AC432" s="27">
        <v>23.3</v>
      </c>
      <c r="AD432" s="27">
        <v>-2391.304322</v>
      </c>
      <c r="AE432" s="27">
        <v>-1111.1111089999999</v>
      </c>
      <c r="AF432" s="27">
        <v>-1224.535603</v>
      </c>
      <c r="AG432" s="67">
        <v>103488.688891</v>
      </c>
      <c r="AH432" s="27">
        <v>1.1499999999999999</v>
      </c>
      <c r="AI432" s="27">
        <v>1.1599999999999999</v>
      </c>
      <c r="AJ432" s="27">
        <v>0</v>
      </c>
      <c r="AK432" s="27">
        <v>0</v>
      </c>
      <c r="AL432" s="42">
        <v>119011.99222464999</v>
      </c>
      <c r="AM432" s="42">
        <v>120046.87911355999</v>
      </c>
      <c r="AN432">
        <v>2040</v>
      </c>
      <c r="AO432" t="s">
        <v>60</v>
      </c>
      <c r="AP432" s="30">
        <v>21</v>
      </c>
      <c r="AQ432" t="s">
        <v>178</v>
      </c>
      <c r="AR432">
        <v>3</v>
      </c>
      <c r="AS432">
        <v>93</v>
      </c>
      <c r="AT432">
        <v>0.70479999999999998</v>
      </c>
      <c r="AU432">
        <v>2023</v>
      </c>
      <c r="AV432" t="s">
        <v>179</v>
      </c>
      <c r="AW432" s="65">
        <v>103488.688891</v>
      </c>
      <c r="AX432" s="86">
        <v>119011.99222464999</v>
      </c>
      <c r="AY432" s="86">
        <v>120046.87911355999</v>
      </c>
    </row>
    <row r="433" spans="1:51" x14ac:dyDescent="0.2">
      <c r="A433">
        <v>24</v>
      </c>
      <c r="B433">
        <v>2023</v>
      </c>
      <c r="C433" t="s">
        <v>857</v>
      </c>
      <c r="D433" t="s">
        <v>862</v>
      </c>
      <c r="E433" t="s">
        <v>46</v>
      </c>
      <c r="G433" t="s">
        <v>863</v>
      </c>
      <c r="H433" t="s">
        <v>175</v>
      </c>
      <c r="I433" t="s">
        <v>864</v>
      </c>
      <c r="J433" t="s">
        <v>865</v>
      </c>
      <c r="K433" t="s">
        <v>51</v>
      </c>
      <c r="L433" s="27">
        <v>965.21</v>
      </c>
      <c r="M433" s="27">
        <v>1162.22</v>
      </c>
      <c r="N433" s="27">
        <v>1724.490712</v>
      </c>
      <c r="O433" t="s">
        <v>142</v>
      </c>
      <c r="P433" t="s">
        <v>154</v>
      </c>
      <c r="Q433" s="27">
        <v>3</v>
      </c>
      <c r="R433" s="27">
        <v>90</v>
      </c>
      <c r="S433" s="27">
        <v>90</v>
      </c>
      <c r="T433" s="27">
        <v>100</v>
      </c>
      <c r="U433" s="27">
        <v>0</v>
      </c>
      <c r="V433" s="27">
        <v>0</v>
      </c>
      <c r="W433" s="27">
        <v>0</v>
      </c>
      <c r="X433" t="s">
        <v>54</v>
      </c>
      <c r="Y433" t="s">
        <v>55</v>
      </c>
      <c r="Z433" s="27">
        <v>13.2</v>
      </c>
      <c r="AA433" s="27">
        <v>17</v>
      </c>
      <c r="AB433" s="27">
        <v>23.3</v>
      </c>
      <c r="AC433" s="27">
        <v>23.3</v>
      </c>
      <c r="AD433" s="27">
        <v>-2391.304322</v>
      </c>
      <c r="AE433" s="27">
        <v>-1111.1111089999999</v>
      </c>
      <c r="AF433" s="27">
        <v>-1224.535603</v>
      </c>
      <c r="AG433" s="67">
        <v>103488.688891</v>
      </c>
      <c r="AH433" s="27">
        <v>1.1499999999999999</v>
      </c>
      <c r="AI433" s="27">
        <v>1.1599999999999999</v>
      </c>
      <c r="AJ433" s="27">
        <v>0</v>
      </c>
      <c r="AK433" s="27">
        <v>0</v>
      </c>
      <c r="AL433" s="42">
        <v>119011.99222464999</v>
      </c>
      <c r="AM433" s="42">
        <v>120046.87911355999</v>
      </c>
      <c r="AN433">
        <v>2045</v>
      </c>
      <c r="AO433" t="s">
        <v>60</v>
      </c>
      <c r="AP433" s="30">
        <v>21</v>
      </c>
      <c r="AQ433" t="s">
        <v>178</v>
      </c>
      <c r="AR433">
        <v>3</v>
      </c>
      <c r="AS433">
        <v>93</v>
      </c>
      <c r="AT433">
        <v>0.70479999999999998</v>
      </c>
      <c r="AU433">
        <v>2023</v>
      </c>
      <c r="AV433" t="s">
        <v>179</v>
      </c>
      <c r="AW433" s="65">
        <v>103488.688891</v>
      </c>
      <c r="AX433" s="86">
        <v>119011.99222464999</v>
      </c>
      <c r="AY433" s="86">
        <v>120046.87911355999</v>
      </c>
    </row>
    <row r="434" spans="1:51" x14ac:dyDescent="0.2">
      <c r="A434">
        <v>24</v>
      </c>
      <c r="B434">
        <v>2023</v>
      </c>
      <c r="C434" t="s">
        <v>857</v>
      </c>
      <c r="D434" t="s">
        <v>862</v>
      </c>
      <c r="E434" t="s">
        <v>46</v>
      </c>
      <c r="G434" t="s">
        <v>863</v>
      </c>
      <c r="H434" t="s">
        <v>175</v>
      </c>
      <c r="I434" t="s">
        <v>864</v>
      </c>
      <c r="J434" t="s">
        <v>865</v>
      </c>
      <c r="K434" t="s">
        <v>51</v>
      </c>
      <c r="L434" s="27">
        <v>965.21</v>
      </c>
      <c r="M434" s="27">
        <v>1162.22</v>
      </c>
      <c r="N434" s="27">
        <v>1724.490712</v>
      </c>
      <c r="O434" t="s">
        <v>142</v>
      </c>
      <c r="P434" t="s">
        <v>154</v>
      </c>
      <c r="Q434" s="27">
        <v>3</v>
      </c>
      <c r="R434" s="27">
        <v>90</v>
      </c>
      <c r="S434" s="27">
        <v>90</v>
      </c>
      <c r="T434" s="27">
        <v>100</v>
      </c>
      <c r="U434" s="27">
        <v>0</v>
      </c>
      <c r="V434" s="27">
        <v>0</v>
      </c>
      <c r="W434" s="27">
        <v>0</v>
      </c>
      <c r="X434" t="s">
        <v>54</v>
      </c>
      <c r="Y434" t="s">
        <v>55</v>
      </c>
      <c r="Z434" s="27">
        <v>13.2</v>
      </c>
      <c r="AA434" s="27">
        <v>17.5</v>
      </c>
      <c r="AB434" s="27">
        <v>23.3</v>
      </c>
      <c r="AC434" s="27">
        <v>23.3</v>
      </c>
      <c r="AD434" s="27">
        <v>-2391.304322</v>
      </c>
      <c r="AE434" s="27">
        <v>-1111.1111089999999</v>
      </c>
      <c r="AF434" s="27">
        <v>-1224.535603</v>
      </c>
      <c r="AG434" s="41">
        <v>103488.688891</v>
      </c>
      <c r="AH434" s="27">
        <v>1.1499999999999999</v>
      </c>
      <c r="AI434" s="27">
        <v>1.1599999999999999</v>
      </c>
      <c r="AJ434" s="27">
        <v>0</v>
      </c>
      <c r="AK434" s="27">
        <v>0</v>
      </c>
      <c r="AL434" s="42">
        <v>119011.99222464999</v>
      </c>
      <c r="AM434" s="42">
        <v>120046.87911355999</v>
      </c>
      <c r="AN434">
        <v>2050</v>
      </c>
      <c r="AO434" t="s">
        <v>60</v>
      </c>
      <c r="AP434" s="76">
        <v>21</v>
      </c>
      <c r="AQ434" s="70" t="s">
        <v>178</v>
      </c>
      <c r="AR434" s="70">
        <v>3</v>
      </c>
      <c r="AS434" s="70">
        <v>93</v>
      </c>
      <c r="AT434" s="70">
        <v>0.70479999999999998</v>
      </c>
      <c r="AU434" s="70">
        <v>2023</v>
      </c>
      <c r="AV434" s="70" t="s">
        <v>179</v>
      </c>
      <c r="AW434" s="65">
        <v>103488.688891</v>
      </c>
      <c r="AX434" s="86">
        <v>119011.99222464999</v>
      </c>
      <c r="AY434" s="86">
        <v>120046.87911355999</v>
      </c>
    </row>
    <row r="435" spans="1:51" x14ac:dyDescent="0.2">
      <c r="A435">
        <v>25</v>
      </c>
      <c r="B435">
        <v>2023</v>
      </c>
      <c r="C435" t="s">
        <v>857</v>
      </c>
      <c r="D435" t="s">
        <v>99</v>
      </c>
      <c r="E435" t="s">
        <v>46</v>
      </c>
      <c r="G435" t="s">
        <v>180</v>
      </c>
      <c r="H435" t="s">
        <v>175</v>
      </c>
      <c r="I435" t="s">
        <v>181</v>
      </c>
      <c r="J435" t="s">
        <v>180</v>
      </c>
      <c r="K435" t="s">
        <v>866</v>
      </c>
      <c r="L435" s="27">
        <v>0</v>
      </c>
      <c r="M435" s="27">
        <v>0</v>
      </c>
      <c r="N435" s="27">
        <v>0</v>
      </c>
      <c r="O435" t="s">
        <v>142</v>
      </c>
      <c r="P435" t="s">
        <v>182</v>
      </c>
      <c r="Q435" s="27">
        <v>6</v>
      </c>
      <c r="R435" s="27">
        <v>9</v>
      </c>
      <c r="S435" s="27">
        <v>9</v>
      </c>
      <c r="T435" s="27">
        <v>48</v>
      </c>
      <c r="U435" s="27">
        <v>0</v>
      </c>
      <c r="V435" s="27">
        <v>0</v>
      </c>
      <c r="W435" s="27">
        <v>0</v>
      </c>
      <c r="X435" t="s">
        <v>183</v>
      </c>
      <c r="Y435" t="s">
        <v>184</v>
      </c>
      <c r="Z435" s="27">
        <v>6</v>
      </c>
      <c r="AA435" s="27">
        <v>11.3</v>
      </c>
      <c r="AB435" s="27">
        <v>13.1</v>
      </c>
      <c r="AC435" s="27">
        <v>13.1</v>
      </c>
      <c r="AD435" s="27">
        <v>84.49532608695651</v>
      </c>
      <c r="AE435" s="27">
        <v>168.86718146751451</v>
      </c>
      <c r="AF435" s="27">
        <v>293.54166666666674</v>
      </c>
      <c r="AG435" s="108">
        <v>1519.8046332076306</v>
      </c>
      <c r="AH435" s="27">
        <v>1.1299999999999999</v>
      </c>
      <c r="AI435" s="27">
        <v>1.26</v>
      </c>
      <c r="AJ435" s="27">
        <v>0</v>
      </c>
      <c r="AK435" s="27">
        <v>0</v>
      </c>
      <c r="AL435" s="101">
        <v>1717.3792355246223</v>
      </c>
      <c r="AM435" s="101">
        <v>1914.9538378416146</v>
      </c>
      <c r="AN435">
        <v>2023</v>
      </c>
      <c r="AO435" t="s">
        <v>56</v>
      </c>
      <c r="AP435" s="30">
        <v>21</v>
      </c>
      <c r="AQ435" t="s">
        <v>185</v>
      </c>
      <c r="AR435">
        <v>3</v>
      </c>
      <c r="AS435">
        <v>33</v>
      </c>
      <c r="AT435" t="s">
        <v>89</v>
      </c>
      <c r="AU435">
        <v>2023</v>
      </c>
      <c r="AV435" t="s">
        <v>186</v>
      </c>
      <c r="AW435" s="120">
        <f t="shared" ref="AW435:AW452" si="33">AG435</f>
        <v>1519.8046332076306</v>
      </c>
      <c r="AX435" s="109">
        <f t="shared" ref="AX435:AX452" si="34">AL435</f>
        <v>1717.3792355246223</v>
      </c>
      <c r="AY435" s="109">
        <f t="shared" ref="AY435:AY452" si="35">AM435</f>
        <v>1914.9538378416146</v>
      </c>
    </row>
    <row r="436" spans="1:51" x14ac:dyDescent="0.2">
      <c r="A436">
        <v>25</v>
      </c>
      <c r="B436">
        <v>2023</v>
      </c>
      <c r="C436" t="s">
        <v>857</v>
      </c>
      <c r="D436" t="s">
        <v>99</v>
      </c>
      <c r="E436" t="s">
        <v>46</v>
      </c>
      <c r="G436" t="s">
        <v>180</v>
      </c>
      <c r="H436" t="s">
        <v>175</v>
      </c>
      <c r="I436" t="s">
        <v>181</v>
      </c>
      <c r="J436" t="s">
        <v>180</v>
      </c>
      <c r="K436" t="s">
        <v>866</v>
      </c>
      <c r="L436" s="27">
        <v>0</v>
      </c>
      <c r="M436" s="27">
        <v>0</v>
      </c>
      <c r="N436" s="27">
        <v>0</v>
      </c>
      <c r="O436" t="s">
        <v>142</v>
      </c>
      <c r="P436" t="s">
        <v>182</v>
      </c>
      <c r="Q436" s="27">
        <v>6</v>
      </c>
      <c r="R436" s="27">
        <v>9</v>
      </c>
      <c r="S436" s="27">
        <v>9</v>
      </c>
      <c r="T436" s="27">
        <v>48</v>
      </c>
      <c r="U436" s="27">
        <v>0</v>
      </c>
      <c r="V436" s="27">
        <v>0</v>
      </c>
      <c r="W436" s="27">
        <v>0</v>
      </c>
      <c r="X436" t="s">
        <v>183</v>
      </c>
      <c r="Y436" t="s">
        <v>184</v>
      </c>
      <c r="Z436" s="27">
        <v>6</v>
      </c>
      <c r="AA436" s="27">
        <v>11.3</v>
      </c>
      <c r="AB436" s="27">
        <v>13.1</v>
      </c>
      <c r="AC436" s="27">
        <v>13.1</v>
      </c>
      <c r="AD436" s="27">
        <v>84.49532608695651</v>
      </c>
      <c r="AE436" s="27">
        <v>168.86718146751451</v>
      </c>
      <c r="AF436" s="27">
        <v>293.54166666666674</v>
      </c>
      <c r="AG436" s="108">
        <v>1519.8046332076306</v>
      </c>
      <c r="AH436" s="27">
        <v>1.1299999999999999</v>
      </c>
      <c r="AI436" s="27">
        <v>1.26</v>
      </c>
      <c r="AJ436" s="27">
        <v>0</v>
      </c>
      <c r="AK436" s="27">
        <v>0</v>
      </c>
      <c r="AL436" s="101">
        <v>1717.3792355246223</v>
      </c>
      <c r="AM436" s="101">
        <v>1914.9538378416146</v>
      </c>
      <c r="AN436">
        <v>2030</v>
      </c>
      <c r="AO436" t="s">
        <v>56</v>
      </c>
      <c r="AP436" s="30">
        <v>21</v>
      </c>
      <c r="AQ436" t="s">
        <v>185</v>
      </c>
      <c r="AR436">
        <v>3</v>
      </c>
      <c r="AS436">
        <v>33</v>
      </c>
      <c r="AT436" t="s">
        <v>89</v>
      </c>
      <c r="AU436">
        <v>2023</v>
      </c>
      <c r="AV436" t="s">
        <v>186</v>
      </c>
      <c r="AW436" s="120">
        <f t="shared" si="33"/>
        <v>1519.8046332076306</v>
      </c>
      <c r="AX436" s="109">
        <f t="shared" si="34"/>
        <v>1717.3792355246223</v>
      </c>
      <c r="AY436" s="109">
        <f t="shared" si="35"/>
        <v>1914.9538378416146</v>
      </c>
    </row>
    <row r="437" spans="1:51" x14ac:dyDescent="0.2">
      <c r="A437">
        <v>25</v>
      </c>
      <c r="B437">
        <v>2023</v>
      </c>
      <c r="C437" t="s">
        <v>857</v>
      </c>
      <c r="D437" t="s">
        <v>99</v>
      </c>
      <c r="E437" t="s">
        <v>46</v>
      </c>
      <c r="G437" t="s">
        <v>180</v>
      </c>
      <c r="H437" t="s">
        <v>175</v>
      </c>
      <c r="I437" t="s">
        <v>181</v>
      </c>
      <c r="J437" t="s">
        <v>180</v>
      </c>
      <c r="K437" t="s">
        <v>866</v>
      </c>
      <c r="L437" s="27">
        <v>0</v>
      </c>
      <c r="M437" s="27">
        <v>0</v>
      </c>
      <c r="N437" s="27">
        <v>0</v>
      </c>
      <c r="O437" t="s">
        <v>142</v>
      </c>
      <c r="P437" t="s">
        <v>182</v>
      </c>
      <c r="Q437" s="27">
        <v>6</v>
      </c>
      <c r="R437" s="27">
        <v>9</v>
      </c>
      <c r="S437" s="27">
        <v>9</v>
      </c>
      <c r="T437" s="27">
        <v>48</v>
      </c>
      <c r="U437" s="27">
        <v>0</v>
      </c>
      <c r="V437" s="27">
        <v>0</v>
      </c>
      <c r="W437" s="27">
        <v>0</v>
      </c>
      <c r="X437" t="s">
        <v>183</v>
      </c>
      <c r="Y437" t="s">
        <v>184</v>
      </c>
      <c r="Z437" s="27">
        <v>6</v>
      </c>
      <c r="AA437" s="27">
        <v>11.3</v>
      </c>
      <c r="AB437" s="27">
        <v>13.1</v>
      </c>
      <c r="AC437" s="27">
        <v>13.1</v>
      </c>
      <c r="AD437" s="27">
        <v>84.49532608695651</v>
      </c>
      <c r="AE437" s="27">
        <v>168.86718146751451</v>
      </c>
      <c r="AF437" s="27">
        <v>293.54166666666674</v>
      </c>
      <c r="AG437" s="108">
        <v>1519.8046332076306</v>
      </c>
      <c r="AH437" s="27">
        <v>1.1299999999999999</v>
      </c>
      <c r="AI437" s="27">
        <v>1.26</v>
      </c>
      <c r="AJ437" s="27">
        <v>0</v>
      </c>
      <c r="AK437" s="27">
        <v>0</v>
      </c>
      <c r="AL437" s="101">
        <v>1717.3792355246223</v>
      </c>
      <c r="AM437" s="101">
        <v>1914.9538378416146</v>
      </c>
      <c r="AN437">
        <v>2035</v>
      </c>
      <c r="AO437" t="s">
        <v>56</v>
      </c>
      <c r="AP437" s="30">
        <v>21</v>
      </c>
      <c r="AQ437" t="s">
        <v>185</v>
      </c>
      <c r="AR437">
        <v>3</v>
      </c>
      <c r="AS437">
        <v>33</v>
      </c>
      <c r="AT437" t="s">
        <v>89</v>
      </c>
      <c r="AU437">
        <v>2023</v>
      </c>
      <c r="AV437" t="s">
        <v>186</v>
      </c>
      <c r="AW437" s="120">
        <f t="shared" si="33"/>
        <v>1519.8046332076306</v>
      </c>
      <c r="AX437" s="109">
        <f t="shared" si="34"/>
        <v>1717.3792355246223</v>
      </c>
      <c r="AY437" s="109">
        <f t="shared" si="35"/>
        <v>1914.9538378416146</v>
      </c>
    </row>
    <row r="438" spans="1:51" x14ac:dyDescent="0.2">
      <c r="A438">
        <v>25</v>
      </c>
      <c r="B438">
        <v>2023</v>
      </c>
      <c r="C438" t="s">
        <v>857</v>
      </c>
      <c r="D438" t="s">
        <v>99</v>
      </c>
      <c r="E438" t="s">
        <v>46</v>
      </c>
      <c r="G438" t="s">
        <v>180</v>
      </c>
      <c r="H438" t="s">
        <v>175</v>
      </c>
      <c r="I438" t="s">
        <v>181</v>
      </c>
      <c r="J438" t="s">
        <v>180</v>
      </c>
      <c r="K438" t="s">
        <v>866</v>
      </c>
      <c r="L438" s="27">
        <v>0</v>
      </c>
      <c r="M438" s="27">
        <v>0</v>
      </c>
      <c r="N438" s="27">
        <v>0</v>
      </c>
      <c r="O438" t="s">
        <v>142</v>
      </c>
      <c r="P438" t="s">
        <v>182</v>
      </c>
      <c r="Q438" s="27">
        <v>6</v>
      </c>
      <c r="R438" s="27">
        <v>9</v>
      </c>
      <c r="S438" s="27">
        <v>9</v>
      </c>
      <c r="T438" s="27">
        <v>48</v>
      </c>
      <c r="U438" s="27">
        <v>0</v>
      </c>
      <c r="V438" s="27">
        <v>0</v>
      </c>
      <c r="W438" s="27">
        <v>0</v>
      </c>
      <c r="X438" t="s">
        <v>183</v>
      </c>
      <c r="Y438" t="s">
        <v>184</v>
      </c>
      <c r="Z438" s="27">
        <v>6</v>
      </c>
      <c r="AA438" s="27">
        <v>11.3</v>
      </c>
      <c r="AB438" s="27">
        <v>13.1</v>
      </c>
      <c r="AC438" s="27">
        <v>13.1</v>
      </c>
      <c r="AD438" s="27">
        <v>84.49532608695651</v>
      </c>
      <c r="AE438" s="27">
        <v>168.86718146751451</v>
      </c>
      <c r="AF438" s="27">
        <v>293.54166666666674</v>
      </c>
      <c r="AG438" s="108">
        <v>1519.8046332076306</v>
      </c>
      <c r="AH438" s="27">
        <v>1.1299999999999999</v>
      </c>
      <c r="AI438" s="27">
        <v>1.26</v>
      </c>
      <c r="AJ438" s="27">
        <v>0</v>
      </c>
      <c r="AK438" s="27">
        <v>0</v>
      </c>
      <c r="AL438" s="101">
        <v>1717.3792355246223</v>
      </c>
      <c r="AM438" s="101">
        <v>1914.9538378416146</v>
      </c>
      <c r="AN438">
        <v>2040</v>
      </c>
      <c r="AO438" t="s">
        <v>56</v>
      </c>
      <c r="AP438" s="30">
        <v>21</v>
      </c>
      <c r="AQ438" t="s">
        <v>185</v>
      </c>
      <c r="AR438">
        <v>3</v>
      </c>
      <c r="AS438">
        <v>33</v>
      </c>
      <c r="AT438" t="s">
        <v>89</v>
      </c>
      <c r="AU438">
        <v>2023</v>
      </c>
      <c r="AV438" t="s">
        <v>186</v>
      </c>
      <c r="AW438" s="120">
        <f t="shared" si="33"/>
        <v>1519.8046332076306</v>
      </c>
      <c r="AX438" s="109">
        <f t="shared" si="34"/>
        <v>1717.3792355246223</v>
      </c>
      <c r="AY438" s="109">
        <f t="shared" si="35"/>
        <v>1914.9538378416146</v>
      </c>
    </row>
    <row r="439" spans="1:51" x14ac:dyDescent="0.2">
      <c r="A439">
        <v>25</v>
      </c>
      <c r="B439">
        <v>2023</v>
      </c>
      <c r="C439" t="s">
        <v>857</v>
      </c>
      <c r="D439" t="s">
        <v>99</v>
      </c>
      <c r="E439" t="s">
        <v>46</v>
      </c>
      <c r="G439" t="s">
        <v>180</v>
      </c>
      <c r="H439" t="s">
        <v>175</v>
      </c>
      <c r="I439" t="s">
        <v>181</v>
      </c>
      <c r="J439" t="s">
        <v>180</v>
      </c>
      <c r="K439" t="s">
        <v>866</v>
      </c>
      <c r="L439" s="27">
        <v>0</v>
      </c>
      <c r="M439" s="27">
        <v>0</v>
      </c>
      <c r="N439" s="27">
        <v>0</v>
      </c>
      <c r="O439" t="s">
        <v>142</v>
      </c>
      <c r="P439" t="s">
        <v>182</v>
      </c>
      <c r="Q439" s="27">
        <v>6</v>
      </c>
      <c r="R439" s="27">
        <v>9</v>
      </c>
      <c r="S439" s="27">
        <v>9</v>
      </c>
      <c r="T439" s="27">
        <v>48</v>
      </c>
      <c r="U439" s="27">
        <v>0</v>
      </c>
      <c r="V439" s="27">
        <v>0</v>
      </c>
      <c r="W439" s="27">
        <v>0</v>
      </c>
      <c r="X439" t="s">
        <v>183</v>
      </c>
      <c r="Y439" t="s">
        <v>184</v>
      </c>
      <c r="Z439" s="27">
        <v>6</v>
      </c>
      <c r="AA439" s="27">
        <v>11.3</v>
      </c>
      <c r="AB439" s="27">
        <v>13.1</v>
      </c>
      <c r="AC439" s="27">
        <v>13.1</v>
      </c>
      <c r="AD439" s="27">
        <v>84.49532608695651</v>
      </c>
      <c r="AE439" s="27">
        <v>168.86718146751451</v>
      </c>
      <c r="AF439" s="27">
        <v>293.54166666666674</v>
      </c>
      <c r="AG439" s="108">
        <v>1519.8046332076306</v>
      </c>
      <c r="AH439" s="27">
        <v>1.1299999999999999</v>
      </c>
      <c r="AI439" s="27">
        <v>1.26</v>
      </c>
      <c r="AJ439" s="27">
        <v>0</v>
      </c>
      <c r="AK439" s="27">
        <v>0</v>
      </c>
      <c r="AL439" s="101">
        <v>1717.3792355246223</v>
      </c>
      <c r="AM439" s="101">
        <v>1914.9538378416146</v>
      </c>
      <c r="AN439">
        <v>2045</v>
      </c>
      <c r="AO439" t="s">
        <v>56</v>
      </c>
      <c r="AP439" s="30">
        <v>21</v>
      </c>
      <c r="AQ439" t="s">
        <v>185</v>
      </c>
      <c r="AR439">
        <v>3</v>
      </c>
      <c r="AS439">
        <v>33</v>
      </c>
      <c r="AT439" t="s">
        <v>89</v>
      </c>
      <c r="AU439">
        <v>2023</v>
      </c>
      <c r="AV439" t="s">
        <v>186</v>
      </c>
      <c r="AW439" s="120">
        <f t="shared" si="33"/>
        <v>1519.8046332076306</v>
      </c>
      <c r="AX439" s="109">
        <f t="shared" si="34"/>
        <v>1717.3792355246223</v>
      </c>
      <c r="AY439" s="109">
        <f t="shared" si="35"/>
        <v>1914.9538378416146</v>
      </c>
    </row>
    <row r="440" spans="1:51" x14ac:dyDescent="0.2">
      <c r="A440">
        <v>25</v>
      </c>
      <c r="B440">
        <v>2023</v>
      </c>
      <c r="C440" t="s">
        <v>857</v>
      </c>
      <c r="D440" t="s">
        <v>99</v>
      </c>
      <c r="E440" t="s">
        <v>46</v>
      </c>
      <c r="G440" t="s">
        <v>180</v>
      </c>
      <c r="H440" t="s">
        <v>175</v>
      </c>
      <c r="I440" t="s">
        <v>181</v>
      </c>
      <c r="J440" t="s">
        <v>180</v>
      </c>
      <c r="K440" t="s">
        <v>866</v>
      </c>
      <c r="L440" s="27">
        <v>0</v>
      </c>
      <c r="M440" s="27">
        <v>0</v>
      </c>
      <c r="N440" s="27">
        <v>0</v>
      </c>
      <c r="O440" t="s">
        <v>142</v>
      </c>
      <c r="P440" t="s">
        <v>182</v>
      </c>
      <c r="Q440" s="27">
        <v>6</v>
      </c>
      <c r="R440" s="27">
        <v>9</v>
      </c>
      <c r="S440" s="27">
        <v>9</v>
      </c>
      <c r="T440" s="27">
        <v>48</v>
      </c>
      <c r="U440" s="27">
        <v>0</v>
      </c>
      <c r="V440" s="27">
        <v>0</v>
      </c>
      <c r="W440" s="27">
        <v>0</v>
      </c>
      <c r="X440" t="s">
        <v>183</v>
      </c>
      <c r="Y440" t="s">
        <v>184</v>
      </c>
      <c r="Z440" s="27">
        <v>6</v>
      </c>
      <c r="AA440" s="27">
        <v>11.3</v>
      </c>
      <c r="AB440" s="27">
        <v>13.1</v>
      </c>
      <c r="AC440" s="27">
        <v>13.1</v>
      </c>
      <c r="AD440" s="27">
        <v>84.49532608695651</v>
      </c>
      <c r="AE440" s="27">
        <v>168.86718146751451</v>
      </c>
      <c r="AF440" s="27">
        <v>293.54166666666674</v>
      </c>
      <c r="AG440" s="108">
        <v>1519.8046332076306</v>
      </c>
      <c r="AH440" s="27">
        <v>1.1299999999999999</v>
      </c>
      <c r="AI440" s="27">
        <v>1.26</v>
      </c>
      <c r="AJ440" s="27">
        <v>0</v>
      </c>
      <c r="AK440" s="27">
        <v>0</v>
      </c>
      <c r="AL440" s="101">
        <v>1717.3792355246223</v>
      </c>
      <c r="AM440" s="101">
        <v>1914.9538378416146</v>
      </c>
      <c r="AN440">
        <v>2050</v>
      </c>
      <c r="AO440" t="s">
        <v>56</v>
      </c>
      <c r="AP440" s="30">
        <v>21</v>
      </c>
      <c r="AQ440" t="s">
        <v>185</v>
      </c>
      <c r="AR440">
        <v>3</v>
      </c>
      <c r="AS440">
        <v>33</v>
      </c>
      <c r="AT440" t="s">
        <v>89</v>
      </c>
      <c r="AU440">
        <v>2023</v>
      </c>
      <c r="AV440" t="s">
        <v>186</v>
      </c>
      <c r="AW440" s="120">
        <f t="shared" si="33"/>
        <v>1519.8046332076306</v>
      </c>
      <c r="AX440" s="109">
        <f t="shared" si="34"/>
        <v>1717.3792355246223</v>
      </c>
      <c r="AY440" s="109">
        <f t="shared" si="35"/>
        <v>1914.9538378416146</v>
      </c>
    </row>
    <row r="441" spans="1:51" x14ac:dyDescent="0.2">
      <c r="A441">
        <v>25</v>
      </c>
      <c r="B441">
        <v>2023</v>
      </c>
      <c r="C441" t="s">
        <v>857</v>
      </c>
      <c r="D441" t="s">
        <v>99</v>
      </c>
      <c r="E441" t="s">
        <v>46</v>
      </c>
      <c r="G441" t="s">
        <v>180</v>
      </c>
      <c r="H441" t="s">
        <v>175</v>
      </c>
      <c r="I441" t="s">
        <v>181</v>
      </c>
      <c r="J441" t="s">
        <v>180</v>
      </c>
      <c r="K441" t="s">
        <v>866</v>
      </c>
      <c r="L441" s="27">
        <v>0</v>
      </c>
      <c r="M441" s="27">
        <v>0</v>
      </c>
      <c r="N441" s="27">
        <v>0</v>
      </c>
      <c r="O441" t="s">
        <v>142</v>
      </c>
      <c r="P441" t="s">
        <v>182</v>
      </c>
      <c r="Q441" s="27">
        <v>6</v>
      </c>
      <c r="R441" s="27">
        <v>9</v>
      </c>
      <c r="S441" s="27">
        <v>9</v>
      </c>
      <c r="T441" s="27">
        <v>48</v>
      </c>
      <c r="U441" s="27">
        <v>0</v>
      </c>
      <c r="V441" s="27">
        <v>0</v>
      </c>
      <c r="W441" s="27">
        <v>0</v>
      </c>
      <c r="X441" t="s">
        <v>183</v>
      </c>
      <c r="Y441" t="s">
        <v>184</v>
      </c>
      <c r="Z441" s="27">
        <v>6</v>
      </c>
      <c r="AA441" s="27">
        <v>11.3</v>
      </c>
      <c r="AB441" s="27">
        <v>13.1</v>
      </c>
      <c r="AC441" s="27">
        <v>13.1</v>
      </c>
      <c r="AD441" s="27">
        <v>84.49532608695651</v>
      </c>
      <c r="AE441" s="27">
        <v>168.86718146751451</v>
      </c>
      <c r="AF441" s="27">
        <v>293.54166666666674</v>
      </c>
      <c r="AG441" s="108">
        <v>1519.8046332076306</v>
      </c>
      <c r="AH441" s="27">
        <v>1.1299999999999999</v>
      </c>
      <c r="AI441" s="27">
        <v>1.26</v>
      </c>
      <c r="AJ441" s="27">
        <v>0</v>
      </c>
      <c r="AK441" s="27">
        <v>0</v>
      </c>
      <c r="AL441" s="101">
        <v>1717.3792355246223</v>
      </c>
      <c r="AM441" s="101">
        <v>1914.9538378416146</v>
      </c>
      <c r="AN441">
        <v>2023</v>
      </c>
      <c r="AO441" t="s">
        <v>59</v>
      </c>
      <c r="AP441" s="30">
        <v>21</v>
      </c>
      <c r="AQ441" t="s">
        <v>185</v>
      </c>
      <c r="AR441">
        <v>3</v>
      </c>
      <c r="AS441">
        <v>33</v>
      </c>
      <c r="AT441" t="s">
        <v>89</v>
      </c>
      <c r="AU441">
        <v>2023</v>
      </c>
      <c r="AV441" t="s">
        <v>186</v>
      </c>
      <c r="AW441" s="120">
        <f t="shared" si="33"/>
        <v>1519.8046332076306</v>
      </c>
      <c r="AX441" s="109">
        <f t="shared" si="34"/>
        <v>1717.3792355246223</v>
      </c>
      <c r="AY441" s="109">
        <f t="shared" si="35"/>
        <v>1914.9538378416146</v>
      </c>
    </row>
    <row r="442" spans="1:51" x14ac:dyDescent="0.2">
      <c r="A442">
        <v>25</v>
      </c>
      <c r="B442">
        <v>2023</v>
      </c>
      <c r="C442" t="s">
        <v>857</v>
      </c>
      <c r="D442" t="s">
        <v>99</v>
      </c>
      <c r="E442" t="s">
        <v>46</v>
      </c>
      <c r="G442" t="s">
        <v>180</v>
      </c>
      <c r="H442" t="s">
        <v>175</v>
      </c>
      <c r="I442" t="s">
        <v>181</v>
      </c>
      <c r="J442" t="s">
        <v>180</v>
      </c>
      <c r="K442" t="s">
        <v>866</v>
      </c>
      <c r="L442" s="27">
        <v>0</v>
      </c>
      <c r="M442" s="27">
        <v>0</v>
      </c>
      <c r="N442" s="27">
        <v>0</v>
      </c>
      <c r="O442" t="s">
        <v>142</v>
      </c>
      <c r="P442" t="s">
        <v>182</v>
      </c>
      <c r="Q442" s="27">
        <v>6</v>
      </c>
      <c r="R442" s="27">
        <v>9</v>
      </c>
      <c r="S442" s="27">
        <v>9</v>
      </c>
      <c r="T442" s="27">
        <v>48</v>
      </c>
      <c r="U442" s="27">
        <v>0</v>
      </c>
      <c r="V442" s="27">
        <v>0</v>
      </c>
      <c r="W442" s="27">
        <v>0</v>
      </c>
      <c r="X442" t="s">
        <v>183</v>
      </c>
      <c r="Y442" t="s">
        <v>184</v>
      </c>
      <c r="Z442" s="27">
        <v>6</v>
      </c>
      <c r="AA442" s="27">
        <v>11.3</v>
      </c>
      <c r="AB442" s="27">
        <v>13.1</v>
      </c>
      <c r="AC442" s="27">
        <v>13.1</v>
      </c>
      <c r="AD442" s="27">
        <v>84.49532608695651</v>
      </c>
      <c r="AE442" s="27">
        <v>168.86718146751451</v>
      </c>
      <c r="AF442" s="27">
        <v>293.54166666666674</v>
      </c>
      <c r="AG442" s="108">
        <v>1519.8046332076306</v>
      </c>
      <c r="AH442" s="27">
        <v>1.1299999999999999</v>
      </c>
      <c r="AI442" s="27">
        <v>1.26</v>
      </c>
      <c r="AJ442" s="27">
        <v>0</v>
      </c>
      <c r="AK442" s="27">
        <v>0</v>
      </c>
      <c r="AL442" s="101">
        <v>1717.3792355246223</v>
      </c>
      <c r="AM442" s="101">
        <v>1914.9538378416146</v>
      </c>
      <c r="AN442">
        <v>2030</v>
      </c>
      <c r="AO442" t="s">
        <v>59</v>
      </c>
      <c r="AP442" s="30">
        <v>21</v>
      </c>
      <c r="AQ442" t="s">
        <v>185</v>
      </c>
      <c r="AR442">
        <v>3</v>
      </c>
      <c r="AS442">
        <v>33</v>
      </c>
      <c r="AT442" t="s">
        <v>89</v>
      </c>
      <c r="AU442">
        <v>2023</v>
      </c>
      <c r="AV442" t="s">
        <v>186</v>
      </c>
      <c r="AW442" s="120">
        <f t="shared" si="33"/>
        <v>1519.8046332076306</v>
      </c>
      <c r="AX442" s="109">
        <f t="shared" si="34"/>
        <v>1717.3792355246223</v>
      </c>
      <c r="AY442" s="109">
        <f t="shared" si="35"/>
        <v>1914.9538378416146</v>
      </c>
    </row>
    <row r="443" spans="1:51" x14ac:dyDescent="0.2">
      <c r="A443">
        <v>25</v>
      </c>
      <c r="B443">
        <v>2023</v>
      </c>
      <c r="C443" t="s">
        <v>857</v>
      </c>
      <c r="D443" t="s">
        <v>99</v>
      </c>
      <c r="E443" t="s">
        <v>46</v>
      </c>
      <c r="G443" t="s">
        <v>180</v>
      </c>
      <c r="H443" t="s">
        <v>175</v>
      </c>
      <c r="I443" t="s">
        <v>181</v>
      </c>
      <c r="J443" t="s">
        <v>180</v>
      </c>
      <c r="K443" t="s">
        <v>866</v>
      </c>
      <c r="L443" s="27">
        <v>0</v>
      </c>
      <c r="M443" s="27">
        <v>0</v>
      </c>
      <c r="N443" s="27">
        <v>0</v>
      </c>
      <c r="O443" t="s">
        <v>142</v>
      </c>
      <c r="P443" t="s">
        <v>182</v>
      </c>
      <c r="Q443" s="27">
        <v>6</v>
      </c>
      <c r="R443" s="27">
        <v>9</v>
      </c>
      <c r="S443" s="27">
        <v>9</v>
      </c>
      <c r="T443" s="27">
        <v>48</v>
      </c>
      <c r="U443" s="27">
        <v>0</v>
      </c>
      <c r="V443" s="27">
        <v>0</v>
      </c>
      <c r="W443" s="27">
        <v>0</v>
      </c>
      <c r="X443" t="s">
        <v>183</v>
      </c>
      <c r="Y443" t="s">
        <v>184</v>
      </c>
      <c r="Z443" s="27">
        <v>6</v>
      </c>
      <c r="AA443" s="27">
        <v>11.3</v>
      </c>
      <c r="AB443" s="27">
        <v>13.1</v>
      </c>
      <c r="AC443" s="27">
        <v>13.1</v>
      </c>
      <c r="AD443" s="27">
        <v>84.49532608695651</v>
      </c>
      <c r="AE443" s="27">
        <v>168.86718146751451</v>
      </c>
      <c r="AF443" s="27">
        <v>293.54166666666674</v>
      </c>
      <c r="AG443" s="108">
        <v>1519.8046332076306</v>
      </c>
      <c r="AH443" s="27">
        <v>1.1299999999999999</v>
      </c>
      <c r="AI443" s="27">
        <v>1.26</v>
      </c>
      <c r="AJ443" s="27">
        <v>0</v>
      </c>
      <c r="AK443" s="27">
        <v>0</v>
      </c>
      <c r="AL443" s="101">
        <v>1717.3792355246223</v>
      </c>
      <c r="AM443" s="101">
        <v>1914.9538378416146</v>
      </c>
      <c r="AN443">
        <v>2035</v>
      </c>
      <c r="AO443" t="s">
        <v>59</v>
      </c>
      <c r="AP443" s="30">
        <v>21</v>
      </c>
      <c r="AQ443" t="s">
        <v>185</v>
      </c>
      <c r="AR443">
        <v>3</v>
      </c>
      <c r="AS443">
        <v>33</v>
      </c>
      <c r="AT443" t="s">
        <v>89</v>
      </c>
      <c r="AU443">
        <v>2023</v>
      </c>
      <c r="AV443" t="s">
        <v>186</v>
      </c>
      <c r="AW443" s="120">
        <f t="shared" si="33"/>
        <v>1519.8046332076306</v>
      </c>
      <c r="AX443" s="109">
        <f t="shared" si="34"/>
        <v>1717.3792355246223</v>
      </c>
      <c r="AY443" s="109">
        <f t="shared" si="35"/>
        <v>1914.9538378416146</v>
      </c>
    </row>
    <row r="444" spans="1:51" x14ac:dyDescent="0.2">
      <c r="A444">
        <v>25</v>
      </c>
      <c r="B444">
        <v>2023</v>
      </c>
      <c r="C444" t="s">
        <v>857</v>
      </c>
      <c r="D444" t="s">
        <v>99</v>
      </c>
      <c r="E444" t="s">
        <v>46</v>
      </c>
      <c r="G444" t="s">
        <v>180</v>
      </c>
      <c r="H444" t="s">
        <v>175</v>
      </c>
      <c r="I444" t="s">
        <v>181</v>
      </c>
      <c r="J444" t="s">
        <v>180</v>
      </c>
      <c r="K444" t="s">
        <v>866</v>
      </c>
      <c r="L444" s="27">
        <v>0</v>
      </c>
      <c r="M444" s="27">
        <v>0</v>
      </c>
      <c r="N444" s="27">
        <v>0</v>
      </c>
      <c r="O444" t="s">
        <v>142</v>
      </c>
      <c r="P444" t="s">
        <v>182</v>
      </c>
      <c r="Q444" s="27">
        <v>6</v>
      </c>
      <c r="R444" s="27">
        <v>9</v>
      </c>
      <c r="S444" s="27">
        <v>9</v>
      </c>
      <c r="T444" s="27">
        <v>48</v>
      </c>
      <c r="U444" s="27">
        <v>0</v>
      </c>
      <c r="V444" s="27">
        <v>0</v>
      </c>
      <c r="W444" s="27">
        <v>0</v>
      </c>
      <c r="X444" t="s">
        <v>183</v>
      </c>
      <c r="Y444" t="s">
        <v>184</v>
      </c>
      <c r="Z444" s="27">
        <v>6</v>
      </c>
      <c r="AA444" s="27">
        <v>11.3</v>
      </c>
      <c r="AB444" s="27">
        <v>13.1</v>
      </c>
      <c r="AC444" s="27">
        <v>13.1</v>
      </c>
      <c r="AD444" s="27">
        <v>84.49532608695651</v>
      </c>
      <c r="AE444" s="27">
        <v>168.86718146751451</v>
      </c>
      <c r="AF444" s="27">
        <v>293.54166666666674</v>
      </c>
      <c r="AG444" s="108">
        <v>1519.8046332076306</v>
      </c>
      <c r="AH444" s="27">
        <v>1.1299999999999999</v>
      </c>
      <c r="AI444" s="27">
        <v>1.26</v>
      </c>
      <c r="AJ444" s="27">
        <v>0</v>
      </c>
      <c r="AK444" s="27">
        <v>0</v>
      </c>
      <c r="AL444" s="101">
        <v>1717.3792355246223</v>
      </c>
      <c r="AM444" s="101">
        <v>1914.9538378416146</v>
      </c>
      <c r="AN444">
        <v>2040</v>
      </c>
      <c r="AO444" t="s">
        <v>59</v>
      </c>
      <c r="AP444" s="30">
        <v>21</v>
      </c>
      <c r="AQ444" t="s">
        <v>185</v>
      </c>
      <c r="AR444">
        <v>3</v>
      </c>
      <c r="AS444">
        <v>33</v>
      </c>
      <c r="AT444" t="s">
        <v>89</v>
      </c>
      <c r="AU444">
        <v>2023</v>
      </c>
      <c r="AV444" t="s">
        <v>186</v>
      </c>
      <c r="AW444" s="120">
        <f t="shared" si="33"/>
        <v>1519.8046332076306</v>
      </c>
      <c r="AX444" s="109">
        <f t="shared" si="34"/>
        <v>1717.3792355246223</v>
      </c>
      <c r="AY444" s="109">
        <f t="shared" si="35"/>
        <v>1914.9538378416146</v>
      </c>
    </row>
    <row r="445" spans="1:51" x14ac:dyDescent="0.2">
      <c r="A445">
        <v>25</v>
      </c>
      <c r="B445">
        <v>2023</v>
      </c>
      <c r="C445" t="s">
        <v>857</v>
      </c>
      <c r="D445" t="s">
        <v>99</v>
      </c>
      <c r="E445" t="s">
        <v>46</v>
      </c>
      <c r="G445" t="s">
        <v>180</v>
      </c>
      <c r="H445" t="s">
        <v>175</v>
      </c>
      <c r="I445" t="s">
        <v>181</v>
      </c>
      <c r="J445" t="s">
        <v>180</v>
      </c>
      <c r="K445" t="s">
        <v>866</v>
      </c>
      <c r="L445" s="27">
        <v>0</v>
      </c>
      <c r="M445" s="27">
        <v>0</v>
      </c>
      <c r="N445" s="27">
        <v>0</v>
      </c>
      <c r="O445" t="s">
        <v>142</v>
      </c>
      <c r="P445" t="s">
        <v>182</v>
      </c>
      <c r="Q445" s="27">
        <v>6</v>
      </c>
      <c r="R445" s="27">
        <v>9</v>
      </c>
      <c r="S445" s="27">
        <v>9</v>
      </c>
      <c r="T445" s="27">
        <v>48</v>
      </c>
      <c r="U445" s="27">
        <v>0</v>
      </c>
      <c r="V445" s="27">
        <v>0</v>
      </c>
      <c r="W445" s="27">
        <v>0</v>
      </c>
      <c r="X445" t="s">
        <v>183</v>
      </c>
      <c r="Y445" t="s">
        <v>184</v>
      </c>
      <c r="Z445" s="27">
        <v>6</v>
      </c>
      <c r="AA445" s="27">
        <v>11.3</v>
      </c>
      <c r="AB445" s="27">
        <v>13.1</v>
      </c>
      <c r="AC445" s="27">
        <v>13.1</v>
      </c>
      <c r="AD445" s="27">
        <v>84.49532608695651</v>
      </c>
      <c r="AE445" s="27">
        <v>168.86718146751451</v>
      </c>
      <c r="AF445" s="27">
        <v>293.54166666666674</v>
      </c>
      <c r="AG445" s="108">
        <v>1519.8046332076306</v>
      </c>
      <c r="AH445" s="27">
        <v>1.1299999999999999</v>
      </c>
      <c r="AI445" s="27">
        <v>1.26</v>
      </c>
      <c r="AJ445" s="27">
        <v>0</v>
      </c>
      <c r="AK445" s="27">
        <v>0</v>
      </c>
      <c r="AL445" s="101">
        <v>1717.3792355246223</v>
      </c>
      <c r="AM445" s="101">
        <v>1914.9538378416146</v>
      </c>
      <c r="AN445">
        <v>2045</v>
      </c>
      <c r="AO445" t="s">
        <v>59</v>
      </c>
      <c r="AP445" s="30">
        <v>21</v>
      </c>
      <c r="AQ445" t="s">
        <v>185</v>
      </c>
      <c r="AR445">
        <v>3</v>
      </c>
      <c r="AS445">
        <v>33</v>
      </c>
      <c r="AT445" t="s">
        <v>89</v>
      </c>
      <c r="AU445">
        <v>2023</v>
      </c>
      <c r="AV445" t="s">
        <v>186</v>
      </c>
      <c r="AW445" s="120">
        <f t="shared" si="33"/>
        <v>1519.8046332076306</v>
      </c>
      <c r="AX445" s="109">
        <f t="shared" si="34"/>
        <v>1717.3792355246223</v>
      </c>
      <c r="AY445" s="109">
        <f t="shared" si="35"/>
        <v>1914.9538378416146</v>
      </c>
    </row>
    <row r="446" spans="1:51" x14ac:dyDescent="0.2">
      <c r="A446">
        <v>25</v>
      </c>
      <c r="B446">
        <v>2023</v>
      </c>
      <c r="C446" t="s">
        <v>857</v>
      </c>
      <c r="D446" t="s">
        <v>99</v>
      </c>
      <c r="E446" t="s">
        <v>46</v>
      </c>
      <c r="G446" t="s">
        <v>180</v>
      </c>
      <c r="H446" t="s">
        <v>175</v>
      </c>
      <c r="I446" t="s">
        <v>181</v>
      </c>
      <c r="J446" t="s">
        <v>180</v>
      </c>
      <c r="K446" t="s">
        <v>866</v>
      </c>
      <c r="L446" s="27">
        <v>0</v>
      </c>
      <c r="M446" s="27">
        <v>0</v>
      </c>
      <c r="N446" s="27">
        <v>0</v>
      </c>
      <c r="O446" t="s">
        <v>142</v>
      </c>
      <c r="P446" t="s">
        <v>182</v>
      </c>
      <c r="Q446" s="27">
        <v>6</v>
      </c>
      <c r="R446" s="27">
        <v>9</v>
      </c>
      <c r="S446" s="27">
        <v>9</v>
      </c>
      <c r="T446" s="27">
        <v>48</v>
      </c>
      <c r="U446" s="27">
        <v>0</v>
      </c>
      <c r="V446" s="27">
        <v>0</v>
      </c>
      <c r="W446" s="27">
        <v>0</v>
      </c>
      <c r="X446" t="s">
        <v>183</v>
      </c>
      <c r="Y446" t="s">
        <v>184</v>
      </c>
      <c r="Z446" s="27">
        <v>6</v>
      </c>
      <c r="AA446" s="27">
        <v>11.3</v>
      </c>
      <c r="AB446" s="27">
        <v>13.1</v>
      </c>
      <c r="AC446" s="27">
        <v>13.1</v>
      </c>
      <c r="AD446" s="27">
        <v>84.49532608695651</v>
      </c>
      <c r="AE446" s="27">
        <v>168.86718146751451</v>
      </c>
      <c r="AF446" s="27">
        <v>293.54166666666674</v>
      </c>
      <c r="AG446" s="108">
        <v>1519.8046332076306</v>
      </c>
      <c r="AH446" s="27">
        <v>1.1299999999999999</v>
      </c>
      <c r="AI446" s="27">
        <v>1.26</v>
      </c>
      <c r="AJ446" s="27">
        <v>0</v>
      </c>
      <c r="AK446" s="27">
        <v>0</v>
      </c>
      <c r="AL446" s="101">
        <v>1717.3792355246223</v>
      </c>
      <c r="AM446" s="101">
        <v>1914.9538378416146</v>
      </c>
      <c r="AN446">
        <v>2050</v>
      </c>
      <c r="AO446" t="s">
        <v>59</v>
      </c>
      <c r="AP446" s="30">
        <v>21</v>
      </c>
      <c r="AQ446" t="s">
        <v>185</v>
      </c>
      <c r="AR446">
        <v>3</v>
      </c>
      <c r="AS446">
        <v>33</v>
      </c>
      <c r="AT446" t="s">
        <v>89</v>
      </c>
      <c r="AU446">
        <v>2023</v>
      </c>
      <c r="AV446" t="s">
        <v>186</v>
      </c>
      <c r="AW446" s="120">
        <f t="shared" si="33"/>
        <v>1519.8046332076306</v>
      </c>
      <c r="AX446" s="109">
        <f t="shared" si="34"/>
        <v>1717.3792355246223</v>
      </c>
      <c r="AY446" s="109">
        <f t="shared" si="35"/>
        <v>1914.9538378416146</v>
      </c>
    </row>
    <row r="447" spans="1:51" x14ac:dyDescent="0.2">
      <c r="A447">
        <v>25</v>
      </c>
      <c r="B447">
        <v>2023</v>
      </c>
      <c r="C447" t="s">
        <v>857</v>
      </c>
      <c r="D447" t="s">
        <v>99</v>
      </c>
      <c r="E447" t="s">
        <v>46</v>
      </c>
      <c r="G447" t="s">
        <v>180</v>
      </c>
      <c r="H447" t="s">
        <v>175</v>
      </c>
      <c r="I447" t="s">
        <v>181</v>
      </c>
      <c r="J447" t="s">
        <v>180</v>
      </c>
      <c r="K447" t="s">
        <v>866</v>
      </c>
      <c r="L447" s="27">
        <v>0</v>
      </c>
      <c r="M447" s="27">
        <v>0</v>
      </c>
      <c r="N447" s="27">
        <v>0</v>
      </c>
      <c r="O447" t="s">
        <v>142</v>
      </c>
      <c r="P447" t="s">
        <v>182</v>
      </c>
      <c r="Q447" s="27">
        <v>6</v>
      </c>
      <c r="R447" s="27">
        <v>9</v>
      </c>
      <c r="S447" s="27">
        <v>9</v>
      </c>
      <c r="T447" s="27">
        <v>48</v>
      </c>
      <c r="U447" s="27">
        <v>0</v>
      </c>
      <c r="V447" s="27">
        <v>0</v>
      </c>
      <c r="W447" s="27">
        <v>0</v>
      </c>
      <c r="X447" t="s">
        <v>183</v>
      </c>
      <c r="Y447" t="s">
        <v>184</v>
      </c>
      <c r="Z447" s="27">
        <v>6</v>
      </c>
      <c r="AA447" s="27">
        <v>11.3</v>
      </c>
      <c r="AB447" s="27">
        <v>13.1</v>
      </c>
      <c r="AC447" s="27">
        <v>13.1</v>
      </c>
      <c r="AD447" s="27">
        <v>84.49532608695651</v>
      </c>
      <c r="AE447" s="27">
        <v>168.86718146751451</v>
      </c>
      <c r="AF447" s="27">
        <v>293.54166666666674</v>
      </c>
      <c r="AG447" s="108">
        <v>1519.8046332076306</v>
      </c>
      <c r="AH447" s="27">
        <v>1.1299999999999999</v>
      </c>
      <c r="AI447" s="27">
        <v>1.26</v>
      </c>
      <c r="AJ447" s="27">
        <v>0</v>
      </c>
      <c r="AK447" s="27">
        <v>0</v>
      </c>
      <c r="AL447" s="101">
        <v>1717.3792355246223</v>
      </c>
      <c r="AM447" s="101">
        <v>1914.9538378416146</v>
      </c>
      <c r="AN447">
        <v>2023</v>
      </c>
      <c r="AO447" t="s">
        <v>60</v>
      </c>
      <c r="AP447" s="30">
        <v>21</v>
      </c>
      <c r="AQ447" t="s">
        <v>185</v>
      </c>
      <c r="AR447">
        <v>3</v>
      </c>
      <c r="AS447">
        <v>33</v>
      </c>
      <c r="AT447" t="s">
        <v>89</v>
      </c>
      <c r="AU447">
        <v>2023</v>
      </c>
      <c r="AV447" t="s">
        <v>186</v>
      </c>
      <c r="AW447" s="120">
        <f t="shared" si="33"/>
        <v>1519.8046332076306</v>
      </c>
      <c r="AX447" s="109">
        <f t="shared" si="34"/>
        <v>1717.3792355246223</v>
      </c>
      <c r="AY447" s="109">
        <f t="shared" si="35"/>
        <v>1914.9538378416146</v>
      </c>
    </row>
    <row r="448" spans="1:51" x14ac:dyDescent="0.2">
      <c r="A448">
        <v>25</v>
      </c>
      <c r="B448">
        <v>2023</v>
      </c>
      <c r="C448" t="s">
        <v>857</v>
      </c>
      <c r="D448" t="s">
        <v>99</v>
      </c>
      <c r="E448" t="s">
        <v>46</v>
      </c>
      <c r="G448" t="s">
        <v>180</v>
      </c>
      <c r="H448" t="s">
        <v>175</v>
      </c>
      <c r="I448" t="s">
        <v>181</v>
      </c>
      <c r="J448" t="s">
        <v>180</v>
      </c>
      <c r="K448" t="s">
        <v>866</v>
      </c>
      <c r="L448" s="27">
        <v>0</v>
      </c>
      <c r="M448" s="27">
        <v>0</v>
      </c>
      <c r="N448" s="27">
        <v>0</v>
      </c>
      <c r="O448" t="s">
        <v>142</v>
      </c>
      <c r="P448" t="s">
        <v>182</v>
      </c>
      <c r="Q448" s="27">
        <v>6</v>
      </c>
      <c r="R448" s="27">
        <v>9</v>
      </c>
      <c r="S448" s="27">
        <v>9</v>
      </c>
      <c r="T448" s="27">
        <v>48</v>
      </c>
      <c r="U448" s="27">
        <v>0</v>
      </c>
      <c r="V448" s="27">
        <v>0</v>
      </c>
      <c r="W448" s="27">
        <v>0</v>
      </c>
      <c r="X448" t="s">
        <v>183</v>
      </c>
      <c r="Y448" t="s">
        <v>184</v>
      </c>
      <c r="Z448" s="27">
        <v>6</v>
      </c>
      <c r="AA448" s="27">
        <v>11.3</v>
      </c>
      <c r="AB448" s="27">
        <v>13.1</v>
      </c>
      <c r="AC448" s="27">
        <v>13.1</v>
      </c>
      <c r="AD448" s="27">
        <v>84.49532608695651</v>
      </c>
      <c r="AE448" s="27">
        <v>168.86718146751451</v>
      </c>
      <c r="AF448" s="27">
        <v>293.54166666666674</v>
      </c>
      <c r="AG448" s="108">
        <v>1519.8046332076306</v>
      </c>
      <c r="AH448" s="27">
        <v>1.1299999999999999</v>
      </c>
      <c r="AI448" s="27">
        <v>1.26</v>
      </c>
      <c r="AJ448" s="27">
        <v>0</v>
      </c>
      <c r="AK448" s="27">
        <v>0</v>
      </c>
      <c r="AL448" s="101">
        <v>1717.3792355246223</v>
      </c>
      <c r="AM448" s="101">
        <v>1914.9538378416146</v>
      </c>
      <c r="AN448">
        <v>2030</v>
      </c>
      <c r="AO448" t="s">
        <v>60</v>
      </c>
      <c r="AP448" s="30">
        <v>21</v>
      </c>
      <c r="AQ448" t="s">
        <v>185</v>
      </c>
      <c r="AR448">
        <v>3</v>
      </c>
      <c r="AS448">
        <v>33</v>
      </c>
      <c r="AT448" t="s">
        <v>89</v>
      </c>
      <c r="AU448">
        <v>2023</v>
      </c>
      <c r="AV448" t="s">
        <v>186</v>
      </c>
      <c r="AW448" s="120">
        <f t="shared" si="33"/>
        <v>1519.8046332076306</v>
      </c>
      <c r="AX448" s="109">
        <f t="shared" si="34"/>
        <v>1717.3792355246223</v>
      </c>
      <c r="AY448" s="109">
        <f t="shared" si="35"/>
        <v>1914.9538378416146</v>
      </c>
    </row>
    <row r="449" spans="1:51" x14ac:dyDescent="0.2">
      <c r="A449">
        <v>25</v>
      </c>
      <c r="B449">
        <v>2023</v>
      </c>
      <c r="C449" t="s">
        <v>857</v>
      </c>
      <c r="D449" t="s">
        <v>99</v>
      </c>
      <c r="E449" t="s">
        <v>46</v>
      </c>
      <c r="G449" t="s">
        <v>180</v>
      </c>
      <c r="H449" t="s">
        <v>175</v>
      </c>
      <c r="I449" t="s">
        <v>181</v>
      </c>
      <c r="J449" t="s">
        <v>180</v>
      </c>
      <c r="K449" t="s">
        <v>866</v>
      </c>
      <c r="L449" s="27">
        <v>0</v>
      </c>
      <c r="M449" s="27">
        <v>0</v>
      </c>
      <c r="N449" s="27">
        <v>0</v>
      </c>
      <c r="O449" t="s">
        <v>142</v>
      </c>
      <c r="P449" t="s">
        <v>182</v>
      </c>
      <c r="Q449" s="27">
        <v>6</v>
      </c>
      <c r="R449" s="27">
        <v>9</v>
      </c>
      <c r="S449" s="27">
        <v>9</v>
      </c>
      <c r="T449" s="27">
        <v>48</v>
      </c>
      <c r="U449" s="27">
        <v>0</v>
      </c>
      <c r="V449" s="27">
        <v>0</v>
      </c>
      <c r="W449" s="27">
        <v>0</v>
      </c>
      <c r="X449" t="s">
        <v>183</v>
      </c>
      <c r="Y449" t="s">
        <v>184</v>
      </c>
      <c r="Z449" s="27">
        <v>6</v>
      </c>
      <c r="AA449" s="27">
        <v>11.3</v>
      </c>
      <c r="AB449" s="27">
        <v>13.1</v>
      </c>
      <c r="AC449" s="27">
        <v>13.1</v>
      </c>
      <c r="AD449" s="27">
        <v>84.49532608695651</v>
      </c>
      <c r="AE449" s="27">
        <v>168.86718146751451</v>
      </c>
      <c r="AF449" s="27">
        <v>293.54166666666674</v>
      </c>
      <c r="AG449" s="108">
        <v>1519.8046332076306</v>
      </c>
      <c r="AH449" s="27">
        <v>1.1299999999999999</v>
      </c>
      <c r="AI449" s="27">
        <v>1.26</v>
      </c>
      <c r="AJ449" s="27">
        <v>0</v>
      </c>
      <c r="AK449" s="27">
        <v>0</v>
      </c>
      <c r="AL449" s="101">
        <v>1717.3792355246223</v>
      </c>
      <c r="AM449" s="101">
        <v>1914.9538378416146</v>
      </c>
      <c r="AN449">
        <v>2035</v>
      </c>
      <c r="AO449" t="s">
        <v>60</v>
      </c>
      <c r="AP449" s="30">
        <v>21</v>
      </c>
      <c r="AQ449" t="s">
        <v>185</v>
      </c>
      <c r="AR449">
        <v>3</v>
      </c>
      <c r="AS449">
        <v>33</v>
      </c>
      <c r="AT449" t="s">
        <v>89</v>
      </c>
      <c r="AU449">
        <v>2023</v>
      </c>
      <c r="AV449" t="s">
        <v>186</v>
      </c>
      <c r="AW449" s="120">
        <f t="shared" si="33"/>
        <v>1519.8046332076306</v>
      </c>
      <c r="AX449" s="109">
        <f t="shared" si="34"/>
        <v>1717.3792355246223</v>
      </c>
      <c r="AY449" s="109">
        <f t="shared" si="35"/>
        <v>1914.9538378416146</v>
      </c>
    </row>
    <row r="450" spans="1:51" x14ac:dyDescent="0.2">
      <c r="A450">
        <v>25</v>
      </c>
      <c r="B450">
        <v>2023</v>
      </c>
      <c r="C450" t="s">
        <v>857</v>
      </c>
      <c r="D450" t="s">
        <v>99</v>
      </c>
      <c r="E450" t="s">
        <v>46</v>
      </c>
      <c r="G450" t="s">
        <v>180</v>
      </c>
      <c r="H450" t="s">
        <v>175</v>
      </c>
      <c r="I450" t="s">
        <v>181</v>
      </c>
      <c r="J450" t="s">
        <v>180</v>
      </c>
      <c r="K450" t="s">
        <v>866</v>
      </c>
      <c r="L450" s="27">
        <v>0</v>
      </c>
      <c r="M450" s="27">
        <v>0</v>
      </c>
      <c r="N450" s="27">
        <v>0</v>
      </c>
      <c r="O450" t="s">
        <v>142</v>
      </c>
      <c r="P450" t="s">
        <v>182</v>
      </c>
      <c r="Q450" s="27">
        <v>6</v>
      </c>
      <c r="R450" s="27">
        <v>9</v>
      </c>
      <c r="S450" s="27">
        <v>9</v>
      </c>
      <c r="T450" s="27">
        <v>48</v>
      </c>
      <c r="U450" s="27">
        <v>0</v>
      </c>
      <c r="V450" s="27">
        <v>0</v>
      </c>
      <c r="W450" s="27">
        <v>0</v>
      </c>
      <c r="X450" t="s">
        <v>183</v>
      </c>
      <c r="Y450" t="s">
        <v>184</v>
      </c>
      <c r="Z450" s="27">
        <v>6</v>
      </c>
      <c r="AA450" s="27">
        <v>11.3</v>
      </c>
      <c r="AB450" s="27">
        <v>13.1</v>
      </c>
      <c r="AC450" s="27">
        <v>13.1</v>
      </c>
      <c r="AD450" s="27">
        <v>84.49532608695651</v>
      </c>
      <c r="AE450" s="27">
        <v>168.86718146751451</v>
      </c>
      <c r="AF450" s="27">
        <v>293.54166666666674</v>
      </c>
      <c r="AG450" s="108">
        <v>1519.8046332076306</v>
      </c>
      <c r="AH450" s="27">
        <v>1.1299999999999999</v>
      </c>
      <c r="AI450" s="27">
        <v>1.26</v>
      </c>
      <c r="AJ450" s="27">
        <v>0</v>
      </c>
      <c r="AK450" s="27">
        <v>0</v>
      </c>
      <c r="AL450" s="101">
        <v>1717.3792355246223</v>
      </c>
      <c r="AM450" s="101">
        <v>1914.9538378416146</v>
      </c>
      <c r="AN450">
        <v>2040</v>
      </c>
      <c r="AO450" t="s">
        <v>60</v>
      </c>
      <c r="AP450" s="30">
        <v>21</v>
      </c>
      <c r="AQ450" t="s">
        <v>185</v>
      </c>
      <c r="AR450">
        <v>3</v>
      </c>
      <c r="AS450">
        <v>33</v>
      </c>
      <c r="AT450" t="s">
        <v>89</v>
      </c>
      <c r="AU450">
        <v>2023</v>
      </c>
      <c r="AV450" t="s">
        <v>186</v>
      </c>
      <c r="AW450" s="120">
        <f t="shared" si="33"/>
        <v>1519.8046332076306</v>
      </c>
      <c r="AX450" s="109">
        <f t="shared" si="34"/>
        <v>1717.3792355246223</v>
      </c>
      <c r="AY450" s="109">
        <f t="shared" si="35"/>
        <v>1914.9538378416146</v>
      </c>
    </row>
    <row r="451" spans="1:51" x14ac:dyDescent="0.2">
      <c r="A451">
        <v>25</v>
      </c>
      <c r="B451">
        <v>2023</v>
      </c>
      <c r="C451" t="s">
        <v>857</v>
      </c>
      <c r="D451" t="s">
        <v>99</v>
      </c>
      <c r="E451" t="s">
        <v>46</v>
      </c>
      <c r="G451" t="s">
        <v>180</v>
      </c>
      <c r="H451" t="s">
        <v>175</v>
      </c>
      <c r="I451" t="s">
        <v>181</v>
      </c>
      <c r="J451" t="s">
        <v>180</v>
      </c>
      <c r="K451" t="s">
        <v>866</v>
      </c>
      <c r="L451" s="27">
        <v>0</v>
      </c>
      <c r="M451" s="27">
        <v>0</v>
      </c>
      <c r="N451" s="27">
        <v>0</v>
      </c>
      <c r="O451" t="s">
        <v>142</v>
      </c>
      <c r="P451" t="s">
        <v>182</v>
      </c>
      <c r="Q451" s="27">
        <v>6</v>
      </c>
      <c r="R451" s="27">
        <v>9</v>
      </c>
      <c r="S451" s="27">
        <v>9</v>
      </c>
      <c r="T451" s="27">
        <v>48</v>
      </c>
      <c r="U451" s="27">
        <v>0</v>
      </c>
      <c r="V451" s="27">
        <v>0</v>
      </c>
      <c r="W451" s="27">
        <v>0</v>
      </c>
      <c r="X451" t="s">
        <v>183</v>
      </c>
      <c r="Y451" t="s">
        <v>184</v>
      </c>
      <c r="Z451" s="27">
        <v>6</v>
      </c>
      <c r="AA451" s="27">
        <v>11.3</v>
      </c>
      <c r="AB451" s="27">
        <v>13.1</v>
      </c>
      <c r="AC451" s="27">
        <v>13.1</v>
      </c>
      <c r="AD451" s="27">
        <v>84.49532608695651</v>
      </c>
      <c r="AE451" s="27">
        <v>168.86718146751451</v>
      </c>
      <c r="AF451" s="27">
        <v>293.54166666666674</v>
      </c>
      <c r="AG451" s="108">
        <v>1519.8046332076306</v>
      </c>
      <c r="AH451" s="27">
        <v>1.1299999999999999</v>
      </c>
      <c r="AI451" s="27">
        <v>1.26</v>
      </c>
      <c r="AJ451" s="27">
        <v>0</v>
      </c>
      <c r="AK451" s="27">
        <v>0</v>
      </c>
      <c r="AL451" s="101">
        <v>1717.3792355246223</v>
      </c>
      <c r="AM451" s="101">
        <v>1914.9538378416146</v>
      </c>
      <c r="AN451">
        <v>2045</v>
      </c>
      <c r="AO451" t="s">
        <v>60</v>
      </c>
      <c r="AP451" s="30">
        <v>21</v>
      </c>
      <c r="AQ451" t="s">
        <v>185</v>
      </c>
      <c r="AR451">
        <v>3</v>
      </c>
      <c r="AS451">
        <v>33</v>
      </c>
      <c r="AT451" t="s">
        <v>89</v>
      </c>
      <c r="AU451">
        <v>2023</v>
      </c>
      <c r="AV451" t="s">
        <v>186</v>
      </c>
      <c r="AW451" s="120">
        <f t="shared" si="33"/>
        <v>1519.8046332076306</v>
      </c>
      <c r="AX451" s="109">
        <f t="shared" si="34"/>
        <v>1717.3792355246223</v>
      </c>
      <c r="AY451" s="109">
        <f t="shared" si="35"/>
        <v>1914.9538378416146</v>
      </c>
    </row>
    <row r="452" spans="1:51" x14ac:dyDescent="0.2">
      <c r="A452">
        <v>25</v>
      </c>
      <c r="B452">
        <v>2023</v>
      </c>
      <c r="C452" t="s">
        <v>857</v>
      </c>
      <c r="D452" t="s">
        <v>99</v>
      </c>
      <c r="E452" t="s">
        <v>46</v>
      </c>
      <c r="G452" t="s">
        <v>180</v>
      </c>
      <c r="H452" t="s">
        <v>175</v>
      </c>
      <c r="I452" t="s">
        <v>181</v>
      </c>
      <c r="J452" t="s">
        <v>180</v>
      </c>
      <c r="K452" t="s">
        <v>866</v>
      </c>
      <c r="L452" s="27">
        <v>0</v>
      </c>
      <c r="M452" s="27">
        <v>0</v>
      </c>
      <c r="N452" s="27">
        <v>0</v>
      </c>
      <c r="O452" t="s">
        <v>142</v>
      </c>
      <c r="P452" t="s">
        <v>182</v>
      </c>
      <c r="Q452" s="27">
        <v>6</v>
      </c>
      <c r="R452" s="27">
        <v>9</v>
      </c>
      <c r="S452" s="27">
        <v>9</v>
      </c>
      <c r="T452" s="27">
        <v>48</v>
      </c>
      <c r="U452" s="27">
        <v>0</v>
      </c>
      <c r="V452" s="27">
        <v>0</v>
      </c>
      <c r="W452" s="27">
        <v>0</v>
      </c>
      <c r="X452" t="s">
        <v>183</v>
      </c>
      <c r="Y452" t="s">
        <v>184</v>
      </c>
      <c r="Z452" s="27">
        <v>6</v>
      </c>
      <c r="AA452" s="27">
        <v>11.3</v>
      </c>
      <c r="AB452" s="27">
        <v>13.1</v>
      </c>
      <c r="AC452" s="27">
        <v>13.1</v>
      </c>
      <c r="AD452" s="27">
        <v>84.49532608695651</v>
      </c>
      <c r="AE452" s="27">
        <v>168.86718146751451</v>
      </c>
      <c r="AF452" s="27">
        <v>293.54166666666674</v>
      </c>
      <c r="AG452" s="108">
        <v>1519.8046332076306</v>
      </c>
      <c r="AH452" s="27">
        <v>1.1299999999999999</v>
      </c>
      <c r="AI452" s="27">
        <v>1.26</v>
      </c>
      <c r="AJ452" s="27">
        <v>0</v>
      </c>
      <c r="AK452" s="27">
        <v>0</v>
      </c>
      <c r="AL452" s="101">
        <v>1717.3792355246223</v>
      </c>
      <c r="AM452" s="101">
        <v>1914.9538378416146</v>
      </c>
      <c r="AN452">
        <v>2050</v>
      </c>
      <c r="AO452" t="s">
        <v>60</v>
      </c>
      <c r="AP452" s="76">
        <v>21</v>
      </c>
      <c r="AQ452" s="70" t="s">
        <v>185</v>
      </c>
      <c r="AR452" s="70">
        <v>3</v>
      </c>
      <c r="AS452" s="70">
        <v>33</v>
      </c>
      <c r="AT452" s="70" t="s">
        <v>89</v>
      </c>
      <c r="AU452" s="70">
        <v>2023</v>
      </c>
      <c r="AV452" s="70" t="s">
        <v>186</v>
      </c>
      <c r="AW452" s="120">
        <f t="shared" si="33"/>
        <v>1519.8046332076306</v>
      </c>
      <c r="AX452" s="109">
        <f t="shared" si="34"/>
        <v>1717.3792355246223</v>
      </c>
      <c r="AY452" s="109">
        <f t="shared" si="35"/>
        <v>1914.9538378416146</v>
      </c>
    </row>
    <row r="453" spans="1:51" x14ac:dyDescent="0.2">
      <c r="A453">
        <v>26</v>
      </c>
      <c r="B453">
        <v>2023</v>
      </c>
      <c r="C453" t="s">
        <v>858</v>
      </c>
      <c r="D453" t="s">
        <v>99</v>
      </c>
      <c r="E453" t="s">
        <v>46</v>
      </c>
      <c r="G453" t="s">
        <v>187</v>
      </c>
      <c r="H453" t="s">
        <v>188</v>
      </c>
      <c r="I453" t="s">
        <v>181</v>
      </c>
      <c r="J453" t="s">
        <v>189</v>
      </c>
      <c r="K453" t="s">
        <v>51</v>
      </c>
      <c r="L453" s="27">
        <v>137.61904720000001</v>
      </c>
      <c r="M453" s="27">
        <v>172.023809</v>
      </c>
      <c r="N453" s="27">
        <v>206.42857079999999</v>
      </c>
      <c r="O453" t="s">
        <v>142</v>
      </c>
      <c r="P453" t="s">
        <v>182</v>
      </c>
      <c r="Q453" s="27">
        <v>9.5</v>
      </c>
      <c r="R453" s="27">
        <v>9</v>
      </c>
      <c r="S453" s="27">
        <v>13.1</v>
      </c>
      <c r="T453" s="27">
        <v>13.1</v>
      </c>
      <c r="U453" s="27">
        <v>0</v>
      </c>
      <c r="V453" s="27">
        <v>0</v>
      </c>
      <c r="W453" s="27">
        <v>0</v>
      </c>
      <c r="X453" t="s">
        <v>183</v>
      </c>
      <c r="Y453" t="s">
        <v>184</v>
      </c>
      <c r="Z453" s="27">
        <v>6</v>
      </c>
      <c r="AA453" s="27">
        <v>11.3</v>
      </c>
      <c r="AB453" s="27">
        <v>13.1</v>
      </c>
      <c r="AC453" s="27">
        <v>13.1</v>
      </c>
      <c r="AD453" s="27">
        <v>214.28571520000003</v>
      </c>
      <c r="AE453" s="27">
        <v>267.85714400000001</v>
      </c>
      <c r="AF453" s="27">
        <v>321.42857279999998</v>
      </c>
      <c r="AG453" s="67">
        <v>1816.0714250000001</v>
      </c>
      <c r="AH453" s="27">
        <v>1.1499999999999999</v>
      </c>
      <c r="AI453" s="27">
        <v>1.18</v>
      </c>
      <c r="AJ453" s="27">
        <v>0</v>
      </c>
      <c r="AK453" s="27">
        <v>0</v>
      </c>
      <c r="AL453" s="42">
        <v>2088.4821387500001</v>
      </c>
      <c r="AM453" s="42">
        <v>2142.9642815000002</v>
      </c>
      <c r="AN453">
        <v>2023</v>
      </c>
      <c r="AO453" t="s">
        <v>56</v>
      </c>
      <c r="AP453" s="30">
        <v>21</v>
      </c>
      <c r="AQ453" t="s">
        <v>190</v>
      </c>
      <c r="AR453" s="112">
        <v>2</v>
      </c>
      <c r="AS453" s="112">
        <v>26</v>
      </c>
      <c r="AT453" s="112">
        <v>0.52229999999999999</v>
      </c>
      <c r="AU453" s="112">
        <v>2023</v>
      </c>
      <c r="AV453" t="s">
        <v>191</v>
      </c>
      <c r="AW453" s="65">
        <v>1816.0714250000001</v>
      </c>
      <c r="AX453" s="86">
        <v>2088.4821387500001</v>
      </c>
      <c r="AY453" s="86">
        <v>2142.9642815000002</v>
      </c>
    </row>
    <row r="454" spans="1:51" x14ac:dyDescent="0.2">
      <c r="A454">
        <v>26</v>
      </c>
      <c r="B454">
        <v>2023</v>
      </c>
      <c r="C454" t="s">
        <v>858</v>
      </c>
      <c r="D454" t="s">
        <v>99</v>
      </c>
      <c r="E454" t="s">
        <v>46</v>
      </c>
      <c r="G454" t="s">
        <v>187</v>
      </c>
      <c r="H454" t="s">
        <v>188</v>
      </c>
      <c r="I454" t="s">
        <v>181</v>
      </c>
      <c r="J454" t="s">
        <v>189</v>
      </c>
      <c r="K454" t="s">
        <v>51</v>
      </c>
      <c r="L454" s="27">
        <v>138.46854749135804</v>
      </c>
      <c r="M454" s="27">
        <v>173.08568436419753</v>
      </c>
      <c r="N454" s="27">
        <v>207.70282123703703</v>
      </c>
      <c r="O454" t="s">
        <v>142</v>
      </c>
      <c r="P454" t="s">
        <v>182</v>
      </c>
      <c r="Q454" s="27">
        <v>9.5</v>
      </c>
      <c r="R454" s="27">
        <v>9</v>
      </c>
      <c r="S454" s="27">
        <v>13.1</v>
      </c>
      <c r="T454" s="27">
        <v>13.1</v>
      </c>
      <c r="U454" s="27">
        <v>0</v>
      </c>
      <c r="V454" s="27">
        <v>0</v>
      </c>
      <c r="W454" s="27">
        <v>0</v>
      </c>
      <c r="X454" t="s">
        <v>183</v>
      </c>
      <c r="Y454" t="s">
        <v>184</v>
      </c>
      <c r="Z454" s="27">
        <v>6</v>
      </c>
      <c r="AA454" s="27">
        <v>11.5</v>
      </c>
      <c r="AB454" s="27">
        <v>13.1</v>
      </c>
      <c r="AC454" s="27">
        <v>13.1</v>
      </c>
      <c r="AD454" s="27">
        <v>215.6084665283951</v>
      </c>
      <c r="AE454" s="27">
        <v>269.51058316049387</v>
      </c>
      <c r="AF454" s="27">
        <v>323.4126997925926</v>
      </c>
      <c r="AG454" s="67">
        <v>1827.2817424382715</v>
      </c>
      <c r="AH454" s="27">
        <v>1.1499999999999999</v>
      </c>
      <c r="AI454" s="27">
        <v>1.18</v>
      </c>
      <c r="AJ454" s="27">
        <v>0</v>
      </c>
      <c r="AK454" s="27">
        <v>0</v>
      </c>
      <c r="AL454" s="42">
        <v>2101.3740038040119</v>
      </c>
      <c r="AM454" s="42">
        <v>2156.1924560771604</v>
      </c>
      <c r="AN454">
        <v>2030</v>
      </c>
      <c r="AO454" t="s">
        <v>56</v>
      </c>
      <c r="AP454" s="30">
        <v>21</v>
      </c>
      <c r="AQ454" t="s">
        <v>190</v>
      </c>
      <c r="AR454" s="112">
        <v>2</v>
      </c>
      <c r="AS454" s="112">
        <v>26</v>
      </c>
      <c r="AT454" s="112">
        <v>0.52229999999999999</v>
      </c>
      <c r="AU454" s="112">
        <v>2023</v>
      </c>
      <c r="AV454" t="s">
        <v>191</v>
      </c>
      <c r="AW454" s="65">
        <v>1827.2817424382715</v>
      </c>
      <c r="AX454" s="86">
        <v>2101.3740038040119</v>
      </c>
      <c r="AY454" s="86">
        <v>2156.1924560771604</v>
      </c>
    </row>
    <row r="455" spans="1:51" x14ac:dyDescent="0.2">
      <c r="A455">
        <v>26</v>
      </c>
      <c r="B455">
        <v>2023</v>
      </c>
      <c r="C455" t="s">
        <v>858</v>
      </c>
      <c r="D455" t="s">
        <v>99</v>
      </c>
      <c r="E455" t="s">
        <v>46</v>
      </c>
      <c r="G455" t="s">
        <v>187</v>
      </c>
      <c r="H455" t="s">
        <v>188</v>
      </c>
      <c r="I455" t="s">
        <v>181</v>
      </c>
      <c r="J455" t="s">
        <v>189</v>
      </c>
      <c r="K455" t="s">
        <v>51</v>
      </c>
      <c r="L455" s="27">
        <v>138.46854749135804</v>
      </c>
      <c r="M455" s="27">
        <v>173.08568436419753</v>
      </c>
      <c r="N455" s="27">
        <v>207.70282123703703</v>
      </c>
      <c r="O455" t="s">
        <v>142</v>
      </c>
      <c r="P455" t="s">
        <v>182</v>
      </c>
      <c r="Q455" s="27">
        <v>9.5</v>
      </c>
      <c r="R455" s="27">
        <v>9</v>
      </c>
      <c r="S455" s="27">
        <v>13.1</v>
      </c>
      <c r="T455" s="27">
        <v>13.1</v>
      </c>
      <c r="U455" s="27">
        <v>0</v>
      </c>
      <c r="V455" s="27">
        <v>0</v>
      </c>
      <c r="W455" s="27">
        <v>0</v>
      </c>
      <c r="X455" t="s">
        <v>183</v>
      </c>
      <c r="Y455" t="s">
        <v>184</v>
      </c>
      <c r="Z455" s="27">
        <v>6</v>
      </c>
      <c r="AA455" s="27">
        <v>11.5</v>
      </c>
      <c r="AB455" s="27">
        <v>13.1</v>
      </c>
      <c r="AC455" s="27">
        <v>13.1</v>
      </c>
      <c r="AD455" s="27">
        <v>215.6084665283951</v>
      </c>
      <c r="AE455" s="27">
        <v>269.51058316049387</v>
      </c>
      <c r="AF455" s="27">
        <v>323.4126997925926</v>
      </c>
      <c r="AG455" s="67">
        <v>1827.2817424382715</v>
      </c>
      <c r="AH455" s="27">
        <v>1.1499999999999999</v>
      </c>
      <c r="AI455" s="27">
        <v>1.18</v>
      </c>
      <c r="AJ455" s="27">
        <v>0</v>
      </c>
      <c r="AK455" s="27">
        <v>0</v>
      </c>
      <c r="AL455" s="42">
        <v>2101.3740038040119</v>
      </c>
      <c r="AM455" s="42">
        <v>2156.1924560771604</v>
      </c>
      <c r="AN455">
        <v>2035</v>
      </c>
      <c r="AO455" t="s">
        <v>56</v>
      </c>
      <c r="AP455" s="30">
        <v>21</v>
      </c>
      <c r="AQ455" t="s">
        <v>190</v>
      </c>
      <c r="AR455" s="112">
        <v>2</v>
      </c>
      <c r="AS455" s="112">
        <v>26</v>
      </c>
      <c r="AT455" s="112">
        <v>0.52229999999999999</v>
      </c>
      <c r="AU455" s="112">
        <v>2023</v>
      </c>
      <c r="AV455" t="s">
        <v>191</v>
      </c>
      <c r="AW455" s="65">
        <v>1827.2817424382715</v>
      </c>
      <c r="AX455" s="86">
        <v>2101.3740038040119</v>
      </c>
      <c r="AY455" s="86">
        <v>2156.1924560771604</v>
      </c>
    </row>
    <row r="456" spans="1:51" x14ac:dyDescent="0.2">
      <c r="A456">
        <v>26</v>
      </c>
      <c r="B456">
        <v>2023</v>
      </c>
      <c r="C456" t="s">
        <v>858</v>
      </c>
      <c r="D456" t="s">
        <v>99</v>
      </c>
      <c r="E456" t="s">
        <v>46</v>
      </c>
      <c r="G456" t="s">
        <v>187</v>
      </c>
      <c r="H456" t="s">
        <v>188</v>
      </c>
      <c r="I456" t="s">
        <v>181</v>
      </c>
      <c r="J456" t="s">
        <v>189</v>
      </c>
      <c r="K456" t="s">
        <v>51</v>
      </c>
      <c r="L456" s="27">
        <v>138.46854749135804</v>
      </c>
      <c r="M456" s="27">
        <v>173.08568436419753</v>
      </c>
      <c r="N456" s="27">
        <v>207.70282123703703</v>
      </c>
      <c r="O456" t="s">
        <v>142</v>
      </c>
      <c r="P456" t="s">
        <v>182</v>
      </c>
      <c r="Q456" s="27">
        <v>9.5</v>
      </c>
      <c r="R456" s="27">
        <v>9</v>
      </c>
      <c r="S456" s="27">
        <v>13.1</v>
      </c>
      <c r="T456" s="27">
        <v>13.1</v>
      </c>
      <c r="U456" s="27">
        <v>0</v>
      </c>
      <c r="V456" s="27">
        <v>0</v>
      </c>
      <c r="W456" s="27">
        <v>0</v>
      </c>
      <c r="X456" t="s">
        <v>183</v>
      </c>
      <c r="Y456" t="s">
        <v>184</v>
      </c>
      <c r="Z456" s="27">
        <v>6</v>
      </c>
      <c r="AA456" s="27">
        <v>11.5</v>
      </c>
      <c r="AB456" s="27">
        <v>13.1</v>
      </c>
      <c r="AC456" s="27">
        <v>13.1</v>
      </c>
      <c r="AD456" s="27">
        <v>215.6084665283951</v>
      </c>
      <c r="AE456" s="27">
        <v>269.51058316049387</v>
      </c>
      <c r="AF456" s="27">
        <v>323.4126997925926</v>
      </c>
      <c r="AG456" s="67">
        <v>1827.2817424382715</v>
      </c>
      <c r="AH456" s="27">
        <v>1.1499999999999999</v>
      </c>
      <c r="AI456" s="27">
        <v>1.18</v>
      </c>
      <c r="AJ456" s="27">
        <v>0</v>
      </c>
      <c r="AK456" s="27">
        <v>0</v>
      </c>
      <c r="AL456" s="42">
        <v>2101.3740038040119</v>
      </c>
      <c r="AM456" s="42">
        <v>2156.1924560771604</v>
      </c>
      <c r="AN456">
        <v>2040</v>
      </c>
      <c r="AO456" t="s">
        <v>56</v>
      </c>
      <c r="AP456" s="30">
        <v>21</v>
      </c>
      <c r="AQ456" t="s">
        <v>190</v>
      </c>
      <c r="AR456" s="112">
        <v>2</v>
      </c>
      <c r="AS456" s="112">
        <v>26</v>
      </c>
      <c r="AT456" s="112">
        <v>0.52229999999999999</v>
      </c>
      <c r="AU456" s="112">
        <v>2023</v>
      </c>
      <c r="AV456" t="s">
        <v>191</v>
      </c>
      <c r="AW456" s="65">
        <v>1827.2817424382715</v>
      </c>
      <c r="AX456" s="86">
        <v>2101.3740038040119</v>
      </c>
      <c r="AY456" s="86">
        <v>2156.1924560771604</v>
      </c>
    </row>
    <row r="457" spans="1:51" x14ac:dyDescent="0.2">
      <c r="A457">
        <v>26</v>
      </c>
      <c r="B457">
        <v>2023</v>
      </c>
      <c r="C457" t="s">
        <v>858</v>
      </c>
      <c r="D457" t="s">
        <v>99</v>
      </c>
      <c r="E457" t="s">
        <v>46</v>
      </c>
      <c r="G457" t="s">
        <v>187</v>
      </c>
      <c r="H457" t="s">
        <v>188</v>
      </c>
      <c r="I457" t="s">
        <v>181</v>
      </c>
      <c r="J457" t="s">
        <v>189</v>
      </c>
      <c r="K457" t="s">
        <v>51</v>
      </c>
      <c r="L457" s="27">
        <v>138.46854749135804</v>
      </c>
      <c r="M457" s="27">
        <v>173.08568436419753</v>
      </c>
      <c r="N457" s="27">
        <v>207.70282123703703</v>
      </c>
      <c r="O457" t="s">
        <v>142</v>
      </c>
      <c r="P457" t="s">
        <v>182</v>
      </c>
      <c r="Q457" s="27">
        <v>9.5</v>
      </c>
      <c r="R457" s="27">
        <v>9</v>
      </c>
      <c r="S457" s="27">
        <v>13.1</v>
      </c>
      <c r="T457" s="27">
        <v>13.1</v>
      </c>
      <c r="U457" s="27">
        <v>0</v>
      </c>
      <c r="V457" s="27">
        <v>0</v>
      </c>
      <c r="W457" s="27">
        <v>0</v>
      </c>
      <c r="X457" t="s">
        <v>183</v>
      </c>
      <c r="Y457" t="s">
        <v>184</v>
      </c>
      <c r="Z457" s="27">
        <v>6</v>
      </c>
      <c r="AA457" s="27">
        <v>11.5</v>
      </c>
      <c r="AB457" s="27">
        <v>13.1</v>
      </c>
      <c r="AC457" s="27">
        <v>13.1</v>
      </c>
      <c r="AD457" s="27">
        <v>215.6084665283951</v>
      </c>
      <c r="AE457" s="27">
        <v>269.51058316049387</v>
      </c>
      <c r="AF457" s="27">
        <v>323.4126997925926</v>
      </c>
      <c r="AG457" s="67">
        <v>1827.2817424382715</v>
      </c>
      <c r="AH457" s="27">
        <v>1.1499999999999999</v>
      </c>
      <c r="AI457" s="27">
        <v>1.18</v>
      </c>
      <c r="AJ457" s="27">
        <v>0</v>
      </c>
      <c r="AK457" s="27">
        <v>0</v>
      </c>
      <c r="AL457" s="42">
        <v>2101.3740038040119</v>
      </c>
      <c r="AM457" s="42">
        <v>2156.1924560771604</v>
      </c>
      <c r="AN457">
        <v>2045</v>
      </c>
      <c r="AO457" t="s">
        <v>56</v>
      </c>
      <c r="AP457" s="30">
        <v>21</v>
      </c>
      <c r="AQ457" t="s">
        <v>190</v>
      </c>
      <c r="AR457" s="112">
        <v>2</v>
      </c>
      <c r="AS457" s="112">
        <v>26</v>
      </c>
      <c r="AT457" s="112">
        <v>0.52229999999999999</v>
      </c>
      <c r="AU457" s="112">
        <v>2023</v>
      </c>
      <c r="AV457" t="s">
        <v>191</v>
      </c>
      <c r="AW457" s="65">
        <v>1827.2817424382715</v>
      </c>
      <c r="AX457" s="86">
        <v>2101.3740038040119</v>
      </c>
      <c r="AY457" s="86">
        <v>2156.1924560771604</v>
      </c>
    </row>
    <row r="458" spans="1:51" x14ac:dyDescent="0.2">
      <c r="A458">
        <v>26</v>
      </c>
      <c r="B458">
        <v>2023</v>
      </c>
      <c r="C458" t="s">
        <v>858</v>
      </c>
      <c r="D458" t="s">
        <v>99</v>
      </c>
      <c r="E458" t="s">
        <v>46</v>
      </c>
      <c r="G458" t="s">
        <v>187</v>
      </c>
      <c r="H458" t="s">
        <v>188</v>
      </c>
      <c r="I458" t="s">
        <v>181</v>
      </c>
      <c r="J458" t="s">
        <v>189</v>
      </c>
      <c r="K458" t="s">
        <v>51</v>
      </c>
      <c r="L458" s="27">
        <v>138.46854749135804</v>
      </c>
      <c r="M458" s="27">
        <v>173.08568436419753</v>
      </c>
      <c r="N458" s="27">
        <v>207.70282123703703</v>
      </c>
      <c r="O458" t="s">
        <v>142</v>
      </c>
      <c r="P458" t="s">
        <v>182</v>
      </c>
      <c r="Q458" s="27">
        <v>9.5</v>
      </c>
      <c r="R458" s="27">
        <v>9</v>
      </c>
      <c r="S458" s="27">
        <v>13.1</v>
      </c>
      <c r="T458" s="27">
        <v>13.1</v>
      </c>
      <c r="U458" s="27">
        <v>0</v>
      </c>
      <c r="V458" s="27">
        <v>0</v>
      </c>
      <c r="W458" s="27">
        <v>0</v>
      </c>
      <c r="X458" t="s">
        <v>183</v>
      </c>
      <c r="Y458" t="s">
        <v>184</v>
      </c>
      <c r="Z458" s="27">
        <v>6</v>
      </c>
      <c r="AA458" s="27">
        <v>11.5</v>
      </c>
      <c r="AB458" s="27">
        <v>13.1</v>
      </c>
      <c r="AC458" s="27">
        <v>13.1</v>
      </c>
      <c r="AD458" s="27">
        <v>215.6084665283951</v>
      </c>
      <c r="AE458" s="27">
        <v>269.51058316049387</v>
      </c>
      <c r="AF458" s="27">
        <v>323.4126997925926</v>
      </c>
      <c r="AG458" s="67">
        <v>1827.2817424382715</v>
      </c>
      <c r="AH458" s="27">
        <v>1.1499999999999999</v>
      </c>
      <c r="AI458" s="27">
        <v>1.18</v>
      </c>
      <c r="AJ458" s="27">
        <v>0</v>
      </c>
      <c r="AK458" s="27">
        <v>0</v>
      </c>
      <c r="AL458" s="42">
        <v>2101.3740038040119</v>
      </c>
      <c r="AM458" s="42">
        <v>2156.1924560771604</v>
      </c>
      <c r="AN458">
        <v>2050</v>
      </c>
      <c r="AO458" t="s">
        <v>56</v>
      </c>
      <c r="AP458" s="30">
        <v>21</v>
      </c>
      <c r="AQ458" t="s">
        <v>190</v>
      </c>
      <c r="AR458" s="112">
        <v>2</v>
      </c>
      <c r="AS458" s="112">
        <v>26</v>
      </c>
      <c r="AT458" s="112">
        <v>0.52229999999999999</v>
      </c>
      <c r="AU458" s="112">
        <v>2023</v>
      </c>
      <c r="AV458" t="s">
        <v>191</v>
      </c>
      <c r="AW458" s="65">
        <v>1827.2817424382715</v>
      </c>
      <c r="AX458" s="86">
        <v>2101.3740038040119</v>
      </c>
      <c r="AY458" s="86">
        <v>2156.1924560771604</v>
      </c>
    </row>
    <row r="459" spans="1:51" x14ac:dyDescent="0.2">
      <c r="A459">
        <v>26</v>
      </c>
      <c r="B459">
        <v>2023</v>
      </c>
      <c r="C459" t="s">
        <v>858</v>
      </c>
      <c r="D459" t="s">
        <v>99</v>
      </c>
      <c r="E459" t="s">
        <v>46</v>
      </c>
      <c r="G459" t="s">
        <v>187</v>
      </c>
      <c r="H459" t="s">
        <v>188</v>
      </c>
      <c r="I459" t="s">
        <v>181</v>
      </c>
      <c r="J459" t="s">
        <v>189</v>
      </c>
      <c r="K459" t="s">
        <v>51</v>
      </c>
      <c r="L459" s="27">
        <v>137.61904720000001</v>
      </c>
      <c r="M459" s="27">
        <v>172.023809</v>
      </c>
      <c r="N459" s="27">
        <v>206.42857079999999</v>
      </c>
      <c r="O459" t="s">
        <v>142</v>
      </c>
      <c r="P459" t="s">
        <v>182</v>
      </c>
      <c r="Q459" s="27">
        <v>9.5</v>
      </c>
      <c r="R459" s="27">
        <v>9</v>
      </c>
      <c r="S459" s="27">
        <v>13.1</v>
      </c>
      <c r="T459" s="27">
        <v>13.1</v>
      </c>
      <c r="U459" s="27">
        <v>0</v>
      </c>
      <c r="V459" s="27">
        <v>0</v>
      </c>
      <c r="W459" s="27">
        <v>0</v>
      </c>
      <c r="X459" t="s">
        <v>183</v>
      </c>
      <c r="Y459" t="s">
        <v>184</v>
      </c>
      <c r="Z459" s="27">
        <v>6</v>
      </c>
      <c r="AA459" s="27">
        <v>11.3</v>
      </c>
      <c r="AB459" s="27">
        <v>13.1</v>
      </c>
      <c r="AC459" s="27">
        <v>13.1</v>
      </c>
      <c r="AD459" s="27">
        <v>214.28571520000003</v>
      </c>
      <c r="AE459" s="27">
        <v>267.85714400000001</v>
      </c>
      <c r="AF459" s="27">
        <v>321.42857279999998</v>
      </c>
      <c r="AG459" s="67">
        <v>1816.0714250000001</v>
      </c>
      <c r="AH459" s="27">
        <v>1.1499999999999999</v>
      </c>
      <c r="AI459" s="27">
        <v>1.18</v>
      </c>
      <c r="AJ459" s="27">
        <v>0</v>
      </c>
      <c r="AK459" s="27">
        <v>0</v>
      </c>
      <c r="AL459" s="42">
        <v>2088.4821387500001</v>
      </c>
      <c r="AM459" s="42">
        <v>2142.9642815000002</v>
      </c>
      <c r="AN459">
        <v>2023</v>
      </c>
      <c r="AO459" t="s">
        <v>59</v>
      </c>
      <c r="AP459" s="30">
        <v>21</v>
      </c>
      <c r="AQ459" t="s">
        <v>190</v>
      </c>
      <c r="AR459" s="112">
        <v>2</v>
      </c>
      <c r="AS459" s="112">
        <v>26</v>
      </c>
      <c r="AT459" s="112">
        <v>0.52229999999999999</v>
      </c>
      <c r="AU459" s="112">
        <v>2023</v>
      </c>
      <c r="AV459" t="s">
        <v>191</v>
      </c>
      <c r="AW459" s="65">
        <v>1816.0714250000001</v>
      </c>
      <c r="AX459" s="86">
        <v>2088.4821387500001</v>
      </c>
      <c r="AY459" s="86">
        <v>2142.9642815000002</v>
      </c>
    </row>
    <row r="460" spans="1:51" x14ac:dyDescent="0.2">
      <c r="A460">
        <v>26</v>
      </c>
      <c r="B460">
        <v>2023</v>
      </c>
      <c r="C460" t="s">
        <v>858</v>
      </c>
      <c r="D460" t="s">
        <v>99</v>
      </c>
      <c r="E460" t="s">
        <v>46</v>
      </c>
      <c r="G460" t="s">
        <v>187</v>
      </c>
      <c r="H460" t="s">
        <v>188</v>
      </c>
      <c r="I460" t="s">
        <v>181</v>
      </c>
      <c r="J460" t="s">
        <v>189</v>
      </c>
      <c r="K460" t="s">
        <v>51</v>
      </c>
      <c r="L460" s="27">
        <v>138.46854749135804</v>
      </c>
      <c r="M460" s="27">
        <v>173.08568436419753</v>
      </c>
      <c r="N460" s="27">
        <v>207.70282123703703</v>
      </c>
      <c r="O460" t="s">
        <v>142</v>
      </c>
      <c r="P460" t="s">
        <v>182</v>
      </c>
      <c r="Q460" s="27">
        <v>9.5</v>
      </c>
      <c r="R460" s="27">
        <v>9</v>
      </c>
      <c r="S460" s="27">
        <v>13.1</v>
      </c>
      <c r="T460" s="27">
        <v>13.1</v>
      </c>
      <c r="U460" s="27">
        <v>0</v>
      </c>
      <c r="V460" s="27">
        <v>0</v>
      </c>
      <c r="W460" s="27">
        <v>0</v>
      </c>
      <c r="X460" t="s">
        <v>183</v>
      </c>
      <c r="Y460" t="s">
        <v>184</v>
      </c>
      <c r="Z460" s="27">
        <v>6</v>
      </c>
      <c r="AA460" s="27">
        <v>11.5</v>
      </c>
      <c r="AB460" s="27">
        <v>13.1</v>
      </c>
      <c r="AC460" s="27">
        <v>13.1</v>
      </c>
      <c r="AD460" s="27">
        <v>215.6084665283951</v>
      </c>
      <c r="AE460" s="27">
        <v>269.51058316049387</v>
      </c>
      <c r="AF460" s="27">
        <v>323.4126997925926</v>
      </c>
      <c r="AG460" s="67">
        <v>1827.2817424382715</v>
      </c>
      <c r="AH460" s="27">
        <v>1.1499999999999999</v>
      </c>
      <c r="AI460" s="27">
        <v>1.18</v>
      </c>
      <c r="AJ460" s="27">
        <v>0</v>
      </c>
      <c r="AK460" s="27">
        <v>0</v>
      </c>
      <c r="AL460" s="42">
        <v>2101.3740038040119</v>
      </c>
      <c r="AM460" s="42">
        <v>2156.1924560771604</v>
      </c>
      <c r="AN460">
        <v>2030</v>
      </c>
      <c r="AO460" t="s">
        <v>59</v>
      </c>
      <c r="AP460" s="30">
        <v>21</v>
      </c>
      <c r="AQ460" t="s">
        <v>190</v>
      </c>
      <c r="AR460" s="112">
        <v>2</v>
      </c>
      <c r="AS460" s="112">
        <v>26</v>
      </c>
      <c r="AT460" s="112">
        <v>0.52229999999999999</v>
      </c>
      <c r="AU460" s="112">
        <v>2023</v>
      </c>
      <c r="AV460" t="s">
        <v>191</v>
      </c>
      <c r="AW460" s="65">
        <v>1827.2817424382715</v>
      </c>
      <c r="AX460" s="86">
        <v>2101.3740038040119</v>
      </c>
      <c r="AY460" s="86">
        <v>2156.1924560771604</v>
      </c>
    </row>
    <row r="461" spans="1:51" x14ac:dyDescent="0.2">
      <c r="A461">
        <v>26</v>
      </c>
      <c r="B461">
        <v>2023</v>
      </c>
      <c r="C461" t="s">
        <v>858</v>
      </c>
      <c r="D461" t="s">
        <v>99</v>
      </c>
      <c r="E461" t="s">
        <v>46</v>
      </c>
      <c r="G461" t="s">
        <v>187</v>
      </c>
      <c r="H461" t="s">
        <v>188</v>
      </c>
      <c r="I461" t="s">
        <v>181</v>
      </c>
      <c r="J461" t="s">
        <v>189</v>
      </c>
      <c r="K461" t="s">
        <v>51</v>
      </c>
      <c r="L461" s="27">
        <v>138.46854749135804</v>
      </c>
      <c r="M461" s="27">
        <v>173.08568436419753</v>
      </c>
      <c r="N461" s="27">
        <v>207.70282123703703</v>
      </c>
      <c r="O461" t="s">
        <v>142</v>
      </c>
      <c r="P461" t="s">
        <v>182</v>
      </c>
      <c r="Q461" s="27">
        <v>9.5</v>
      </c>
      <c r="R461" s="27">
        <v>9</v>
      </c>
      <c r="S461" s="27">
        <v>13.1</v>
      </c>
      <c r="T461" s="27">
        <v>13.1</v>
      </c>
      <c r="U461" s="27">
        <v>0</v>
      </c>
      <c r="V461" s="27">
        <v>0</v>
      </c>
      <c r="W461" s="27">
        <v>0</v>
      </c>
      <c r="X461" t="s">
        <v>183</v>
      </c>
      <c r="Y461" t="s">
        <v>184</v>
      </c>
      <c r="Z461" s="27">
        <v>6</v>
      </c>
      <c r="AA461" s="27">
        <v>11.625</v>
      </c>
      <c r="AB461" s="27">
        <v>13.1</v>
      </c>
      <c r="AC461" s="27">
        <v>13.1</v>
      </c>
      <c r="AD461" s="27">
        <v>215.6084665283951</v>
      </c>
      <c r="AE461" s="27">
        <v>269.51058316049387</v>
      </c>
      <c r="AF461" s="27">
        <v>323.4126997925926</v>
      </c>
      <c r="AG461" s="67">
        <v>1827.2817424382715</v>
      </c>
      <c r="AH461" s="27">
        <v>1.1499999999999999</v>
      </c>
      <c r="AI461" s="27">
        <v>1.18</v>
      </c>
      <c r="AJ461" s="27">
        <v>0</v>
      </c>
      <c r="AK461" s="27">
        <v>0</v>
      </c>
      <c r="AL461" s="42">
        <v>2101.3740038040119</v>
      </c>
      <c r="AM461" s="42">
        <v>2156.1924560771604</v>
      </c>
      <c r="AN461">
        <v>2035</v>
      </c>
      <c r="AO461" t="s">
        <v>59</v>
      </c>
      <c r="AP461" s="30">
        <v>21</v>
      </c>
      <c r="AQ461" t="s">
        <v>190</v>
      </c>
      <c r="AR461" s="112">
        <v>2</v>
      </c>
      <c r="AS461" s="112">
        <v>26</v>
      </c>
      <c r="AT461" s="112">
        <v>0.52229999999999999</v>
      </c>
      <c r="AU461" s="112">
        <v>2023</v>
      </c>
      <c r="AV461" t="s">
        <v>191</v>
      </c>
      <c r="AW461" s="65">
        <v>1827.2817424382715</v>
      </c>
      <c r="AX461" s="86">
        <v>2101.3740038040119</v>
      </c>
      <c r="AY461" s="86">
        <v>2156.1924560771604</v>
      </c>
    </row>
    <row r="462" spans="1:51" x14ac:dyDescent="0.2">
      <c r="A462">
        <v>26</v>
      </c>
      <c r="B462">
        <v>2023</v>
      </c>
      <c r="C462" t="s">
        <v>858</v>
      </c>
      <c r="D462" t="s">
        <v>99</v>
      </c>
      <c r="E462" t="s">
        <v>46</v>
      </c>
      <c r="G462" t="s">
        <v>187</v>
      </c>
      <c r="H462" t="s">
        <v>188</v>
      </c>
      <c r="I462" t="s">
        <v>181</v>
      </c>
      <c r="J462" t="s">
        <v>189</v>
      </c>
      <c r="K462" t="s">
        <v>51</v>
      </c>
      <c r="L462" s="27">
        <v>138.46854749135804</v>
      </c>
      <c r="M462" s="27">
        <v>173.08568436419753</v>
      </c>
      <c r="N462" s="27">
        <v>207.70282123703703</v>
      </c>
      <c r="O462" t="s">
        <v>142</v>
      </c>
      <c r="P462" t="s">
        <v>182</v>
      </c>
      <c r="Q462" s="27">
        <v>9.5</v>
      </c>
      <c r="R462" s="27">
        <v>9</v>
      </c>
      <c r="S462" s="27">
        <v>13.1</v>
      </c>
      <c r="T462" s="27">
        <v>13.1</v>
      </c>
      <c r="U462" s="27">
        <v>0</v>
      </c>
      <c r="V462" s="27">
        <v>0</v>
      </c>
      <c r="W462" s="27">
        <v>0</v>
      </c>
      <c r="X462" t="s">
        <v>183</v>
      </c>
      <c r="Y462" t="s">
        <v>184</v>
      </c>
      <c r="Z462" s="27">
        <v>6</v>
      </c>
      <c r="AA462" s="27">
        <v>11.75</v>
      </c>
      <c r="AB462" s="27">
        <v>13.1</v>
      </c>
      <c r="AC462" s="27">
        <v>13.1</v>
      </c>
      <c r="AD462" s="27">
        <v>215.6084665283951</v>
      </c>
      <c r="AE462" s="27">
        <v>269.51058316049387</v>
      </c>
      <c r="AF462" s="27">
        <v>323.4126997925926</v>
      </c>
      <c r="AG462" s="67">
        <v>1827.2817424382715</v>
      </c>
      <c r="AH462" s="27">
        <v>1.1499999999999999</v>
      </c>
      <c r="AI462" s="27">
        <v>1.18</v>
      </c>
      <c r="AJ462" s="27">
        <v>0</v>
      </c>
      <c r="AK462" s="27">
        <v>0</v>
      </c>
      <c r="AL462" s="42">
        <v>2101.3740038040119</v>
      </c>
      <c r="AM462" s="42">
        <v>2156.1924560771604</v>
      </c>
      <c r="AN462">
        <v>2040</v>
      </c>
      <c r="AO462" t="s">
        <v>59</v>
      </c>
      <c r="AP462" s="30">
        <v>21</v>
      </c>
      <c r="AQ462" t="s">
        <v>190</v>
      </c>
      <c r="AR462" s="112">
        <v>2</v>
      </c>
      <c r="AS462" s="112">
        <v>26</v>
      </c>
      <c r="AT462" s="112">
        <v>0.52229999999999999</v>
      </c>
      <c r="AU462" s="112">
        <v>2023</v>
      </c>
      <c r="AV462" t="s">
        <v>191</v>
      </c>
      <c r="AW462" s="65">
        <v>1827.2817424382715</v>
      </c>
      <c r="AX462" s="86">
        <v>2101.3740038040119</v>
      </c>
      <c r="AY462" s="86">
        <v>2156.1924560771604</v>
      </c>
    </row>
    <row r="463" spans="1:51" x14ac:dyDescent="0.2">
      <c r="A463">
        <v>26</v>
      </c>
      <c r="B463">
        <v>2023</v>
      </c>
      <c r="C463" t="s">
        <v>858</v>
      </c>
      <c r="D463" t="s">
        <v>99</v>
      </c>
      <c r="E463" t="s">
        <v>46</v>
      </c>
      <c r="G463" t="s">
        <v>187</v>
      </c>
      <c r="H463" t="s">
        <v>188</v>
      </c>
      <c r="I463" t="s">
        <v>181</v>
      </c>
      <c r="J463" t="s">
        <v>189</v>
      </c>
      <c r="K463" t="s">
        <v>51</v>
      </c>
      <c r="L463" s="27">
        <v>138.46854749135804</v>
      </c>
      <c r="M463" s="27">
        <v>173.08568436419753</v>
      </c>
      <c r="N463" s="27">
        <v>207.70282123703703</v>
      </c>
      <c r="O463" t="s">
        <v>142</v>
      </c>
      <c r="P463" t="s">
        <v>182</v>
      </c>
      <c r="Q463" s="27">
        <v>9.5</v>
      </c>
      <c r="R463" s="27">
        <v>9</v>
      </c>
      <c r="S463" s="27">
        <v>13.1</v>
      </c>
      <c r="T463" s="27">
        <v>13.1</v>
      </c>
      <c r="U463" s="27">
        <v>0</v>
      </c>
      <c r="V463" s="27">
        <v>0</v>
      </c>
      <c r="W463" s="27">
        <v>0</v>
      </c>
      <c r="X463" t="s">
        <v>183</v>
      </c>
      <c r="Y463" t="s">
        <v>184</v>
      </c>
      <c r="Z463" s="27">
        <v>6</v>
      </c>
      <c r="AA463" s="27">
        <v>11.85</v>
      </c>
      <c r="AB463" s="27">
        <v>13.1</v>
      </c>
      <c r="AC463" s="27">
        <v>13.1</v>
      </c>
      <c r="AD463" s="27">
        <v>215.6084665283951</v>
      </c>
      <c r="AE463" s="27">
        <v>269.51058316049387</v>
      </c>
      <c r="AF463" s="27">
        <v>323.4126997925926</v>
      </c>
      <c r="AG463" s="67">
        <v>1827.2817424382715</v>
      </c>
      <c r="AH463" s="27">
        <v>1.1499999999999999</v>
      </c>
      <c r="AI463" s="27">
        <v>1.18</v>
      </c>
      <c r="AJ463" s="27">
        <v>0</v>
      </c>
      <c r="AK463" s="27">
        <v>0</v>
      </c>
      <c r="AL463" s="42">
        <v>2101.3740038040119</v>
      </c>
      <c r="AM463" s="42">
        <v>2156.1924560771604</v>
      </c>
      <c r="AN463">
        <v>2045</v>
      </c>
      <c r="AO463" t="s">
        <v>59</v>
      </c>
      <c r="AP463" s="30">
        <v>21</v>
      </c>
      <c r="AQ463" t="s">
        <v>190</v>
      </c>
      <c r="AR463" s="112">
        <v>2</v>
      </c>
      <c r="AS463" s="112">
        <v>26</v>
      </c>
      <c r="AT463" s="112">
        <v>0.52229999999999999</v>
      </c>
      <c r="AU463" s="112">
        <v>2023</v>
      </c>
      <c r="AV463" t="s">
        <v>191</v>
      </c>
      <c r="AW463" s="65">
        <v>1827.2817424382715</v>
      </c>
      <c r="AX463" s="86">
        <v>2101.3740038040119</v>
      </c>
      <c r="AY463" s="86">
        <v>2156.1924560771604</v>
      </c>
    </row>
    <row r="464" spans="1:51" x14ac:dyDescent="0.2">
      <c r="A464">
        <v>26</v>
      </c>
      <c r="B464">
        <v>2023</v>
      </c>
      <c r="C464" t="s">
        <v>858</v>
      </c>
      <c r="D464" t="s">
        <v>99</v>
      </c>
      <c r="E464" t="s">
        <v>46</v>
      </c>
      <c r="G464" t="s">
        <v>187</v>
      </c>
      <c r="H464" t="s">
        <v>188</v>
      </c>
      <c r="I464" t="s">
        <v>181</v>
      </c>
      <c r="J464" t="s">
        <v>189</v>
      </c>
      <c r="K464" t="s">
        <v>51</v>
      </c>
      <c r="L464" s="27">
        <v>138.46854749135804</v>
      </c>
      <c r="M464" s="27">
        <v>173.08568436419753</v>
      </c>
      <c r="N464" s="27">
        <v>207.70282123703703</v>
      </c>
      <c r="O464" t="s">
        <v>142</v>
      </c>
      <c r="P464" t="s">
        <v>182</v>
      </c>
      <c r="Q464" s="27">
        <v>9.5</v>
      </c>
      <c r="R464" s="27">
        <v>9</v>
      </c>
      <c r="S464" s="27">
        <v>13.1</v>
      </c>
      <c r="T464" s="27">
        <v>13.1</v>
      </c>
      <c r="U464" s="27">
        <v>0</v>
      </c>
      <c r="V464" s="27">
        <v>0</v>
      </c>
      <c r="W464" s="27">
        <v>0</v>
      </c>
      <c r="X464" t="s">
        <v>183</v>
      </c>
      <c r="Y464" t="s">
        <v>184</v>
      </c>
      <c r="Z464" s="27">
        <v>6</v>
      </c>
      <c r="AA464" s="27">
        <v>11.95</v>
      </c>
      <c r="AB464" s="27">
        <v>13.1</v>
      </c>
      <c r="AC464" s="27">
        <v>13.1</v>
      </c>
      <c r="AD464" s="27">
        <v>215.6084665283951</v>
      </c>
      <c r="AE464" s="27">
        <v>269.51058316049387</v>
      </c>
      <c r="AF464" s="27">
        <v>323.4126997925926</v>
      </c>
      <c r="AG464" s="67">
        <v>1827.2817424382715</v>
      </c>
      <c r="AH464" s="27">
        <v>1.1499999999999999</v>
      </c>
      <c r="AI464" s="27">
        <v>1.18</v>
      </c>
      <c r="AJ464" s="27">
        <v>0</v>
      </c>
      <c r="AK464" s="27">
        <v>0</v>
      </c>
      <c r="AL464" s="42">
        <v>2101.3740038040119</v>
      </c>
      <c r="AM464" s="42">
        <v>2156.1924560771604</v>
      </c>
      <c r="AN464">
        <v>2050</v>
      </c>
      <c r="AO464" t="s">
        <v>59</v>
      </c>
      <c r="AP464" s="30">
        <v>21</v>
      </c>
      <c r="AQ464" t="s">
        <v>190</v>
      </c>
      <c r="AR464" s="112">
        <v>2</v>
      </c>
      <c r="AS464" s="112">
        <v>26</v>
      </c>
      <c r="AT464" s="112">
        <v>0.52229999999999999</v>
      </c>
      <c r="AU464" s="112">
        <v>2023</v>
      </c>
      <c r="AV464" t="s">
        <v>191</v>
      </c>
      <c r="AW464" s="65">
        <v>1827.2817424382715</v>
      </c>
      <c r="AX464" s="86">
        <v>2101.3740038040119</v>
      </c>
      <c r="AY464" s="86">
        <v>2156.1924560771604</v>
      </c>
    </row>
    <row r="465" spans="1:51" x14ac:dyDescent="0.2">
      <c r="A465">
        <v>26</v>
      </c>
      <c r="B465">
        <v>2023</v>
      </c>
      <c r="C465" t="s">
        <v>858</v>
      </c>
      <c r="D465" t="s">
        <v>99</v>
      </c>
      <c r="E465" t="s">
        <v>46</v>
      </c>
      <c r="G465" t="s">
        <v>187</v>
      </c>
      <c r="H465" t="s">
        <v>188</v>
      </c>
      <c r="I465" t="s">
        <v>181</v>
      </c>
      <c r="J465" t="s">
        <v>189</v>
      </c>
      <c r="K465" t="s">
        <v>51</v>
      </c>
      <c r="L465" s="27">
        <v>137.61904720000001</v>
      </c>
      <c r="M465" s="27">
        <v>172.023809</v>
      </c>
      <c r="N465" s="27">
        <v>206.42857079999999</v>
      </c>
      <c r="O465" t="s">
        <v>142</v>
      </c>
      <c r="P465" t="s">
        <v>182</v>
      </c>
      <c r="Q465" s="27">
        <v>9.5</v>
      </c>
      <c r="R465" s="27">
        <v>9</v>
      </c>
      <c r="S465" s="27">
        <v>13.1</v>
      </c>
      <c r="T465" s="27">
        <v>13.1</v>
      </c>
      <c r="U465" s="27">
        <v>0</v>
      </c>
      <c r="V465" s="27">
        <v>0</v>
      </c>
      <c r="W465" s="27">
        <v>0</v>
      </c>
      <c r="X465" t="s">
        <v>183</v>
      </c>
      <c r="Y465" t="s">
        <v>184</v>
      </c>
      <c r="Z465" s="27">
        <v>6</v>
      </c>
      <c r="AA465" s="27">
        <v>11.3</v>
      </c>
      <c r="AB465" s="27">
        <v>13.1</v>
      </c>
      <c r="AC465" s="27">
        <v>13.1</v>
      </c>
      <c r="AD465" s="27">
        <v>214.28571520000003</v>
      </c>
      <c r="AE465" s="27">
        <v>267.85714400000001</v>
      </c>
      <c r="AF465" s="27">
        <v>321.42857279999998</v>
      </c>
      <c r="AG465" s="67">
        <v>1816.0714250000001</v>
      </c>
      <c r="AH465" s="27">
        <v>1.1499999999999999</v>
      </c>
      <c r="AI465" s="27">
        <v>1.18</v>
      </c>
      <c r="AJ465" s="27">
        <v>0</v>
      </c>
      <c r="AK465" s="27">
        <v>0</v>
      </c>
      <c r="AL465" s="42">
        <v>2088.4821387500001</v>
      </c>
      <c r="AM465" s="42">
        <v>2142.9642815000002</v>
      </c>
      <c r="AN465">
        <v>2023</v>
      </c>
      <c r="AO465" t="s">
        <v>60</v>
      </c>
      <c r="AP465" s="30">
        <v>21</v>
      </c>
      <c r="AQ465" t="s">
        <v>190</v>
      </c>
      <c r="AR465" s="112">
        <v>2</v>
      </c>
      <c r="AS465" s="112">
        <v>26</v>
      </c>
      <c r="AT465" s="112">
        <v>0.52229999999999999</v>
      </c>
      <c r="AU465" s="112">
        <v>2023</v>
      </c>
      <c r="AV465" t="s">
        <v>191</v>
      </c>
      <c r="AW465" s="65">
        <v>1816.0714250000001</v>
      </c>
      <c r="AX465" s="86">
        <v>2088.4821387500001</v>
      </c>
      <c r="AY465" s="86">
        <v>2142.9642815000002</v>
      </c>
    </row>
    <row r="466" spans="1:51" x14ac:dyDescent="0.2">
      <c r="A466">
        <v>26</v>
      </c>
      <c r="B466">
        <v>2023</v>
      </c>
      <c r="C466" t="s">
        <v>858</v>
      </c>
      <c r="D466" t="s">
        <v>99</v>
      </c>
      <c r="E466" t="s">
        <v>46</v>
      </c>
      <c r="G466" t="s">
        <v>187</v>
      </c>
      <c r="H466" t="s">
        <v>188</v>
      </c>
      <c r="I466" t="s">
        <v>181</v>
      </c>
      <c r="J466" t="s">
        <v>189</v>
      </c>
      <c r="K466" t="s">
        <v>51</v>
      </c>
      <c r="L466" s="27">
        <v>138.46854749135804</v>
      </c>
      <c r="M466" s="27">
        <v>173.08568436419753</v>
      </c>
      <c r="N466" s="27">
        <v>207.70282123703703</v>
      </c>
      <c r="O466" t="s">
        <v>142</v>
      </c>
      <c r="P466" t="s">
        <v>182</v>
      </c>
      <c r="Q466" s="27">
        <v>9.5</v>
      </c>
      <c r="R466" s="27">
        <v>9</v>
      </c>
      <c r="S466" s="27">
        <v>13.1</v>
      </c>
      <c r="T466" s="27">
        <v>13.1</v>
      </c>
      <c r="U466" s="27">
        <v>0</v>
      </c>
      <c r="V466" s="27">
        <v>0</v>
      </c>
      <c r="W466" s="27">
        <v>0</v>
      </c>
      <c r="X466" t="s">
        <v>183</v>
      </c>
      <c r="Y466" t="s">
        <v>184</v>
      </c>
      <c r="Z466" s="27">
        <v>6</v>
      </c>
      <c r="AA466" s="27">
        <v>11.5</v>
      </c>
      <c r="AB466" s="27">
        <v>13.1</v>
      </c>
      <c r="AC466" s="27">
        <v>13.1</v>
      </c>
      <c r="AD466" s="27">
        <v>215.6084665283951</v>
      </c>
      <c r="AE466" s="27">
        <v>269.51058316049387</v>
      </c>
      <c r="AF466" s="27">
        <v>323.4126997925926</v>
      </c>
      <c r="AG466" s="67">
        <v>1827.2817424382715</v>
      </c>
      <c r="AH466" s="27">
        <v>1.1499999999999999</v>
      </c>
      <c r="AI466" s="27">
        <v>1.18</v>
      </c>
      <c r="AJ466" s="27">
        <v>0</v>
      </c>
      <c r="AK466" s="27">
        <v>0</v>
      </c>
      <c r="AL466" s="42">
        <v>2101.3740038040119</v>
      </c>
      <c r="AM466" s="42">
        <v>2156.1924560771604</v>
      </c>
      <c r="AN466">
        <v>2030</v>
      </c>
      <c r="AO466" t="s">
        <v>60</v>
      </c>
      <c r="AP466" s="30">
        <v>21</v>
      </c>
      <c r="AQ466" t="s">
        <v>190</v>
      </c>
      <c r="AR466" s="112">
        <v>2</v>
      </c>
      <c r="AS466" s="112">
        <v>26</v>
      </c>
      <c r="AT466" s="112">
        <v>0.52229999999999999</v>
      </c>
      <c r="AU466" s="112">
        <v>2023</v>
      </c>
      <c r="AV466" t="s">
        <v>191</v>
      </c>
      <c r="AW466" s="65">
        <v>1827.2817424382715</v>
      </c>
      <c r="AX466" s="86">
        <v>2101.3740038040119</v>
      </c>
      <c r="AY466" s="86">
        <v>2156.1924560771604</v>
      </c>
    </row>
    <row r="467" spans="1:51" x14ac:dyDescent="0.2">
      <c r="A467">
        <v>26</v>
      </c>
      <c r="B467">
        <v>2023</v>
      </c>
      <c r="C467" t="s">
        <v>858</v>
      </c>
      <c r="D467" t="s">
        <v>99</v>
      </c>
      <c r="E467" t="s">
        <v>46</v>
      </c>
      <c r="G467" t="s">
        <v>187</v>
      </c>
      <c r="H467" t="s">
        <v>188</v>
      </c>
      <c r="I467" t="s">
        <v>181</v>
      </c>
      <c r="J467" t="s">
        <v>189</v>
      </c>
      <c r="K467" t="s">
        <v>51</v>
      </c>
      <c r="L467" s="27">
        <v>138.46854749135804</v>
      </c>
      <c r="M467" s="27">
        <v>173.08568436419753</v>
      </c>
      <c r="N467" s="27">
        <v>207.70282123703703</v>
      </c>
      <c r="O467" t="s">
        <v>142</v>
      </c>
      <c r="P467" t="s">
        <v>182</v>
      </c>
      <c r="Q467" s="27">
        <v>9.5</v>
      </c>
      <c r="R467" s="27">
        <v>9</v>
      </c>
      <c r="S467" s="27">
        <v>13.1</v>
      </c>
      <c r="T467" s="27">
        <v>13.1</v>
      </c>
      <c r="U467" s="27">
        <v>0</v>
      </c>
      <c r="V467" s="27">
        <v>0</v>
      </c>
      <c r="W467" s="27">
        <v>0</v>
      </c>
      <c r="X467" t="s">
        <v>183</v>
      </c>
      <c r="Y467" t="s">
        <v>184</v>
      </c>
      <c r="Z467" s="27">
        <v>6</v>
      </c>
      <c r="AA467" s="27">
        <v>11.75</v>
      </c>
      <c r="AB467" s="27">
        <v>13.1</v>
      </c>
      <c r="AC467" s="27">
        <v>13.1</v>
      </c>
      <c r="AD467" s="27">
        <v>215.6084665283951</v>
      </c>
      <c r="AE467" s="27">
        <v>269.51058316049387</v>
      </c>
      <c r="AF467" s="27">
        <v>323.4126997925926</v>
      </c>
      <c r="AG467" s="67">
        <v>1827.2817424382715</v>
      </c>
      <c r="AH467" s="27">
        <v>1.1499999999999999</v>
      </c>
      <c r="AI467" s="27">
        <v>1.18</v>
      </c>
      <c r="AJ467" s="27">
        <v>0</v>
      </c>
      <c r="AK467" s="27">
        <v>0</v>
      </c>
      <c r="AL467" s="42">
        <v>2101.3740038040119</v>
      </c>
      <c r="AM467" s="42">
        <v>2156.1924560771604</v>
      </c>
      <c r="AN467">
        <v>2035</v>
      </c>
      <c r="AO467" t="s">
        <v>60</v>
      </c>
      <c r="AP467" s="30">
        <v>21</v>
      </c>
      <c r="AQ467" t="s">
        <v>190</v>
      </c>
      <c r="AR467" s="112">
        <v>2</v>
      </c>
      <c r="AS467" s="112">
        <v>26</v>
      </c>
      <c r="AT467" s="112">
        <v>0.52229999999999999</v>
      </c>
      <c r="AU467" s="112">
        <v>2023</v>
      </c>
      <c r="AV467" t="s">
        <v>191</v>
      </c>
      <c r="AW467" s="65">
        <v>1827.2817424382715</v>
      </c>
      <c r="AX467" s="86">
        <v>2101.3740038040119</v>
      </c>
      <c r="AY467" s="86">
        <v>2156.1924560771604</v>
      </c>
    </row>
    <row r="468" spans="1:51" x14ac:dyDescent="0.2">
      <c r="A468">
        <v>26</v>
      </c>
      <c r="B468">
        <v>2023</v>
      </c>
      <c r="C468" t="s">
        <v>858</v>
      </c>
      <c r="D468" t="s">
        <v>99</v>
      </c>
      <c r="E468" t="s">
        <v>46</v>
      </c>
      <c r="G468" t="s">
        <v>187</v>
      </c>
      <c r="H468" t="s">
        <v>188</v>
      </c>
      <c r="I468" t="s">
        <v>181</v>
      </c>
      <c r="J468" t="s">
        <v>189</v>
      </c>
      <c r="K468" t="s">
        <v>51</v>
      </c>
      <c r="L468" s="27">
        <v>138.46854749135804</v>
      </c>
      <c r="M468" s="27">
        <v>173.08568436419753</v>
      </c>
      <c r="N468" s="27">
        <v>207.70282123703703</v>
      </c>
      <c r="O468" t="s">
        <v>142</v>
      </c>
      <c r="P468" t="s">
        <v>182</v>
      </c>
      <c r="Q468" s="27">
        <v>9.5</v>
      </c>
      <c r="R468" s="27">
        <v>9</v>
      </c>
      <c r="S468" s="27">
        <v>13.1</v>
      </c>
      <c r="T468" s="27">
        <v>13.1</v>
      </c>
      <c r="U468" s="27">
        <v>0</v>
      </c>
      <c r="V468" s="27">
        <v>0</v>
      </c>
      <c r="W468" s="27">
        <v>0</v>
      </c>
      <c r="X468" t="s">
        <v>183</v>
      </c>
      <c r="Y468" t="s">
        <v>184</v>
      </c>
      <c r="Z468" s="27">
        <v>6</v>
      </c>
      <c r="AA468" s="27">
        <v>12</v>
      </c>
      <c r="AB468" s="27">
        <v>13.1</v>
      </c>
      <c r="AC468" s="27">
        <v>13.1</v>
      </c>
      <c r="AD468" s="27">
        <v>215.6084665283951</v>
      </c>
      <c r="AE468" s="27">
        <v>269.51058316049387</v>
      </c>
      <c r="AF468" s="27">
        <v>323.4126997925926</v>
      </c>
      <c r="AG468" s="67">
        <v>1827.2817424382715</v>
      </c>
      <c r="AH468" s="27">
        <v>1.1499999999999999</v>
      </c>
      <c r="AI468" s="27">
        <v>1.18</v>
      </c>
      <c r="AJ468" s="27">
        <v>0</v>
      </c>
      <c r="AK468" s="27">
        <v>0</v>
      </c>
      <c r="AL468" s="42">
        <v>2101.3740038040119</v>
      </c>
      <c r="AM468" s="42">
        <v>2156.1924560771604</v>
      </c>
      <c r="AN468">
        <v>2040</v>
      </c>
      <c r="AO468" t="s">
        <v>60</v>
      </c>
      <c r="AP468" s="30">
        <v>21</v>
      </c>
      <c r="AQ468" t="s">
        <v>190</v>
      </c>
      <c r="AR468" s="112">
        <v>2</v>
      </c>
      <c r="AS468" s="112">
        <v>26</v>
      </c>
      <c r="AT468" s="112">
        <v>0.52229999999999999</v>
      </c>
      <c r="AU468" s="112">
        <v>2023</v>
      </c>
      <c r="AV468" t="s">
        <v>191</v>
      </c>
      <c r="AW468" s="65">
        <v>1827.2817424382715</v>
      </c>
      <c r="AX468" s="86">
        <v>2101.3740038040119</v>
      </c>
      <c r="AY468" s="86">
        <v>2156.1924560771604</v>
      </c>
    </row>
    <row r="469" spans="1:51" x14ac:dyDescent="0.2">
      <c r="A469">
        <v>26</v>
      </c>
      <c r="B469">
        <v>2023</v>
      </c>
      <c r="C469" t="s">
        <v>858</v>
      </c>
      <c r="D469" t="s">
        <v>99</v>
      </c>
      <c r="E469" t="s">
        <v>46</v>
      </c>
      <c r="G469" t="s">
        <v>187</v>
      </c>
      <c r="H469" t="s">
        <v>188</v>
      </c>
      <c r="I469" t="s">
        <v>181</v>
      </c>
      <c r="J469" t="s">
        <v>189</v>
      </c>
      <c r="K469" t="s">
        <v>51</v>
      </c>
      <c r="L469" s="27">
        <v>138.46854749135804</v>
      </c>
      <c r="M469" s="27">
        <v>173.08568436419753</v>
      </c>
      <c r="N469" s="27">
        <v>207.70282123703703</v>
      </c>
      <c r="O469" t="s">
        <v>142</v>
      </c>
      <c r="P469" t="s">
        <v>182</v>
      </c>
      <c r="Q469" s="27">
        <v>9.5</v>
      </c>
      <c r="R469" s="27">
        <v>9</v>
      </c>
      <c r="S469" s="27">
        <v>13.1</v>
      </c>
      <c r="T469" s="27">
        <v>13.1</v>
      </c>
      <c r="U469" s="27">
        <v>0</v>
      </c>
      <c r="V469" s="27">
        <v>0</v>
      </c>
      <c r="W469" s="27">
        <v>0</v>
      </c>
      <c r="X469" t="s">
        <v>183</v>
      </c>
      <c r="Y469" t="s">
        <v>184</v>
      </c>
      <c r="Z469" s="27">
        <v>6</v>
      </c>
      <c r="AA469" s="27">
        <v>12.2</v>
      </c>
      <c r="AB469" s="27">
        <v>13.1</v>
      </c>
      <c r="AC469" s="27">
        <v>13.1</v>
      </c>
      <c r="AD469" s="27">
        <v>215.6084665283951</v>
      </c>
      <c r="AE469" s="27">
        <v>269.51058316049387</v>
      </c>
      <c r="AF469" s="27">
        <v>323.4126997925926</v>
      </c>
      <c r="AG469" s="67">
        <v>1827.2817424382715</v>
      </c>
      <c r="AH469" s="27">
        <v>1.1499999999999999</v>
      </c>
      <c r="AI469" s="27">
        <v>1.18</v>
      </c>
      <c r="AJ469" s="27">
        <v>0</v>
      </c>
      <c r="AK469" s="27">
        <v>0</v>
      </c>
      <c r="AL469" s="42">
        <v>2101.3740038040119</v>
      </c>
      <c r="AM469" s="42">
        <v>2156.1924560771604</v>
      </c>
      <c r="AN469">
        <v>2045</v>
      </c>
      <c r="AO469" t="s">
        <v>60</v>
      </c>
      <c r="AP469" s="30">
        <v>21</v>
      </c>
      <c r="AQ469" t="s">
        <v>190</v>
      </c>
      <c r="AR469" s="112">
        <v>2</v>
      </c>
      <c r="AS469" s="112">
        <v>26</v>
      </c>
      <c r="AT469" s="112">
        <v>0.52229999999999999</v>
      </c>
      <c r="AU469" s="112">
        <v>2023</v>
      </c>
      <c r="AV469" t="s">
        <v>191</v>
      </c>
      <c r="AW469" s="65">
        <v>1827.2817424382715</v>
      </c>
      <c r="AX469" s="86">
        <v>2101.3740038040119</v>
      </c>
      <c r="AY469" s="86">
        <v>2156.1924560771604</v>
      </c>
    </row>
    <row r="470" spans="1:51" x14ac:dyDescent="0.2">
      <c r="A470" s="70">
        <v>26</v>
      </c>
      <c r="B470" s="70">
        <v>2023</v>
      </c>
      <c r="C470" s="70" t="s">
        <v>858</v>
      </c>
      <c r="D470" s="70" t="s">
        <v>99</v>
      </c>
      <c r="E470" s="70" t="s">
        <v>46</v>
      </c>
      <c r="F470" s="70"/>
      <c r="G470" s="70" t="s">
        <v>187</v>
      </c>
      <c r="H470" s="70" t="s">
        <v>188</v>
      </c>
      <c r="I470" s="70" t="s">
        <v>181</v>
      </c>
      <c r="J470" s="70" t="s">
        <v>189</v>
      </c>
      <c r="K470" s="70" t="s">
        <v>51</v>
      </c>
      <c r="L470" s="73">
        <v>138.46854749135804</v>
      </c>
      <c r="M470" s="73">
        <v>173.08568436419753</v>
      </c>
      <c r="N470" s="73">
        <v>207.70282123703703</v>
      </c>
      <c r="O470" s="70" t="s">
        <v>142</v>
      </c>
      <c r="P470" s="70" t="s">
        <v>182</v>
      </c>
      <c r="Q470" s="73">
        <v>9.5</v>
      </c>
      <c r="R470" s="73">
        <v>9</v>
      </c>
      <c r="S470" s="73">
        <v>13.1</v>
      </c>
      <c r="T470" s="73">
        <v>13.1</v>
      </c>
      <c r="U470" s="73">
        <v>0</v>
      </c>
      <c r="V470" s="73">
        <v>0</v>
      </c>
      <c r="W470" s="73">
        <v>0</v>
      </c>
      <c r="X470" s="70" t="s">
        <v>183</v>
      </c>
      <c r="Y470" s="70" t="s">
        <v>184</v>
      </c>
      <c r="Z470" s="73">
        <v>6</v>
      </c>
      <c r="AA470" s="73">
        <v>12.4</v>
      </c>
      <c r="AB470" s="73">
        <v>13.1</v>
      </c>
      <c r="AC470" s="73">
        <v>13.1</v>
      </c>
      <c r="AD470" s="73">
        <v>215.6084665283951</v>
      </c>
      <c r="AE470" s="73">
        <v>269.51058316049387</v>
      </c>
      <c r="AF470" s="73">
        <v>323.4126997925926</v>
      </c>
      <c r="AG470" s="74">
        <v>1827.2817424382715</v>
      </c>
      <c r="AH470" s="73">
        <v>1.1499999999999999</v>
      </c>
      <c r="AI470" s="73">
        <v>1.18</v>
      </c>
      <c r="AJ470" s="73">
        <v>0</v>
      </c>
      <c r="AK470" s="73">
        <v>0</v>
      </c>
      <c r="AL470" s="81">
        <v>2101.3740038040119</v>
      </c>
      <c r="AM470" s="81">
        <v>2156.1924560771604</v>
      </c>
      <c r="AN470" s="70">
        <v>2050</v>
      </c>
      <c r="AO470" s="70" t="s">
        <v>60</v>
      </c>
      <c r="AP470" s="76">
        <v>21</v>
      </c>
      <c r="AQ470" s="70" t="s">
        <v>190</v>
      </c>
      <c r="AR470" s="138">
        <v>2</v>
      </c>
      <c r="AS470" s="138">
        <v>26</v>
      </c>
      <c r="AT470" s="138">
        <v>0.52229999999999999</v>
      </c>
      <c r="AU470" s="138">
        <v>2023</v>
      </c>
      <c r="AV470" s="70" t="s">
        <v>191</v>
      </c>
      <c r="AW470" s="65">
        <v>1827.2817424382715</v>
      </c>
      <c r="AX470" s="86">
        <v>2101.3740038040119</v>
      </c>
      <c r="AY470" s="86">
        <v>2156.1924560771604</v>
      </c>
    </row>
    <row r="471" spans="1:51" x14ac:dyDescent="0.2">
      <c r="A471">
        <v>27</v>
      </c>
      <c r="B471">
        <v>2023</v>
      </c>
      <c r="C471" t="s">
        <v>857</v>
      </c>
      <c r="D471" t="s">
        <v>99</v>
      </c>
      <c r="E471" t="s">
        <v>46</v>
      </c>
      <c r="G471" t="s">
        <v>192</v>
      </c>
      <c r="H471" t="s">
        <v>193</v>
      </c>
      <c r="I471" t="s">
        <v>49</v>
      </c>
      <c r="J471" t="s">
        <v>194</v>
      </c>
      <c r="K471" t="s">
        <v>51</v>
      </c>
      <c r="L471" s="27">
        <v>0.514069</v>
      </c>
      <c r="M471" s="27">
        <v>0.52520900000000004</v>
      </c>
      <c r="N471" s="27">
        <v>1.7770649999999999</v>
      </c>
      <c r="O471" t="s">
        <v>77</v>
      </c>
      <c r="P471" t="s">
        <v>195</v>
      </c>
      <c r="Q471" s="27">
        <v>200</v>
      </c>
      <c r="R471" s="27">
        <v>800</v>
      </c>
      <c r="S471" s="27">
        <v>800</v>
      </c>
      <c r="T471" s="27">
        <v>12000</v>
      </c>
      <c r="U471" s="27">
        <v>0</v>
      </c>
      <c r="V471" s="27">
        <v>0</v>
      </c>
      <c r="W471" s="27">
        <v>0</v>
      </c>
      <c r="X471" t="s">
        <v>196</v>
      </c>
      <c r="Y471" t="s">
        <v>197</v>
      </c>
      <c r="Z471" s="27">
        <v>333</v>
      </c>
      <c r="AA471" s="27">
        <v>333</v>
      </c>
      <c r="AB471" s="27">
        <v>333</v>
      </c>
      <c r="AC471" s="27">
        <v>333</v>
      </c>
      <c r="AD471" s="27">
        <v>4.3000000000000002E-5</v>
      </c>
      <c r="AE471" s="27">
        <v>2042.079389</v>
      </c>
      <c r="AF471" s="27">
        <v>4679.9384620000001</v>
      </c>
      <c r="AG471" s="67">
        <v>2462.2465889999999</v>
      </c>
      <c r="AH471" s="27">
        <v>1.0900000000000001</v>
      </c>
      <c r="AI471" s="27">
        <v>1.1599999999999999</v>
      </c>
      <c r="AJ471" s="27">
        <v>0</v>
      </c>
      <c r="AK471" s="27">
        <v>0</v>
      </c>
      <c r="AL471" s="42">
        <v>2683.8487820099999</v>
      </c>
      <c r="AM471" s="42">
        <v>2856.2060432399994</v>
      </c>
      <c r="AN471">
        <v>2023</v>
      </c>
      <c r="AO471" t="s">
        <v>56</v>
      </c>
      <c r="AP471" s="30">
        <v>37</v>
      </c>
      <c r="AQ471" t="s">
        <v>198</v>
      </c>
      <c r="AR471" s="66">
        <v>2</v>
      </c>
      <c r="AS471" s="66">
        <v>129</v>
      </c>
      <c r="AT471" s="66">
        <v>0.21429999999999999</v>
      </c>
      <c r="AU471" s="66">
        <v>2023</v>
      </c>
      <c r="AV471" t="s">
        <v>199</v>
      </c>
      <c r="AW471" s="65">
        <v>2462.2465889999999</v>
      </c>
      <c r="AX471" s="86">
        <v>2683.8487820099999</v>
      </c>
      <c r="AY471" s="86">
        <v>2856.2060432399994</v>
      </c>
    </row>
    <row r="472" spans="1:51" x14ac:dyDescent="0.2">
      <c r="A472">
        <v>27</v>
      </c>
      <c r="B472">
        <v>2023</v>
      </c>
      <c r="C472" t="s">
        <v>857</v>
      </c>
      <c r="D472" t="s">
        <v>99</v>
      </c>
      <c r="E472" t="s">
        <v>46</v>
      </c>
      <c r="G472" t="s">
        <v>192</v>
      </c>
      <c r="H472" t="s">
        <v>193</v>
      </c>
      <c r="I472" t="s">
        <v>49</v>
      </c>
      <c r="J472" t="s">
        <v>194</v>
      </c>
      <c r="K472" t="s">
        <v>51</v>
      </c>
      <c r="L472" s="27">
        <v>0.57830937489349621</v>
      </c>
      <c r="M472" s="27">
        <v>0.5908414794092588</v>
      </c>
      <c r="N472" s="27">
        <v>1.9991350369213292</v>
      </c>
      <c r="O472" t="s">
        <v>77</v>
      </c>
      <c r="P472" t="s">
        <v>195</v>
      </c>
      <c r="Q472" s="27">
        <v>200</v>
      </c>
      <c r="R472" s="27">
        <v>800</v>
      </c>
      <c r="S472" s="27">
        <v>800</v>
      </c>
      <c r="T472" s="27">
        <v>12000</v>
      </c>
      <c r="U472" s="27">
        <v>0</v>
      </c>
      <c r="V472" s="27">
        <v>0</v>
      </c>
      <c r="W472" s="27">
        <v>0</v>
      </c>
      <c r="X472" t="s">
        <v>196</v>
      </c>
      <c r="Y472" t="s">
        <v>197</v>
      </c>
      <c r="Z472" s="27">
        <v>333</v>
      </c>
      <c r="AA472" s="27">
        <v>296.00934107548596</v>
      </c>
      <c r="AB472" s="27">
        <v>296.00934107548596</v>
      </c>
      <c r="AC472" s="27">
        <v>296.00934107548596</v>
      </c>
      <c r="AD472" s="27">
        <v>4.8373473445044026E-5</v>
      </c>
      <c r="AE472" s="27">
        <v>2297.266816196819</v>
      </c>
      <c r="AF472" s="27">
        <v>5264.7646259534222</v>
      </c>
      <c r="AG472" s="67">
        <v>2769.9399997242263</v>
      </c>
      <c r="AH472" s="27">
        <v>1.0900000000000001</v>
      </c>
      <c r="AI472" s="27">
        <v>1.1599999999999999</v>
      </c>
      <c r="AJ472" s="27">
        <v>0</v>
      </c>
      <c r="AK472" s="27">
        <v>0</v>
      </c>
      <c r="AL472" s="42">
        <v>3019.2345996994068</v>
      </c>
      <c r="AM472" s="42">
        <v>3213.1303996801021</v>
      </c>
      <c r="AN472">
        <v>2030</v>
      </c>
      <c r="AO472" t="s">
        <v>56</v>
      </c>
      <c r="AP472" s="30">
        <v>37</v>
      </c>
      <c r="AQ472" t="s">
        <v>198</v>
      </c>
      <c r="AR472" s="66">
        <v>2</v>
      </c>
      <c r="AS472" s="66">
        <v>129</v>
      </c>
      <c r="AT472" s="66">
        <v>0.21429999999999999</v>
      </c>
      <c r="AU472" s="66">
        <v>2023</v>
      </c>
      <c r="AV472" t="s">
        <v>200</v>
      </c>
      <c r="AW472" s="65">
        <v>2769.9399997242263</v>
      </c>
      <c r="AX472" s="86">
        <v>3019.2345996994068</v>
      </c>
      <c r="AY472" s="86">
        <v>3213.1303996801021</v>
      </c>
    </row>
    <row r="473" spans="1:51" x14ac:dyDescent="0.2">
      <c r="A473">
        <v>27</v>
      </c>
      <c r="B473">
        <v>2023</v>
      </c>
      <c r="C473" t="s">
        <v>857</v>
      </c>
      <c r="D473" t="s">
        <v>99</v>
      </c>
      <c r="E473" t="s">
        <v>46</v>
      </c>
      <c r="G473" t="s">
        <v>192</v>
      </c>
      <c r="H473" t="s">
        <v>193</v>
      </c>
      <c r="I473" t="s">
        <v>49</v>
      </c>
      <c r="J473" t="s">
        <v>194</v>
      </c>
      <c r="K473" t="s">
        <v>51</v>
      </c>
      <c r="L473" s="27">
        <v>0.57830937489349621</v>
      </c>
      <c r="M473" s="27">
        <v>0.5908414794092588</v>
      </c>
      <c r="N473" s="27">
        <v>1.9991350369213292</v>
      </c>
      <c r="O473" t="s">
        <v>77</v>
      </c>
      <c r="P473" t="s">
        <v>195</v>
      </c>
      <c r="Q473" s="27">
        <v>200</v>
      </c>
      <c r="R473" s="27">
        <v>800</v>
      </c>
      <c r="S473" s="27">
        <v>800</v>
      </c>
      <c r="T473" s="27">
        <v>12000</v>
      </c>
      <c r="U473" s="27">
        <v>0</v>
      </c>
      <c r="V473" s="27">
        <v>0</v>
      </c>
      <c r="W473" s="27">
        <v>0</v>
      </c>
      <c r="X473" t="s">
        <v>196</v>
      </c>
      <c r="Y473" t="s">
        <v>197</v>
      </c>
      <c r="Z473" s="27">
        <v>333</v>
      </c>
      <c r="AA473" s="27">
        <v>263.12771772955972</v>
      </c>
      <c r="AB473" s="27">
        <v>263.12771772955972</v>
      </c>
      <c r="AC473" s="27">
        <v>263.12771772955972</v>
      </c>
      <c r="AD473" s="27">
        <v>4.8373473445044026E-5</v>
      </c>
      <c r="AE473" s="27">
        <v>2297.266816196819</v>
      </c>
      <c r="AF473" s="27">
        <v>5264.7646259534222</v>
      </c>
      <c r="AG473" s="67">
        <v>2769.9399997242263</v>
      </c>
      <c r="AH473" s="27">
        <v>1.0900000000000001</v>
      </c>
      <c r="AI473" s="27">
        <v>1.1599999999999999</v>
      </c>
      <c r="AJ473" s="27">
        <v>0</v>
      </c>
      <c r="AK473" s="27">
        <v>0</v>
      </c>
      <c r="AL473" s="42">
        <v>3019.2345996994068</v>
      </c>
      <c r="AM473" s="42">
        <v>3213.1303996801021</v>
      </c>
      <c r="AN473">
        <v>2035</v>
      </c>
      <c r="AO473" t="s">
        <v>56</v>
      </c>
      <c r="AP473" s="30">
        <v>37</v>
      </c>
      <c r="AQ473" t="s">
        <v>198</v>
      </c>
      <c r="AR473" s="66">
        <v>2</v>
      </c>
      <c r="AS473" s="66">
        <v>129</v>
      </c>
      <c r="AT473" s="66">
        <v>0.21429999999999999</v>
      </c>
      <c r="AU473" s="66">
        <v>2023</v>
      </c>
      <c r="AV473" t="s">
        <v>200</v>
      </c>
      <c r="AW473" s="65">
        <v>2769.9399997242263</v>
      </c>
      <c r="AX473" s="86">
        <v>3019.2345996994068</v>
      </c>
      <c r="AY473" s="86">
        <v>3213.1303996801021</v>
      </c>
    </row>
    <row r="474" spans="1:51" x14ac:dyDescent="0.2">
      <c r="A474">
        <v>27</v>
      </c>
      <c r="B474">
        <v>2023</v>
      </c>
      <c r="C474" t="s">
        <v>857</v>
      </c>
      <c r="D474" t="s">
        <v>99</v>
      </c>
      <c r="E474" t="s">
        <v>46</v>
      </c>
      <c r="G474" t="s">
        <v>192</v>
      </c>
      <c r="H474" t="s">
        <v>193</v>
      </c>
      <c r="I474" t="s">
        <v>49</v>
      </c>
      <c r="J474" t="s">
        <v>194</v>
      </c>
      <c r="K474" t="s">
        <v>51</v>
      </c>
      <c r="L474" s="27">
        <v>0.57830937489349621</v>
      </c>
      <c r="M474" s="27">
        <v>0.5908414794092588</v>
      </c>
      <c r="N474" s="27">
        <v>1.9991350369213292</v>
      </c>
      <c r="O474" t="s">
        <v>77</v>
      </c>
      <c r="P474" t="s">
        <v>195</v>
      </c>
      <c r="Q474" s="27">
        <v>200</v>
      </c>
      <c r="R474" s="27">
        <v>800</v>
      </c>
      <c r="S474" s="27">
        <v>800</v>
      </c>
      <c r="T474" s="27">
        <v>12000</v>
      </c>
      <c r="U474" s="27">
        <v>0</v>
      </c>
      <c r="V474" s="27">
        <v>0</v>
      </c>
      <c r="W474" s="27">
        <v>0</v>
      </c>
      <c r="X474" t="s">
        <v>196</v>
      </c>
      <c r="Y474" t="s">
        <v>197</v>
      </c>
      <c r="Z474" s="27">
        <v>333</v>
      </c>
      <c r="AA474" s="27">
        <v>233.8986857171875</v>
      </c>
      <c r="AB474" s="27">
        <v>233.8986857171875</v>
      </c>
      <c r="AC474" s="27">
        <v>233.8986857171875</v>
      </c>
      <c r="AD474" s="27">
        <v>4.8373473445044026E-5</v>
      </c>
      <c r="AE474" s="27">
        <v>2297.266816196819</v>
      </c>
      <c r="AF474" s="27">
        <v>5264.7646259534222</v>
      </c>
      <c r="AG474" s="67">
        <v>2769.9399997242263</v>
      </c>
      <c r="AH474" s="27">
        <v>1.0900000000000001</v>
      </c>
      <c r="AI474" s="27">
        <v>1.1599999999999999</v>
      </c>
      <c r="AJ474" s="27">
        <v>0</v>
      </c>
      <c r="AK474" s="27">
        <v>0</v>
      </c>
      <c r="AL474" s="42">
        <v>3019.2345996994068</v>
      </c>
      <c r="AM474" s="42">
        <v>3213.1303996801021</v>
      </c>
      <c r="AN474">
        <v>2040</v>
      </c>
      <c r="AO474" t="s">
        <v>56</v>
      </c>
      <c r="AP474" s="30">
        <v>37</v>
      </c>
      <c r="AQ474" t="s">
        <v>198</v>
      </c>
      <c r="AR474" s="66">
        <v>2</v>
      </c>
      <c r="AS474" s="66">
        <v>129</v>
      </c>
      <c r="AT474" s="66">
        <v>0.21429999999999999</v>
      </c>
      <c r="AU474" s="66">
        <v>2023</v>
      </c>
      <c r="AV474" t="s">
        <v>200</v>
      </c>
      <c r="AW474" s="65">
        <v>2769.9399997242263</v>
      </c>
      <c r="AX474" s="86">
        <v>3019.2345996994068</v>
      </c>
      <c r="AY474" s="86">
        <v>3213.1303996801021</v>
      </c>
    </row>
    <row r="475" spans="1:51" x14ac:dyDescent="0.2">
      <c r="A475">
        <v>27</v>
      </c>
      <c r="B475">
        <v>2023</v>
      </c>
      <c r="C475" t="s">
        <v>857</v>
      </c>
      <c r="D475" t="s">
        <v>99</v>
      </c>
      <c r="E475" t="s">
        <v>46</v>
      </c>
      <c r="G475" t="s">
        <v>192</v>
      </c>
      <c r="H475" t="s">
        <v>193</v>
      </c>
      <c r="I475" t="s">
        <v>49</v>
      </c>
      <c r="J475" t="s">
        <v>194</v>
      </c>
      <c r="K475" t="s">
        <v>51</v>
      </c>
      <c r="L475" s="27">
        <v>0.57830937489349621</v>
      </c>
      <c r="M475" s="27">
        <v>0.5908414794092588</v>
      </c>
      <c r="N475" s="27">
        <v>1.9991350369213292</v>
      </c>
      <c r="O475" t="s">
        <v>77</v>
      </c>
      <c r="P475" t="s">
        <v>195</v>
      </c>
      <c r="Q475" s="27">
        <v>200</v>
      </c>
      <c r="R475" s="27">
        <v>800</v>
      </c>
      <c r="S475" s="27">
        <v>800</v>
      </c>
      <c r="T475" s="27">
        <v>12000</v>
      </c>
      <c r="U475" s="27">
        <v>0</v>
      </c>
      <c r="V475" s="27">
        <v>0</v>
      </c>
      <c r="W475" s="27">
        <v>0</v>
      </c>
      <c r="X475" t="s">
        <v>196</v>
      </c>
      <c r="Y475" t="s">
        <v>197</v>
      </c>
      <c r="Z475" s="27">
        <v>333</v>
      </c>
      <c r="AA475" s="27">
        <v>207.91650401671728</v>
      </c>
      <c r="AB475" s="27">
        <v>207.91650401671728</v>
      </c>
      <c r="AC475" s="27">
        <v>207.91650401671728</v>
      </c>
      <c r="AD475" s="27">
        <v>4.8373473445044026E-5</v>
      </c>
      <c r="AE475" s="27">
        <v>2297.266816196819</v>
      </c>
      <c r="AF475" s="27">
        <v>5264.7646259534222</v>
      </c>
      <c r="AG475" s="67">
        <v>2769.9399997242263</v>
      </c>
      <c r="AH475" s="27">
        <v>1.0900000000000001</v>
      </c>
      <c r="AI475" s="27">
        <v>1.1599999999999999</v>
      </c>
      <c r="AJ475" s="27">
        <v>0</v>
      </c>
      <c r="AK475" s="27">
        <v>0</v>
      </c>
      <c r="AL475" s="42">
        <v>3019.2345996994068</v>
      </c>
      <c r="AM475" s="42">
        <v>3213.1303996801021</v>
      </c>
      <c r="AN475">
        <v>2045</v>
      </c>
      <c r="AO475" t="s">
        <v>56</v>
      </c>
      <c r="AP475" s="30">
        <v>37</v>
      </c>
      <c r="AQ475" t="s">
        <v>198</v>
      </c>
      <c r="AR475" s="66">
        <v>2</v>
      </c>
      <c r="AS475" s="66">
        <v>129</v>
      </c>
      <c r="AT475" s="66">
        <v>0.21429999999999999</v>
      </c>
      <c r="AU475" s="66">
        <v>2023</v>
      </c>
      <c r="AV475" t="s">
        <v>200</v>
      </c>
      <c r="AW475" s="65">
        <v>2769.9399997242263</v>
      </c>
      <c r="AX475" s="86">
        <v>3019.2345996994068</v>
      </c>
      <c r="AY475" s="86">
        <v>3213.1303996801021</v>
      </c>
    </row>
    <row r="476" spans="1:51" x14ac:dyDescent="0.2">
      <c r="A476">
        <v>27</v>
      </c>
      <c r="B476">
        <v>2023</v>
      </c>
      <c r="C476" t="s">
        <v>857</v>
      </c>
      <c r="D476" t="s">
        <v>99</v>
      </c>
      <c r="E476" t="s">
        <v>46</v>
      </c>
      <c r="G476" t="s">
        <v>192</v>
      </c>
      <c r="H476" t="s">
        <v>193</v>
      </c>
      <c r="I476" t="s">
        <v>49</v>
      </c>
      <c r="J476" t="s">
        <v>194</v>
      </c>
      <c r="K476" t="s">
        <v>51</v>
      </c>
      <c r="L476" s="27">
        <v>0.57830937489349621</v>
      </c>
      <c r="M476" s="27">
        <v>0.5908414794092588</v>
      </c>
      <c r="N476" s="27">
        <v>1.9991350369213292</v>
      </c>
      <c r="O476" t="s">
        <v>77</v>
      </c>
      <c r="P476" t="s">
        <v>195</v>
      </c>
      <c r="Q476" s="27">
        <v>200</v>
      </c>
      <c r="R476" s="27">
        <v>800</v>
      </c>
      <c r="S476" s="27">
        <v>800</v>
      </c>
      <c r="T476" s="27">
        <v>12000</v>
      </c>
      <c r="U476" s="27">
        <v>0</v>
      </c>
      <c r="V476" s="27">
        <v>0</v>
      </c>
      <c r="W476" s="27">
        <v>0</v>
      </c>
      <c r="X476" t="s">
        <v>196</v>
      </c>
      <c r="Y476" t="s">
        <v>197</v>
      </c>
      <c r="Z476" s="27">
        <v>333</v>
      </c>
      <c r="AA476" s="27">
        <v>184.82050256068203</v>
      </c>
      <c r="AB476" s="27">
        <v>184.82050256068203</v>
      </c>
      <c r="AC476" s="27">
        <v>184.82050256068203</v>
      </c>
      <c r="AD476" s="27">
        <v>4.8373473445044026E-5</v>
      </c>
      <c r="AE476" s="27">
        <v>2297.266816196819</v>
      </c>
      <c r="AF476" s="27">
        <v>5264.7646259534222</v>
      </c>
      <c r="AG476" s="67">
        <v>2769.9399997242263</v>
      </c>
      <c r="AH476" s="27">
        <v>1.0900000000000001</v>
      </c>
      <c r="AI476" s="27">
        <v>1.1599999999999999</v>
      </c>
      <c r="AJ476" s="27">
        <v>0</v>
      </c>
      <c r="AK476" s="27">
        <v>0</v>
      </c>
      <c r="AL476" s="42">
        <v>3019.2345996994068</v>
      </c>
      <c r="AM476" s="42">
        <v>3213.1303996801021</v>
      </c>
      <c r="AN476">
        <v>2050</v>
      </c>
      <c r="AO476" t="s">
        <v>56</v>
      </c>
      <c r="AP476" s="30">
        <v>37</v>
      </c>
      <c r="AQ476" t="s">
        <v>198</v>
      </c>
      <c r="AR476" s="66">
        <v>2</v>
      </c>
      <c r="AS476" s="66">
        <v>129</v>
      </c>
      <c r="AT476" s="66">
        <v>0.21429999999999999</v>
      </c>
      <c r="AU476" s="66">
        <v>2023</v>
      </c>
      <c r="AV476" t="s">
        <v>200</v>
      </c>
      <c r="AW476" s="65">
        <v>2769.9399997242263</v>
      </c>
      <c r="AX476" s="86">
        <v>3019.2345996994068</v>
      </c>
      <c r="AY476" s="86">
        <v>3213.1303996801021</v>
      </c>
    </row>
    <row r="477" spans="1:51" x14ac:dyDescent="0.2">
      <c r="A477">
        <v>27</v>
      </c>
      <c r="B477">
        <v>2023</v>
      </c>
      <c r="C477" t="s">
        <v>857</v>
      </c>
      <c r="D477" t="s">
        <v>99</v>
      </c>
      <c r="E477" t="s">
        <v>46</v>
      </c>
      <c r="G477" t="s">
        <v>192</v>
      </c>
      <c r="H477" t="s">
        <v>193</v>
      </c>
      <c r="I477" t="s">
        <v>49</v>
      </c>
      <c r="J477" t="s">
        <v>194</v>
      </c>
      <c r="K477" t="s">
        <v>51</v>
      </c>
      <c r="L477" s="27">
        <v>0.514069</v>
      </c>
      <c r="M477" s="27">
        <v>0.52520900000000004</v>
      </c>
      <c r="N477" s="27">
        <v>1.7770649999999999</v>
      </c>
      <c r="O477" t="s">
        <v>77</v>
      </c>
      <c r="P477" t="s">
        <v>195</v>
      </c>
      <c r="Q477" s="27">
        <v>200</v>
      </c>
      <c r="R477" s="27">
        <v>800</v>
      </c>
      <c r="S477" s="27">
        <v>800</v>
      </c>
      <c r="T477" s="27">
        <v>12000</v>
      </c>
      <c r="U477" s="27">
        <v>0</v>
      </c>
      <c r="V477" s="27">
        <v>0</v>
      </c>
      <c r="W477" s="27">
        <v>0</v>
      </c>
      <c r="X477" t="s">
        <v>196</v>
      </c>
      <c r="Y477" t="s">
        <v>197</v>
      </c>
      <c r="Z477" s="27">
        <v>333</v>
      </c>
      <c r="AA477" s="27">
        <v>333</v>
      </c>
      <c r="AB477" s="27">
        <v>333</v>
      </c>
      <c r="AC477" s="27">
        <v>333</v>
      </c>
      <c r="AD477" s="27">
        <v>4.3000000000000002E-5</v>
      </c>
      <c r="AE477" s="27">
        <v>2042.079389</v>
      </c>
      <c r="AF477" s="27">
        <v>4679.9384620000001</v>
      </c>
      <c r="AG477" s="67">
        <v>2462.2465889999999</v>
      </c>
      <c r="AH477" s="27">
        <v>1.0900000000000001</v>
      </c>
      <c r="AI477" s="27">
        <v>1.1599999999999999</v>
      </c>
      <c r="AJ477" s="27">
        <v>0</v>
      </c>
      <c r="AK477" s="27">
        <v>0</v>
      </c>
      <c r="AL477" s="42">
        <v>2683.8487820099999</v>
      </c>
      <c r="AM477" s="42">
        <v>2856.2060432399994</v>
      </c>
      <c r="AN477">
        <v>2023</v>
      </c>
      <c r="AO477" t="s">
        <v>59</v>
      </c>
      <c r="AP477" s="30">
        <v>37</v>
      </c>
      <c r="AQ477" t="s">
        <v>198</v>
      </c>
      <c r="AR477" s="66">
        <v>2</v>
      </c>
      <c r="AS477" s="66">
        <v>129</v>
      </c>
      <c r="AT477" s="66">
        <v>0.21429999999999999</v>
      </c>
      <c r="AU477" s="66">
        <v>2023</v>
      </c>
      <c r="AV477" t="s">
        <v>200</v>
      </c>
      <c r="AW477" s="65">
        <v>2462.2465889999999</v>
      </c>
      <c r="AX477" s="86">
        <v>2683.8487820099999</v>
      </c>
      <c r="AY477" s="86">
        <v>2856.2060432399994</v>
      </c>
    </row>
    <row r="478" spans="1:51" x14ac:dyDescent="0.2">
      <c r="A478">
        <v>27</v>
      </c>
      <c r="B478">
        <v>2023</v>
      </c>
      <c r="C478" t="s">
        <v>857</v>
      </c>
      <c r="D478" t="s">
        <v>99</v>
      </c>
      <c r="E478" t="s">
        <v>46</v>
      </c>
      <c r="G478" t="s">
        <v>192</v>
      </c>
      <c r="H478" t="s">
        <v>193</v>
      </c>
      <c r="I478" t="s">
        <v>49</v>
      </c>
      <c r="J478" t="s">
        <v>194</v>
      </c>
      <c r="K478" t="s">
        <v>51</v>
      </c>
      <c r="L478" s="27">
        <v>0.57830937489349621</v>
      </c>
      <c r="M478" s="27">
        <v>0.5908414794092588</v>
      </c>
      <c r="N478" s="27">
        <v>1.9991350369213292</v>
      </c>
      <c r="O478" t="s">
        <v>77</v>
      </c>
      <c r="P478" t="s">
        <v>195</v>
      </c>
      <c r="Q478" s="27">
        <v>200</v>
      </c>
      <c r="R478" s="27">
        <v>800</v>
      </c>
      <c r="S478" s="27">
        <v>800</v>
      </c>
      <c r="T478" s="27">
        <v>12000</v>
      </c>
      <c r="U478" s="27">
        <v>0</v>
      </c>
      <c r="V478" s="27">
        <v>0</v>
      </c>
      <c r="W478" s="27">
        <v>0</v>
      </c>
      <c r="X478" t="s">
        <v>196</v>
      </c>
      <c r="Y478" t="s">
        <v>197</v>
      </c>
      <c r="Z478" s="27">
        <v>333</v>
      </c>
      <c r="AA478" s="27">
        <v>296.00934107548596</v>
      </c>
      <c r="AB478" s="27">
        <v>296.00934107548596</v>
      </c>
      <c r="AC478" s="27">
        <v>296.00934107548596</v>
      </c>
      <c r="AD478" s="27">
        <v>4.8373473445044026E-5</v>
      </c>
      <c r="AE478" s="27">
        <v>2297.266816196819</v>
      </c>
      <c r="AF478" s="27">
        <v>5264.7646259534222</v>
      </c>
      <c r="AG478" s="67">
        <v>2769.9399997242263</v>
      </c>
      <c r="AH478" s="27">
        <v>1.0900000000000001</v>
      </c>
      <c r="AI478" s="27">
        <v>1.1599999999999999</v>
      </c>
      <c r="AJ478" s="27">
        <v>0</v>
      </c>
      <c r="AK478" s="27">
        <v>0</v>
      </c>
      <c r="AL478" s="42">
        <v>3019.2345996994068</v>
      </c>
      <c r="AM478" s="42">
        <v>3213.1303996801021</v>
      </c>
      <c r="AN478">
        <v>2030</v>
      </c>
      <c r="AO478" t="s">
        <v>59</v>
      </c>
      <c r="AP478" s="30">
        <v>37</v>
      </c>
      <c r="AQ478" t="s">
        <v>198</v>
      </c>
      <c r="AR478" s="66">
        <v>2</v>
      </c>
      <c r="AS478" s="66">
        <v>129</v>
      </c>
      <c r="AT478" s="66">
        <v>0.21429999999999999</v>
      </c>
      <c r="AU478" s="66">
        <v>2023</v>
      </c>
      <c r="AV478" t="s">
        <v>200</v>
      </c>
      <c r="AW478" s="65">
        <v>2769.9399997242263</v>
      </c>
      <c r="AX478" s="86">
        <v>3019.2345996994068</v>
      </c>
      <c r="AY478" s="86">
        <v>3213.1303996801021</v>
      </c>
    </row>
    <row r="479" spans="1:51" x14ac:dyDescent="0.2">
      <c r="A479">
        <v>27</v>
      </c>
      <c r="B479">
        <v>2023</v>
      </c>
      <c r="C479" t="s">
        <v>857</v>
      </c>
      <c r="D479" t="s">
        <v>99</v>
      </c>
      <c r="E479" t="s">
        <v>46</v>
      </c>
      <c r="G479" t="s">
        <v>192</v>
      </c>
      <c r="H479" t="s">
        <v>193</v>
      </c>
      <c r="I479" t="s">
        <v>49</v>
      </c>
      <c r="J479" t="s">
        <v>194</v>
      </c>
      <c r="K479" t="s">
        <v>51</v>
      </c>
      <c r="L479" s="27">
        <v>0.57830937489349621</v>
      </c>
      <c r="M479" s="27">
        <v>0.5908414794092588</v>
      </c>
      <c r="N479" s="27">
        <v>1.9991350369213292</v>
      </c>
      <c r="O479" t="s">
        <v>77</v>
      </c>
      <c r="P479" t="s">
        <v>195</v>
      </c>
      <c r="Q479" s="27">
        <v>200</v>
      </c>
      <c r="R479" s="27">
        <v>800</v>
      </c>
      <c r="S479" s="27">
        <v>800</v>
      </c>
      <c r="T479" s="27">
        <v>12000</v>
      </c>
      <c r="U479" s="27">
        <v>0</v>
      </c>
      <c r="V479" s="27">
        <v>0</v>
      </c>
      <c r="W479" s="27">
        <v>0</v>
      </c>
      <c r="X479" t="s">
        <v>196</v>
      </c>
      <c r="Y479" t="s">
        <v>197</v>
      </c>
      <c r="Z479" s="27">
        <v>333</v>
      </c>
      <c r="AA479" s="27">
        <v>263.12771772955972</v>
      </c>
      <c r="AB479" s="27">
        <v>263.12771772955972</v>
      </c>
      <c r="AC479" s="27">
        <v>263.12771772955972</v>
      </c>
      <c r="AD479" s="27">
        <v>4.8373473445044026E-5</v>
      </c>
      <c r="AE479" s="27">
        <v>2297.266816196819</v>
      </c>
      <c r="AF479" s="27">
        <v>5264.7646259534222</v>
      </c>
      <c r="AG479" s="67">
        <v>2769.9399997242263</v>
      </c>
      <c r="AH479" s="27">
        <v>1.0900000000000001</v>
      </c>
      <c r="AI479" s="27">
        <v>1.1599999999999999</v>
      </c>
      <c r="AJ479" s="27">
        <v>0</v>
      </c>
      <c r="AK479" s="27">
        <v>0</v>
      </c>
      <c r="AL479" s="42">
        <v>3019.2345996994068</v>
      </c>
      <c r="AM479" s="42">
        <v>3213.1303996801021</v>
      </c>
      <c r="AN479">
        <v>2035</v>
      </c>
      <c r="AO479" t="s">
        <v>59</v>
      </c>
      <c r="AP479" s="30">
        <v>37</v>
      </c>
      <c r="AQ479" t="s">
        <v>198</v>
      </c>
      <c r="AR479" s="66">
        <v>2</v>
      </c>
      <c r="AS479" s="66">
        <v>129</v>
      </c>
      <c r="AT479" s="66">
        <v>0.21429999999999999</v>
      </c>
      <c r="AU479" s="66">
        <v>2023</v>
      </c>
      <c r="AV479" t="s">
        <v>200</v>
      </c>
      <c r="AW479" s="65">
        <v>2769.9399997242263</v>
      </c>
      <c r="AX479" s="86">
        <v>3019.2345996994068</v>
      </c>
      <c r="AY479" s="86">
        <v>3213.1303996801021</v>
      </c>
    </row>
    <row r="480" spans="1:51" x14ac:dyDescent="0.2">
      <c r="A480">
        <v>27</v>
      </c>
      <c r="B480">
        <v>2023</v>
      </c>
      <c r="C480" t="s">
        <v>857</v>
      </c>
      <c r="D480" t="s">
        <v>99</v>
      </c>
      <c r="E480" t="s">
        <v>46</v>
      </c>
      <c r="G480" t="s">
        <v>192</v>
      </c>
      <c r="H480" t="s">
        <v>193</v>
      </c>
      <c r="I480" t="s">
        <v>49</v>
      </c>
      <c r="J480" t="s">
        <v>194</v>
      </c>
      <c r="K480" t="s">
        <v>51</v>
      </c>
      <c r="L480" s="27">
        <v>0.57830937489349621</v>
      </c>
      <c r="M480" s="27">
        <v>0.5908414794092588</v>
      </c>
      <c r="N480" s="27">
        <v>1.9991350369213292</v>
      </c>
      <c r="O480" t="s">
        <v>77</v>
      </c>
      <c r="P480" t="s">
        <v>195</v>
      </c>
      <c r="Q480" s="27">
        <v>200</v>
      </c>
      <c r="R480" s="27">
        <v>800</v>
      </c>
      <c r="S480" s="27">
        <v>800</v>
      </c>
      <c r="T480" s="27">
        <v>12000</v>
      </c>
      <c r="U480" s="27">
        <v>0</v>
      </c>
      <c r="V480" s="27">
        <v>0</v>
      </c>
      <c r="W480" s="27">
        <v>0</v>
      </c>
      <c r="X480" t="s">
        <v>196</v>
      </c>
      <c r="Y480" t="s">
        <v>197</v>
      </c>
      <c r="Z480" s="27">
        <v>333</v>
      </c>
      <c r="AA480" s="27">
        <v>233.8986857171875</v>
      </c>
      <c r="AB480" s="27">
        <v>233.8986857171875</v>
      </c>
      <c r="AC480" s="27">
        <v>233.8986857171875</v>
      </c>
      <c r="AD480" s="27">
        <v>4.8373473445044026E-5</v>
      </c>
      <c r="AE480" s="27">
        <v>2297.266816196819</v>
      </c>
      <c r="AF480" s="27">
        <v>5264.7646259534222</v>
      </c>
      <c r="AG480" s="67">
        <v>2769.9399997242263</v>
      </c>
      <c r="AH480" s="27">
        <v>1.0900000000000001</v>
      </c>
      <c r="AI480" s="27">
        <v>1.1599999999999999</v>
      </c>
      <c r="AJ480" s="27">
        <v>0</v>
      </c>
      <c r="AK480" s="27">
        <v>0</v>
      </c>
      <c r="AL480" s="42">
        <v>3019.2345996994068</v>
      </c>
      <c r="AM480" s="42">
        <v>3213.1303996801021</v>
      </c>
      <c r="AN480">
        <v>2040</v>
      </c>
      <c r="AO480" t="s">
        <v>59</v>
      </c>
      <c r="AP480" s="30">
        <v>37</v>
      </c>
      <c r="AQ480" t="s">
        <v>198</v>
      </c>
      <c r="AR480" s="66">
        <v>2</v>
      </c>
      <c r="AS480" s="66">
        <v>129</v>
      </c>
      <c r="AT480" s="66">
        <v>0.21429999999999999</v>
      </c>
      <c r="AU480" s="66">
        <v>2023</v>
      </c>
      <c r="AV480" t="s">
        <v>200</v>
      </c>
      <c r="AW480" s="65">
        <v>2769.9399997242263</v>
      </c>
      <c r="AX480" s="86">
        <v>3019.2345996994068</v>
      </c>
      <c r="AY480" s="86">
        <v>3213.1303996801021</v>
      </c>
    </row>
    <row r="481" spans="1:51" x14ac:dyDescent="0.2">
      <c r="A481">
        <v>27</v>
      </c>
      <c r="B481">
        <v>2023</v>
      </c>
      <c r="C481" t="s">
        <v>857</v>
      </c>
      <c r="D481" t="s">
        <v>99</v>
      </c>
      <c r="E481" t="s">
        <v>46</v>
      </c>
      <c r="G481" t="s">
        <v>192</v>
      </c>
      <c r="H481" t="s">
        <v>193</v>
      </c>
      <c r="I481" t="s">
        <v>49</v>
      </c>
      <c r="J481" t="s">
        <v>194</v>
      </c>
      <c r="K481" t="s">
        <v>51</v>
      </c>
      <c r="L481" s="27">
        <v>0.57830937489349621</v>
      </c>
      <c r="M481" s="27">
        <v>0.5908414794092588</v>
      </c>
      <c r="N481" s="27">
        <v>1.9991350369213292</v>
      </c>
      <c r="O481" t="s">
        <v>77</v>
      </c>
      <c r="P481" t="s">
        <v>195</v>
      </c>
      <c r="Q481" s="27">
        <v>200</v>
      </c>
      <c r="R481" s="27">
        <v>800</v>
      </c>
      <c r="S481" s="27">
        <v>800</v>
      </c>
      <c r="T481" s="27">
        <v>12000</v>
      </c>
      <c r="U481" s="27">
        <v>0</v>
      </c>
      <c r="V481" s="27">
        <v>0</v>
      </c>
      <c r="W481" s="27">
        <v>0</v>
      </c>
      <c r="X481" t="s">
        <v>196</v>
      </c>
      <c r="Y481" t="s">
        <v>197</v>
      </c>
      <c r="Z481" s="27">
        <v>333</v>
      </c>
      <c r="AA481" s="27">
        <v>207.91650401671728</v>
      </c>
      <c r="AB481" s="27">
        <v>207.91650401671728</v>
      </c>
      <c r="AC481" s="27">
        <v>207.91650401671728</v>
      </c>
      <c r="AD481" s="27">
        <v>4.8373473445044026E-5</v>
      </c>
      <c r="AE481" s="27">
        <v>2297.266816196819</v>
      </c>
      <c r="AF481" s="27">
        <v>5264.7646259534222</v>
      </c>
      <c r="AG481" s="67">
        <v>2769.9399997242263</v>
      </c>
      <c r="AH481" s="27">
        <v>1.0900000000000001</v>
      </c>
      <c r="AI481" s="27">
        <v>1.1599999999999999</v>
      </c>
      <c r="AJ481" s="27">
        <v>0</v>
      </c>
      <c r="AK481" s="27">
        <v>0</v>
      </c>
      <c r="AL481" s="42">
        <v>3019.2345996994068</v>
      </c>
      <c r="AM481" s="42">
        <v>3213.1303996801021</v>
      </c>
      <c r="AN481">
        <v>2045</v>
      </c>
      <c r="AO481" t="s">
        <v>59</v>
      </c>
      <c r="AP481" s="30">
        <v>37</v>
      </c>
      <c r="AQ481" t="s">
        <v>198</v>
      </c>
      <c r="AR481" s="66">
        <v>2</v>
      </c>
      <c r="AS481" s="66">
        <v>129</v>
      </c>
      <c r="AT481" s="66">
        <v>0.21429999999999999</v>
      </c>
      <c r="AU481" s="66">
        <v>2023</v>
      </c>
      <c r="AV481" t="s">
        <v>200</v>
      </c>
      <c r="AW481" s="65">
        <v>2769.9399997242263</v>
      </c>
      <c r="AX481" s="86">
        <v>3019.2345996994068</v>
      </c>
      <c r="AY481" s="86">
        <v>3213.1303996801021</v>
      </c>
    </row>
    <row r="482" spans="1:51" x14ac:dyDescent="0.2">
      <c r="A482">
        <v>27</v>
      </c>
      <c r="B482">
        <v>2023</v>
      </c>
      <c r="C482" t="s">
        <v>857</v>
      </c>
      <c r="D482" t="s">
        <v>99</v>
      </c>
      <c r="E482" t="s">
        <v>46</v>
      </c>
      <c r="G482" t="s">
        <v>192</v>
      </c>
      <c r="H482" t="s">
        <v>193</v>
      </c>
      <c r="I482" t="s">
        <v>49</v>
      </c>
      <c r="J482" t="s">
        <v>194</v>
      </c>
      <c r="K482" t="s">
        <v>51</v>
      </c>
      <c r="L482" s="27">
        <v>0.57830937489349621</v>
      </c>
      <c r="M482" s="27">
        <v>0.5908414794092588</v>
      </c>
      <c r="N482" s="27">
        <v>1.9991350369213292</v>
      </c>
      <c r="O482" t="s">
        <v>77</v>
      </c>
      <c r="P482" t="s">
        <v>195</v>
      </c>
      <c r="Q482" s="27">
        <v>200</v>
      </c>
      <c r="R482" s="27">
        <v>800</v>
      </c>
      <c r="S482" s="27">
        <v>800</v>
      </c>
      <c r="T482" s="27">
        <v>12000</v>
      </c>
      <c r="U482" s="27">
        <v>0</v>
      </c>
      <c r="V482" s="27">
        <v>0</v>
      </c>
      <c r="W482" s="27">
        <v>0</v>
      </c>
      <c r="X482" t="s">
        <v>196</v>
      </c>
      <c r="Y482" t="s">
        <v>197</v>
      </c>
      <c r="Z482" s="27">
        <v>333</v>
      </c>
      <c r="AA482" s="27">
        <v>184.82050256068203</v>
      </c>
      <c r="AB482" s="27">
        <v>184.82050256068203</v>
      </c>
      <c r="AC482" s="27">
        <v>184.82050256068203</v>
      </c>
      <c r="AD482" s="27">
        <v>4.8373473445044026E-5</v>
      </c>
      <c r="AE482" s="27">
        <v>2297.266816196819</v>
      </c>
      <c r="AF482" s="27">
        <v>5264.7646259534222</v>
      </c>
      <c r="AG482" s="67">
        <v>2769.9399997242263</v>
      </c>
      <c r="AH482" s="27">
        <v>1.0900000000000001</v>
      </c>
      <c r="AI482" s="27">
        <v>1.1599999999999999</v>
      </c>
      <c r="AJ482" s="27">
        <v>0</v>
      </c>
      <c r="AK482" s="27">
        <v>0</v>
      </c>
      <c r="AL482" s="42">
        <v>3019.2345996994068</v>
      </c>
      <c r="AM482" s="42">
        <v>3213.1303996801021</v>
      </c>
      <c r="AN482">
        <v>2050</v>
      </c>
      <c r="AO482" t="s">
        <v>59</v>
      </c>
      <c r="AP482" s="30">
        <v>37</v>
      </c>
      <c r="AQ482" t="s">
        <v>198</v>
      </c>
      <c r="AR482" s="66">
        <v>2</v>
      </c>
      <c r="AS482" s="66">
        <v>129</v>
      </c>
      <c r="AT482" s="66">
        <v>0.21429999999999999</v>
      </c>
      <c r="AU482" s="66">
        <v>2023</v>
      </c>
      <c r="AV482" t="s">
        <v>200</v>
      </c>
      <c r="AW482" s="65">
        <v>2769.9399997242263</v>
      </c>
      <c r="AX482" s="86">
        <v>3019.2345996994068</v>
      </c>
      <c r="AY482" s="86">
        <v>3213.1303996801021</v>
      </c>
    </row>
    <row r="483" spans="1:51" x14ac:dyDescent="0.2">
      <c r="A483">
        <v>27</v>
      </c>
      <c r="B483">
        <v>2023</v>
      </c>
      <c r="C483" t="s">
        <v>857</v>
      </c>
      <c r="D483" t="s">
        <v>99</v>
      </c>
      <c r="E483" t="s">
        <v>46</v>
      </c>
      <c r="G483" t="s">
        <v>192</v>
      </c>
      <c r="H483" t="s">
        <v>193</v>
      </c>
      <c r="I483" t="s">
        <v>49</v>
      </c>
      <c r="J483" t="s">
        <v>194</v>
      </c>
      <c r="K483" t="s">
        <v>51</v>
      </c>
      <c r="L483" s="27">
        <v>0.514069</v>
      </c>
      <c r="M483" s="27">
        <v>0.52520900000000004</v>
      </c>
      <c r="N483" s="27">
        <v>1.7770649999999999</v>
      </c>
      <c r="O483" t="s">
        <v>77</v>
      </c>
      <c r="P483" t="s">
        <v>195</v>
      </c>
      <c r="Q483" s="27">
        <v>200</v>
      </c>
      <c r="R483" s="27">
        <v>800</v>
      </c>
      <c r="S483" s="27">
        <v>800</v>
      </c>
      <c r="T483" s="27">
        <v>12000</v>
      </c>
      <c r="U483" s="27">
        <v>0</v>
      </c>
      <c r="V483" s="27">
        <v>0</v>
      </c>
      <c r="W483" s="27">
        <v>0</v>
      </c>
      <c r="X483" t="s">
        <v>196</v>
      </c>
      <c r="Y483" t="s">
        <v>197</v>
      </c>
      <c r="Z483" s="27">
        <v>333</v>
      </c>
      <c r="AA483" s="27">
        <v>333</v>
      </c>
      <c r="AB483" s="27">
        <v>333</v>
      </c>
      <c r="AC483" s="27">
        <v>333</v>
      </c>
      <c r="AD483" s="27">
        <v>4.3000000000000002E-5</v>
      </c>
      <c r="AE483" s="27">
        <v>2042.079389</v>
      </c>
      <c r="AF483" s="27">
        <v>4679.9384620000001</v>
      </c>
      <c r="AG483" s="67">
        <v>2462.2465889999999</v>
      </c>
      <c r="AH483" s="27">
        <v>1.0900000000000001</v>
      </c>
      <c r="AI483" s="27">
        <v>1.1599999999999999</v>
      </c>
      <c r="AJ483" s="27">
        <v>0</v>
      </c>
      <c r="AK483" s="27">
        <v>0</v>
      </c>
      <c r="AL483" s="42">
        <v>2683.8487820099999</v>
      </c>
      <c r="AM483" s="42">
        <v>2856.2060432399994</v>
      </c>
      <c r="AN483">
        <v>2023</v>
      </c>
      <c r="AO483" t="s">
        <v>60</v>
      </c>
      <c r="AP483" s="30">
        <v>37</v>
      </c>
      <c r="AQ483" t="s">
        <v>198</v>
      </c>
      <c r="AR483" s="66">
        <v>2</v>
      </c>
      <c r="AS483" s="66">
        <v>129</v>
      </c>
      <c r="AT483" s="66">
        <v>0.21429999999999999</v>
      </c>
      <c r="AU483" s="66">
        <v>2023</v>
      </c>
      <c r="AV483" t="s">
        <v>200</v>
      </c>
      <c r="AW483" s="65">
        <v>2462.2465889999999</v>
      </c>
      <c r="AX483" s="86">
        <v>2683.8487820099999</v>
      </c>
      <c r="AY483" s="86">
        <v>2856.2060432399994</v>
      </c>
    </row>
    <row r="484" spans="1:51" x14ac:dyDescent="0.2">
      <c r="A484">
        <v>27</v>
      </c>
      <c r="B484">
        <v>2023</v>
      </c>
      <c r="C484" t="s">
        <v>857</v>
      </c>
      <c r="D484" t="s">
        <v>99</v>
      </c>
      <c r="E484" t="s">
        <v>46</v>
      </c>
      <c r="G484" t="s">
        <v>192</v>
      </c>
      <c r="H484" t="s">
        <v>193</v>
      </c>
      <c r="I484" t="s">
        <v>49</v>
      </c>
      <c r="J484" t="s">
        <v>194</v>
      </c>
      <c r="K484" t="s">
        <v>51</v>
      </c>
      <c r="L484" s="27">
        <v>0.57830937489349621</v>
      </c>
      <c r="M484" s="27">
        <v>0.5908414794092588</v>
      </c>
      <c r="N484" s="27">
        <v>1.9991350369213292</v>
      </c>
      <c r="O484" t="s">
        <v>77</v>
      </c>
      <c r="P484" t="s">
        <v>195</v>
      </c>
      <c r="Q484" s="27">
        <v>200</v>
      </c>
      <c r="R484" s="27">
        <v>800</v>
      </c>
      <c r="S484" s="27">
        <v>800</v>
      </c>
      <c r="T484" s="27">
        <v>12000</v>
      </c>
      <c r="U484" s="27">
        <v>0</v>
      </c>
      <c r="V484" s="27">
        <v>0</v>
      </c>
      <c r="W484" s="27">
        <v>0</v>
      </c>
      <c r="X484" t="s">
        <v>196</v>
      </c>
      <c r="Y484" t="s">
        <v>197</v>
      </c>
      <c r="Z484" s="27">
        <v>333</v>
      </c>
      <c r="AA484" s="27">
        <v>296.00934107548596</v>
      </c>
      <c r="AB484" s="27">
        <v>296.00934107548596</v>
      </c>
      <c r="AC484" s="27">
        <v>296.00934107548596</v>
      </c>
      <c r="AD484" s="27">
        <v>4.8373473445044026E-5</v>
      </c>
      <c r="AE484" s="27">
        <v>2297.266816196819</v>
      </c>
      <c r="AF484" s="27">
        <v>5264.7646259534222</v>
      </c>
      <c r="AG484" s="67">
        <v>2769.9399997242263</v>
      </c>
      <c r="AH484" s="27">
        <v>1.0900000000000001</v>
      </c>
      <c r="AI484" s="27">
        <v>1.1599999999999999</v>
      </c>
      <c r="AJ484" s="27">
        <v>0</v>
      </c>
      <c r="AK484" s="27">
        <v>0</v>
      </c>
      <c r="AL484" s="42">
        <v>3019.2345996994068</v>
      </c>
      <c r="AM484" s="42">
        <v>3213.1303996801021</v>
      </c>
      <c r="AN484">
        <v>2030</v>
      </c>
      <c r="AO484" t="s">
        <v>60</v>
      </c>
      <c r="AP484" s="30">
        <v>37</v>
      </c>
      <c r="AQ484" t="s">
        <v>198</v>
      </c>
      <c r="AR484" s="66">
        <v>2</v>
      </c>
      <c r="AS484" s="66">
        <v>129</v>
      </c>
      <c r="AT484" s="66">
        <v>0.21429999999999999</v>
      </c>
      <c r="AU484" s="66">
        <v>2023</v>
      </c>
      <c r="AV484" t="s">
        <v>200</v>
      </c>
      <c r="AW484" s="65">
        <v>2769.9399997242263</v>
      </c>
      <c r="AX484" s="86">
        <v>3019.2345996994068</v>
      </c>
      <c r="AY484" s="86">
        <v>3213.1303996801021</v>
      </c>
    </row>
    <row r="485" spans="1:51" x14ac:dyDescent="0.2">
      <c r="A485">
        <v>27</v>
      </c>
      <c r="B485">
        <v>2023</v>
      </c>
      <c r="C485" t="s">
        <v>857</v>
      </c>
      <c r="D485" t="s">
        <v>99</v>
      </c>
      <c r="E485" t="s">
        <v>46</v>
      </c>
      <c r="G485" t="s">
        <v>192</v>
      </c>
      <c r="H485" t="s">
        <v>193</v>
      </c>
      <c r="I485" t="s">
        <v>49</v>
      </c>
      <c r="J485" t="s">
        <v>194</v>
      </c>
      <c r="K485" t="s">
        <v>51</v>
      </c>
      <c r="L485" s="27">
        <v>0.57830937489349621</v>
      </c>
      <c r="M485" s="27">
        <v>0.5908414794092588</v>
      </c>
      <c r="N485" s="27">
        <v>1.9991350369213292</v>
      </c>
      <c r="O485" t="s">
        <v>77</v>
      </c>
      <c r="P485" t="s">
        <v>195</v>
      </c>
      <c r="Q485" s="27">
        <v>200</v>
      </c>
      <c r="R485" s="27">
        <v>800</v>
      </c>
      <c r="S485" s="27">
        <v>800</v>
      </c>
      <c r="T485" s="27">
        <v>12000</v>
      </c>
      <c r="U485" s="27">
        <v>0</v>
      </c>
      <c r="V485" s="27">
        <v>0</v>
      </c>
      <c r="W485" s="27">
        <v>0</v>
      </c>
      <c r="X485" t="s">
        <v>196</v>
      </c>
      <c r="Y485" t="s">
        <v>197</v>
      </c>
      <c r="Z485" s="27">
        <v>333</v>
      </c>
      <c r="AA485" s="27">
        <v>263.12771772955972</v>
      </c>
      <c r="AB485" s="27">
        <v>263.12771772955972</v>
      </c>
      <c r="AC485" s="27">
        <v>263.12771772955972</v>
      </c>
      <c r="AD485" s="27">
        <v>4.8373473445044026E-5</v>
      </c>
      <c r="AE485" s="27">
        <v>2297.266816196819</v>
      </c>
      <c r="AF485" s="27">
        <v>5264.7646259534222</v>
      </c>
      <c r="AG485" s="67">
        <v>2769.9399997242263</v>
      </c>
      <c r="AH485" s="27">
        <v>1.0900000000000001</v>
      </c>
      <c r="AI485" s="27">
        <v>1.1599999999999999</v>
      </c>
      <c r="AJ485" s="27">
        <v>0</v>
      </c>
      <c r="AK485" s="27">
        <v>0</v>
      </c>
      <c r="AL485" s="42">
        <v>3019.2345996994068</v>
      </c>
      <c r="AM485" s="42">
        <v>3213.1303996801021</v>
      </c>
      <c r="AN485">
        <v>2035</v>
      </c>
      <c r="AO485" t="s">
        <v>60</v>
      </c>
      <c r="AP485" s="30">
        <v>37</v>
      </c>
      <c r="AQ485" t="s">
        <v>198</v>
      </c>
      <c r="AR485" s="66">
        <v>2</v>
      </c>
      <c r="AS485" s="66">
        <v>129</v>
      </c>
      <c r="AT485" s="66">
        <v>0.21429999999999999</v>
      </c>
      <c r="AU485" s="66">
        <v>2023</v>
      </c>
      <c r="AV485" t="s">
        <v>200</v>
      </c>
      <c r="AW485" s="65">
        <v>2769.9399997242263</v>
      </c>
      <c r="AX485" s="86">
        <v>3019.2345996994068</v>
      </c>
      <c r="AY485" s="86">
        <v>3213.1303996801021</v>
      </c>
    </row>
    <row r="486" spans="1:51" x14ac:dyDescent="0.2">
      <c r="A486">
        <v>27</v>
      </c>
      <c r="B486">
        <v>2023</v>
      </c>
      <c r="C486" t="s">
        <v>857</v>
      </c>
      <c r="D486" t="s">
        <v>99</v>
      </c>
      <c r="E486" t="s">
        <v>46</v>
      </c>
      <c r="G486" t="s">
        <v>192</v>
      </c>
      <c r="H486" t="s">
        <v>193</v>
      </c>
      <c r="I486" t="s">
        <v>49</v>
      </c>
      <c r="J486" t="s">
        <v>194</v>
      </c>
      <c r="K486" t="s">
        <v>51</v>
      </c>
      <c r="L486" s="27">
        <v>0.57830937489349621</v>
      </c>
      <c r="M486" s="27">
        <v>0.5908414794092588</v>
      </c>
      <c r="N486" s="27">
        <v>1.9991350369213292</v>
      </c>
      <c r="O486" t="s">
        <v>77</v>
      </c>
      <c r="P486" t="s">
        <v>195</v>
      </c>
      <c r="Q486" s="27">
        <v>200</v>
      </c>
      <c r="R486" s="27">
        <v>800</v>
      </c>
      <c r="S486" s="27">
        <v>800</v>
      </c>
      <c r="T486" s="27">
        <v>12000</v>
      </c>
      <c r="U486" s="27">
        <v>0</v>
      </c>
      <c r="V486" s="27">
        <v>0</v>
      </c>
      <c r="W486" s="27">
        <v>0</v>
      </c>
      <c r="X486" t="s">
        <v>196</v>
      </c>
      <c r="Y486" t="s">
        <v>197</v>
      </c>
      <c r="Z486" s="27">
        <v>333</v>
      </c>
      <c r="AA486" s="27">
        <v>233.8986857171875</v>
      </c>
      <c r="AB486" s="27">
        <v>233.8986857171875</v>
      </c>
      <c r="AC486" s="27">
        <v>233.8986857171875</v>
      </c>
      <c r="AD486" s="27">
        <v>4.8373473445044026E-5</v>
      </c>
      <c r="AE486" s="27">
        <v>2297.266816196819</v>
      </c>
      <c r="AF486" s="27">
        <v>5264.7646259534222</v>
      </c>
      <c r="AG486" s="67">
        <v>2769.9399997242263</v>
      </c>
      <c r="AH486" s="27">
        <v>1.0900000000000001</v>
      </c>
      <c r="AI486" s="27">
        <v>1.1599999999999999</v>
      </c>
      <c r="AJ486" s="27">
        <v>0</v>
      </c>
      <c r="AK486" s="27">
        <v>0</v>
      </c>
      <c r="AL486" s="42">
        <v>3019.2345996994068</v>
      </c>
      <c r="AM486" s="42">
        <v>3213.1303996801021</v>
      </c>
      <c r="AN486">
        <v>2040</v>
      </c>
      <c r="AO486" t="s">
        <v>60</v>
      </c>
      <c r="AP486" s="30">
        <v>37</v>
      </c>
      <c r="AQ486" t="s">
        <v>198</v>
      </c>
      <c r="AR486" s="66">
        <v>2</v>
      </c>
      <c r="AS486" s="66">
        <v>129</v>
      </c>
      <c r="AT486" s="66">
        <v>0.21429999999999999</v>
      </c>
      <c r="AU486" s="66">
        <v>2023</v>
      </c>
      <c r="AV486" t="s">
        <v>200</v>
      </c>
      <c r="AW486" s="65">
        <v>2769.9399997242263</v>
      </c>
      <c r="AX486" s="86">
        <v>3019.2345996994068</v>
      </c>
      <c r="AY486" s="86">
        <v>3213.1303996801021</v>
      </c>
    </row>
    <row r="487" spans="1:51" x14ac:dyDescent="0.2">
      <c r="A487">
        <v>27</v>
      </c>
      <c r="B487">
        <v>2023</v>
      </c>
      <c r="C487" t="s">
        <v>857</v>
      </c>
      <c r="D487" t="s">
        <v>99</v>
      </c>
      <c r="E487" t="s">
        <v>46</v>
      </c>
      <c r="G487" t="s">
        <v>192</v>
      </c>
      <c r="H487" t="s">
        <v>193</v>
      </c>
      <c r="I487" t="s">
        <v>49</v>
      </c>
      <c r="J487" t="s">
        <v>194</v>
      </c>
      <c r="K487" t="s">
        <v>51</v>
      </c>
      <c r="L487" s="27">
        <v>0.57830937489349621</v>
      </c>
      <c r="M487" s="27">
        <v>0.5908414794092588</v>
      </c>
      <c r="N487" s="27">
        <v>1.9991350369213292</v>
      </c>
      <c r="O487" t="s">
        <v>77</v>
      </c>
      <c r="P487" t="s">
        <v>195</v>
      </c>
      <c r="Q487" s="27">
        <v>200</v>
      </c>
      <c r="R487" s="27">
        <v>800</v>
      </c>
      <c r="S487" s="27">
        <v>800</v>
      </c>
      <c r="T487" s="27">
        <v>12000</v>
      </c>
      <c r="U487" s="27">
        <v>0</v>
      </c>
      <c r="V487" s="27">
        <v>0</v>
      </c>
      <c r="W487" s="27">
        <v>0</v>
      </c>
      <c r="X487" t="s">
        <v>196</v>
      </c>
      <c r="Y487" t="s">
        <v>197</v>
      </c>
      <c r="Z487" s="27">
        <v>333</v>
      </c>
      <c r="AA487" s="27">
        <v>207.91650401671728</v>
      </c>
      <c r="AB487" s="27">
        <v>207.91650401671728</v>
      </c>
      <c r="AC487" s="27">
        <v>207.91650401671728</v>
      </c>
      <c r="AD487" s="27">
        <v>4.8373473445044026E-5</v>
      </c>
      <c r="AE487" s="27">
        <v>2297.266816196819</v>
      </c>
      <c r="AF487" s="27">
        <v>5264.7646259534222</v>
      </c>
      <c r="AG487" s="67">
        <v>2769.9399997242263</v>
      </c>
      <c r="AH487" s="27">
        <v>1.0900000000000001</v>
      </c>
      <c r="AI487" s="27">
        <v>1.1599999999999999</v>
      </c>
      <c r="AJ487" s="27">
        <v>0</v>
      </c>
      <c r="AK487" s="27">
        <v>0</v>
      </c>
      <c r="AL487" s="42">
        <v>3019.2345996994068</v>
      </c>
      <c r="AM487" s="42">
        <v>3213.1303996801021</v>
      </c>
      <c r="AN487">
        <v>2045</v>
      </c>
      <c r="AO487" t="s">
        <v>60</v>
      </c>
      <c r="AP487" s="30">
        <v>37</v>
      </c>
      <c r="AQ487" t="s">
        <v>198</v>
      </c>
      <c r="AR487" s="66">
        <v>2</v>
      </c>
      <c r="AS487" s="66">
        <v>129</v>
      </c>
      <c r="AT487" s="66">
        <v>0.21429999999999999</v>
      </c>
      <c r="AU487" s="66">
        <v>2023</v>
      </c>
      <c r="AV487" t="s">
        <v>200</v>
      </c>
      <c r="AW487" s="65">
        <v>2769.9399997242263</v>
      </c>
      <c r="AX487" s="86">
        <v>3019.2345996994068</v>
      </c>
      <c r="AY487" s="86">
        <v>3213.1303996801021</v>
      </c>
    </row>
    <row r="488" spans="1:51" x14ac:dyDescent="0.2">
      <c r="A488">
        <v>27</v>
      </c>
      <c r="B488">
        <v>2023</v>
      </c>
      <c r="C488" t="s">
        <v>857</v>
      </c>
      <c r="D488" t="s">
        <v>99</v>
      </c>
      <c r="E488" t="s">
        <v>46</v>
      </c>
      <c r="G488" t="s">
        <v>192</v>
      </c>
      <c r="H488" t="s">
        <v>193</v>
      </c>
      <c r="I488" t="s">
        <v>49</v>
      </c>
      <c r="J488" t="s">
        <v>194</v>
      </c>
      <c r="K488" t="s">
        <v>51</v>
      </c>
      <c r="L488" s="27">
        <v>0.57830937489349621</v>
      </c>
      <c r="M488" s="27">
        <v>0.5908414794092588</v>
      </c>
      <c r="N488" s="27">
        <v>1.9991350369213292</v>
      </c>
      <c r="O488" t="s">
        <v>77</v>
      </c>
      <c r="P488" t="s">
        <v>195</v>
      </c>
      <c r="Q488" s="27">
        <v>200</v>
      </c>
      <c r="R488" s="27">
        <v>800</v>
      </c>
      <c r="S488" s="27">
        <v>800</v>
      </c>
      <c r="T488" s="27">
        <v>12000</v>
      </c>
      <c r="U488" s="27">
        <v>0</v>
      </c>
      <c r="V488" s="27">
        <v>0</v>
      </c>
      <c r="W488" s="27">
        <v>0</v>
      </c>
      <c r="X488" t="s">
        <v>196</v>
      </c>
      <c r="Y488" t="s">
        <v>197</v>
      </c>
      <c r="Z488" s="27">
        <v>333</v>
      </c>
      <c r="AA488" s="27">
        <v>184.82050256068203</v>
      </c>
      <c r="AB488" s="27">
        <v>184.82050256068203</v>
      </c>
      <c r="AC488" s="27">
        <v>184.82050256068203</v>
      </c>
      <c r="AD488" s="27">
        <v>4.8373473445044026E-5</v>
      </c>
      <c r="AE488" s="27">
        <v>2297.266816196819</v>
      </c>
      <c r="AF488" s="27">
        <v>5264.7646259534222</v>
      </c>
      <c r="AG488" s="67">
        <v>2769.9399997242263</v>
      </c>
      <c r="AH488" s="27">
        <v>1.0900000000000001</v>
      </c>
      <c r="AI488" s="27">
        <v>1.1599999999999999</v>
      </c>
      <c r="AJ488" s="27">
        <v>0</v>
      </c>
      <c r="AK488" s="27">
        <v>0</v>
      </c>
      <c r="AL488" s="42">
        <v>3019.2345996994068</v>
      </c>
      <c r="AM488" s="42">
        <v>3213.1303996801021</v>
      </c>
      <c r="AN488">
        <v>2050</v>
      </c>
      <c r="AO488" t="s">
        <v>60</v>
      </c>
      <c r="AP488" s="30">
        <v>37</v>
      </c>
      <c r="AQ488" t="s">
        <v>198</v>
      </c>
      <c r="AR488" s="66">
        <v>2</v>
      </c>
      <c r="AS488" s="66">
        <v>129</v>
      </c>
      <c r="AT488" s="66">
        <v>0.21429999999999999</v>
      </c>
      <c r="AU488" s="66">
        <v>2023</v>
      </c>
      <c r="AV488" t="s">
        <v>200</v>
      </c>
      <c r="AW488" s="65">
        <v>2769.9399997242263</v>
      </c>
      <c r="AX488" s="86">
        <v>3019.2345996994068</v>
      </c>
      <c r="AY488" s="86">
        <v>3213.1303996801021</v>
      </c>
    </row>
    <row r="489" spans="1:51" x14ac:dyDescent="0.2">
      <c r="A489" s="93">
        <v>28</v>
      </c>
      <c r="B489" s="93">
        <v>2023</v>
      </c>
      <c r="C489" s="93" t="s">
        <v>858</v>
      </c>
      <c r="D489" s="93" t="s">
        <v>99</v>
      </c>
      <c r="E489" s="93" t="s">
        <v>46</v>
      </c>
      <c r="F489" s="93"/>
      <c r="G489" s="93" t="s">
        <v>201</v>
      </c>
      <c r="H489" s="93" t="s">
        <v>171</v>
      </c>
      <c r="I489" s="93" t="s">
        <v>202</v>
      </c>
      <c r="J489" s="93" t="s">
        <v>203</v>
      </c>
      <c r="K489" s="93" t="s">
        <v>51</v>
      </c>
      <c r="L489" s="94">
        <v>80.447058999999996</v>
      </c>
      <c r="M489" s="94">
        <v>107.799718</v>
      </c>
      <c r="N489" s="94">
        <v>167.091714</v>
      </c>
      <c r="O489" s="93" t="s">
        <v>142</v>
      </c>
      <c r="P489" s="93" t="s">
        <v>867</v>
      </c>
      <c r="Q489" s="94">
        <v>5</v>
      </c>
      <c r="R489" s="94">
        <v>6</v>
      </c>
      <c r="S489" s="94">
        <v>16</v>
      </c>
      <c r="T489" s="94">
        <v>1500</v>
      </c>
      <c r="U489" s="94">
        <v>0</v>
      </c>
      <c r="V489" s="94">
        <v>0</v>
      </c>
      <c r="W489" s="94">
        <v>0</v>
      </c>
      <c r="X489" s="93" t="s">
        <v>206</v>
      </c>
      <c r="Y489" s="93" t="s">
        <v>91</v>
      </c>
      <c r="Z489" s="94">
        <v>98</v>
      </c>
      <c r="AA489" s="94">
        <v>98</v>
      </c>
      <c r="AB489" s="94">
        <v>98</v>
      </c>
      <c r="AC489" s="94">
        <v>98</v>
      </c>
      <c r="AD489" s="94">
        <v>-3922.5882350000002</v>
      </c>
      <c r="AE489" s="94">
        <v>5765.3384589999996</v>
      </c>
      <c r="AF489" s="94">
        <v>27797.142856999999</v>
      </c>
      <c r="AG489" s="95">
        <v>6412.136767</v>
      </c>
      <c r="AH489" s="94">
        <v>1.01</v>
      </c>
      <c r="AI489" s="94">
        <v>1.44</v>
      </c>
      <c r="AJ489" s="94">
        <v>0</v>
      </c>
      <c r="AK489" s="94">
        <v>0</v>
      </c>
      <c r="AL489" s="96">
        <v>6476.2581346699999</v>
      </c>
      <c r="AM489" s="96">
        <v>9233.4769444800004</v>
      </c>
      <c r="AN489" s="93">
        <v>2023</v>
      </c>
      <c r="AO489" s="93" t="s">
        <v>56</v>
      </c>
      <c r="AP489" s="97">
        <v>7.5</v>
      </c>
      <c r="AQ489" s="93" t="s">
        <v>207</v>
      </c>
      <c r="AR489" s="98">
        <v>2</v>
      </c>
      <c r="AS489" s="98">
        <v>93</v>
      </c>
      <c r="AT489" s="98">
        <v>0.58109999999999995</v>
      </c>
      <c r="AU489" s="98">
        <v>2023</v>
      </c>
      <c r="AV489" t="s">
        <v>208</v>
      </c>
      <c r="AW489" s="65">
        <v>6412.136767</v>
      </c>
      <c r="AX489" s="86">
        <v>6476.2581346699999</v>
      </c>
      <c r="AY489" s="86">
        <v>9233.4769444800004</v>
      </c>
    </row>
    <row r="490" spans="1:51" x14ac:dyDescent="0.2">
      <c r="A490">
        <v>28</v>
      </c>
      <c r="B490">
        <v>2023</v>
      </c>
      <c r="C490" t="s">
        <v>858</v>
      </c>
      <c r="D490" t="s">
        <v>99</v>
      </c>
      <c r="E490" t="s">
        <v>46</v>
      </c>
      <c r="G490" t="s">
        <v>201</v>
      </c>
      <c r="H490" t="s">
        <v>171</v>
      </c>
      <c r="I490" t="s">
        <v>202</v>
      </c>
      <c r="J490" t="s">
        <v>203</v>
      </c>
      <c r="K490" t="s">
        <v>51</v>
      </c>
      <c r="L490" s="27">
        <v>80.447058999999996</v>
      </c>
      <c r="M490" s="27">
        <v>107.799718</v>
      </c>
      <c r="N490" s="27">
        <v>167.091714</v>
      </c>
      <c r="O490" t="s">
        <v>142</v>
      </c>
      <c r="P490" t="s">
        <v>867</v>
      </c>
      <c r="Q490" s="27">
        <v>5</v>
      </c>
      <c r="R490" s="27">
        <v>6</v>
      </c>
      <c r="S490" s="27">
        <v>16</v>
      </c>
      <c r="T490" s="27">
        <v>1500</v>
      </c>
      <c r="U490" s="27">
        <v>0</v>
      </c>
      <c r="V490" s="27">
        <v>0</v>
      </c>
      <c r="W490" s="27">
        <v>0</v>
      </c>
      <c r="X490" t="s">
        <v>206</v>
      </c>
      <c r="Y490" t="s">
        <v>91</v>
      </c>
      <c r="Z490" s="27">
        <v>98</v>
      </c>
      <c r="AA490" s="27">
        <v>98</v>
      </c>
      <c r="AB490" s="27">
        <v>98</v>
      </c>
      <c r="AC490" s="27">
        <v>98</v>
      </c>
      <c r="AD490" s="27">
        <v>-3922.5882350000002</v>
      </c>
      <c r="AE490" s="27">
        <v>5765.3384589999996</v>
      </c>
      <c r="AF490" s="27">
        <v>27797.142856999999</v>
      </c>
      <c r="AG490" s="41">
        <v>6412.136767</v>
      </c>
      <c r="AH490" s="27">
        <v>1.01</v>
      </c>
      <c r="AI490" s="27">
        <v>1.44</v>
      </c>
      <c r="AJ490" s="27">
        <v>0</v>
      </c>
      <c r="AK490" s="27">
        <v>0</v>
      </c>
      <c r="AL490" s="42">
        <v>6476.2581346699999</v>
      </c>
      <c r="AM490" s="42">
        <v>9233.4769444800004</v>
      </c>
      <c r="AN490">
        <v>2030</v>
      </c>
      <c r="AO490" t="s">
        <v>56</v>
      </c>
      <c r="AP490" s="30">
        <v>7.5</v>
      </c>
      <c r="AQ490" t="s">
        <v>207</v>
      </c>
      <c r="AR490" s="29">
        <v>2</v>
      </c>
      <c r="AS490" s="29">
        <v>93</v>
      </c>
      <c r="AT490" s="29">
        <v>0.58109999999999995</v>
      </c>
      <c r="AU490" s="29">
        <v>2023</v>
      </c>
      <c r="AV490" t="s">
        <v>208</v>
      </c>
      <c r="AW490" s="65">
        <v>6412.136767</v>
      </c>
      <c r="AX490" s="86">
        <v>6476.2581346699999</v>
      </c>
      <c r="AY490" s="86">
        <v>9233.4769444800004</v>
      </c>
    </row>
    <row r="491" spans="1:51" x14ac:dyDescent="0.2">
      <c r="A491">
        <v>28</v>
      </c>
      <c r="B491">
        <v>2023</v>
      </c>
      <c r="C491" t="s">
        <v>858</v>
      </c>
      <c r="D491" t="s">
        <v>99</v>
      </c>
      <c r="E491" t="s">
        <v>46</v>
      </c>
      <c r="G491" t="s">
        <v>201</v>
      </c>
      <c r="H491" t="s">
        <v>171</v>
      </c>
      <c r="I491" t="s">
        <v>202</v>
      </c>
      <c r="J491" t="s">
        <v>203</v>
      </c>
      <c r="K491" t="s">
        <v>51</v>
      </c>
      <c r="L491" s="27">
        <v>80.447058999999996</v>
      </c>
      <c r="M491" s="27">
        <v>107.799718</v>
      </c>
      <c r="N491" s="27">
        <v>167.091714</v>
      </c>
      <c r="O491" t="s">
        <v>142</v>
      </c>
      <c r="P491" t="s">
        <v>867</v>
      </c>
      <c r="Q491" s="27">
        <v>5</v>
      </c>
      <c r="R491" s="27">
        <v>6</v>
      </c>
      <c r="S491" s="27">
        <v>16</v>
      </c>
      <c r="T491" s="27">
        <v>1500</v>
      </c>
      <c r="U491" s="27">
        <v>0</v>
      </c>
      <c r="V491" s="27">
        <v>0</v>
      </c>
      <c r="W491" s="27">
        <v>0</v>
      </c>
      <c r="X491" t="s">
        <v>206</v>
      </c>
      <c r="Y491" t="s">
        <v>91</v>
      </c>
      <c r="Z491" s="27">
        <v>98</v>
      </c>
      <c r="AA491" s="27">
        <v>98</v>
      </c>
      <c r="AB491" s="27">
        <v>98</v>
      </c>
      <c r="AC491" s="27">
        <v>98</v>
      </c>
      <c r="AD491" s="27">
        <v>-3922.5882350000002</v>
      </c>
      <c r="AE491" s="27">
        <v>5765.3384589999996</v>
      </c>
      <c r="AF491" s="27">
        <v>27797.142856999999</v>
      </c>
      <c r="AG491" s="41">
        <v>6412.136767</v>
      </c>
      <c r="AH491" s="27">
        <v>1.01</v>
      </c>
      <c r="AI491" s="27">
        <v>1.44</v>
      </c>
      <c r="AJ491" s="27">
        <v>0</v>
      </c>
      <c r="AK491" s="27">
        <v>0</v>
      </c>
      <c r="AL491" s="42">
        <v>6476.2581346699999</v>
      </c>
      <c r="AM491" s="42">
        <v>9233.4769444800004</v>
      </c>
      <c r="AN491">
        <v>2035</v>
      </c>
      <c r="AO491" t="s">
        <v>56</v>
      </c>
      <c r="AP491" s="30">
        <v>7.5</v>
      </c>
      <c r="AQ491" t="s">
        <v>207</v>
      </c>
      <c r="AR491" s="29">
        <v>2</v>
      </c>
      <c r="AS491" s="29">
        <v>93</v>
      </c>
      <c r="AT491" s="29">
        <v>0.58109999999999995</v>
      </c>
      <c r="AU491" s="29">
        <v>2023</v>
      </c>
      <c r="AV491" t="s">
        <v>208</v>
      </c>
      <c r="AW491" s="65">
        <v>6412.136767</v>
      </c>
      <c r="AX491" s="86">
        <v>6476.2581346699999</v>
      </c>
      <c r="AY491" s="86">
        <v>9233.4769444800004</v>
      </c>
    </row>
    <row r="492" spans="1:51" x14ac:dyDescent="0.2">
      <c r="A492">
        <v>28</v>
      </c>
      <c r="B492">
        <v>2023</v>
      </c>
      <c r="C492" t="s">
        <v>858</v>
      </c>
      <c r="D492" t="s">
        <v>99</v>
      </c>
      <c r="E492" t="s">
        <v>46</v>
      </c>
      <c r="G492" t="s">
        <v>201</v>
      </c>
      <c r="H492" t="s">
        <v>171</v>
      </c>
      <c r="I492" t="s">
        <v>202</v>
      </c>
      <c r="J492" t="s">
        <v>203</v>
      </c>
      <c r="K492" t="s">
        <v>51</v>
      </c>
      <c r="L492" s="27">
        <v>80.447058999999996</v>
      </c>
      <c r="M492" s="27">
        <v>107.799718</v>
      </c>
      <c r="N492" s="27">
        <v>167.091714</v>
      </c>
      <c r="O492" t="s">
        <v>142</v>
      </c>
      <c r="P492" t="s">
        <v>867</v>
      </c>
      <c r="Q492" s="27">
        <v>5</v>
      </c>
      <c r="R492" s="27">
        <v>6</v>
      </c>
      <c r="S492" s="27">
        <v>16</v>
      </c>
      <c r="T492" s="27">
        <v>1500</v>
      </c>
      <c r="U492" s="27">
        <v>0</v>
      </c>
      <c r="V492" s="27">
        <v>0</v>
      </c>
      <c r="W492" s="27">
        <v>0</v>
      </c>
      <c r="X492" t="s">
        <v>206</v>
      </c>
      <c r="Y492" t="s">
        <v>91</v>
      </c>
      <c r="Z492" s="27">
        <v>98</v>
      </c>
      <c r="AA492" s="27">
        <v>98</v>
      </c>
      <c r="AB492" s="27">
        <v>98</v>
      </c>
      <c r="AC492" s="27">
        <v>98</v>
      </c>
      <c r="AD492" s="27">
        <v>-3922.5882350000002</v>
      </c>
      <c r="AE492" s="27">
        <v>5765.3384589999996</v>
      </c>
      <c r="AF492" s="27">
        <v>27797.142856999999</v>
      </c>
      <c r="AG492" s="41">
        <v>6412.136767</v>
      </c>
      <c r="AH492" s="27">
        <v>1.01</v>
      </c>
      <c r="AI492" s="27">
        <v>1.44</v>
      </c>
      <c r="AJ492" s="27">
        <v>0</v>
      </c>
      <c r="AK492" s="27">
        <v>0</v>
      </c>
      <c r="AL492" s="42">
        <v>6476.2581346699999</v>
      </c>
      <c r="AM492" s="42">
        <v>9233.4769444800004</v>
      </c>
      <c r="AN492">
        <v>2040</v>
      </c>
      <c r="AO492" t="s">
        <v>56</v>
      </c>
      <c r="AP492" s="30">
        <v>7.5</v>
      </c>
      <c r="AQ492" t="s">
        <v>207</v>
      </c>
      <c r="AR492" s="29">
        <v>2</v>
      </c>
      <c r="AS492" s="29">
        <v>93</v>
      </c>
      <c r="AT492" s="29">
        <v>0.58109999999999995</v>
      </c>
      <c r="AU492" s="29">
        <v>2023</v>
      </c>
      <c r="AV492" t="s">
        <v>208</v>
      </c>
      <c r="AW492" s="65">
        <v>6412.136767</v>
      </c>
      <c r="AX492" s="86">
        <v>6476.2581346699999</v>
      </c>
      <c r="AY492" s="86">
        <v>9233.4769444800004</v>
      </c>
    </row>
    <row r="493" spans="1:51" x14ac:dyDescent="0.2">
      <c r="A493">
        <v>28</v>
      </c>
      <c r="B493">
        <v>2023</v>
      </c>
      <c r="C493" t="s">
        <v>858</v>
      </c>
      <c r="D493" t="s">
        <v>99</v>
      </c>
      <c r="E493" t="s">
        <v>46</v>
      </c>
      <c r="G493" t="s">
        <v>201</v>
      </c>
      <c r="H493" t="s">
        <v>171</v>
      </c>
      <c r="I493" t="s">
        <v>202</v>
      </c>
      <c r="J493" t="s">
        <v>203</v>
      </c>
      <c r="K493" t="s">
        <v>51</v>
      </c>
      <c r="L493" s="27">
        <v>80.447058999999996</v>
      </c>
      <c r="M493" s="27">
        <v>107.799718</v>
      </c>
      <c r="N493" s="27">
        <v>167.091714</v>
      </c>
      <c r="O493" t="s">
        <v>142</v>
      </c>
      <c r="P493" t="s">
        <v>867</v>
      </c>
      <c r="Q493" s="27">
        <v>5</v>
      </c>
      <c r="R493" s="27">
        <v>6</v>
      </c>
      <c r="S493" s="27">
        <v>16</v>
      </c>
      <c r="T493" s="27">
        <v>1500</v>
      </c>
      <c r="U493" s="27">
        <v>0</v>
      </c>
      <c r="V493" s="27">
        <v>0</v>
      </c>
      <c r="W493" s="27">
        <v>0</v>
      </c>
      <c r="X493" t="s">
        <v>206</v>
      </c>
      <c r="Y493" t="s">
        <v>91</v>
      </c>
      <c r="Z493" s="27">
        <v>98</v>
      </c>
      <c r="AA493" s="27">
        <v>98</v>
      </c>
      <c r="AB493" s="27">
        <v>98</v>
      </c>
      <c r="AC493" s="27">
        <v>98</v>
      </c>
      <c r="AD493" s="27">
        <v>-3922.5882350000002</v>
      </c>
      <c r="AE493" s="27">
        <v>5765.3384589999996</v>
      </c>
      <c r="AF493" s="27">
        <v>27797.142856999999</v>
      </c>
      <c r="AG493" s="41">
        <v>6412.136767</v>
      </c>
      <c r="AH493" s="27">
        <v>1.01</v>
      </c>
      <c r="AI493" s="27">
        <v>1.44</v>
      </c>
      <c r="AJ493" s="27">
        <v>0</v>
      </c>
      <c r="AK493" s="27">
        <v>0</v>
      </c>
      <c r="AL493" s="42">
        <v>6476.2581346699999</v>
      </c>
      <c r="AM493" s="42">
        <v>9233.4769444800004</v>
      </c>
      <c r="AN493">
        <v>2045</v>
      </c>
      <c r="AO493" t="s">
        <v>56</v>
      </c>
      <c r="AP493" s="30">
        <v>7.5</v>
      </c>
      <c r="AQ493" t="s">
        <v>207</v>
      </c>
      <c r="AR493" s="29">
        <v>2</v>
      </c>
      <c r="AS493" s="29">
        <v>93</v>
      </c>
      <c r="AT493" s="29">
        <v>0.58109999999999995</v>
      </c>
      <c r="AU493" s="29">
        <v>2023</v>
      </c>
      <c r="AV493" t="s">
        <v>208</v>
      </c>
      <c r="AW493" s="65">
        <v>6412.136767</v>
      </c>
      <c r="AX493" s="86">
        <v>6476.2581346699999</v>
      </c>
      <c r="AY493" s="86">
        <v>9233.4769444800004</v>
      </c>
    </row>
    <row r="494" spans="1:51" x14ac:dyDescent="0.2">
      <c r="A494">
        <v>28</v>
      </c>
      <c r="B494">
        <v>2023</v>
      </c>
      <c r="C494" t="s">
        <v>858</v>
      </c>
      <c r="D494" t="s">
        <v>99</v>
      </c>
      <c r="E494" t="s">
        <v>46</v>
      </c>
      <c r="G494" t="s">
        <v>201</v>
      </c>
      <c r="H494" t="s">
        <v>171</v>
      </c>
      <c r="I494" t="s">
        <v>202</v>
      </c>
      <c r="J494" t="s">
        <v>203</v>
      </c>
      <c r="K494" t="s">
        <v>51</v>
      </c>
      <c r="L494" s="27">
        <v>80.447058999999996</v>
      </c>
      <c r="M494" s="27">
        <v>107.799718</v>
      </c>
      <c r="N494" s="27">
        <v>167.091714</v>
      </c>
      <c r="O494" t="s">
        <v>142</v>
      </c>
      <c r="P494" t="s">
        <v>867</v>
      </c>
      <c r="Q494" s="27">
        <v>5</v>
      </c>
      <c r="R494" s="27">
        <v>6</v>
      </c>
      <c r="S494" s="27">
        <v>16</v>
      </c>
      <c r="T494" s="27">
        <v>1500</v>
      </c>
      <c r="U494" s="27">
        <v>0</v>
      </c>
      <c r="V494" s="27">
        <v>0</v>
      </c>
      <c r="W494" s="27">
        <v>0</v>
      </c>
      <c r="X494" t="s">
        <v>206</v>
      </c>
      <c r="Y494" t="s">
        <v>91</v>
      </c>
      <c r="Z494" s="27">
        <v>98</v>
      </c>
      <c r="AA494" s="27">
        <v>98</v>
      </c>
      <c r="AB494" s="27">
        <v>98</v>
      </c>
      <c r="AC494" s="27">
        <v>98</v>
      </c>
      <c r="AD494" s="27">
        <v>-3922.5882350000002</v>
      </c>
      <c r="AE494" s="27">
        <v>5765.3384589999996</v>
      </c>
      <c r="AF494" s="27">
        <v>27797.142856999999</v>
      </c>
      <c r="AG494" s="41">
        <v>6412.136767</v>
      </c>
      <c r="AH494" s="27">
        <v>1.01</v>
      </c>
      <c r="AI494" s="27">
        <v>1.44</v>
      </c>
      <c r="AJ494" s="27">
        <v>0</v>
      </c>
      <c r="AK494" s="27">
        <v>0</v>
      </c>
      <c r="AL494" s="42">
        <v>6476.2581346699999</v>
      </c>
      <c r="AM494" s="42">
        <v>9233.4769444800004</v>
      </c>
      <c r="AN494">
        <v>2050</v>
      </c>
      <c r="AO494" t="s">
        <v>56</v>
      </c>
      <c r="AP494" s="30">
        <v>7.5</v>
      </c>
      <c r="AQ494" t="s">
        <v>207</v>
      </c>
      <c r="AR494" s="29">
        <v>2</v>
      </c>
      <c r="AS494" s="29">
        <v>93</v>
      </c>
      <c r="AT494" s="29">
        <v>0.58109999999999995</v>
      </c>
      <c r="AU494" s="29">
        <v>2023</v>
      </c>
      <c r="AV494" t="s">
        <v>208</v>
      </c>
      <c r="AW494" s="65">
        <v>6412.136767</v>
      </c>
      <c r="AX494" s="86">
        <v>6476.2581346699999</v>
      </c>
      <c r="AY494" s="86">
        <v>9233.4769444800004</v>
      </c>
    </row>
    <row r="495" spans="1:51" x14ac:dyDescent="0.2">
      <c r="A495">
        <v>28</v>
      </c>
      <c r="B495">
        <v>2023</v>
      </c>
      <c r="C495" t="s">
        <v>858</v>
      </c>
      <c r="D495" t="s">
        <v>99</v>
      </c>
      <c r="E495" t="s">
        <v>46</v>
      </c>
      <c r="G495" t="s">
        <v>201</v>
      </c>
      <c r="H495" t="s">
        <v>171</v>
      </c>
      <c r="I495" t="s">
        <v>202</v>
      </c>
      <c r="J495" t="s">
        <v>203</v>
      </c>
      <c r="K495" t="s">
        <v>51</v>
      </c>
      <c r="L495" s="27">
        <v>80.447058999999996</v>
      </c>
      <c r="M495" s="27">
        <v>107.799718</v>
      </c>
      <c r="N495" s="27">
        <v>167.091714</v>
      </c>
      <c r="O495" t="s">
        <v>142</v>
      </c>
      <c r="P495" t="s">
        <v>867</v>
      </c>
      <c r="Q495" s="27">
        <v>5</v>
      </c>
      <c r="R495" s="27">
        <v>6</v>
      </c>
      <c r="S495" s="27">
        <v>16</v>
      </c>
      <c r="T495" s="27">
        <v>1500</v>
      </c>
      <c r="U495" s="27">
        <v>0</v>
      </c>
      <c r="V495" s="27">
        <v>0</v>
      </c>
      <c r="W495" s="27">
        <v>0</v>
      </c>
      <c r="X495" t="s">
        <v>206</v>
      </c>
      <c r="Y495" t="s">
        <v>91</v>
      </c>
      <c r="Z495" s="27">
        <v>98</v>
      </c>
      <c r="AA495" s="27">
        <v>98</v>
      </c>
      <c r="AB495" s="27">
        <v>98</v>
      </c>
      <c r="AC495" s="27">
        <v>98</v>
      </c>
      <c r="AD495" s="27">
        <v>-3922.5882350000002</v>
      </c>
      <c r="AE495" s="27">
        <v>5765.3384589999996</v>
      </c>
      <c r="AF495" s="27">
        <v>27797.142856999999</v>
      </c>
      <c r="AG495" s="41">
        <v>6412.136767</v>
      </c>
      <c r="AH495" s="27">
        <v>1.01</v>
      </c>
      <c r="AI495" s="27">
        <v>1.44</v>
      </c>
      <c r="AJ495" s="27">
        <v>0</v>
      </c>
      <c r="AK495" s="27">
        <v>0</v>
      </c>
      <c r="AL495" s="42">
        <v>6476.2581346699999</v>
      </c>
      <c r="AM495" s="42">
        <v>9233.4769444800004</v>
      </c>
      <c r="AN495">
        <v>2023</v>
      </c>
      <c r="AO495" t="s">
        <v>59</v>
      </c>
      <c r="AP495" s="30">
        <v>7.5</v>
      </c>
      <c r="AQ495" t="s">
        <v>207</v>
      </c>
      <c r="AR495" s="29">
        <v>2</v>
      </c>
      <c r="AS495" s="29">
        <v>93</v>
      </c>
      <c r="AT495" s="29">
        <v>0.58109999999999995</v>
      </c>
      <c r="AU495" s="29">
        <v>2023</v>
      </c>
      <c r="AV495" t="s">
        <v>208</v>
      </c>
      <c r="AW495" s="65">
        <v>6412.136767</v>
      </c>
      <c r="AX495" s="86">
        <v>6476.2581346699999</v>
      </c>
      <c r="AY495" s="86">
        <v>9233.4769444800004</v>
      </c>
    </row>
    <row r="496" spans="1:51" x14ac:dyDescent="0.2">
      <c r="A496">
        <v>28</v>
      </c>
      <c r="B496">
        <v>2023</v>
      </c>
      <c r="C496" t="s">
        <v>858</v>
      </c>
      <c r="D496" t="s">
        <v>99</v>
      </c>
      <c r="E496" t="s">
        <v>46</v>
      </c>
      <c r="G496" t="s">
        <v>201</v>
      </c>
      <c r="H496" t="s">
        <v>171</v>
      </c>
      <c r="I496" t="s">
        <v>202</v>
      </c>
      <c r="J496" t="s">
        <v>203</v>
      </c>
      <c r="K496" t="s">
        <v>51</v>
      </c>
      <c r="L496" s="27">
        <v>80.447058999999996</v>
      </c>
      <c r="M496" s="27">
        <v>107.799718</v>
      </c>
      <c r="N496" s="27">
        <v>167.091714</v>
      </c>
      <c r="O496" t="s">
        <v>142</v>
      </c>
      <c r="P496" t="s">
        <v>867</v>
      </c>
      <c r="Q496" s="27">
        <v>5</v>
      </c>
      <c r="R496" s="27">
        <v>6</v>
      </c>
      <c r="S496" s="27">
        <v>16</v>
      </c>
      <c r="T496" s="27">
        <v>1500</v>
      </c>
      <c r="U496" s="27">
        <v>0</v>
      </c>
      <c r="V496" s="27">
        <v>0</v>
      </c>
      <c r="W496" s="27">
        <v>0</v>
      </c>
      <c r="X496" t="s">
        <v>206</v>
      </c>
      <c r="Y496" t="s">
        <v>91</v>
      </c>
      <c r="Z496" s="27">
        <v>98</v>
      </c>
      <c r="AA496" s="27">
        <v>98</v>
      </c>
      <c r="AB496" s="27">
        <v>98</v>
      </c>
      <c r="AC496" s="27">
        <v>98</v>
      </c>
      <c r="AD496" s="27">
        <v>-3922.5882350000002</v>
      </c>
      <c r="AE496" s="27">
        <v>5765.3384589999996</v>
      </c>
      <c r="AF496" s="27">
        <v>27797.142856999999</v>
      </c>
      <c r="AG496" s="41">
        <v>6412.136767</v>
      </c>
      <c r="AH496" s="27">
        <v>1.01</v>
      </c>
      <c r="AI496" s="27">
        <v>1.44</v>
      </c>
      <c r="AJ496" s="27">
        <v>0</v>
      </c>
      <c r="AK496" s="27">
        <v>0</v>
      </c>
      <c r="AL496" s="42">
        <v>6476.2581346699999</v>
      </c>
      <c r="AM496" s="42">
        <v>9233.4769444800004</v>
      </c>
      <c r="AN496">
        <v>2030</v>
      </c>
      <c r="AO496" t="s">
        <v>59</v>
      </c>
      <c r="AP496" s="30">
        <v>7.5</v>
      </c>
      <c r="AQ496" t="s">
        <v>207</v>
      </c>
      <c r="AR496" s="29">
        <v>2</v>
      </c>
      <c r="AS496" s="29">
        <v>93</v>
      </c>
      <c r="AT496" s="29">
        <v>0.58109999999999995</v>
      </c>
      <c r="AU496" s="29">
        <v>2023</v>
      </c>
      <c r="AV496" t="s">
        <v>208</v>
      </c>
      <c r="AW496" s="65">
        <v>6412.136767</v>
      </c>
      <c r="AX496" s="86">
        <v>6476.2581346699999</v>
      </c>
      <c r="AY496" s="86">
        <v>9233.4769444800004</v>
      </c>
    </row>
    <row r="497" spans="1:51" x14ac:dyDescent="0.2">
      <c r="A497">
        <v>28</v>
      </c>
      <c r="B497">
        <v>2023</v>
      </c>
      <c r="C497" t="s">
        <v>858</v>
      </c>
      <c r="D497" t="s">
        <v>99</v>
      </c>
      <c r="E497" t="s">
        <v>46</v>
      </c>
      <c r="G497" t="s">
        <v>201</v>
      </c>
      <c r="H497" t="s">
        <v>171</v>
      </c>
      <c r="I497" t="s">
        <v>202</v>
      </c>
      <c r="J497" t="s">
        <v>203</v>
      </c>
      <c r="K497" t="s">
        <v>51</v>
      </c>
      <c r="L497" s="27">
        <v>80.447058999999996</v>
      </c>
      <c r="M497" s="27">
        <v>107.799718</v>
      </c>
      <c r="N497" s="27">
        <v>167.091714</v>
      </c>
      <c r="O497" t="s">
        <v>142</v>
      </c>
      <c r="P497" t="s">
        <v>867</v>
      </c>
      <c r="Q497" s="27">
        <v>5</v>
      </c>
      <c r="R497" s="27">
        <v>6</v>
      </c>
      <c r="S497" s="27">
        <v>16</v>
      </c>
      <c r="T497" s="27">
        <v>1500</v>
      </c>
      <c r="U497" s="27">
        <v>0</v>
      </c>
      <c r="V497" s="27">
        <v>0</v>
      </c>
      <c r="W497" s="27">
        <v>0</v>
      </c>
      <c r="X497" t="s">
        <v>206</v>
      </c>
      <c r="Y497" t="s">
        <v>91</v>
      </c>
      <c r="Z497" s="27">
        <v>98</v>
      </c>
      <c r="AA497" s="27">
        <v>98</v>
      </c>
      <c r="AB497" s="27">
        <v>98</v>
      </c>
      <c r="AC497" s="27">
        <v>98</v>
      </c>
      <c r="AD497" s="27">
        <v>-3922.5882350000002</v>
      </c>
      <c r="AE497" s="27">
        <v>5765.3384589999996</v>
      </c>
      <c r="AF497" s="27">
        <v>27797.142856999999</v>
      </c>
      <c r="AG497" s="41">
        <v>6412.136767</v>
      </c>
      <c r="AH497" s="27">
        <v>1.01</v>
      </c>
      <c r="AI497" s="27">
        <v>1.44</v>
      </c>
      <c r="AJ497" s="27">
        <v>0</v>
      </c>
      <c r="AK497" s="27">
        <v>0</v>
      </c>
      <c r="AL497" s="42">
        <v>6476.2581346699999</v>
      </c>
      <c r="AM497" s="42">
        <v>9233.4769444800004</v>
      </c>
      <c r="AN497">
        <v>2035</v>
      </c>
      <c r="AO497" t="s">
        <v>59</v>
      </c>
      <c r="AP497" s="30">
        <v>7.5</v>
      </c>
      <c r="AQ497" t="s">
        <v>207</v>
      </c>
      <c r="AR497" s="29">
        <v>2</v>
      </c>
      <c r="AS497" s="29">
        <v>93</v>
      </c>
      <c r="AT497" s="29">
        <v>0.58109999999999995</v>
      </c>
      <c r="AU497" s="29">
        <v>2023</v>
      </c>
      <c r="AV497" t="s">
        <v>208</v>
      </c>
      <c r="AW497" s="65">
        <v>6412.136767</v>
      </c>
      <c r="AX497" s="86">
        <v>6476.2581346699999</v>
      </c>
      <c r="AY497" s="86">
        <v>9233.4769444800004</v>
      </c>
    </row>
    <row r="498" spans="1:51" x14ac:dyDescent="0.2">
      <c r="A498">
        <v>28</v>
      </c>
      <c r="B498">
        <v>2023</v>
      </c>
      <c r="C498" t="s">
        <v>858</v>
      </c>
      <c r="D498" t="s">
        <v>99</v>
      </c>
      <c r="E498" t="s">
        <v>46</v>
      </c>
      <c r="G498" t="s">
        <v>201</v>
      </c>
      <c r="H498" t="s">
        <v>171</v>
      </c>
      <c r="I498" t="s">
        <v>202</v>
      </c>
      <c r="J498" t="s">
        <v>203</v>
      </c>
      <c r="K498" t="s">
        <v>51</v>
      </c>
      <c r="L498" s="27">
        <v>80.447058999999996</v>
      </c>
      <c r="M498" s="27">
        <v>107.799718</v>
      </c>
      <c r="N498" s="27">
        <v>167.091714</v>
      </c>
      <c r="O498" t="s">
        <v>142</v>
      </c>
      <c r="P498" t="s">
        <v>867</v>
      </c>
      <c r="Q498" s="27">
        <v>5</v>
      </c>
      <c r="R498" s="27">
        <v>6</v>
      </c>
      <c r="S498" s="27">
        <v>16</v>
      </c>
      <c r="T498" s="27">
        <v>1500</v>
      </c>
      <c r="U498" s="27">
        <v>0</v>
      </c>
      <c r="V498" s="27">
        <v>0</v>
      </c>
      <c r="W498" s="27">
        <v>0</v>
      </c>
      <c r="X498" t="s">
        <v>206</v>
      </c>
      <c r="Y498" t="s">
        <v>91</v>
      </c>
      <c r="Z498" s="27">
        <v>98</v>
      </c>
      <c r="AA498" s="27">
        <v>98</v>
      </c>
      <c r="AB498" s="27">
        <v>98</v>
      </c>
      <c r="AC498" s="27">
        <v>98</v>
      </c>
      <c r="AD498" s="27">
        <v>-3922.5882350000002</v>
      </c>
      <c r="AE498" s="27">
        <v>5765.3384589999996</v>
      </c>
      <c r="AF498" s="27">
        <v>27797.142856999999</v>
      </c>
      <c r="AG498" s="41">
        <v>6412.136767</v>
      </c>
      <c r="AH498" s="27">
        <v>1.01</v>
      </c>
      <c r="AI498" s="27">
        <v>1.44</v>
      </c>
      <c r="AJ498" s="27">
        <v>0</v>
      </c>
      <c r="AK498" s="27">
        <v>0</v>
      </c>
      <c r="AL498" s="42">
        <v>6476.2581346699999</v>
      </c>
      <c r="AM498" s="42">
        <v>9233.4769444800004</v>
      </c>
      <c r="AN498">
        <v>2040</v>
      </c>
      <c r="AO498" t="s">
        <v>59</v>
      </c>
      <c r="AP498" s="30">
        <v>7.5</v>
      </c>
      <c r="AQ498" t="s">
        <v>207</v>
      </c>
      <c r="AR498" s="29">
        <v>2</v>
      </c>
      <c r="AS498" s="29">
        <v>93</v>
      </c>
      <c r="AT498" s="29">
        <v>0.58109999999999995</v>
      </c>
      <c r="AU498" s="29">
        <v>2023</v>
      </c>
      <c r="AV498" t="s">
        <v>208</v>
      </c>
      <c r="AW498" s="65">
        <v>6412.136767</v>
      </c>
      <c r="AX498" s="86">
        <v>6476.2581346699999</v>
      </c>
      <c r="AY498" s="86">
        <v>9233.4769444800004</v>
      </c>
    </row>
    <row r="499" spans="1:51" x14ac:dyDescent="0.2">
      <c r="A499">
        <v>28</v>
      </c>
      <c r="B499">
        <v>2023</v>
      </c>
      <c r="C499" t="s">
        <v>858</v>
      </c>
      <c r="D499" t="s">
        <v>99</v>
      </c>
      <c r="E499" t="s">
        <v>46</v>
      </c>
      <c r="G499" t="s">
        <v>201</v>
      </c>
      <c r="H499" t="s">
        <v>171</v>
      </c>
      <c r="I499" t="s">
        <v>202</v>
      </c>
      <c r="J499" t="s">
        <v>203</v>
      </c>
      <c r="K499" t="s">
        <v>51</v>
      </c>
      <c r="L499" s="27">
        <v>80.447058999999996</v>
      </c>
      <c r="M499" s="27">
        <v>107.799718</v>
      </c>
      <c r="N499" s="27">
        <v>167.091714</v>
      </c>
      <c r="O499" t="s">
        <v>142</v>
      </c>
      <c r="P499" t="s">
        <v>867</v>
      </c>
      <c r="Q499" s="27">
        <v>5</v>
      </c>
      <c r="R499" s="27">
        <v>6</v>
      </c>
      <c r="S499" s="27">
        <v>16</v>
      </c>
      <c r="T499" s="27">
        <v>1500</v>
      </c>
      <c r="U499" s="27">
        <v>0</v>
      </c>
      <c r="V499" s="27">
        <v>0</v>
      </c>
      <c r="W499" s="27">
        <v>0</v>
      </c>
      <c r="X499" t="s">
        <v>206</v>
      </c>
      <c r="Y499" t="s">
        <v>91</v>
      </c>
      <c r="Z499" s="27">
        <v>98</v>
      </c>
      <c r="AA499" s="27">
        <v>98</v>
      </c>
      <c r="AB499" s="27">
        <v>98</v>
      </c>
      <c r="AC499" s="27">
        <v>98</v>
      </c>
      <c r="AD499" s="27">
        <v>-3922.5882350000002</v>
      </c>
      <c r="AE499" s="27">
        <v>5765.3384589999996</v>
      </c>
      <c r="AF499" s="27">
        <v>27797.142856999999</v>
      </c>
      <c r="AG499" s="41">
        <v>6412.136767</v>
      </c>
      <c r="AH499" s="27">
        <v>1.01</v>
      </c>
      <c r="AI499" s="27">
        <v>1.44</v>
      </c>
      <c r="AJ499" s="27">
        <v>0</v>
      </c>
      <c r="AK499" s="27">
        <v>0</v>
      </c>
      <c r="AL499" s="42">
        <v>6476.2581346699999</v>
      </c>
      <c r="AM499" s="42">
        <v>9233.4769444800004</v>
      </c>
      <c r="AN499">
        <v>2045</v>
      </c>
      <c r="AO499" t="s">
        <v>59</v>
      </c>
      <c r="AP499" s="30">
        <v>7.5</v>
      </c>
      <c r="AQ499" t="s">
        <v>207</v>
      </c>
      <c r="AR499" s="29">
        <v>2</v>
      </c>
      <c r="AS499" s="29">
        <v>93</v>
      </c>
      <c r="AT499" s="29">
        <v>0.58109999999999995</v>
      </c>
      <c r="AU499" s="29">
        <v>2023</v>
      </c>
      <c r="AV499" t="s">
        <v>208</v>
      </c>
      <c r="AW499" s="65">
        <v>6412.136767</v>
      </c>
      <c r="AX499" s="86">
        <v>6476.2581346699999</v>
      </c>
      <c r="AY499" s="86">
        <v>9233.4769444800004</v>
      </c>
    </row>
    <row r="500" spans="1:51" x14ac:dyDescent="0.2">
      <c r="A500">
        <v>28</v>
      </c>
      <c r="B500">
        <v>2023</v>
      </c>
      <c r="C500" t="s">
        <v>858</v>
      </c>
      <c r="D500" t="s">
        <v>99</v>
      </c>
      <c r="E500" t="s">
        <v>46</v>
      </c>
      <c r="G500" t="s">
        <v>201</v>
      </c>
      <c r="H500" t="s">
        <v>171</v>
      </c>
      <c r="I500" t="s">
        <v>202</v>
      </c>
      <c r="J500" t="s">
        <v>203</v>
      </c>
      <c r="K500" t="s">
        <v>51</v>
      </c>
      <c r="L500" s="27">
        <v>80.447058999999996</v>
      </c>
      <c r="M500" s="27">
        <v>107.799718</v>
      </c>
      <c r="N500" s="27">
        <v>167.091714</v>
      </c>
      <c r="O500" t="s">
        <v>142</v>
      </c>
      <c r="P500" t="s">
        <v>867</v>
      </c>
      <c r="Q500" s="27">
        <v>5</v>
      </c>
      <c r="R500" s="27">
        <v>6</v>
      </c>
      <c r="S500" s="27">
        <v>16</v>
      </c>
      <c r="T500" s="27">
        <v>1500</v>
      </c>
      <c r="U500" s="27">
        <v>0</v>
      </c>
      <c r="V500" s="27">
        <v>0</v>
      </c>
      <c r="W500" s="27">
        <v>0</v>
      </c>
      <c r="X500" t="s">
        <v>206</v>
      </c>
      <c r="Y500" t="s">
        <v>91</v>
      </c>
      <c r="Z500" s="27">
        <v>98</v>
      </c>
      <c r="AA500" s="27">
        <v>98</v>
      </c>
      <c r="AB500" s="27">
        <v>98</v>
      </c>
      <c r="AC500" s="27">
        <v>98</v>
      </c>
      <c r="AD500" s="27">
        <v>-3922.5882350000002</v>
      </c>
      <c r="AE500" s="27">
        <v>5765.3384589999996</v>
      </c>
      <c r="AF500" s="27">
        <v>27797.142856999999</v>
      </c>
      <c r="AG500" s="41">
        <v>6412.136767</v>
      </c>
      <c r="AH500" s="27">
        <v>1.01</v>
      </c>
      <c r="AI500" s="27">
        <v>1.44</v>
      </c>
      <c r="AJ500" s="27">
        <v>0</v>
      </c>
      <c r="AK500" s="27">
        <v>0</v>
      </c>
      <c r="AL500" s="42">
        <v>6476.2581346699999</v>
      </c>
      <c r="AM500" s="42">
        <v>9233.4769444800004</v>
      </c>
      <c r="AN500">
        <v>2050</v>
      </c>
      <c r="AO500" t="s">
        <v>59</v>
      </c>
      <c r="AP500" s="30">
        <v>7.5</v>
      </c>
      <c r="AQ500" t="s">
        <v>207</v>
      </c>
      <c r="AR500" s="29">
        <v>2</v>
      </c>
      <c r="AS500" s="29">
        <v>93</v>
      </c>
      <c r="AT500" s="29">
        <v>0.58109999999999995</v>
      </c>
      <c r="AU500" s="29">
        <v>2023</v>
      </c>
      <c r="AV500" t="s">
        <v>208</v>
      </c>
      <c r="AW500" s="65">
        <v>6412.136767</v>
      </c>
      <c r="AX500" s="86">
        <v>6476.2581346699999</v>
      </c>
      <c r="AY500" s="86">
        <v>9233.4769444800004</v>
      </c>
    </row>
    <row r="501" spans="1:51" x14ac:dyDescent="0.2">
      <c r="A501">
        <v>28</v>
      </c>
      <c r="B501">
        <v>2023</v>
      </c>
      <c r="C501" t="s">
        <v>858</v>
      </c>
      <c r="D501" t="s">
        <v>99</v>
      </c>
      <c r="E501" t="s">
        <v>46</v>
      </c>
      <c r="G501" t="s">
        <v>201</v>
      </c>
      <c r="H501" t="s">
        <v>171</v>
      </c>
      <c r="I501" t="s">
        <v>202</v>
      </c>
      <c r="J501" t="s">
        <v>203</v>
      </c>
      <c r="K501" t="s">
        <v>51</v>
      </c>
      <c r="L501" s="27">
        <v>80.447058999999996</v>
      </c>
      <c r="M501" s="27">
        <v>107.799718</v>
      </c>
      <c r="N501" s="27">
        <v>167.091714</v>
      </c>
      <c r="O501" t="s">
        <v>142</v>
      </c>
      <c r="P501" t="s">
        <v>867</v>
      </c>
      <c r="Q501" s="27">
        <v>5</v>
      </c>
      <c r="R501" s="27">
        <v>6</v>
      </c>
      <c r="S501" s="27">
        <v>16</v>
      </c>
      <c r="T501" s="27">
        <v>1500</v>
      </c>
      <c r="U501" s="27">
        <v>0</v>
      </c>
      <c r="V501" s="27">
        <v>0</v>
      </c>
      <c r="W501" s="27">
        <v>0</v>
      </c>
      <c r="X501" t="s">
        <v>206</v>
      </c>
      <c r="Y501" t="s">
        <v>91</v>
      </c>
      <c r="Z501" s="27">
        <v>98</v>
      </c>
      <c r="AA501" s="27">
        <v>98</v>
      </c>
      <c r="AB501" s="27">
        <v>98</v>
      </c>
      <c r="AC501" s="27">
        <v>98</v>
      </c>
      <c r="AD501" s="27">
        <v>-3922.5882350000002</v>
      </c>
      <c r="AE501" s="27">
        <v>5765.3384589999996</v>
      </c>
      <c r="AF501" s="27">
        <v>27797.142856999999</v>
      </c>
      <c r="AG501" s="41">
        <v>6412.136767</v>
      </c>
      <c r="AH501" s="27">
        <v>1.01</v>
      </c>
      <c r="AI501" s="27">
        <v>1.44</v>
      </c>
      <c r="AJ501" s="27">
        <v>0</v>
      </c>
      <c r="AK501" s="27">
        <v>0</v>
      </c>
      <c r="AL501" s="42">
        <v>6476.2581346699999</v>
      </c>
      <c r="AM501" s="42">
        <v>9233.4769444800004</v>
      </c>
      <c r="AN501">
        <v>2023</v>
      </c>
      <c r="AO501" t="s">
        <v>60</v>
      </c>
      <c r="AP501" s="30">
        <v>7.5</v>
      </c>
      <c r="AQ501" t="s">
        <v>207</v>
      </c>
      <c r="AR501" s="29">
        <v>2</v>
      </c>
      <c r="AS501" s="29">
        <v>93</v>
      </c>
      <c r="AT501" s="29">
        <v>0.58109999999999995</v>
      </c>
      <c r="AU501" s="29">
        <v>2023</v>
      </c>
      <c r="AV501" t="s">
        <v>208</v>
      </c>
      <c r="AW501" s="65">
        <v>6412.136767</v>
      </c>
      <c r="AX501" s="86">
        <v>6476.2581346699999</v>
      </c>
      <c r="AY501" s="86">
        <v>9233.4769444800004</v>
      </c>
    </row>
    <row r="502" spans="1:51" x14ac:dyDescent="0.2">
      <c r="A502">
        <v>28</v>
      </c>
      <c r="B502">
        <v>2023</v>
      </c>
      <c r="C502" t="s">
        <v>858</v>
      </c>
      <c r="D502" t="s">
        <v>99</v>
      </c>
      <c r="E502" t="s">
        <v>46</v>
      </c>
      <c r="G502" t="s">
        <v>201</v>
      </c>
      <c r="H502" t="s">
        <v>171</v>
      </c>
      <c r="I502" t="s">
        <v>202</v>
      </c>
      <c r="J502" t="s">
        <v>203</v>
      </c>
      <c r="K502" t="s">
        <v>51</v>
      </c>
      <c r="L502" s="27">
        <v>80.447058999999996</v>
      </c>
      <c r="M502" s="27">
        <v>107.799718</v>
      </c>
      <c r="N502" s="27">
        <v>167.091714</v>
      </c>
      <c r="O502" t="s">
        <v>142</v>
      </c>
      <c r="P502" t="s">
        <v>867</v>
      </c>
      <c r="Q502" s="27">
        <v>5</v>
      </c>
      <c r="R502" s="27">
        <v>6</v>
      </c>
      <c r="S502" s="27">
        <v>16</v>
      </c>
      <c r="T502" s="27">
        <v>1500</v>
      </c>
      <c r="U502" s="27">
        <v>0</v>
      </c>
      <c r="V502" s="27">
        <v>0</v>
      </c>
      <c r="W502" s="27">
        <v>0</v>
      </c>
      <c r="X502" t="s">
        <v>206</v>
      </c>
      <c r="Y502" t="s">
        <v>91</v>
      </c>
      <c r="Z502" s="27">
        <v>98</v>
      </c>
      <c r="AA502" s="27">
        <v>98</v>
      </c>
      <c r="AB502" s="27">
        <v>98</v>
      </c>
      <c r="AC502" s="27">
        <v>98</v>
      </c>
      <c r="AD502" s="27">
        <v>-3922.5882350000002</v>
      </c>
      <c r="AE502" s="27">
        <v>5765.3384589999996</v>
      </c>
      <c r="AF502" s="27">
        <v>27797.142856999999</v>
      </c>
      <c r="AG502" s="41">
        <v>6412.136767</v>
      </c>
      <c r="AH502" s="27">
        <v>1.01</v>
      </c>
      <c r="AI502" s="27">
        <v>1.44</v>
      </c>
      <c r="AJ502" s="27">
        <v>0</v>
      </c>
      <c r="AK502" s="27">
        <v>0</v>
      </c>
      <c r="AL502" s="42">
        <v>6476.2581346699999</v>
      </c>
      <c r="AM502" s="42">
        <v>9233.4769444800004</v>
      </c>
      <c r="AN502">
        <v>2030</v>
      </c>
      <c r="AO502" t="s">
        <v>60</v>
      </c>
      <c r="AP502" s="30">
        <v>7.5</v>
      </c>
      <c r="AQ502" t="s">
        <v>207</v>
      </c>
      <c r="AR502" s="29">
        <v>2</v>
      </c>
      <c r="AS502" s="29">
        <v>93</v>
      </c>
      <c r="AT502" s="29">
        <v>0.58109999999999995</v>
      </c>
      <c r="AU502" s="29">
        <v>2023</v>
      </c>
      <c r="AV502" t="s">
        <v>208</v>
      </c>
      <c r="AW502" s="65">
        <v>6412.136767</v>
      </c>
      <c r="AX502" s="86">
        <v>6476.2581346699999</v>
      </c>
      <c r="AY502" s="86">
        <v>9233.4769444800004</v>
      </c>
    </row>
    <row r="503" spans="1:51" x14ac:dyDescent="0.2">
      <c r="A503">
        <v>28</v>
      </c>
      <c r="B503">
        <v>2023</v>
      </c>
      <c r="C503" t="s">
        <v>858</v>
      </c>
      <c r="D503" t="s">
        <v>99</v>
      </c>
      <c r="E503" t="s">
        <v>46</v>
      </c>
      <c r="G503" t="s">
        <v>201</v>
      </c>
      <c r="H503" t="s">
        <v>171</v>
      </c>
      <c r="I503" t="s">
        <v>202</v>
      </c>
      <c r="J503" t="s">
        <v>203</v>
      </c>
      <c r="K503" t="s">
        <v>51</v>
      </c>
      <c r="L503" s="27">
        <v>80.447058999999996</v>
      </c>
      <c r="M503" s="27">
        <v>107.799718</v>
      </c>
      <c r="N503" s="27">
        <v>167.091714</v>
      </c>
      <c r="O503" t="s">
        <v>142</v>
      </c>
      <c r="P503" t="s">
        <v>867</v>
      </c>
      <c r="Q503" s="27">
        <v>5</v>
      </c>
      <c r="R503" s="27">
        <v>6</v>
      </c>
      <c r="S503" s="27">
        <v>16</v>
      </c>
      <c r="T503" s="27">
        <v>1500</v>
      </c>
      <c r="U503" s="27">
        <v>0</v>
      </c>
      <c r="V503" s="27">
        <v>0</v>
      </c>
      <c r="W503" s="27">
        <v>0</v>
      </c>
      <c r="X503" t="s">
        <v>206</v>
      </c>
      <c r="Y503" t="s">
        <v>91</v>
      </c>
      <c r="Z503" s="27">
        <v>98</v>
      </c>
      <c r="AA503" s="27">
        <v>98</v>
      </c>
      <c r="AB503" s="27">
        <v>98</v>
      </c>
      <c r="AC503" s="27">
        <v>98</v>
      </c>
      <c r="AD503" s="27">
        <v>-3922.5882350000002</v>
      </c>
      <c r="AE503" s="27">
        <v>5765.3384589999996</v>
      </c>
      <c r="AF503" s="27">
        <v>27797.142856999999</v>
      </c>
      <c r="AG503" s="41">
        <v>6412.136767</v>
      </c>
      <c r="AH503" s="27">
        <v>1.01</v>
      </c>
      <c r="AI503" s="27">
        <v>1.44</v>
      </c>
      <c r="AJ503" s="27">
        <v>0</v>
      </c>
      <c r="AK503" s="27">
        <v>0</v>
      </c>
      <c r="AL503" s="42">
        <v>6476.2581346699999</v>
      </c>
      <c r="AM503" s="42">
        <v>9233.4769444800004</v>
      </c>
      <c r="AN503">
        <v>2035</v>
      </c>
      <c r="AO503" t="s">
        <v>60</v>
      </c>
      <c r="AP503" s="30">
        <v>7.5</v>
      </c>
      <c r="AQ503" t="s">
        <v>207</v>
      </c>
      <c r="AR503" s="29">
        <v>2</v>
      </c>
      <c r="AS503" s="29">
        <v>93</v>
      </c>
      <c r="AT503" s="29">
        <v>0.58109999999999995</v>
      </c>
      <c r="AU503" s="29">
        <v>2023</v>
      </c>
      <c r="AV503" t="s">
        <v>208</v>
      </c>
      <c r="AW503" s="65">
        <v>6412.136767</v>
      </c>
      <c r="AX503" s="86">
        <v>6476.2581346699999</v>
      </c>
      <c r="AY503" s="86">
        <v>9233.4769444800004</v>
      </c>
    </row>
    <row r="504" spans="1:51" x14ac:dyDescent="0.2">
      <c r="A504">
        <v>28</v>
      </c>
      <c r="B504">
        <v>2023</v>
      </c>
      <c r="C504" t="s">
        <v>858</v>
      </c>
      <c r="D504" t="s">
        <v>99</v>
      </c>
      <c r="E504" t="s">
        <v>46</v>
      </c>
      <c r="G504" t="s">
        <v>201</v>
      </c>
      <c r="H504" t="s">
        <v>171</v>
      </c>
      <c r="I504" t="s">
        <v>202</v>
      </c>
      <c r="J504" t="s">
        <v>203</v>
      </c>
      <c r="K504" t="s">
        <v>51</v>
      </c>
      <c r="L504" s="27">
        <v>80.447058999999996</v>
      </c>
      <c r="M504" s="27">
        <v>107.799718</v>
      </c>
      <c r="N504" s="27">
        <v>167.091714</v>
      </c>
      <c r="O504" t="s">
        <v>142</v>
      </c>
      <c r="P504" t="s">
        <v>867</v>
      </c>
      <c r="Q504" s="27">
        <v>5</v>
      </c>
      <c r="R504" s="27">
        <v>6</v>
      </c>
      <c r="S504" s="27">
        <v>16</v>
      </c>
      <c r="T504" s="27">
        <v>1500</v>
      </c>
      <c r="U504" s="27">
        <v>0</v>
      </c>
      <c r="V504" s="27">
        <v>0</v>
      </c>
      <c r="W504" s="27">
        <v>0</v>
      </c>
      <c r="X504" t="s">
        <v>206</v>
      </c>
      <c r="Y504" t="s">
        <v>91</v>
      </c>
      <c r="Z504" s="27">
        <v>98</v>
      </c>
      <c r="AA504" s="27">
        <v>98</v>
      </c>
      <c r="AB504" s="27">
        <v>98</v>
      </c>
      <c r="AC504" s="27">
        <v>98</v>
      </c>
      <c r="AD504" s="27">
        <v>-3922.5882350000002</v>
      </c>
      <c r="AE504" s="27">
        <v>5765.3384589999996</v>
      </c>
      <c r="AF504" s="27">
        <v>27797.142856999999</v>
      </c>
      <c r="AG504" s="41">
        <v>6412.136767</v>
      </c>
      <c r="AH504" s="27">
        <v>1.01</v>
      </c>
      <c r="AI504" s="27">
        <v>1.44</v>
      </c>
      <c r="AJ504" s="27">
        <v>0</v>
      </c>
      <c r="AK504" s="27">
        <v>0</v>
      </c>
      <c r="AL504" s="42">
        <v>6476.2581346699999</v>
      </c>
      <c r="AM504" s="42">
        <v>9233.4769444800004</v>
      </c>
      <c r="AN504">
        <v>2040</v>
      </c>
      <c r="AO504" t="s">
        <v>60</v>
      </c>
      <c r="AP504" s="30">
        <v>7.5</v>
      </c>
      <c r="AQ504" t="s">
        <v>207</v>
      </c>
      <c r="AR504" s="29">
        <v>2</v>
      </c>
      <c r="AS504" s="29">
        <v>93</v>
      </c>
      <c r="AT504" s="29">
        <v>0.58109999999999995</v>
      </c>
      <c r="AU504" s="29">
        <v>2023</v>
      </c>
      <c r="AV504" t="s">
        <v>208</v>
      </c>
      <c r="AW504" s="65">
        <v>6412.136767</v>
      </c>
      <c r="AX504" s="86">
        <v>6476.2581346699999</v>
      </c>
      <c r="AY504" s="86">
        <v>9233.4769444800004</v>
      </c>
    </row>
    <row r="505" spans="1:51" x14ac:dyDescent="0.2">
      <c r="A505">
        <v>28</v>
      </c>
      <c r="B505">
        <v>2023</v>
      </c>
      <c r="C505" t="s">
        <v>858</v>
      </c>
      <c r="D505" t="s">
        <v>99</v>
      </c>
      <c r="E505" t="s">
        <v>46</v>
      </c>
      <c r="G505" t="s">
        <v>201</v>
      </c>
      <c r="H505" t="s">
        <v>171</v>
      </c>
      <c r="I505" t="s">
        <v>202</v>
      </c>
      <c r="J505" t="s">
        <v>203</v>
      </c>
      <c r="K505" t="s">
        <v>51</v>
      </c>
      <c r="L505" s="27">
        <v>80.447058999999996</v>
      </c>
      <c r="M505" s="27">
        <v>107.799718</v>
      </c>
      <c r="N505" s="27">
        <v>167.091714</v>
      </c>
      <c r="O505" t="s">
        <v>142</v>
      </c>
      <c r="P505" t="s">
        <v>867</v>
      </c>
      <c r="Q505" s="27">
        <v>5</v>
      </c>
      <c r="R505" s="27">
        <v>6</v>
      </c>
      <c r="S505" s="27">
        <v>16</v>
      </c>
      <c r="T505" s="27">
        <v>1500</v>
      </c>
      <c r="U505" s="27">
        <v>0</v>
      </c>
      <c r="V505" s="27">
        <v>0</v>
      </c>
      <c r="W505" s="27">
        <v>0</v>
      </c>
      <c r="X505" t="s">
        <v>206</v>
      </c>
      <c r="Y505" t="s">
        <v>91</v>
      </c>
      <c r="Z505" s="27">
        <v>98</v>
      </c>
      <c r="AA505" s="27">
        <v>98</v>
      </c>
      <c r="AB505" s="27">
        <v>98</v>
      </c>
      <c r="AC505" s="27">
        <v>98</v>
      </c>
      <c r="AD505" s="27">
        <v>-3922.5882350000002</v>
      </c>
      <c r="AE505" s="27">
        <v>5765.3384589999996</v>
      </c>
      <c r="AF505" s="27">
        <v>27797.142856999999</v>
      </c>
      <c r="AG505" s="41">
        <v>6412.136767</v>
      </c>
      <c r="AH505" s="27">
        <v>1.01</v>
      </c>
      <c r="AI505" s="27">
        <v>1.44</v>
      </c>
      <c r="AJ505" s="27">
        <v>0</v>
      </c>
      <c r="AK505" s="27">
        <v>0</v>
      </c>
      <c r="AL505" s="42">
        <v>6476.2581346699999</v>
      </c>
      <c r="AM505" s="42">
        <v>9233.4769444800004</v>
      </c>
      <c r="AN505">
        <v>2045</v>
      </c>
      <c r="AO505" t="s">
        <v>60</v>
      </c>
      <c r="AP505" s="30">
        <v>7.5</v>
      </c>
      <c r="AQ505" t="s">
        <v>207</v>
      </c>
      <c r="AR505" s="29">
        <v>2</v>
      </c>
      <c r="AS505" s="29">
        <v>93</v>
      </c>
      <c r="AT505" s="29">
        <v>0.58109999999999995</v>
      </c>
      <c r="AU505" s="29">
        <v>2023</v>
      </c>
      <c r="AV505" t="s">
        <v>208</v>
      </c>
      <c r="AW505" s="65">
        <v>6412.136767</v>
      </c>
      <c r="AX505" s="86">
        <v>6476.2581346699999</v>
      </c>
      <c r="AY505" s="86">
        <v>9233.4769444800004</v>
      </c>
    </row>
    <row r="506" spans="1:51" x14ac:dyDescent="0.2">
      <c r="A506" s="70">
        <v>28</v>
      </c>
      <c r="B506" s="70">
        <v>2023</v>
      </c>
      <c r="C506" s="70" t="s">
        <v>858</v>
      </c>
      <c r="D506" s="70" t="s">
        <v>99</v>
      </c>
      <c r="E506" s="70" t="s">
        <v>46</v>
      </c>
      <c r="F506" s="70"/>
      <c r="G506" s="70" t="s">
        <v>201</v>
      </c>
      <c r="H506" s="70" t="s">
        <v>171</v>
      </c>
      <c r="I506" s="70" t="s">
        <v>202</v>
      </c>
      <c r="J506" s="70" t="s">
        <v>203</v>
      </c>
      <c r="K506" s="70" t="s">
        <v>51</v>
      </c>
      <c r="L506" s="73">
        <v>80.447058999999996</v>
      </c>
      <c r="M506" s="73">
        <v>107.799718</v>
      </c>
      <c r="N506" s="73">
        <v>167.091714</v>
      </c>
      <c r="O506" s="70" t="s">
        <v>142</v>
      </c>
      <c r="P506" s="70" t="s">
        <v>867</v>
      </c>
      <c r="Q506" s="73">
        <v>5</v>
      </c>
      <c r="R506" s="73">
        <v>6</v>
      </c>
      <c r="S506" s="73">
        <v>16</v>
      </c>
      <c r="T506" s="73">
        <v>1500</v>
      </c>
      <c r="U506" s="73">
        <v>0</v>
      </c>
      <c r="V506" s="73">
        <v>0</v>
      </c>
      <c r="W506" s="73">
        <v>0</v>
      </c>
      <c r="X506" s="70" t="s">
        <v>206</v>
      </c>
      <c r="Y506" s="70" t="s">
        <v>91</v>
      </c>
      <c r="Z506" s="73">
        <v>98</v>
      </c>
      <c r="AA506" s="73">
        <v>98</v>
      </c>
      <c r="AB506" s="73">
        <v>98</v>
      </c>
      <c r="AC506" s="73">
        <v>98</v>
      </c>
      <c r="AD506" s="73">
        <v>-3922.5882350000002</v>
      </c>
      <c r="AE506" s="73">
        <v>5765.3384589999996</v>
      </c>
      <c r="AF506" s="73">
        <v>27797.142856999999</v>
      </c>
      <c r="AG506" s="74">
        <v>6412.136767</v>
      </c>
      <c r="AH506" s="73">
        <v>1.01</v>
      </c>
      <c r="AI506" s="73">
        <v>1.44</v>
      </c>
      <c r="AJ506" s="73">
        <v>0</v>
      </c>
      <c r="AK506" s="73">
        <v>0</v>
      </c>
      <c r="AL506" s="81">
        <v>6476.2581346699999</v>
      </c>
      <c r="AM506" s="81">
        <v>9233.4769444800004</v>
      </c>
      <c r="AN506" s="70">
        <v>2050</v>
      </c>
      <c r="AO506" s="70" t="s">
        <v>60</v>
      </c>
      <c r="AP506" s="76">
        <v>7.5</v>
      </c>
      <c r="AQ506" s="70" t="s">
        <v>207</v>
      </c>
      <c r="AR506" s="80">
        <v>2</v>
      </c>
      <c r="AS506" s="80">
        <v>93</v>
      </c>
      <c r="AT506" s="80">
        <v>0.58109999999999995</v>
      </c>
      <c r="AU506" s="80">
        <v>2023</v>
      </c>
      <c r="AV506" s="70" t="s">
        <v>208</v>
      </c>
      <c r="AW506" s="65">
        <v>6412.136767</v>
      </c>
      <c r="AX506" s="86">
        <v>6476.2581346699999</v>
      </c>
      <c r="AY506" s="86">
        <v>9233.4769444800004</v>
      </c>
    </row>
    <row r="507" spans="1:51" x14ac:dyDescent="0.2">
      <c r="A507">
        <v>29</v>
      </c>
      <c r="B507">
        <v>2023</v>
      </c>
      <c r="C507" t="s">
        <v>857</v>
      </c>
      <c r="D507" t="s">
        <v>99</v>
      </c>
      <c r="E507" t="s">
        <v>46</v>
      </c>
      <c r="G507" t="s">
        <v>209</v>
      </c>
      <c r="H507" t="s">
        <v>210</v>
      </c>
      <c r="I507" t="s">
        <v>211</v>
      </c>
      <c r="J507" t="s">
        <v>868</v>
      </c>
      <c r="K507" t="s">
        <v>51</v>
      </c>
      <c r="L507" s="27">
        <v>827.91367000000002</v>
      </c>
      <c r="M507" s="27">
        <v>865</v>
      </c>
      <c r="N507" s="27">
        <v>823.88888899999995</v>
      </c>
      <c r="O507" t="s">
        <v>142</v>
      </c>
      <c r="P507" t="s">
        <v>53</v>
      </c>
      <c r="Q507" s="27">
        <v>10</v>
      </c>
      <c r="R507" s="27">
        <v>500</v>
      </c>
      <c r="S507" s="27">
        <v>1000</v>
      </c>
      <c r="T507" s="27">
        <v>1000</v>
      </c>
      <c r="U507" s="27">
        <v>0</v>
      </c>
      <c r="V507" s="27">
        <v>0</v>
      </c>
      <c r="W507" s="27">
        <v>0</v>
      </c>
      <c r="X507" t="s">
        <v>136</v>
      </c>
      <c r="Y507" t="s">
        <v>65</v>
      </c>
      <c r="Z507" s="27">
        <v>1.2</v>
      </c>
      <c r="AA507" s="27">
        <v>1.2</v>
      </c>
      <c r="AB507" s="27">
        <v>1.8</v>
      </c>
      <c r="AC507" s="27">
        <v>1.8</v>
      </c>
      <c r="AD507" s="27">
        <v>5960.4316529999996</v>
      </c>
      <c r="AE507" s="27">
        <v>14999.999991000001</v>
      </c>
      <c r="AF507" s="27">
        <v>86611.111107999997</v>
      </c>
      <c r="AG507" s="41">
        <v>447499.99999099999</v>
      </c>
      <c r="AH507" s="27">
        <v>1.0501705401760926</v>
      </c>
      <c r="AI507" s="27">
        <v>1.066409137780598</v>
      </c>
      <c r="AJ507" s="27">
        <v>0</v>
      </c>
      <c r="AK507" s="27">
        <v>0</v>
      </c>
      <c r="AL507" s="42">
        <v>469951.31671934988</v>
      </c>
      <c r="AM507" s="42">
        <v>477218.0891472199</v>
      </c>
      <c r="AN507">
        <v>2023</v>
      </c>
      <c r="AO507" t="s">
        <v>56</v>
      </c>
      <c r="AP507" s="30">
        <v>20</v>
      </c>
      <c r="AQ507" t="s">
        <v>102</v>
      </c>
      <c r="AR507" s="29">
        <v>2</v>
      </c>
      <c r="AS507" s="29">
        <v>12</v>
      </c>
      <c r="AT507" s="29">
        <v>0.92959999999999998</v>
      </c>
      <c r="AU507" s="29">
        <v>2023</v>
      </c>
      <c r="AV507" t="s">
        <v>213</v>
      </c>
      <c r="AW507" s="65">
        <f>(IF(ISBLANK(AE507), IF(ISNUMBER(M507), M507*R507, 0)+IF(ISNUMBER(V507), V507*AA507, 0)+AE507, (IF(ISNUMBER(M507), M507*R507, 0)+IF(ISNUMBER(V507), V507*AA507)+AE507)))</f>
        <v>447499.99999099999</v>
      </c>
      <c r="AX507" s="86">
        <f t="shared" ref="AX507:AX516" si="36">(AW507*AH507)+AJ507</f>
        <v>469951.31671934988</v>
      </c>
      <c r="AY507" s="86">
        <f t="shared" ref="AY507:AY516" si="37">(AW507*AI507)+AK507</f>
        <v>477218.0891472199</v>
      </c>
    </row>
    <row r="508" spans="1:51" x14ac:dyDescent="0.2">
      <c r="A508">
        <v>29</v>
      </c>
      <c r="B508">
        <v>2023</v>
      </c>
      <c r="C508" t="s">
        <v>857</v>
      </c>
      <c r="D508" t="s">
        <v>99</v>
      </c>
      <c r="E508" t="s">
        <v>46</v>
      </c>
      <c r="G508" t="s">
        <v>209</v>
      </c>
      <c r="H508" t="s">
        <v>210</v>
      </c>
      <c r="I508" t="s">
        <v>211</v>
      </c>
      <c r="J508" t="s">
        <v>868</v>
      </c>
      <c r="K508" t="s">
        <v>51</v>
      </c>
      <c r="L508" s="27">
        <v>827.91367000000002</v>
      </c>
      <c r="M508" s="27">
        <v>865</v>
      </c>
      <c r="N508" s="27">
        <v>823.88888899999995</v>
      </c>
      <c r="O508" t="s">
        <v>142</v>
      </c>
      <c r="P508" t="s">
        <v>53</v>
      </c>
      <c r="Q508" s="27">
        <v>10</v>
      </c>
      <c r="R508" s="27">
        <v>500</v>
      </c>
      <c r="S508" s="27">
        <v>1000</v>
      </c>
      <c r="T508" s="27">
        <v>1000</v>
      </c>
      <c r="U508" s="27">
        <v>0</v>
      </c>
      <c r="V508" s="27">
        <v>0</v>
      </c>
      <c r="W508" s="27">
        <v>0</v>
      </c>
      <c r="X508" t="s">
        <v>136</v>
      </c>
      <c r="Y508" t="s">
        <v>65</v>
      </c>
      <c r="Z508" s="27">
        <v>1.2</v>
      </c>
      <c r="AA508" s="27">
        <v>1.2</v>
      </c>
      <c r="AB508" s="27">
        <v>1.8</v>
      </c>
      <c r="AC508" s="27">
        <v>1.8</v>
      </c>
      <c r="AD508" s="27">
        <v>5960.4316529999996</v>
      </c>
      <c r="AE508" s="27">
        <v>14999.999991000001</v>
      </c>
      <c r="AF508" s="27">
        <v>86611.111107999997</v>
      </c>
      <c r="AG508" s="41">
        <v>447499.99999099999</v>
      </c>
      <c r="AH508" s="27">
        <v>1.0501705401760926</v>
      </c>
      <c r="AI508" s="27">
        <v>1.066409137780598</v>
      </c>
      <c r="AJ508" s="27">
        <v>0</v>
      </c>
      <c r="AK508" s="27">
        <v>0</v>
      </c>
      <c r="AL508" s="42">
        <v>469951.31671934988</v>
      </c>
      <c r="AM508" s="42">
        <v>477218.0891472199</v>
      </c>
      <c r="AN508">
        <v>2030</v>
      </c>
      <c r="AO508" t="s">
        <v>56</v>
      </c>
      <c r="AP508" s="30">
        <v>20</v>
      </c>
      <c r="AQ508" t="s">
        <v>102</v>
      </c>
      <c r="AR508" s="29">
        <v>2</v>
      </c>
      <c r="AS508" s="29">
        <v>12</v>
      </c>
      <c r="AT508" s="29">
        <v>0.92959999999999998</v>
      </c>
      <c r="AU508" s="29">
        <v>2023</v>
      </c>
      <c r="AV508" t="s">
        <v>213</v>
      </c>
      <c r="AW508" s="65">
        <f>(IF(ISBLANK(AE508), IF(ISNUMBER(M508), M508*R507, 0)+IF(ISNUMBER(V508), V508*AA507, 0)+AE508, (IF(ISNUMBER(M508), M508*R507, 0)+IF(ISNUMBER(V508), V508*AA507)+AE508)))</f>
        <v>447499.99999099999</v>
      </c>
      <c r="AX508" s="86">
        <f t="shared" si="36"/>
        <v>469951.31671934988</v>
      </c>
      <c r="AY508" s="86">
        <f t="shared" si="37"/>
        <v>477218.0891472199</v>
      </c>
    </row>
    <row r="509" spans="1:51" x14ac:dyDescent="0.2">
      <c r="A509">
        <v>29</v>
      </c>
      <c r="B509">
        <v>2023</v>
      </c>
      <c r="C509" t="s">
        <v>857</v>
      </c>
      <c r="D509" t="s">
        <v>99</v>
      </c>
      <c r="E509" t="s">
        <v>46</v>
      </c>
      <c r="G509" t="s">
        <v>209</v>
      </c>
      <c r="H509" t="s">
        <v>210</v>
      </c>
      <c r="I509" t="s">
        <v>211</v>
      </c>
      <c r="J509" t="s">
        <v>868</v>
      </c>
      <c r="K509" t="s">
        <v>51</v>
      </c>
      <c r="L509" s="27">
        <v>827.91367000000002</v>
      </c>
      <c r="M509" s="27">
        <v>865</v>
      </c>
      <c r="N509" s="27">
        <v>823.88888899999995</v>
      </c>
      <c r="O509" t="s">
        <v>142</v>
      </c>
      <c r="P509" t="s">
        <v>53</v>
      </c>
      <c r="Q509" s="27">
        <v>10</v>
      </c>
      <c r="R509" s="27">
        <v>500</v>
      </c>
      <c r="S509" s="27">
        <v>1000</v>
      </c>
      <c r="T509" s="27">
        <v>1000</v>
      </c>
      <c r="U509" s="27">
        <v>0</v>
      </c>
      <c r="V509" s="27">
        <v>0</v>
      </c>
      <c r="W509" s="27">
        <v>0</v>
      </c>
      <c r="X509" t="s">
        <v>136</v>
      </c>
      <c r="Y509" t="s">
        <v>65</v>
      </c>
      <c r="Z509" s="27">
        <v>1.2</v>
      </c>
      <c r="AA509" s="27">
        <v>1.2</v>
      </c>
      <c r="AB509" s="27">
        <v>1.8</v>
      </c>
      <c r="AC509" s="27">
        <v>1.8</v>
      </c>
      <c r="AD509" s="27">
        <v>5960.4316529999996</v>
      </c>
      <c r="AE509" s="27">
        <v>14999.999991000001</v>
      </c>
      <c r="AF509" s="27">
        <v>86611.111107999997</v>
      </c>
      <c r="AG509" s="41">
        <v>447499.99999099999</v>
      </c>
      <c r="AH509" s="27">
        <v>1.0501705401760926</v>
      </c>
      <c r="AI509" s="27">
        <v>1.066409137780598</v>
      </c>
      <c r="AJ509" s="27">
        <v>0</v>
      </c>
      <c r="AK509" s="27">
        <v>0</v>
      </c>
      <c r="AL509" s="42">
        <v>469951.31671934988</v>
      </c>
      <c r="AM509" s="42">
        <v>477218.0891472199</v>
      </c>
      <c r="AN509">
        <v>2035</v>
      </c>
      <c r="AO509" t="s">
        <v>56</v>
      </c>
      <c r="AP509" s="30">
        <v>20</v>
      </c>
      <c r="AQ509" t="s">
        <v>102</v>
      </c>
      <c r="AR509" s="29">
        <v>2</v>
      </c>
      <c r="AS509" s="29">
        <v>12</v>
      </c>
      <c r="AT509" s="29">
        <v>0.92959999999999998</v>
      </c>
      <c r="AU509" s="29">
        <v>2023</v>
      </c>
      <c r="AV509" t="s">
        <v>213</v>
      </c>
      <c r="AW509" s="65">
        <f>(IF(ISBLANK(AE509), IF(ISNUMBER(M509), M509*R507, 0)+IF(ISNUMBER(V509), V509*AA507, 0)+AE509, (IF(ISNUMBER(M509), M509*R507, 0)+IF(ISNUMBER(V509), V509*AA507)+AE509)))</f>
        <v>447499.99999099999</v>
      </c>
      <c r="AX509" s="86">
        <f t="shared" si="36"/>
        <v>469951.31671934988</v>
      </c>
      <c r="AY509" s="86">
        <f t="shared" si="37"/>
        <v>477218.0891472199</v>
      </c>
    </row>
    <row r="510" spans="1:51" x14ac:dyDescent="0.2">
      <c r="A510">
        <v>29</v>
      </c>
      <c r="B510">
        <v>2023</v>
      </c>
      <c r="C510" t="s">
        <v>857</v>
      </c>
      <c r="D510" t="s">
        <v>99</v>
      </c>
      <c r="E510" t="s">
        <v>46</v>
      </c>
      <c r="G510" t="s">
        <v>209</v>
      </c>
      <c r="H510" t="s">
        <v>210</v>
      </c>
      <c r="I510" t="s">
        <v>211</v>
      </c>
      <c r="J510" t="s">
        <v>868</v>
      </c>
      <c r="K510" t="s">
        <v>51</v>
      </c>
      <c r="L510" s="27">
        <v>827.91367000000002</v>
      </c>
      <c r="M510" s="27">
        <v>865</v>
      </c>
      <c r="N510" s="27">
        <v>823.88888899999995</v>
      </c>
      <c r="O510" t="s">
        <v>142</v>
      </c>
      <c r="P510" t="s">
        <v>53</v>
      </c>
      <c r="Q510" s="27">
        <v>10</v>
      </c>
      <c r="R510" s="27">
        <v>500</v>
      </c>
      <c r="S510" s="27">
        <v>1000</v>
      </c>
      <c r="T510" s="27">
        <v>1000</v>
      </c>
      <c r="U510" s="27">
        <v>0</v>
      </c>
      <c r="V510" s="27">
        <v>0</v>
      </c>
      <c r="W510" s="27">
        <v>0</v>
      </c>
      <c r="X510" t="s">
        <v>136</v>
      </c>
      <c r="Y510" t="s">
        <v>65</v>
      </c>
      <c r="Z510" s="27">
        <v>1.2</v>
      </c>
      <c r="AA510" s="27">
        <v>1.2</v>
      </c>
      <c r="AB510" s="27">
        <v>1.8</v>
      </c>
      <c r="AC510" s="27">
        <v>1.8</v>
      </c>
      <c r="AD510" s="27">
        <v>5960.4316529999996</v>
      </c>
      <c r="AE510" s="27">
        <v>14999.999991000001</v>
      </c>
      <c r="AF510" s="27">
        <v>86611.111107999997</v>
      </c>
      <c r="AG510" s="41">
        <v>447499.99999099999</v>
      </c>
      <c r="AH510" s="27">
        <v>1.0501705401760926</v>
      </c>
      <c r="AI510" s="27">
        <v>1.066409137780598</v>
      </c>
      <c r="AJ510" s="27">
        <v>0</v>
      </c>
      <c r="AK510" s="27">
        <v>0</v>
      </c>
      <c r="AL510" s="42">
        <v>469951.31671934988</v>
      </c>
      <c r="AM510" s="42">
        <v>477218.0891472199</v>
      </c>
      <c r="AN510">
        <v>2040</v>
      </c>
      <c r="AO510" t="s">
        <v>56</v>
      </c>
      <c r="AP510" s="30">
        <v>20</v>
      </c>
      <c r="AQ510" t="s">
        <v>102</v>
      </c>
      <c r="AR510" s="29">
        <v>2</v>
      </c>
      <c r="AS510" s="29">
        <v>12</v>
      </c>
      <c r="AT510" s="29">
        <v>0.92959999999999998</v>
      </c>
      <c r="AU510" s="29">
        <v>2023</v>
      </c>
      <c r="AV510" t="s">
        <v>213</v>
      </c>
      <c r="AW510" s="65">
        <f>(IF(ISBLANK(AE510), IF(ISNUMBER(M510), M510*R507, 0)+IF(ISNUMBER(V510), V510*AA507, 0)+AE510, (IF(ISNUMBER(M510), M510*R507, 0)+IF(ISNUMBER(V510), V510*AA507)+AE510)))</f>
        <v>447499.99999099999</v>
      </c>
      <c r="AX510" s="86">
        <f t="shared" si="36"/>
        <v>469951.31671934988</v>
      </c>
      <c r="AY510" s="86">
        <f t="shared" si="37"/>
        <v>477218.0891472199</v>
      </c>
    </row>
    <row r="511" spans="1:51" x14ac:dyDescent="0.2">
      <c r="A511">
        <v>29</v>
      </c>
      <c r="B511">
        <v>2023</v>
      </c>
      <c r="C511" t="s">
        <v>857</v>
      </c>
      <c r="D511" t="s">
        <v>99</v>
      </c>
      <c r="E511" t="s">
        <v>46</v>
      </c>
      <c r="G511" t="s">
        <v>209</v>
      </c>
      <c r="H511" t="s">
        <v>210</v>
      </c>
      <c r="I511" t="s">
        <v>211</v>
      </c>
      <c r="J511" t="s">
        <v>868</v>
      </c>
      <c r="K511" t="s">
        <v>51</v>
      </c>
      <c r="L511" s="27">
        <v>827.91367000000002</v>
      </c>
      <c r="M511" s="27">
        <v>865</v>
      </c>
      <c r="N511" s="27">
        <v>823.88888899999995</v>
      </c>
      <c r="O511" t="s">
        <v>142</v>
      </c>
      <c r="P511" t="s">
        <v>53</v>
      </c>
      <c r="Q511" s="27">
        <v>10</v>
      </c>
      <c r="R511" s="27">
        <v>500</v>
      </c>
      <c r="S511" s="27">
        <v>1000</v>
      </c>
      <c r="T511" s="27">
        <v>1000</v>
      </c>
      <c r="U511" s="27">
        <v>0</v>
      </c>
      <c r="V511" s="27">
        <v>0</v>
      </c>
      <c r="W511" s="27">
        <v>0</v>
      </c>
      <c r="X511" t="s">
        <v>136</v>
      </c>
      <c r="Y511" t="s">
        <v>65</v>
      </c>
      <c r="Z511" s="27">
        <v>1.2</v>
      </c>
      <c r="AA511" s="27">
        <v>1.2</v>
      </c>
      <c r="AB511" s="27">
        <v>1.8</v>
      </c>
      <c r="AC511" s="27">
        <v>1.8</v>
      </c>
      <c r="AD511" s="27">
        <v>5960.4316529999996</v>
      </c>
      <c r="AE511" s="27">
        <v>14999.999991000001</v>
      </c>
      <c r="AF511" s="27">
        <v>86611.111107999997</v>
      </c>
      <c r="AG511" s="41">
        <v>447499.99999099999</v>
      </c>
      <c r="AH511" s="27">
        <v>1.0501705401760926</v>
      </c>
      <c r="AI511" s="27">
        <v>1.066409137780598</v>
      </c>
      <c r="AJ511" s="27">
        <v>0</v>
      </c>
      <c r="AK511" s="27">
        <v>0</v>
      </c>
      <c r="AL511" s="42">
        <v>469951.31671934988</v>
      </c>
      <c r="AM511" s="42">
        <v>477218.0891472199</v>
      </c>
      <c r="AN511">
        <v>2045</v>
      </c>
      <c r="AO511" t="s">
        <v>56</v>
      </c>
      <c r="AP511" s="30">
        <v>20</v>
      </c>
      <c r="AQ511" t="s">
        <v>102</v>
      </c>
      <c r="AR511" s="29">
        <v>2</v>
      </c>
      <c r="AS511" s="29">
        <v>12</v>
      </c>
      <c r="AT511" s="29">
        <v>0.92959999999999998</v>
      </c>
      <c r="AU511" s="29">
        <v>2023</v>
      </c>
      <c r="AV511" t="s">
        <v>213</v>
      </c>
      <c r="AW511" s="65">
        <f>(IF(ISBLANK(AE511), IF(ISNUMBER(M511), M511*R507, 0)+IF(ISNUMBER(V511), V511*AA507, 0)+AE511, (IF(ISNUMBER(M511), M511*R507, 0)+IF(ISNUMBER(V511), V511*AA507)+AE511)))</f>
        <v>447499.99999099999</v>
      </c>
      <c r="AX511" s="86">
        <f t="shared" si="36"/>
        <v>469951.31671934988</v>
      </c>
      <c r="AY511" s="86">
        <f t="shared" si="37"/>
        <v>477218.0891472199</v>
      </c>
    </row>
    <row r="512" spans="1:51" x14ac:dyDescent="0.2">
      <c r="A512">
        <v>29</v>
      </c>
      <c r="B512">
        <v>2023</v>
      </c>
      <c r="C512" t="s">
        <v>857</v>
      </c>
      <c r="D512" t="s">
        <v>99</v>
      </c>
      <c r="E512" t="s">
        <v>46</v>
      </c>
      <c r="G512" t="s">
        <v>209</v>
      </c>
      <c r="H512" t="s">
        <v>210</v>
      </c>
      <c r="I512" t="s">
        <v>211</v>
      </c>
      <c r="J512" t="s">
        <v>868</v>
      </c>
      <c r="K512" t="s">
        <v>51</v>
      </c>
      <c r="L512" s="27">
        <v>827.91367000000002</v>
      </c>
      <c r="M512" s="27">
        <v>865</v>
      </c>
      <c r="N512" s="27">
        <v>823.88888899999995</v>
      </c>
      <c r="O512" t="s">
        <v>142</v>
      </c>
      <c r="P512" t="s">
        <v>53</v>
      </c>
      <c r="Q512" s="27">
        <v>10</v>
      </c>
      <c r="R512" s="27">
        <v>500</v>
      </c>
      <c r="S512" s="27">
        <v>1000</v>
      </c>
      <c r="T512" s="27">
        <v>1000</v>
      </c>
      <c r="U512" s="27">
        <v>0</v>
      </c>
      <c r="V512" s="27">
        <v>0</v>
      </c>
      <c r="W512" s="27">
        <v>0</v>
      </c>
      <c r="X512" t="s">
        <v>136</v>
      </c>
      <c r="Y512" t="s">
        <v>65</v>
      </c>
      <c r="Z512" s="27">
        <v>1.2</v>
      </c>
      <c r="AA512" s="27">
        <v>1.2</v>
      </c>
      <c r="AB512" s="27">
        <v>1.8</v>
      </c>
      <c r="AC512" s="27">
        <v>1.8</v>
      </c>
      <c r="AD512" s="27">
        <v>5960.4316529999996</v>
      </c>
      <c r="AE512" s="27">
        <v>14999.999991000001</v>
      </c>
      <c r="AF512" s="27">
        <v>86611.111107999997</v>
      </c>
      <c r="AG512" s="41">
        <v>447499.99999099999</v>
      </c>
      <c r="AH512" s="27">
        <v>1.0501705401760926</v>
      </c>
      <c r="AI512" s="27">
        <v>1.066409137780598</v>
      </c>
      <c r="AJ512" s="27">
        <v>0</v>
      </c>
      <c r="AK512" s="27">
        <v>0</v>
      </c>
      <c r="AL512" s="42">
        <v>469951.31671934988</v>
      </c>
      <c r="AM512" s="42">
        <v>477218.0891472199</v>
      </c>
      <c r="AN512">
        <v>2050</v>
      </c>
      <c r="AO512" t="s">
        <v>56</v>
      </c>
      <c r="AP512" s="30">
        <v>20</v>
      </c>
      <c r="AQ512" t="s">
        <v>102</v>
      </c>
      <c r="AR512" s="29">
        <v>2</v>
      </c>
      <c r="AS512" s="29">
        <v>12</v>
      </c>
      <c r="AT512" s="29">
        <v>0.92959999999999998</v>
      </c>
      <c r="AU512" s="29">
        <v>2023</v>
      </c>
      <c r="AV512" t="s">
        <v>213</v>
      </c>
      <c r="AW512" s="65">
        <f>(IF(ISBLANK(AE512), IF(ISNUMBER(M512), M512*R507, 0)+IF(ISNUMBER(V512), V512*AA507, 0)+AE512, (IF(ISNUMBER(M512), M512*R507, 0)+IF(ISNUMBER(V512), V512*AA507)+AE512)))</f>
        <v>447499.99999099999</v>
      </c>
      <c r="AX512" s="86">
        <f t="shared" si="36"/>
        <v>469951.31671934988</v>
      </c>
      <c r="AY512" s="86">
        <f t="shared" si="37"/>
        <v>477218.0891472199</v>
      </c>
    </row>
    <row r="513" spans="1:85" x14ac:dyDescent="0.2">
      <c r="A513">
        <v>29</v>
      </c>
      <c r="B513">
        <v>2023</v>
      </c>
      <c r="C513" t="s">
        <v>857</v>
      </c>
      <c r="D513" t="s">
        <v>99</v>
      </c>
      <c r="E513" t="s">
        <v>46</v>
      </c>
      <c r="G513" t="s">
        <v>209</v>
      </c>
      <c r="H513" t="s">
        <v>210</v>
      </c>
      <c r="I513" t="s">
        <v>211</v>
      </c>
      <c r="J513" t="s">
        <v>868</v>
      </c>
      <c r="K513" t="s">
        <v>51</v>
      </c>
      <c r="L513" s="27">
        <v>827.91367000000002</v>
      </c>
      <c r="M513" s="27">
        <v>865</v>
      </c>
      <c r="N513" s="27">
        <v>823.88888899999995</v>
      </c>
      <c r="O513" t="s">
        <v>142</v>
      </c>
      <c r="P513" t="s">
        <v>53</v>
      </c>
      <c r="Q513" s="27">
        <v>10</v>
      </c>
      <c r="R513" s="27">
        <v>500</v>
      </c>
      <c r="S513" s="27">
        <v>1000</v>
      </c>
      <c r="T513" s="27">
        <v>1000</v>
      </c>
      <c r="U513" s="27">
        <v>0</v>
      </c>
      <c r="V513" s="27">
        <v>0</v>
      </c>
      <c r="W513" s="27">
        <v>0</v>
      </c>
      <c r="X513" t="s">
        <v>136</v>
      </c>
      <c r="Y513" t="s">
        <v>65</v>
      </c>
      <c r="Z513" s="27">
        <v>1.2</v>
      </c>
      <c r="AA513" s="27">
        <v>1.2</v>
      </c>
      <c r="AB513" s="27">
        <v>1.8</v>
      </c>
      <c r="AC513" s="27">
        <v>1.8</v>
      </c>
      <c r="AD513" s="27">
        <v>5960.4316529999996</v>
      </c>
      <c r="AE513" s="27">
        <v>14999.999991000001</v>
      </c>
      <c r="AF513" s="27">
        <v>86611.111107999997</v>
      </c>
      <c r="AG513" s="41">
        <v>447499.99999099999</v>
      </c>
      <c r="AH513" s="27">
        <v>1.0501705401760926</v>
      </c>
      <c r="AI513" s="27">
        <v>1.066409137780598</v>
      </c>
      <c r="AJ513" s="27">
        <v>0</v>
      </c>
      <c r="AK513" s="27">
        <v>0</v>
      </c>
      <c r="AL513" s="42">
        <v>469951.31671934988</v>
      </c>
      <c r="AM513" s="42">
        <v>477218.0891472199</v>
      </c>
      <c r="AN513">
        <v>2023</v>
      </c>
      <c r="AO513" t="s">
        <v>59</v>
      </c>
      <c r="AP513" s="30">
        <v>20</v>
      </c>
      <c r="AQ513" t="s">
        <v>102</v>
      </c>
      <c r="AR513" s="29">
        <v>2</v>
      </c>
      <c r="AS513" s="29">
        <v>12</v>
      </c>
      <c r="AT513" s="29">
        <v>0.92959999999999998</v>
      </c>
      <c r="AU513" s="29">
        <v>2023</v>
      </c>
      <c r="AV513" t="s">
        <v>213</v>
      </c>
      <c r="AW513" s="65">
        <f>(IF(ISBLANK(AE513), IF(ISNUMBER(M513), M513*R507, 0)+IF(ISNUMBER(V513), V513*AA507, 0)+AE513, (IF(ISNUMBER(M513), M513*R507, 0)+IF(ISNUMBER(V513), V513*AA507)+AE513)))</f>
        <v>447499.99999099999</v>
      </c>
      <c r="AX513" s="86">
        <f t="shared" si="36"/>
        <v>469951.31671934988</v>
      </c>
      <c r="AY513" s="86">
        <f t="shared" si="37"/>
        <v>477218.0891472199</v>
      </c>
    </row>
    <row r="514" spans="1:85" x14ac:dyDescent="0.2">
      <c r="A514">
        <v>29</v>
      </c>
      <c r="B514">
        <v>2023</v>
      </c>
      <c r="C514" t="s">
        <v>857</v>
      </c>
      <c r="D514" t="s">
        <v>99</v>
      </c>
      <c r="E514" t="s">
        <v>46</v>
      </c>
      <c r="G514" t="s">
        <v>209</v>
      </c>
      <c r="H514" t="s">
        <v>210</v>
      </c>
      <c r="I514" t="s">
        <v>211</v>
      </c>
      <c r="J514" t="s">
        <v>868</v>
      </c>
      <c r="K514" t="s">
        <v>51</v>
      </c>
      <c r="L514" s="27">
        <v>827.91367000000002</v>
      </c>
      <c r="M514" s="27">
        <v>865</v>
      </c>
      <c r="N514" s="27">
        <v>823.88888899999995</v>
      </c>
      <c r="O514" t="s">
        <v>142</v>
      </c>
      <c r="P514" t="s">
        <v>53</v>
      </c>
      <c r="Q514" s="27">
        <v>10</v>
      </c>
      <c r="R514" s="27">
        <v>500</v>
      </c>
      <c r="S514" s="27">
        <v>1000</v>
      </c>
      <c r="T514" s="27">
        <v>1000</v>
      </c>
      <c r="U514" s="27">
        <v>0</v>
      </c>
      <c r="V514" s="27">
        <v>0</v>
      </c>
      <c r="W514" s="27">
        <v>0</v>
      </c>
      <c r="X514" t="s">
        <v>136</v>
      </c>
      <c r="Y514" t="s">
        <v>65</v>
      </c>
      <c r="Z514" s="27">
        <v>1.2</v>
      </c>
      <c r="AA514" s="27">
        <v>1.2</v>
      </c>
      <c r="AB514" s="27">
        <v>1.8</v>
      </c>
      <c r="AC514" s="27">
        <v>1.8</v>
      </c>
      <c r="AD514" s="27">
        <v>5960.4316529999996</v>
      </c>
      <c r="AE514" s="27">
        <v>14999.999991000001</v>
      </c>
      <c r="AF514" s="27">
        <v>86611.111107999997</v>
      </c>
      <c r="AG514" s="41">
        <v>447499.99999099999</v>
      </c>
      <c r="AH514" s="27">
        <v>1.0501705401760926</v>
      </c>
      <c r="AI514" s="27">
        <v>1.066409137780598</v>
      </c>
      <c r="AJ514" s="27">
        <v>0</v>
      </c>
      <c r="AK514" s="27">
        <v>0</v>
      </c>
      <c r="AL514" s="42">
        <v>469951.31671934988</v>
      </c>
      <c r="AM514" s="42">
        <v>477218.0891472199</v>
      </c>
      <c r="AN514">
        <v>2030</v>
      </c>
      <c r="AO514" t="s">
        <v>59</v>
      </c>
      <c r="AP514" s="30">
        <v>20</v>
      </c>
      <c r="AQ514" t="s">
        <v>102</v>
      </c>
      <c r="AR514" s="29">
        <v>2</v>
      </c>
      <c r="AS514" s="29">
        <v>12</v>
      </c>
      <c r="AT514" s="29">
        <v>0.92959999999999998</v>
      </c>
      <c r="AU514" s="29">
        <v>2023</v>
      </c>
      <c r="AV514" t="s">
        <v>213</v>
      </c>
      <c r="AW514" s="65">
        <f>(IF(ISBLANK(AE514), IF(ISNUMBER(M514), M514*R507, 0)+IF(ISNUMBER(V514), V514*AA507, 0)+AE514, (IF(ISNUMBER(M514), M514*R507, 0)+IF(ISNUMBER(V514), V514*AA507)+AE514)))</f>
        <v>447499.99999099999</v>
      </c>
      <c r="AX514" s="86">
        <f t="shared" si="36"/>
        <v>469951.31671934988</v>
      </c>
      <c r="AY514" s="86">
        <f t="shared" si="37"/>
        <v>477218.0891472199</v>
      </c>
    </row>
    <row r="515" spans="1:85" x14ac:dyDescent="0.2">
      <c r="A515">
        <v>29</v>
      </c>
      <c r="B515">
        <v>2023</v>
      </c>
      <c r="C515" t="s">
        <v>857</v>
      </c>
      <c r="D515" t="s">
        <v>99</v>
      </c>
      <c r="E515" t="s">
        <v>46</v>
      </c>
      <c r="G515" t="s">
        <v>209</v>
      </c>
      <c r="H515" t="s">
        <v>210</v>
      </c>
      <c r="I515" t="s">
        <v>211</v>
      </c>
      <c r="J515" t="s">
        <v>868</v>
      </c>
      <c r="K515" t="s">
        <v>51</v>
      </c>
      <c r="L515" s="27">
        <v>827.91367000000002</v>
      </c>
      <c r="M515" s="27">
        <v>865</v>
      </c>
      <c r="N515" s="27">
        <v>823.88888899999995</v>
      </c>
      <c r="O515" t="s">
        <v>142</v>
      </c>
      <c r="P515" t="s">
        <v>53</v>
      </c>
      <c r="Q515" s="27">
        <v>10</v>
      </c>
      <c r="R515" s="27">
        <v>500</v>
      </c>
      <c r="S515" s="27">
        <v>1000</v>
      </c>
      <c r="T515" s="27">
        <v>1000</v>
      </c>
      <c r="U515" s="27">
        <v>0</v>
      </c>
      <c r="V515" s="27">
        <v>0</v>
      </c>
      <c r="W515" s="27">
        <v>0</v>
      </c>
      <c r="X515" t="s">
        <v>136</v>
      </c>
      <c r="Y515" t="s">
        <v>65</v>
      </c>
      <c r="Z515" s="27">
        <v>1.2</v>
      </c>
      <c r="AA515" s="27">
        <v>1.2</v>
      </c>
      <c r="AB515" s="27">
        <v>1.8</v>
      </c>
      <c r="AC515" s="27">
        <v>1.8</v>
      </c>
      <c r="AD515" s="27">
        <v>5960.4316529999996</v>
      </c>
      <c r="AE515" s="27">
        <v>14999.999991000001</v>
      </c>
      <c r="AF515" s="27">
        <v>86611.111107999997</v>
      </c>
      <c r="AG515" s="41">
        <v>447499.99999099999</v>
      </c>
      <c r="AH515" s="27">
        <v>1.0501705401760926</v>
      </c>
      <c r="AI515" s="27">
        <v>1.066409137780598</v>
      </c>
      <c r="AJ515" s="27">
        <v>0</v>
      </c>
      <c r="AK515" s="27">
        <v>0</v>
      </c>
      <c r="AL515" s="42">
        <v>469951.31671934988</v>
      </c>
      <c r="AM515" s="42">
        <v>477218.0891472199</v>
      </c>
      <c r="AN515">
        <v>2035</v>
      </c>
      <c r="AO515" t="s">
        <v>59</v>
      </c>
      <c r="AP515" s="30">
        <v>20</v>
      </c>
      <c r="AQ515" t="s">
        <v>102</v>
      </c>
      <c r="AR515" s="29">
        <v>2</v>
      </c>
      <c r="AS515" s="29">
        <v>12</v>
      </c>
      <c r="AT515" s="29">
        <v>0.92959999999999998</v>
      </c>
      <c r="AU515" s="29">
        <v>2023</v>
      </c>
      <c r="AV515" t="s">
        <v>213</v>
      </c>
      <c r="AW515" s="65">
        <f>(IF(ISBLANK(AE515), IF(ISNUMBER(M515), M515*R507, 0)+IF(ISNUMBER(V515), V515*AA507, 0)+AE515, (IF(ISNUMBER(M515), M515*R507, 0)+IF(ISNUMBER(V515), V515*AA507)+AE515)))</f>
        <v>447499.99999099999</v>
      </c>
      <c r="AX515" s="86">
        <f t="shared" si="36"/>
        <v>469951.31671934988</v>
      </c>
      <c r="AY515" s="86">
        <f t="shared" si="37"/>
        <v>477218.0891472199</v>
      </c>
    </row>
    <row r="516" spans="1:85" x14ac:dyDescent="0.2">
      <c r="A516">
        <v>29</v>
      </c>
      <c r="B516">
        <v>2023</v>
      </c>
      <c r="C516" t="s">
        <v>857</v>
      </c>
      <c r="D516" t="s">
        <v>99</v>
      </c>
      <c r="E516" t="s">
        <v>46</v>
      </c>
      <c r="G516" t="s">
        <v>209</v>
      </c>
      <c r="H516" t="s">
        <v>210</v>
      </c>
      <c r="I516" t="s">
        <v>211</v>
      </c>
      <c r="J516" t="s">
        <v>868</v>
      </c>
      <c r="K516" t="s">
        <v>51</v>
      </c>
      <c r="L516" s="27">
        <v>827.91367000000002</v>
      </c>
      <c r="M516" s="27">
        <v>865</v>
      </c>
      <c r="N516" s="27">
        <v>823.88888899999995</v>
      </c>
      <c r="O516" t="s">
        <v>142</v>
      </c>
      <c r="P516" t="s">
        <v>53</v>
      </c>
      <c r="Q516" s="27">
        <v>10</v>
      </c>
      <c r="R516" s="27">
        <v>500</v>
      </c>
      <c r="S516" s="27">
        <v>1000</v>
      </c>
      <c r="T516" s="27">
        <v>1000</v>
      </c>
      <c r="U516" s="27">
        <v>0</v>
      </c>
      <c r="V516" s="27">
        <v>0</v>
      </c>
      <c r="W516" s="27">
        <v>0</v>
      </c>
      <c r="X516" t="s">
        <v>136</v>
      </c>
      <c r="Y516" t="s">
        <v>65</v>
      </c>
      <c r="Z516" s="27">
        <v>1.2</v>
      </c>
      <c r="AA516" s="27">
        <v>1.2</v>
      </c>
      <c r="AB516" s="27">
        <v>1.8</v>
      </c>
      <c r="AC516" s="27">
        <v>1.8</v>
      </c>
      <c r="AD516" s="27">
        <v>5960.4316529999996</v>
      </c>
      <c r="AE516" s="27">
        <v>14999.999991000001</v>
      </c>
      <c r="AF516" s="27">
        <v>86611.111107999997</v>
      </c>
      <c r="AG516" s="41">
        <v>447499.99999099999</v>
      </c>
      <c r="AH516" s="27">
        <v>1.0501705401760926</v>
      </c>
      <c r="AI516" s="27">
        <v>1.066409137780598</v>
      </c>
      <c r="AJ516" s="27">
        <v>0</v>
      </c>
      <c r="AK516" s="27">
        <v>0</v>
      </c>
      <c r="AL516" s="42">
        <v>469951.31671934988</v>
      </c>
      <c r="AM516" s="42">
        <v>477218.0891472199</v>
      </c>
      <c r="AN516">
        <v>2040</v>
      </c>
      <c r="AO516" t="s">
        <v>59</v>
      </c>
      <c r="AP516" s="30">
        <v>20</v>
      </c>
      <c r="AQ516" t="s">
        <v>102</v>
      </c>
      <c r="AR516" s="29">
        <v>2</v>
      </c>
      <c r="AS516" s="29">
        <v>12</v>
      </c>
      <c r="AT516" s="29">
        <v>0.92959999999999998</v>
      </c>
      <c r="AU516" s="29">
        <v>2023</v>
      </c>
      <c r="AV516" t="s">
        <v>213</v>
      </c>
      <c r="AW516" s="65">
        <f>(IF(ISBLANK(AE516), IF(ISNUMBER(M516), M516*R507, 0)+IF(ISNUMBER(V516), V516*AA507, 0)+AE516, (IF(ISNUMBER(M516), M516*R507, 0)+IF(ISNUMBER(V516), V516*AA507)+AE516)))</f>
        <v>447499.99999099999</v>
      </c>
      <c r="AX516" s="86">
        <f t="shared" si="36"/>
        <v>469951.31671934988</v>
      </c>
      <c r="AY516" s="86">
        <f t="shared" si="37"/>
        <v>477218.0891472199</v>
      </c>
    </row>
    <row r="517" spans="1:85" x14ac:dyDescent="0.2">
      <c r="A517">
        <v>29</v>
      </c>
      <c r="B517">
        <v>2023</v>
      </c>
      <c r="C517" t="s">
        <v>857</v>
      </c>
      <c r="D517" t="s">
        <v>99</v>
      </c>
      <c r="E517" t="s">
        <v>46</v>
      </c>
      <c r="G517" t="s">
        <v>209</v>
      </c>
      <c r="H517" t="s">
        <v>210</v>
      </c>
      <c r="I517" t="s">
        <v>211</v>
      </c>
      <c r="J517" t="s">
        <v>868</v>
      </c>
      <c r="K517" t="s">
        <v>51</v>
      </c>
      <c r="L517" s="27">
        <v>827.91367000000002</v>
      </c>
      <c r="M517" s="27">
        <v>865</v>
      </c>
      <c r="N517" s="27">
        <v>823.88888899999995</v>
      </c>
      <c r="O517" t="s">
        <v>142</v>
      </c>
      <c r="P517" t="s">
        <v>53</v>
      </c>
      <c r="Q517" s="27">
        <v>10</v>
      </c>
      <c r="R517" s="27">
        <v>500</v>
      </c>
      <c r="S517" s="27">
        <v>1000</v>
      </c>
      <c r="T517" s="27">
        <v>1000</v>
      </c>
      <c r="U517" s="27">
        <v>0</v>
      </c>
      <c r="V517" s="27">
        <v>0</v>
      </c>
      <c r="W517" s="27">
        <v>0</v>
      </c>
      <c r="X517" t="s">
        <v>136</v>
      </c>
      <c r="Y517" t="s">
        <v>65</v>
      </c>
      <c r="Z517" s="27">
        <v>1.2</v>
      </c>
      <c r="AA517" s="27">
        <v>1.2</v>
      </c>
      <c r="AB517" s="27">
        <v>1.8</v>
      </c>
      <c r="AC517" s="27">
        <v>1.8</v>
      </c>
      <c r="AD517" s="27">
        <v>5960.4316529999996</v>
      </c>
      <c r="AE517" s="27">
        <v>14999.999991000001</v>
      </c>
      <c r="AF517" s="27">
        <v>86611.111107999997</v>
      </c>
      <c r="AG517" s="41">
        <v>447499.99999099999</v>
      </c>
      <c r="AH517" s="27">
        <v>1.0501705401760926</v>
      </c>
      <c r="AI517" s="27">
        <v>1.066409137780598</v>
      </c>
      <c r="AJ517" s="27">
        <v>0</v>
      </c>
      <c r="AK517" s="27">
        <v>0</v>
      </c>
      <c r="AL517" s="42">
        <v>469951.31671934988</v>
      </c>
      <c r="AM517" s="42">
        <v>477218.0891472199</v>
      </c>
      <c r="AN517">
        <v>2045</v>
      </c>
      <c r="AO517" t="s">
        <v>59</v>
      </c>
      <c r="AP517" s="30">
        <v>20</v>
      </c>
      <c r="AQ517" t="s">
        <v>102</v>
      </c>
      <c r="AR517" s="29">
        <v>2</v>
      </c>
      <c r="AS517" s="29">
        <v>12</v>
      </c>
      <c r="AT517" s="29">
        <v>0.92959999999999998</v>
      </c>
      <c r="AU517" s="29">
        <v>2023</v>
      </c>
      <c r="AV517" t="s">
        <v>213</v>
      </c>
      <c r="AW517" s="65">
        <f>(IF(ISBLANK(AE517), IF(ISNUMBER(M517), M517*R507, 0)+IF(ISNUMBER(V517), V517*AA507, 0)+AE517, (IF(ISNUMBER(M517), M517*R507, 0)+IF(ISNUMBER(V517), V517*AA507)+AE517)))</f>
        <v>447499.99999099999</v>
      </c>
      <c r="AX517" s="86">
        <f t="shared" ref="AX517:AX524" si="38">(AW517*AH517)+AJ517</f>
        <v>469951.31671934988</v>
      </c>
      <c r="AY517" s="86">
        <f t="shared" ref="AY517:AY524" si="39">(AW517*AI517)+AK517</f>
        <v>477218.0891472199</v>
      </c>
    </row>
    <row r="518" spans="1:85" x14ac:dyDescent="0.2">
      <c r="A518">
        <v>29</v>
      </c>
      <c r="B518">
        <v>2023</v>
      </c>
      <c r="C518" t="s">
        <v>857</v>
      </c>
      <c r="D518" t="s">
        <v>99</v>
      </c>
      <c r="E518" t="s">
        <v>46</v>
      </c>
      <c r="G518" t="s">
        <v>209</v>
      </c>
      <c r="H518" t="s">
        <v>210</v>
      </c>
      <c r="I518" t="s">
        <v>211</v>
      </c>
      <c r="J518" t="s">
        <v>868</v>
      </c>
      <c r="K518" t="s">
        <v>51</v>
      </c>
      <c r="L518" s="27">
        <v>827.91367000000002</v>
      </c>
      <c r="M518" s="27">
        <v>865</v>
      </c>
      <c r="N518" s="27">
        <v>823.88888899999995</v>
      </c>
      <c r="O518" t="s">
        <v>142</v>
      </c>
      <c r="P518" t="s">
        <v>53</v>
      </c>
      <c r="Q518" s="27">
        <v>10</v>
      </c>
      <c r="R518" s="27">
        <v>500</v>
      </c>
      <c r="S518" s="27">
        <v>1000</v>
      </c>
      <c r="T518" s="27">
        <v>1000</v>
      </c>
      <c r="U518" s="27">
        <v>0</v>
      </c>
      <c r="V518" s="27">
        <v>0</v>
      </c>
      <c r="W518" s="27">
        <v>0</v>
      </c>
      <c r="X518" t="s">
        <v>136</v>
      </c>
      <c r="Y518" t="s">
        <v>65</v>
      </c>
      <c r="Z518" s="27">
        <v>1.2</v>
      </c>
      <c r="AA518" s="27">
        <v>1.2</v>
      </c>
      <c r="AB518" s="27">
        <v>1.8</v>
      </c>
      <c r="AC518" s="27">
        <v>1.8</v>
      </c>
      <c r="AD518" s="27">
        <v>5960.4316529999996</v>
      </c>
      <c r="AE518" s="27">
        <v>14999.999991000001</v>
      </c>
      <c r="AF518" s="27">
        <v>86611.111107999997</v>
      </c>
      <c r="AG518" s="41">
        <v>447499.99999099999</v>
      </c>
      <c r="AH518" s="27">
        <v>1.0501705401760926</v>
      </c>
      <c r="AI518" s="27">
        <v>1.066409137780598</v>
      </c>
      <c r="AJ518" s="27">
        <v>0</v>
      </c>
      <c r="AK518" s="27">
        <v>0</v>
      </c>
      <c r="AL518" s="42">
        <v>469951.31671934988</v>
      </c>
      <c r="AM518" s="42">
        <v>477218.0891472199</v>
      </c>
      <c r="AN518">
        <v>2050</v>
      </c>
      <c r="AO518" t="s">
        <v>59</v>
      </c>
      <c r="AP518" s="30">
        <v>20</v>
      </c>
      <c r="AQ518" t="s">
        <v>102</v>
      </c>
      <c r="AR518" s="29">
        <v>2</v>
      </c>
      <c r="AS518" s="29">
        <v>12</v>
      </c>
      <c r="AT518" s="29">
        <v>0.92959999999999998</v>
      </c>
      <c r="AU518" s="29">
        <v>2023</v>
      </c>
      <c r="AV518" t="s">
        <v>213</v>
      </c>
      <c r="AW518" s="65">
        <f>(IF(ISBLANK(AE518), IF(ISNUMBER(M518), M518*R507, 0)+IF(ISNUMBER(V518), V518*AA507, 0)+AE518, (IF(ISNUMBER(M518), M518*R507, 0)+IF(ISNUMBER(V518), V518*AA507)+AE518)))</f>
        <v>447499.99999099999</v>
      </c>
      <c r="AX518" s="86">
        <f t="shared" si="38"/>
        <v>469951.31671934988</v>
      </c>
      <c r="AY518" s="86">
        <f t="shared" si="39"/>
        <v>477218.0891472199</v>
      </c>
    </row>
    <row r="519" spans="1:85" x14ac:dyDescent="0.2">
      <c r="A519">
        <v>29</v>
      </c>
      <c r="B519">
        <v>2023</v>
      </c>
      <c r="C519" t="s">
        <v>857</v>
      </c>
      <c r="D519" t="s">
        <v>99</v>
      </c>
      <c r="E519" t="s">
        <v>46</v>
      </c>
      <c r="G519" t="s">
        <v>209</v>
      </c>
      <c r="H519" t="s">
        <v>210</v>
      </c>
      <c r="I519" t="s">
        <v>211</v>
      </c>
      <c r="J519" t="s">
        <v>868</v>
      </c>
      <c r="K519" t="s">
        <v>51</v>
      </c>
      <c r="L519" s="27">
        <v>827.91367000000002</v>
      </c>
      <c r="M519" s="27">
        <v>865</v>
      </c>
      <c r="N519" s="27">
        <v>823.88888899999995</v>
      </c>
      <c r="O519" t="s">
        <v>142</v>
      </c>
      <c r="P519" t="s">
        <v>53</v>
      </c>
      <c r="Q519" s="27">
        <v>10</v>
      </c>
      <c r="R519" s="27">
        <v>500</v>
      </c>
      <c r="S519" s="27">
        <v>1000</v>
      </c>
      <c r="T519" s="27">
        <v>1000</v>
      </c>
      <c r="U519" s="27">
        <v>0</v>
      </c>
      <c r="V519" s="27">
        <v>0</v>
      </c>
      <c r="W519" s="27">
        <v>0</v>
      </c>
      <c r="X519" t="s">
        <v>136</v>
      </c>
      <c r="Y519" t="s">
        <v>65</v>
      </c>
      <c r="Z519" s="27">
        <v>1.2</v>
      </c>
      <c r="AA519" s="27">
        <v>1.2</v>
      </c>
      <c r="AB519" s="27">
        <v>1.8</v>
      </c>
      <c r="AC519" s="27">
        <v>1.8</v>
      </c>
      <c r="AD519" s="27">
        <v>5960.4316529999996</v>
      </c>
      <c r="AE519" s="27">
        <v>14999.999991000001</v>
      </c>
      <c r="AF519" s="27">
        <v>86611.111107999997</v>
      </c>
      <c r="AG519" s="41">
        <v>447499.99999099999</v>
      </c>
      <c r="AH519" s="27">
        <v>1.0501705401760926</v>
      </c>
      <c r="AI519" s="27">
        <v>1.066409137780598</v>
      </c>
      <c r="AJ519" s="27">
        <v>0</v>
      </c>
      <c r="AK519" s="27">
        <v>0</v>
      </c>
      <c r="AL519" s="42">
        <v>469951.31671934988</v>
      </c>
      <c r="AM519" s="42">
        <v>477218.0891472199</v>
      </c>
      <c r="AN519">
        <v>2023</v>
      </c>
      <c r="AO519" t="s">
        <v>60</v>
      </c>
      <c r="AP519" s="30">
        <v>20</v>
      </c>
      <c r="AQ519" t="s">
        <v>102</v>
      </c>
      <c r="AR519" s="29">
        <v>2</v>
      </c>
      <c r="AS519" s="29">
        <v>12</v>
      </c>
      <c r="AT519" s="29">
        <v>0.92959999999999998</v>
      </c>
      <c r="AU519" s="29">
        <v>2023</v>
      </c>
      <c r="AV519" t="s">
        <v>213</v>
      </c>
      <c r="AW519" s="65">
        <f>(IF(ISBLANK(AE519), IF(ISNUMBER(M519), M519*R507, 0)+IF(ISNUMBER(V519), V519*AA507, 0)+AE519, (IF(ISNUMBER(M519), M519*R507, 0)+IF(ISNUMBER(V519), V519*AA507)+AE519)))</f>
        <v>447499.99999099999</v>
      </c>
      <c r="AX519" s="86">
        <f t="shared" si="38"/>
        <v>469951.31671934988</v>
      </c>
      <c r="AY519" s="86">
        <f t="shared" si="39"/>
        <v>477218.0891472199</v>
      </c>
    </row>
    <row r="520" spans="1:85" x14ac:dyDescent="0.2">
      <c r="A520">
        <v>29</v>
      </c>
      <c r="B520">
        <v>2023</v>
      </c>
      <c r="C520" t="s">
        <v>857</v>
      </c>
      <c r="D520" t="s">
        <v>99</v>
      </c>
      <c r="E520" t="s">
        <v>46</v>
      </c>
      <c r="G520" t="s">
        <v>209</v>
      </c>
      <c r="H520" t="s">
        <v>210</v>
      </c>
      <c r="I520" t="s">
        <v>211</v>
      </c>
      <c r="J520" t="s">
        <v>868</v>
      </c>
      <c r="K520" t="s">
        <v>51</v>
      </c>
      <c r="L520" s="27">
        <v>827.91367000000002</v>
      </c>
      <c r="M520" s="27">
        <v>865</v>
      </c>
      <c r="N520" s="27">
        <v>823.88888899999995</v>
      </c>
      <c r="O520" t="s">
        <v>142</v>
      </c>
      <c r="P520" t="s">
        <v>53</v>
      </c>
      <c r="Q520" s="27">
        <v>10</v>
      </c>
      <c r="R520" s="27">
        <v>500</v>
      </c>
      <c r="S520" s="27">
        <v>1000</v>
      </c>
      <c r="T520" s="27">
        <v>1000</v>
      </c>
      <c r="U520" s="27">
        <v>0</v>
      </c>
      <c r="V520" s="27">
        <v>0</v>
      </c>
      <c r="W520" s="27">
        <v>0</v>
      </c>
      <c r="X520" t="s">
        <v>136</v>
      </c>
      <c r="Y520" t="s">
        <v>65</v>
      </c>
      <c r="Z520" s="27">
        <v>1.2</v>
      </c>
      <c r="AA520" s="27">
        <v>1.2</v>
      </c>
      <c r="AB520" s="27">
        <v>1.8</v>
      </c>
      <c r="AC520" s="27">
        <v>1.8</v>
      </c>
      <c r="AD520" s="27">
        <v>5960.4316529999996</v>
      </c>
      <c r="AE520" s="27">
        <v>14999.999991000001</v>
      </c>
      <c r="AF520" s="27">
        <v>86611.111107999997</v>
      </c>
      <c r="AG520" s="41">
        <v>447499.99999099999</v>
      </c>
      <c r="AH520" s="27">
        <v>1.0501705401760926</v>
      </c>
      <c r="AI520" s="27">
        <v>1.066409137780598</v>
      </c>
      <c r="AJ520" s="27">
        <v>0</v>
      </c>
      <c r="AK520" s="27">
        <v>0</v>
      </c>
      <c r="AL520" s="42">
        <v>469951.31671934988</v>
      </c>
      <c r="AM520" s="42">
        <v>477218.0891472199</v>
      </c>
      <c r="AN520">
        <v>2030</v>
      </c>
      <c r="AO520" t="s">
        <v>60</v>
      </c>
      <c r="AP520" s="30">
        <v>20</v>
      </c>
      <c r="AQ520" t="s">
        <v>102</v>
      </c>
      <c r="AR520" s="29">
        <v>2</v>
      </c>
      <c r="AS520" s="29">
        <v>12</v>
      </c>
      <c r="AT520" s="29">
        <v>0.92959999999999998</v>
      </c>
      <c r="AU520" s="29">
        <v>2023</v>
      </c>
      <c r="AV520" t="s">
        <v>213</v>
      </c>
      <c r="AW520" s="65">
        <f>(IF(ISBLANK(AE520), IF(ISNUMBER(M520), M520*R507, 0)+IF(ISNUMBER(V520), V520*AA507, 0)+AE520, (IF(ISNUMBER(M520), M520*R507, 0)+IF(ISNUMBER(V520), V520*AA507)+AE520)))</f>
        <v>447499.99999099999</v>
      </c>
      <c r="AX520" s="86">
        <f t="shared" si="38"/>
        <v>469951.31671934988</v>
      </c>
      <c r="AY520" s="86">
        <f t="shared" si="39"/>
        <v>477218.0891472199</v>
      </c>
    </row>
    <row r="521" spans="1:85" x14ac:dyDescent="0.2">
      <c r="A521">
        <v>29</v>
      </c>
      <c r="B521">
        <v>2023</v>
      </c>
      <c r="C521" t="s">
        <v>857</v>
      </c>
      <c r="D521" t="s">
        <v>99</v>
      </c>
      <c r="E521" t="s">
        <v>46</v>
      </c>
      <c r="G521" t="s">
        <v>209</v>
      </c>
      <c r="H521" t="s">
        <v>210</v>
      </c>
      <c r="I521" t="s">
        <v>211</v>
      </c>
      <c r="J521" t="s">
        <v>868</v>
      </c>
      <c r="K521" t="s">
        <v>51</v>
      </c>
      <c r="L521" s="27">
        <v>827.91367000000002</v>
      </c>
      <c r="M521" s="27">
        <v>865</v>
      </c>
      <c r="N521" s="27">
        <v>823.88888899999995</v>
      </c>
      <c r="O521" t="s">
        <v>142</v>
      </c>
      <c r="P521" t="s">
        <v>53</v>
      </c>
      <c r="Q521" s="27">
        <v>10</v>
      </c>
      <c r="R521" s="27">
        <v>500</v>
      </c>
      <c r="S521" s="27">
        <v>1000</v>
      </c>
      <c r="T521" s="27">
        <v>1000</v>
      </c>
      <c r="U521" s="27">
        <v>0</v>
      </c>
      <c r="V521" s="27">
        <v>0</v>
      </c>
      <c r="W521" s="27">
        <v>0</v>
      </c>
      <c r="X521" t="s">
        <v>136</v>
      </c>
      <c r="Y521" t="s">
        <v>65</v>
      </c>
      <c r="Z521" s="27">
        <v>1.2</v>
      </c>
      <c r="AA521" s="27">
        <v>1.2</v>
      </c>
      <c r="AB521" s="27">
        <v>1.8</v>
      </c>
      <c r="AC521" s="27">
        <v>1.8</v>
      </c>
      <c r="AD521" s="27">
        <v>5960.4316529999996</v>
      </c>
      <c r="AE521" s="27">
        <v>14999.999991000001</v>
      </c>
      <c r="AF521" s="27">
        <v>86611.111107999997</v>
      </c>
      <c r="AG521" s="41">
        <v>447499.99999099999</v>
      </c>
      <c r="AH521" s="27">
        <v>1.0501705401760926</v>
      </c>
      <c r="AI521" s="27">
        <v>1.066409137780598</v>
      </c>
      <c r="AJ521" s="27">
        <v>0</v>
      </c>
      <c r="AK521" s="27">
        <v>0</v>
      </c>
      <c r="AL521" s="42">
        <v>469951.31671934988</v>
      </c>
      <c r="AM521" s="42">
        <v>477218.0891472199</v>
      </c>
      <c r="AN521">
        <v>2035</v>
      </c>
      <c r="AO521" t="s">
        <v>60</v>
      </c>
      <c r="AP521" s="30">
        <v>20</v>
      </c>
      <c r="AQ521" t="s">
        <v>102</v>
      </c>
      <c r="AR521" s="29">
        <v>2</v>
      </c>
      <c r="AS521" s="29">
        <v>12</v>
      </c>
      <c r="AT521" s="29">
        <v>0.92959999999999998</v>
      </c>
      <c r="AU521" s="29">
        <v>2023</v>
      </c>
      <c r="AV521" t="s">
        <v>213</v>
      </c>
      <c r="AW521" s="65">
        <f>(IF(ISBLANK(AE521), IF(ISNUMBER(M521), M521*R507, 0)+IF(ISNUMBER(V521), V521*AA507, 0)+AE521, (IF(ISNUMBER(M521), M521*R507, 0)+IF(ISNUMBER(V521), V521*AA507)+AE521)))</f>
        <v>447499.99999099999</v>
      </c>
      <c r="AX521" s="86">
        <f t="shared" si="38"/>
        <v>469951.31671934988</v>
      </c>
      <c r="AY521" s="86">
        <f t="shared" si="39"/>
        <v>477218.0891472199</v>
      </c>
    </row>
    <row r="522" spans="1:85" x14ac:dyDescent="0.2">
      <c r="A522">
        <v>29</v>
      </c>
      <c r="B522">
        <v>2023</v>
      </c>
      <c r="C522" t="s">
        <v>857</v>
      </c>
      <c r="D522" t="s">
        <v>99</v>
      </c>
      <c r="E522" t="s">
        <v>46</v>
      </c>
      <c r="G522" t="s">
        <v>209</v>
      </c>
      <c r="H522" t="s">
        <v>210</v>
      </c>
      <c r="I522" t="s">
        <v>211</v>
      </c>
      <c r="J522" t="s">
        <v>868</v>
      </c>
      <c r="K522" t="s">
        <v>51</v>
      </c>
      <c r="L522" s="27">
        <v>827.91367000000002</v>
      </c>
      <c r="M522" s="27">
        <v>865</v>
      </c>
      <c r="N522" s="27">
        <v>823.88888899999995</v>
      </c>
      <c r="O522" t="s">
        <v>142</v>
      </c>
      <c r="P522" t="s">
        <v>53</v>
      </c>
      <c r="Q522" s="27">
        <v>10</v>
      </c>
      <c r="R522" s="27">
        <v>500</v>
      </c>
      <c r="S522" s="27">
        <v>1000</v>
      </c>
      <c r="T522" s="27">
        <v>1000</v>
      </c>
      <c r="U522" s="27">
        <v>0</v>
      </c>
      <c r="V522" s="27">
        <v>0</v>
      </c>
      <c r="W522" s="27">
        <v>0</v>
      </c>
      <c r="X522" t="s">
        <v>136</v>
      </c>
      <c r="Y522" t="s">
        <v>65</v>
      </c>
      <c r="Z522" s="27">
        <v>1.2</v>
      </c>
      <c r="AA522" s="27">
        <v>1.2</v>
      </c>
      <c r="AB522" s="27">
        <v>1.8</v>
      </c>
      <c r="AC522" s="27">
        <v>1.8</v>
      </c>
      <c r="AD522" s="27">
        <v>5960.4316529999996</v>
      </c>
      <c r="AE522" s="27">
        <v>14999.999991000001</v>
      </c>
      <c r="AF522" s="27">
        <v>86611.111107999997</v>
      </c>
      <c r="AG522" s="41">
        <v>447499.99999099999</v>
      </c>
      <c r="AH522" s="27">
        <v>1.0501705401760926</v>
      </c>
      <c r="AI522" s="27">
        <v>1.066409137780598</v>
      </c>
      <c r="AJ522" s="27">
        <v>0</v>
      </c>
      <c r="AK522" s="27">
        <v>0</v>
      </c>
      <c r="AL522" s="42">
        <v>469951.31671934988</v>
      </c>
      <c r="AM522" s="42">
        <v>477218.0891472199</v>
      </c>
      <c r="AN522">
        <v>2040</v>
      </c>
      <c r="AO522" t="s">
        <v>60</v>
      </c>
      <c r="AP522" s="30">
        <v>20</v>
      </c>
      <c r="AQ522" t="s">
        <v>102</v>
      </c>
      <c r="AR522" s="29">
        <v>2</v>
      </c>
      <c r="AS522" s="29">
        <v>12</v>
      </c>
      <c r="AT522" s="29">
        <v>0.92959999999999998</v>
      </c>
      <c r="AU522" s="29">
        <v>2023</v>
      </c>
      <c r="AV522" t="s">
        <v>213</v>
      </c>
      <c r="AW522" s="65">
        <f>(IF(ISBLANK(AE522), IF(ISNUMBER(M522), M522*R507, 0)+IF(ISNUMBER(V522), V522*AA507, 0)+AE522, (IF(ISNUMBER(M522), M522*R507, 0)+IF(ISNUMBER(V522), V522*AA507)+AE522)))</f>
        <v>447499.99999099999</v>
      </c>
      <c r="AX522" s="86">
        <f t="shared" si="38"/>
        <v>469951.31671934988</v>
      </c>
      <c r="AY522" s="86">
        <f t="shared" si="39"/>
        <v>477218.0891472199</v>
      </c>
    </row>
    <row r="523" spans="1:85" x14ac:dyDescent="0.2">
      <c r="A523">
        <v>29</v>
      </c>
      <c r="B523">
        <v>2023</v>
      </c>
      <c r="C523" t="s">
        <v>857</v>
      </c>
      <c r="D523" t="s">
        <v>99</v>
      </c>
      <c r="E523" t="s">
        <v>46</v>
      </c>
      <c r="G523" t="s">
        <v>209</v>
      </c>
      <c r="H523" t="s">
        <v>210</v>
      </c>
      <c r="I523" t="s">
        <v>211</v>
      </c>
      <c r="J523" t="s">
        <v>868</v>
      </c>
      <c r="K523" t="s">
        <v>51</v>
      </c>
      <c r="L523" s="27">
        <v>827.91367000000002</v>
      </c>
      <c r="M523" s="27">
        <v>865</v>
      </c>
      <c r="N523" s="27">
        <v>823.88888899999995</v>
      </c>
      <c r="O523" t="s">
        <v>142</v>
      </c>
      <c r="P523" t="s">
        <v>53</v>
      </c>
      <c r="Q523" s="27">
        <v>10</v>
      </c>
      <c r="R523" s="27">
        <v>500</v>
      </c>
      <c r="S523" s="27">
        <v>1000</v>
      </c>
      <c r="T523" s="27">
        <v>1000</v>
      </c>
      <c r="U523" s="27">
        <v>0</v>
      </c>
      <c r="V523" s="27">
        <v>0</v>
      </c>
      <c r="W523" s="27">
        <v>0</v>
      </c>
      <c r="X523" t="s">
        <v>136</v>
      </c>
      <c r="Y523" t="s">
        <v>65</v>
      </c>
      <c r="Z523" s="27">
        <v>1.2</v>
      </c>
      <c r="AA523" s="27">
        <v>1.2</v>
      </c>
      <c r="AB523" s="27">
        <v>1.8</v>
      </c>
      <c r="AC523" s="27">
        <v>1.8</v>
      </c>
      <c r="AD523" s="27">
        <v>5960.4316529999996</v>
      </c>
      <c r="AE523" s="27">
        <v>14999.999991000001</v>
      </c>
      <c r="AF523" s="27">
        <v>86611.111107999997</v>
      </c>
      <c r="AG523" s="41">
        <v>447499.99999099999</v>
      </c>
      <c r="AH523" s="27">
        <v>1.0501705401760926</v>
      </c>
      <c r="AI523" s="27">
        <v>1.066409137780598</v>
      </c>
      <c r="AJ523" s="27">
        <v>0</v>
      </c>
      <c r="AK523" s="27">
        <v>0</v>
      </c>
      <c r="AL523" s="42">
        <v>469951.31671934988</v>
      </c>
      <c r="AM523" s="42">
        <v>477218.0891472199</v>
      </c>
      <c r="AN523">
        <v>2045</v>
      </c>
      <c r="AO523" t="s">
        <v>60</v>
      </c>
      <c r="AP523" s="30">
        <v>20</v>
      </c>
      <c r="AQ523" t="s">
        <v>102</v>
      </c>
      <c r="AR523" s="29">
        <v>2</v>
      </c>
      <c r="AS523" s="29">
        <v>12</v>
      </c>
      <c r="AT523" s="29">
        <v>0.92959999999999998</v>
      </c>
      <c r="AU523" s="29">
        <v>2023</v>
      </c>
      <c r="AV523" t="s">
        <v>213</v>
      </c>
      <c r="AW523" s="65">
        <f>(IF(ISBLANK(AE523), IF(ISNUMBER(M523), M523*R507, 0)+IF(ISNUMBER(V523), V523*AA507, 0)+AE523, (IF(ISNUMBER(M523), M523*R507, 0)+IF(ISNUMBER(V523), V523*AA507)+AE523)))</f>
        <v>447499.99999099999</v>
      </c>
      <c r="AX523" s="86">
        <f t="shared" si="38"/>
        <v>469951.31671934988</v>
      </c>
      <c r="AY523" s="86">
        <f t="shared" si="39"/>
        <v>477218.0891472199</v>
      </c>
    </row>
    <row r="524" spans="1:85" x14ac:dyDescent="0.2">
      <c r="A524" s="70">
        <v>29</v>
      </c>
      <c r="B524" s="70">
        <v>2023</v>
      </c>
      <c r="C524" s="70" t="s">
        <v>857</v>
      </c>
      <c r="D524" s="70" t="s">
        <v>99</v>
      </c>
      <c r="E524" s="70" t="s">
        <v>46</v>
      </c>
      <c r="F524" s="70"/>
      <c r="G524" s="70" t="s">
        <v>209</v>
      </c>
      <c r="H524" s="70" t="s">
        <v>210</v>
      </c>
      <c r="I524" s="70" t="s">
        <v>211</v>
      </c>
      <c r="J524" s="70" t="s">
        <v>868</v>
      </c>
      <c r="K524" s="70" t="s">
        <v>51</v>
      </c>
      <c r="L524" s="73">
        <v>827.91367000000002</v>
      </c>
      <c r="M524" s="73">
        <v>865</v>
      </c>
      <c r="N524" s="73">
        <v>823.88888899999995</v>
      </c>
      <c r="O524" s="70" t="s">
        <v>142</v>
      </c>
      <c r="P524" s="70" t="s">
        <v>53</v>
      </c>
      <c r="Q524" s="73">
        <v>10</v>
      </c>
      <c r="R524" s="73">
        <v>500</v>
      </c>
      <c r="S524" s="73">
        <v>1000</v>
      </c>
      <c r="T524" s="73">
        <v>1000</v>
      </c>
      <c r="U524" s="73">
        <v>0</v>
      </c>
      <c r="V524" s="73">
        <v>0</v>
      </c>
      <c r="W524" s="73">
        <v>0</v>
      </c>
      <c r="X524" s="70" t="s">
        <v>136</v>
      </c>
      <c r="Y524" s="70" t="s">
        <v>65</v>
      </c>
      <c r="Z524" s="73">
        <v>1.2</v>
      </c>
      <c r="AA524" s="73">
        <v>1.2</v>
      </c>
      <c r="AB524" s="73">
        <v>1.8</v>
      </c>
      <c r="AC524" s="73">
        <v>1.8</v>
      </c>
      <c r="AD524" s="73">
        <v>5960.4316529999996</v>
      </c>
      <c r="AE524" s="73">
        <v>14999.999991000001</v>
      </c>
      <c r="AF524" s="73">
        <v>86611.111107999997</v>
      </c>
      <c r="AG524" s="74">
        <v>447499.99999099999</v>
      </c>
      <c r="AH524" s="73">
        <v>1.0501705401760926</v>
      </c>
      <c r="AI524" s="73">
        <v>1.066409137780598</v>
      </c>
      <c r="AJ524" s="73">
        <v>0</v>
      </c>
      <c r="AK524" s="73">
        <v>0</v>
      </c>
      <c r="AL524" s="81">
        <v>469951.31671934988</v>
      </c>
      <c r="AM524" s="81">
        <v>477218.0891472199</v>
      </c>
      <c r="AN524" s="70">
        <v>2050</v>
      </c>
      <c r="AO524" s="70" t="s">
        <v>60</v>
      </c>
      <c r="AP524" s="76">
        <v>20</v>
      </c>
      <c r="AQ524" s="70" t="s">
        <v>102</v>
      </c>
      <c r="AR524" s="80">
        <v>2</v>
      </c>
      <c r="AS524" s="80">
        <v>12</v>
      </c>
      <c r="AT524" s="80">
        <v>0.92959999999999998</v>
      </c>
      <c r="AU524" s="80">
        <v>2023</v>
      </c>
      <c r="AV524" s="70" t="s">
        <v>213</v>
      </c>
      <c r="AW524" s="65">
        <f>(IF(ISBLANK(AE524), IF(ISNUMBER(M524), M524*R507, 0)+IF(ISNUMBER(V524), V524*AA507, 0)+AE524, (IF(ISNUMBER(M524), M524*R507, 0)+IF(ISNUMBER(V524), V524*AA507)+AE524)))</f>
        <v>447499.99999099999</v>
      </c>
      <c r="AX524" s="86">
        <f t="shared" si="38"/>
        <v>469951.31671934988</v>
      </c>
      <c r="AY524" s="86">
        <f t="shared" si="39"/>
        <v>477218.0891472199</v>
      </c>
    </row>
    <row r="525" spans="1:85" x14ac:dyDescent="0.2">
      <c r="A525">
        <v>30</v>
      </c>
      <c r="B525">
        <v>2023</v>
      </c>
      <c r="C525" t="s">
        <v>857</v>
      </c>
      <c r="D525" t="s">
        <v>99</v>
      </c>
      <c r="E525" t="s">
        <v>46</v>
      </c>
      <c r="G525" t="s">
        <v>214</v>
      </c>
      <c r="H525" t="s">
        <v>215</v>
      </c>
      <c r="I525" t="s">
        <v>49</v>
      </c>
      <c r="J525" t="s">
        <v>216</v>
      </c>
      <c r="K525" t="s">
        <v>51</v>
      </c>
      <c r="L525" s="27">
        <v>46.098131200000005</v>
      </c>
      <c r="M525" s="27">
        <v>57.622664</v>
      </c>
      <c r="N525" s="27">
        <v>69.147196800000003</v>
      </c>
      <c r="O525" t="s">
        <v>217</v>
      </c>
      <c r="P525" t="s">
        <v>218</v>
      </c>
      <c r="Q525" s="27">
        <v>3</v>
      </c>
      <c r="R525" s="27">
        <v>27</v>
      </c>
      <c r="S525" s="27">
        <v>27</v>
      </c>
      <c r="T525" s="27">
        <v>57.5</v>
      </c>
      <c r="U525" s="27">
        <v>0</v>
      </c>
      <c r="V525" s="27">
        <v>0</v>
      </c>
      <c r="W525" s="27">
        <v>0</v>
      </c>
      <c r="X525" t="s">
        <v>219</v>
      </c>
      <c r="Y525" t="s">
        <v>197</v>
      </c>
      <c r="Z525" s="27">
        <v>1141</v>
      </c>
      <c r="AA525" s="27">
        <v>1141</v>
      </c>
      <c r="AB525" s="27">
        <v>902</v>
      </c>
      <c r="AC525" s="27">
        <v>902</v>
      </c>
      <c r="AD525" s="27">
        <v>452.55745760000002</v>
      </c>
      <c r="AE525" s="27">
        <v>565.696822</v>
      </c>
      <c r="AF525" s="27">
        <v>678.83618639999997</v>
      </c>
      <c r="AG525" s="41">
        <v>2121.50875</v>
      </c>
      <c r="AH525" s="27">
        <v>1.2</v>
      </c>
      <c r="AI525" s="27">
        <v>1.22</v>
      </c>
      <c r="AJ525" s="27">
        <v>0</v>
      </c>
      <c r="AK525" s="27">
        <v>0</v>
      </c>
      <c r="AL525" s="42">
        <v>2545.8105</v>
      </c>
      <c r="AM525" s="42">
        <v>2588.240675</v>
      </c>
      <c r="AN525">
        <v>2023</v>
      </c>
      <c r="AO525" t="s">
        <v>56</v>
      </c>
      <c r="AP525" s="30">
        <v>31</v>
      </c>
      <c r="AQ525" t="s">
        <v>220</v>
      </c>
      <c r="AR525" s="29">
        <v>2</v>
      </c>
      <c r="AS525" s="29">
        <v>10</v>
      </c>
      <c r="AT525" s="29">
        <v>0.63970000000000005</v>
      </c>
      <c r="AU525" s="29">
        <v>2024</v>
      </c>
      <c r="AV525" t="s">
        <v>221</v>
      </c>
      <c r="AW525" s="65">
        <v>2121.50875</v>
      </c>
      <c r="AX525" s="86">
        <v>2545.8105</v>
      </c>
      <c r="AY525" s="86">
        <v>2588.240675</v>
      </c>
      <c r="CG525" s="70"/>
    </row>
    <row r="526" spans="1:85" x14ac:dyDescent="0.2">
      <c r="A526">
        <v>30</v>
      </c>
      <c r="B526">
        <v>2023</v>
      </c>
      <c r="C526" t="s">
        <v>857</v>
      </c>
      <c r="D526" t="s">
        <v>99</v>
      </c>
      <c r="E526" t="s">
        <v>46</v>
      </c>
      <c r="G526" t="s">
        <v>214</v>
      </c>
      <c r="H526" t="s">
        <v>215</v>
      </c>
      <c r="I526" t="s">
        <v>49</v>
      </c>
      <c r="J526" t="s">
        <v>216</v>
      </c>
      <c r="K526" t="s">
        <v>51</v>
      </c>
      <c r="L526" s="27">
        <v>46.098131200000005</v>
      </c>
      <c r="M526" s="27">
        <v>57.622664</v>
      </c>
      <c r="N526" s="27">
        <v>69.147196800000003</v>
      </c>
      <c r="O526" t="s">
        <v>217</v>
      </c>
      <c r="P526" t="s">
        <v>218</v>
      </c>
      <c r="Q526" s="27">
        <v>3</v>
      </c>
      <c r="R526" s="27">
        <v>27</v>
      </c>
      <c r="S526" s="27">
        <v>27</v>
      </c>
      <c r="T526" s="27">
        <v>57.5</v>
      </c>
      <c r="U526" s="27">
        <v>0</v>
      </c>
      <c r="V526" s="27">
        <v>0</v>
      </c>
      <c r="W526" s="27">
        <v>0</v>
      </c>
      <c r="X526" t="s">
        <v>219</v>
      </c>
      <c r="Y526" t="s">
        <v>197</v>
      </c>
      <c r="Z526" s="27">
        <v>1141</v>
      </c>
      <c r="AA526" s="27">
        <v>1141</v>
      </c>
      <c r="AB526" s="27">
        <v>902</v>
      </c>
      <c r="AC526" s="27">
        <v>902</v>
      </c>
      <c r="AD526" s="27">
        <v>452.55745760000002</v>
      </c>
      <c r="AE526" s="27">
        <v>565.696822</v>
      </c>
      <c r="AF526" s="27">
        <v>678.83618639999997</v>
      </c>
      <c r="AG526" s="41">
        <v>2121.50875</v>
      </c>
      <c r="AH526" s="27">
        <v>1.2</v>
      </c>
      <c r="AI526" s="27">
        <v>1.22</v>
      </c>
      <c r="AJ526" s="27">
        <v>0</v>
      </c>
      <c r="AK526" s="27">
        <v>0</v>
      </c>
      <c r="AL526" s="42">
        <v>2545.8105</v>
      </c>
      <c r="AM526" s="42">
        <v>2588.240675</v>
      </c>
      <c r="AN526">
        <v>2030</v>
      </c>
      <c r="AO526" t="s">
        <v>56</v>
      </c>
      <c r="AP526" s="30">
        <v>31</v>
      </c>
      <c r="AQ526" t="s">
        <v>220</v>
      </c>
      <c r="AR526" s="29">
        <v>2</v>
      </c>
      <c r="AS526" s="29">
        <v>10</v>
      </c>
      <c r="AT526" s="29">
        <v>0.63970000000000005</v>
      </c>
      <c r="AU526" s="29">
        <v>2024</v>
      </c>
      <c r="AV526" t="s">
        <v>221</v>
      </c>
      <c r="AW526" s="65">
        <v>2121.50875</v>
      </c>
      <c r="AX526" s="86">
        <v>2545.8105</v>
      </c>
      <c r="AY526" s="86">
        <v>2588.240675</v>
      </c>
    </row>
    <row r="527" spans="1:85" x14ac:dyDescent="0.2">
      <c r="A527">
        <v>30</v>
      </c>
      <c r="B527">
        <v>2023</v>
      </c>
      <c r="C527" t="s">
        <v>857</v>
      </c>
      <c r="D527" t="s">
        <v>99</v>
      </c>
      <c r="E527" t="s">
        <v>46</v>
      </c>
      <c r="G527" t="s">
        <v>214</v>
      </c>
      <c r="H527" t="s">
        <v>215</v>
      </c>
      <c r="I527" t="s">
        <v>49</v>
      </c>
      <c r="J527" t="s">
        <v>216</v>
      </c>
      <c r="K527" t="s">
        <v>51</v>
      </c>
      <c r="L527" s="27">
        <v>46.098131200000005</v>
      </c>
      <c r="M527" s="27">
        <v>57.622664</v>
      </c>
      <c r="N527" s="27">
        <v>69.147196800000003</v>
      </c>
      <c r="O527" t="s">
        <v>217</v>
      </c>
      <c r="P527" t="s">
        <v>218</v>
      </c>
      <c r="Q527" s="27">
        <v>3</v>
      </c>
      <c r="R527" s="27">
        <v>27</v>
      </c>
      <c r="S527" s="27">
        <v>27</v>
      </c>
      <c r="T527" s="27">
        <v>57.5</v>
      </c>
      <c r="U527" s="27">
        <v>0</v>
      </c>
      <c r="V527" s="27">
        <v>0</v>
      </c>
      <c r="W527" s="27">
        <v>0</v>
      </c>
      <c r="X527" t="s">
        <v>219</v>
      </c>
      <c r="Y527" t="s">
        <v>197</v>
      </c>
      <c r="Z527" s="27">
        <v>1141</v>
      </c>
      <c r="AA527" s="27">
        <v>1141</v>
      </c>
      <c r="AB527" s="27">
        <v>902</v>
      </c>
      <c r="AC527" s="27">
        <v>902</v>
      </c>
      <c r="AD527" s="27">
        <v>452.55745760000002</v>
      </c>
      <c r="AE527" s="27">
        <v>565.696822</v>
      </c>
      <c r="AF527" s="27">
        <v>678.83618639999997</v>
      </c>
      <c r="AG527" s="41">
        <v>2121.50875</v>
      </c>
      <c r="AH527" s="27">
        <v>1.2</v>
      </c>
      <c r="AI527" s="27">
        <v>1.22</v>
      </c>
      <c r="AJ527" s="27">
        <v>0</v>
      </c>
      <c r="AK527" s="27">
        <v>0</v>
      </c>
      <c r="AL527" s="42">
        <v>2545.8105</v>
      </c>
      <c r="AM527" s="42">
        <v>2588.240675</v>
      </c>
      <c r="AN527">
        <v>2035</v>
      </c>
      <c r="AO527" t="s">
        <v>56</v>
      </c>
      <c r="AP527" s="30">
        <v>31</v>
      </c>
      <c r="AQ527" t="s">
        <v>220</v>
      </c>
      <c r="AR527" s="29">
        <v>2</v>
      </c>
      <c r="AS527" s="29">
        <v>10</v>
      </c>
      <c r="AT527" s="29">
        <v>0.63970000000000005</v>
      </c>
      <c r="AU527" s="29">
        <v>2024</v>
      </c>
      <c r="AV527" t="s">
        <v>221</v>
      </c>
      <c r="AW527" s="65">
        <v>2121.50875</v>
      </c>
      <c r="AX527" s="86">
        <v>2545.8105</v>
      </c>
      <c r="AY527" s="86">
        <v>2588.240675</v>
      </c>
    </row>
    <row r="528" spans="1:85" x14ac:dyDescent="0.2">
      <c r="A528">
        <v>30</v>
      </c>
      <c r="B528">
        <v>2023</v>
      </c>
      <c r="C528" t="s">
        <v>857</v>
      </c>
      <c r="D528" t="s">
        <v>99</v>
      </c>
      <c r="E528" t="s">
        <v>46</v>
      </c>
      <c r="G528" t="s">
        <v>214</v>
      </c>
      <c r="H528" t="s">
        <v>215</v>
      </c>
      <c r="I528" t="s">
        <v>49</v>
      </c>
      <c r="J528" t="s">
        <v>216</v>
      </c>
      <c r="K528" t="s">
        <v>51</v>
      </c>
      <c r="L528" s="27">
        <v>46.098131200000005</v>
      </c>
      <c r="M528" s="27">
        <v>57.622664</v>
      </c>
      <c r="N528" s="27">
        <v>69.147196800000003</v>
      </c>
      <c r="O528" t="s">
        <v>217</v>
      </c>
      <c r="P528" t="s">
        <v>218</v>
      </c>
      <c r="Q528" s="27">
        <v>3</v>
      </c>
      <c r="R528" s="27">
        <v>27</v>
      </c>
      <c r="S528" s="27">
        <v>27</v>
      </c>
      <c r="T528" s="27">
        <v>57.5</v>
      </c>
      <c r="U528" s="27">
        <v>0</v>
      </c>
      <c r="V528" s="27">
        <v>0</v>
      </c>
      <c r="W528" s="27">
        <v>0</v>
      </c>
      <c r="X528" t="s">
        <v>219</v>
      </c>
      <c r="Y528" t="s">
        <v>197</v>
      </c>
      <c r="Z528" s="27">
        <v>1141</v>
      </c>
      <c r="AA528" s="27">
        <v>1141</v>
      </c>
      <c r="AB528" s="27">
        <v>902</v>
      </c>
      <c r="AC528" s="27">
        <v>902</v>
      </c>
      <c r="AD528" s="27">
        <v>452.55745760000002</v>
      </c>
      <c r="AE528" s="27">
        <v>565.696822</v>
      </c>
      <c r="AF528" s="27">
        <v>678.83618639999997</v>
      </c>
      <c r="AG528" s="41">
        <v>2121.50875</v>
      </c>
      <c r="AH528" s="27">
        <v>1.2</v>
      </c>
      <c r="AI528" s="27">
        <v>1.22</v>
      </c>
      <c r="AJ528" s="27">
        <v>0</v>
      </c>
      <c r="AK528" s="27">
        <v>0</v>
      </c>
      <c r="AL528" s="42">
        <v>2545.8105</v>
      </c>
      <c r="AM528" s="42">
        <v>2588.240675</v>
      </c>
      <c r="AN528">
        <v>2040</v>
      </c>
      <c r="AO528" t="s">
        <v>56</v>
      </c>
      <c r="AP528" s="30">
        <v>31</v>
      </c>
      <c r="AQ528" t="s">
        <v>220</v>
      </c>
      <c r="AR528" s="29">
        <v>2</v>
      </c>
      <c r="AS528" s="29">
        <v>10</v>
      </c>
      <c r="AT528" s="29">
        <v>0.63970000000000005</v>
      </c>
      <c r="AU528" s="29">
        <v>2024</v>
      </c>
      <c r="AV528" t="s">
        <v>221</v>
      </c>
      <c r="AW528" s="65">
        <v>2121.50875</v>
      </c>
      <c r="AX528" s="86">
        <v>2545.8105</v>
      </c>
      <c r="AY528" s="86">
        <v>2588.240675</v>
      </c>
    </row>
    <row r="529" spans="1:51" x14ac:dyDescent="0.2">
      <c r="A529">
        <v>30</v>
      </c>
      <c r="B529">
        <v>2023</v>
      </c>
      <c r="C529" t="s">
        <v>857</v>
      </c>
      <c r="D529" t="s">
        <v>99</v>
      </c>
      <c r="E529" t="s">
        <v>46</v>
      </c>
      <c r="G529" t="s">
        <v>214</v>
      </c>
      <c r="H529" t="s">
        <v>215</v>
      </c>
      <c r="I529" t="s">
        <v>49</v>
      </c>
      <c r="J529" t="s">
        <v>216</v>
      </c>
      <c r="K529" t="s">
        <v>51</v>
      </c>
      <c r="L529" s="27">
        <v>46.098131200000005</v>
      </c>
      <c r="M529" s="27">
        <v>57.622664</v>
      </c>
      <c r="N529" s="27">
        <v>69.147196800000003</v>
      </c>
      <c r="O529" t="s">
        <v>217</v>
      </c>
      <c r="P529" t="s">
        <v>218</v>
      </c>
      <c r="Q529" s="27">
        <v>3</v>
      </c>
      <c r="R529" s="27">
        <v>27</v>
      </c>
      <c r="S529" s="27">
        <v>27</v>
      </c>
      <c r="T529" s="27">
        <v>57.5</v>
      </c>
      <c r="U529" s="27">
        <v>0</v>
      </c>
      <c r="V529" s="27">
        <v>0</v>
      </c>
      <c r="W529" s="27">
        <v>0</v>
      </c>
      <c r="X529" t="s">
        <v>219</v>
      </c>
      <c r="Y529" t="s">
        <v>197</v>
      </c>
      <c r="Z529" s="27">
        <v>1141</v>
      </c>
      <c r="AA529" s="27">
        <v>1141</v>
      </c>
      <c r="AB529" s="27">
        <v>902</v>
      </c>
      <c r="AC529" s="27">
        <v>902</v>
      </c>
      <c r="AD529" s="27">
        <v>452.55745760000002</v>
      </c>
      <c r="AE529" s="27">
        <v>565.696822</v>
      </c>
      <c r="AF529" s="27">
        <v>678.83618639999997</v>
      </c>
      <c r="AG529" s="41">
        <v>2121.50875</v>
      </c>
      <c r="AH529" s="27">
        <v>1.2</v>
      </c>
      <c r="AI529" s="27">
        <v>1.22</v>
      </c>
      <c r="AJ529" s="27">
        <v>0</v>
      </c>
      <c r="AK529" s="27">
        <v>0</v>
      </c>
      <c r="AL529" s="42">
        <v>2545.8105</v>
      </c>
      <c r="AM529" s="42">
        <v>2588.240675</v>
      </c>
      <c r="AN529">
        <v>2045</v>
      </c>
      <c r="AO529" t="s">
        <v>56</v>
      </c>
      <c r="AP529" s="30">
        <v>31</v>
      </c>
      <c r="AQ529" t="s">
        <v>220</v>
      </c>
      <c r="AR529" s="29">
        <v>2</v>
      </c>
      <c r="AS529" s="29">
        <v>10</v>
      </c>
      <c r="AT529" s="29">
        <v>0.63970000000000005</v>
      </c>
      <c r="AU529" s="29">
        <v>2024</v>
      </c>
      <c r="AV529" t="s">
        <v>221</v>
      </c>
      <c r="AW529" s="65">
        <v>2121.50875</v>
      </c>
      <c r="AX529" s="86">
        <v>2545.8105</v>
      </c>
      <c r="AY529" s="86">
        <v>2588.240675</v>
      </c>
    </row>
    <row r="530" spans="1:51" x14ac:dyDescent="0.2">
      <c r="A530">
        <v>30</v>
      </c>
      <c r="B530">
        <v>2023</v>
      </c>
      <c r="C530" t="s">
        <v>857</v>
      </c>
      <c r="D530" t="s">
        <v>99</v>
      </c>
      <c r="E530" t="s">
        <v>46</v>
      </c>
      <c r="G530" t="s">
        <v>214</v>
      </c>
      <c r="H530" t="s">
        <v>215</v>
      </c>
      <c r="I530" t="s">
        <v>49</v>
      </c>
      <c r="J530" t="s">
        <v>216</v>
      </c>
      <c r="K530" t="s">
        <v>51</v>
      </c>
      <c r="L530" s="27">
        <v>46.098131200000005</v>
      </c>
      <c r="M530" s="27">
        <v>57.622664</v>
      </c>
      <c r="N530" s="27">
        <v>69.147196800000003</v>
      </c>
      <c r="O530" t="s">
        <v>217</v>
      </c>
      <c r="P530" t="s">
        <v>218</v>
      </c>
      <c r="Q530" s="27">
        <v>3</v>
      </c>
      <c r="R530" s="27">
        <v>27</v>
      </c>
      <c r="S530" s="27">
        <v>27</v>
      </c>
      <c r="T530" s="27">
        <v>57.5</v>
      </c>
      <c r="U530" s="27">
        <v>0</v>
      </c>
      <c r="V530" s="27">
        <v>0</v>
      </c>
      <c r="W530" s="27">
        <v>0</v>
      </c>
      <c r="X530" t="s">
        <v>219</v>
      </c>
      <c r="Y530" t="s">
        <v>197</v>
      </c>
      <c r="Z530" s="27">
        <v>1141</v>
      </c>
      <c r="AA530" s="27">
        <v>1141</v>
      </c>
      <c r="AB530" s="27">
        <v>902</v>
      </c>
      <c r="AC530" s="27">
        <v>902</v>
      </c>
      <c r="AD530" s="27">
        <v>452.55745760000002</v>
      </c>
      <c r="AE530" s="27">
        <v>565.696822</v>
      </c>
      <c r="AF530" s="27">
        <v>678.83618639999997</v>
      </c>
      <c r="AG530" s="41">
        <v>2121.50875</v>
      </c>
      <c r="AH530" s="27">
        <v>1.2</v>
      </c>
      <c r="AI530" s="27">
        <v>1.22</v>
      </c>
      <c r="AJ530" s="27">
        <v>0</v>
      </c>
      <c r="AK530" s="27">
        <v>0</v>
      </c>
      <c r="AL530" s="42">
        <v>2545.8105</v>
      </c>
      <c r="AM530" s="42">
        <v>2588.240675</v>
      </c>
      <c r="AN530">
        <v>2050</v>
      </c>
      <c r="AO530" t="s">
        <v>56</v>
      </c>
      <c r="AP530" s="30">
        <v>31</v>
      </c>
      <c r="AQ530" t="s">
        <v>220</v>
      </c>
      <c r="AR530" s="29">
        <v>2</v>
      </c>
      <c r="AS530" s="29">
        <v>10</v>
      </c>
      <c r="AT530" s="29">
        <v>0.63970000000000005</v>
      </c>
      <c r="AU530" s="29">
        <v>2024</v>
      </c>
      <c r="AV530" t="s">
        <v>221</v>
      </c>
      <c r="AW530" s="65">
        <v>2121.50875</v>
      </c>
      <c r="AX530" s="86">
        <v>2545.8105</v>
      </c>
      <c r="AY530" s="86">
        <v>2588.240675</v>
      </c>
    </row>
    <row r="531" spans="1:51" x14ac:dyDescent="0.2">
      <c r="A531">
        <v>30</v>
      </c>
      <c r="B531">
        <v>2023</v>
      </c>
      <c r="C531" t="s">
        <v>857</v>
      </c>
      <c r="D531" t="s">
        <v>99</v>
      </c>
      <c r="E531" t="s">
        <v>46</v>
      </c>
      <c r="G531" t="s">
        <v>214</v>
      </c>
      <c r="H531" t="s">
        <v>215</v>
      </c>
      <c r="I531" t="s">
        <v>49</v>
      </c>
      <c r="J531" t="s">
        <v>216</v>
      </c>
      <c r="K531" t="s">
        <v>51</v>
      </c>
      <c r="L531" s="27">
        <v>46.098131200000005</v>
      </c>
      <c r="M531" s="27">
        <v>57.622664</v>
      </c>
      <c r="N531" s="27">
        <v>69.147196800000003</v>
      </c>
      <c r="O531" t="s">
        <v>217</v>
      </c>
      <c r="P531" t="s">
        <v>218</v>
      </c>
      <c r="Q531" s="27">
        <v>3</v>
      </c>
      <c r="R531" s="27">
        <v>27</v>
      </c>
      <c r="S531" s="27">
        <v>27</v>
      </c>
      <c r="T531" s="27">
        <v>57.5</v>
      </c>
      <c r="U531" s="27">
        <v>0</v>
      </c>
      <c r="V531" s="27">
        <v>0</v>
      </c>
      <c r="W531" s="27">
        <v>0</v>
      </c>
      <c r="X531" t="s">
        <v>219</v>
      </c>
      <c r="Y531" t="s">
        <v>197</v>
      </c>
      <c r="Z531" s="27">
        <v>1141</v>
      </c>
      <c r="AA531" s="27">
        <v>1141</v>
      </c>
      <c r="AB531" s="27">
        <v>902</v>
      </c>
      <c r="AC531" s="27">
        <v>902</v>
      </c>
      <c r="AD531" s="27">
        <v>452.55745760000002</v>
      </c>
      <c r="AE531" s="27">
        <v>565.696822</v>
      </c>
      <c r="AF531" s="27">
        <v>678.83618639999997</v>
      </c>
      <c r="AG531" s="41">
        <v>2121.50875</v>
      </c>
      <c r="AH531" s="27">
        <v>1.2</v>
      </c>
      <c r="AI531" s="27">
        <v>1.22</v>
      </c>
      <c r="AJ531" s="27">
        <v>0</v>
      </c>
      <c r="AK531" s="27">
        <v>0</v>
      </c>
      <c r="AL531" s="42">
        <v>2545.8105</v>
      </c>
      <c r="AM531" s="42">
        <v>2588.240675</v>
      </c>
      <c r="AN531">
        <v>2023</v>
      </c>
      <c r="AO531" t="s">
        <v>59</v>
      </c>
      <c r="AP531" s="30">
        <v>31</v>
      </c>
      <c r="AQ531" t="s">
        <v>220</v>
      </c>
      <c r="AR531" s="29">
        <v>2</v>
      </c>
      <c r="AS531" s="29">
        <v>10</v>
      </c>
      <c r="AT531" s="29">
        <v>0.63970000000000005</v>
      </c>
      <c r="AU531" s="29">
        <v>2024</v>
      </c>
      <c r="AV531" t="s">
        <v>221</v>
      </c>
      <c r="AW531" s="65">
        <v>2121.50875</v>
      </c>
      <c r="AX531" s="86">
        <v>2545.8105</v>
      </c>
      <c r="AY531" s="86">
        <v>2588.240675</v>
      </c>
    </row>
    <row r="532" spans="1:51" x14ac:dyDescent="0.2">
      <c r="A532">
        <v>30</v>
      </c>
      <c r="B532">
        <v>2023</v>
      </c>
      <c r="C532" t="s">
        <v>857</v>
      </c>
      <c r="D532" t="s">
        <v>99</v>
      </c>
      <c r="E532" t="s">
        <v>46</v>
      </c>
      <c r="G532" t="s">
        <v>214</v>
      </c>
      <c r="H532" t="s">
        <v>215</v>
      </c>
      <c r="I532" t="s">
        <v>49</v>
      </c>
      <c r="J532" t="s">
        <v>216</v>
      </c>
      <c r="K532" t="s">
        <v>51</v>
      </c>
      <c r="L532" s="27">
        <v>46.098131200000005</v>
      </c>
      <c r="M532" s="27">
        <v>57.622664</v>
      </c>
      <c r="N532" s="27">
        <v>69.147196800000003</v>
      </c>
      <c r="O532" t="s">
        <v>217</v>
      </c>
      <c r="P532" t="s">
        <v>218</v>
      </c>
      <c r="Q532" s="27">
        <v>3</v>
      </c>
      <c r="R532" s="27">
        <v>27</v>
      </c>
      <c r="S532" s="27">
        <v>27</v>
      </c>
      <c r="T532" s="27">
        <v>57.5</v>
      </c>
      <c r="U532" s="27">
        <v>0</v>
      </c>
      <c r="V532" s="27">
        <v>0</v>
      </c>
      <c r="W532" s="27">
        <v>0</v>
      </c>
      <c r="X532" t="s">
        <v>219</v>
      </c>
      <c r="Y532" t="s">
        <v>197</v>
      </c>
      <c r="Z532" s="27">
        <v>1141</v>
      </c>
      <c r="AA532" s="27">
        <v>1141</v>
      </c>
      <c r="AB532" s="27">
        <v>902</v>
      </c>
      <c r="AC532" s="27">
        <v>902</v>
      </c>
      <c r="AD532" s="27">
        <v>452.55745760000002</v>
      </c>
      <c r="AE532" s="27">
        <v>565.696822</v>
      </c>
      <c r="AF532" s="27">
        <v>678.83618639999997</v>
      </c>
      <c r="AG532" s="41">
        <v>2121.50875</v>
      </c>
      <c r="AH532" s="27">
        <v>1.2</v>
      </c>
      <c r="AI532" s="27">
        <v>1.22</v>
      </c>
      <c r="AJ532" s="27">
        <v>0</v>
      </c>
      <c r="AK532" s="27">
        <v>0</v>
      </c>
      <c r="AL532" s="42">
        <v>2545.8105</v>
      </c>
      <c r="AM532" s="42">
        <v>2588.240675</v>
      </c>
      <c r="AN532">
        <v>2030</v>
      </c>
      <c r="AO532" t="s">
        <v>59</v>
      </c>
      <c r="AP532" s="30">
        <v>31</v>
      </c>
      <c r="AQ532" t="s">
        <v>220</v>
      </c>
      <c r="AR532" s="29">
        <v>2</v>
      </c>
      <c r="AS532" s="29">
        <v>10</v>
      </c>
      <c r="AT532" s="29">
        <v>0.63970000000000005</v>
      </c>
      <c r="AU532" s="29">
        <v>2024</v>
      </c>
      <c r="AV532" t="s">
        <v>221</v>
      </c>
      <c r="AW532" s="65">
        <v>2121.50875</v>
      </c>
      <c r="AX532" s="86">
        <v>2545.8105</v>
      </c>
      <c r="AY532" s="86">
        <v>2588.240675</v>
      </c>
    </row>
    <row r="533" spans="1:51" x14ac:dyDescent="0.2">
      <c r="A533">
        <v>30</v>
      </c>
      <c r="B533">
        <v>2023</v>
      </c>
      <c r="C533" t="s">
        <v>857</v>
      </c>
      <c r="D533" t="s">
        <v>99</v>
      </c>
      <c r="E533" t="s">
        <v>46</v>
      </c>
      <c r="G533" t="s">
        <v>214</v>
      </c>
      <c r="H533" t="s">
        <v>215</v>
      </c>
      <c r="I533" t="s">
        <v>49</v>
      </c>
      <c r="J533" t="s">
        <v>216</v>
      </c>
      <c r="K533" t="s">
        <v>51</v>
      </c>
      <c r="L533" s="27">
        <v>46.098131200000005</v>
      </c>
      <c r="M533" s="27">
        <v>57.622664</v>
      </c>
      <c r="N533" s="27">
        <v>69.147196800000003</v>
      </c>
      <c r="O533" t="s">
        <v>217</v>
      </c>
      <c r="P533" t="s">
        <v>218</v>
      </c>
      <c r="Q533" s="27">
        <v>3</v>
      </c>
      <c r="R533" s="27">
        <v>27</v>
      </c>
      <c r="S533" s="27">
        <v>27</v>
      </c>
      <c r="T533" s="27">
        <v>57.5</v>
      </c>
      <c r="U533" s="27">
        <v>0</v>
      </c>
      <c r="V533" s="27">
        <v>0</v>
      </c>
      <c r="W533" s="27">
        <v>0</v>
      </c>
      <c r="X533" t="s">
        <v>219</v>
      </c>
      <c r="Y533" t="s">
        <v>197</v>
      </c>
      <c r="Z533" s="27">
        <v>1141</v>
      </c>
      <c r="AA533" s="27">
        <v>1141</v>
      </c>
      <c r="AB533" s="27">
        <v>902</v>
      </c>
      <c r="AC533" s="27">
        <v>902</v>
      </c>
      <c r="AD533" s="27">
        <v>452.55745760000002</v>
      </c>
      <c r="AE533" s="27">
        <v>565.696822</v>
      </c>
      <c r="AF533" s="27">
        <v>678.83618639999997</v>
      </c>
      <c r="AG533" s="41">
        <v>2121.50875</v>
      </c>
      <c r="AH533" s="27">
        <v>1.2</v>
      </c>
      <c r="AI533" s="27">
        <v>1.22</v>
      </c>
      <c r="AJ533" s="27">
        <v>0</v>
      </c>
      <c r="AK533" s="27">
        <v>0</v>
      </c>
      <c r="AL533" s="42">
        <v>2545.8105</v>
      </c>
      <c r="AM533" s="42">
        <v>2588.240675</v>
      </c>
      <c r="AN533">
        <v>2035</v>
      </c>
      <c r="AO533" t="s">
        <v>59</v>
      </c>
      <c r="AP533" s="30">
        <v>31</v>
      </c>
      <c r="AQ533" t="s">
        <v>220</v>
      </c>
      <c r="AR533" s="29">
        <v>2</v>
      </c>
      <c r="AS533" s="29">
        <v>10</v>
      </c>
      <c r="AT533" s="29">
        <v>0.63970000000000005</v>
      </c>
      <c r="AU533" s="29">
        <v>2024</v>
      </c>
      <c r="AV533" t="s">
        <v>221</v>
      </c>
      <c r="AW533" s="65">
        <v>2121.50875</v>
      </c>
      <c r="AX533" s="86">
        <v>2545.8105</v>
      </c>
      <c r="AY533" s="86">
        <v>2588.240675</v>
      </c>
    </row>
    <row r="534" spans="1:51" x14ac:dyDescent="0.2">
      <c r="A534">
        <v>30</v>
      </c>
      <c r="B534">
        <v>2023</v>
      </c>
      <c r="C534" t="s">
        <v>857</v>
      </c>
      <c r="D534" t="s">
        <v>99</v>
      </c>
      <c r="E534" t="s">
        <v>46</v>
      </c>
      <c r="G534" t="s">
        <v>214</v>
      </c>
      <c r="H534" t="s">
        <v>215</v>
      </c>
      <c r="I534" t="s">
        <v>49</v>
      </c>
      <c r="J534" t="s">
        <v>216</v>
      </c>
      <c r="K534" t="s">
        <v>51</v>
      </c>
      <c r="L534" s="27">
        <v>46.098131200000005</v>
      </c>
      <c r="M534" s="27">
        <v>57.622664</v>
      </c>
      <c r="N534" s="27">
        <v>69.147196800000003</v>
      </c>
      <c r="O534" t="s">
        <v>217</v>
      </c>
      <c r="P534" t="s">
        <v>218</v>
      </c>
      <c r="Q534" s="27">
        <v>3</v>
      </c>
      <c r="R534" s="27">
        <v>27</v>
      </c>
      <c r="S534" s="27">
        <v>27</v>
      </c>
      <c r="T534" s="27">
        <v>57.5</v>
      </c>
      <c r="U534" s="27">
        <v>0</v>
      </c>
      <c r="V534" s="27">
        <v>0</v>
      </c>
      <c r="W534" s="27">
        <v>0</v>
      </c>
      <c r="X534" t="s">
        <v>219</v>
      </c>
      <c r="Y534" t="s">
        <v>197</v>
      </c>
      <c r="Z534" s="27">
        <v>1141</v>
      </c>
      <c r="AA534" s="27">
        <v>1141</v>
      </c>
      <c r="AB534" s="27">
        <v>902</v>
      </c>
      <c r="AC534" s="27">
        <v>902</v>
      </c>
      <c r="AD534" s="27">
        <v>452.55745760000002</v>
      </c>
      <c r="AE534" s="27">
        <v>565.696822</v>
      </c>
      <c r="AF534" s="27">
        <v>678.83618639999997</v>
      </c>
      <c r="AG534" s="41">
        <v>2121.50875</v>
      </c>
      <c r="AH534" s="27">
        <v>1.2</v>
      </c>
      <c r="AI534" s="27">
        <v>1.22</v>
      </c>
      <c r="AJ534" s="27">
        <v>0</v>
      </c>
      <c r="AK534" s="27">
        <v>0</v>
      </c>
      <c r="AL534" s="42">
        <v>2545.8105</v>
      </c>
      <c r="AM534" s="42">
        <v>2588.240675</v>
      </c>
      <c r="AN534">
        <v>2040</v>
      </c>
      <c r="AO534" t="s">
        <v>59</v>
      </c>
      <c r="AP534" s="30">
        <v>31</v>
      </c>
      <c r="AQ534" t="s">
        <v>220</v>
      </c>
      <c r="AR534" s="29">
        <v>2</v>
      </c>
      <c r="AS534" s="29">
        <v>10</v>
      </c>
      <c r="AT534" s="29">
        <v>0.63970000000000005</v>
      </c>
      <c r="AU534" s="29">
        <v>2024</v>
      </c>
      <c r="AV534" t="s">
        <v>221</v>
      </c>
      <c r="AW534" s="65">
        <v>2121.50875</v>
      </c>
      <c r="AX534" s="86">
        <v>2545.8105</v>
      </c>
      <c r="AY534" s="86">
        <v>2588.240675</v>
      </c>
    </row>
    <row r="535" spans="1:51" x14ac:dyDescent="0.2">
      <c r="A535">
        <v>30</v>
      </c>
      <c r="B535">
        <v>2023</v>
      </c>
      <c r="C535" t="s">
        <v>857</v>
      </c>
      <c r="D535" t="s">
        <v>99</v>
      </c>
      <c r="E535" t="s">
        <v>46</v>
      </c>
      <c r="G535" t="s">
        <v>214</v>
      </c>
      <c r="H535" t="s">
        <v>215</v>
      </c>
      <c r="I535" t="s">
        <v>49</v>
      </c>
      <c r="J535" t="s">
        <v>216</v>
      </c>
      <c r="K535" t="s">
        <v>51</v>
      </c>
      <c r="L535" s="27">
        <v>46.098131200000005</v>
      </c>
      <c r="M535" s="27">
        <v>57.622664</v>
      </c>
      <c r="N535" s="27">
        <v>69.147196800000003</v>
      </c>
      <c r="O535" t="s">
        <v>217</v>
      </c>
      <c r="P535" t="s">
        <v>218</v>
      </c>
      <c r="Q535" s="27">
        <v>3</v>
      </c>
      <c r="R535" s="27">
        <v>27</v>
      </c>
      <c r="S535" s="27">
        <v>27</v>
      </c>
      <c r="T535" s="27">
        <v>57.5</v>
      </c>
      <c r="U535" s="27">
        <v>0</v>
      </c>
      <c r="V535" s="27">
        <v>0</v>
      </c>
      <c r="W535" s="27">
        <v>0</v>
      </c>
      <c r="X535" t="s">
        <v>219</v>
      </c>
      <c r="Y535" t="s">
        <v>197</v>
      </c>
      <c r="Z535" s="27">
        <v>1141</v>
      </c>
      <c r="AA535" s="27">
        <v>1141</v>
      </c>
      <c r="AB535" s="27">
        <v>902</v>
      </c>
      <c r="AC535" s="27">
        <v>902</v>
      </c>
      <c r="AD535" s="27">
        <v>452.55745760000002</v>
      </c>
      <c r="AE535" s="27">
        <v>565.696822</v>
      </c>
      <c r="AF535" s="27">
        <v>678.83618639999997</v>
      </c>
      <c r="AG535" s="41">
        <v>2121.50875</v>
      </c>
      <c r="AH535" s="27">
        <v>1.2</v>
      </c>
      <c r="AI535" s="27">
        <v>1.22</v>
      </c>
      <c r="AJ535" s="27">
        <v>0</v>
      </c>
      <c r="AK535" s="27">
        <v>0</v>
      </c>
      <c r="AL535" s="42">
        <v>2545.8105</v>
      </c>
      <c r="AM535" s="42">
        <v>2588.240675</v>
      </c>
      <c r="AN535">
        <v>2045</v>
      </c>
      <c r="AO535" t="s">
        <v>59</v>
      </c>
      <c r="AP535" s="30">
        <v>31</v>
      </c>
      <c r="AQ535" t="s">
        <v>220</v>
      </c>
      <c r="AR535" s="29">
        <v>2</v>
      </c>
      <c r="AS535" s="29">
        <v>10</v>
      </c>
      <c r="AT535" s="29">
        <v>0.63970000000000005</v>
      </c>
      <c r="AU535" s="29">
        <v>2024</v>
      </c>
      <c r="AV535" t="s">
        <v>221</v>
      </c>
      <c r="AW535" s="65">
        <v>2121.50875</v>
      </c>
      <c r="AX535" s="86">
        <v>2545.8105</v>
      </c>
      <c r="AY535" s="86">
        <v>2588.240675</v>
      </c>
    </row>
    <row r="536" spans="1:51" x14ac:dyDescent="0.2">
      <c r="A536">
        <v>30</v>
      </c>
      <c r="B536">
        <v>2023</v>
      </c>
      <c r="C536" t="s">
        <v>857</v>
      </c>
      <c r="D536" t="s">
        <v>99</v>
      </c>
      <c r="E536" t="s">
        <v>46</v>
      </c>
      <c r="G536" t="s">
        <v>214</v>
      </c>
      <c r="H536" t="s">
        <v>215</v>
      </c>
      <c r="I536" t="s">
        <v>49</v>
      </c>
      <c r="J536" t="s">
        <v>216</v>
      </c>
      <c r="K536" t="s">
        <v>51</v>
      </c>
      <c r="L536" s="27">
        <v>46.098131200000005</v>
      </c>
      <c r="M536" s="27">
        <v>57.622664</v>
      </c>
      <c r="N536" s="27">
        <v>69.147196800000003</v>
      </c>
      <c r="O536" t="s">
        <v>217</v>
      </c>
      <c r="P536" t="s">
        <v>218</v>
      </c>
      <c r="Q536" s="27">
        <v>3</v>
      </c>
      <c r="R536" s="27">
        <v>27</v>
      </c>
      <c r="S536" s="27">
        <v>27</v>
      </c>
      <c r="T536" s="27">
        <v>57.5</v>
      </c>
      <c r="U536" s="27">
        <v>0</v>
      </c>
      <c r="V536" s="27">
        <v>0</v>
      </c>
      <c r="W536" s="27">
        <v>0</v>
      </c>
      <c r="X536" t="s">
        <v>219</v>
      </c>
      <c r="Y536" t="s">
        <v>197</v>
      </c>
      <c r="Z536" s="27">
        <v>1141</v>
      </c>
      <c r="AA536" s="27">
        <v>1141</v>
      </c>
      <c r="AB536" s="27">
        <v>902</v>
      </c>
      <c r="AC536" s="27">
        <v>902</v>
      </c>
      <c r="AD536" s="27">
        <v>452.55745760000002</v>
      </c>
      <c r="AE536" s="27">
        <v>565.696822</v>
      </c>
      <c r="AF536" s="27">
        <v>678.83618639999997</v>
      </c>
      <c r="AG536" s="41">
        <v>2121.50875</v>
      </c>
      <c r="AH536" s="27">
        <v>1.2</v>
      </c>
      <c r="AI536" s="27">
        <v>1.22</v>
      </c>
      <c r="AJ536" s="27">
        <v>0</v>
      </c>
      <c r="AK536" s="27">
        <v>0</v>
      </c>
      <c r="AL536" s="42">
        <v>2545.8105</v>
      </c>
      <c r="AM536" s="42">
        <v>2588.240675</v>
      </c>
      <c r="AN536">
        <v>2050</v>
      </c>
      <c r="AO536" t="s">
        <v>59</v>
      </c>
      <c r="AP536" s="30">
        <v>31</v>
      </c>
      <c r="AQ536" t="s">
        <v>220</v>
      </c>
      <c r="AR536" s="29">
        <v>2</v>
      </c>
      <c r="AS536" s="29">
        <v>10</v>
      </c>
      <c r="AT536" s="29">
        <v>0.63970000000000005</v>
      </c>
      <c r="AU536" s="29">
        <v>2024</v>
      </c>
      <c r="AV536" t="s">
        <v>221</v>
      </c>
      <c r="AW536" s="65">
        <v>2121.50875</v>
      </c>
      <c r="AX536" s="86">
        <v>2545.8105</v>
      </c>
      <c r="AY536" s="86">
        <v>2588.240675</v>
      </c>
    </row>
    <row r="537" spans="1:51" x14ac:dyDescent="0.2">
      <c r="A537">
        <v>30</v>
      </c>
      <c r="B537">
        <v>2023</v>
      </c>
      <c r="C537" t="s">
        <v>857</v>
      </c>
      <c r="D537" t="s">
        <v>99</v>
      </c>
      <c r="E537" t="s">
        <v>46</v>
      </c>
      <c r="G537" t="s">
        <v>214</v>
      </c>
      <c r="H537" t="s">
        <v>215</v>
      </c>
      <c r="I537" t="s">
        <v>49</v>
      </c>
      <c r="J537" t="s">
        <v>216</v>
      </c>
      <c r="K537" t="s">
        <v>51</v>
      </c>
      <c r="L537" s="27">
        <v>46.098131200000005</v>
      </c>
      <c r="M537" s="27">
        <v>57.622664</v>
      </c>
      <c r="N537" s="27">
        <v>69.147196800000003</v>
      </c>
      <c r="O537" t="s">
        <v>217</v>
      </c>
      <c r="P537" t="s">
        <v>218</v>
      </c>
      <c r="Q537" s="27">
        <v>3</v>
      </c>
      <c r="R537" s="27">
        <v>27</v>
      </c>
      <c r="S537" s="27">
        <v>27</v>
      </c>
      <c r="T537" s="27">
        <v>57.5</v>
      </c>
      <c r="U537" s="27">
        <v>0</v>
      </c>
      <c r="V537" s="27">
        <v>0</v>
      </c>
      <c r="W537" s="27">
        <v>0</v>
      </c>
      <c r="X537" t="s">
        <v>219</v>
      </c>
      <c r="Y537" t="s">
        <v>197</v>
      </c>
      <c r="Z537" s="27">
        <v>1141</v>
      </c>
      <c r="AA537" s="27">
        <v>1141</v>
      </c>
      <c r="AB537" s="27">
        <v>902</v>
      </c>
      <c r="AC537" s="27">
        <v>902</v>
      </c>
      <c r="AD537" s="27">
        <v>452.55745760000002</v>
      </c>
      <c r="AE537" s="27">
        <v>565.696822</v>
      </c>
      <c r="AF537" s="27">
        <v>678.83618639999997</v>
      </c>
      <c r="AG537" s="41">
        <v>2121.50875</v>
      </c>
      <c r="AH537" s="27">
        <v>1.2</v>
      </c>
      <c r="AI537" s="27">
        <v>1.22</v>
      </c>
      <c r="AJ537" s="27">
        <v>0</v>
      </c>
      <c r="AK537" s="27">
        <v>0</v>
      </c>
      <c r="AL537" s="42">
        <v>2545.8105</v>
      </c>
      <c r="AM537" s="42">
        <v>2588.240675</v>
      </c>
      <c r="AN537">
        <v>2023</v>
      </c>
      <c r="AO537" t="s">
        <v>60</v>
      </c>
      <c r="AP537" s="30">
        <v>31</v>
      </c>
      <c r="AQ537" t="s">
        <v>220</v>
      </c>
      <c r="AR537" s="29">
        <v>2</v>
      </c>
      <c r="AS537" s="29">
        <v>10</v>
      </c>
      <c r="AT537" s="29">
        <v>0.63970000000000005</v>
      </c>
      <c r="AU537" s="29">
        <v>2024</v>
      </c>
      <c r="AV537" t="s">
        <v>221</v>
      </c>
      <c r="AW537" s="65">
        <v>2121.50875</v>
      </c>
      <c r="AX537" s="86">
        <v>2545.8105</v>
      </c>
      <c r="AY537" s="86">
        <v>2588.240675</v>
      </c>
    </row>
    <row r="538" spans="1:51" x14ac:dyDescent="0.2">
      <c r="A538">
        <v>30</v>
      </c>
      <c r="B538">
        <v>2023</v>
      </c>
      <c r="C538" t="s">
        <v>857</v>
      </c>
      <c r="D538" t="s">
        <v>99</v>
      </c>
      <c r="E538" t="s">
        <v>46</v>
      </c>
      <c r="G538" t="s">
        <v>214</v>
      </c>
      <c r="H538" t="s">
        <v>215</v>
      </c>
      <c r="I538" t="s">
        <v>49</v>
      </c>
      <c r="J538" t="s">
        <v>216</v>
      </c>
      <c r="K538" t="s">
        <v>51</v>
      </c>
      <c r="L538" s="27">
        <v>46.098131200000005</v>
      </c>
      <c r="M538" s="27">
        <v>57.622664</v>
      </c>
      <c r="N538" s="27">
        <v>69.147196800000003</v>
      </c>
      <c r="O538" t="s">
        <v>217</v>
      </c>
      <c r="P538" t="s">
        <v>218</v>
      </c>
      <c r="Q538" s="27">
        <v>3</v>
      </c>
      <c r="R538" s="27">
        <v>27</v>
      </c>
      <c r="S538" s="27">
        <v>27</v>
      </c>
      <c r="T538" s="27">
        <v>57.5</v>
      </c>
      <c r="U538" s="27">
        <v>0</v>
      </c>
      <c r="V538" s="27">
        <v>0</v>
      </c>
      <c r="W538" s="27">
        <v>0</v>
      </c>
      <c r="X538" t="s">
        <v>219</v>
      </c>
      <c r="Y538" t="s">
        <v>197</v>
      </c>
      <c r="Z538" s="27">
        <v>1141</v>
      </c>
      <c r="AA538" s="27">
        <v>1141</v>
      </c>
      <c r="AB538" s="27">
        <v>902</v>
      </c>
      <c r="AC538" s="27">
        <v>902</v>
      </c>
      <c r="AD538" s="27">
        <v>452.55745760000002</v>
      </c>
      <c r="AE538" s="27">
        <v>565.696822</v>
      </c>
      <c r="AF538" s="27">
        <v>678.83618639999997</v>
      </c>
      <c r="AG538" s="41">
        <v>2121.50875</v>
      </c>
      <c r="AH538" s="27">
        <v>1.2</v>
      </c>
      <c r="AI538" s="27">
        <v>1.22</v>
      </c>
      <c r="AJ538" s="27">
        <v>0</v>
      </c>
      <c r="AK538" s="27">
        <v>0</v>
      </c>
      <c r="AL538" s="42">
        <v>2545.8105</v>
      </c>
      <c r="AM538" s="42">
        <v>2588.240675</v>
      </c>
      <c r="AN538">
        <v>2030</v>
      </c>
      <c r="AO538" t="s">
        <v>60</v>
      </c>
      <c r="AP538" s="30">
        <v>31</v>
      </c>
      <c r="AQ538" t="s">
        <v>220</v>
      </c>
      <c r="AR538" s="29">
        <v>2</v>
      </c>
      <c r="AS538" s="29">
        <v>10</v>
      </c>
      <c r="AT538" s="29">
        <v>0.63970000000000005</v>
      </c>
      <c r="AU538" s="29">
        <v>2024</v>
      </c>
      <c r="AV538" t="s">
        <v>221</v>
      </c>
      <c r="AW538" s="65">
        <v>2121.50875</v>
      </c>
      <c r="AX538" s="86">
        <v>2545.8105</v>
      </c>
      <c r="AY538" s="86">
        <v>2588.240675</v>
      </c>
    </row>
    <row r="539" spans="1:51" x14ac:dyDescent="0.2">
      <c r="A539">
        <v>30</v>
      </c>
      <c r="B539">
        <v>2023</v>
      </c>
      <c r="C539" t="s">
        <v>857</v>
      </c>
      <c r="D539" t="s">
        <v>99</v>
      </c>
      <c r="E539" t="s">
        <v>46</v>
      </c>
      <c r="G539" t="s">
        <v>214</v>
      </c>
      <c r="H539" t="s">
        <v>215</v>
      </c>
      <c r="I539" t="s">
        <v>49</v>
      </c>
      <c r="J539" t="s">
        <v>216</v>
      </c>
      <c r="K539" t="s">
        <v>51</v>
      </c>
      <c r="L539" s="27">
        <v>46.098131200000005</v>
      </c>
      <c r="M539" s="27">
        <v>57.622664</v>
      </c>
      <c r="N539" s="27">
        <v>69.147196800000003</v>
      </c>
      <c r="O539" t="s">
        <v>217</v>
      </c>
      <c r="P539" t="s">
        <v>218</v>
      </c>
      <c r="Q539" s="27">
        <v>3</v>
      </c>
      <c r="R539" s="27">
        <v>27</v>
      </c>
      <c r="S539" s="27">
        <v>27</v>
      </c>
      <c r="T539" s="27">
        <v>57.5</v>
      </c>
      <c r="U539" s="27">
        <v>0</v>
      </c>
      <c r="V539" s="27">
        <v>0</v>
      </c>
      <c r="W539" s="27">
        <v>0</v>
      </c>
      <c r="X539" t="s">
        <v>219</v>
      </c>
      <c r="Y539" t="s">
        <v>197</v>
      </c>
      <c r="Z539" s="27">
        <v>1141</v>
      </c>
      <c r="AA539" s="27">
        <v>1141</v>
      </c>
      <c r="AB539" s="27">
        <v>902</v>
      </c>
      <c r="AC539" s="27">
        <v>902</v>
      </c>
      <c r="AD539" s="27">
        <v>452.55745760000002</v>
      </c>
      <c r="AE539" s="27">
        <v>565.696822</v>
      </c>
      <c r="AF539" s="27">
        <v>678.83618639999997</v>
      </c>
      <c r="AG539" s="41">
        <v>2121.50875</v>
      </c>
      <c r="AH539" s="27">
        <v>1.2</v>
      </c>
      <c r="AI539" s="27">
        <v>1.22</v>
      </c>
      <c r="AJ539" s="27">
        <v>0</v>
      </c>
      <c r="AK539" s="27">
        <v>0</v>
      </c>
      <c r="AL539" s="42">
        <v>2545.8105</v>
      </c>
      <c r="AM539" s="42">
        <v>2588.240675</v>
      </c>
      <c r="AN539">
        <v>2035</v>
      </c>
      <c r="AO539" t="s">
        <v>60</v>
      </c>
      <c r="AP539" s="30">
        <v>31</v>
      </c>
      <c r="AQ539" t="s">
        <v>220</v>
      </c>
      <c r="AR539" s="29">
        <v>2</v>
      </c>
      <c r="AS539" s="29">
        <v>10</v>
      </c>
      <c r="AT539" s="29">
        <v>0.63970000000000005</v>
      </c>
      <c r="AU539" s="29">
        <v>2024</v>
      </c>
      <c r="AV539" t="s">
        <v>221</v>
      </c>
      <c r="AW539" s="65">
        <v>2121.50875</v>
      </c>
      <c r="AX539" s="86">
        <v>2545.8105</v>
      </c>
      <c r="AY539" s="86">
        <v>2588.240675</v>
      </c>
    </row>
    <row r="540" spans="1:51" x14ac:dyDescent="0.2">
      <c r="A540">
        <v>30</v>
      </c>
      <c r="B540">
        <v>2023</v>
      </c>
      <c r="C540" t="s">
        <v>857</v>
      </c>
      <c r="D540" t="s">
        <v>99</v>
      </c>
      <c r="E540" t="s">
        <v>46</v>
      </c>
      <c r="G540" t="s">
        <v>214</v>
      </c>
      <c r="H540" t="s">
        <v>215</v>
      </c>
      <c r="I540" t="s">
        <v>49</v>
      </c>
      <c r="J540" t="s">
        <v>216</v>
      </c>
      <c r="K540" t="s">
        <v>51</v>
      </c>
      <c r="L540" s="27">
        <v>46.098131200000005</v>
      </c>
      <c r="M540" s="27">
        <v>57.622664</v>
      </c>
      <c r="N540" s="27">
        <v>69.147196800000003</v>
      </c>
      <c r="O540" t="s">
        <v>217</v>
      </c>
      <c r="P540" t="s">
        <v>218</v>
      </c>
      <c r="Q540" s="27">
        <v>3</v>
      </c>
      <c r="R540" s="27">
        <v>27</v>
      </c>
      <c r="S540" s="27">
        <v>27</v>
      </c>
      <c r="T540" s="27">
        <v>57.5</v>
      </c>
      <c r="U540" s="27">
        <v>0</v>
      </c>
      <c r="V540" s="27">
        <v>0</v>
      </c>
      <c r="W540" s="27">
        <v>0</v>
      </c>
      <c r="X540" t="s">
        <v>219</v>
      </c>
      <c r="Y540" t="s">
        <v>197</v>
      </c>
      <c r="Z540" s="27">
        <v>1141</v>
      </c>
      <c r="AA540" s="27">
        <v>1141</v>
      </c>
      <c r="AB540" s="27">
        <v>902</v>
      </c>
      <c r="AC540" s="27">
        <v>902</v>
      </c>
      <c r="AD540" s="27">
        <v>452.55745760000002</v>
      </c>
      <c r="AE540" s="27">
        <v>565.696822</v>
      </c>
      <c r="AF540" s="27">
        <v>678.83618639999997</v>
      </c>
      <c r="AG540" s="41">
        <v>2121.50875</v>
      </c>
      <c r="AH540" s="27">
        <v>1.2</v>
      </c>
      <c r="AI540" s="27">
        <v>1.22</v>
      </c>
      <c r="AJ540" s="27">
        <v>0</v>
      </c>
      <c r="AK540" s="27">
        <v>0</v>
      </c>
      <c r="AL540" s="42">
        <v>2545.8105</v>
      </c>
      <c r="AM540" s="42">
        <v>2588.240675</v>
      </c>
      <c r="AN540">
        <v>2040</v>
      </c>
      <c r="AO540" t="s">
        <v>60</v>
      </c>
      <c r="AP540" s="30">
        <v>31</v>
      </c>
      <c r="AQ540" t="s">
        <v>220</v>
      </c>
      <c r="AR540" s="29">
        <v>2</v>
      </c>
      <c r="AS540" s="29">
        <v>10</v>
      </c>
      <c r="AT540" s="29">
        <v>0.63970000000000005</v>
      </c>
      <c r="AU540" s="29">
        <v>2024</v>
      </c>
      <c r="AV540" t="s">
        <v>221</v>
      </c>
      <c r="AW540" s="65">
        <v>2121.50875</v>
      </c>
      <c r="AX540" s="86">
        <v>2545.8105</v>
      </c>
      <c r="AY540" s="86">
        <v>2588.240675</v>
      </c>
    </row>
    <row r="541" spans="1:51" x14ac:dyDescent="0.2">
      <c r="A541">
        <v>30</v>
      </c>
      <c r="B541">
        <v>2023</v>
      </c>
      <c r="C541" t="s">
        <v>857</v>
      </c>
      <c r="D541" t="s">
        <v>99</v>
      </c>
      <c r="E541" t="s">
        <v>46</v>
      </c>
      <c r="G541" t="s">
        <v>214</v>
      </c>
      <c r="H541" t="s">
        <v>215</v>
      </c>
      <c r="I541" t="s">
        <v>49</v>
      </c>
      <c r="J541" t="s">
        <v>216</v>
      </c>
      <c r="K541" t="s">
        <v>51</v>
      </c>
      <c r="L541" s="27">
        <v>46.098131200000005</v>
      </c>
      <c r="M541" s="27">
        <v>57.622664</v>
      </c>
      <c r="N541" s="27">
        <v>69.147196800000003</v>
      </c>
      <c r="O541" t="s">
        <v>217</v>
      </c>
      <c r="P541" t="s">
        <v>218</v>
      </c>
      <c r="Q541" s="27">
        <v>3</v>
      </c>
      <c r="R541" s="27">
        <v>27</v>
      </c>
      <c r="S541" s="27">
        <v>27</v>
      </c>
      <c r="T541" s="27">
        <v>57.5</v>
      </c>
      <c r="U541" s="27">
        <v>0</v>
      </c>
      <c r="V541" s="27">
        <v>0</v>
      </c>
      <c r="W541" s="27">
        <v>0</v>
      </c>
      <c r="X541" t="s">
        <v>219</v>
      </c>
      <c r="Y541" t="s">
        <v>197</v>
      </c>
      <c r="Z541" s="27">
        <v>1141</v>
      </c>
      <c r="AA541" s="27">
        <v>1141</v>
      </c>
      <c r="AB541" s="27">
        <v>902</v>
      </c>
      <c r="AC541" s="27">
        <v>902</v>
      </c>
      <c r="AD541" s="27">
        <v>452.55745760000002</v>
      </c>
      <c r="AE541" s="27">
        <v>565.696822</v>
      </c>
      <c r="AF541" s="27">
        <v>678.83618639999997</v>
      </c>
      <c r="AG541" s="41">
        <v>2121.50875</v>
      </c>
      <c r="AH541" s="27">
        <v>1.2</v>
      </c>
      <c r="AI541" s="27">
        <v>1.22</v>
      </c>
      <c r="AJ541" s="27">
        <v>0</v>
      </c>
      <c r="AK541" s="27">
        <v>0</v>
      </c>
      <c r="AL541" s="42">
        <v>2545.8105</v>
      </c>
      <c r="AM541" s="42">
        <v>2588.240675</v>
      </c>
      <c r="AN541">
        <v>2045</v>
      </c>
      <c r="AO541" t="s">
        <v>60</v>
      </c>
      <c r="AP541" s="30">
        <v>31</v>
      </c>
      <c r="AQ541" t="s">
        <v>220</v>
      </c>
      <c r="AR541" s="29">
        <v>2</v>
      </c>
      <c r="AS541" s="29">
        <v>10</v>
      </c>
      <c r="AT541" s="29">
        <v>0.63970000000000005</v>
      </c>
      <c r="AU541" s="29">
        <v>2024</v>
      </c>
      <c r="AV541" t="s">
        <v>221</v>
      </c>
      <c r="AW541" s="65">
        <v>2121.50875</v>
      </c>
      <c r="AX541" s="86">
        <v>2545.8105</v>
      </c>
      <c r="AY541" s="86">
        <v>2588.240675</v>
      </c>
    </row>
    <row r="542" spans="1:51" ht="13.5" customHeight="1" x14ac:dyDescent="0.2">
      <c r="A542" s="70">
        <v>30</v>
      </c>
      <c r="B542" s="70">
        <v>2023</v>
      </c>
      <c r="C542" s="70" t="s">
        <v>857</v>
      </c>
      <c r="D542" s="70" t="s">
        <v>99</v>
      </c>
      <c r="E542" s="70" t="s">
        <v>46</v>
      </c>
      <c r="F542" s="70"/>
      <c r="G542" s="70" t="s">
        <v>214</v>
      </c>
      <c r="H542" s="70" t="s">
        <v>215</v>
      </c>
      <c r="I542" s="70" t="s">
        <v>49</v>
      </c>
      <c r="J542" s="70" t="s">
        <v>216</v>
      </c>
      <c r="K542" s="70" t="s">
        <v>51</v>
      </c>
      <c r="L542" s="73">
        <v>46.098131200000005</v>
      </c>
      <c r="M542" s="73">
        <v>57.622664</v>
      </c>
      <c r="N542" s="73">
        <v>69.147196800000003</v>
      </c>
      <c r="O542" s="70" t="s">
        <v>217</v>
      </c>
      <c r="P542" s="70" t="s">
        <v>218</v>
      </c>
      <c r="Q542" s="73">
        <v>3</v>
      </c>
      <c r="R542" s="73">
        <v>27</v>
      </c>
      <c r="S542" s="73">
        <v>27</v>
      </c>
      <c r="T542" s="73">
        <v>57.5</v>
      </c>
      <c r="U542" s="73">
        <v>0</v>
      </c>
      <c r="V542" s="73">
        <v>0</v>
      </c>
      <c r="W542" s="73">
        <v>0</v>
      </c>
      <c r="X542" s="70" t="s">
        <v>219</v>
      </c>
      <c r="Y542" s="70" t="s">
        <v>197</v>
      </c>
      <c r="Z542" s="73">
        <v>1141</v>
      </c>
      <c r="AA542" s="73">
        <v>1141</v>
      </c>
      <c r="AB542" s="73">
        <v>902</v>
      </c>
      <c r="AC542" s="73">
        <v>902</v>
      </c>
      <c r="AD542" s="73">
        <v>452.55745760000002</v>
      </c>
      <c r="AE542" s="73">
        <v>565.696822</v>
      </c>
      <c r="AF542" s="73">
        <v>678.83618639999997</v>
      </c>
      <c r="AG542" s="74">
        <v>2121.50875</v>
      </c>
      <c r="AH542" s="73">
        <v>1.2</v>
      </c>
      <c r="AI542" s="73">
        <v>1.22</v>
      </c>
      <c r="AJ542" s="73">
        <v>0</v>
      </c>
      <c r="AK542" s="73">
        <v>0</v>
      </c>
      <c r="AL542" s="81">
        <v>2545.8105</v>
      </c>
      <c r="AM542" s="81">
        <v>2588.240675</v>
      </c>
      <c r="AN542" s="70">
        <v>2050</v>
      </c>
      <c r="AO542" s="70" t="s">
        <v>60</v>
      </c>
      <c r="AP542" s="76">
        <v>31</v>
      </c>
      <c r="AQ542" s="70" t="s">
        <v>220</v>
      </c>
      <c r="AR542" s="80">
        <v>2</v>
      </c>
      <c r="AS542" s="80">
        <v>10</v>
      </c>
      <c r="AT542" s="80">
        <v>0.63970000000000005</v>
      </c>
      <c r="AU542" s="80">
        <v>2024</v>
      </c>
      <c r="AV542" s="70" t="s">
        <v>221</v>
      </c>
      <c r="AW542" s="65">
        <v>2121.50875</v>
      </c>
      <c r="AX542" s="86">
        <v>2545.8105</v>
      </c>
      <c r="AY542" s="86">
        <v>2588.240675</v>
      </c>
    </row>
    <row r="543" spans="1:51" x14ac:dyDescent="0.2">
      <c r="A543">
        <v>31</v>
      </c>
      <c r="B543">
        <v>2023</v>
      </c>
      <c r="C543" t="s">
        <v>857</v>
      </c>
      <c r="D543" t="s">
        <v>99</v>
      </c>
      <c r="E543" t="s">
        <v>46</v>
      </c>
      <c r="G543" t="s">
        <v>222</v>
      </c>
      <c r="H543" t="s">
        <v>223</v>
      </c>
      <c r="I543" t="s">
        <v>49</v>
      </c>
      <c r="J543" t="s">
        <v>224</v>
      </c>
      <c r="K543" t="s">
        <v>51</v>
      </c>
      <c r="L543" s="27">
        <v>29.9859352</v>
      </c>
      <c r="M543" s="27">
        <v>37.482419</v>
      </c>
      <c r="N543" s="27">
        <v>44.9789028</v>
      </c>
      <c r="O543" t="s">
        <v>217</v>
      </c>
      <c r="P543" t="s">
        <v>218</v>
      </c>
      <c r="Q543" s="27">
        <v>35</v>
      </c>
      <c r="R543" s="27">
        <v>35</v>
      </c>
      <c r="S543" s="27">
        <v>35</v>
      </c>
      <c r="T543" s="27">
        <v>84.44</v>
      </c>
      <c r="U543" s="27">
        <v>0</v>
      </c>
      <c r="V543" s="27">
        <v>0</v>
      </c>
      <c r="W543" s="27">
        <v>0</v>
      </c>
      <c r="X543" t="s">
        <v>219</v>
      </c>
      <c r="Y543" t="s">
        <v>197</v>
      </c>
      <c r="Z543" s="27">
        <v>1531</v>
      </c>
      <c r="AA543" s="27">
        <v>1531</v>
      </c>
      <c r="AB543" s="27">
        <v>1443</v>
      </c>
      <c r="AC543" s="27">
        <v>1443</v>
      </c>
      <c r="AD543" s="27">
        <v>2903.9876280000003</v>
      </c>
      <c r="AE543" s="27">
        <v>3629.9845350000001</v>
      </c>
      <c r="AF543" s="27">
        <v>4355.9814420000002</v>
      </c>
      <c r="AG543" s="41">
        <v>4941.8692000000001</v>
      </c>
      <c r="AH543" s="27">
        <v>1.0900000000000001</v>
      </c>
      <c r="AI543" s="27">
        <v>1.1100000000000001</v>
      </c>
      <c r="AJ543" s="27">
        <v>0</v>
      </c>
      <c r="AK543" s="27">
        <v>0</v>
      </c>
      <c r="AL543" s="42">
        <v>5386.6374280000009</v>
      </c>
      <c r="AM543" s="42">
        <v>5485.4748120000004</v>
      </c>
      <c r="AN543">
        <v>2023</v>
      </c>
      <c r="AO543" t="s">
        <v>56</v>
      </c>
      <c r="AP543" s="30">
        <v>13.5</v>
      </c>
      <c r="AQ543" t="s">
        <v>220</v>
      </c>
      <c r="AR543" s="29">
        <v>6</v>
      </c>
      <c r="AS543" s="29">
        <v>28</v>
      </c>
      <c r="AT543" s="29">
        <v>0.33100000000000002</v>
      </c>
      <c r="AU543" s="29">
        <v>2018</v>
      </c>
      <c r="AV543" t="s">
        <v>225</v>
      </c>
      <c r="AW543" s="65">
        <v>4941.8692000000001</v>
      </c>
      <c r="AX543" s="86">
        <v>5386.6374280000009</v>
      </c>
      <c r="AY543" s="86">
        <v>5485.4748120000004</v>
      </c>
    </row>
    <row r="544" spans="1:51" x14ac:dyDescent="0.2">
      <c r="A544">
        <v>31</v>
      </c>
      <c r="B544">
        <v>2023</v>
      </c>
      <c r="C544" t="s">
        <v>857</v>
      </c>
      <c r="D544" t="s">
        <v>99</v>
      </c>
      <c r="E544" t="s">
        <v>46</v>
      </c>
      <c r="G544" t="s">
        <v>222</v>
      </c>
      <c r="H544" t="s">
        <v>223</v>
      </c>
      <c r="I544" t="s">
        <v>49</v>
      </c>
      <c r="J544" t="s">
        <v>224</v>
      </c>
      <c r="K544" t="s">
        <v>51</v>
      </c>
      <c r="L544" s="27">
        <v>29.9859352</v>
      </c>
      <c r="M544" s="27">
        <v>37.482419</v>
      </c>
      <c r="N544" s="27">
        <v>44.9789028</v>
      </c>
      <c r="O544" t="s">
        <v>217</v>
      </c>
      <c r="P544" t="s">
        <v>218</v>
      </c>
      <c r="Q544" s="27">
        <v>35</v>
      </c>
      <c r="R544" s="27">
        <v>35</v>
      </c>
      <c r="S544" s="27">
        <v>35</v>
      </c>
      <c r="T544" s="27">
        <v>84.44</v>
      </c>
      <c r="U544" s="27">
        <v>0</v>
      </c>
      <c r="V544" s="27">
        <v>0</v>
      </c>
      <c r="W544" s="27">
        <v>0</v>
      </c>
      <c r="X544" t="s">
        <v>219</v>
      </c>
      <c r="Y544" t="s">
        <v>197</v>
      </c>
      <c r="Z544" s="27">
        <v>1531</v>
      </c>
      <c r="AA544" s="27">
        <v>1531</v>
      </c>
      <c r="AB544" s="27">
        <v>1443</v>
      </c>
      <c r="AC544" s="27">
        <v>1443</v>
      </c>
      <c r="AD544" s="27">
        <v>2903.9876280000003</v>
      </c>
      <c r="AE544" s="27">
        <v>3629.9845350000001</v>
      </c>
      <c r="AF544" s="27">
        <v>4355.9814420000002</v>
      </c>
      <c r="AG544" s="41">
        <v>4941.8692000000001</v>
      </c>
      <c r="AH544" s="27">
        <v>1.0900000000000001</v>
      </c>
      <c r="AI544" s="27">
        <v>1.1100000000000001</v>
      </c>
      <c r="AJ544" s="27">
        <v>0</v>
      </c>
      <c r="AK544" s="27">
        <v>0</v>
      </c>
      <c r="AL544" s="42">
        <v>5386.6374280000009</v>
      </c>
      <c r="AM544" s="42">
        <v>5485.4748120000004</v>
      </c>
      <c r="AN544">
        <v>2030</v>
      </c>
      <c r="AO544" t="s">
        <v>56</v>
      </c>
      <c r="AP544" s="30">
        <v>13.5</v>
      </c>
      <c r="AQ544" t="s">
        <v>220</v>
      </c>
      <c r="AR544" s="29">
        <v>6</v>
      </c>
      <c r="AS544" s="29">
        <v>28</v>
      </c>
      <c r="AT544" s="29">
        <v>0.33100000000000002</v>
      </c>
      <c r="AU544" s="29">
        <v>2018</v>
      </c>
      <c r="AV544" t="s">
        <v>225</v>
      </c>
      <c r="AW544" s="65">
        <v>4941.8692000000001</v>
      </c>
      <c r="AX544" s="86">
        <v>5386.6374280000009</v>
      </c>
      <c r="AY544" s="86">
        <v>5485.4748120000004</v>
      </c>
    </row>
    <row r="545" spans="1:51" x14ac:dyDescent="0.2">
      <c r="A545">
        <v>31</v>
      </c>
      <c r="B545">
        <v>2023</v>
      </c>
      <c r="C545" t="s">
        <v>857</v>
      </c>
      <c r="D545" t="s">
        <v>99</v>
      </c>
      <c r="E545" t="s">
        <v>46</v>
      </c>
      <c r="G545" t="s">
        <v>222</v>
      </c>
      <c r="H545" t="s">
        <v>223</v>
      </c>
      <c r="I545" t="s">
        <v>49</v>
      </c>
      <c r="J545" t="s">
        <v>224</v>
      </c>
      <c r="K545" t="s">
        <v>51</v>
      </c>
      <c r="L545" s="27">
        <v>29.9859352</v>
      </c>
      <c r="M545" s="27">
        <v>37.482419</v>
      </c>
      <c r="N545" s="27">
        <v>44.9789028</v>
      </c>
      <c r="O545" t="s">
        <v>217</v>
      </c>
      <c r="P545" t="s">
        <v>218</v>
      </c>
      <c r="Q545" s="27">
        <v>35</v>
      </c>
      <c r="R545" s="27">
        <v>35</v>
      </c>
      <c r="S545" s="27">
        <v>35</v>
      </c>
      <c r="T545" s="27">
        <v>84.44</v>
      </c>
      <c r="U545" s="27">
        <v>0</v>
      </c>
      <c r="V545" s="27">
        <v>0</v>
      </c>
      <c r="W545" s="27">
        <v>0</v>
      </c>
      <c r="X545" t="s">
        <v>219</v>
      </c>
      <c r="Y545" t="s">
        <v>197</v>
      </c>
      <c r="Z545" s="27">
        <v>1531</v>
      </c>
      <c r="AA545" s="27">
        <v>1531</v>
      </c>
      <c r="AB545" s="27">
        <v>1443</v>
      </c>
      <c r="AC545" s="27">
        <v>1443</v>
      </c>
      <c r="AD545" s="27">
        <v>2903.9876280000003</v>
      </c>
      <c r="AE545" s="27">
        <v>3629.9845350000001</v>
      </c>
      <c r="AF545" s="27">
        <v>4355.9814420000002</v>
      </c>
      <c r="AG545" s="41">
        <v>4941.8692000000001</v>
      </c>
      <c r="AH545" s="27">
        <v>1.0900000000000001</v>
      </c>
      <c r="AI545" s="27">
        <v>1.1100000000000001</v>
      </c>
      <c r="AJ545" s="27">
        <v>0</v>
      </c>
      <c r="AK545" s="27">
        <v>0</v>
      </c>
      <c r="AL545" s="42">
        <v>5386.6374280000009</v>
      </c>
      <c r="AM545" s="42">
        <v>5485.4748120000004</v>
      </c>
      <c r="AN545">
        <v>2035</v>
      </c>
      <c r="AO545" t="s">
        <v>56</v>
      </c>
      <c r="AP545" s="30">
        <v>13.5</v>
      </c>
      <c r="AQ545" t="s">
        <v>220</v>
      </c>
      <c r="AR545" s="29">
        <v>6</v>
      </c>
      <c r="AS545" s="29">
        <v>28</v>
      </c>
      <c r="AT545" s="29">
        <v>0.33100000000000002</v>
      </c>
      <c r="AU545" s="29">
        <v>2018</v>
      </c>
      <c r="AV545" t="s">
        <v>225</v>
      </c>
      <c r="AW545" s="65">
        <v>4941.8692000000001</v>
      </c>
      <c r="AX545" s="86">
        <v>5386.6374280000009</v>
      </c>
      <c r="AY545" s="86">
        <v>5485.4748120000004</v>
      </c>
    </row>
    <row r="546" spans="1:51" x14ac:dyDescent="0.2">
      <c r="A546">
        <v>31</v>
      </c>
      <c r="B546">
        <v>2023</v>
      </c>
      <c r="C546" t="s">
        <v>857</v>
      </c>
      <c r="D546" t="s">
        <v>99</v>
      </c>
      <c r="E546" t="s">
        <v>46</v>
      </c>
      <c r="G546" t="s">
        <v>222</v>
      </c>
      <c r="H546" t="s">
        <v>223</v>
      </c>
      <c r="I546" t="s">
        <v>49</v>
      </c>
      <c r="J546" t="s">
        <v>224</v>
      </c>
      <c r="K546" t="s">
        <v>51</v>
      </c>
      <c r="L546" s="27">
        <v>29.9859352</v>
      </c>
      <c r="M546" s="27">
        <v>37.482419</v>
      </c>
      <c r="N546" s="27">
        <v>44.9789028</v>
      </c>
      <c r="O546" t="s">
        <v>217</v>
      </c>
      <c r="P546" t="s">
        <v>218</v>
      </c>
      <c r="Q546" s="27">
        <v>35</v>
      </c>
      <c r="R546" s="27">
        <v>35</v>
      </c>
      <c r="S546" s="27">
        <v>35</v>
      </c>
      <c r="T546" s="27">
        <v>84.44</v>
      </c>
      <c r="U546" s="27">
        <v>0</v>
      </c>
      <c r="V546" s="27">
        <v>0</v>
      </c>
      <c r="W546" s="27">
        <v>0</v>
      </c>
      <c r="X546" t="s">
        <v>219</v>
      </c>
      <c r="Y546" t="s">
        <v>197</v>
      </c>
      <c r="Z546" s="27">
        <v>1531</v>
      </c>
      <c r="AA546" s="27">
        <v>1531</v>
      </c>
      <c r="AB546" s="27">
        <v>1443</v>
      </c>
      <c r="AC546" s="27">
        <v>1443</v>
      </c>
      <c r="AD546" s="27">
        <v>2903.9876280000003</v>
      </c>
      <c r="AE546" s="27">
        <v>3629.9845350000001</v>
      </c>
      <c r="AF546" s="27">
        <v>4355.9814420000002</v>
      </c>
      <c r="AG546" s="41">
        <v>4941.8692000000001</v>
      </c>
      <c r="AH546" s="27">
        <v>1.0900000000000001</v>
      </c>
      <c r="AI546" s="27">
        <v>1.1100000000000001</v>
      </c>
      <c r="AJ546" s="27">
        <v>0</v>
      </c>
      <c r="AK546" s="27">
        <v>0</v>
      </c>
      <c r="AL546" s="42">
        <v>5386.6374280000009</v>
      </c>
      <c r="AM546" s="42">
        <v>5485.4748120000004</v>
      </c>
      <c r="AN546">
        <v>2040</v>
      </c>
      <c r="AO546" t="s">
        <v>56</v>
      </c>
      <c r="AP546" s="30">
        <v>13.5</v>
      </c>
      <c r="AQ546" t="s">
        <v>220</v>
      </c>
      <c r="AR546" s="29">
        <v>6</v>
      </c>
      <c r="AS546" s="29">
        <v>28</v>
      </c>
      <c r="AT546" s="29">
        <v>0.33100000000000002</v>
      </c>
      <c r="AU546" s="29">
        <v>2018</v>
      </c>
      <c r="AV546" t="s">
        <v>225</v>
      </c>
      <c r="AW546" s="65">
        <v>4941.8692000000001</v>
      </c>
      <c r="AX546" s="86">
        <v>5386.6374280000009</v>
      </c>
      <c r="AY546" s="86">
        <v>5485.4748120000004</v>
      </c>
    </row>
    <row r="547" spans="1:51" x14ac:dyDescent="0.2">
      <c r="A547">
        <v>31</v>
      </c>
      <c r="B547">
        <v>2023</v>
      </c>
      <c r="C547" t="s">
        <v>857</v>
      </c>
      <c r="D547" t="s">
        <v>99</v>
      </c>
      <c r="E547" t="s">
        <v>46</v>
      </c>
      <c r="G547" t="s">
        <v>222</v>
      </c>
      <c r="H547" t="s">
        <v>223</v>
      </c>
      <c r="I547" t="s">
        <v>49</v>
      </c>
      <c r="J547" t="s">
        <v>224</v>
      </c>
      <c r="K547" t="s">
        <v>51</v>
      </c>
      <c r="L547" s="27">
        <v>29.9859352</v>
      </c>
      <c r="M547" s="27">
        <v>37.482419</v>
      </c>
      <c r="N547" s="27">
        <v>44.9789028</v>
      </c>
      <c r="O547" t="s">
        <v>217</v>
      </c>
      <c r="P547" t="s">
        <v>218</v>
      </c>
      <c r="Q547" s="27">
        <v>35</v>
      </c>
      <c r="R547" s="27">
        <v>35</v>
      </c>
      <c r="S547" s="27">
        <v>35</v>
      </c>
      <c r="T547" s="27">
        <v>84.44</v>
      </c>
      <c r="U547" s="27">
        <v>0</v>
      </c>
      <c r="V547" s="27">
        <v>0</v>
      </c>
      <c r="W547" s="27">
        <v>0</v>
      </c>
      <c r="X547" t="s">
        <v>219</v>
      </c>
      <c r="Y547" t="s">
        <v>197</v>
      </c>
      <c r="Z547" s="27">
        <v>1531</v>
      </c>
      <c r="AA547" s="27">
        <v>1531</v>
      </c>
      <c r="AB547" s="27">
        <v>1443</v>
      </c>
      <c r="AC547" s="27">
        <v>1443</v>
      </c>
      <c r="AD547" s="27">
        <v>2903.9876280000003</v>
      </c>
      <c r="AE547" s="27">
        <v>3629.9845350000001</v>
      </c>
      <c r="AF547" s="27">
        <v>4355.9814420000002</v>
      </c>
      <c r="AG547" s="41">
        <v>4941.8692000000001</v>
      </c>
      <c r="AH547" s="27">
        <v>1.0900000000000001</v>
      </c>
      <c r="AI547" s="27">
        <v>1.1100000000000001</v>
      </c>
      <c r="AJ547" s="27">
        <v>0</v>
      </c>
      <c r="AK547" s="27">
        <v>0</v>
      </c>
      <c r="AL547" s="42">
        <v>5386.6374280000009</v>
      </c>
      <c r="AM547" s="42">
        <v>5485.4748120000004</v>
      </c>
      <c r="AN547">
        <v>2045</v>
      </c>
      <c r="AO547" t="s">
        <v>56</v>
      </c>
      <c r="AP547" s="30">
        <v>13.5</v>
      </c>
      <c r="AQ547" t="s">
        <v>220</v>
      </c>
      <c r="AR547" s="29">
        <v>6</v>
      </c>
      <c r="AS547" s="29">
        <v>28</v>
      </c>
      <c r="AT547" s="29">
        <v>0.33100000000000002</v>
      </c>
      <c r="AU547" s="29">
        <v>2018</v>
      </c>
      <c r="AV547" t="s">
        <v>225</v>
      </c>
      <c r="AW547" s="65">
        <v>4941.8692000000001</v>
      </c>
      <c r="AX547" s="86">
        <v>5386.6374280000009</v>
      </c>
      <c r="AY547" s="86">
        <v>5485.4748120000004</v>
      </c>
    </row>
    <row r="548" spans="1:51" x14ac:dyDescent="0.2">
      <c r="A548">
        <v>31</v>
      </c>
      <c r="B548">
        <v>2023</v>
      </c>
      <c r="C548" t="s">
        <v>857</v>
      </c>
      <c r="D548" t="s">
        <v>99</v>
      </c>
      <c r="E548" t="s">
        <v>46</v>
      </c>
      <c r="G548" t="s">
        <v>222</v>
      </c>
      <c r="H548" t="s">
        <v>223</v>
      </c>
      <c r="I548" t="s">
        <v>49</v>
      </c>
      <c r="J548" t="s">
        <v>224</v>
      </c>
      <c r="K548" t="s">
        <v>51</v>
      </c>
      <c r="L548" s="27">
        <v>29.9859352</v>
      </c>
      <c r="M548" s="27">
        <v>37.482419</v>
      </c>
      <c r="N548" s="27">
        <v>44.9789028</v>
      </c>
      <c r="O548" t="s">
        <v>217</v>
      </c>
      <c r="P548" t="s">
        <v>218</v>
      </c>
      <c r="Q548" s="27">
        <v>35</v>
      </c>
      <c r="R548" s="27">
        <v>35</v>
      </c>
      <c r="S548" s="27">
        <v>35</v>
      </c>
      <c r="T548" s="27">
        <v>84.44</v>
      </c>
      <c r="U548" s="27">
        <v>0</v>
      </c>
      <c r="V548" s="27">
        <v>0</v>
      </c>
      <c r="W548" s="27">
        <v>0</v>
      </c>
      <c r="X548" t="s">
        <v>219</v>
      </c>
      <c r="Y548" t="s">
        <v>197</v>
      </c>
      <c r="Z548" s="27">
        <v>1531</v>
      </c>
      <c r="AA548" s="27">
        <v>1531</v>
      </c>
      <c r="AB548" s="27">
        <v>1443</v>
      </c>
      <c r="AC548" s="27">
        <v>1443</v>
      </c>
      <c r="AD548" s="27">
        <v>2903.9876280000003</v>
      </c>
      <c r="AE548" s="27">
        <v>3629.9845350000001</v>
      </c>
      <c r="AF548" s="27">
        <v>4355.9814420000002</v>
      </c>
      <c r="AG548" s="41">
        <v>4941.8692000000001</v>
      </c>
      <c r="AH548" s="27">
        <v>1.0900000000000001</v>
      </c>
      <c r="AI548" s="27">
        <v>1.1100000000000001</v>
      </c>
      <c r="AJ548" s="27">
        <v>0</v>
      </c>
      <c r="AK548" s="27">
        <v>0</v>
      </c>
      <c r="AL548" s="42">
        <v>5386.6374280000009</v>
      </c>
      <c r="AM548" s="42">
        <v>5485.4748120000004</v>
      </c>
      <c r="AN548">
        <v>2050</v>
      </c>
      <c r="AO548" t="s">
        <v>56</v>
      </c>
      <c r="AP548" s="30">
        <v>13.5</v>
      </c>
      <c r="AQ548" t="s">
        <v>220</v>
      </c>
      <c r="AR548" s="29">
        <v>6</v>
      </c>
      <c r="AS548" s="29">
        <v>28</v>
      </c>
      <c r="AT548" s="29">
        <v>0.33100000000000002</v>
      </c>
      <c r="AU548" s="29">
        <v>2018</v>
      </c>
      <c r="AV548" t="s">
        <v>225</v>
      </c>
      <c r="AW548" s="65">
        <v>4941.8692000000001</v>
      </c>
      <c r="AX548" s="86">
        <v>5386.6374280000009</v>
      </c>
      <c r="AY548" s="86">
        <v>5485.4748120000004</v>
      </c>
    </row>
    <row r="549" spans="1:51" x14ac:dyDescent="0.2">
      <c r="A549">
        <v>31</v>
      </c>
      <c r="B549">
        <v>2023</v>
      </c>
      <c r="C549" t="s">
        <v>857</v>
      </c>
      <c r="D549" t="s">
        <v>99</v>
      </c>
      <c r="E549" t="s">
        <v>46</v>
      </c>
      <c r="G549" t="s">
        <v>222</v>
      </c>
      <c r="H549" t="s">
        <v>223</v>
      </c>
      <c r="I549" t="s">
        <v>49</v>
      </c>
      <c r="J549" t="s">
        <v>224</v>
      </c>
      <c r="K549" t="s">
        <v>51</v>
      </c>
      <c r="L549" s="27">
        <v>29.9859352</v>
      </c>
      <c r="M549" s="27">
        <v>37.482419</v>
      </c>
      <c r="N549" s="27">
        <v>44.9789028</v>
      </c>
      <c r="O549" t="s">
        <v>217</v>
      </c>
      <c r="P549" t="s">
        <v>218</v>
      </c>
      <c r="Q549" s="27">
        <v>35</v>
      </c>
      <c r="R549" s="27">
        <v>35</v>
      </c>
      <c r="S549" s="27">
        <v>35</v>
      </c>
      <c r="T549" s="27">
        <v>84.44</v>
      </c>
      <c r="U549" s="27">
        <v>0</v>
      </c>
      <c r="V549" s="27">
        <v>0</v>
      </c>
      <c r="W549" s="27">
        <v>0</v>
      </c>
      <c r="X549" t="s">
        <v>219</v>
      </c>
      <c r="Y549" t="s">
        <v>197</v>
      </c>
      <c r="Z549" s="27">
        <v>1531</v>
      </c>
      <c r="AA549" s="27">
        <v>1531</v>
      </c>
      <c r="AB549" s="27">
        <v>1443</v>
      </c>
      <c r="AC549" s="27">
        <v>1443</v>
      </c>
      <c r="AD549" s="27">
        <v>2903.9876280000003</v>
      </c>
      <c r="AE549" s="27">
        <v>3629.9845350000001</v>
      </c>
      <c r="AF549" s="27">
        <v>4355.9814420000002</v>
      </c>
      <c r="AG549" s="41">
        <v>4941.8692000000001</v>
      </c>
      <c r="AH549" s="27">
        <v>1.0900000000000001</v>
      </c>
      <c r="AI549" s="27">
        <v>1.1100000000000001</v>
      </c>
      <c r="AJ549" s="27">
        <v>0</v>
      </c>
      <c r="AK549" s="27">
        <v>0</v>
      </c>
      <c r="AL549" s="42">
        <v>5386.6374280000009</v>
      </c>
      <c r="AM549" s="42">
        <v>5485.4748120000004</v>
      </c>
      <c r="AN549">
        <v>2023</v>
      </c>
      <c r="AO549" t="s">
        <v>59</v>
      </c>
      <c r="AP549" s="30">
        <v>13.5</v>
      </c>
      <c r="AQ549" t="s">
        <v>220</v>
      </c>
      <c r="AR549" s="29">
        <v>6</v>
      </c>
      <c r="AS549" s="29">
        <v>28</v>
      </c>
      <c r="AT549" s="29">
        <v>0.33100000000000002</v>
      </c>
      <c r="AU549" s="29">
        <v>2018</v>
      </c>
      <c r="AV549" t="s">
        <v>225</v>
      </c>
      <c r="AW549" s="65">
        <v>4941.8692000000001</v>
      </c>
      <c r="AX549" s="86">
        <v>5386.6374280000009</v>
      </c>
      <c r="AY549" s="86">
        <v>5485.4748120000004</v>
      </c>
    </row>
    <row r="550" spans="1:51" x14ac:dyDescent="0.2">
      <c r="A550">
        <v>31</v>
      </c>
      <c r="B550">
        <v>2023</v>
      </c>
      <c r="C550" t="s">
        <v>857</v>
      </c>
      <c r="D550" t="s">
        <v>99</v>
      </c>
      <c r="E550" t="s">
        <v>46</v>
      </c>
      <c r="G550" t="s">
        <v>222</v>
      </c>
      <c r="H550" t="s">
        <v>223</v>
      </c>
      <c r="I550" t="s">
        <v>49</v>
      </c>
      <c r="J550" t="s">
        <v>224</v>
      </c>
      <c r="K550" t="s">
        <v>51</v>
      </c>
      <c r="L550" s="27">
        <v>29.9859352</v>
      </c>
      <c r="M550" s="27">
        <v>37.482419</v>
      </c>
      <c r="N550" s="27">
        <v>44.9789028</v>
      </c>
      <c r="O550" t="s">
        <v>217</v>
      </c>
      <c r="P550" t="s">
        <v>218</v>
      </c>
      <c r="Q550" s="27">
        <v>35</v>
      </c>
      <c r="R550" s="27">
        <v>35</v>
      </c>
      <c r="S550" s="27">
        <v>35</v>
      </c>
      <c r="T550" s="27">
        <v>84.44</v>
      </c>
      <c r="U550" s="27">
        <v>0</v>
      </c>
      <c r="V550" s="27">
        <v>0</v>
      </c>
      <c r="W550" s="27">
        <v>0</v>
      </c>
      <c r="X550" t="s">
        <v>219</v>
      </c>
      <c r="Y550" t="s">
        <v>197</v>
      </c>
      <c r="Z550" s="27">
        <v>1531</v>
      </c>
      <c r="AA550" s="27">
        <v>1531</v>
      </c>
      <c r="AB550" s="27">
        <v>1443</v>
      </c>
      <c r="AC550" s="27">
        <v>1443</v>
      </c>
      <c r="AD550" s="27">
        <v>2903.9876280000003</v>
      </c>
      <c r="AE550" s="27">
        <v>3629.9845350000001</v>
      </c>
      <c r="AF550" s="27">
        <v>4355.9814420000002</v>
      </c>
      <c r="AG550" s="41">
        <v>4941.8692000000001</v>
      </c>
      <c r="AH550" s="27">
        <v>1.0900000000000001</v>
      </c>
      <c r="AI550" s="27">
        <v>1.1100000000000001</v>
      </c>
      <c r="AJ550" s="27">
        <v>0</v>
      </c>
      <c r="AK550" s="27">
        <v>0</v>
      </c>
      <c r="AL550" s="42">
        <v>5386.6374280000009</v>
      </c>
      <c r="AM550" s="42">
        <v>5485.4748120000004</v>
      </c>
      <c r="AN550">
        <v>2030</v>
      </c>
      <c r="AO550" t="s">
        <v>59</v>
      </c>
      <c r="AP550" s="30">
        <v>13.5</v>
      </c>
      <c r="AQ550" t="s">
        <v>220</v>
      </c>
      <c r="AR550" s="29">
        <v>6</v>
      </c>
      <c r="AS550" s="29">
        <v>28</v>
      </c>
      <c r="AT550" s="29">
        <v>0.33100000000000002</v>
      </c>
      <c r="AU550" s="29">
        <v>2018</v>
      </c>
      <c r="AV550" t="s">
        <v>225</v>
      </c>
      <c r="AW550" s="65">
        <v>4941.8692000000001</v>
      </c>
      <c r="AX550" s="86">
        <v>5386.6374280000009</v>
      </c>
      <c r="AY550" s="86">
        <v>5485.4748120000004</v>
      </c>
    </row>
    <row r="551" spans="1:51" x14ac:dyDescent="0.2">
      <c r="A551">
        <v>31</v>
      </c>
      <c r="B551">
        <v>2023</v>
      </c>
      <c r="C551" t="s">
        <v>857</v>
      </c>
      <c r="D551" t="s">
        <v>99</v>
      </c>
      <c r="E551" t="s">
        <v>46</v>
      </c>
      <c r="G551" t="s">
        <v>222</v>
      </c>
      <c r="H551" t="s">
        <v>223</v>
      </c>
      <c r="I551" t="s">
        <v>49</v>
      </c>
      <c r="J551" t="s">
        <v>224</v>
      </c>
      <c r="K551" t="s">
        <v>51</v>
      </c>
      <c r="L551" s="27">
        <v>29.9859352</v>
      </c>
      <c r="M551" s="27">
        <v>37.482419</v>
      </c>
      <c r="N551" s="27">
        <v>44.9789028</v>
      </c>
      <c r="O551" t="s">
        <v>217</v>
      </c>
      <c r="P551" t="s">
        <v>218</v>
      </c>
      <c r="Q551" s="27">
        <v>35</v>
      </c>
      <c r="R551" s="27">
        <v>35</v>
      </c>
      <c r="S551" s="27">
        <v>35</v>
      </c>
      <c r="T551" s="27">
        <v>84.44</v>
      </c>
      <c r="U551" s="27">
        <v>0</v>
      </c>
      <c r="V551" s="27">
        <v>0</v>
      </c>
      <c r="W551" s="27">
        <v>0</v>
      </c>
      <c r="X551" t="s">
        <v>219</v>
      </c>
      <c r="Y551" t="s">
        <v>197</v>
      </c>
      <c r="Z551" s="27">
        <v>1531</v>
      </c>
      <c r="AA551" s="27">
        <v>1531</v>
      </c>
      <c r="AB551" s="27">
        <v>1443</v>
      </c>
      <c r="AC551" s="27">
        <v>1443</v>
      </c>
      <c r="AD551" s="27">
        <v>2903.9876280000003</v>
      </c>
      <c r="AE551" s="27">
        <v>3629.9845350000001</v>
      </c>
      <c r="AF551" s="27">
        <v>4355.9814420000002</v>
      </c>
      <c r="AG551" s="41">
        <v>4941.8692000000001</v>
      </c>
      <c r="AH551" s="27">
        <v>1.0900000000000001</v>
      </c>
      <c r="AI551" s="27">
        <v>1.1100000000000001</v>
      </c>
      <c r="AJ551" s="27">
        <v>0</v>
      </c>
      <c r="AK551" s="27">
        <v>0</v>
      </c>
      <c r="AL551" s="42">
        <v>5386.6374280000009</v>
      </c>
      <c r="AM551" s="42">
        <v>5485.4748120000004</v>
      </c>
      <c r="AN551">
        <v>2035</v>
      </c>
      <c r="AO551" t="s">
        <v>59</v>
      </c>
      <c r="AP551" s="30">
        <v>13.5</v>
      </c>
      <c r="AQ551" t="s">
        <v>220</v>
      </c>
      <c r="AR551" s="29">
        <v>6</v>
      </c>
      <c r="AS551" s="29">
        <v>28</v>
      </c>
      <c r="AT551" s="29">
        <v>0.33100000000000002</v>
      </c>
      <c r="AU551" s="29">
        <v>2018</v>
      </c>
      <c r="AV551" t="s">
        <v>225</v>
      </c>
      <c r="AW551" s="65">
        <v>4941.8692000000001</v>
      </c>
      <c r="AX551" s="86">
        <v>5386.6374280000009</v>
      </c>
      <c r="AY551" s="86">
        <v>5485.4748120000004</v>
      </c>
    </row>
    <row r="552" spans="1:51" x14ac:dyDescent="0.2">
      <c r="A552">
        <v>31</v>
      </c>
      <c r="B552">
        <v>2023</v>
      </c>
      <c r="C552" t="s">
        <v>857</v>
      </c>
      <c r="D552" t="s">
        <v>99</v>
      </c>
      <c r="E552" t="s">
        <v>46</v>
      </c>
      <c r="G552" t="s">
        <v>222</v>
      </c>
      <c r="H552" t="s">
        <v>223</v>
      </c>
      <c r="I552" t="s">
        <v>49</v>
      </c>
      <c r="J552" t="s">
        <v>224</v>
      </c>
      <c r="K552" t="s">
        <v>51</v>
      </c>
      <c r="L552" s="27">
        <v>29.9859352</v>
      </c>
      <c r="M552" s="27">
        <v>37.482419</v>
      </c>
      <c r="N552" s="27">
        <v>44.9789028</v>
      </c>
      <c r="O552" t="s">
        <v>217</v>
      </c>
      <c r="P552" t="s">
        <v>218</v>
      </c>
      <c r="Q552" s="27">
        <v>35</v>
      </c>
      <c r="R552" s="27">
        <v>35</v>
      </c>
      <c r="S552" s="27">
        <v>35</v>
      </c>
      <c r="T552" s="27">
        <v>84.44</v>
      </c>
      <c r="U552" s="27">
        <v>0</v>
      </c>
      <c r="V552" s="27">
        <v>0</v>
      </c>
      <c r="W552" s="27">
        <v>0</v>
      </c>
      <c r="X552" t="s">
        <v>219</v>
      </c>
      <c r="Y552" t="s">
        <v>197</v>
      </c>
      <c r="Z552" s="27">
        <v>1531</v>
      </c>
      <c r="AA552" s="27">
        <v>1531</v>
      </c>
      <c r="AB552" s="27">
        <v>1443</v>
      </c>
      <c r="AC552" s="27">
        <v>1443</v>
      </c>
      <c r="AD552" s="27">
        <v>2903.9876280000003</v>
      </c>
      <c r="AE552" s="27">
        <v>3629.9845350000001</v>
      </c>
      <c r="AF552" s="27">
        <v>4355.9814420000002</v>
      </c>
      <c r="AG552" s="41">
        <v>4941.8692000000001</v>
      </c>
      <c r="AH552" s="27">
        <v>1.0900000000000001</v>
      </c>
      <c r="AI552" s="27">
        <v>1.1100000000000001</v>
      </c>
      <c r="AJ552" s="27">
        <v>0</v>
      </c>
      <c r="AK552" s="27">
        <v>0</v>
      </c>
      <c r="AL552" s="42">
        <v>5386.6374280000009</v>
      </c>
      <c r="AM552" s="42">
        <v>5485.4748120000004</v>
      </c>
      <c r="AN552">
        <v>2040</v>
      </c>
      <c r="AO552" t="s">
        <v>59</v>
      </c>
      <c r="AP552" s="30">
        <v>13.5</v>
      </c>
      <c r="AQ552" t="s">
        <v>220</v>
      </c>
      <c r="AR552" s="29">
        <v>6</v>
      </c>
      <c r="AS552" s="29">
        <v>28</v>
      </c>
      <c r="AT552" s="29">
        <v>0.33100000000000002</v>
      </c>
      <c r="AU552" s="29">
        <v>2018</v>
      </c>
      <c r="AV552" t="s">
        <v>225</v>
      </c>
      <c r="AW552" s="65">
        <v>4941.8692000000001</v>
      </c>
      <c r="AX552" s="86">
        <v>5386.6374280000009</v>
      </c>
      <c r="AY552" s="86">
        <v>5485.4748120000004</v>
      </c>
    </row>
    <row r="553" spans="1:51" x14ac:dyDescent="0.2">
      <c r="A553">
        <v>31</v>
      </c>
      <c r="B553">
        <v>2023</v>
      </c>
      <c r="C553" t="s">
        <v>857</v>
      </c>
      <c r="D553" t="s">
        <v>99</v>
      </c>
      <c r="E553" t="s">
        <v>46</v>
      </c>
      <c r="G553" t="s">
        <v>222</v>
      </c>
      <c r="H553" t="s">
        <v>223</v>
      </c>
      <c r="I553" t="s">
        <v>49</v>
      </c>
      <c r="J553" t="s">
        <v>224</v>
      </c>
      <c r="K553" t="s">
        <v>51</v>
      </c>
      <c r="L553" s="27">
        <v>29.9859352</v>
      </c>
      <c r="M553" s="27">
        <v>37.482419</v>
      </c>
      <c r="N553" s="27">
        <v>44.9789028</v>
      </c>
      <c r="O553" t="s">
        <v>217</v>
      </c>
      <c r="P553" t="s">
        <v>218</v>
      </c>
      <c r="Q553" s="27">
        <v>35</v>
      </c>
      <c r="R553" s="27">
        <v>35</v>
      </c>
      <c r="S553" s="27">
        <v>35</v>
      </c>
      <c r="T553" s="27">
        <v>84.44</v>
      </c>
      <c r="U553" s="27">
        <v>0</v>
      </c>
      <c r="V553" s="27">
        <v>0</v>
      </c>
      <c r="W553" s="27">
        <v>0</v>
      </c>
      <c r="X553" t="s">
        <v>219</v>
      </c>
      <c r="Y553" t="s">
        <v>197</v>
      </c>
      <c r="Z553" s="27">
        <v>1531</v>
      </c>
      <c r="AA553" s="27">
        <v>1531</v>
      </c>
      <c r="AB553" s="27">
        <v>1443</v>
      </c>
      <c r="AC553" s="27">
        <v>1443</v>
      </c>
      <c r="AD553" s="27">
        <v>2903.9876280000003</v>
      </c>
      <c r="AE553" s="27">
        <v>3629.9845350000001</v>
      </c>
      <c r="AF553" s="27">
        <v>4355.9814420000002</v>
      </c>
      <c r="AG553" s="41">
        <v>4941.8692000000001</v>
      </c>
      <c r="AH553" s="27">
        <v>1.0900000000000001</v>
      </c>
      <c r="AI553" s="27">
        <v>1.1100000000000001</v>
      </c>
      <c r="AJ553" s="27">
        <v>0</v>
      </c>
      <c r="AK553" s="27">
        <v>0</v>
      </c>
      <c r="AL553" s="42">
        <v>5386.6374280000009</v>
      </c>
      <c r="AM553" s="42">
        <v>5485.4748120000004</v>
      </c>
      <c r="AN553">
        <v>2045</v>
      </c>
      <c r="AO553" t="s">
        <v>59</v>
      </c>
      <c r="AP553" s="30">
        <v>13.5</v>
      </c>
      <c r="AQ553" t="s">
        <v>220</v>
      </c>
      <c r="AR553" s="29">
        <v>6</v>
      </c>
      <c r="AS553" s="29">
        <v>28</v>
      </c>
      <c r="AT553" s="29">
        <v>0.33100000000000002</v>
      </c>
      <c r="AU553" s="29">
        <v>2018</v>
      </c>
      <c r="AV553" t="s">
        <v>225</v>
      </c>
      <c r="AW553" s="65">
        <v>4941.8692000000001</v>
      </c>
      <c r="AX553" s="86">
        <v>5386.6374280000009</v>
      </c>
      <c r="AY553" s="86">
        <v>5485.4748120000004</v>
      </c>
    </row>
    <row r="554" spans="1:51" x14ac:dyDescent="0.2">
      <c r="A554">
        <v>31</v>
      </c>
      <c r="B554">
        <v>2023</v>
      </c>
      <c r="C554" t="s">
        <v>857</v>
      </c>
      <c r="D554" t="s">
        <v>99</v>
      </c>
      <c r="E554" t="s">
        <v>46</v>
      </c>
      <c r="G554" t="s">
        <v>222</v>
      </c>
      <c r="H554" t="s">
        <v>223</v>
      </c>
      <c r="I554" t="s">
        <v>49</v>
      </c>
      <c r="J554" t="s">
        <v>224</v>
      </c>
      <c r="K554" t="s">
        <v>51</v>
      </c>
      <c r="L554" s="27">
        <v>29.9859352</v>
      </c>
      <c r="M554" s="27">
        <v>37.482419</v>
      </c>
      <c r="N554" s="27">
        <v>44.9789028</v>
      </c>
      <c r="O554" t="s">
        <v>217</v>
      </c>
      <c r="P554" t="s">
        <v>218</v>
      </c>
      <c r="Q554" s="27">
        <v>35</v>
      </c>
      <c r="R554" s="27">
        <v>35</v>
      </c>
      <c r="S554" s="27">
        <v>35</v>
      </c>
      <c r="T554" s="27">
        <v>84.44</v>
      </c>
      <c r="U554" s="27">
        <v>0</v>
      </c>
      <c r="V554" s="27">
        <v>0</v>
      </c>
      <c r="W554" s="27">
        <v>0</v>
      </c>
      <c r="X554" t="s">
        <v>219</v>
      </c>
      <c r="Y554" t="s">
        <v>197</v>
      </c>
      <c r="Z554" s="27">
        <v>1531</v>
      </c>
      <c r="AA554" s="27">
        <v>1531</v>
      </c>
      <c r="AB554" s="27">
        <v>1443</v>
      </c>
      <c r="AC554" s="27">
        <v>1443</v>
      </c>
      <c r="AD554" s="27">
        <v>2903.9876280000003</v>
      </c>
      <c r="AE554" s="27">
        <v>3629.9845350000001</v>
      </c>
      <c r="AF554" s="27">
        <v>4355.9814420000002</v>
      </c>
      <c r="AG554" s="41">
        <v>4941.8692000000001</v>
      </c>
      <c r="AH554" s="27">
        <v>1.0900000000000001</v>
      </c>
      <c r="AI554" s="27">
        <v>1.1100000000000001</v>
      </c>
      <c r="AJ554" s="27">
        <v>0</v>
      </c>
      <c r="AK554" s="27">
        <v>0</v>
      </c>
      <c r="AL554" s="42">
        <v>5386.6374280000009</v>
      </c>
      <c r="AM554" s="42">
        <v>5485.4748120000004</v>
      </c>
      <c r="AN554">
        <v>2050</v>
      </c>
      <c r="AO554" t="s">
        <v>59</v>
      </c>
      <c r="AP554" s="30">
        <v>13.5</v>
      </c>
      <c r="AQ554" t="s">
        <v>220</v>
      </c>
      <c r="AR554" s="29">
        <v>6</v>
      </c>
      <c r="AS554" s="29">
        <v>28</v>
      </c>
      <c r="AT554" s="29">
        <v>0.33100000000000002</v>
      </c>
      <c r="AU554" s="29">
        <v>2018</v>
      </c>
      <c r="AV554" t="s">
        <v>225</v>
      </c>
      <c r="AW554" s="65">
        <v>4941.8692000000001</v>
      </c>
      <c r="AX554" s="86">
        <v>5386.6374280000009</v>
      </c>
      <c r="AY554" s="86">
        <v>5485.4748120000004</v>
      </c>
    </row>
    <row r="555" spans="1:51" x14ac:dyDescent="0.2">
      <c r="A555">
        <v>31</v>
      </c>
      <c r="B555">
        <v>2023</v>
      </c>
      <c r="C555" t="s">
        <v>857</v>
      </c>
      <c r="D555" t="s">
        <v>99</v>
      </c>
      <c r="E555" t="s">
        <v>46</v>
      </c>
      <c r="G555" t="s">
        <v>222</v>
      </c>
      <c r="H555" t="s">
        <v>223</v>
      </c>
      <c r="I555" t="s">
        <v>49</v>
      </c>
      <c r="J555" t="s">
        <v>224</v>
      </c>
      <c r="K555" t="s">
        <v>51</v>
      </c>
      <c r="L555" s="27">
        <v>29.9859352</v>
      </c>
      <c r="M555" s="27">
        <v>37.482419</v>
      </c>
      <c r="N555" s="27">
        <v>44.9789028</v>
      </c>
      <c r="O555" t="s">
        <v>217</v>
      </c>
      <c r="P555" t="s">
        <v>218</v>
      </c>
      <c r="Q555" s="27">
        <v>35</v>
      </c>
      <c r="R555" s="27">
        <v>35</v>
      </c>
      <c r="S555" s="27">
        <v>35</v>
      </c>
      <c r="T555" s="27">
        <v>84.44</v>
      </c>
      <c r="U555" s="27">
        <v>0</v>
      </c>
      <c r="V555" s="27">
        <v>0</v>
      </c>
      <c r="W555" s="27">
        <v>0</v>
      </c>
      <c r="X555" t="s">
        <v>219</v>
      </c>
      <c r="Y555" t="s">
        <v>197</v>
      </c>
      <c r="Z555" s="27">
        <v>1531</v>
      </c>
      <c r="AA555" s="27">
        <v>1531</v>
      </c>
      <c r="AB555" s="27">
        <v>1443</v>
      </c>
      <c r="AC555" s="27">
        <v>1443</v>
      </c>
      <c r="AD555" s="27">
        <v>2903.9876280000003</v>
      </c>
      <c r="AE555" s="27">
        <v>3629.9845350000001</v>
      </c>
      <c r="AF555" s="27">
        <v>4355.9814420000002</v>
      </c>
      <c r="AG555" s="41">
        <v>4941.8692000000001</v>
      </c>
      <c r="AH555" s="27">
        <v>1.0900000000000001</v>
      </c>
      <c r="AI555" s="27">
        <v>1.1100000000000001</v>
      </c>
      <c r="AJ555" s="27">
        <v>0</v>
      </c>
      <c r="AK555" s="27">
        <v>0</v>
      </c>
      <c r="AL555" s="42">
        <v>5386.6374280000009</v>
      </c>
      <c r="AM555" s="42">
        <v>5485.4748120000004</v>
      </c>
      <c r="AN555">
        <v>2023</v>
      </c>
      <c r="AO555" t="s">
        <v>60</v>
      </c>
      <c r="AP555" s="30">
        <v>13.5</v>
      </c>
      <c r="AQ555" t="s">
        <v>220</v>
      </c>
      <c r="AR555" s="29">
        <v>6</v>
      </c>
      <c r="AS555" s="29">
        <v>28</v>
      </c>
      <c r="AT555" s="29">
        <v>0.33100000000000002</v>
      </c>
      <c r="AU555" s="29">
        <v>2018</v>
      </c>
      <c r="AV555" t="s">
        <v>225</v>
      </c>
      <c r="AW555" s="65">
        <v>4941.8692000000001</v>
      </c>
      <c r="AX555" s="86">
        <v>5386.6374280000009</v>
      </c>
      <c r="AY555" s="86">
        <v>5485.4748120000004</v>
      </c>
    </row>
    <row r="556" spans="1:51" x14ac:dyDescent="0.2">
      <c r="A556">
        <v>31</v>
      </c>
      <c r="B556">
        <v>2023</v>
      </c>
      <c r="C556" t="s">
        <v>857</v>
      </c>
      <c r="D556" t="s">
        <v>99</v>
      </c>
      <c r="E556" t="s">
        <v>46</v>
      </c>
      <c r="G556" t="s">
        <v>222</v>
      </c>
      <c r="H556" t="s">
        <v>223</v>
      </c>
      <c r="I556" t="s">
        <v>49</v>
      </c>
      <c r="J556" t="s">
        <v>224</v>
      </c>
      <c r="K556" t="s">
        <v>51</v>
      </c>
      <c r="L556" s="27">
        <v>29.9859352</v>
      </c>
      <c r="M556" s="27">
        <v>37.482419</v>
      </c>
      <c r="N556" s="27">
        <v>44.9789028</v>
      </c>
      <c r="O556" t="s">
        <v>217</v>
      </c>
      <c r="P556" t="s">
        <v>218</v>
      </c>
      <c r="Q556" s="27">
        <v>35</v>
      </c>
      <c r="R556" s="27">
        <v>35</v>
      </c>
      <c r="S556" s="27">
        <v>35</v>
      </c>
      <c r="T556" s="27">
        <v>84.44</v>
      </c>
      <c r="U556" s="27">
        <v>0</v>
      </c>
      <c r="V556" s="27">
        <v>0</v>
      </c>
      <c r="W556" s="27">
        <v>0</v>
      </c>
      <c r="X556" t="s">
        <v>219</v>
      </c>
      <c r="Y556" t="s">
        <v>197</v>
      </c>
      <c r="Z556" s="27">
        <v>1531</v>
      </c>
      <c r="AA556" s="27">
        <v>1531</v>
      </c>
      <c r="AB556" s="27">
        <v>1443</v>
      </c>
      <c r="AC556" s="27">
        <v>1443</v>
      </c>
      <c r="AD556" s="27">
        <v>2903.9876280000003</v>
      </c>
      <c r="AE556" s="27">
        <v>3629.9845350000001</v>
      </c>
      <c r="AF556" s="27">
        <v>4355.9814420000002</v>
      </c>
      <c r="AG556" s="41">
        <v>4941.8692000000001</v>
      </c>
      <c r="AH556" s="27">
        <v>1.0900000000000001</v>
      </c>
      <c r="AI556" s="27">
        <v>1.1100000000000001</v>
      </c>
      <c r="AJ556" s="27">
        <v>0</v>
      </c>
      <c r="AK556" s="27">
        <v>0</v>
      </c>
      <c r="AL556" s="42">
        <v>5386.6374280000009</v>
      </c>
      <c r="AM556" s="42">
        <v>5485.4748120000004</v>
      </c>
      <c r="AN556">
        <v>2030</v>
      </c>
      <c r="AO556" t="s">
        <v>60</v>
      </c>
      <c r="AP556" s="30">
        <v>13.5</v>
      </c>
      <c r="AQ556" t="s">
        <v>220</v>
      </c>
      <c r="AR556" s="29">
        <v>6</v>
      </c>
      <c r="AS556" s="29">
        <v>28</v>
      </c>
      <c r="AT556" s="29">
        <v>0.33100000000000002</v>
      </c>
      <c r="AU556" s="29">
        <v>2018</v>
      </c>
      <c r="AV556" t="s">
        <v>225</v>
      </c>
      <c r="AW556" s="65">
        <v>4941.8692000000001</v>
      </c>
      <c r="AX556" s="86">
        <v>5386.6374280000009</v>
      </c>
      <c r="AY556" s="86">
        <v>5485.4748120000004</v>
      </c>
    </row>
    <row r="557" spans="1:51" x14ac:dyDescent="0.2">
      <c r="A557">
        <v>31</v>
      </c>
      <c r="B557">
        <v>2023</v>
      </c>
      <c r="C557" t="s">
        <v>857</v>
      </c>
      <c r="D557" t="s">
        <v>99</v>
      </c>
      <c r="E557" t="s">
        <v>46</v>
      </c>
      <c r="G557" t="s">
        <v>222</v>
      </c>
      <c r="H557" t="s">
        <v>223</v>
      </c>
      <c r="I557" t="s">
        <v>49</v>
      </c>
      <c r="J557" t="s">
        <v>224</v>
      </c>
      <c r="K557" t="s">
        <v>51</v>
      </c>
      <c r="L557" s="27">
        <v>29.9859352</v>
      </c>
      <c r="M557" s="27">
        <v>37.482419</v>
      </c>
      <c r="N557" s="27">
        <v>44.9789028</v>
      </c>
      <c r="O557" t="s">
        <v>217</v>
      </c>
      <c r="P557" t="s">
        <v>218</v>
      </c>
      <c r="Q557" s="27">
        <v>35</v>
      </c>
      <c r="R557" s="27">
        <v>35</v>
      </c>
      <c r="S557" s="27">
        <v>35</v>
      </c>
      <c r="T557" s="27">
        <v>84.44</v>
      </c>
      <c r="U557" s="27">
        <v>0</v>
      </c>
      <c r="V557" s="27">
        <v>0</v>
      </c>
      <c r="W557" s="27">
        <v>0</v>
      </c>
      <c r="X557" t="s">
        <v>219</v>
      </c>
      <c r="Y557" t="s">
        <v>197</v>
      </c>
      <c r="Z557" s="27">
        <v>1531</v>
      </c>
      <c r="AA557" s="27">
        <v>1531</v>
      </c>
      <c r="AB557" s="27">
        <v>1443</v>
      </c>
      <c r="AC557" s="27">
        <v>1443</v>
      </c>
      <c r="AD557" s="27">
        <v>2903.9876280000003</v>
      </c>
      <c r="AE557" s="27">
        <v>3629.9845350000001</v>
      </c>
      <c r="AF557" s="27">
        <v>4355.9814420000002</v>
      </c>
      <c r="AG557" s="41">
        <v>4941.8692000000001</v>
      </c>
      <c r="AH557" s="27">
        <v>1.0900000000000001</v>
      </c>
      <c r="AI557" s="27">
        <v>1.1100000000000001</v>
      </c>
      <c r="AJ557" s="27">
        <v>0</v>
      </c>
      <c r="AK557" s="27">
        <v>0</v>
      </c>
      <c r="AL557" s="42">
        <v>5386.6374280000009</v>
      </c>
      <c r="AM557" s="42">
        <v>5485.4748120000004</v>
      </c>
      <c r="AN557">
        <v>2035</v>
      </c>
      <c r="AO557" t="s">
        <v>60</v>
      </c>
      <c r="AP557" s="30">
        <v>13.5</v>
      </c>
      <c r="AQ557" t="s">
        <v>220</v>
      </c>
      <c r="AR557" s="29">
        <v>6</v>
      </c>
      <c r="AS557" s="29">
        <v>28</v>
      </c>
      <c r="AT557" s="29">
        <v>0.33100000000000002</v>
      </c>
      <c r="AU557" s="29">
        <v>2018</v>
      </c>
      <c r="AV557" t="s">
        <v>225</v>
      </c>
      <c r="AW557" s="65">
        <v>4941.8692000000001</v>
      </c>
      <c r="AX557" s="86">
        <v>5386.6374280000009</v>
      </c>
      <c r="AY557" s="86">
        <v>5485.4748120000004</v>
      </c>
    </row>
    <row r="558" spans="1:51" x14ac:dyDescent="0.2">
      <c r="A558">
        <v>31</v>
      </c>
      <c r="B558">
        <v>2023</v>
      </c>
      <c r="C558" t="s">
        <v>857</v>
      </c>
      <c r="D558" t="s">
        <v>99</v>
      </c>
      <c r="E558" t="s">
        <v>46</v>
      </c>
      <c r="G558" t="s">
        <v>222</v>
      </c>
      <c r="H558" t="s">
        <v>223</v>
      </c>
      <c r="I558" t="s">
        <v>49</v>
      </c>
      <c r="J558" t="s">
        <v>224</v>
      </c>
      <c r="K558" t="s">
        <v>51</v>
      </c>
      <c r="L558" s="27">
        <v>29.9859352</v>
      </c>
      <c r="M558" s="27">
        <v>37.482419</v>
      </c>
      <c r="N558" s="27">
        <v>44.9789028</v>
      </c>
      <c r="O558" t="s">
        <v>217</v>
      </c>
      <c r="P558" t="s">
        <v>218</v>
      </c>
      <c r="Q558" s="27">
        <v>35</v>
      </c>
      <c r="R558" s="27">
        <v>35</v>
      </c>
      <c r="S558" s="27">
        <v>35</v>
      </c>
      <c r="T558" s="27">
        <v>84.44</v>
      </c>
      <c r="U558" s="27">
        <v>0</v>
      </c>
      <c r="V558" s="27">
        <v>0</v>
      </c>
      <c r="W558" s="27">
        <v>0</v>
      </c>
      <c r="X558" t="s">
        <v>219</v>
      </c>
      <c r="Y558" t="s">
        <v>197</v>
      </c>
      <c r="Z558" s="27">
        <v>1531</v>
      </c>
      <c r="AA558" s="27">
        <v>1531</v>
      </c>
      <c r="AB558" s="27">
        <v>1443</v>
      </c>
      <c r="AC558" s="27">
        <v>1443</v>
      </c>
      <c r="AD558" s="27">
        <v>2903.9876280000003</v>
      </c>
      <c r="AE558" s="27">
        <v>3629.9845350000001</v>
      </c>
      <c r="AF558" s="27">
        <v>4355.9814420000002</v>
      </c>
      <c r="AG558" s="41">
        <v>4941.8692000000001</v>
      </c>
      <c r="AH558" s="27">
        <v>1.0900000000000001</v>
      </c>
      <c r="AI558" s="27">
        <v>1.1100000000000001</v>
      </c>
      <c r="AJ558" s="27">
        <v>0</v>
      </c>
      <c r="AK558" s="27">
        <v>0</v>
      </c>
      <c r="AL558" s="42">
        <v>5386.6374280000009</v>
      </c>
      <c r="AM558" s="42">
        <v>5485.4748120000004</v>
      </c>
      <c r="AN558">
        <v>2040</v>
      </c>
      <c r="AO558" t="s">
        <v>60</v>
      </c>
      <c r="AP558" s="30">
        <v>13.5</v>
      </c>
      <c r="AQ558" t="s">
        <v>220</v>
      </c>
      <c r="AR558" s="29">
        <v>6</v>
      </c>
      <c r="AS558" s="29">
        <v>28</v>
      </c>
      <c r="AT558" s="29">
        <v>0.33100000000000002</v>
      </c>
      <c r="AU558" s="29">
        <v>2018</v>
      </c>
      <c r="AV558" t="s">
        <v>225</v>
      </c>
      <c r="AW558" s="65">
        <v>4941.8692000000001</v>
      </c>
      <c r="AX558" s="86">
        <v>5386.6374280000009</v>
      </c>
      <c r="AY558" s="86">
        <v>5485.4748120000004</v>
      </c>
    </row>
    <row r="559" spans="1:51" x14ac:dyDescent="0.2">
      <c r="A559">
        <v>31</v>
      </c>
      <c r="B559">
        <v>2023</v>
      </c>
      <c r="C559" t="s">
        <v>857</v>
      </c>
      <c r="D559" t="s">
        <v>99</v>
      </c>
      <c r="E559" t="s">
        <v>46</v>
      </c>
      <c r="G559" t="s">
        <v>222</v>
      </c>
      <c r="H559" t="s">
        <v>223</v>
      </c>
      <c r="I559" t="s">
        <v>49</v>
      </c>
      <c r="J559" t="s">
        <v>224</v>
      </c>
      <c r="K559" t="s">
        <v>51</v>
      </c>
      <c r="L559" s="27">
        <v>29.9859352</v>
      </c>
      <c r="M559" s="27">
        <v>37.482419</v>
      </c>
      <c r="N559" s="27">
        <v>44.9789028</v>
      </c>
      <c r="O559" t="s">
        <v>217</v>
      </c>
      <c r="P559" t="s">
        <v>218</v>
      </c>
      <c r="Q559" s="27">
        <v>35</v>
      </c>
      <c r="R559" s="27">
        <v>35</v>
      </c>
      <c r="S559" s="27">
        <v>35</v>
      </c>
      <c r="T559" s="27">
        <v>84.44</v>
      </c>
      <c r="U559" s="27">
        <v>0</v>
      </c>
      <c r="V559" s="27">
        <v>0</v>
      </c>
      <c r="W559" s="27">
        <v>0</v>
      </c>
      <c r="X559" t="s">
        <v>219</v>
      </c>
      <c r="Y559" t="s">
        <v>197</v>
      </c>
      <c r="Z559" s="27">
        <v>1531</v>
      </c>
      <c r="AA559" s="27">
        <v>1531</v>
      </c>
      <c r="AB559" s="27">
        <v>1443</v>
      </c>
      <c r="AC559" s="27">
        <v>1443</v>
      </c>
      <c r="AD559" s="27">
        <v>2903.9876280000003</v>
      </c>
      <c r="AE559" s="27">
        <v>3629.9845350000001</v>
      </c>
      <c r="AF559" s="27">
        <v>4355.9814420000002</v>
      </c>
      <c r="AG559" s="41">
        <v>4941.8692000000001</v>
      </c>
      <c r="AH559" s="27">
        <v>1.0900000000000001</v>
      </c>
      <c r="AI559" s="27">
        <v>1.1100000000000001</v>
      </c>
      <c r="AJ559" s="27">
        <v>0</v>
      </c>
      <c r="AK559" s="27">
        <v>0</v>
      </c>
      <c r="AL559" s="42">
        <v>5386.6374280000009</v>
      </c>
      <c r="AM559" s="42">
        <v>5485.4748120000004</v>
      </c>
      <c r="AN559">
        <v>2045</v>
      </c>
      <c r="AO559" t="s">
        <v>60</v>
      </c>
      <c r="AP559" s="30">
        <v>13.5</v>
      </c>
      <c r="AQ559" t="s">
        <v>220</v>
      </c>
      <c r="AR559" s="29">
        <v>6</v>
      </c>
      <c r="AS559" s="29">
        <v>28</v>
      </c>
      <c r="AT559" s="29">
        <v>0.33100000000000002</v>
      </c>
      <c r="AU559" s="29">
        <v>2018</v>
      </c>
      <c r="AV559" t="s">
        <v>225</v>
      </c>
      <c r="AW559" s="65">
        <v>4941.8692000000001</v>
      </c>
      <c r="AX559" s="86">
        <v>5386.6374280000009</v>
      </c>
      <c r="AY559" s="86">
        <v>5485.4748120000004</v>
      </c>
    </row>
    <row r="560" spans="1:51" x14ac:dyDescent="0.2">
      <c r="A560" s="70">
        <v>31</v>
      </c>
      <c r="B560" s="70">
        <v>2023</v>
      </c>
      <c r="C560" s="70" t="s">
        <v>857</v>
      </c>
      <c r="D560" s="70" t="s">
        <v>99</v>
      </c>
      <c r="E560" s="70" t="s">
        <v>46</v>
      </c>
      <c r="F560" s="70"/>
      <c r="G560" s="70" t="s">
        <v>222</v>
      </c>
      <c r="H560" s="70" t="s">
        <v>223</v>
      </c>
      <c r="I560" s="70" t="s">
        <v>49</v>
      </c>
      <c r="J560" s="70" t="s">
        <v>224</v>
      </c>
      <c r="K560" s="70" t="s">
        <v>51</v>
      </c>
      <c r="L560" s="73">
        <v>29.9859352</v>
      </c>
      <c r="M560" s="73">
        <v>37.482419</v>
      </c>
      <c r="N560" s="73">
        <v>44.9789028</v>
      </c>
      <c r="O560" s="70" t="s">
        <v>217</v>
      </c>
      <c r="P560" s="70" t="s">
        <v>218</v>
      </c>
      <c r="Q560" s="73">
        <v>35</v>
      </c>
      <c r="R560" s="73">
        <v>35</v>
      </c>
      <c r="S560" s="73">
        <v>35</v>
      </c>
      <c r="T560" s="73">
        <v>84.44</v>
      </c>
      <c r="U560" s="73">
        <v>0</v>
      </c>
      <c r="V560" s="73">
        <v>0</v>
      </c>
      <c r="W560" s="73">
        <v>0</v>
      </c>
      <c r="X560" s="70" t="s">
        <v>219</v>
      </c>
      <c r="Y560" s="70" t="s">
        <v>197</v>
      </c>
      <c r="Z560" s="73">
        <v>1531</v>
      </c>
      <c r="AA560" s="73">
        <v>1531</v>
      </c>
      <c r="AB560" s="73">
        <v>1443</v>
      </c>
      <c r="AC560" s="73">
        <v>1443</v>
      </c>
      <c r="AD560" s="73">
        <v>2903.9876280000003</v>
      </c>
      <c r="AE560" s="73">
        <v>3629.9845350000001</v>
      </c>
      <c r="AF560" s="73">
        <v>4355.9814420000002</v>
      </c>
      <c r="AG560" s="74">
        <v>4941.8692000000001</v>
      </c>
      <c r="AH560" s="73">
        <v>1.0900000000000001</v>
      </c>
      <c r="AI560" s="73">
        <v>1.1100000000000001</v>
      </c>
      <c r="AJ560" s="73">
        <v>0</v>
      </c>
      <c r="AK560" s="73">
        <v>0</v>
      </c>
      <c r="AL560" s="81">
        <v>5386.6374280000009</v>
      </c>
      <c r="AM560" s="81">
        <v>5485.4748120000004</v>
      </c>
      <c r="AN560" s="70">
        <v>2050</v>
      </c>
      <c r="AO560" s="70" t="s">
        <v>60</v>
      </c>
      <c r="AP560" s="76">
        <v>13.5</v>
      </c>
      <c r="AQ560" s="70" t="s">
        <v>220</v>
      </c>
      <c r="AR560" s="80">
        <v>6</v>
      </c>
      <c r="AS560" s="80">
        <v>28</v>
      </c>
      <c r="AT560" s="80">
        <v>0.33100000000000002</v>
      </c>
      <c r="AU560" s="80">
        <v>2018</v>
      </c>
      <c r="AV560" s="70" t="s">
        <v>225</v>
      </c>
      <c r="AW560" s="65">
        <v>4941.8692000000001</v>
      </c>
      <c r="AX560" s="86">
        <v>5386.6374280000009</v>
      </c>
      <c r="AY560" s="86">
        <v>5485.4748120000004</v>
      </c>
    </row>
    <row r="561" spans="1:51" x14ac:dyDescent="0.2">
      <c r="A561">
        <v>32</v>
      </c>
      <c r="B561">
        <v>2023</v>
      </c>
      <c r="C561" t="s">
        <v>858</v>
      </c>
      <c r="D561" t="s">
        <v>45</v>
      </c>
      <c r="E561" t="s">
        <v>46</v>
      </c>
      <c r="G561" t="s">
        <v>226</v>
      </c>
      <c r="H561" t="s">
        <v>226</v>
      </c>
      <c r="I561" t="s">
        <v>49</v>
      </c>
      <c r="J561" t="s">
        <v>227</v>
      </c>
      <c r="K561" t="s">
        <v>228</v>
      </c>
      <c r="L561" s="27">
        <v>0</v>
      </c>
      <c r="M561" s="27">
        <v>0</v>
      </c>
      <c r="N561" s="27">
        <v>0</v>
      </c>
      <c r="O561" t="s">
        <v>142</v>
      </c>
      <c r="P561" t="s">
        <v>869</v>
      </c>
      <c r="Q561" s="27">
        <v>8</v>
      </c>
      <c r="R561" s="27">
        <v>11</v>
      </c>
      <c r="S561" s="27">
        <v>11</v>
      </c>
      <c r="T561" s="27">
        <v>15</v>
      </c>
      <c r="U561" s="27">
        <v>0</v>
      </c>
      <c r="V561" s="27">
        <v>0</v>
      </c>
      <c r="W561" s="27">
        <v>0</v>
      </c>
      <c r="X561" t="s">
        <v>65</v>
      </c>
      <c r="Y561" t="s">
        <v>55</v>
      </c>
      <c r="Z561" s="27">
        <v>1.4</v>
      </c>
      <c r="AA561" s="27">
        <v>1.4</v>
      </c>
      <c r="AB561" s="27">
        <v>1.4</v>
      </c>
      <c r="AC561" s="27">
        <v>1.4</v>
      </c>
      <c r="AD561" s="27">
        <v>2857.14</v>
      </c>
      <c r="AE561" s="27">
        <v>3694.7250994318179</v>
      </c>
      <c r="AF561" s="27">
        <v>4214.53125</v>
      </c>
      <c r="AG561" s="107">
        <v>40641.976093749996</v>
      </c>
      <c r="AH561" s="27">
        <v>1.01</v>
      </c>
      <c r="AI561" s="27">
        <v>1.03</v>
      </c>
      <c r="AJ561" s="27">
        <v>0</v>
      </c>
      <c r="AK561" s="27">
        <v>0</v>
      </c>
      <c r="AL561" s="101">
        <v>41048.395854687493</v>
      </c>
      <c r="AM561" s="101">
        <v>41861.235376562494</v>
      </c>
      <c r="AN561">
        <v>2023</v>
      </c>
      <c r="AO561" t="s">
        <v>56</v>
      </c>
      <c r="AP561" s="30">
        <v>15</v>
      </c>
      <c r="AQ561" t="s">
        <v>220</v>
      </c>
      <c r="AR561" s="29">
        <v>2</v>
      </c>
      <c r="AS561" s="29">
        <v>18</v>
      </c>
      <c r="AT561" s="29" t="s">
        <v>89</v>
      </c>
      <c r="AU561" s="29">
        <v>2023</v>
      </c>
      <c r="AV561" t="s">
        <v>229</v>
      </c>
      <c r="AW561" s="65">
        <v>40641.976093749996</v>
      </c>
      <c r="AX561" s="86">
        <v>41048.395854687493</v>
      </c>
      <c r="AY561" s="86">
        <v>41861.235376562494</v>
      </c>
    </row>
    <row r="562" spans="1:51" x14ac:dyDescent="0.2">
      <c r="A562">
        <v>32</v>
      </c>
      <c r="B562">
        <v>2023</v>
      </c>
      <c r="C562" t="s">
        <v>858</v>
      </c>
      <c r="D562" t="s">
        <v>45</v>
      </c>
      <c r="E562" t="s">
        <v>46</v>
      </c>
      <c r="G562" t="s">
        <v>226</v>
      </c>
      <c r="H562" t="s">
        <v>226</v>
      </c>
      <c r="I562" t="s">
        <v>49</v>
      </c>
      <c r="J562" t="s">
        <v>227</v>
      </c>
      <c r="K562" t="s">
        <v>228</v>
      </c>
      <c r="L562" s="27">
        <v>0</v>
      </c>
      <c r="M562" s="27">
        <v>0</v>
      </c>
      <c r="N562" s="27">
        <v>0</v>
      </c>
      <c r="O562" t="s">
        <v>142</v>
      </c>
      <c r="P562" t="s">
        <v>869</v>
      </c>
      <c r="Q562" s="27">
        <v>8</v>
      </c>
      <c r="R562" s="27">
        <v>11</v>
      </c>
      <c r="S562" s="27">
        <v>11</v>
      </c>
      <c r="T562" s="27">
        <v>15</v>
      </c>
      <c r="U562" s="27">
        <v>0</v>
      </c>
      <c r="V562" s="27">
        <v>0</v>
      </c>
      <c r="W562" s="27">
        <v>0</v>
      </c>
      <c r="X562" t="s">
        <v>65</v>
      </c>
      <c r="Y562" t="s">
        <v>55</v>
      </c>
      <c r="Z562" s="27">
        <v>1.4</v>
      </c>
      <c r="AA562" s="27">
        <v>1.4</v>
      </c>
      <c r="AB562" s="27">
        <v>1.4</v>
      </c>
      <c r="AC562" s="27">
        <v>1.4</v>
      </c>
      <c r="AD562" s="27">
        <v>2857.14</v>
      </c>
      <c r="AE562" s="27">
        <v>3694.7250994318179</v>
      </c>
      <c r="AF562" s="27">
        <v>4214.53125</v>
      </c>
      <c r="AG562" s="107">
        <v>40641.976093749996</v>
      </c>
      <c r="AH562" s="27">
        <v>1.01</v>
      </c>
      <c r="AI562" s="27">
        <v>1.03</v>
      </c>
      <c r="AJ562" s="27">
        <v>0</v>
      </c>
      <c r="AK562" s="27">
        <v>0</v>
      </c>
      <c r="AL562" s="101">
        <v>41048.395854687493</v>
      </c>
      <c r="AM562" s="101">
        <v>41861.235376562494</v>
      </c>
      <c r="AN562">
        <v>2030</v>
      </c>
      <c r="AO562" t="s">
        <v>56</v>
      </c>
      <c r="AP562" s="30">
        <v>15</v>
      </c>
      <c r="AQ562" t="s">
        <v>220</v>
      </c>
      <c r="AR562" s="29">
        <v>2</v>
      </c>
      <c r="AS562" s="29">
        <v>18</v>
      </c>
      <c r="AT562" s="29" t="s">
        <v>89</v>
      </c>
      <c r="AU562" s="29">
        <v>2023</v>
      </c>
      <c r="AV562" t="s">
        <v>229</v>
      </c>
      <c r="AW562" s="65">
        <v>40641.976093749996</v>
      </c>
      <c r="AX562" s="86">
        <v>41048.395854687493</v>
      </c>
      <c r="AY562" s="86">
        <v>41861.235376562494</v>
      </c>
    </row>
    <row r="563" spans="1:51" x14ac:dyDescent="0.2">
      <c r="A563">
        <v>32</v>
      </c>
      <c r="B563">
        <v>2023</v>
      </c>
      <c r="C563" t="s">
        <v>858</v>
      </c>
      <c r="D563" t="s">
        <v>45</v>
      </c>
      <c r="E563" t="s">
        <v>46</v>
      </c>
      <c r="G563" t="s">
        <v>226</v>
      </c>
      <c r="H563" t="s">
        <v>226</v>
      </c>
      <c r="I563" t="s">
        <v>49</v>
      </c>
      <c r="J563" t="s">
        <v>227</v>
      </c>
      <c r="K563" t="s">
        <v>228</v>
      </c>
      <c r="L563" s="27">
        <v>0</v>
      </c>
      <c r="M563" s="27">
        <v>0</v>
      </c>
      <c r="N563" s="27">
        <v>0</v>
      </c>
      <c r="O563" t="s">
        <v>142</v>
      </c>
      <c r="P563" t="s">
        <v>869</v>
      </c>
      <c r="Q563" s="27">
        <v>8</v>
      </c>
      <c r="R563" s="27">
        <v>11</v>
      </c>
      <c r="S563" s="27">
        <v>11</v>
      </c>
      <c r="T563" s="27">
        <v>15</v>
      </c>
      <c r="U563" s="27">
        <v>0</v>
      </c>
      <c r="V563" s="27">
        <v>0</v>
      </c>
      <c r="W563" s="27">
        <v>0</v>
      </c>
      <c r="X563" t="s">
        <v>65</v>
      </c>
      <c r="Y563" t="s">
        <v>55</v>
      </c>
      <c r="Z563" s="27">
        <v>1.4</v>
      </c>
      <c r="AA563" s="27">
        <v>1.4</v>
      </c>
      <c r="AB563" s="27">
        <v>1.4</v>
      </c>
      <c r="AC563" s="27">
        <v>1.4</v>
      </c>
      <c r="AD563" s="27">
        <v>2857.14</v>
      </c>
      <c r="AE563" s="27">
        <v>3694.7250994318179</v>
      </c>
      <c r="AF563" s="27">
        <v>4214.53125</v>
      </c>
      <c r="AG563" s="107">
        <v>40641.976093749996</v>
      </c>
      <c r="AH563" s="27">
        <v>1.01</v>
      </c>
      <c r="AI563" s="27">
        <v>1.03</v>
      </c>
      <c r="AJ563" s="27">
        <v>0</v>
      </c>
      <c r="AK563" s="27">
        <v>0</v>
      </c>
      <c r="AL563" s="101">
        <v>41048.395854687493</v>
      </c>
      <c r="AM563" s="101">
        <v>41861.235376562494</v>
      </c>
      <c r="AN563">
        <v>2035</v>
      </c>
      <c r="AO563" t="s">
        <v>56</v>
      </c>
      <c r="AP563" s="30">
        <v>15</v>
      </c>
      <c r="AQ563" t="s">
        <v>220</v>
      </c>
      <c r="AR563" s="29">
        <v>2</v>
      </c>
      <c r="AS563" s="29">
        <v>18</v>
      </c>
      <c r="AT563" s="29" t="s">
        <v>89</v>
      </c>
      <c r="AU563" s="29">
        <v>2023</v>
      </c>
      <c r="AV563" t="s">
        <v>229</v>
      </c>
      <c r="AW563" s="65">
        <v>40641.976093749996</v>
      </c>
      <c r="AX563" s="86">
        <v>41048.395854687493</v>
      </c>
      <c r="AY563" s="86">
        <v>41861.235376562494</v>
      </c>
    </row>
    <row r="564" spans="1:51" x14ac:dyDescent="0.2">
      <c r="A564">
        <v>32</v>
      </c>
      <c r="B564">
        <v>2023</v>
      </c>
      <c r="C564" t="s">
        <v>858</v>
      </c>
      <c r="D564" t="s">
        <v>45</v>
      </c>
      <c r="E564" t="s">
        <v>46</v>
      </c>
      <c r="G564" t="s">
        <v>226</v>
      </c>
      <c r="H564" t="s">
        <v>226</v>
      </c>
      <c r="I564" t="s">
        <v>49</v>
      </c>
      <c r="J564" t="s">
        <v>227</v>
      </c>
      <c r="K564" t="s">
        <v>228</v>
      </c>
      <c r="L564" s="27">
        <v>0</v>
      </c>
      <c r="M564" s="27">
        <v>0</v>
      </c>
      <c r="N564" s="27">
        <v>0</v>
      </c>
      <c r="O564" t="s">
        <v>142</v>
      </c>
      <c r="P564" t="s">
        <v>869</v>
      </c>
      <c r="Q564" s="27">
        <v>8</v>
      </c>
      <c r="R564" s="27">
        <v>11</v>
      </c>
      <c r="S564" s="27">
        <v>11</v>
      </c>
      <c r="T564" s="27">
        <v>15</v>
      </c>
      <c r="U564" s="27">
        <v>0</v>
      </c>
      <c r="V564" s="27">
        <v>0</v>
      </c>
      <c r="W564" s="27">
        <v>0</v>
      </c>
      <c r="X564" t="s">
        <v>65</v>
      </c>
      <c r="Y564" t="s">
        <v>55</v>
      </c>
      <c r="Z564" s="27">
        <v>1.4</v>
      </c>
      <c r="AA564" s="27">
        <v>1.4</v>
      </c>
      <c r="AB564" s="27">
        <v>1.4</v>
      </c>
      <c r="AC564" s="27">
        <v>1.4</v>
      </c>
      <c r="AD564" s="27">
        <v>2857.14</v>
      </c>
      <c r="AE564" s="27">
        <v>3694.7250994318179</v>
      </c>
      <c r="AF564" s="27">
        <v>4214.53125</v>
      </c>
      <c r="AG564" s="107">
        <v>40641.976093749996</v>
      </c>
      <c r="AH564" s="27">
        <v>1.01</v>
      </c>
      <c r="AI564" s="27">
        <v>1.03</v>
      </c>
      <c r="AJ564" s="27">
        <v>0</v>
      </c>
      <c r="AK564" s="27">
        <v>0</v>
      </c>
      <c r="AL564" s="101">
        <v>41048.395854687493</v>
      </c>
      <c r="AM564" s="101">
        <v>41861.235376562494</v>
      </c>
      <c r="AN564">
        <v>2040</v>
      </c>
      <c r="AO564" t="s">
        <v>56</v>
      </c>
      <c r="AP564" s="30">
        <v>15</v>
      </c>
      <c r="AQ564" t="s">
        <v>220</v>
      </c>
      <c r="AR564" s="29">
        <v>2</v>
      </c>
      <c r="AS564" s="29">
        <v>18</v>
      </c>
      <c r="AT564" s="29" t="s">
        <v>89</v>
      </c>
      <c r="AU564" s="29">
        <v>2023</v>
      </c>
      <c r="AV564" t="s">
        <v>229</v>
      </c>
      <c r="AW564" s="65">
        <v>40641.976093749996</v>
      </c>
      <c r="AX564" s="86">
        <v>41048.395854687493</v>
      </c>
      <c r="AY564" s="86">
        <v>41861.235376562494</v>
      </c>
    </row>
    <row r="565" spans="1:51" x14ac:dyDescent="0.2">
      <c r="A565">
        <v>32</v>
      </c>
      <c r="B565">
        <v>2023</v>
      </c>
      <c r="C565" t="s">
        <v>858</v>
      </c>
      <c r="D565" t="s">
        <v>45</v>
      </c>
      <c r="E565" t="s">
        <v>46</v>
      </c>
      <c r="G565" t="s">
        <v>226</v>
      </c>
      <c r="H565" t="s">
        <v>226</v>
      </c>
      <c r="I565" t="s">
        <v>49</v>
      </c>
      <c r="J565" t="s">
        <v>227</v>
      </c>
      <c r="K565" t="s">
        <v>228</v>
      </c>
      <c r="L565" s="27">
        <v>0</v>
      </c>
      <c r="M565" s="27">
        <v>0</v>
      </c>
      <c r="N565" s="27">
        <v>0</v>
      </c>
      <c r="O565" t="s">
        <v>142</v>
      </c>
      <c r="P565" t="s">
        <v>869</v>
      </c>
      <c r="Q565" s="27">
        <v>8</v>
      </c>
      <c r="R565" s="27">
        <v>11</v>
      </c>
      <c r="S565" s="27">
        <v>11</v>
      </c>
      <c r="T565" s="27">
        <v>15</v>
      </c>
      <c r="U565" s="27">
        <v>0</v>
      </c>
      <c r="V565" s="27">
        <v>0</v>
      </c>
      <c r="W565" s="27">
        <v>0</v>
      </c>
      <c r="X565" t="s">
        <v>65</v>
      </c>
      <c r="Y565" t="s">
        <v>55</v>
      </c>
      <c r="Z565" s="27">
        <v>1.4</v>
      </c>
      <c r="AA565" s="27">
        <v>1.4</v>
      </c>
      <c r="AB565" s="27">
        <v>1.4</v>
      </c>
      <c r="AC565" s="27">
        <v>1.4</v>
      </c>
      <c r="AD565" s="27">
        <v>2857.14</v>
      </c>
      <c r="AE565" s="27">
        <v>3694.7250994318179</v>
      </c>
      <c r="AF565" s="27">
        <v>4214.53125</v>
      </c>
      <c r="AG565" s="107">
        <v>40641.976093749996</v>
      </c>
      <c r="AH565" s="27">
        <v>1.01</v>
      </c>
      <c r="AI565" s="27">
        <v>1.03</v>
      </c>
      <c r="AJ565" s="27">
        <v>0</v>
      </c>
      <c r="AK565" s="27">
        <v>0</v>
      </c>
      <c r="AL565" s="101">
        <v>41048.395854687493</v>
      </c>
      <c r="AM565" s="101">
        <v>41861.235376562494</v>
      </c>
      <c r="AN565">
        <v>2045</v>
      </c>
      <c r="AO565" t="s">
        <v>56</v>
      </c>
      <c r="AP565" s="30">
        <v>15</v>
      </c>
      <c r="AQ565" t="s">
        <v>220</v>
      </c>
      <c r="AR565" s="29">
        <v>2</v>
      </c>
      <c r="AS565" s="29">
        <v>18</v>
      </c>
      <c r="AT565" s="29" t="s">
        <v>89</v>
      </c>
      <c r="AU565" s="29">
        <v>2023</v>
      </c>
      <c r="AV565" t="s">
        <v>229</v>
      </c>
      <c r="AW565" s="65">
        <v>40641.976093749996</v>
      </c>
      <c r="AX565" s="86">
        <v>41048.395854687493</v>
      </c>
      <c r="AY565" s="86">
        <v>41861.235376562494</v>
      </c>
    </row>
    <row r="566" spans="1:51" x14ac:dyDescent="0.2">
      <c r="A566">
        <v>32</v>
      </c>
      <c r="B566">
        <v>2023</v>
      </c>
      <c r="C566" t="s">
        <v>858</v>
      </c>
      <c r="D566" t="s">
        <v>45</v>
      </c>
      <c r="E566" t="s">
        <v>46</v>
      </c>
      <c r="G566" t="s">
        <v>226</v>
      </c>
      <c r="H566" t="s">
        <v>226</v>
      </c>
      <c r="I566" t="s">
        <v>49</v>
      </c>
      <c r="J566" t="s">
        <v>227</v>
      </c>
      <c r="K566" t="s">
        <v>228</v>
      </c>
      <c r="L566" s="27">
        <v>0</v>
      </c>
      <c r="M566" s="27">
        <v>0</v>
      </c>
      <c r="N566" s="27">
        <v>0</v>
      </c>
      <c r="O566" t="s">
        <v>142</v>
      </c>
      <c r="P566" t="s">
        <v>869</v>
      </c>
      <c r="Q566" s="27">
        <v>8</v>
      </c>
      <c r="R566" s="27">
        <v>11</v>
      </c>
      <c r="S566" s="27">
        <v>11</v>
      </c>
      <c r="T566" s="27">
        <v>15</v>
      </c>
      <c r="U566" s="27">
        <v>0</v>
      </c>
      <c r="V566" s="27">
        <v>0</v>
      </c>
      <c r="W566" s="27">
        <v>0</v>
      </c>
      <c r="X566" t="s">
        <v>65</v>
      </c>
      <c r="Y566" t="s">
        <v>55</v>
      </c>
      <c r="Z566" s="27">
        <v>1.4</v>
      </c>
      <c r="AA566" s="27">
        <v>1.4</v>
      </c>
      <c r="AB566" s="27">
        <v>1.4</v>
      </c>
      <c r="AC566" s="27">
        <v>1.4</v>
      </c>
      <c r="AD566" s="27">
        <v>2857.14</v>
      </c>
      <c r="AE566" s="27">
        <v>3694.7250994318179</v>
      </c>
      <c r="AF566" s="27">
        <v>4214.53125</v>
      </c>
      <c r="AG566" s="107">
        <v>40641.976093749996</v>
      </c>
      <c r="AH566" s="27">
        <v>1.01</v>
      </c>
      <c r="AI566" s="27">
        <v>1.03</v>
      </c>
      <c r="AJ566" s="27">
        <v>0</v>
      </c>
      <c r="AK566" s="27">
        <v>0</v>
      </c>
      <c r="AL566" s="101">
        <v>41048.395854687493</v>
      </c>
      <c r="AM566" s="101">
        <v>41861.235376562494</v>
      </c>
      <c r="AN566">
        <v>2050</v>
      </c>
      <c r="AO566" t="s">
        <v>56</v>
      </c>
      <c r="AP566" s="30">
        <v>15</v>
      </c>
      <c r="AQ566" t="s">
        <v>220</v>
      </c>
      <c r="AR566" s="29">
        <v>2</v>
      </c>
      <c r="AS566" s="29">
        <v>18</v>
      </c>
      <c r="AT566" s="29" t="s">
        <v>89</v>
      </c>
      <c r="AU566" s="29">
        <v>2023</v>
      </c>
      <c r="AV566" t="s">
        <v>229</v>
      </c>
      <c r="AW566" s="65">
        <v>40641.976093749996</v>
      </c>
      <c r="AX566" s="86">
        <v>41048.395854687493</v>
      </c>
      <c r="AY566" s="86">
        <v>41861.235376562494</v>
      </c>
    </row>
    <row r="567" spans="1:51" x14ac:dyDescent="0.2">
      <c r="A567">
        <v>32</v>
      </c>
      <c r="B567">
        <v>2023</v>
      </c>
      <c r="C567" t="s">
        <v>858</v>
      </c>
      <c r="D567" t="s">
        <v>45</v>
      </c>
      <c r="E567" t="s">
        <v>46</v>
      </c>
      <c r="G567" t="s">
        <v>226</v>
      </c>
      <c r="H567" t="s">
        <v>226</v>
      </c>
      <c r="I567" t="s">
        <v>49</v>
      </c>
      <c r="J567" t="s">
        <v>227</v>
      </c>
      <c r="K567" t="s">
        <v>228</v>
      </c>
      <c r="L567" s="27">
        <v>0</v>
      </c>
      <c r="M567" s="27">
        <v>0</v>
      </c>
      <c r="N567" s="27">
        <v>0</v>
      </c>
      <c r="O567" t="s">
        <v>142</v>
      </c>
      <c r="P567" t="s">
        <v>869</v>
      </c>
      <c r="Q567" s="27">
        <v>8</v>
      </c>
      <c r="R567" s="27">
        <v>11</v>
      </c>
      <c r="S567" s="27">
        <v>11</v>
      </c>
      <c r="T567" s="27">
        <v>15</v>
      </c>
      <c r="U567" s="27">
        <v>0</v>
      </c>
      <c r="V567" s="27">
        <v>0</v>
      </c>
      <c r="W567" s="27">
        <v>0</v>
      </c>
      <c r="X567" t="s">
        <v>65</v>
      </c>
      <c r="Y567" t="s">
        <v>55</v>
      </c>
      <c r="Z567" s="27">
        <v>1.4</v>
      </c>
      <c r="AA567" s="27">
        <v>1.4</v>
      </c>
      <c r="AB567" s="27">
        <v>1.4</v>
      </c>
      <c r="AC567" s="27">
        <v>1.4</v>
      </c>
      <c r="AD567" s="27">
        <v>2857.14</v>
      </c>
      <c r="AE567" s="27">
        <v>3694.7250994318179</v>
      </c>
      <c r="AF567" s="27">
        <v>4214.53125</v>
      </c>
      <c r="AG567" s="107">
        <v>40641.976093749996</v>
      </c>
      <c r="AH567" s="27">
        <v>1.01</v>
      </c>
      <c r="AI567" s="27">
        <v>1.03</v>
      </c>
      <c r="AJ567" s="27">
        <v>0</v>
      </c>
      <c r="AK567" s="27">
        <v>0</v>
      </c>
      <c r="AL567" s="101">
        <v>41048.395854687493</v>
      </c>
      <c r="AM567" s="101">
        <v>41861.235376562494</v>
      </c>
      <c r="AN567">
        <v>2023</v>
      </c>
      <c r="AO567" t="s">
        <v>59</v>
      </c>
      <c r="AP567" s="30">
        <v>15</v>
      </c>
      <c r="AQ567" t="s">
        <v>220</v>
      </c>
      <c r="AR567" s="29">
        <v>2</v>
      </c>
      <c r="AS567" s="29">
        <v>18</v>
      </c>
      <c r="AT567" s="29" t="s">
        <v>89</v>
      </c>
      <c r="AU567" s="29">
        <v>2023</v>
      </c>
      <c r="AV567" t="s">
        <v>229</v>
      </c>
      <c r="AW567" s="65">
        <v>40641.976093749996</v>
      </c>
      <c r="AX567" s="86">
        <v>41048.395854687493</v>
      </c>
      <c r="AY567" s="86">
        <v>41861.235376562494</v>
      </c>
    </row>
    <row r="568" spans="1:51" x14ac:dyDescent="0.2">
      <c r="A568">
        <v>32</v>
      </c>
      <c r="B568">
        <v>2023</v>
      </c>
      <c r="C568" t="s">
        <v>858</v>
      </c>
      <c r="D568" t="s">
        <v>45</v>
      </c>
      <c r="E568" t="s">
        <v>46</v>
      </c>
      <c r="G568" t="s">
        <v>226</v>
      </c>
      <c r="H568" t="s">
        <v>226</v>
      </c>
      <c r="I568" t="s">
        <v>49</v>
      </c>
      <c r="J568" t="s">
        <v>227</v>
      </c>
      <c r="K568" t="s">
        <v>228</v>
      </c>
      <c r="L568" s="27">
        <v>0</v>
      </c>
      <c r="M568" s="27">
        <v>0</v>
      </c>
      <c r="N568" s="27">
        <v>0</v>
      </c>
      <c r="O568" t="s">
        <v>142</v>
      </c>
      <c r="P568" t="s">
        <v>869</v>
      </c>
      <c r="Q568" s="27">
        <v>8</v>
      </c>
      <c r="R568" s="27">
        <v>11</v>
      </c>
      <c r="S568" s="27">
        <v>11</v>
      </c>
      <c r="T568" s="27">
        <v>15</v>
      </c>
      <c r="U568" s="27">
        <v>0</v>
      </c>
      <c r="V568" s="27">
        <v>0</v>
      </c>
      <c r="W568" s="27">
        <v>0</v>
      </c>
      <c r="X568" t="s">
        <v>65</v>
      </c>
      <c r="Y568" t="s">
        <v>55</v>
      </c>
      <c r="Z568" s="27">
        <v>1.4</v>
      </c>
      <c r="AA568" s="27">
        <v>1.4</v>
      </c>
      <c r="AB568" s="27">
        <v>1.4</v>
      </c>
      <c r="AC568" s="27">
        <v>1.4</v>
      </c>
      <c r="AD568" s="27">
        <v>2857.14</v>
      </c>
      <c r="AE568" s="27">
        <v>3694.7250994318179</v>
      </c>
      <c r="AF568" s="27">
        <v>4214.53125</v>
      </c>
      <c r="AG568" s="107">
        <v>40641.976093749996</v>
      </c>
      <c r="AH568" s="27">
        <v>1.01</v>
      </c>
      <c r="AI568" s="27">
        <v>1.03</v>
      </c>
      <c r="AJ568" s="27">
        <v>0</v>
      </c>
      <c r="AK568" s="27">
        <v>0</v>
      </c>
      <c r="AL568" s="101">
        <v>41048.395854687493</v>
      </c>
      <c r="AM568" s="101">
        <v>41861.235376562494</v>
      </c>
      <c r="AN568">
        <v>2030</v>
      </c>
      <c r="AO568" t="s">
        <v>59</v>
      </c>
      <c r="AP568" s="30">
        <v>15</v>
      </c>
      <c r="AQ568" t="s">
        <v>220</v>
      </c>
      <c r="AR568" s="29">
        <v>2</v>
      </c>
      <c r="AS568" s="29">
        <v>18</v>
      </c>
      <c r="AT568" s="29" t="s">
        <v>89</v>
      </c>
      <c r="AU568" s="29">
        <v>2023</v>
      </c>
      <c r="AV568" t="s">
        <v>229</v>
      </c>
      <c r="AW568" s="65">
        <v>40641.976093749996</v>
      </c>
      <c r="AX568" s="86">
        <v>41048.395854687493</v>
      </c>
      <c r="AY568" s="86">
        <v>41861.235376562494</v>
      </c>
    </row>
    <row r="569" spans="1:51" x14ac:dyDescent="0.2">
      <c r="A569">
        <v>32</v>
      </c>
      <c r="B569">
        <v>2023</v>
      </c>
      <c r="C569" t="s">
        <v>858</v>
      </c>
      <c r="D569" t="s">
        <v>45</v>
      </c>
      <c r="E569" t="s">
        <v>46</v>
      </c>
      <c r="G569" t="s">
        <v>226</v>
      </c>
      <c r="H569" t="s">
        <v>226</v>
      </c>
      <c r="I569" t="s">
        <v>49</v>
      </c>
      <c r="J569" t="s">
        <v>227</v>
      </c>
      <c r="K569" t="s">
        <v>228</v>
      </c>
      <c r="L569" s="27">
        <v>0</v>
      </c>
      <c r="M569" s="27">
        <v>0</v>
      </c>
      <c r="N569" s="27">
        <v>0</v>
      </c>
      <c r="O569" t="s">
        <v>142</v>
      </c>
      <c r="P569" t="s">
        <v>869</v>
      </c>
      <c r="Q569" s="27">
        <v>8</v>
      </c>
      <c r="R569" s="27">
        <v>11</v>
      </c>
      <c r="S569" s="27">
        <v>11</v>
      </c>
      <c r="T569" s="27">
        <v>15</v>
      </c>
      <c r="U569" s="27">
        <v>0</v>
      </c>
      <c r="V569" s="27">
        <v>0</v>
      </c>
      <c r="W569" s="27">
        <v>0</v>
      </c>
      <c r="X569" t="s">
        <v>65</v>
      </c>
      <c r="Y569" t="s">
        <v>55</v>
      </c>
      <c r="Z569" s="27">
        <v>1.4</v>
      </c>
      <c r="AA569" s="27">
        <v>1.4</v>
      </c>
      <c r="AB569" s="27">
        <v>1.4</v>
      </c>
      <c r="AC569" s="27">
        <v>1.4</v>
      </c>
      <c r="AD569" s="27">
        <v>2857.14</v>
      </c>
      <c r="AE569" s="27">
        <v>3694.7250994318179</v>
      </c>
      <c r="AF569" s="27">
        <v>4214.53125</v>
      </c>
      <c r="AG569" s="107">
        <v>40641.976093749996</v>
      </c>
      <c r="AH569" s="27">
        <v>1.01</v>
      </c>
      <c r="AI569" s="27">
        <v>1.03</v>
      </c>
      <c r="AJ569" s="27">
        <v>0</v>
      </c>
      <c r="AK569" s="27">
        <v>0</v>
      </c>
      <c r="AL569" s="101">
        <v>41048.395854687493</v>
      </c>
      <c r="AM569" s="101">
        <v>41861.235376562494</v>
      </c>
      <c r="AN569">
        <v>2035</v>
      </c>
      <c r="AO569" t="s">
        <v>59</v>
      </c>
      <c r="AP569" s="30">
        <v>15</v>
      </c>
      <c r="AQ569" t="s">
        <v>220</v>
      </c>
      <c r="AR569" s="29">
        <v>2</v>
      </c>
      <c r="AS569" s="29">
        <v>18</v>
      </c>
      <c r="AT569" s="29" t="s">
        <v>89</v>
      </c>
      <c r="AU569" s="29">
        <v>2023</v>
      </c>
      <c r="AV569" t="s">
        <v>229</v>
      </c>
      <c r="AW569" s="65">
        <v>40641.976093749996</v>
      </c>
      <c r="AX569" s="86">
        <v>41048.395854687493</v>
      </c>
      <c r="AY569" s="86">
        <v>41861.235376562494</v>
      </c>
    </row>
    <row r="570" spans="1:51" x14ac:dyDescent="0.2">
      <c r="A570">
        <v>32</v>
      </c>
      <c r="B570">
        <v>2023</v>
      </c>
      <c r="C570" t="s">
        <v>858</v>
      </c>
      <c r="D570" t="s">
        <v>45</v>
      </c>
      <c r="E570" t="s">
        <v>46</v>
      </c>
      <c r="G570" t="s">
        <v>226</v>
      </c>
      <c r="H570" t="s">
        <v>226</v>
      </c>
      <c r="I570" t="s">
        <v>49</v>
      </c>
      <c r="J570" t="s">
        <v>227</v>
      </c>
      <c r="K570" t="s">
        <v>228</v>
      </c>
      <c r="L570" s="27">
        <v>0</v>
      </c>
      <c r="M570" s="27">
        <v>0</v>
      </c>
      <c r="N570" s="27">
        <v>0</v>
      </c>
      <c r="O570" t="s">
        <v>142</v>
      </c>
      <c r="P570" t="s">
        <v>869</v>
      </c>
      <c r="Q570" s="27">
        <v>8</v>
      </c>
      <c r="R570" s="27">
        <v>11</v>
      </c>
      <c r="S570" s="27">
        <v>11</v>
      </c>
      <c r="T570" s="27">
        <v>15</v>
      </c>
      <c r="U570" s="27">
        <v>0</v>
      </c>
      <c r="V570" s="27">
        <v>0</v>
      </c>
      <c r="W570" s="27">
        <v>0</v>
      </c>
      <c r="X570" t="s">
        <v>65</v>
      </c>
      <c r="Y570" t="s">
        <v>55</v>
      </c>
      <c r="Z570" s="27">
        <v>1.4</v>
      </c>
      <c r="AA570" s="27">
        <v>1.4</v>
      </c>
      <c r="AB570" s="27">
        <v>1.4</v>
      </c>
      <c r="AC570" s="27">
        <v>1.4</v>
      </c>
      <c r="AD570" s="27">
        <v>2857.14</v>
      </c>
      <c r="AE570" s="27">
        <v>3694.7250994318179</v>
      </c>
      <c r="AF570" s="27">
        <v>4214.53125</v>
      </c>
      <c r="AG570" s="107">
        <v>40641.976093749996</v>
      </c>
      <c r="AH570" s="27">
        <v>1.01</v>
      </c>
      <c r="AI570" s="27">
        <v>1.03</v>
      </c>
      <c r="AJ570" s="27">
        <v>0</v>
      </c>
      <c r="AK570" s="27">
        <v>0</v>
      </c>
      <c r="AL570" s="101">
        <v>41048.395854687493</v>
      </c>
      <c r="AM570" s="101">
        <v>41861.235376562494</v>
      </c>
      <c r="AN570">
        <v>2040</v>
      </c>
      <c r="AO570" t="s">
        <v>59</v>
      </c>
      <c r="AP570" s="30">
        <v>15</v>
      </c>
      <c r="AQ570" t="s">
        <v>220</v>
      </c>
      <c r="AR570" s="29">
        <v>2</v>
      </c>
      <c r="AS570" s="29">
        <v>18</v>
      </c>
      <c r="AT570" s="29" t="s">
        <v>89</v>
      </c>
      <c r="AU570" s="29">
        <v>2023</v>
      </c>
      <c r="AV570" t="s">
        <v>229</v>
      </c>
      <c r="AW570" s="65">
        <v>40641.976093749996</v>
      </c>
      <c r="AX570" s="86">
        <v>41048.395854687493</v>
      </c>
      <c r="AY570" s="86">
        <v>41861.235376562494</v>
      </c>
    </row>
    <row r="571" spans="1:51" x14ac:dyDescent="0.2">
      <c r="A571">
        <v>32</v>
      </c>
      <c r="B571">
        <v>2023</v>
      </c>
      <c r="C571" t="s">
        <v>858</v>
      </c>
      <c r="D571" t="s">
        <v>45</v>
      </c>
      <c r="E571" t="s">
        <v>46</v>
      </c>
      <c r="G571" t="s">
        <v>226</v>
      </c>
      <c r="H571" t="s">
        <v>226</v>
      </c>
      <c r="I571" t="s">
        <v>49</v>
      </c>
      <c r="J571" t="s">
        <v>227</v>
      </c>
      <c r="K571" t="s">
        <v>228</v>
      </c>
      <c r="L571" s="27">
        <v>0</v>
      </c>
      <c r="M571" s="27">
        <v>0</v>
      </c>
      <c r="N571" s="27">
        <v>0</v>
      </c>
      <c r="O571" t="s">
        <v>142</v>
      </c>
      <c r="P571" t="s">
        <v>869</v>
      </c>
      <c r="Q571" s="27">
        <v>8</v>
      </c>
      <c r="R571" s="27">
        <v>11</v>
      </c>
      <c r="S571" s="27">
        <v>11</v>
      </c>
      <c r="T571" s="27">
        <v>15</v>
      </c>
      <c r="U571" s="27">
        <v>0</v>
      </c>
      <c r="V571" s="27">
        <v>0</v>
      </c>
      <c r="W571" s="27">
        <v>0</v>
      </c>
      <c r="X571" t="s">
        <v>65</v>
      </c>
      <c r="Y571" t="s">
        <v>55</v>
      </c>
      <c r="Z571" s="27">
        <v>1.4</v>
      </c>
      <c r="AA571" s="27">
        <v>1.4</v>
      </c>
      <c r="AB571" s="27">
        <v>1.4</v>
      </c>
      <c r="AC571" s="27">
        <v>1.4</v>
      </c>
      <c r="AD571" s="27">
        <v>2857.14</v>
      </c>
      <c r="AE571" s="27">
        <v>3694.7250994318179</v>
      </c>
      <c r="AF571" s="27">
        <v>4214.53125</v>
      </c>
      <c r="AG571" s="107">
        <v>40641.976093749996</v>
      </c>
      <c r="AH571" s="27">
        <v>1.01</v>
      </c>
      <c r="AI571" s="27">
        <v>1.03</v>
      </c>
      <c r="AJ571" s="27">
        <v>0</v>
      </c>
      <c r="AK571" s="27">
        <v>0</v>
      </c>
      <c r="AL571" s="101">
        <v>41048.395854687493</v>
      </c>
      <c r="AM571" s="101">
        <v>41861.235376562494</v>
      </c>
      <c r="AN571">
        <v>2045</v>
      </c>
      <c r="AO571" t="s">
        <v>59</v>
      </c>
      <c r="AP571" s="30">
        <v>15</v>
      </c>
      <c r="AQ571" t="s">
        <v>220</v>
      </c>
      <c r="AR571" s="29">
        <v>2</v>
      </c>
      <c r="AS571" s="29">
        <v>18</v>
      </c>
      <c r="AT571" s="29" t="s">
        <v>89</v>
      </c>
      <c r="AU571" s="29">
        <v>2023</v>
      </c>
      <c r="AV571" t="s">
        <v>229</v>
      </c>
      <c r="AW571" s="65">
        <v>40641.976093749996</v>
      </c>
      <c r="AX571" s="86">
        <v>41048.395854687493</v>
      </c>
      <c r="AY571" s="86">
        <v>41861.235376562494</v>
      </c>
    </row>
    <row r="572" spans="1:51" x14ac:dyDescent="0.2">
      <c r="A572">
        <v>32</v>
      </c>
      <c r="B572">
        <v>2023</v>
      </c>
      <c r="C572" t="s">
        <v>858</v>
      </c>
      <c r="D572" t="s">
        <v>45</v>
      </c>
      <c r="E572" t="s">
        <v>46</v>
      </c>
      <c r="G572" t="s">
        <v>226</v>
      </c>
      <c r="H572" t="s">
        <v>226</v>
      </c>
      <c r="I572" t="s">
        <v>49</v>
      </c>
      <c r="J572" t="s">
        <v>227</v>
      </c>
      <c r="K572" t="s">
        <v>228</v>
      </c>
      <c r="L572" s="27">
        <v>0</v>
      </c>
      <c r="M572" s="27">
        <v>0</v>
      </c>
      <c r="N572" s="27">
        <v>0</v>
      </c>
      <c r="O572" t="s">
        <v>142</v>
      </c>
      <c r="P572" t="s">
        <v>869</v>
      </c>
      <c r="Q572" s="27">
        <v>8</v>
      </c>
      <c r="R572" s="27">
        <v>11</v>
      </c>
      <c r="S572" s="27">
        <v>11</v>
      </c>
      <c r="T572" s="27">
        <v>15</v>
      </c>
      <c r="U572" s="27">
        <v>0</v>
      </c>
      <c r="V572" s="27">
        <v>0</v>
      </c>
      <c r="W572" s="27">
        <v>0</v>
      </c>
      <c r="X572" t="s">
        <v>65</v>
      </c>
      <c r="Y572" t="s">
        <v>55</v>
      </c>
      <c r="Z572" s="27">
        <v>1.4</v>
      </c>
      <c r="AA572" s="27">
        <v>1.4</v>
      </c>
      <c r="AB572" s="27">
        <v>1.4</v>
      </c>
      <c r="AC572" s="27">
        <v>1.4</v>
      </c>
      <c r="AD572" s="27">
        <v>2857.14</v>
      </c>
      <c r="AE572" s="27">
        <v>3694.7250994318179</v>
      </c>
      <c r="AF572" s="27">
        <v>4214.53125</v>
      </c>
      <c r="AG572" s="107">
        <v>40641.976093749996</v>
      </c>
      <c r="AH572" s="27">
        <v>1.01</v>
      </c>
      <c r="AI572" s="27">
        <v>1.03</v>
      </c>
      <c r="AJ572" s="27">
        <v>0</v>
      </c>
      <c r="AK572" s="27">
        <v>0</v>
      </c>
      <c r="AL572" s="101">
        <v>41048.395854687493</v>
      </c>
      <c r="AM572" s="101">
        <v>41861.235376562494</v>
      </c>
      <c r="AN572">
        <v>2050</v>
      </c>
      <c r="AO572" t="s">
        <v>59</v>
      </c>
      <c r="AP572" s="30">
        <v>15</v>
      </c>
      <c r="AQ572" t="s">
        <v>220</v>
      </c>
      <c r="AR572" s="29">
        <v>2</v>
      </c>
      <c r="AS572" s="29">
        <v>18</v>
      </c>
      <c r="AT572" s="29" t="s">
        <v>89</v>
      </c>
      <c r="AU572" s="29">
        <v>2023</v>
      </c>
      <c r="AV572" t="s">
        <v>229</v>
      </c>
      <c r="AW572" s="65">
        <v>40641.976093749996</v>
      </c>
      <c r="AX572" s="86">
        <v>41048.395854687493</v>
      </c>
      <c r="AY572" s="86">
        <v>41861.235376562494</v>
      </c>
    </row>
    <row r="573" spans="1:51" x14ac:dyDescent="0.2">
      <c r="A573">
        <v>32</v>
      </c>
      <c r="B573">
        <v>2023</v>
      </c>
      <c r="C573" t="s">
        <v>858</v>
      </c>
      <c r="D573" t="s">
        <v>45</v>
      </c>
      <c r="E573" t="s">
        <v>46</v>
      </c>
      <c r="G573" t="s">
        <v>226</v>
      </c>
      <c r="H573" t="s">
        <v>226</v>
      </c>
      <c r="I573" t="s">
        <v>49</v>
      </c>
      <c r="J573" t="s">
        <v>227</v>
      </c>
      <c r="K573" t="s">
        <v>228</v>
      </c>
      <c r="L573" s="27">
        <v>0</v>
      </c>
      <c r="M573" s="27">
        <v>0</v>
      </c>
      <c r="N573" s="27">
        <v>0</v>
      </c>
      <c r="O573" t="s">
        <v>142</v>
      </c>
      <c r="P573" t="s">
        <v>869</v>
      </c>
      <c r="Q573" s="27">
        <v>8</v>
      </c>
      <c r="R573" s="27">
        <v>11</v>
      </c>
      <c r="S573" s="27">
        <v>11</v>
      </c>
      <c r="T573" s="27">
        <v>15</v>
      </c>
      <c r="U573" s="27">
        <v>0</v>
      </c>
      <c r="V573" s="27">
        <v>0</v>
      </c>
      <c r="W573" s="27">
        <v>0</v>
      </c>
      <c r="X573" t="s">
        <v>65</v>
      </c>
      <c r="Y573" t="s">
        <v>55</v>
      </c>
      <c r="Z573" s="27">
        <v>1.4</v>
      </c>
      <c r="AA573" s="27">
        <v>1.4</v>
      </c>
      <c r="AB573" s="27">
        <v>1.4</v>
      </c>
      <c r="AC573" s="27">
        <v>1.4</v>
      </c>
      <c r="AD573" s="27">
        <v>2857.14</v>
      </c>
      <c r="AE573" s="27">
        <v>3694.7250994318179</v>
      </c>
      <c r="AF573" s="27">
        <v>4214.53125</v>
      </c>
      <c r="AG573" s="107">
        <v>40641.976093749996</v>
      </c>
      <c r="AH573" s="27">
        <v>1.01</v>
      </c>
      <c r="AI573" s="27">
        <v>1.03</v>
      </c>
      <c r="AJ573" s="27">
        <v>0</v>
      </c>
      <c r="AK573" s="27">
        <v>0</v>
      </c>
      <c r="AL573" s="101">
        <v>41048.395854687493</v>
      </c>
      <c r="AM573" s="101">
        <v>41861.235376562494</v>
      </c>
      <c r="AN573">
        <v>2023</v>
      </c>
      <c r="AO573" t="s">
        <v>60</v>
      </c>
      <c r="AP573" s="30">
        <v>15</v>
      </c>
      <c r="AQ573" t="s">
        <v>220</v>
      </c>
      <c r="AR573" s="29">
        <v>2</v>
      </c>
      <c r="AS573" s="29">
        <v>18</v>
      </c>
      <c r="AT573" s="29" t="s">
        <v>89</v>
      </c>
      <c r="AU573" s="29">
        <v>2023</v>
      </c>
      <c r="AV573" t="s">
        <v>229</v>
      </c>
      <c r="AW573" s="65">
        <v>40641.976093749996</v>
      </c>
      <c r="AX573" s="86">
        <v>41048.395854687493</v>
      </c>
      <c r="AY573" s="86">
        <v>41861.235376562494</v>
      </c>
    </row>
    <row r="574" spans="1:51" x14ac:dyDescent="0.2">
      <c r="A574">
        <v>32</v>
      </c>
      <c r="B574">
        <v>2023</v>
      </c>
      <c r="C574" t="s">
        <v>858</v>
      </c>
      <c r="D574" t="s">
        <v>45</v>
      </c>
      <c r="E574" t="s">
        <v>46</v>
      </c>
      <c r="G574" t="s">
        <v>226</v>
      </c>
      <c r="H574" t="s">
        <v>226</v>
      </c>
      <c r="I574" t="s">
        <v>49</v>
      </c>
      <c r="J574" t="s">
        <v>227</v>
      </c>
      <c r="K574" t="s">
        <v>228</v>
      </c>
      <c r="L574" s="27">
        <v>0</v>
      </c>
      <c r="M574" s="27">
        <v>0</v>
      </c>
      <c r="N574" s="27">
        <v>0</v>
      </c>
      <c r="O574" t="s">
        <v>142</v>
      </c>
      <c r="P574" t="s">
        <v>869</v>
      </c>
      <c r="Q574" s="27">
        <v>8</v>
      </c>
      <c r="R574" s="27">
        <v>11</v>
      </c>
      <c r="S574" s="27">
        <v>11</v>
      </c>
      <c r="T574" s="27">
        <v>15</v>
      </c>
      <c r="U574" s="27">
        <v>0</v>
      </c>
      <c r="V574" s="27">
        <v>0</v>
      </c>
      <c r="W574" s="27">
        <v>0</v>
      </c>
      <c r="X574" t="s">
        <v>65</v>
      </c>
      <c r="Y574" t="s">
        <v>55</v>
      </c>
      <c r="Z574" s="27">
        <v>1.4</v>
      </c>
      <c r="AA574" s="27">
        <v>1.4</v>
      </c>
      <c r="AB574" s="27">
        <v>1.4</v>
      </c>
      <c r="AC574" s="27">
        <v>1.4</v>
      </c>
      <c r="AD574" s="27">
        <v>2857.14</v>
      </c>
      <c r="AE574" s="27">
        <v>3694.7250994318179</v>
      </c>
      <c r="AF574" s="27">
        <v>4214.53125</v>
      </c>
      <c r="AG574" s="107">
        <v>40641.976093749996</v>
      </c>
      <c r="AH574" s="27">
        <v>1.01</v>
      </c>
      <c r="AI574" s="27">
        <v>1.03</v>
      </c>
      <c r="AJ574" s="27">
        <v>0</v>
      </c>
      <c r="AK574" s="27">
        <v>0</v>
      </c>
      <c r="AL574" s="101">
        <v>41048.395854687493</v>
      </c>
      <c r="AM574" s="101">
        <v>41861.235376562494</v>
      </c>
      <c r="AN574">
        <v>2030</v>
      </c>
      <c r="AO574" t="s">
        <v>60</v>
      </c>
      <c r="AP574" s="30">
        <v>15</v>
      </c>
      <c r="AQ574" t="s">
        <v>220</v>
      </c>
      <c r="AR574" s="29">
        <v>2</v>
      </c>
      <c r="AS574" s="29">
        <v>18</v>
      </c>
      <c r="AT574" s="29" t="s">
        <v>89</v>
      </c>
      <c r="AU574" s="29">
        <v>2023</v>
      </c>
      <c r="AV574" t="s">
        <v>229</v>
      </c>
      <c r="AW574" s="65">
        <v>40641.976093749996</v>
      </c>
      <c r="AX574" s="86">
        <v>41048.395854687493</v>
      </c>
      <c r="AY574" s="86">
        <v>41861.235376562494</v>
      </c>
    </row>
    <row r="575" spans="1:51" x14ac:dyDescent="0.2">
      <c r="A575">
        <v>32</v>
      </c>
      <c r="B575">
        <v>2023</v>
      </c>
      <c r="C575" t="s">
        <v>858</v>
      </c>
      <c r="D575" t="s">
        <v>45</v>
      </c>
      <c r="E575" t="s">
        <v>46</v>
      </c>
      <c r="G575" t="s">
        <v>226</v>
      </c>
      <c r="H575" t="s">
        <v>226</v>
      </c>
      <c r="I575" t="s">
        <v>49</v>
      </c>
      <c r="J575" t="s">
        <v>227</v>
      </c>
      <c r="K575" t="s">
        <v>228</v>
      </c>
      <c r="L575" s="27">
        <v>0</v>
      </c>
      <c r="M575" s="27">
        <v>0</v>
      </c>
      <c r="N575" s="27">
        <v>0</v>
      </c>
      <c r="O575" t="s">
        <v>142</v>
      </c>
      <c r="P575" t="s">
        <v>869</v>
      </c>
      <c r="Q575" s="27">
        <v>8</v>
      </c>
      <c r="R575" s="27">
        <v>11</v>
      </c>
      <c r="S575" s="27">
        <v>11</v>
      </c>
      <c r="T575" s="27">
        <v>15</v>
      </c>
      <c r="U575" s="27">
        <v>0</v>
      </c>
      <c r="V575" s="27">
        <v>0</v>
      </c>
      <c r="W575" s="27">
        <v>0</v>
      </c>
      <c r="X575" t="s">
        <v>65</v>
      </c>
      <c r="Y575" t="s">
        <v>55</v>
      </c>
      <c r="Z575" s="27">
        <v>1.4</v>
      </c>
      <c r="AA575" s="27">
        <v>1.4</v>
      </c>
      <c r="AB575" s="27">
        <v>1.4</v>
      </c>
      <c r="AC575" s="27">
        <v>1.4</v>
      </c>
      <c r="AD575" s="27">
        <v>2857.14</v>
      </c>
      <c r="AE575" s="27">
        <v>3694.7250994318179</v>
      </c>
      <c r="AF575" s="27">
        <v>4214.53125</v>
      </c>
      <c r="AG575" s="107">
        <v>40641.976093749996</v>
      </c>
      <c r="AH575" s="27">
        <v>1.01</v>
      </c>
      <c r="AI575" s="27">
        <v>1.03</v>
      </c>
      <c r="AJ575" s="27">
        <v>0</v>
      </c>
      <c r="AK575" s="27">
        <v>0</v>
      </c>
      <c r="AL575" s="101">
        <v>41048.395854687493</v>
      </c>
      <c r="AM575" s="101">
        <v>41861.235376562494</v>
      </c>
      <c r="AN575">
        <v>2035</v>
      </c>
      <c r="AO575" t="s">
        <v>60</v>
      </c>
      <c r="AP575" s="30">
        <v>15</v>
      </c>
      <c r="AQ575" t="s">
        <v>220</v>
      </c>
      <c r="AR575" s="29">
        <v>2</v>
      </c>
      <c r="AS575" s="29">
        <v>18</v>
      </c>
      <c r="AT575" s="29" t="s">
        <v>89</v>
      </c>
      <c r="AU575" s="29">
        <v>2023</v>
      </c>
      <c r="AV575" t="s">
        <v>229</v>
      </c>
      <c r="AW575" s="65">
        <v>40641.976093749996</v>
      </c>
      <c r="AX575" s="86">
        <v>41048.395854687493</v>
      </c>
      <c r="AY575" s="86">
        <v>41861.235376562494</v>
      </c>
    </row>
    <row r="576" spans="1:51" x14ac:dyDescent="0.2">
      <c r="A576">
        <v>32</v>
      </c>
      <c r="B576">
        <v>2023</v>
      </c>
      <c r="C576" t="s">
        <v>858</v>
      </c>
      <c r="D576" t="s">
        <v>45</v>
      </c>
      <c r="E576" t="s">
        <v>46</v>
      </c>
      <c r="G576" t="s">
        <v>226</v>
      </c>
      <c r="H576" t="s">
        <v>226</v>
      </c>
      <c r="I576" t="s">
        <v>49</v>
      </c>
      <c r="J576" t="s">
        <v>227</v>
      </c>
      <c r="K576" t="s">
        <v>228</v>
      </c>
      <c r="L576" s="27">
        <v>0</v>
      </c>
      <c r="M576" s="27">
        <v>0</v>
      </c>
      <c r="N576" s="27">
        <v>0</v>
      </c>
      <c r="O576" t="s">
        <v>142</v>
      </c>
      <c r="P576" t="s">
        <v>869</v>
      </c>
      <c r="Q576" s="27">
        <v>8</v>
      </c>
      <c r="R576" s="27">
        <v>11</v>
      </c>
      <c r="S576" s="27">
        <v>11</v>
      </c>
      <c r="T576" s="27">
        <v>15</v>
      </c>
      <c r="U576" s="27">
        <v>0</v>
      </c>
      <c r="V576" s="27">
        <v>0</v>
      </c>
      <c r="W576" s="27">
        <v>0</v>
      </c>
      <c r="X576" t="s">
        <v>65</v>
      </c>
      <c r="Y576" t="s">
        <v>55</v>
      </c>
      <c r="Z576" s="27">
        <v>1.4</v>
      </c>
      <c r="AA576" s="27">
        <v>1.4</v>
      </c>
      <c r="AB576" s="27">
        <v>1.4</v>
      </c>
      <c r="AC576" s="27">
        <v>1.4</v>
      </c>
      <c r="AD576" s="27">
        <v>2857.14</v>
      </c>
      <c r="AE576" s="27">
        <v>3694.7250994318179</v>
      </c>
      <c r="AF576" s="27">
        <v>4214.53125</v>
      </c>
      <c r="AG576" s="107">
        <v>40641.976093749996</v>
      </c>
      <c r="AH576" s="27">
        <v>1.01</v>
      </c>
      <c r="AI576" s="27">
        <v>1.03</v>
      </c>
      <c r="AJ576" s="27">
        <v>0</v>
      </c>
      <c r="AK576" s="27">
        <v>0</v>
      </c>
      <c r="AL576" s="101">
        <v>41048.395854687493</v>
      </c>
      <c r="AM576" s="101">
        <v>41861.235376562494</v>
      </c>
      <c r="AN576">
        <v>2040</v>
      </c>
      <c r="AO576" t="s">
        <v>60</v>
      </c>
      <c r="AP576" s="30">
        <v>15</v>
      </c>
      <c r="AQ576" t="s">
        <v>220</v>
      </c>
      <c r="AR576" s="29">
        <v>2</v>
      </c>
      <c r="AS576" s="29">
        <v>18</v>
      </c>
      <c r="AT576" s="29" t="s">
        <v>89</v>
      </c>
      <c r="AU576" s="29">
        <v>2023</v>
      </c>
      <c r="AV576" t="s">
        <v>229</v>
      </c>
      <c r="AW576" s="65">
        <v>40641.976093749996</v>
      </c>
      <c r="AX576" s="86">
        <v>41048.395854687493</v>
      </c>
      <c r="AY576" s="86">
        <v>41861.235376562494</v>
      </c>
    </row>
    <row r="577" spans="1:51" x14ac:dyDescent="0.2">
      <c r="A577">
        <v>32</v>
      </c>
      <c r="B577">
        <v>2023</v>
      </c>
      <c r="C577" t="s">
        <v>858</v>
      </c>
      <c r="D577" t="s">
        <v>45</v>
      </c>
      <c r="E577" t="s">
        <v>46</v>
      </c>
      <c r="G577" t="s">
        <v>226</v>
      </c>
      <c r="H577" t="s">
        <v>226</v>
      </c>
      <c r="I577" t="s">
        <v>49</v>
      </c>
      <c r="J577" t="s">
        <v>227</v>
      </c>
      <c r="K577" t="s">
        <v>228</v>
      </c>
      <c r="L577" s="27">
        <v>0</v>
      </c>
      <c r="M577" s="27">
        <v>0</v>
      </c>
      <c r="N577" s="27">
        <v>0</v>
      </c>
      <c r="O577" t="s">
        <v>142</v>
      </c>
      <c r="P577" t="s">
        <v>869</v>
      </c>
      <c r="Q577" s="27">
        <v>8</v>
      </c>
      <c r="R577" s="27">
        <v>11</v>
      </c>
      <c r="S577" s="27">
        <v>11</v>
      </c>
      <c r="T577" s="27">
        <v>15</v>
      </c>
      <c r="U577" s="27">
        <v>0</v>
      </c>
      <c r="V577" s="27">
        <v>0</v>
      </c>
      <c r="W577" s="27">
        <v>0</v>
      </c>
      <c r="X577" t="s">
        <v>65</v>
      </c>
      <c r="Y577" t="s">
        <v>55</v>
      </c>
      <c r="Z577" s="27">
        <v>1.4</v>
      </c>
      <c r="AA577" s="27">
        <v>1.4</v>
      </c>
      <c r="AB577" s="27">
        <v>1.4</v>
      </c>
      <c r="AC577" s="27">
        <v>1.4</v>
      </c>
      <c r="AD577" s="27">
        <v>2857.14</v>
      </c>
      <c r="AE577" s="27">
        <v>3694.7250994318179</v>
      </c>
      <c r="AF577" s="27">
        <v>4214.53125</v>
      </c>
      <c r="AG577" s="107">
        <v>40641.976093749996</v>
      </c>
      <c r="AH577" s="27">
        <v>1.01</v>
      </c>
      <c r="AI577" s="27">
        <v>1.03</v>
      </c>
      <c r="AJ577" s="27">
        <v>0</v>
      </c>
      <c r="AK577" s="27">
        <v>0</v>
      </c>
      <c r="AL577" s="101">
        <v>41048.395854687493</v>
      </c>
      <c r="AM577" s="101">
        <v>41861.235376562494</v>
      </c>
      <c r="AN577">
        <v>2045</v>
      </c>
      <c r="AO577" t="s">
        <v>60</v>
      </c>
      <c r="AP577" s="30">
        <v>15</v>
      </c>
      <c r="AQ577" t="s">
        <v>220</v>
      </c>
      <c r="AR577" s="29">
        <v>2</v>
      </c>
      <c r="AS577" s="29">
        <v>18</v>
      </c>
      <c r="AT577" s="29" t="s">
        <v>89</v>
      </c>
      <c r="AU577" s="29">
        <v>2023</v>
      </c>
      <c r="AV577" t="s">
        <v>229</v>
      </c>
      <c r="AW577" s="65">
        <v>40641.976093749996</v>
      </c>
      <c r="AX577" s="86">
        <v>41048.395854687493</v>
      </c>
      <c r="AY577" s="86">
        <v>41861.235376562494</v>
      </c>
    </row>
    <row r="578" spans="1:51" x14ac:dyDescent="0.2">
      <c r="A578" s="70">
        <v>32</v>
      </c>
      <c r="B578" s="70">
        <v>2023</v>
      </c>
      <c r="C578" s="70" t="s">
        <v>858</v>
      </c>
      <c r="D578" s="70" t="s">
        <v>45</v>
      </c>
      <c r="E578" s="70" t="s">
        <v>46</v>
      </c>
      <c r="F578" s="70"/>
      <c r="G578" s="70" t="s">
        <v>226</v>
      </c>
      <c r="H578" s="70" t="s">
        <v>226</v>
      </c>
      <c r="I578" s="70" t="s">
        <v>49</v>
      </c>
      <c r="J578" s="70" t="s">
        <v>227</v>
      </c>
      <c r="K578" s="70" t="s">
        <v>228</v>
      </c>
      <c r="L578" s="73">
        <v>0</v>
      </c>
      <c r="M578" s="73">
        <v>0</v>
      </c>
      <c r="N578" s="73">
        <v>0</v>
      </c>
      <c r="O578" s="70" t="s">
        <v>142</v>
      </c>
      <c r="P578" s="70" t="s">
        <v>869</v>
      </c>
      <c r="Q578" s="73">
        <v>8</v>
      </c>
      <c r="R578" s="73">
        <v>11</v>
      </c>
      <c r="S578" s="73">
        <v>11</v>
      </c>
      <c r="T578" s="73">
        <v>15</v>
      </c>
      <c r="U578" s="73">
        <v>0</v>
      </c>
      <c r="V578" s="73">
        <v>0</v>
      </c>
      <c r="W578" s="73">
        <v>0</v>
      </c>
      <c r="X578" s="70" t="s">
        <v>65</v>
      </c>
      <c r="Y578" s="70" t="s">
        <v>55</v>
      </c>
      <c r="Z578" s="73">
        <v>1.4</v>
      </c>
      <c r="AA578" s="73">
        <v>1.4</v>
      </c>
      <c r="AB578" s="73">
        <v>1.4</v>
      </c>
      <c r="AC578" s="73">
        <v>1.4</v>
      </c>
      <c r="AD578" s="73">
        <v>2857.14</v>
      </c>
      <c r="AE578" s="73">
        <v>3694.7250994318179</v>
      </c>
      <c r="AF578" s="73">
        <v>4214.53125</v>
      </c>
      <c r="AG578" s="91">
        <v>40641.976093749996</v>
      </c>
      <c r="AH578" s="73">
        <v>1.01</v>
      </c>
      <c r="AI578" s="73">
        <v>1.03</v>
      </c>
      <c r="AJ578" s="73">
        <v>0</v>
      </c>
      <c r="AK578" s="73">
        <v>0</v>
      </c>
      <c r="AL578" s="117">
        <v>41048.395854687493</v>
      </c>
      <c r="AM578" s="117">
        <v>41861.235376562494</v>
      </c>
      <c r="AN578" s="70">
        <v>2050</v>
      </c>
      <c r="AO578" s="70" t="s">
        <v>60</v>
      </c>
      <c r="AP578" s="76">
        <v>15</v>
      </c>
      <c r="AQ578" s="70" t="s">
        <v>220</v>
      </c>
      <c r="AR578" s="80">
        <v>2</v>
      </c>
      <c r="AS578" s="80">
        <v>18</v>
      </c>
      <c r="AT578" s="80" t="s">
        <v>89</v>
      </c>
      <c r="AU578" s="80">
        <v>2023</v>
      </c>
      <c r="AV578" s="70" t="s">
        <v>229</v>
      </c>
      <c r="AW578" s="65">
        <v>40641.976093749996</v>
      </c>
      <c r="AX578" s="86">
        <v>41048.395854687493</v>
      </c>
      <c r="AY578" s="86">
        <v>41861.235376562494</v>
      </c>
    </row>
    <row r="579" spans="1:51" x14ac:dyDescent="0.2">
      <c r="A579">
        <v>33</v>
      </c>
      <c r="B579">
        <v>2023</v>
      </c>
      <c r="C579" t="s">
        <v>230</v>
      </c>
      <c r="D579" t="s">
        <v>45</v>
      </c>
      <c r="E579" t="s">
        <v>46</v>
      </c>
      <c r="H579" t="s">
        <v>870</v>
      </c>
      <c r="I579" t="s">
        <v>871</v>
      </c>
      <c r="J579" t="s">
        <v>872</v>
      </c>
      <c r="K579" t="s">
        <v>51</v>
      </c>
      <c r="L579" s="27">
        <v>1117.7825319999999</v>
      </c>
      <c r="M579" s="27">
        <v>1250.5124740000001</v>
      </c>
      <c r="N579" s="27">
        <v>1329.9072040000001</v>
      </c>
      <c r="O579" t="s">
        <v>217</v>
      </c>
      <c r="P579" t="s">
        <v>218</v>
      </c>
      <c r="Q579" s="27">
        <v>0.35</v>
      </c>
      <c r="R579" s="27">
        <v>1.0325</v>
      </c>
      <c r="S579" s="27">
        <v>5.68</v>
      </c>
      <c r="T579" s="27">
        <v>5.68</v>
      </c>
      <c r="U579" s="27">
        <v>-160.71774199999999</v>
      </c>
      <c r="V579" s="27">
        <v>176.217961</v>
      </c>
      <c r="W579" s="27">
        <v>170.476191</v>
      </c>
      <c r="X579" t="s">
        <v>142</v>
      </c>
      <c r="Y579" t="s">
        <v>232</v>
      </c>
      <c r="Z579" s="27">
        <v>1.4</v>
      </c>
      <c r="AA579" s="27">
        <v>2.4500000000000002</v>
      </c>
      <c r="AB579" s="27">
        <v>2.4500000000000002</v>
      </c>
      <c r="AC579" s="27">
        <v>5</v>
      </c>
      <c r="AD579" s="27">
        <v>17.226624999999999</v>
      </c>
      <c r="AE579" s="27">
        <v>292.84912400000002</v>
      </c>
      <c r="AF579" s="27">
        <v>1032.119207</v>
      </c>
      <c r="AG579" s="41">
        <v>2015.7372578550001</v>
      </c>
      <c r="AH579" s="27">
        <v>1.05</v>
      </c>
      <c r="AI579" s="27">
        <v>1.06</v>
      </c>
      <c r="AJ579" s="27">
        <v>0</v>
      </c>
      <c r="AK579" s="27">
        <v>0</v>
      </c>
      <c r="AL579" s="42">
        <v>2116.5241207477502</v>
      </c>
      <c r="AM579" s="42">
        <v>2136.6814933263004</v>
      </c>
      <c r="AN579">
        <v>2023</v>
      </c>
      <c r="AO579" t="s">
        <v>56</v>
      </c>
      <c r="AP579" s="30">
        <v>15</v>
      </c>
      <c r="AQ579" t="s">
        <v>233</v>
      </c>
      <c r="AR579" s="29">
        <v>2</v>
      </c>
      <c r="AS579" s="29">
        <v>21</v>
      </c>
      <c r="AT579" s="29">
        <v>0.38109999999999999</v>
      </c>
      <c r="AU579" s="29">
        <v>2024</v>
      </c>
      <c r="AV579" t="s">
        <v>234</v>
      </c>
      <c r="AW579" s="65">
        <f>(IF(ISBLANK(AE579), IF(ISNUMBER(M579), M579*R579, 0)+IF(ISNUMBER(V579), V579*AA579, 0)+AE579, (IF(ISNUMBER(M579), M579*R579, 0)+IF(ISNUMBER(V579), V579*AA579)+AE579)))</f>
        <v>2015.7372578550001</v>
      </c>
      <c r="AX579" s="86">
        <f t="shared" ref="AX579:AX614" si="40">(AW579*AH579)+AJ579</f>
        <v>2116.5241207477502</v>
      </c>
      <c r="AY579" s="86">
        <f t="shared" ref="AY579:AY614" si="41">(AW579*AI579)+AK579</f>
        <v>2136.6814933263004</v>
      </c>
    </row>
    <row r="580" spans="1:51" x14ac:dyDescent="0.2">
      <c r="A580">
        <v>33</v>
      </c>
      <c r="B580">
        <v>2023</v>
      </c>
      <c r="C580" t="s">
        <v>230</v>
      </c>
      <c r="D580" t="s">
        <v>45</v>
      </c>
      <c r="E580" t="s">
        <v>46</v>
      </c>
      <c r="H580" t="s">
        <v>873</v>
      </c>
      <c r="I580" t="s">
        <v>231</v>
      </c>
      <c r="J580" t="s">
        <v>872</v>
      </c>
      <c r="K580" t="s">
        <v>51</v>
      </c>
      <c r="L580" s="27">
        <v>1117.7825319999999</v>
      </c>
      <c r="M580" s="27">
        <v>1250.5124740000001</v>
      </c>
      <c r="N580" s="27">
        <v>1329.9072040000001</v>
      </c>
      <c r="O580" t="s">
        <v>217</v>
      </c>
      <c r="P580" t="s">
        <v>218</v>
      </c>
      <c r="Q580" s="27">
        <v>0.35</v>
      </c>
      <c r="R580" s="27">
        <v>1.0325</v>
      </c>
      <c r="S580" s="27">
        <v>5.68</v>
      </c>
      <c r="T580" s="27">
        <v>5.68</v>
      </c>
      <c r="U580" s="27">
        <v>-160.71774199999999</v>
      </c>
      <c r="V580" s="27">
        <v>176.217961</v>
      </c>
      <c r="W580" s="27">
        <v>170.476191</v>
      </c>
      <c r="X580" t="s">
        <v>142</v>
      </c>
      <c r="Y580" t="s">
        <v>232</v>
      </c>
      <c r="Z580" s="27">
        <v>1.4</v>
      </c>
      <c r="AA580" s="27">
        <v>2.4500000000000002</v>
      </c>
      <c r="AB580" s="27">
        <v>2.4500000000000002</v>
      </c>
      <c r="AC580" s="27">
        <v>5</v>
      </c>
      <c r="AD580" s="27">
        <v>17.226624999999999</v>
      </c>
      <c r="AE580" s="27">
        <v>292.84912400000002</v>
      </c>
      <c r="AF580" s="27">
        <v>1032.119207</v>
      </c>
      <c r="AG580" s="41">
        <v>2015.7372578550001</v>
      </c>
      <c r="AH580" s="27">
        <v>1.05</v>
      </c>
      <c r="AI580" s="27">
        <v>1.06</v>
      </c>
      <c r="AJ580" s="27">
        <v>0</v>
      </c>
      <c r="AK580" s="27">
        <v>0</v>
      </c>
      <c r="AL580" s="42">
        <v>2116.5241207477502</v>
      </c>
      <c r="AM580" s="42">
        <v>2136.6814933263004</v>
      </c>
      <c r="AN580">
        <v>2030</v>
      </c>
      <c r="AO580" t="s">
        <v>56</v>
      </c>
      <c r="AP580" s="30">
        <v>15</v>
      </c>
      <c r="AQ580" t="s">
        <v>233</v>
      </c>
      <c r="AR580" s="29">
        <v>2</v>
      </c>
      <c r="AS580" s="29">
        <v>21</v>
      </c>
      <c r="AT580" s="29">
        <v>0.38109999999999999</v>
      </c>
      <c r="AU580" s="29">
        <v>2024</v>
      </c>
      <c r="AV580" t="s">
        <v>234</v>
      </c>
      <c r="AW580" s="65">
        <f>(IF(ISBLANK(AE580), IF(ISNUMBER(M580), M580*R579, 0)+IF(ISNUMBER(V580), V580*AA579, 0)+AE580, (IF(ISNUMBER(M580), M580*R579, 0)+IF(ISNUMBER(V580), V580*AA579)+AE580)))</f>
        <v>2015.7372578550001</v>
      </c>
      <c r="AX580" s="86">
        <f t="shared" si="40"/>
        <v>2116.5241207477502</v>
      </c>
      <c r="AY580" s="86">
        <f t="shared" si="41"/>
        <v>2136.6814933263004</v>
      </c>
    </row>
    <row r="581" spans="1:51" x14ac:dyDescent="0.2">
      <c r="A581">
        <v>33</v>
      </c>
      <c r="B581">
        <v>2023</v>
      </c>
      <c r="C581" t="s">
        <v>230</v>
      </c>
      <c r="D581" t="s">
        <v>45</v>
      </c>
      <c r="E581" t="s">
        <v>46</v>
      </c>
      <c r="H581" t="s">
        <v>873</v>
      </c>
      <c r="I581" t="s">
        <v>231</v>
      </c>
      <c r="J581" t="s">
        <v>872</v>
      </c>
      <c r="K581" t="s">
        <v>51</v>
      </c>
      <c r="L581" s="27">
        <v>1117.7825319999999</v>
      </c>
      <c r="M581" s="27">
        <v>1250.5124740000001</v>
      </c>
      <c r="N581" s="27">
        <v>1329.9072040000001</v>
      </c>
      <c r="O581" t="s">
        <v>217</v>
      </c>
      <c r="P581" t="s">
        <v>218</v>
      </c>
      <c r="Q581" s="27">
        <v>0.35</v>
      </c>
      <c r="R581" s="27">
        <v>1.0325</v>
      </c>
      <c r="S581" s="27">
        <v>5.68</v>
      </c>
      <c r="T581" s="27">
        <v>5.68</v>
      </c>
      <c r="U581" s="27">
        <v>-160.71774199999999</v>
      </c>
      <c r="V581" s="27">
        <v>176.217961</v>
      </c>
      <c r="W581" s="27">
        <v>170.476191</v>
      </c>
      <c r="X581" t="s">
        <v>142</v>
      </c>
      <c r="Y581" t="s">
        <v>232</v>
      </c>
      <c r="Z581" s="27">
        <v>1.4</v>
      </c>
      <c r="AA581" s="27">
        <v>2.4500000000000002</v>
      </c>
      <c r="AB581" s="27">
        <v>2.4500000000000002</v>
      </c>
      <c r="AC581" s="27">
        <v>5</v>
      </c>
      <c r="AD581" s="27">
        <v>17.226624999999999</v>
      </c>
      <c r="AE581" s="27">
        <v>292.84912400000002</v>
      </c>
      <c r="AF581" s="27">
        <v>1032.119207</v>
      </c>
      <c r="AG581" s="41">
        <v>2015.7372578550001</v>
      </c>
      <c r="AH581" s="27">
        <v>1.05</v>
      </c>
      <c r="AI581" s="27">
        <v>1.06</v>
      </c>
      <c r="AJ581" s="27">
        <v>0</v>
      </c>
      <c r="AK581" s="27">
        <v>0</v>
      </c>
      <c r="AL581" s="42">
        <v>2116.5241207477502</v>
      </c>
      <c r="AM581" s="42">
        <v>2136.6814933263004</v>
      </c>
      <c r="AN581">
        <v>2035</v>
      </c>
      <c r="AO581" t="s">
        <v>56</v>
      </c>
      <c r="AP581" s="30">
        <v>15</v>
      </c>
      <c r="AQ581" t="s">
        <v>233</v>
      </c>
      <c r="AR581" s="29">
        <v>2</v>
      </c>
      <c r="AS581" s="29">
        <v>21</v>
      </c>
      <c r="AT581" s="29">
        <v>0.38109999999999999</v>
      </c>
      <c r="AU581" s="29">
        <v>2024</v>
      </c>
      <c r="AV581" t="s">
        <v>234</v>
      </c>
      <c r="AW581" s="65">
        <f>(IF(ISBLANK(AE581), IF(ISNUMBER(M581), M581*R579, 0)+IF(ISNUMBER(V581), V581*AA579, 0)+AE581, (IF(ISNUMBER(M581), M581*R579, 0)+IF(ISNUMBER(V581), V581*AA579)+AE581)))</f>
        <v>2015.7372578550001</v>
      </c>
      <c r="AX581" s="86">
        <f t="shared" si="40"/>
        <v>2116.5241207477502</v>
      </c>
      <c r="AY581" s="86">
        <f t="shared" si="41"/>
        <v>2136.6814933263004</v>
      </c>
    </row>
    <row r="582" spans="1:51" x14ac:dyDescent="0.2">
      <c r="A582">
        <v>33</v>
      </c>
      <c r="B582">
        <v>2023</v>
      </c>
      <c r="C582" t="s">
        <v>230</v>
      </c>
      <c r="D582" t="s">
        <v>45</v>
      </c>
      <c r="E582" t="s">
        <v>46</v>
      </c>
      <c r="H582" t="s">
        <v>873</v>
      </c>
      <c r="I582" t="s">
        <v>231</v>
      </c>
      <c r="J582" t="s">
        <v>872</v>
      </c>
      <c r="K582" t="s">
        <v>51</v>
      </c>
      <c r="L582" s="27">
        <v>1117.7825319999999</v>
      </c>
      <c r="M582" s="27">
        <v>1250.5124740000001</v>
      </c>
      <c r="N582" s="27">
        <v>1329.9072040000001</v>
      </c>
      <c r="O582" t="s">
        <v>217</v>
      </c>
      <c r="P582" t="s">
        <v>218</v>
      </c>
      <c r="Q582" s="27">
        <v>0.35</v>
      </c>
      <c r="R582" s="27">
        <v>1.0325</v>
      </c>
      <c r="S582" s="27">
        <v>5.68</v>
      </c>
      <c r="T582" s="27">
        <v>5.68</v>
      </c>
      <c r="U582" s="27">
        <v>-160.71774199999999</v>
      </c>
      <c r="V582" s="27">
        <v>176.217961</v>
      </c>
      <c r="W582" s="27">
        <v>170.476191</v>
      </c>
      <c r="X582" t="s">
        <v>142</v>
      </c>
      <c r="Y582" t="s">
        <v>232</v>
      </c>
      <c r="Z582" s="27">
        <v>1.4</v>
      </c>
      <c r="AA582" s="27">
        <v>2.4500000000000002</v>
      </c>
      <c r="AB582" s="27">
        <v>2.4500000000000002</v>
      </c>
      <c r="AC582" s="27">
        <v>5</v>
      </c>
      <c r="AD582" s="27">
        <v>17.226624999999999</v>
      </c>
      <c r="AE582" s="27">
        <v>292.84912400000002</v>
      </c>
      <c r="AF582" s="27">
        <v>1032.119207</v>
      </c>
      <c r="AG582" s="41">
        <v>2015.7372578550001</v>
      </c>
      <c r="AH582" s="27">
        <v>1.05</v>
      </c>
      <c r="AI582" s="27">
        <v>1.06</v>
      </c>
      <c r="AJ582" s="27">
        <v>0</v>
      </c>
      <c r="AK582" s="27">
        <v>0</v>
      </c>
      <c r="AL582" s="42">
        <v>2116.5241207477502</v>
      </c>
      <c r="AM582" s="42">
        <v>2136.6814933263004</v>
      </c>
      <c r="AN582">
        <v>2040</v>
      </c>
      <c r="AO582" t="s">
        <v>56</v>
      </c>
      <c r="AP582" s="30">
        <v>15</v>
      </c>
      <c r="AQ582" t="s">
        <v>233</v>
      </c>
      <c r="AR582" s="29">
        <v>2</v>
      </c>
      <c r="AS582" s="29">
        <v>21</v>
      </c>
      <c r="AT582" s="29">
        <v>0.38109999999999999</v>
      </c>
      <c r="AU582" s="29">
        <v>2024</v>
      </c>
      <c r="AV582" t="s">
        <v>234</v>
      </c>
      <c r="AW582" s="65">
        <f>(IF(ISBLANK(AE582), IF(ISNUMBER(M582), M582*R579, 0)+IF(ISNUMBER(V582), V582*AA579, 0)+AE582, (IF(ISNUMBER(M582), M582*R579, 0)+IF(ISNUMBER(V582), V582*AA579)+AE582)))</f>
        <v>2015.7372578550001</v>
      </c>
      <c r="AX582" s="86">
        <f t="shared" si="40"/>
        <v>2116.5241207477502</v>
      </c>
      <c r="AY582" s="86">
        <f t="shared" si="41"/>
        <v>2136.6814933263004</v>
      </c>
    </row>
    <row r="583" spans="1:51" x14ac:dyDescent="0.2">
      <c r="A583">
        <v>33</v>
      </c>
      <c r="B583">
        <v>2023</v>
      </c>
      <c r="C583" t="s">
        <v>230</v>
      </c>
      <c r="D583" t="s">
        <v>45</v>
      </c>
      <c r="E583" t="s">
        <v>46</v>
      </c>
      <c r="H583" t="s">
        <v>873</v>
      </c>
      <c r="I583" t="s">
        <v>231</v>
      </c>
      <c r="J583" t="s">
        <v>872</v>
      </c>
      <c r="K583" t="s">
        <v>51</v>
      </c>
      <c r="L583" s="27">
        <v>1117.7825319999999</v>
      </c>
      <c r="M583" s="27">
        <v>1250.5124740000001</v>
      </c>
      <c r="N583" s="27">
        <v>1329.9072040000001</v>
      </c>
      <c r="O583" t="s">
        <v>217</v>
      </c>
      <c r="P583" t="s">
        <v>218</v>
      </c>
      <c r="Q583" s="27">
        <v>0.35</v>
      </c>
      <c r="R583" s="27">
        <v>1.0325</v>
      </c>
      <c r="S583" s="27">
        <v>5.68</v>
      </c>
      <c r="T583" s="27">
        <v>5.68</v>
      </c>
      <c r="U583" s="27">
        <v>-160.71774199999999</v>
      </c>
      <c r="V583" s="27">
        <v>176.217961</v>
      </c>
      <c r="W583" s="27">
        <v>170.476191</v>
      </c>
      <c r="X583" t="s">
        <v>142</v>
      </c>
      <c r="Y583" t="s">
        <v>232</v>
      </c>
      <c r="Z583" s="27">
        <v>1.4</v>
      </c>
      <c r="AA583" s="27">
        <v>2.4500000000000002</v>
      </c>
      <c r="AB583" s="27">
        <v>2.4500000000000002</v>
      </c>
      <c r="AC583" s="27">
        <v>5</v>
      </c>
      <c r="AD583" s="27">
        <v>17.226624999999999</v>
      </c>
      <c r="AE583" s="27">
        <v>292.84912400000002</v>
      </c>
      <c r="AF583" s="27">
        <v>1032.119207</v>
      </c>
      <c r="AG583" s="41">
        <v>2015.7372578550001</v>
      </c>
      <c r="AH583" s="27">
        <v>1.05</v>
      </c>
      <c r="AI583" s="27">
        <v>1.06</v>
      </c>
      <c r="AJ583" s="27">
        <v>0</v>
      </c>
      <c r="AK583" s="27">
        <v>0</v>
      </c>
      <c r="AL583" s="42">
        <v>2116.5241207477502</v>
      </c>
      <c r="AM583" s="42">
        <v>2136.6814933263004</v>
      </c>
      <c r="AN583">
        <v>2045</v>
      </c>
      <c r="AO583" t="s">
        <v>56</v>
      </c>
      <c r="AP583" s="30">
        <v>15</v>
      </c>
      <c r="AQ583" t="s">
        <v>233</v>
      </c>
      <c r="AR583" s="29">
        <v>2</v>
      </c>
      <c r="AS583" s="29">
        <v>21</v>
      </c>
      <c r="AT583" s="29">
        <v>0.38109999999999999</v>
      </c>
      <c r="AU583" s="29">
        <v>2024</v>
      </c>
      <c r="AV583" t="s">
        <v>234</v>
      </c>
      <c r="AW583" s="65">
        <f>(IF(ISBLANK(AE583), IF(ISNUMBER(M583), M583*R579, 0)+IF(ISNUMBER(V583), V583*AA579, 0)+AE583, (IF(ISNUMBER(M583), M583*R579, 0)+IF(ISNUMBER(V583), V583*AA579)+AE583)))</f>
        <v>2015.7372578550001</v>
      </c>
      <c r="AX583" s="86">
        <f t="shared" si="40"/>
        <v>2116.5241207477502</v>
      </c>
      <c r="AY583" s="86">
        <f t="shared" si="41"/>
        <v>2136.6814933263004</v>
      </c>
    </row>
    <row r="584" spans="1:51" x14ac:dyDescent="0.2">
      <c r="A584">
        <v>33</v>
      </c>
      <c r="B584">
        <v>2023</v>
      </c>
      <c r="C584" t="s">
        <v>230</v>
      </c>
      <c r="D584" t="s">
        <v>45</v>
      </c>
      <c r="E584" t="s">
        <v>46</v>
      </c>
      <c r="H584" t="s">
        <v>873</v>
      </c>
      <c r="I584" t="s">
        <v>231</v>
      </c>
      <c r="J584" t="s">
        <v>872</v>
      </c>
      <c r="K584" t="s">
        <v>51</v>
      </c>
      <c r="L584" s="27">
        <v>1117.7825319999999</v>
      </c>
      <c r="M584" s="27">
        <v>1250.5124740000001</v>
      </c>
      <c r="N584" s="27">
        <v>1329.9072040000001</v>
      </c>
      <c r="O584" t="s">
        <v>217</v>
      </c>
      <c r="P584" t="s">
        <v>218</v>
      </c>
      <c r="Q584" s="27">
        <v>0.35</v>
      </c>
      <c r="R584" s="27">
        <v>1.0325</v>
      </c>
      <c r="S584" s="27">
        <v>5.68</v>
      </c>
      <c r="T584" s="27">
        <v>5.68</v>
      </c>
      <c r="U584" s="27">
        <v>-160.71774199999999</v>
      </c>
      <c r="V584" s="27">
        <v>176.217961</v>
      </c>
      <c r="W584" s="27">
        <v>170.476191</v>
      </c>
      <c r="X584" t="s">
        <v>142</v>
      </c>
      <c r="Y584" t="s">
        <v>232</v>
      </c>
      <c r="Z584" s="27">
        <v>1.4</v>
      </c>
      <c r="AA584" s="27">
        <v>2.4500000000000002</v>
      </c>
      <c r="AB584" s="27">
        <v>2.4500000000000002</v>
      </c>
      <c r="AC584" s="27">
        <v>5</v>
      </c>
      <c r="AD584" s="27">
        <v>17.226624999999999</v>
      </c>
      <c r="AE584" s="27">
        <v>292.84912400000002</v>
      </c>
      <c r="AF584" s="27">
        <v>1032.119207</v>
      </c>
      <c r="AG584" s="41">
        <v>2015.7372578550001</v>
      </c>
      <c r="AH584" s="27">
        <v>1.05</v>
      </c>
      <c r="AI584" s="27">
        <v>1.06</v>
      </c>
      <c r="AJ584" s="27">
        <v>0</v>
      </c>
      <c r="AK584" s="27">
        <v>0</v>
      </c>
      <c r="AL584" s="42">
        <v>2116.5241207477502</v>
      </c>
      <c r="AM584" s="42">
        <v>2136.6814933263004</v>
      </c>
      <c r="AN584">
        <v>2050</v>
      </c>
      <c r="AO584" t="s">
        <v>56</v>
      </c>
      <c r="AP584" s="30">
        <v>15</v>
      </c>
      <c r="AQ584" t="s">
        <v>233</v>
      </c>
      <c r="AR584" s="29">
        <v>2</v>
      </c>
      <c r="AS584" s="29">
        <v>21</v>
      </c>
      <c r="AT584" s="29">
        <v>0.38109999999999999</v>
      </c>
      <c r="AU584" s="29">
        <v>2024</v>
      </c>
      <c r="AV584" t="s">
        <v>234</v>
      </c>
      <c r="AW584" s="65">
        <f>(IF(ISBLANK(AE584), IF(ISNUMBER(M584), M584*R579, 0)+IF(ISNUMBER(V584), V584*AA579, 0)+AE584, (IF(ISNUMBER(M584), M584*R579, 0)+IF(ISNUMBER(V584), V584*AA579)+AE584)))</f>
        <v>2015.7372578550001</v>
      </c>
      <c r="AX584" s="86">
        <f t="shared" si="40"/>
        <v>2116.5241207477502</v>
      </c>
      <c r="AY584" s="86">
        <f t="shared" si="41"/>
        <v>2136.6814933263004</v>
      </c>
    </row>
    <row r="585" spans="1:51" x14ac:dyDescent="0.2">
      <c r="A585">
        <v>33</v>
      </c>
      <c r="B585">
        <v>2023</v>
      </c>
      <c r="C585" t="s">
        <v>230</v>
      </c>
      <c r="D585" t="s">
        <v>45</v>
      </c>
      <c r="E585" t="s">
        <v>46</v>
      </c>
      <c r="H585" t="s">
        <v>873</v>
      </c>
      <c r="I585" t="s">
        <v>231</v>
      </c>
      <c r="J585" t="s">
        <v>872</v>
      </c>
      <c r="K585" t="s">
        <v>51</v>
      </c>
      <c r="L585" s="27">
        <v>1117.7825319999999</v>
      </c>
      <c r="M585" s="27">
        <v>1250.5124740000001</v>
      </c>
      <c r="N585" s="27">
        <v>1329.9072040000001</v>
      </c>
      <c r="O585" t="s">
        <v>217</v>
      </c>
      <c r="P585" t="s">
        <v>218</v>
      </c>
      <c r="Q585" s="27">
        <v>0.35</v>
      </c>
      <c r="R585" s="27">
        <v>1.0325</v>
      </c>
      <c r="S585" s="27">
        <v>5.68</v>
      </c>
      <c r="T585" s="27">
        <v>5.68</v>
      </c>
      <c r="U585" s="27">
        <v>-160.71774199999999</v>
      </c>
      <c r="V585" s="27">
        <v>176.217961</v>
      </c>
      <c r="W585" s="27">
        <v>170.476191</v>
      </c>
      <c r="X585" t="s">
        <v>142</v>
      </c>
      <c r="Y585" t="s">
        <v>232</v>
      </c>
      <c r="Z585" s="27">
        <v>1.4</v>
      </c>
      <c r="AA585" s="27">
        <v>2.4500000000000002</v>
      </c>
      <c r="AB585" s="27">
        <v>2.4500000000000002</v>
      </c>
      <c r="AC585" s="27">
        <v>5</v>
      </c>
      <c r="AD585" s="27">
        <v>17.226624999999999</v>
      </c>
      <c r="AE585" s="27">
        <v>292.84912400000002</v>
      </c>
      <c r="AF585" s="27">
        <v>1032.119207</v>
      </c>
      <c r="AG585" s="41">
        <v>2015.7372578550001</v>
      </c>
      <c r="AH585" s="27">
        <v>1.05</v>
      </c>
      <c r="AI585" s="27">
        <v>1.06</v>
      </c>
      <c r="AJ585" s="27">
        <v>0</v>
      </c>
      <c r="AK585" s="27">
        <v>0</v>
      </c>
      <c r="AL585" s="42">
        <v>2116.5241207477502</v>
      </c>
      <c r="AM585" s="42">
        <v>2136.6814933263004</v>
      </c>
      <c r="AN585">
        <v>2023</v>
      </c>
      <c r="AO585" t="s">
        <v>59</v>
      </c>
      <c r="AP585" s="30">
        <v>15</v>
      </c>
      <c r="AQ585" t="s">
        <v>233</v>
      </c>
      <c r="AR585" s="29">
        <v>2</v>
      </c>
      <c r="AS585" s="29">
        <v>21</v>
      </c>
      <c r="AT585" s="29">
        <v>0.38109999999999999</v>
      </c>
      <c r="AU585" s="29">
        <v>2024</v>
      </c>
      <c r="AV585" t="s">
        <v>234</v>
      </c>
      <c r="AW585" s="65">
        <f>(IF(ISBLANK(AE585), IF(ISNUMBER(M585), M585*R579, 0)+IF(ISNUMBER(V585), V585*AA579, 0)+AE585, (IF(ISNUMBER(M585), M585*R579, 0)+IF(ISNUMBER(V585), V585*AA579)+AE585)))</f>
        <v>2015.7372578550001</v>
      </c>
      <c r="AX585" s="86">
        <f t="shared" si="40"/>
        <v>2116.5241207477502</v>
      </c>
      <c r="AY585" s="86">
        <f t="shared" si="41"/>
        <v>2136.6814933263004</v>
      </c>
    </row>
    <row r="586" spans="1:51" x14ac:dyDescent="0.2">
      <c r="A586">
        <v>33</v>
      </c>
      <c r="B586">
        <v>2023</v>
      </c>
      <c r="C586" t="s">
        <v>230</v>
      </c>
      <c r="D586" t="s">
        <v>45</v>
      </c>
      <c r="E586" t="s">
        <v>46</v>
      </c>
      <c r="H586" t="s">
        <v>873</v>
      </c>
      <c r="I586" t="s">
        <v>231</v>
      </c>
      <c r="J586" t="s">
        <v>872</v>
      </c>
      <c r="K586" t="s">
        <v>51</v>
      </c>
      <c r="L586" s="27">
        <v>1117.7825319999999</v>
      </c>
      <c r="M586" s="27">
        <v>1250.5124740000001</v>
      </c>
      <c r="N586" s="27">
        <v>1329.9072040000001</v>
      </c>
      <c r="O586" t="s">
        <v>217</v>
      </c>
      <c r="P586" t="s">
        <v>218</v>
      </c>
      <c r="Q586" s="27">
        <v>0.35</v>
      </c>
      <c r="R586" s="27">
        <v>1.0325</v>
      </c>
      <c r="S586" s="27">
        <v>5.68</v>
      </c>
      <c r="T586" s="27">
        <v>5.68</v>
      </c>
      <c r="U586" s="27">
        <v>-160.71774199999999</v>
      </c>
      <c r="V586" s="27">
        <v>176.217961</v>
      </c>
      <c r="W586" s="27">
        <v>170.476191</v>
      </c>
      <c r="X586" t="s">
        <v>142</v>
      </c>
      <c r="Y586" t="s">
        <v>232</v>
      </c>
      <c r="Z586" s="27">
        <v>1.4</v>
      </c>
      <c r="AA586" s="27">
        <v>2.4500000000000002</v>
      </c>
      <c r="AB586" s="27">
        <v>2.4500000000000002</v>
      </c>
      <c r="AC586" s="27">
        <v>5</v>
      </c>
      <c r="AD586" s="27">
        <v>17.226624999999999</v>
      </c>
      <c r="AE586" s="27">
        <v>292.84912400000002</v>
      </c>
      <c r="AF586" s="27">
        <v>1032.119207</v>
      </c>
      <c r="AG586" s="41">
        <v>2015.7372578550001</v>
      </c>
      <c r="AH586" s="27">
        <v>1.05</v>
      </c>
      <c r="AI586" s="27">
        <v>1.06</v>
      </c>
      <c r="AJ586" s="27">
        <v>0</v>
      </c>
      <c r="AK586" s="27">
        <v>0</v>
      </c>
      <c r="AL586" s="42">
        <v>2116.5241207477502</v>
      </c>
      <c r="AM586" s="42">
        <v>2136.6814933263004</v>
      </c>
      <c r="AN586">
        <v>2030</v>
      </c>
      <c r="AO586" t="s">
        <v>59</v>
      </c>
      <c r="AP586" s="30">
        <v>15</v>
      </c>
      <c r="AQ586" t="s">
        <v>233</v>
      </c>
      <c r="AR586" s="29">
        <v>2</v>
      </c>
      <c r="AS586" s="29">
        <v>21</v>
      </c>
      <c r="AT586" s="29">
        <v>0.38109999999999999</v>
      </c>
      <c r="AU586" s="29">
        <v>2024</v>
      </c>
      <c r="AV586" t="s">
        <v>234</v>
      </c>
      <c r="AW586" s="65">
        <f>(IF(ISBLANK(AE586), IF(ISNUMBER(M586), M586*R579, 0)+IF(ISNUMBER(V586), V586*AA579, 0)+AE586, (IF(ISNUMBER(M586), M586*R579, 0)+IF(ISNUMBER(V586), V586*AA579)+AE586)))</f>
        <v>2015.7372578550001</v>
      </c>
      <c r="AX586" s="86">
        <f t="shared" si="40"/>
        <v>2116.5241207477502</v>
      </c>
      <c r="AY586" s="86">
        <f t="shared" si="41"/>
        <v>2136.6814933263004</v>
      </c>
    </row>
    <row r="587" spans="1:51" x14ac:dyDescent="0.2">
      <c r="A587">
        <v>33</v>
      </c>
      <c r="B587">
        <v>2023</v>
      </c>
      <c r="C587" t="s">
        <v>230</v>
      </c>
      <c r="D587" t="s">
        <v>45</v>
      </c>
      <c r="E587" t="s">
        <v>46</v>
      </c>
      <c r="H587" t="s">
        <v>873</v>
      </c>
      <c r="I587" t="s">
        <v>231</v>
      </c>
      <c r="J587" t="s">
        <v>872</v>
      </c>
      <c r="K587" t="s">
        <v>51</v>
      </c>
      <c r="L587" s="27">
        <v>1117.7825319999999</v>
      </c>
      <c r="M587" s="27">
        <v>1250.5124740000001</v>
      </c>
      <c r="N587" s="27">
        <v>1329.9072040000001</v>
      </c>
      <c r="O587" t="s">
        <v>217</v>
      </c>
      <c r="P587" t="s">
        <v>218</v>
      </c>
      <c r="Q587" s="27">
        <v>0.35</v>
      </c>
      <c r="R587" s="27">
        <v>1.0325</v>
      </c>
      <c r="S587" s="27">
        <v>5.68</v>
      </c>
      <c r="T587" s="27">
        <v>5.68</v>
      </c>
      <c r="U587" s="27">
        <v>-160.71774199999999</v>
      </c>
      <c r="V587" s="27">
        <v>176.217961</v>
      </c>
      <c r="W587" s="27">
        <v>170.476191</v>
      </c>
      <c r="X587" t="s">
        <v>142</v>
      </c>
      <c r="Y587" t="s">
        <v>232</v>
      </c>
      <c r="Z587" s="27">
        <v>1.4</v>
      </c>
      <c r="AA587" s="27">
        <v>2.4500000000000002</v>
      </c>
      <c r="AB587" s="27">
        <v>2.4500000000000002</v>
      </c>
      <c r="AC587" s="27">
        <v>5</v>
      </c>
      <c r="AD587" s="27">
        <v>17.226624999999999</v>
      </c>
      <c r="AE587" s="27">
        <v>292.84912400000002</v>
      </c>
      <c r="AF587" s="27">
        <v>1032.119207</v>
      </c>
      <c r="AG587" s="41">
        <v>2015.7372578550001</v>
      </c>
      <c r="AH587" s="27">
        <v>1.05</v>
      </c>
      <c r="AI587" s="27">
        <v>1.06</v>
      </c>
      <c r="AJ587" s="27">
        <v>0</v>
      </c>
      <c r="AK587" s="27">
        <v>0</v>
      </c>
      <c r="AL587" s="42">
        <v>2116.5241207477502</v>
      </c>
      <c r="AM587" s="42">
        <v>2136.6814933263004</v>
      </c>
      <c r="AN587">
        <v>2035</v>
      </c>
      <c r="AO587" t="s">
        <v>59</v>
      </c>
      <c r="AP587" s="30">
        <v>15</v>
      </c>
      <c r="AQ587" t="s">
        <v>233</v>
      </c>
      <c r="AR587" s="29">
        <v>2</v>
      </c>
      <c r="AS587" s="29">
        <v>21</v>
      </c>
      <c r="AT587" s="29">
        <v>0.38109999999999999</v>
      </c>
      <c r="AU587" s="29">
        <v>2024</v>
      </c>
      <c r="AV587" t="s">
        <v>234</v>
      </c>
      <c r="AW587" s="65">
        <f>(IF(ISBLANK(AE587), IF(ISNUMBER(M587), M587*R579, 0)+IF(ISNUMBER(V587), V587*AA579, 0)+AE587, (IF(ISNUMBER(M587), M587*R579, 0)+IF(ISNUMBER(V587), V587*AA579)+AE587)))</f>
        <v>2015.7372578550001</v>
      </c>
      <c r="AX587" s="86">
        <f t="shared" si="40"/>
        <v>2116.5241207477502</v>
      </c>
      <c r="AY587" s="86">
        <f t="shared" si="41"/>
        <v>2136.6814933263004</v>
      </c>
    </row>
    <row r="588" spans="1:51" x14ac:dyDescent="0.2">
      <c r="A588">
        <v>33</v>
      </c>
      <c r="B588">
        <v>2023</v>
      </c>
      <c r="C588" t="s">
        <v>230</v>
      </c>
      <c r="D588" t="s">
        <v>45</v>
      </c>
      <c r="E588" t="s">
        <v>46</v>
      </c>
      <c r="H588" t="s">
        <v>873</v>
      </c>
      <c r="I588" t="s">
        <v>231</v>
      </c>
      <c r="J588" t="s">
        <v>872</v>
      </c>
      <c r="K588" t="s">
        <v>51</v>
      </c>
      <c r="L588" s="27">
        <v>1117.7825319999999</v>
      </c>
      <c r="M588" s="27">
        <v>1250.5124740000001</v>
      </c>
      <c r="N588" s="27">
        <v>1329.9072040000001</v>
      </c>
      <c r="O588" t="s">
        <v>217</v>
      </c>
      <c r="P588" t="s">
        <v>218</v>
      </c>
      <c r="Q588" s="27">
        <v>0.35</v>
      </c>
      <c r="R588" s="27">
        <v>1.0325</v>
      </c>
      <c r="S588" s="27">
        <v>5.68</v>
      </c>
      <c r="T588" s="27">
        <v>5.68</v>
      </c>
      <c r="U588" s="27">
        <v>-160.71774199999999</v>
      </c>
      <c r="V588" s="27">
        <v>176.217961</v>
      </c>
      <c r="W588" s="27">
        <v>170.476191</v>
      </c>
      <c r="X588" t="s">
        <v>142</v>
      </c>
      <c r="Y588" t="s">
        <v>232</v>
      </c>
      <c r="Z588" s="27">
        <v>1.4</v>
      </c>
      <c r="AA588" s="27">
        <v>2.4500000000000002</v>
      </c>
      <c r="AB588" s="27">
        <v>2.4500000000000002</v>
      </c>
      <c r="AC588" s="27">
        <v>5</v>
      </c>
      <c r="AD588" s="27">
        <v>17.226624999999999</v>
      </c>
      <c r="AE588" s="27">
        <v>292.84912400000002</v>
      </c>
      <c r="AF588" s="27">
        <v>1032.119207</v>
      </c>
      <c r="AG588" s="41">
        <v>2015.7372578550001</v>
      </c>
      <c r="AH588" s="27">
        <v>1.05</v>
      </c>
      <c r="AI588" s="27">
        <v>1.06</v>
      </c>
      <c r="AJ588" s="27">
        <v>0</v>
      </c>
      <c r="AK588" s="27">
        <v>0</v>
      </c>
      <c r="AL588" s="42">
        <v>2116.5241207477502</v>
      </c>
      <c r="AM588" s="42">
        <v>2136.6814933263004</v>
      </c>
      <c r="AN588">
        <v>2040</v>
      </c>
      <c r="AO588" t="s">
        <v>59</v>
      </c>
      <c r="AP588" s="30">
        <v>15</v>
      </c>
      <c r="AQ588" t="s">
        <v>233</v>
      </c>
      <c r="AR588" s="29">
        <v>2</v>
      </c>
      <c r="AS588" s="29">
        <v>21</v>
      </c>
      <c r="AT588" s="29">
        <v>0.38109999999999999</v>
      </c>
      <c r="AU588" s="29">
        <v>2024</v>
      </c>
      <c r="AV588" t="s">
        <v>234</v>
      </c>
      <c r="AW588" s="65">
        <f>(IF(ISBLANK(AE588), IF(ISNUMBER(M588), M588*R579, 0)+IF(ISNUMBER(V588), V588*AA579, 0)+AE588, (IF(ISNUMBER(M588), M588*R579, 0)+IF(ISNUMBER(V588), V588*AA579)+AE588)))</f>
        <v>2015.7372578550001</v>
      </c>
      <c r="AX588" s="86">
        <f t="shared" si="40"/>
        <v>2116.5241207477502</v>
      </c>
      <c r="AY588" s="86">
        <f t="shared" si="41"/>
        <v>2136.6814933263004</v>
      </c>
    </row>
    <row r="589" spans="1:51" x14ac:dyDescent="0.2">
      <c r="A589">
        <v>33</v>
      </c>
      <c r="B589">
        <v>2023</v>
      </c>
      <c r="C589" t="s">
        <v>230</v>
      </c>
      <c r="D589" t="s">
        <v>45</v>
      </c>
      <c r="E589" t="s">
        <v>46</v>
      </c>
      <c r="H589" t="s">
        <v>873</v>
      </c>
      <c r="I589" t="s">
        <v>231</v>
      </c>
      <c r="J589" t="s">
        <v>872</v>
      </c>
      <c r="K589" t="s">
        <v>51</v>
      </c>
      <c r="L589" s="27">
        <v>1117.7825319999999</v>
      </c>
      <c r="M589" s="27">
        <v>1250.5124740000001</v>
      </c>
      <c r="N589" s="27">
        <v>1329.9072040000001</v>
      </c>
      <c r="O589" t="s">
        <v>217</v>
      </c>
      <c r="P589" t="s">
        <v>218</v>
      </c>
      <c r="Q589" s="27">
        <v>0.35</v>
      </c>
      <c r="R589" s="27">
        <v>1.0325</v>
      </c>
      <c r="S589" s="27">
        <v>5.68</v>
      </c>
      <c r="T589" s="27">
        <v>5.68</v>
      </c>
      <c r="U589" s="27">
        <v>-160.71774199999999</v>
      </c>
      <c r="V589" s="27">
        <v>176.217961</v>
      </c>
      <c r="W589" s="27">
        <v>170.476191</v>
      </c>
      <c r="X589" t="s">
        <v>142</v>
      </c>
      <c r="Y589" t="s">
        <v>232</v>
      </c>
      <c r="Z589" s="27">
        <v>1.4</v>
      </c>
      <c r="AA589" s="27">
        <v>2.4500000000000002</v>
      </c>
      <c r="AB589" s="27">
        <v>2.4500000000000002</v>
      </c>
      <c r="AC589" s="27">
        <v>5</v>
      </c>
      <c r="AD589" s="27">
        <v>17.226624999999999</v>
      </c>
      <c r="AE589" s="27">
        <v>292.84912400000002</v>
      </c>
      <c r="AF589" s="27">
        <v>1032.119207</v>
      </c>
      <c r="AG589" s="41">
        <v>2015.7372578550001</v>
      </c>
      <c r="AH589" s="27">
        <v>1.05</v>
      </c>
      <c r="AI589" s="27">
        <v>1.06</v>
      </c>
      <c r="AJ589" s="27">
        <v>0</v>
      </c>
      <c r="AK589" s="27">
        <v>0</v>
      </c>
      <c r="AL589" s="42">
        <v>2116.5241207477502</v>
      </c>
      <c r="AM589" s="42">
        <v>2136.6814933263004</v>
      </c>
      <c r="AN589">
        <v>2045</v>
      </c>
      <c r="AO589" t="s">
        <v>59</v>
      </c>
      <c r="AP589" s="30">
        <v>15</v>
      </c>
      <c r="AQ589" t="s">
        <v>233</v>
      </c>
      <c r="AR589" s="29">
        <v>2</v>
      </c>
      <c r="AS589" s="29">
        <v>21</v>
      </c>
      <c r="AT589" s="29">
        <v>0.38109999999999999</v>
      </c>
      <c r="AU589" s="29">
        <v>2024</v>
      </c>
      <c r="AV589" t="s">
        <v>234</v>
      </c>
      <c r="AW589" s="65">
        <f>(IF(ISBLANK(AE589), IF(ISNUMBER(M589), M589*R579, 0)+IF(ISNUMBER(V589), V589*AA579, 0)+AE589, (IF(ISNUMBER(M589), M589*R579, 0)+IF(ISNUMBER(V589), V589*AA579)+AE589)))</f>
        <v>2015.7372578550001</v>
      </c>
      <c r="AX589" s="86">
        <f t="shared" si="40"/>
        <v>2116.5241207477502</v>
      </c>
      <c r="AY589" s="86">
        <f t="shared" si="41"/>
        <v>2136.6814933263004</v>
      </c>
    </row>
    <row r="590" spans="1:51" x14ac:dyDescent="0.2">
      <c r="A590">
        <v>33</v>
      </c>
      <c r="B590">
        <v>2023</v>
      </c>
      <c r="C590" t="s">
        <v>230</v>
      </c>
      <c r="D590" t="s">
        <v>45</v>
      </c>
      <c r="E590" t="s">
        <v>46</v>
      </c>
      <c r="H590" t="s">
        <v>873</v>
      </c>
      <c r="I590" t="s">
        <v>231</v>
      </c>
      <c r="J590" t="s">
        <v>872</v>
      </c>
      <c r="K590" t="s">
        <v>51</v>
      </c>
      <c r="L590" s="27">
        <v>1117.7825319999999</v>
      </c>
      <c r="M590" s="27">
        <v>1250.5124740000001</v>
      </c>
      <c r="N590" s="27">
        <v>1329.9072040000001</v>
      </c>
      <c r="O590" t="s">
        <v>217</v>
      </c>
      <c r="P590" t="s">
        <v>218</v>
      </c>
      <c r="Q590" s="27">
        <v>0.35</v>
      </c>
      <c r="R590" s="27">
        <v>1.0325</v>
      </c>
      <c r="S590" s="27">
        <v>5.68</v>
      </c>
      <c r="T590" s="27">
        <v>5.68</v>
      </c>
      <c r="U590" s="27">
        <v>-160.71774199999999</v>
      </c>
      <c r="V590" s="27">
        <v>176.217961</v>
      </c>
      <c r="W590" s="27">
        <v>170.476191</v>
      </c>
      <c r="X590" t="s">
        <v>142</v>
      </c>
      <c r="Y590" t="s">
        <v>232</v>
      </c>
      <c r="Z590" s="27">
        <v>1.4</v>
      </c>
      <c r="AA590" s="27">
        <v>2.4500000000000002</v>
      </c>
      <c r="AB590" s="27">
        <v>2.4500000000000002</v>
      </c>
      <c r="AC590" s="27">
        <v>5</v>
      </c>
      <c r="AD590" s="27">
        <v>17.226624999999999</v>
      </c>
      <c r="AE590" s="27">
        <v>292.84912400000002</v>
      </c>
      <c r="AF590" s="27">
        <v>1032.119207</v>
      </c>
      <c r="AG590" s="41">
        <v>2015.7372578550001</v>
      </c>
      <c r="AH590" s="27">
        <v>1.05</v>
      </c>
      <c r="AI590" s="27">
        <v>1.06</v>
      </c>
      <c r="AJ590" s="27">
        <v>0</v>
      </c>
      <c r="AK590" s="27">
        <v>0</v>
      </c>
      <c r="AL590" s="42">
        <v>2116.5241207477502</v>
      </c>
      <c r="AM590" s="42">
        <v>2136.6814933263004</v>
      </c>
      <c r="AN590">
        <v>2050</v>
      </c>
      <c r="AO590" t="s">
        <v>59</v>
      </c>
      <c r="AP590" s="30">
        <v>15</v>
      </c>
      <c r="AQ590" t="s">
        <v>233</v>
      </c>
      <c r="AR590" s="29">
        <v>2</v>
      </c>
      <c r="AS590" s="29">
        <v>21</v>
      </c>
      <c r="AT590" s="29">
        <v>0.38109999999999999</v>
      </c>
      <c r="AU590" s="29">
        <v>2024</v>
      </c>
      <c r="AV590" t="s">
        <v>234</v>
      </c>
      <c r="AW590" s="65">
        <f>(IF(ISBLANK(AE590), IF(ISNUMBER(M590), M590*R579, 0)+IF(ISNUMBER(V590), V590*AA579, 0)+AE590, (IF(ISNUMBER(M590), M590*R579, 0)+IF(ISNUMBER(V590), V590*AA579)+AE590)))</f>
        <v>2015.7372578550001</v>
      </c>
      <c r="AX590" s="86">
        <f t="shared" si="40"/>
        <v>2116.5241207477502</v>
      </c>
      <c r="AY590" s="86">
        <f t="shared" si="41"/>
        <v>2136.6814933263004</v>
      </c>
    </row>
    <row r="591" spans="1:51" x14ac:dyDescent="0.2">
      <c r="A591">
        <v>33</v>
      </c>
      <c r="B591">
        <v>2023</v>
      </c>
      <c r="C591" t="s">
        <v>230</v>
      </c>
      <c r="D591" t="s">
        <v>45</v>
      </c>
      <c r="E591" t="s">
        <v>46</v>
      </c>
      <c r="H591" t="s">
        <v>873</v>
      </c>
      <c r="I591" t="s">
        <v>231</v>
      </c>
      <c r="J591" t="s">
        <v>872</v>
      </c>
      <c r="K591" t="s">
        <v>51</v>
      </c>
      <c r="L591" s="27">
        <v>1117.7825319999999</v>
      </c>
      <c r="M591" s="27">
        <v>1250.5124740000001</v>
      </c>
      <c r="N591" s="27">
        <v>1329.9072040000001</v>
      </c>
      <c r="O591" t="s">
        <v>217</v>
      </c>
      <c r="P591" t="s">
        <v>218</v>
      </c>
      <c r="Q591" s="27">
        <v>0.35</v>
      </c>
      <c r="R591" s="27">
        <v>1.0325</v>
      </c>
      <c r="S591" s="27">
        <v>5.68</v>
      </c>
      <c r="T591" s="27">
        <v>5.68</v>
      </c>
      <c r="U591" s="27">
        <v>-160.71774199999999</v>
      </c>
      <c r="V591" s="27">
        <v>176.217961</v>
      </c>
      <c r="W591" s="27">
        <v>170.476191</v>
      </c>
      <c r="X591" t="s">
        <v>142</v>
      </c>
      <c r="Y591" t="s">
        <v>232</v>
      </c>
      <c r="Z591" s="27">
        <v>1.4</v>
      </c>
      <c r="AA591" s="27">
        <v>2.4500000000000002</v>
      </c>
      <c r="AB591" s="27">
        <v>2.4500000000000002</v>
      </c>
      <c r="AC591" s="27">
        <v>5</v>
      </c>
      <c r="AD591" s="27">
        <v>17.226624999999999</v>
      </c>
      <c r="AE591" s="27">
        <v>292.84912400000002</v>
      </c>
      <c r="AF591" s="27">
        <v>1032.119207</v>
      </c>
      <c r="AG591" s="41">
        <v>2015.7372578550001</v>
      </c>
      <c r="AH591" s="27">
        <v>1.05</v>
      </c>
      <c r="AI591" s="27">
        <v>1.06</v>
      </c>
      <c r="AJ591" s="27">
        <v>0</v>
      </c>
      <c r="AK591" s="27">
        <v>0</v>
      </c>
      <c r="AL591" s="42">
        <v>2116.5241207477502</v>
      </c>
      <c r="AM591" s="42">
        <v>2136.6814933263004</v>
      </c>
      <c r="AN591">
        <v>2023</v>
      </c>
      <c r="AO591" t="s">
        <v>60</v>
      </c>
      <c r="AP591" s="30">
        <v>15</v>
      </c>
      <c r="AQ591" t="s">
        <v>233</v>
      </c>
      <c r="AR591" s="29">
        <v>2</v>
      </c>
      <c r="AS591" s="29">
        <v>21</v>
      </c>
      <c r="AT591" s="29">
        <v>0.38109999999999999</v>
      </c>
      <c r="AU591" s="29">
        <v>2024</v>
      </c>
      <c r="AV591" t="s">
        <v>234</v>
      </c>
      <c r="AW591" s="65">
        <f>(IF(ISBLANK(AE591), IF(ISNUMBER(M591), M591*R579, 0)+IF(ISNUMBER(V591), V591*AA579, 0)+AE591, (IF(ISNUMBER(M591), M591*R579, 0)+IF(ISNUMBER(V591), V591*AA579)+AE591)))</f>
        <v>2015.7372578550001</v>
      </c>
      <c r="AX591" s="86">
        <f t="shared" si="40"/>
        <v>2116.5241207477502</v>
      </c>
      <c r="AY591" s="86">
        <f t="shared" si="41"/>
        <v>2136.6814933263004</v>
      </c>
    </row>
    <row r="592" spans="1:51" x14ac:dyDescent="0.2">
      <c r="A592">
        <v>33</v>
      </c>
      <c r="B592">
        <v>2023</v>
      </c>
      <c r="C592" t="s">
        <v>230</v>
      </c>
      <c r="D592" t="s">
        <v>45</v>
      </c>
      <c r="E592" t="s">
        <v>46</v>
      </c>
      <c r="H592" t="s">
        <v>873</v>
      </c>
      <c r="I592" t="s">
        <v>231</v>
      </c>
      <c r="J592" t="s">
        <v>872</v>
      </c>
      <c r="K592" t="s">
        <v>51</v>
      </c>
      <c r="L592" s="27">
        <v>1117.7825319999999</v>
      </c>
      <c r="M592" s="27">
        <v>1250.5124740000001</v>
      </c>
      <c r="N592" s="27">
        <v>1329.9072040000001</v>
      </c>
      <c r="O592" t="s">
        <v>217</v>
      </c>
      <c r="P592" t="s">
        <v>218</v>
      </c>
      <c r="Q592" s="27">
        <v>0.35</v>
      </c>
      <c r="R592" s="27">
        <v>1.0325</v>
      </c>
      <c r="S592" s="27">
        <v>5.68</v>
      </c>
      <c r="T592" s="27">
        <v>5.68</v>
      </c>
      <c r="U592" s="27">
        <v>-160.71774199999999</v>
      </c>
      <c r="V592" s="27">
        <v>176.217961</v>
      </c>
      <c r="W592" s="27">
        <v>170.476191</v>
      </c>
      <c r="X592" t="s">
        <v>142</v>
      </c>
      <c r="Y592" t="s">
        <v>232</v>
      </c>
      <c r="Z592" s="27">
        <v>1.4</v>
      </c>
      <c r="AA592" s="27">
        <v>2.4500000000000002</v>
      </c>
      <c r="AB592" s="27">
        <v>2.4500000000000002</v>
      </c>
      <c r="AC592" s="27">
        <v>5</v>
      </c>
      <c r="AD592" s="27">
        <v>17.226624999999999</v>
      </c>
      <c r="AE592" s="27">
        <v>292.84912400000002</v>
      </c>
      <c r="AF592" s="27">
        <v>1032.119207</v>
      </c>
      <c r="AG592" s="41">
        <v>2015.7372578550001</v>
      </c>
      <c r="AH592" s="27">
        <v>1.05</v>
      </c>
      <c r="AI592" s="27">
        <v>1.06</v>
      </c>
      <c r="AJ592" s="27">
        <v>0</v>
      </c>
      <c r="AK592" s="27">
        <v>0</v>
      </c>
      <c r="AL592" s="42">
        <v>2116.5241207477502</v>
      </c>
      <c r="AM592" s="42">
        <v>2136.6814933263004</v>
      </c>
      <c r="AN592">
        <v>2030</v>
      </c>
      <c r="AO592" t="s">
        <v>60</v>
      </c>
      <c r="AP592" s="30">
        <v>15</v>
      </c>
      <c r="AQ592" t="s">
        <v>233</v>
      </c>
      <c r="AR592" s="29">
        <v>2</v>
      </c>
      <c r="AS592" s="29">
        <v>21</v>
      </c>
      <c r="AT592" s="29">
        <v>0.38109999999999999</v>
      </c>
      <c r="AU592" s="29">
        <v>2024</v>
      </c>
      <c r="AV592" t="s">
        <v>234</v>
      </c>
      <c r="AW592" s="65">
        <f>(IF(ISBLANK(AE592), IF(ISNUMBER(M592), M592*R579, 0)+IF(ISNUMBER(V592), V592*AA579, 0)+AE592, (IF(ISNUMBER(M592), M592*R579, 0)+IF(ISNUMBER(V592), V592*AA579)+AE592)))</f>
        <v>2015.7372578550001</v>
      </c>
      <c r="AX592" s="86">
        <f t="shared" si="40"/>
        <v>2116.5241207477502</v>
      </c>
      <c r="AY592" s="86">
        <f t="shared" si="41"/>
        <v>2136.6814933263004</v>
      </c>
    </row>
    <row r="593" spans="1:51" x14ac:dyDescent="0.2">
      <c r="A593">
        <v>33</v>
      </c>
      <c r="B593">
        <v>2023</v>
      </c>
      <c r="C593" t="s">
        <v>230</v>
      </c>
      <c r="D593" t="s">
        <v>45</v>
      </c>
      <c r="E593" t="s">
        <v>46</v>
      </c>
      <c r="H593" t="s">
        <v>873</v>
      </c>
      <c r="I593" t="s">
        <v>231</v>
      </c>
      <c r="J593" t="s">
        <v>872</v>
      </c>
      <c r="K593" t="s">
        <v>51</v>
      </c>
      <c r="L593" s="27">
        <v>1117.7825319999999</v>
      </c>
      <c r="M593" s="27">
        <v>1250.5124740000001</v>
      </c>
      <c r="N593" s="27">
        <v>1329.9072040000001</v>
      </c>
      <c r="O593" t="s">
        <v>217</v>
      </c>
      <c r="P593" t="s">
        <v>218</v>
      </c>
      <c r="Q593" s="27">
        <v>0.35</v>
      </c>
      <c r="R593" s="27">
        <v>1.0325</v>
      </c>
      <c r="S593" s="27">
        <v>5.68</v>
      </c>
      <c r="T593" s="27">
        <v>5.68</v>
      </c>
      <c r="U593" s="27">
        <v>-160.71774199999999</v>
      </c>
      <c r="V593" s="27">
        <v>176.217961</v>
      </c>
      <c r="W593" s="27">
        <v>170.476191</v>
      </c>
      <c r="X593" t="s">
        <v>142</v>
      </c>
      <c r="Y593" t="s">
        <v>232</v>
      </c>
      <c r="Z593" s="27">
        <v>1.4</v>
      </c>
      <c r="AA593" s="27">
        <v>2.4500000000000002</v>
      </c>
      <c r="AB593" s="27">
        <v>2.4500000000000002</v>
      </c>
      <c r="AC593" s="27">
        <v>5</v>
      </c>
      <c r="AD593" s="27">
        <v>17.226624999999999</v>
      </c>
      <c r="AE593" s="27">
        <v>292.84912400000002</v>
      </c>
      <c r="AF593" s="27">
        <v>1032.119207</v>
      </c>
      <c r="AG593" s="41">
        <v>2015.7372578550001</v>
      </c>
      <c r="AH593" s="27">
        <v>1.05</v>
      </c>
      <c r="AI593" s="27">
        <v>1.06</v>
      </c>
      <c r="AJ593" s="27">
        <v>0</v>
      </c>
      <c r="AK593" s="27">
        <v>0</v>
      </c>
      <c r="AL593" s="42">
        <v>2116.5241207477502</v>
      </c>
      <c r="AM593" s="42">
        <v>2136.6814933263004</v>
      </c>
      <c r="AN593">
        <v>2035</v>
      </c>
      <c r="AO593" t="s">
        <v>60</v>
      </c>
      <c r="AP593" s="30">
        <v>15</v>
      </c>
      <c r="AQ593" t="s">
        <v>233</v>
      </c>
      <c r="AR593" s="29">
        <v>2</v>
      </c>
      <c r="AS593" s="29">
        <v>21</v>
      </c>
      <c r="AT593" s="29">
        <v>0.38109999999999999</v>
      </c>
      <c r="AU593" s="29">
        <v>2024</v>
      </c>
      <c r="AV593" t="s">
        <v>234</v>
      </c>
      <c r="AW593" s="65">
        <f>(IF(ISBLANK(AE593), IF(ISNUMBER(M593), M593*R579, 0)+IF(ISNUMBER(V593), V593*AA579, 0)+AE593, (IF(ISNUMBER(M593), M593*R579, 0)+IF(ISNUMBER(V593), V593*AA579)+AE593)))</f>
        <v>2015.7372578550001</v>
      </c>
      <c r="AX593" s="86">
        <f t="shared" si="40"/>
        <v>2116.5241207477502</v>
      </c>
      <c r="AY593" s="86">
        <f t="shared" si="41"/>
        <v>2136.6814933263004</v>
      </c>
    </row>
    <row r="594" spans="1:51" x14ac:dyDescent="0.2">
      <c r="A594">
        <v>33</v>
      </c>
      <c r="B594">
        <v>2023</v>
      </c>
      <c r="C594" t="s">
        <v>230</v>
      </c>
      <c r="D594" t="s">
        <v>45</v>
      </c>
      <c r="E594" t="s">
        <v>46</v>
      </c>
      <c r="H594" t="s">
        <v>873</v>
      </c>
      <c r="I594" t="s">
        <v>231</v>
      </c>
      <c r="J594" t="s">
        <v>872</v>
      </c>
      <c r="K594" t="s">
        <v>51</v>
      </c>
      <c r="L594" s="27">
        <v>1117.7825319999999</v>
      </c>
      <c r="M594" s="27">
        <v>1250.5124740000001</v>
      </c>
      <c r="N594" s="27">
        <v>1329.9072040000001</v>
      </c>
      <c r="O594" t="s">
        <v>217</v>
      </c>
      <c r="P594" t="s">
        <v>218</v>
      </c>
      <c r="Q594" s="27">
        <v>0.35</v>
      </c>
      <c r="R594" s="27">
        <v>1.0325</v>
      </c>
      <c r="S594" s="27">
        <v>5.68</v>
      </c>
      <c r="T594" s="27">
        <v>5.68</v>
      </c>
      <c r="U594" s="27">
        <v>-160.71774199999999</v>
      </c>
      <c r="V594" s="27">
        <v>176.217961</v>
      </c>
      <c r="W594" s="27">
        <v>170.476191</v>
      </c>
      <c r="X594" t="s">
        <v>142</v>
      </c>
      <c r="Y594" t="s">
        <v>232</v>
      </c>
      <c r="Z594" s="27">
        <v>1.4</v>
      </c>
      <c r="AA594" s="27">
        <v>2.4500000000000002</v>
      </c>
      <c r="AB594" s="27">
        <v>2.4500000000000002</v>
      </c>
      <c r="AC594" s="27">
        <v>5</v>
      </c>
      <c r="AD594" s="27">
        <v>17.226624999999999</v>
      </c>
      <c r="AE594" s="27">
        <v>292.84912400000002</v>
      </c>
      <c r="AF594" s="27">
        <v>1032.119207</v>
      </c>
      <c r="AG594" s="41">
        <v>2015.7372578550001</v>
      </c>
      <c r="AH594" s="27">
        <v>1.05</v>
      </c>
      <c r="AI594" s="27">
        <v>1.06</v>
      </c>
      <c r="AJ594" s="27">
        <v>0</v>
      </c>
      <c r="AK594" s="27">
        <v>0</v>
      </c>
      <c r="AL594" s="42">
        <v>2116.5241207477502</v>
      </c>
      <c r="AM594" s="42">
        <v>2136.6814933263004</v>
      </c>
      <c r="AN594">
        <v>2040</v>
      </c>
      <c r="AO594" t="s">
        <v>60</v>
      </c>
      <c r="AP594" s="30">
        <v>15</v>
      </c>
      <c r="AQ594" t="s">
        <v>233</v>
      </c>
      <c r="AR594" s="29">
        <v>2</v>
      </c>
      <c r="AS594" s="29">
        <v>21</v>
      </c>
      <c r="AT594" s="29">
        <v>0.38109999999999999</v>
      </c>
      <c r="AU594" s="29">
        <v>2024</v>
      </c>
      <c r="AV594" t="s">
        <v>234</v>
      </c>
      <c r="AW594" s="65">
        <f>(IF(ISBLANK(AE594), IF(ISNUMBER(M594), M594*R579, 0)+IF(ISNUMBER(V594), V594*AA579, 0)+AE594, (IF(ISNUMBER(M594), M594*R579, 0)+IF(ISNUMBER(V594), V594*AA579)+AE594)))</f>
        <v>2015.7372578550001</v>
      </c>
      <c r="AX594" s="86">
        <f t="shared" si="40"/>
        <v>2116.5241207477502</v>
      </c>
      <c r="AY594" s="86">
        <f t="shared" si="41"/>
        <v>2136.6814933263004</v>
      </c>
    </row>
    <row r="595" spans="1:51" x14ac:dyDescent="0.2">
      <c r="A595">
        <v>33</v>
      </c>
      <c r="B595">
        <v>2023</v>
      </c>
      <c r="C595" t="s">
        <v>230</v>
      </c>
      <c r="D595" t="s">
        <v>45</v>
      </c>
      <c r="E595" t="s">
        <v>46</v>
      </c>
      <c r="H595" t="s">
        <v>873</v>
      </c>
      <c r="I595" t="s">
        <v>231</v>
      </c>
      <c r="J595" t="s">
        <v>872</v>
      </c>
      <c r="K595" t="s">
        <v>51</v>
      </c>
      <c r="L595" s="27">
        <v>1117.7825319999999</v>
      </c>
      <c r="M595" s="27">
        <v>1250.5124740000001</v>
      </c>
      <c r="N595" s="27">
        <v>1329.9072040000001</v>
      </c>
      <c r="O595" t="s">
        <v>217</v>
      </c>
      <c r="P595" t="s">
        <v>218</v>
      </c>
      <c r="Q595" s="27">
        <v>0.35</v>
      </c>
      <c r="R595" s="27">
        <v>1.0325</v>
      </c>
      <c r="S595" s="27">
        <v>5.68</v>
      </c>
      <c r="T595" s="27">
        <v>5.68</v>
      </c>
      <c r="U595" s="27">
        <v>-160.71774199999999</v>
      </c>
      <c r="V595" s="27">
        <v>176.217961</v>
      </c>
      <c r="W595" s="27">
        <v>170.476191</v>
      </c>
      <c r="X595" t="s">
        <v>142</v>
      </c>
      <c r="Y595" t="s">
        <v>232</v>
      </c>
      <c r="Z595" s="27">
        <v>1.4</v>
      </c>
      <c r="AA595" s="27">
        <v>2.4500000000000002</v>
      </c>
      <c r="AB595" s="27">
        <v>2.4500000000000002</v>
      </c>
      <c r="AC595" s="27">
        <v>5</v>
      </c>
      <c r="AD595" s="27">
        <v>17.226624999999999</v>
      </c>
      <c r="AE595" s="27">
        <v>292.84912400000002</v>
      </c>
      <c r="AF595" s="27">
        <v>1032.119207</v>
      </c>
      <c r="AG595" s="41">
        <v>2015.7372578550001</v>
      </c>
      <c r="AH595" s="27">
        <v>1.05</v>
      </c>
      <c r="AI595" s="27">
        <v>1.06</v>
      </c>
      <c r="AJ595" s="27">
        <v>0</v>
      </c>
      <c r="AK595" s="27">
        <v>0</v>
      </c>
      <c r="AL595" s="42">
        <v>2116.5241207477502</v>
      </c>
      <c r="AM595" s="42">
        <v>2136.6814933263004</v>
      </c>
      <c r="AN595">
        <v>2045</v>
      </c>
      <c r="AO595" t="s">
        <v>60</v>
      </c>
      <c r="AP595" s="30">
        <v>15</v>
      </c>
      <c r="AQ595" t="s">
        <v>233</v>
      </c>
      <c r="AR595" s="29">
        <v>2</v>
      </c>
      <c r="AS595" s="29">
        <v>21</v>
      </c>
      <c r="AT595" s="29">
        <v>0.38109999999999999</v>
      </c>
      <c r="AU595" s="29">
        <v>2024</v>
      </c>
      <c r="AV595" t="s">
        <v>234</v>
      </c>
      <c r="AW595" s="65">
        <f>(IF(ISBLANK(AE595), IF(ISNUMBER(M595), M595*R579, 0)+IF(ISNUMBER(V595), V595*AA579, 0)+AE595, (IF(ISNUMBER(M595), M595*R579, 0)+IF(ISNUMBER(V595), V595*AA579)+AE595)))</f>
        <v>2015.7372578550001</v>
      </c>
      <c r="AX595" s="86">
        <f t="shared" si="40"/>
        <v>2116.5241207477502</v>
      </c>
      <c r="AY595" s="86">
        <f t="shared" si="41"/>
        <v>2136.6814933263004</v>
      </c>
    </row>
    <row r="596" spans="1:51" x14ac:dyDescent="0.2">
      <c r="A596" s="70">
        <v>33</v>
      </c>
      <c r="B596" s="70">
        <v>2023</v>
      </c>
      <c r="C596" s="70" t="s">
        <v>230</v>
      </c>
      <c r="D596" s="70" t="s">
        <v>45</v>
      </c>
      <c r="E596" s="70" t="s">
        <v>46</v>
      </c>
      <c r="F596" s="70"/>
      <c r="G596" s="70"/>
      <c r="H596" s="70" t="s">
        <v>873</v>
      </c>
      <c r="I596" s="70" t="s">
        <v>231</v>
      </c>
      <c r="J596" s="70" t="s">
        <v>872</v>
      </c>
      <c r="K596" s="70" t="s">
        <v>51</v>
      </c>
      <c r="L596" s="73">
        <v>1117.7825319999999</v>
      </c>
      <c r="M596" s="73">
        <v>1250.5124740000001</v>
      </c>
      <c r="N596" s="73">
        <v>1329.9072040000001</v>
      </c>
      <c r="O596" s="70" t="s">
        <v>217</v>
      </c>
      <c r="P596" s="70" t="s">
        <v>218</v>
      </c>
      <c r="Q596" s="73">
        <v>0.35</v>
      </c>
      <c r="R596" s="73">
        <v>1.0325</v>
      </c>
      <c r="S596" s="73">
        <v>5.68</v>
      </c>
      <c r="T596" s="73">
        <v>5.68</v>
      </c>
      <c r="U596" s="73">
        <v>-160.71774199999999</v>
      </c>
      <c r="V596" s="73">
        <v>176.217961</v>
      </c>
      <c r="W596" s="73">
        <v>170.476191</v>
      </c>
      <c r="X596" s="70" t="s">
        <v>142</v>
      </c>
      <c r="Y596" s="70" t="s">
        <v>232</v>
      </c>
      <c r="Z596" s="73">
        <v>1.4</v>
      </c>
      <c r="AA596" s="73">
        <v>2.4500000000000002</v>
      </c>
      <c r="AB596" s="73">
        <v>2.4500000000000002</v>
      </c>
      <c r="AC596" s="73">
        <v>5</v>
      </c>
      <c r="AD596" s="73">
        <v>17.226624999999999</v>
      </c>
      <c r="AE596" s="73">
        <v>292.84912400000002</v>
      </c>
      <c r="AF596" s="73">
        <v>1032.119207</v>
      </c>
      <c r="AG596" s="74">
        <v>2015.7372578550001</v>
      </c>
      <c r="AH596" s="73">
        <v>1.05</v>
      </c>
      <c r="AI596" s="73">
        <v>1.06</v>
      </c>
      <c r="AJ596" s="73">
        <v>0</v>
      </c>
      <c r="AK596" s="73">
        <v>0</v>
      </c>
      <c r="AL596" s="81">
        <v>2116.5241207477502</v>
      </c>
      <c r="AM596" s="81">
        <v>2136.6814933263004</v>
      </c>
      <c r="AN596" s="70">
        <v>2050</v>
      </c>
      <c r="AO596" s="70" t="s">
        <v>60</v>
      </c>
      <c r="AP596" s="76">
        <v>15</v>
      </c>
      <c r="AQ596" s="70" t="s">
        <v>233</v>
      </c>
      <c r="AR596" s="80">
        <v>2</v>
      </c>
      <c r="AS596" s="80">
        <v>21</v>
      </c>
      <c r="AT596" s="80">
        <v>0.38109999999999999</v>
      </c>
      <c r="AU596" s="80">
        <v>2024</v>
      </c>
      <c r="AV596" s="70" t="s">
        <v>234</v>
      </c>
      <c r="AW596" s="65">
        <f>(IF(ISBLANK(AE596), IF(ISNUMBER(M596), M596*R579, 0)+IF(ISNUMBER(V596), V596*AA579, 0)+AE596, (IF(ISNUMBER(M596), M596*R579, 0)+IF(ISNUMBER(V596), V596*AA579)+AE596)))</f>
        <v>2015.7372578550001</v>
      </c>
      <c r="AX596" s="86">
        <f t="shared" si="40"/>
        <v>2116.5241207477502</v>
      </c>
      <c r="AY596" s="86">
        <f t="shared" si="41"/>
        <v>2136.6814933263004</v>
      </c>
    </row>
    <row r="597" spans="1:51" x14ac:dyDescent="0.2">
      <c r="A597">
        <v>34</v>
      </c>
      <c r="B597">
        <v>2023</v>
      </c>
      <c r="C597" t="s">
        <v>230</v>
      </c>
      <c r="D597" t="s">
        <v>45</v>
      </c>
      <c r="E597" t="s">
        <v>46</v>
      </c>
      <c r="H597" t="s">
        <v>235</v>
      </c>
      <c r="J597" t="s">
        <v>235</v>
      </c>
      <c r="K597" t="s">
        <v>51</v>
      </c>
      <c r="L597" s="27">
        <v>9.0288015999999995</v>
      </c>
      <c r="M597" s="27">
        <v>11.286002</v>
      </c>
      <c r="N597" s="27">
        <v>13.5432024</v>
      </c>
      <c r="O597" t="s">
        <v>217</v>
      </c>
      <c r="P597" t="s">
        <v>218</v>
      </c>
      <c r="Q597" s="27">
        <v>1.35</v>
      </c>
      <c r="R597" s="27">
        <v>11.69</v>
      </c>
      <c r="S597" s="27">
        <v>98.1</v>
      </c>
      <c r="T597" s="27">
        <v>98.1</v>
      </c>
      <c r="U597" s="27">
        <v>1383.1151256000001</v>
      </c>
      <c r="V597" s="27">
        <v>1728.8939069999999</v>
      </c>
      <c r="W597" s="27">
        <v>2074.6726884</v>
      </c>
      <c r="X597" t="s">
        <v>142</v>
      </c>
      <c r="Y597" t="s">
        <v>232</v>
      </c>
      <c r="Z597" s="27">
        <v>0.7</v>
      </c>
      <c r="AA597" s="27">
        <v>1.59</v>
      </c>
      <c r="AB597" s="27">
        <v>4.76</v>
      </c>
      <c r="AC597" s="27">
        <v>4.76</v>
      </c>
      <c r="AD597" s="27">
        <v>242.8202632</v>
      </c>
      <c r="AE597" s="27">
        <v>303.525329</v>
      </c>
      <c r="AF597" s="27">
        <v>364.2303948</v>
      </c>
      <c r="AG597" s="41">
        <v>3184.4000045100001</v>
      </c>
      <c r="AH597" s="27">
        <v>1.02</v>
      </c>
      <c r="AI597" s="27">
        <v>1.02</v>
      </c>
      <c r="AJ597" s="27">
        <v>0</v>
      </c>
      <c r="AK597" s="27">
        <v>0</v>
      </c>
      <c r="AL597" s="42">
        <v>3248.0880046002003</v>
      </c>
      <c r="AM597" s="42">
        <v>3248.0880046002003</v>
      </c>
      <c r="AN597">
        <v>2023</v>
      </c>
      <c r="AO597" t="s">
        <v>56</v>
      </c>
      <c r="AP597" s="30">
        <v>17</v>
      </c>
      <c r="AQ597" t="s">
        <v>233</v>
      </c>
      <c r="AR597" s="29">
        <v>3</v>
      </c>
      <c r="AS597" s="29">
        <v>11</v>
      </c>
      <c r="AT597" s="29">
        <v>0.85409999999999997</v>
      </c>
      <c r="AU597" s="29">
        <v>2024</v>
      </c>
      <c r="AV597" t="s">
        <v>236</v>
      </c>
      <c r="AW597" s="65">
        <f t="shared" ref="AW597:AW614" si="42">(IF(ISBLANK(AE597), IF(ISNUMBER(M597), M597*$R581, 0)+IF(ISNUMBER(V597), V597*AA580, 0)+AE597, (IF(ISNUMBER(M597), M597*$R$597, 0)+IF(ISNUMBER(V597), V597*$AA$597)+AE597)))</f>
        <v>3184.4000045100001</v>
      </c>
      <c r="AX597" s="86">
        <f t="shared" si="40"/>
        <v>3248.0880046002003</v>
      </c>
      <c r="AY597" s="86">
        <f t="shared" si="41"/>
        <v>3248.0880046002003</v>
      </c>
    </row>
    <row r="598" spans="1:51" x14ac:dyDescent="0.2">
      <c r="A598">
        <v>34</v>
      </c>
      <c r="B598">
        <v>2023</v>
      </c>
      <c r="C598" t="s">
        <v>230</v>
      </c>
      <c r="D598" t="s">
        <v>45</v>
      </c>
      <c r="E598" t="s">
        <v>46</v>
      </c>
      <c r="H598" t="s">
        <v>235</v>
      </c>
      <c r="J598" t="s">
        <v>235</v>
      </c>
      <c r="K598" t="s">
        <v>51</v>
      </c>
      <c r="L598" s="27">
        <v>9.0288015999999995</v>
      </c>
      <c r="M598" s="27">
        <v>11.286002</v>
      </c>
      <c r="N598" s="27">
        <v>13.5432024</v>
      </c>
      <c r="O598" t="s">
        <v>217</v>
      </c>
      <c r="P598" t="s">
        <v>218</v>
      </c>
      <c r="Q598" s="27">
        <v>1.35</v>
      </c>
      <c r="R598" s="27">
        <v>11.69</v>
      </c>
      <c r="S598" s="27">
        <v>98.1</v>
      </c>
      <c r="T598" s="27">
        <v>98.1</v>
      </c>
      <c r="U598" s="27">
        <v>1383.1151256000001</v>
      </c>
      <c r="V598" s="27">
        <v>1728.8939069999999</v>
      </c>
      <c r="W598" s="27">
        <v>2074.6726884</v>
      </c>
      <c r="X598" t="s">
        <v>142</v>
      </c>
      <c r="Y598" t="s">
        <v>232</v>
      </c>
      <c r="Z598" s="27">
        <v>0.7</v>
      </c>
      <c r="AA598" s="27">
        <v>1.59</v>
      </c>
      <c r="AB598" s="27">
        <v>4.76</v>
      </c>
      <c r="AC598" s="27">
        <v>4.76</v>
      </c>
      <c r="AD598" s="27">
        <v>242.8202632</v>
      </c>
      <c r="AE598" s="27">
        <v>303.525329</v>
      </c>
      <c r="AF598" s="27">
        <v>364.2303948</v>
      </c>
      <c r="AG598" s="41">
        <v>3184.4000045100001</v>
      </c>
      <c r="AH598" s="27">
        <v>1.02</v>
      </c>
      <c r="AI598" s="27">
        <v>1.02</v>
      </c>
      <c r="AJ598" s="27">
        <v>0</v>
      </c>
      <c r="AK598" s="27">
        <v>0</v>
      </c>
      <c r="AL598" s="42">
        <v>3248.0880046002003</v>
      </c>
      <c r="AM598" s="42">
        <v>3248.0880046002003</v>
      </c>
      <c r="AN598">
        <v>2030</v>
      </c>
      <c r="AO598" t="s">
        <v>56</v>
      </c>
      <c r="AP598" s="30">
        <v>17</v>
      </c>
      <c r="AQ598" t="s">
        <v>233</v>
      </c>
      <c r="AR598" s="29">
        <v>3</v>
      </c>
      <c r="AS598" s="29">
        <v>11</v>
      </c>
      <c r="AT598" s="29">
        <v>0.85409999999999997</v>
      </c>
      <c r="AU598" s="29">
        <v>2024</v>
      </c>
      <c r="AV598" t="s">
        <v>236</v>
      </c>
      <c r="AW598" s="65">
        <f t="shared" si="42"/>
        <v>3184.4000045100001</v>
      </c>
      <c r="AX598" s="86">
        <f t="shared" si="40"/>
        <v>3248.0880046002003</v>
      </c>
      <c r="AY598" s="86">
        <f t="shared" si="41"/>
        <v>3248.0880046002003</v>
      </c>
    </row>
    <row r="599" spans="1:51" x14ac:dyDescent="0.2">
      <c r="A599">
        <v>34</v>
      </c>
      <c r="B599">
        <v>2023</v>
      </c>
      <c r="C599" t="s">
        <v>230</v>
      </c>
      <c r="D599" t="s">
        <v>45</v>
      </c>
      <c r="E599" t="s">
        <v>46</v>
      </c>
      <c r="H599" t="s">
        <v>235</v>
      </c>
      <c r="J599" t="s">
        <v>235</v>
      </c>
      <c r="K599" t="s">
        <v>51</v>
      </c>
      <c r="L599" s="27">
        <v>9.0288015999999995</v>
      </c>
      <c r="M599" s="27">
        <v>11.286002</v>
      </c>
      <c r="N599" s="27">
        <v>13.5432024</v>
      </c>
      <c r="O599" t="s">
        <v>217</v>
      </c>
      <c r="P599" t="s">
        <v>218</v>
      </c>
      <c r="Q599" s="27">
        <v>1.35</v>
      </c>
      <c r="R599" s="27">
        <v>11.69</v>
      </c>
      <c r="S599" s="27">
        <v>98.1</v>
      </c>
      <c r="T599" s="27">
        <v>98.1</v>
      </c>
      <c r="U599" s="27">
        <v>1383.1151256000001</v>
      </c>
      <c r="V599" s="27">
        <v>1728.8939069999999</v>
      </c>
      <c r="W599" s="27">
        <v>2074.6726884</v>
      </c>
      <c r="X599" t="s">
        <v>142</v>
      </c>
      <c r="Y599" t="s">
        <v>232</v>
      </c>
      <c r="Z599" s="27">
        <v>0.7</v>
      </c>
      <c r="AA599" s="27">
        <v>1.59</v>
      </c>
      <c r="AB599" s="27">
        <v>4.76</v>
      </c>
      <c r="AC599" s="27">
        <v>4.76</v>
      </c>
      <c r="AD599" s="27">
        <v>242.8202632</v>
      </c>
      <c r="AE599" s="27">
        <v>303.525329</v>
      </c>
      <c r="AF599" s="27">
        <v>364.2303948</v>
      </c>
      <c r="AG599" s="41">
        <v>3184.4000045100001</v>
      </c>
      <c r="AH599" s="27">
        <v>1.02</v>
      </c>
      <c r="AI599" s="27">
        <v>1.02</v>
      </c>
      <c r="AJ599" s="27">
        <v>0</v>
      </c>
      <c r="AK599" s="27">
        <v>0</v>
      </c>
      <c r="AL599" s="42">
        <v>3248.0880046002003</v>
      </c>
      <c r="AM599" s="42">
        <v>3248.0880046002003</v>
      </c>
      <c r="AN599">
        <v>2035</v>
      </c>
      <c r="AO599" t="s">
        <v>56</v>
      </c>
      <c r="AP599" s="30">
        <v>17</v>
      </c>
      <c r="AQ599" t="s">
        <v>233</v>
      </c>
      <c r="AR599" s="29">
        <v>3</v>
      </c>
      <c r="AS599" s="29">
        <v>11</v>
      </c>
      <c r="AT599" s="29">
        <v>0.85409999999999997</v>
      </c>
      <c r="AU599" s="29">
        <v>2024</v>
      </c>
      <c r="AV599" t="s">
        <v>236</v>
      </c>
      <c r="AW599" s="65">
        <f t="shared" si="42"/>
        <v>3184.4000045100001</v>
      </c>
      <c r="AX599" s="86">
        <f t="shared" si="40"/>
        <v>3248.0880046002003</v>
      </c>
      <c r="AY599" s="86">
        <f t="shared" si="41"/>
        <v>3248.0880046002003</v>
      </c>
    </row>
    <row r="600" spans="1:51" x14ac:dyDescent="0.2">
      <c r="A600">
        <v>34</v>
      </c>
      <c r="B600">
        <v>2023</v>
      </c>
      <c r="C600" t="s">
        <v>230</v>
      </c>
      <c r="D600" t="s">
        <v>45</v>
      </c>
      <c r="E600" t="s">
        <v>46</v>
      </c>
      <c r="H600" t="s">
        <v>235</v>
      </c>
      <c r="J600" t="s">
        <v>235</v>
      </c>
      <c r="K600" t="s">
        <v>51</v>
      </c>
      <c r="L600" s="27">
        <v>9.0288015999999995</v>
      </c>
      <c r="M600" s="27">
        <v>11.286002</v>
      </c>
      <c r="N600" s="27">
        <v>13.5432024</v>
      </c>
      <c r="O600" t="s">
        <v>217</v>
      </c>
      <c r="P600" t="s">
        <v>218</v>
      </c>
      <c r="Q600" s="27">
        <v>1.35</v>
      </c>
      <c r="R600" s="27">
        <v>11.69</v>
      </c>
      <c r="S600" s="27">
        <v>98.1</v>
      </c>
      <c r="T600" s="27">
        <v>98.1</v>
      </c>
      <c r="U600" s="27">
        <v>1383.1151256000001</v>
      </c>
      <c r="V600" s="27">
        <v>1728.8939069999999</v>
      </c>
      <c r="W600" s="27">
        <v>2074.6726884</v>
      </c>
      <c r="X600" t="s">
        <v>142</v>
      </c>
      <c r="Y600" t="s">
        <v>232</v>
      </c>
      <c r="Z600" s="27">
        <v>0.7</v>
      </c>
      <c r="AA600" s="27">
        <v>1.59</v>
      </c>
      <c r="AB600" s="27">
        <v>4.76</v>
      </c>
      <c r="AC600" s="27">
        <v>4.76</v>
      </c>
      <c r="AD600" s="27">
        <v>242.8202632</v>
      </c>
      <c r="AE600" s="27">
        <v>303.525329</v>
      </c>
      <c r="AF600" s="27">
        <v>364.2303948</v>
      </c>
      <c r="AG600" s="41">
        <v>3184.4000045100001</v>
      </c>
      <c r="AH600" s="27">
        <v>1.02</v>
      </c>
      <c r="AI600" s="27">
        <v>1.02</v>
      </c>
      <c r="AJ600" s="27">
        <v>0</v>
      </c>
      <c r="AK600" s="27">
        <v>0</v>
      </c>
      <c r="AL600" s="42">
        <v>3248.0880046002003</v>
      </c>
      <c r="AM600" s="42">
        <v>3248.0880046002003</v>
      </c>
      <c r="AN600">
        <v>2040</v>
      </c>
      <c r="AO600" t="s">
        <v>56</v>
      </c>
      <c r="AP600" s="30">
        <v>17</v>
      </c>
      <c r="AQ600" t="s">
        <v>233</v>
      </c>
      <c r="AR600" s="29">
        <v>3</v>
      </c>
      <c r="AS600" s="29">
        <v>11</v>
      </c>
      <c r="AT600" s="29">
        <v>0.85409999999999997</v>
      </c>
      <c r="AU600" s="29">
        <v>2024</v>
      </c>
      <c r="AV600" t="s">
        <v>236</v>
      </c>
      <c r="AW600" s="65">
        <f t="shared" si="42"/>
        <v>3184.4000045100001</v>
      </c>
      <c r="AX600" s="86">
        <f t="shared" si="40"/>
        <v>3248.0880046002003</v>
      </c>
      <c r="AY600" s="86">
        <f t="shared" si="41"/>
        <v>3248.0880046002003</v>
      </c>
    </row>
    <row r="601" spans="1:51" x14ac:dyDescent="0.2">
      <c r="A601">
        <v>34</v>
      </c>
      <c r="B601">
        <v>2023</v>
      </c>
      <c r="C601" t="s">
        <v>230</v>
      </c>
      <c r="D601" t="s">
        <v>45</v>
      </c>
      <c r="E601" t="s">
        <v>46</v>
      </c>
      <c r="H601" t="s">
        <v>235</v>
      </c>
      <c r="J601" t="s">
        <v>235</v>
      </c>
      <c r="K601" t="s">
        <v>51</v>
      </c>
      <c r="L601" s="27">
        <v>9.0288015999999995</v>
      </c>
      <c r="M601" s="27">
        <v>11.286002</v>
      </c>
      <c r="N601" s="27">
        <v>13.5432024</v>
      </c>
      <c r="O601" t="s">
        <v>217</v>
      </c>
      <c r="P601" t="s">
        <v>218</v>
      </c>
      <c r="Q601" s="27">
        <v>1.35</v>
      </c>
      <c r="R601" s="27">
        <v>11.69</v>
      </c>
      <c r="S601" s="27">
        <v>98.1</v>
      </c>
      <c r="T601" s="27">
        <v>98.1</v>
      </c>
      <c r="U601" s="27">
        <v>1383.1151256000001</v>
      </c>
      <c r="V601" s="27">
        <v>1728.8939069999999</v>
      </c>
      <c r="W601" s="27">
        <v>2074.6726884</v>
      </c>
      <c r="X601" t="s">
        <v>142</v>
      </c>
      <c r="Y601" t="s">
        <v>232</v>
      </c>
      <c r="Z601" s="27">
        <v>0.7</v>
      </c>
      <c r="AA601" s="27">
        <v>1.59</v>
      </c>
      <c r="AB601" s="27">
        <v>4.76</v>
      </c>
      <c r="AC601" s="27">
        <v>4.76</v>
      </c>
      <c r="AD601" s="27">
        <v>242.8202632</v>
      </c>
      <c r="AE601" s="27">
        <v>303.525329</v>
      </c>
      <c r="AF601" s="27">
        <v>364.2303948</v>
      </c>
      <c r="AG601" s="41">
        <v>3184.4000045100001</v>
      </c>
      <c r="AH601" s="27">
        <v>1.02</v>
      </c>
      <c r="AI601" s="27">
        <v>1.02</v>
      </c>
      <c r="AJ601" s="27">
        <v>0</v>
      </c>
      <c r="AK601" s="27">
        <v>0</v>
      </c>
      <c r="AL601" s="42">
        <v>3248.0880046002003</v>
      </c>
      <c r="AM601" s="42">
        <v>3248.0880046002003</v>
      </c>
      <c r="AN601">
        <v>2045</v>
      </c>
      <c r="AO601" t="s">
        <v>56</v>
      </c>
      <c r="AP601" s="30">
        <v>17</v>
      </c>
      <c r="AQ601" t="s">
        <v>233</v>
      </c>
      <c r="AR601" s="29">
        <v>3</v>
      </c>
      <c r="AS601" s="29">
        <v>11</v>
      </c>
      <c r="AT601" s="29">
        <v>0.85409999999999997</v>
      </c>
      <c r="AU601" s="29">
        <v>2024</v>
      </c>
      <c r="AV601" t="s">
        <v>236</v>
      </c>
      <c r="AW601" s="65">
        <f t="shared" si="42"/>
        <v>3184.4000045100001</v>
      </c>
      <c r="AX601" s="86">
        <f t="shared" si="40"/>
        <v>3248.0880046002003</v>
      </c>
      <c r="AY601" s="86">
        <f t="shared" si="41"/>
        <v>3248.0880046002003</v>
      </c>
    </row>
    <row r="602" spans="1:51" x14ac:dyDescent="0.2">
      <c r="A602">
        <v>34</v>
      </c>
      <c r="B602">
        <v>2023</v>
      </c>
      <c r="C602" t="s">
        <v>230</v>
      </c>
      <c r="D602" t="s">
        <v>45</v>
      </c>
      <c r="E602" t="s">
        <v>46</v>
      </c>
      <c r="H602" t="s">
        <v>235</v>
      </c>
      <c r="J602" t="s">
        <v>235</v>
      </c>
      <c r="K602" t="s">
        <v>51</v>
      </c>
      <c r="L602" s="27">
        <v>9.0288015999999995</v>
      </c>
      <c r="M602" s="27">
        <v>11.286002</v>
      </c>
      <c r="N602" s="27">
        <v>13.5432024</v>
      </c>
      <c r="O602" t="s">
        <v>217</v>
      </c>
      <c r="P602" t="s">
        <v>218</v>
      </c>
      <c r="Q602" s="27">
        <v>1.35</v>
      </c>
      <c r="R602" s="27">
        <v>11.69</v>
      </c>
      <c r="S602" s="27">
        <v>98.1</v>
      </c>
      <c r="T602" s="27">
        <v>98.1</v>
      </c>
      <c r="U602" s="27">
        <v>1383.1151256000001</v>
      </c>
      <c r="V602" s="27">
        <v>1728.8939069999999</v>
      </c>
      <c r="W602" s="27">
        <v>2074.6726884</v>
      </c>
      <c r="X602" t="s">
        <v>142</v>
      </c>
      <c r="Y602" t="s">
        <v>232</v>
      </c>
      <c r="Z602" s="27">
        <v>0.7</v>
      </c>
      <c r="AA602" s="27">
        <v>1.59</v>
      </c>
      <c r="AB602" s="27">
        <v>4.76</v>
      </c>
      <c r="AC602" s="27">
        <v>4.76</v>
      </c>
      <c r="AD602" s="27">
        <v>242.8202632</v>
      </c>
      <c r="AE602" s="27">
        <v>303.525329</v>
      </c>
      <c r="AF602" s="27">
        <v>364.2303948</v>
      </c>
      <c r="AG602" s="41">
        <v>3184.4000045100001</v>
      </c>
      <c r="AH602" s="27">
        <v>1.02</v>
      </c>
      <c r="AI602" s="27">
        <v>1.02</v>
      </c>
      <c r="AJ602" s="27">
        <v>0</v>
      </c>
      <c r="AK602" s="27">
        <v>0</v>
      </c>
      <c r="AL602" s="42">
        <v>3248.0880046002003</v>
      </c>
      <c r="AM602" s="42">
        <v>3248.0880046002003</v>
      </c>
      <c r="AN602">
        <v>2050</v>
      </c>
      <c r="AO602" t="s">
        <v>56</v>
      </c>
      <c r="AP602" s="30">
        <v>17</v>
      </c>
      <c r="AQ602" t="s">
        <v>233</v>
      </c>
      <c r="AR602" s="29">
        <v>3</v>
      </c>
      <c r="AS602" s="29">
        <v>11</v>
      </c>
      <c r="AT602" s="29">
        <v>0.85409999999999997</v>
      </c>
      <c r="AU602" s="29">
        <v>2024</v>
      </c>
      <c r="AV602" t="s">
        <v>236</v>
      </c>
      <c r="AW602" s="65">
        <f t="shared" si="42"/>
        <v>3184.4000045100001</v>
      </c>
      <c r="AX602" s="86">
        <f t="shared" si="40"/>
        <v>3248.0880046002003</v>
      </c>
      <c r="AY602" s="86">
        <f t="shared" si="41"/>
        <v>3248.0880046002003</v>
      </c>
    </row>
    <row r="603" spans="1:51" x14ac:dyDescent="0.2">
      <c r="A603">
        <v>34</v>
      </c>
      <c r="B603">
        <v>2023</v>
      </c>
      <c r="C603" t="s">
        <v>230</v>
      </c>
      <c r="D603" t="s">
        <v>45</v>
      </c>
      <c r="E603" t="s">
        <v>46</v>
      </c>
      <c r="H603" t="s">
        <v>235</v>
      </c>
      <c r="J603" t="s">
        <v>235</v>
      </c>
      <c r="K603" t="s">
        <v>51</v>
      </c>
      <c r="L603" s="27">
        <v>9.0288015999999995</v>
      </c>
      <c r="M603" s="27">
        <v>11.286002</v>
      </c>
      <c r="N603" s="27">
        <v>13.5432024</v>
      </c>
      <c r="O603" t="s">
        <v>217</v>
      </c>
      <c r="P603" t="s">
        <v>218</v>
      </c>
      <c r="Q603" s="27">
        <v>1.35</v>
      </c>
      <c r="R603" s="27">
        <v>11.69</v>
      </c>
      <c r="S603" s="27">
        <v>98.1</v>
      </c>
      <c r="T603" s="27">
        <v>98.1</v>
      </c>
      <c r="U603" s="27">
        <v>1383.1151256000001</v>
      </c>
      <c r="V603" s="27">
        <v>1728.8939069999999</v>
      </c>
      <c r="W603" s="27">
        <v>2074.6726884</v>
      </c>
      <c r="X603" t="s">
        <v>142</v>
      </c>
      <c r="Y603" t="s">
        <v>232</v>
      </c>
      <c r="Z603" s="27">
        <v>0.7</v>
      </c>
      <c r="AA603" s="27">
        <v>1.59</v>
      </c>
      <c r="AB603" s="27">
        <v>4.76</v>
      </c>
      <c r="AC603" s="27">
        <v>4.76</v>
      </c>
      <c r="AD603" s="27">
        <v>242.8202632</v>
      </c>
      <c r="AE603" s="27">
        <v>303.525329</v>
      </c>
      <c r="AF603" s="27">
        <v>364.2303948</v>
      </c>
      <c r="AG603" s="41">
        <v>3184.4000045100001</v>
      </c>
      <c r="AH603" s="27">
        <v>1.02</v>
      </c>
      <c r="AI603" s="27">
        <v>1.02</v>
      </c>
      <c r="AJ603" s="27">
        <v>0</v>
      </c>
      <c r="AK603" s="27">
        <v>0</v>
      </c>
      <c r="AL603" s="42">
        <v>3248.0880046002003</v>
      </c>
      <c r="AM603" s="42">
        <v>3248.0880046002003</v>
      </c>
      <c r="AN603">
        <v>2023</v>
      </c>
      <c r="AO603" t="s">
        <v>59</v>
      </c>
      <c r="AP603" s="30">
        <v>17</v>
      </c>
      <c r="AQ603" t="s">
        <v>233</v>
      </c>
      <c r="AR603" s="29">
        <v>3</v>
      </c>
      <c r="AS603" s="29">
        <v>11</v>
      </c>
      <c r="AT603" s="29">
        <v>0.85409999999999997</v>
      </c>
      <c r="AU603" s="29">
        <v>2024</v>
      </c>
      <c r="AV603" t="s">
        <v>236</v>
      </c>
      <c r="AW603" s="65">
        <f t="shared" si="42"/>
        <v>3184.4000045100001</v>
      </c>
      <c r="AX603" s="86">
        <f t="shared" si="40"/>
        <v>3248.0880046002003</v>
      </c>
      <c r="AY603" s="86">
        <f t="shared" si="41"/>
        <v>3248.0880046002003</v>
      </c>
    </row>
    <row r="604" spans="1:51" x14ac:dyDescent="0.2">
      <c r="A604">
        <v>34</v>
      </c>
      <c r="B604">
        <v>2023</v>
      </c>
      <c r="C604" t="s">
        <v>230</v>
      </c>
      <c r="D604" t="s">
        <v>45</v>
      </c>
      <c r="E604" t="s">
        <v>46</v>
      </c>
      <c r="H604" t="s">
        <v>235</v>
      </c>
      <c r="J604" t="s">
        <v>235</v>
      </c>
      <c r="K604" t="s">
        <v>51</v>
      </c>
      <c r="L604" s="27">
        <v>9.0288015999999995</v>
      </c>
      <c r="M604" s="27">
        <v>11.286002</v>
      </c>
      <c r="N604" s="27">
        <v>13.5432024</v>
      </c>
      <c r="O604" t="s">
        <v>217</v>
      </c>
      <c r="P604" t="s">
        <v>218</v>
      </c>
      <c r="Q604" s="27">
        <v>1.35</v>
      </c>
      <c r="R604" s="27">
        <v>11.69</v>
      </c>
      <c r="S604" s="27">
        <v>98.1</v>
      </c>
      <c r="T604" s="27">
        <v>98.1</v>
      </c>
      <c r="U604" s="27">
        <v>1383.1151256000001</v>
      </c>
      <c r="V604" s="27">
        <v>1728.8939069999999</v>
      </c>
      <c r="W604" s="27">
        <v>2074.6726884</v>
      </c>
      <c r="X604" t="s">
        <v>142</v>
      </c>
      <c r="Y604" t="s">
        <v>232</v>
      </c>
      <c r="Z604" s="27">
        <v>0.7</v>
      </c>
      <c r="AA604" s="27">
        <v>1.59</v>
      </c>
      <c r="AB604" s="27">
        <v>4.76</v>
      </c>
      <c r="AC604" s="27">
        <v>4.76</v>
      </c>
      <c r="AD604" s="27">
        <v>242.8202632</v>
      </c>
      <c r="AE604" s="27">
        <v>303.525329</v>
      </c>
      <c r="AF604" s="27">
        <v>364.2303948</v>
      </c>
      <c r="AG604" s="41">
        <v>3184.4000045100001</v>
      </c>
      <c r="AH604" s="27">
        <v>1.02</v>
      </c>
      <c r="AI604" s="27">
        <v>1.02</v>
      </c>
      <c r="AJ604" s="27">
        <v>0</v>
      </c>
      <c r="AK604" s="27">
        <v>0</v>
      </c>
      <c r="AL604" s="42">
        <v>3248.0880046002003</v>
      </c>
      <c r="AM604" s="42">
        <v>3248.0880046002003</v>
      </c>
      <c r="AN604">
        <v>2030</v>
      </c>
      <c r="AO604" t="s">
        <v>59</v>
      </c>
      <c r="AP604" s="30">
        <v>17</v>
      </c>
      <c r="AQ604" t="s">
        <v>233</v>
      </c>
      <c r="AR604" s="29">
        <v>3</v>
      </c>
      <c r="AS604" s="29">
        <v>11</v>
      </c>
      <c r="AT604" s="29">
        <v>0.85409999999999997</v>
      </c>
      <c r="AU604" s="29">
        <v>2024</v>
      </c>
      <c r="AV604" t="s">
        <v>236</v>
      </c>
      <c r="AW604" s="65">
        <f t="shared" si="42"/>
        <v>3184.4000045100001</v>
      </c>
      <c r="AX604" s="86">
        <f t="shared" si="40"/>
        <v>3248.0880046002003</v>
      </c>
      <c r="AY604" s="86">
        <f t="shared" si="41"/>
        <v>3248.0880046002003</v>
      </c>
    </row>
    <row r="605" spans="1:51" x14ac:dyDescent="0.2">
      <c r="A605">
        <v>34</v>
      </c>
      <c r="B605">
        <v>2023</v>
      </c>
      <c r="C605" t="s">
        <v>230</v>
      </c>
      <c r="D605" t="s">
        <v>45</v>
      </c>
      <c r="E605" t="s">
        <v>46</v>
      </c>
      <c r="H605" t="s">
        <v>235</v>
      </c>
      <c r="J605" t="s">
        <v>235</v>
      </c>
      <c r="K605" t="s">
        <v>51</v>
      </c>
      <c r="L605" s="27">
        <v>9.0288015999999995</v>
      </c>
      <c r="M605" s="27">
        <v>11.286002</v>
      </c>
      <c r="N605" s="27">
        <v>13.5432024</v>
      </c>
      <c r="O605" t="s">
        <v>217</v>
      </c>
      <c r="P605" t="s">
        <v>218</v>
      </c>
      <c r="Q605" s="27">
        <v>1.35</v>
      </c>
      <c r="R605" s="27">
        <v>11.69</v>
      </c>
      <c r="S605" s="27">
        <v>98.1</v>
      </c>
      <c r="T605" s="27">
        <v>98.1</v>
      </c>
      <c r="U605" s="27">
        <v>1383.1151256000001</v>
      </c>
      <c r="V605" s="27">
        <v>1728.8939069999999</v>
      </c>
      <c r="W605" s="27">
        <v>2074.6726884</v>
      </c>
      <c r="X605" t="s">
        <v>142</v>
      </c>
      <c r="Y605" t="s">
        <v>232</v>
      </c>
      <c r="Z605" s="27">
        <v>0.7</v>
      </c>
      <c r="AA605" s="27">
        <v>1.59</v>
      </c>
      <c r="AB605" s="27">
        <v>4.76</v>
      </c>
      <c r="AC605" s="27">
        <v>4.76</v>
      </c>
      <c r="AD605" s="27">
        <v>242.8202632</v>
      </c>
      <c r="AE605" s="27">
        <v>303.525329</v>
      </c>
      <c r="AF605" s="27">
        <v>364.2303948</v>
      </c>
      <c r="AG605" s="41">
        <v>3184.4000045100001</v>
      </c>
      <c r="AH605" s="27">
        <v>1.02</v>
      </c>
      <c r="AI605" s="27">
        <v>1.02</v>
      </c>
      <c r="AJ605" s="27">
        <v>0</v>
      </c>
      <c r="AK605" s="27">
        <v>0</v>
      </c>
      <c r="AL605" s="42">
        <v>3248.0880046002003</v>
      </c>
      <c r="AM605" s="42">
        <v>3248.0880046002003</v>
      </c>
      <c r="AN605">
        <v>2035</v>
      </c>
      <c r="AO605" t="s">
        <v>59</v>
      </c>
      <c r="AP605" s="30">
        <v>17</v>
      </c>
      <c r="AQ605" t="s">
        <v>233</v>
      </c>
      <c r="AR605" s="29">
        <v>3</v>
      </c>
      <c r="AS605" s="29">
        <v>11</v>
      </c>
      <c r="AT605" s="29">
        <v>0.85409999999999997</v>
      </c>
      <c r="AU605" s="29">
        <v>2024</v>
      </c>
      <c r="AV605" t="s">
        <v>236</v>
      </c>
      <c r="AW605" s="65">
        <f t="shared" si="42"/>
        <v>3184.4000045100001</v>
      </c>
      <c r="AX605" s="86">
        <f t="shared" si="40"/>
        <v>3248.0880046002003</v>
      </c>
      <c r="AY605" s="86">
        <f t="shared" si="41"/>
        <v>3248.0880046002003</v>
      </c>
    </row>
    <row r="606" spans="1:51" x14ac:dyDescent="0.2">
      <c r="A606">
        <v>34</v>
      </c>
      <c r="B606">
        <v>2023</v>
      </c>
      <c r="C606" t="s">
        <v>230</v>
      </c>
      <c r="D606" t="s">
        <v>45</v>
      </c>
      <c r="E606" t="s">
        <v>46</v>
      </c>
      <c r="H606" t="s">
        <v>235</v>
      </c>
      <c r="J606" t="s">
        <v>235</v>
      </c>
      <c r="K606" t="s">
        <v>51</v>
      </c>
      <c r="L606" s="27">
        <v>9.0288015999999995</v>
      </c>
      <c r="M606" s="27">
        <v>11.286002</v>
      </c>
      <c r="N606" s="27">
        <v>13.5432024</v>
      </c>
      <c r="O606" t="s">
        <v>217</v>
      </c>
      <c r="P606" t="s">
        <v>218</v>
      </c>
      <c r="Q606" s="27">
        <v>1.35</v>
      </c>
      <c r="R606" s="27">
        <v>11.69</v>
      </c>
      <c r="S606" s="27">
        <v>98.1</v>
      </c>
      <c r="T606" s="27">
        <v>98.1</v>
      </c>
      <c r="U606" s="27">
        <v>1383.1151256000001</v>
      </c>
      <c r="V606" s="27">
        <v>1728.8939069999999</v>
      </c>
      <c r="W606" s="27">
        <v>2074.6726884</v>
      </c>
      <c r="X606" t="s">
        <v>142</v>
      </c>
      <c r="Y606" t="s">
        <v>232</v>
      </c>
      <c r="Z606" s="27">
        <v>0.7</v>
      </c>
      <c r="AA606" s="27">
        <v>1.59</v>
      </c>
      <c r="AB606" s="27">
        <v>4.76</v>
      </c>
      <c r="AC606" s="27">
        <v>4.76</v>
      </c>
      <c r="AD606" s="27">
        <v>242.8202632</v>
      </c>
      <c r="AE606" s="27">
        <v>303.525329</v>
      </c>
      <c r="AF606" s="27">
        <v>364.2303948</v>
      </c>
      <c r="AG606" s="41">
        <v>3184.4000045100001</v>
      </c>
      <c r="AH606" s="27">
        <v>1.02</v>
      </c>
      <c r="AI606" s="27">
        <v>1.02</v>
      </c>
      <c r="AJ606" s="27">
        <v>0</v>
      </c>
      <c r="AK606" s="27">
        <v>0</v>
      </c>
      <c r="AL606" s="42">
        <v>3248.0880046002003</v>
      </c>
      <c r="AM606" s="42">
        <v>3248.0880046002003</v>
      </c>
      <c r="AN606">
        <v>2040</v>
      </c>
      <c r="AO606" t="s">
        <v>59</v>
      </c>
      <c r="AP606" s="30">
        <v>17</v>
      </c>
      <c r="AQ606" t="s">
        <v>233</v>
      </c>
      <c r="AR606" s="29">
        <v>3</v>
      </c>
      <c r="AS606" s="29">
        <v>11</v>
      </c>
      <c r="AT606" s="29">
        <v>0.85409999999999997</v>
      </c>
      <c r="AU606" s="29">
        <v>2024</v>
      </c>
      <c r="AV606" t="s">
        <v>236</v>
      </c>
      <c r="AW606" s="65">
        <f t="shared" si="42"/>
        <v>3184.4000045100001</v>
      </c>
      <c r="AX606" s="86">
        <f t="shared" si="40"/>
        <v>3248.0880046002003</v>
      </c>
      <c r="AY606" s="86">
        <f t="shared" si="41"/>
        <v>3248.0880046002003</v>
      </c>
    </row>
    <row r="607" spans="1:51" x14ac:dyDescent="0.2">
      <c r="A607">
        <v>34</v>
      </c>
      <c r="B607">
        <v>2023</v>
      </c>
      <c r="C607" t="s">
        <v>230</v>
      </c>
      <c r="D607" t="s">
        <v>45</v>
      </c>
      <c r="E607" t="s">
        <v>46</v>
      </c>
      <c r="H607" t="s">
        <v>235</v>
      </c>
      <c r="J607" t="s">
        <v>235</v>
      </c>
      <c r="K607" t="s">
        <v>51</v>
      </c>
      <c r="L607" s="27">
        <v>9.0288015999999995</v>
      </c>
      <c r="M607" s="27">
        <v>11.286002</v>
      </c>
      <c r="N607" s="27">
        <v>13.5432024</v>
      </c>
      <c r="O607" t="s">
        <v>217</v>
      </c>
      <c r="P607" t="s">
        <v>218</v>
      </c>
      <c r="Q607" s="27">
        <v>1.35</v>
      </c>
      <c r="R607" s="27">
        <v>11.69</v>
      </c>
      <c r="S607" s="27">
        <v>98.1</v>
      </c>
      <c r="T607" s="27">
        <v>98.1</v>
      </c>
      <c r="U607" s="27">
        <v>1383.1151256000001</v>
      </c>
      <c r="V607" s="27">
        <v>1728.8939069999999</v>
      </c>
      <c r="W607" s="27">
        <v>2074.6726884</v>
      </c>
      <c r="X607" t="s">
        <v>142</v>
      </c>
      <c r="Y607" t="s">
        <v>232</v>
      </c>
      <c r="Z607" s="27">
        <v>0.7</v>
      </c>
      <c r="AA607" s="27">
        <v>1.59</v>
      </c>
      <c r="AB607" s="27">
        <v>4.76</v>
      </c>
      <c r="AC607" s="27">
        <v>4.76</v>
      </c>
      <c r="AD607" s="27">
        <v>242.8202632</v>
      </c>
      <c r="AE607" s="27">
        <v>303.525329</v>
      </c>
      <c r="AF607" s="27">
        <v>364.2303948</v>
      </c>
      <c r="AG607" s="41">
        <v>3184.4000045100001</v>
      </c>
      <c r="AH607" s="27">
        <v>1.02</v>
      </c>
      <c r="AI607" s="27">
        <v>1.02</v>
      </c>
      <c r="AJ607" s="27">
        <v>0</v>
      </c>
      <c r="AK607" s="27">
        <v>0</v>
      </c>
      <c r="AL607" s="42">
        <v>3248.0880046002003</v>
      </c>
      <c r="AM607" s="42">
        <v>3248.0880046002003</v>
      </c>
      <c r="AN607">
        <v>2045</v>
      </c>
      <c r="AO607" t="s">
        <v>59</v>
      </c>
      <c r="AP607" s="30">
        <v>17</v>
      </c>
      <c r="AQ607" t="s">
        <v>233</v>
      </c>
      <c r="AR607" s="29">
        <v>3</v>
      </c>
      <c r="AS607" s="29">
        <v>11</v>
      </c>
      <c r="AT607" s="29">
        <v>0.85409999999999997</v>
      </c>
      <c r="AU607" s="29">
        <v>2024</v>
      </c>
      <c r="AV607" t="s">
        <v>236</v>
      </c>
      <c r="AW607" s="65">
        <f t="shared" si="42"/>
        <v>3184.4000045100001</v>
      </c>
      <c r="AX607" s="86">
        <f t="shared" si="40"/>
        <v>3248.0880046002003</v>
      </c>
      <c r="AY607" s="86">
        <f t="shared" si="41"/>
        <v>3248.0880046002003</v>
      </c>
    </row>
    <row r="608" spans="1:51" x14ac:dyDescent="0.2">
      <c r="A608">
        <v>34</v>
      </c>
      <c r="B608">
        <v>2023</v>
      </c>
      <c r="C608" t="s">
        <v>230</v>
      </c>
      <c r="D608" t="s">
        <v>45</v>
      </c>
      <c r="E608" t="s">
        <v>46</v>
      </c>
      <c r="H608" t="s">
        <v>235</v>
      </c>
      <c r="J608" t="s">
        <v>235</v>
      </c>
      <c r="K608" t="s">
        <v>51</v>
      </c>
      <c r="L608" s="27">
        <v>9.0288015999999995</v>
      </c>
      <c r="M608" s="27">
        <v>11.286002</v>
      </c>
      <c r="N608" s="27">
        <v>13.5432024</v>
      </c>
      <c r="O608" t="s">
        <v>217</v>
      </c>
      <c r="P608" t="s">
        <v>218</v>
      </c>
      <c r="Q608" s="27">
        <v>1.35</v>
      </c>
      <c r="R608" s="27">
        <v>11.69</v>
      </c>
      <c r="S608" s="27">
        <v>98.1</v>
      </c>
      <c r="T608" s="27">
        <v>98.1</v>
      </c>
      <c r="U608" s="27">
        <v>1383.1151256000001</v>
      </c>
      <c r="V608" s="27">
        <v>1728.8939069999999</v>
      </c>
      <c r="W608" s="27">
        <v>2074.6726884</v>
      </c>
      <c r="X608" t="s">
        <v>142</v>
      </c>
      <c r="Y608" t="s">
        <v>232</v>
      </c>
      <c r="Z608" s="27">
        <v>0.7</v>
      </c>
      <c r="AA608" s="27">
        <v>1.59</v>
      </c>
      <c r="AB608" s="27">
        <v>4.76</v>
      </c>
      <c r="AC608" s="27">
        <v>4.76</v>
      </c>
      <c r="AD608" s="27">
        <v>242.8202632</v>
      </c>
      <c r="AE608" s="27">
        <v>303.525329</v>
      </c>
      <c r="AF608" s="27">
        <v>364.2303948</v>
      </c>
      <c r="AG608" s="41">
        <v>3184.4000045100001</v>
      </c>
      <c r="AH608" s="27">
        <v>1.02</v>
      </c>
      <c r="AI608" s="27">
        <v>1.02</v>
      </c>
      <c r="AJ608" s="27">
        <v>0</v>
      </c>
      <c r="AK608" s="27">
        <v>0</v>
      </c>
      <c r="AL608" s="42">
        <v>3248.0880046002003</v>
      </c>
      <c r="AM608" s="42">
        <v>3248.0880046002003</v>
      </c>
      <c r="AN608">
        <v>2050</v>
      </c>
      <c r="AO608" t="s">
        <v>59</v>
      </c>
      <c r="AP608" s="30">
        <v>17</v>
      </c>
      <c r="AQ608" t="s">
        <v>233</v>
      </c>
      <c r="AR608" s="29">
        <v>3</v>
      </c>
      <c r="AS608" s="29">
        <v>11</v>
      </c>
      <c r="AT608" s="29">
        <v>0.85409999999999997</v>
      </c>
      <c r="AU608" s="29">
        <v>2024</v>
      </c>
      <c r="AV608" t="s">
        <v>236</v>
      </c>
      <c r="AW608" s="65">
        <f t="shared" si="42"/>
        <v>3184.4000045100001</v>
      </c>
      <c r="AX608" s="86">
        <f t="shared" si="40"/>
        <v>3248.0880046002003</v>
      </c>
      <c r="AY608" s="86">
        <f t="shared" si="41"/>
        <v>3248.0880046002003</v>
      </c>
    </row>
    <row r="609" spans="1:51" x14ac:dyDescent="0.2">
      <c r="A609">
        <v>34</v>
      </c>
      <c r="B609">
        <v>2023</v>
      </c>
      <c r="C609" t="s">
        <v>230</v>
      </c>
      <c r="D609" t="s">
        <v>45</v>
      </c>
      <c r="E609" t="s">
        <v>46</v>
      </c>
      <c r="H609" t="s">
        <v>235</v>
      </c>
      <c r="J609" t="s">
        <v>235</v>
      </c>
      <c r="K609" t="s">
        <v>51</v>
      </c>
      <c r="L609" s="27">
        <v>9.0288015999999995</v>
      </c>
      <c r="M609" s="27">
        <v>11.286002</v>
      </c>
      <c r="N609" s="27">
        <v>13.5432024</v>
      </c>
      <c r="O609" t="s">
        <v>217</v>
      </c>
      <c r="P609" t="s">
        <v>218</v>
      </c>
      <c r="Q609" s="27">
        <v>1.35</v>
      </c>
      <c r="R609" s="27">
        <v>11.69</v>
      </c>
      <c r="S609" s="27">
        <v>98.1</v>
      </c>
      <c r="T609" s="27">
        <v>98.1</v>
      </c>
      <c r="U609" s="27">
        <v>1383.1151256000001</v>
      </c>
      <c r="V609" s="27">
        <v>1728.8939069999999</v>
      </c>
      <c r="W609" s="27">
        <v>2074.6726884</v>
      </c>
      <c r="X609" t="s">
        <v>142</v>
      </c>
      <c r="Y609" t="s">
        <v>232</v>
      </c>
      <c r="Z609" s="27">
        <v>0.7</v>
      </c>
      <c r="AA609" s="27">
        <v>1.59</v>
      </c>
      <c r="AB609" s="27">
        <v>4.76</v>
      </c>
      <c r="AC609" s="27">
        <v>4.76</v>
      </c>
      <c r="AD609" s="27">
        <v>242.8202632</v>
      </c>
      <c r="AE609" s="27">
        <v>303.525329</v>
      </c>
      <c r="AF609" s="27">
        <v>364.2303948</v>
      </c>
      <c r="AG609" s="41">
        <v>3184.4000045100001</v>
      </c>
      <c r="AH609" s="27">
        <v>1.02</v>
      </c>
      <c r="AI609" s="27">
        <v>1.02</v>
      </c>
      <c r="AJ609" s="27">
        <v>0</v>
      </c>
      <c r="AK609" s="27">
        <v>0</v>
      </c>
      <c r="AL609" s="42">
        <v>3248.0880046002003</v>
      </c>
      <c r="AM609" s="42">
        <v>3248.0880046002003</v>
      </c>
      <c r="AN609">
        <v>2023</v>
      </c>
      <c r="AO609" t="s">
        <v>60</v>
      </c>
      <c r="AP609" s="30">
        <v>17</v>
      </c>
      <c r="AQ609" t="s">
        <v>233</v>
      </c>
      <c r="AR609" s="29">
        <v>3</v>
      </c>
      <c r="AS609" s="29">
        <v>11</v>
      </c>
      <c r="AT609" s="29">
        <v>0.85409999999999997</v>
      </c>
      <c r="AU609" s="29">
        <v>2024</v>
      </c>
      <c r="AV609" t="s">
        <v>236</v>
      </c>
      <c r="AW609" s="65">
        <f t="shared" si="42"/>
        <v>3184.4000045100001</v>
      </c>
      <c r="AX609" s="86">
        <f t="shared" si="40"/>
        <v>3248.0880046002003</v>
      </c>
      <c r="AY609" s="86">
        <f t="shared" si="41"/>
        <v>3248.0880046002003</v>
      </c>
    </row>
    <row r="610" spans="1:51" x14ac:dyDescent="0.2">
      <c r="A610">
        <v>34</v>
      </c>
      <c r="B610">
        <v>2023</v>
      </c>
      <c r="C610" t="s">
        <v>230</v>
      </c>
      <c r="D610" t="s">
        <v>45</v>
      </c>
      <c r="E610" t="s">
        <v>46</v>
      </c>
      <c r="H610" t="s">
        <v>235</v>
      </c>
      <c r="J610" t="s">
        <v>235</v>
      </c>
      <c r="K610" t="s">
        <v>51</v>
      </c>
      <c r="L610" s="27">
        <v>9.0288015999999995</v>
      </c>
      <c r="M610" s="27">
        <v>11.286002</v>
      </c>
      <c r="N610" s="27">
        <v>13.5432024</v>
      </c>
      <c r="O610" t="s">
        <v>217</v>
      </c>
      <c r="P610" t="s">
        <v>218</v>
      </c>
      <c r="Q610" s="27">
        <v>1.35</v>
      </c>
      <c r="R610" s="27">
        <v>11.69</v>
      </c>
      <c r="S610" s="27">
        <v>98.1</v>
      </c>
      <c r="T610" s="27">
        <v>98.1</v>
      </c>
      <c r="U610" s="27">
        <v>1383.1151256000001</v>
      </c>
      <c r="V610" s="27">
        <v>1728.8939069999999</v>
      </c>
      <c r="W610" s="27">
        <v>2074.6726884</v>
      </c>
      <c r="X610" t="s">
        <v>142</v>
      </c>
      <c r="Y610" t="s">
        <v>232</v>
      </c>
      <c r="Z610" s="27">
        <v>0.7</v>
      </c>
      <c r="AA610" s="27">
        <v>1.59</v>
      </c>
      <c r="AB610" s="27">
        <v>4.76</v>
      </c>
      <c r="AC610" s="27">
        <v>4.76</v>
      </c>
      <c r="AD610" s="27">
        <v>242.8202632</v>
      </c>
      <c r="AE610" s="27">
        <v>303.525329</v>
      </c>
      <c r="AF610" s="27">
        <v>364.2303948</v>
      </c>
      <c r="AG610" s="41">
        <v>3184.4000045100001</v>
      </c>
      <c r="AH610" s="27">
        <v>1.02</v>
      </c>
      <c r="AI610" s="27">
        <v>1.02</v>
      </c>
      <c r="AJ610" s="27">
        <v>0</v>
      </c>
      <c r="AK610" s="27">
        <v>0</v>
      </c>
      <c r="AL610" s="42">
        <v>3248.0880046002003</v>
      </c>
      <c r="AM610" s="42">
        <v>3248.0880046002003</v>
      </c>
      <c r="AN610">
        <v>2030</v>
      </c>
      <c r="AO610" t="s">
        <v>60</v>
      </c>
      <c r="AP610" s="30">
        <v>17</v>
      </c>
      <c r="AQ610" t="s">
        <v>233</v>
      </c>
      <c r="AR610" s="29">
        <v>3</v>
      </c>
      <c r="AS610" s="29">
        <v>11</v>
      </c>
      <c r="AT610" s="29">
        <v>0.85409999999999997</v>
      </c>
      <c r="AU610" s="29">
        <v>2024</v>
      </c>
      <c r="AV610" t="s">
        <v>236</v>
      </c>
      <c r="AW610" s="65">
        <f t="shared" si="42"/>
        <v>3184.4000045100001</v>
      </c>
      <c r="AX610" s="86">
        <f t="shared" si="40"/>
        <v>3248.0880046002003</v>
      </c>
      <c r="AY610" s="86">
        <f t="shared" si="41"/>
        <v>3248.0880046002003</v>
      </c>
    </row>
    <row r="611" spans="1:51" x14ac:dyDescent="0.2">
      <c r="A611">
        <v>34</v>
      </c>
      <c r="B611">
        <v>2023</v>
      </c>
      <c r="C611" t="s">
        <v>230</v>
      </c>
      <c r="D611" t="s">
        <v>45</v>
      </c>
      <c r="E611" t="s">
        <v>46</v>
      </c>
      <c r="H611" t="s">
        <v>235</v>
      </c>
      <c r="J611" t="s">
        <v>235</v>
      </c>
      <c r="K611" t="s">
        <v>51</v>
      </c>
      <c r="L611" s="27">
        <v>9.0288015999999995</v>
      </c>
      <c r="M611" s="27">
        <v>11.286002</v>
      </c>
      <c r="N611" s="27">
        <v>13.5432024</v>
      </c>
      <c r="O611" t="s">
        <v>217</v>
      </c>
      <c r="P611" t="s">
        <v>218</v>
      </c>
      <c r="Q611" s="27">
        <v>1.35</v>
      </c>
      <c r="R611" s="27">
        <v>11.69</v>
      </c>
      <c r="S611" s="27">
        <v>98.1</v>
      </c>
      <c r="T611" s="27">
        <v>98.1</v>
      </c>
      <c r="U611" s="27">
        <v>1383.1151256000001</v>
      </c>
      <c r="V611" s="27">
        <v>1728.8939069999999</v>
      </c>
      <c r="W611" s="27">
        <v>2074.6726884</v>
      </c>
      <c r="X611" t="s">
        <v>142</v>
      </c>
      <c r="Y611" t="s">
        <v>232</v>
      </c>
      <c r="Z611" s="27">
        <v>0.7</v>
      </c>
      <c r="AA611" s="27">
        <v>1.59</v>
      </c>
      <c r="AB611" s="27">
        <v>4.76</v>
      </c>
      <c r="AC611" s="27">
        <v>4.76</v>
      </c>
      <c r="AD611" s="27">
        <v>242.8202632</v>
      </c>
      <c r="AE611" s="27">
        <v>303.525329</v>
      </c>
      <c r="AF611" s="27">
        <v>364.2303948</v>
      </c>
      <c r="AG611" s="41">
        <v>3184.4000045100001</v>
      </c>
      <c r="AH611" s="27">
        <v>1.02</v>
      </c>
      <c r="AI611" s="27">
        <v>1.02</v>
      </c>
      <c r="AJ611" s="27">
        <v>0</v>
      </c>
      <c r="AK611" s="27">
        <v>0</v>
      </c>
      <c r="AL611" s="42">
        <v>3248.0880046002003</v>
      </c>
      <c r="AM611" s="42">
        <v>3248.0880046002003</v>
      </c>
      <c r="AN611">
        <v>2035</v>
      </c>
      <c r="AO611" t="s">
        <v>60</v>
      </c>
      <c r="AP611" s="30">
        <v>17</v>
      </c>
      <c r="AQ611" t="s">
        <v>233</v>
      </c>
      <c r="AR611" s="29">
        <v>3</v>
      </c>
      <c r="AS611" s="29">
        <v>11</v>
      </c>
      <c r="AT611" s="29">
        <v>0.85409999999999997</v>
      </c>
      <c r="AU611" s="29">
        <v>2024</v>
      </c>
      <c r="AV611" t="s">
        <v>236</v>
      </c>
      <c r="AW611" s="65">
        <f t="shared" si="42"/>
        <v>3184.4000045100001</v>
      </c>
      <c r="AX611" s="86">
        <f t="shared" si="40"/>
        <v>3248.0880046002003</v>
      </c>
      <c r="AY611" s="86">
        <f t="shared" si="41"/>
        <v>3248.0880046002003</v>
      </c>
    </row>
    <row r="612" spans="1:51" x14ac:dyDescent="0.2">
      <c r="A612">
        <v>34</v>
      </c>
      <c r="B612">
        <v>2023</v>
      </c>
      <c r="C612" t="s">
        <v>230</v>
      </c>
      <c r="D612" t="s">
        <v>45</v>
      </c>
      <c r="E612" t="s">
        <v>46</v>
      </c>
      <c r="H612" t="s">
        <v>235</v>
      </c>
      <c r="J612" t="s">
        <v>235</v>
      </c>
      <c r="K612" t="s">
        <v>51</v>
      </c>
      <c r="L612" s="27">
        <v>9.0288015999999995</v>
      </c>
      <c r="M612" s="27">
        <v>11.286002</v>
      </c>
      <c r="N612" s="27">
        <v>13.5432024</v>
      </c>
      <c r="O612" t="s">
        <v>217</v>
      </c>
      <c r="P612" t="s">
        <v>218</v>
      </c>
      <c r="Q612" s="27">
        <v>1.35</v>
      </c>
      <c r="R612" s="27">
        <v>11.69</v>
      </c>
      <c r="S612" s="27">
        <v>98.1</v>
      </c>
      <c r="T612" s="27">
        <v>98.1</v>
      </c>
      <c r="U612" s="27">
        <v>1383.1151256000001</v>
      </c>
      <c r="V612" s="27">
        <v>1728.8939069999999</v>
      </c>
      <c r="W612" s="27">
        <v>2074.6726884</v>
      </c>
      <c r="X612" t="s">
        <v>142</v>
      </c>
      <c r="Y612" t="s">
        <v>232</v>
      </c>
      <c r="Z612" s="27">
        <v>0.7</v>
      </c>
      <c r="AA612" s="27">
        <v>1.59</v>
      </c>
      <c r="AB612" s="27">
        <v>4.76</v>
      </c>
      <c r="AC612" s="27">
        <v>4.76</v>
      </c>
      <c r="AD612" s="27">
        <v>242.8202632</v>
      </c>
      <c r="AE612" s="27">
        <v>303.525329</v>
      </c>
      <c r="AF612" s="27">
        <v>364.2303948</v>
      </c>
      <c r="AG612" s="41">
        <v>3184.4000045100001</v>
      </c>
      <c r="AH612" s="27">
        <v>1.02</v>
      </c>
      <c r="AI612" s="27">
        <v>1.02</v>
      </c>
      <c r="AJ612" s="27">
        <v>0</v>
      </c>
      <c r="AK612" s="27">
        <v>0</v>
      </c>
      <c r="AL612" s="42">
        <v>3248.0880046002003</v>
      </c>
      <c r="AM612" s="42">
        <v>3248.0880046002003</v>
      </c>
      <c r="AN612">
        <v>2040</v>
      </c>
      <c r="AO612" t="s">
        <v>60</v>
      </c>
      <c r="AP612" s="30">
        <v>17</v>
      </c>
      <c r="AQ612" t="s">
        <v>233</v>
      </c>
      <c r="AR612" s="29">
        <v>3</v>
      </c>
      <c r="AS612" s="29">
        <v>11</v>
      </c>
      <c r="AT612" s="29">
        <v>0.85409999999999997</v>
      </c>
      <c r="AU612" s="29">
        <v>2024</v>
      </c>
      <c r="AV612" t="s">
        <v>236</v>
      </c>
      <c r="AW612" s="65">
        <f t="shared" si="42"/>
        <v>3184.4000045100001</v>
      </c>
      <c r="AX612" s="86">
        <f t="shared" si="40"/>
        <v>3248.0880046002003</v>
      </c>
      <c r="AY612" s="86">
        <f t="shared" si="41"/>
        <v>3248.0880046002003</v>
      </c>
    </row>
    <row r="613" spans="1:51" x14ac:dyDescent="0.2">
      <c r="A613">
        <v>34</v>
      </c>
      <c r="B613">
        <v>2023</v>
      </c>
      <c r="C613" t="s">
        <v>230</v>
      </c>
      <c r="D613" t="s">
        <v>45</v>
      </c>
      <c r="E613" t="s">
        <v>46</v>
      </c>
      <c r="H613" t="s">
        <v>235</v>
      </c>
      <c r="J613" t="s">
        <v>235</v>
      </c>
      <c r="K613" t="s">
        <v>51</v>
      </c>
      <c r="L613" s="27">
        <v>9.0288015999999995</v>
      </c>
      <c r="M613" s="27">
        <v>11.286002</v>
      </c>
      <c r="N613" s="27">
        <v>13.5432024</v>
      </c>
      <c r="O613" t="s">
        <v>217</v>
      </c>
      <c r="P613" t="s">
        <v>218</v>
      </c>
      <c r="Q613" s="27">
        <v>1.35</v>
      </c>
      <c r="R613" s="27">
        <v>11.69</v>
      </c>
      <c r="S613" s="27">
        <v>98.1</v>
      </c>
      <c r="T613" s="27">
        <v>98.1</v>
      </c>
      <c r="U613" s="27">
        <v>1383.1151256000001</v>
      </c>
      <c r="V613" s="27">
        <v>1728.8939069999999</v>
      </c>
      <c r="W613" s="27">
        <v>2074.6726884</v>
      </c>
      <c r="X613" t="s">
        <v>142</v>
      </c>
      <c r="Y613" t="s">
        <v>232</v>
      </c>
      <c r="Z613" s="27">
        <v>0.7</v>
      </c>
      <c r="AA613" s="27">
        <v>1.59</v>
      </c>
      <c r="AB613" s="27">
        <v>4.76</v>
      </c>
      <c r="AC613" s="27">
        <v>4.76</v>
      </c>
      <c r="AD613" s="27">
        <v>242.8202632</v>
      </c>
      <c r="AE613" s="27">
        <v>303.525329</v>
      </c>
      <c r="AF613" s="27">
        <v>364.2303948</v>
      </c>
      <c r="AG613" s="41">
        <v>3184.4000045100001</v>
      </c>
      <c r="AH613" s="27">
        <v>1.02</v>
      </c>
      <c r="AI613" s="27">
        <v>1.02</v>
      </c>
      <c r="AJ613" s="27">
        <v>0</v>
      </c>
      <c r="AK613" s="27">
        <v>0</v>
      </c>
      <c r="AL613" s="42">
        <v>3248.0880046002003</v>
      </c>
      <c r="AM613" s="42">
        <v>3248.0880046002003</v>
      </c>
      <c r="AN613">
        <v>2045</v>
      </c>
      <c r="AO613" t="s">
        <v>60</v>
      </c>
      <c r="AP613" s="30">
        <v>17</v>
      </c>
      <c r="AQ613" t="s">
        <v>233</v>
      </c>
      <c r="AR613" s="29">
        <v>3</v>
      </c>
      <c r="AS613" s="29">
        <v>11</v>
      </c>
      <c r="AT613" s="29">
        <v>0.85409999999999997</v>
      </c>
      <c r="AU613" s="29">
        <v>2024</v>
      </c>
      <c r="AV613" t="s">
        <v>236</v>
      </c>
      <c r="AW613" s="65">
        <f t="shared" si="42"/>
        <v>3184.4000045100001</v>
      </c>
      <c r="AX613" s="86">
        <f t="shared" si="40"/>
        <v>3248.0880046002003</v>
      </c>
      <c r="AY613" s="86">
        <f t="shared" si="41"/>
        <v>3248.0880046002003</v>
      </c>
    </row>
    <row r="614" spans="1:51" x14ac:dyDescent="0.2">
      <c r="A614" s="70">
        <v>34</v>
      </c>
      <c r="B614" s="70">
        <v>2023</v>
      </c>
      <c r="C614" s="70" t="s">
        <v>230</v>
      </c>
      <c r="D614" s="70" t="s">
        <v>45</v>
      </c>
      <c r="E614" s="70" t="s">
        <v>46</v>
      </c>
      <c r="F614" s="70"/>
      <c r="G614" s="70"/>
      <c r="H614" s="70" t="s">
        <v>235</v>
      </c>
      <c r="I614" s="70"/>
      <c r="J614" s="70" t="s">
        <v>235</v>
      </c>
      <c r="K614" s="70" t="s">
        <v>51</v>
      </c>
      <c r="L614" s="73">
        <v>9.0288015999999995</v>
      </c>
      <c r="M614" s="73">
        <v>11.286002</v>
      </c>
      <c r="N614" s="73">
        <v>13.5432024</v>
      </c>
      <c r="O614" s="70" t="s">
        <v>217</v>
      </c>
      <c r="P614" s="70" t="s">
        <v>218</v>
      </c>
      <c r="Q614" s="73">
        <v>1.35</v>
      </c>
      <c r="R614" s="73">
        <v>11.69</v>
      </c>
      <c r="S614" s="73">
        <v>98.1</v>
      </c>
      <c r="T614" s="73">
        <v>98.1</v>
      </c>
      <c r="U614" s="73">
        <v>1383.1151256000001</v>
      </c>
      <c r="V614" s="73">
        <v>1728.8939069999999</v>
      </c>
      <c r="W614" s="73">
        <v>2074.6726884</v>
      </c>
      <c r="X614" s="70" t="s">
        <v>142</v>
      </c>
      <c r="Y614" s="70" t="s">
        <v>232</v>
      </c>
      <c r="Z614" s="73">
        <v>0.7</v>
      </c>
      <c r="AA614" s="73">
        <v>1.59</v>
      </c>
      <c r="AB614" s="73">
        <v>4.76</v>
      </c>
      <c r="AC614" s="73">
        <v>4.76</v>
      </c>
      <c r="AD614" s="73">
        <v>242.8202632</v>
      </c>
      <c r="AE614" s="73">
        <v>303.525329</v>
      </c>
      <c r="AF614" s="73">
        <v>364.2303948</v>
      </c>
      <c r="AG614" s="74">
        <v>3184.4000045100001</v>
      </c>
      <c r="AH614" s="73">
        <v>1.02</v>
      </c>
      <c r="AI614" s="73">
        <v>1.02</v>
      </c>
      <c r="AJ614" s="73">
        <v>0</v>
      </c>
      <c r="AK614" s="73">
        <v>0</v>
      </c>
      <c r="AL614" s="81">
        <v>3248.0880046002003</v>
      </c>
      <c r="AM614" s="81">
        <v>3248.0880046002003</v>
      </c>
      <c r="AN614" s="70">
        <v>2050</v>
      </c>
      <c r="AO614" s="70" t="s">
        <v>60</v>
      </c>
      <c r="AP614" s="76">
        <v>17</v>
      </c>
      <c r="AQ614" s="70" t="s">
        <v>233</v>
      </c>
      <c r="AR614" s="80">
        <v>3</v>
      </c>
      <c r="AS614" s="80">
        <v>11</v>
      </c>
      <c r="AT614" s="80">
        <v>0.85409999999999997</v>
      </c>
      <c r="AU614" s="80">
        <v>2024</v>
      </c>
      <c r="AV614" s="70" t="s">
        <v>236</v>
      </c>
      <c r="AW614" s="65">
        <f t="shared" si="42"/>
        <v>3184.4000045100001</v>
      </c>
      <c r="AX614" s="86">
        <f t="shared" si="40"/>
        <v>3248.0880046002003</v>
      </c>
      <c r="AY614" s="86">
        <f t="shared" si="41"/>
        <v>3248.0880046002003</v>
      </c>
    </row>
    <row r="615" spans="1:51" x14ac:dyDescent="0.2">
      <c r="A615" s="93">
        <v>35</v>
      </c>
      <c r="B615" s="93">
        <v>2023</v>
      </c>
      <c r="C615" s="93" t="s">
        <v>857</v>
      </c>
      <c r="D615" s="93" t="s">
        <v>99</v>
      </c>
      <c r="E615" s="93" t="s">
        <v>46</v>
      </c>
      <c r="F615" s="93"/>
      <c r="G615" s="93" t="s">
        <v>237</v>
      </c>
      <c r="H615" s="93" t="s">
        <v>238</v>
      </c>
      <c r="I615" s="93" t="s">
        <v>239</v>
      </c>
      <c r="J615" s="93" t="s">
        <v>240</v>
      </c>
      <c r="K615" s="93" t="s">
        <v>51</v>
      </c>
      <c r="L615" s="94">
        <v>600</v>
      </c>
      <c r="M615" s="94">
        <v>693.96551699999998</v>
      </c>
      <c r="N615" s="94">
        <v>1120.1587300000001</v>
      </c>
      <c r="O615" s="93" t="s">
        <v>142</v>
      </c>
      <c r="P615" s="93" t="s">
        <v>53</v>
      </c>
      <c r="Q615" s="94">
        <v>10</v>
      </c>
      <c r="R615" s="94">
        <v>90</v>
      </c>
      <c r="S615" s="94">
        <v>140</v>
      </c>
      <c r="T615" s="94">
        <v>440</v>
      </c>
      <c r="U615" s="94">
        <v>0</v>
      </c>
      <c r="V615" s="94">
        <v>0</v>
      </c>
      <c r="W615" s="94">
        <v>0</v>
      </c>
      <c r="X615" s="93" t="s">
        <v>136</v>
      </c>
      <c r="Y615" s="93" t="s">
        <v>70</v>
      </c>
      <c r="Z615" s="94">
        <v>0.88</v>
      </c>
      <c r="AA615" s="94">
        <v>0.77</v>
      </c>
      <c r="AB615" s="94">
        <v>0.7</v>
      </c>
      <c r="AC615" s="94">
        <v>0.6</v>
      </c>
      <c r="AD615" s="94">
        <v>-1.9999999999999999E-6</v>
      </c>
      <c r="AE615" s="94">
        <v>11025.862071</v>
      </c>
      <c r="AF615" s="94">
        <v>4897.6190479999996</v>
      </c>
      <c r="AG615" s="95">
        <v>73482.758600999994</v>
      </c>
      <c r="AH615" s="94">
        <v>1.0925375390506904</v>
      </c>
      <c r="AI615" s="94">
        <v>1.1946693485201081</v>
      </c>
      <c r="AJ615" s="94">
        <v>0</v>
      </c>
      <c r="AK615" s="94">
        <v>0</v>
      </c>
      <c r="AL615" s="96">
        <v>80282.672244592482</v>
      </c>
      <c r="AM615" s="96">
        <v>87787.599345317038</v>
      </c>
      <c r="AN615" s="93">
        <v>2023</v>
      </c>
      <c r="AO615" s="93" t="s">
        <v>56</v>
      </c>
      <c r="AP615" s="97">
        <v>20</v>
      </c>
      <c r="AQ615" s="93" t="s">
        <v>102</v>
      </c>
      <c r="AR615" s="66">
        <v>2</v>
      </c>
      <c r="AS615" s="66">
        <v>40</v>
      </c>
      <c r="AT615" s="29">
        <v>0.69359999999999999</v>
      </c>
      <c r="AU615" s="66">
        <v>2023</v>
      </c>
      <c r="AV615" t="s">
        <v>241</v>
      </c>
      <c r="AW615" s="65">
        <f>(IF(ISBLANK(AE615), IF(ISNUMBER(M615), M615*R615, 0)+IF(ISNUMBER(V615), V615*AA615, 0)+AE615, (IF(ISNUMBER(M615), M615*R615, 0)+IF(ISNUMBER(V615), V615*AA615)+AE615)))</f>
        <v>73482.758600999994</v>
      </c>
      <c r="AX615" s="86">
        <f t="shared" ref="AX615:AX642" si="43">(AW615*AH615)+AJ615</f>
        <v>80282.672244592482</v>
      </c>
      <c r="AY615" s="86">
        <f t="shared" ref="AY615:AY642" si="44">(AW615*AI615)+AK615</f>
        <v>87787.599345317038</v>
      </c>
    </row>
    <row r="616" spans="1:51" x14ac:dyDescent="0.2">
      <c r="A616">
        <v>35</v>
      </c>
      <c r="B616">
        <v>2023</v>
      </c>
      <c r="C616" t="s">
        <v>857</v>
      </c>
      <c r="D616" t="s">
        <v>99</v>
      </c>
      <c r="E616" t="s">
        <v>46</v>
      </c>
      <c r="G616" t="s">
        <v>237</v>
      </c>
      <c r="H616" t="s">
        <v>238</v>
      </c>
      <c r="I616" t="s">
        <v>239</v>
      </c>
      <c r="J616" t="s">
        <v>240</v>
      </c>
      <c r="K616" t="s">
        <v>51</v>
      </c>
      <c r="L616" s="27">
        <v>600</v>
      </c>
      <c r="M616" s="27">
        <v>693.96551699999998</v>
      </c>
      <c r="N616" s="27">
        <v>1120.1587300000001</v>
      </c>
      <c r="O616" t="s">
        <v>142</v>
      </c>
      <c r="P616" t="s">
        <v>53</v>
      </c>
      <c r="Q616" s="27">
        <v>10</v>
      </c>
      <c r="R616" s="27">
        <v>90</v>
      </c>
      <c r="S616" s="27">
        <v>140</v>
      </c>
      <c r="T616" s="27">
        <v>440</v>
      </c>
      <c r="U616" s="27">
        <v>0</v>
      </c>
      <c r="V616" s="27">
        <v>0</v>
      </c>
      <c r="W616" s="27">
        <v>0</v>
      </c>
      <c r="X616" t="s">
        <v>136</v>
      </c>
      <c r="Y616" t="s">
        <v>70</v>
      </c>
      <c r="Z616" s="27">
        <v>0.88</v>
      </c>
      <c r="AA616" s="27">
        <v>0.77</v>
      </c>
      <c r="AB616" s="27">
        <v>0.7</v>
      </c>
      <c r="AC616" s="27">
        <v>0.6</v>
      </c>
      <c r="AD616" s="27">
        <v>-1.9999999999999999E-6</v>
      </c>
      <c r="AE616" s="27">
        <v>11025.862071</v>
      </c>
      <c r="AF616" s="27">
        <v>4897.6190479999996</v>
      </c>
      <c r="AG616" s="41">
        <v>73482.758600999994</v>
      </c>
      <c r="AH616" s="27">
        <v>1.0925375390506904</v>
      </c>
      <c r="AI616" s="27">
        <v>1.1946693485201081</v>
      </c>
      <c r="AJ616" s="27">
        <v>0</v>
      </c>
      <c r="AK616" s="27">
        <v>0</v>
      </c>
      <c r="AL616" s="42">
        <v>80282.672244592482</v>
      </c>
      <c r="AM616" s="42">
        <v>87787.599345317038</v>
      </c>
      <c r="AN616">
        <v>2030</v>
      </c>
      <c r="AO616" t="s">
        <v>56</v>
      </c>
      <c r="AP616" s="30">
        <v>20</v>
      </c>
      <c r="AQ616" t="s">
        <v>102</v>
      </c>
      <c r="AR616" s="66">
        <v>2</v>
      </c>
      <c r="AS616" s="66">
        <v>40</v>
      </c>
      <c r="AT616" s="29">
        <v>0.69359999999999999</v>
      </c>
      <c r="AU616" s="66">
        <v>2023</v>
      </c>
      <c r="AV616" t="s">
        <v>241</v>
      </c>
      <c r="AW616" s="65">
        <f>(IF(ISBLANK(AE616), IF(ISNUMBER(M616), M616*R615, 0)+IF(ISNUMBER(V616), V616*AA615, 0)+AE616, (IF(ISNUMBER(M616), M616*R615, 0)+IF(ISNUMBER(V616), V616*AA615)+AE616)))</f>
        <v>73482.758600999994</v>
      </c>
      <c r="AX616" s="86">
        <f t="shared" si="43"/>
        <v>80282.672244592482</v>
      </c>
      <c r="AY616" s="86">
        <f t="shared" si="44"/>
        <v>87787.599345317038</v>
      </c>
    </row>
    <row r="617" spans="1:51" x14ac:dyDescent="0.2">
      <c r="A617">
        <v>35</v>
      </c>
      <c r="B617">
        <v>2023</v>
      </c>
      <c r="C617" t="s">
        <v>857</v>
      </c>
      <c r="D617" t="s">
        <v>99</v>
      </c>
      <c r="E617" t="s">
        <v>46</v>
      </c>
      <c r="G617" t="s">
        <v>237</v>
      </c>
      <c r="H617" t="s">
        <v>238</v>
      </c>
      <c r="I617" t="s">
        <v>239</v>
      </c>
      <c r="J617" t="s">
        <v>240</v>
      </c>
      <c r="K617" t="s">
        <v>51</v>
      </c>
      <c r="L617" s="27">
        <v>600</v>
      </c>
      <c r="M617" s="27">
        <v>693.96551699999998</v>
      </c>
      <c r="N617" s="27">
        <v>1120.1587300000001</v>
      </c>
      <c r="O617" t="s">
        <v>142</v>
      </c>
      <c r="P617" t="s">
        <v>53</v>
      </c>
      <c r="Q617" s="27">
        <v>10</v>
      </c>
      <c r="R617" s="27">
        <v>90</v>
      </c>
      <c r="S617" s="27">
        <v>140</v>
      </c>
      <c r="T617" s="27">
        <v>440</v>
      </c>
      <c r="U617" s="27">
        <v>0</v>
      </c>
      <c r="V617" s="27">
        <v>0</v>
      </c>
      <c r="W617" s="27">
        <v>0</v>
      </c>
      <c r="X617" t="s">
        <v>136</v>
      </c>
      <c r="Y617" t="s">
        <v>70</v>
      </c>
      <c r="Z617" s="27">
        <v>0.88</v>
      </c>
      <c r="AA617" s="27">
        <v>0.77</v>
      </c>
      <c r="AB617" s="27">
        <v>0.7</v>
      </c>
      <c r="AC617" s="27">
        <v>0.6</v>
      </c>
      <c r="AD617" s="27">
        <v>-1.9999999999999999E-6</v>
      </c>
      <c r="AE617" s="27">
        <v>11025.862071</v>
      </c>
      <c r="AF617" s="27">
        <v>4897.6190479999996</v>
      </c>
      <c r="AG617" s="41">
        <v>73482.758600999994</v>
      </c>
      <c r="AH617" s="27">
        <v>1.0925375390506904</v>
      </c>
      <c r="AI617" s="27">
        <v>1.1946693485201081</v>
      </c>
      <c r="AJ617" s="27">
        <v>0</v>
      </c>
      <c r="AK617" s="27">
        <v>0</v>
      </c>
      <c r="AL617" s="42">
        <v>80282.672244592482</v>
      </c>
      <c r="AM617" s="42">
        <v>87787.599345317038</v>
      </c>
      <c r="AN617">
        <v>2035</v>
      </c>
      <c r="AO617" t="s">
        <v>56</v>
      </c>
      <c r="AP617" s="30">
        <v>20</v>
      </c>
      <c r="AQ617" t="s">
        <v>102</v>
      </c>
      <c r="AR617" s="66">
        <v>2</v>
      </c>
      <c r="AS617" s="66">
        <v>40</v>
      </c>
      <c r="AT617" s="29">
        <v>0.69359999999999999</v>
      </c>
      <c r="AU617" s="66">
        <v>2023</v>
      </c>
      <c r="AV617" t="s">
        <v>241</v>
      </c>
      <c r="AW617" s="65">
        <f>(IF(ISBLANK(AE617), IF(ISNUMBER(M617), M617*R615, 0)+IF(ISNUMBER(V617), V617*AA615, 0)+AE617, (IF(ISNUMBER(M617), M617*R615, 0)+IF(ISNUMBER(V617), V617*AA615)+AE617)))</f>
        <v>73482.758600999994</v>
      </c>
      <c r="AX617" s="86">
        <f t="shared" si="43"/>
        <v>80282.672244592482</v>
      </c>
      <c r="AY617" s="86">
        <f t="shared" si="44"/>
        <v>87787.599345317038</v>
      </c>
    </row>
    <row r="618" spans="1:51" x14ac:dyDescent="0.2">
      <c r="A618">
        <v>35</v>
      </c>
      <c r="B618">
        <v>2023</v>
      </c>
      <c r="C618" t="s">
        <v>857</v>
      </c>
      <c r="D618" t="s">
        <v>99</v>
      </c>
      <c r="E618" t="s">
        <v>46</v>
      </c>
      <c r="G618" t="s">
        <v>237</v>
      </c>
      <c r="H618" t="s">
        <v>238</v>
      </c>
      <c r="I618" t="s">
        <v>239</v>
      </c>
      <c r="J618" t="s">
        <v>240</v>
      </c>
      <c r="K618" t="s">
        <v>51</v>
      </c>
      <c r="L618" s="27">
        <v>600</v>
      </c>
      <c r="M618" s="27">
        <v>693.96551699999998</v>
      </c>
      <c r="N618" s="27">
        <v>1120.1587300000001</v>
      </c>
      <c r="O618" t="s">
        <v>142</v>
      </c>
      <c r="P618" t="s">
        <v>53</v>
      </c>
      <c r="Q618" s="27">
        <v>10</v>
      </c>
      <c r="R618" s="27">
        <v>90</v>
      </c>
      <c r="S618" s="27">
        <v>140</v>
      </c>
      <c r="T618" s="27">
        <v>440</v>
      </c>
      <c r="U618" s="27">
        <v>0</v>
      </c>
      <c r="V618" s="27">
        <v>0</v>
      </c>
      <c r="W618" s="27">
        <v>0</v>
      </c>
      <c r="X618" t="s">
        <v>136</v>
      </c>
      <c r="Y618" t="s">
        <v>70</v>
      </c>
      <c r="Z618" s="27">
        <v>0.88</v>
      </c>
      <c r="AA618" s="27">
        <v>0.77</v>
      </c>
      <c r="AB618" s="27">
        <v>0.7</v>
      </c>
      <c r="AC618" s="27">
        <v>0.6</v>
      </c>
      <c r="AD618" s="27">
        <v>-1.9999999999999999E-6</v>
      </c>
      <c r="AE618" s="27">
        <v>11025.862071</v>
      </c>
      <c r="AF618" s="27">
        <v>4897.6190479999996</v>
      </c>
      <c r="AG618" s="41">
        <v>73482.758600999994</v>
      </c>
      <c r="AH618" s="27">
        <v>1.0925375390506904</v>
      </c>
      <c r="AI618" s="27">
        <v>1.1946693485201081</v>
      </c>
      <c r="AJ618" s="27">
        <v>0</v>
      </c>
      <c r="AK618" s="27">
        <v>0</v>
      </c>
      <c r="AL618" s="42">
        <v>80282.672244592482</v>
      </c>
      <c r="AM618" s="42">
        <v>87787.599345317038</v>
      </c>
      <c r="AN618">
        <v>2040</v>
      </c>
      <c r="AO618" t="s">
        <v>56</v>
      </c>
      <c r="AP618" s="30">
        <v>20</v>
      </c>
      <c r="AQ618" t="s">
        <v>102</v>
      </c>
      <c r="AR618" s="66">
        <v>2</v>
      </c>
      <c r="AS618" s="66">
        <v>40</v>
      </c>
      <c r="AT618" s="29">
        <v>0.69359999999999999</v>
      </c>
      <c r="AU618" s="66">
        <v>2023</v>
      </c>
      <c r="AV618" t="s">
        <v>241</v>
      </c>
      <c r="AW618" s="65">
        <f>(IF(ISBLANK(AE618), IF(ISNUMBER(M618), M618*R615, 0)+IF(ISNUMBER(V618), V618*AA615, 0)+AE618, (IF(ISNUMBER(M618), M618*R615, 0)+IF(ISNUMBER(V618), V618*AA615)+AE618)))</f>
        <v>73482.758600999994</v>
      </c>
      <c r="AX618" s="86">
        <f t="shared" si="43"/>
        <v>80282.672244592482</v>
      </c>
      <c r="AY618" s="86">
        <f t="shared" si="44"/>
        <v>87787.599345317038</v>
      </c>
    </row>
    <row r="619" spans="1:51" x14ac:dyDescent="0.2">
      <c r="A619">
        <v>35</v>
      </c>
      <c r="B619">
        <v>2023</v>
      </c>
      <c r="C619" t="s">
        <v>857</v>
      </c>
      <c r="D619" t="s">
        <v>99</v>
      </c>
      <c r="E619" t="s">
        <v>46</v>
      </c>
      <c r="G619" t="s">
        <v>237</v>
      </c>
      <c r="H619" t="s">
        <v>238</v>
      </c>
      <c r="I619" t="s">
        <v>239</v>
      </c>
      <c r="J619" t="s">
        <v>240</v>
      </c>
      <c r="K619" t="s">
        <v>51</v>
      </c>
      <c r="L619" s="27">
        <v>600</v>
      </c>
      <c r="M619" s="27">
        <v>693.96551699999998</v>
      </c>
      <c r="N619" s="27">
        <v>1120.1587300000001</v>
      </c>
      <c r="O619" t="s">
        <v>142</v>
      </c>
      <c r="P619" t="s">
        <v>53</v>
      </c>
      <c r="Q619" s="27">
        <v>10</v>
      </c>
      <c r="R619" s="27">
        <v>90</v>
      </c>
      <c r="S619" s="27">
        <v>140</v>
      </c>
      <c r="T619" s="27">
        <v>440</v>
      </c>
      <c r="U619" s="27">
        <v>0</v>
      </c>
      <c r="V619" s="27">
        <v>0</v>
      </c>
      <c r="W619" s="27">
        <v>0</v>
      </c>
      <c r="X619" t="s">
        <v>136</v>
      </c>
      <c r="Y619" t="s">
        <v>70</v>
      </c>
      <c r="Z619" s="27">
        <v>0.88</v>
      </c>
      <c r="AA619" s="27">
        <v>0.77</v>
      </c>
      <c r="AB619" s="27">
        <v>0.7</v>
      </c>
      <c r="AC619" s="27">
        <v>0.6</v>
      </c>
      <c r="AD619" s="27">
        <v>-1.9999999999999999E-6</v>
      </c>
      <c r="AE619" s="27">
        <v>11025.862071</v>
      </c>
      <c r="AF619" s="27">
        <v>4897.6190479999996</v>
      </c>
      <c r="AG619" s="41">
        <v>73482.758600999994</v>
      </c>
      <c r="AH619" s="27">
        <v>1.0925375390506904</v>
      </c>
      <c r="AI619" s="27">
        <v>1.1946693485201081</v>
      </c>
      <c r="AJ619" s="27">
        <v>0</v>
      </c>
      <c r="AK619" s="27">
        <v>0</v>
      </c>
      <c r="AL619" s="42">
        <v>80282.672244592482</v>
      </c>
      <c r="AM619" s="42">
        <v>87787.599345317038</v>
      </c>
      <c r="AN619">
        <v>2045</v>
      </c>
      <c r="AO619" t="s">
        <v>56</v>
      </c>
      <c r="AP619" s="30">
        <v>20</v>
      </c>
      <c r="AQ619" t="s">
        <v>102</v>
      </c>
      <c r="AR619" s="66">
        <v>2</v>
      </c>
      <c r="AS619" s="66">
        <v>40</v>
      </c>
      <c r="AT619" s="29">
        <v>0.69359999999999999</v>
      </c>
      <c r="AU619" s="66">
        <v>2023</v>
      </c>
      <c r="AV619" t="s">
        <v>241</v>
      </c>
      <c r="AW619" s="65">
        <f>(IF(ISBLANK(AE619), IF(ISNUMBER(M619), M619*R615, 0)+IF(ISNUMBER(V619), V619*AA615, 0)+AE619, (IF(ISNUMBER(M619), M619*R615, 0)+IF(ISNUMBER(V619), V619*AA615)+AE619)))</f>
        <v>73482.758600999994</v>
      </c>
      <c r="AX619" s="86">
        <f t="shared" si="43"/>
        <v>80282.672244592482</v>
      </c>
      <c r="AY619" s="86">
        <f t="shared" si="44"/>
        <v>87787.599345317038</v>
      </c>
    </row>
    <row r="620" spans="1:51" x14ac:dyDescent="0.2">
      <c r="A620">
        <v>35</v>
      </c>
      <c r="B620">
        <v>2023</v>
      </c>
      <c r="C620" t="s">
        <v>857</v>
      </c>
      <c r="D620" t="s">
        <v>99</v>
      </c>
      <c r="E620" t="s">
        <v>46</v>
      </c>
      <c r="G620" t="s">
        <v>237</v>
      </c>
      <c r="H620" t="s">
        <v>238</v>
      </c>
      <c r="I620" t="s">
        <v>239</v>
      </c>
      <c r="J620" t="s">
        <v>240</v>
      </c>
      <c r="K620" t="s">
        <v>51</v>
      </c>
      <c r="L620" s="27">
        <v>600</v>
      </c>
      <c r="M620" s="27">
        <v>693.96551699999998</v>
      </c>
      <c r="N620" s="27">
        <v>1120.1587300000001</v>
      </c>
      <c r="O620" t="s">
        <v>142</v>
      </c>
      <c r="P620" t="s">
        <v>53</v>
      </c>
      <c r="Q620" s="27">
        <v>10</v>
      </c>
      <c r="R620" s="27">
        <v>90</v>
      </c>
      <c r="S620" s="27">
        <v>140</v>
      </c>
      <c r="T620" s="27">
        <v>440</v>
      </c>
      <c r="U620" s="27">
        <v>0</v>
      </c>
      <c r="V620" s="27">
        <v>0</v>
      </c>
      <c r="W620" s="27">
        <v>0</v>
      </c>
      <c r="X620" t="s">
        <v>136</v>
      </c>
      <c r="Y620" t="s">
        <v>70</v>
      </c>
      <c r="Z620" s="27">
        <v>0.88</v>
      </c>
      <c r="AA620" s="27">
        <v>0.77</v>
      </c>
      <c r="AB620" s="27">
        <v>0.7</v>
      </c>
      <c r="AC620" s="27">
        <v>0.6</v>
      </c>
      <c r="AD620" s="27">
        <v>-1.9999999999999999E-6</v>
      </c>
      <c r="AE620" s="27">
        <v>11025.862071</v>
      </c>
      <c r="AF620" s="27">
        <v>4897.6190479999996</v>
      </c>
      <c r="AG620" s="41">
        <v>73482.758600999994</v>
      </c>
      <c r="AH620" s="27">
        <v>1.0925375390506904</v>
      </c>
      <c r="AI620" s="27">
        <v>1.1946693485201081</v>
      </c>
      <c r="AJ620" s="27">
        <v>0</v>
      </c>
      <c r="AK620" s="27">
        <v>0</v>
      </c>
      <c r="AL620" s="42">
        <v>80282.672244592482</v>
      </c>
      <c r="AM620" s="42">
        <v>87787.599345317038</v>
      </c>
      <c r="AN620">
        <v>2050</v>
      </c>
      <c r="AO620" t="s">
        <v>56</v>
      </c>
      <c r="AP620" s="30">
        <v>20</v>
      </c>
      <c r="AQ620" t="s">
        <v>102</v>
      </c>
      <c r="AR620" s="66">
        <v>2</v>
      </c>
      <c r="AS620" s="66">
        <v>40</v>
      </c>
      <c r="AT620" s="29">
        <v>0.69359999999999999</v>
      </c>
      <c r="AU620" s="66">
        <v>2023</v>
      </c>
      <c r="AV620" t="s">
        <v>241</v>
      </c>
      <c r="AW620" s="65">
        <f>(IF(ISBLANK(AE620), IF(ISNUMBER(M620), M620*R615, 0)+IF(ISNUMBER(V620), V620*AA615, 0)+AE620, (IF(ISNUMBER(M620), M620*R615, 0)+IF(ISNUMBER(V620), V620*AA615)+AE620)))</f>
        <v>73482.758600999994</v>
      </c>
      <c r="AX620" s="86">
        <f t="shared" si="43"/>
        <v>80282.672244592482</v>
      </c>
      <c r="AY620" s="86">
        <f t="shared" si="44"/>
        <v>87787.599345317038</v>
      </c>
    </row>
    <row r="621" spans="1:51" x14ac:dyDescent="0.2">
      <c r="A621">
        <v>35</v>
      </c>
      <c r="B621">
        <v>2023</v>
      </c>
      <c r="C621" t="s">
        <v>857</v>
      </c>
      <c r="D621" t="s">
        <v>99</v>
      </c>
      <c r="E621" t="s">
        <v>46</v>
      </c>
      <c r="G621" t="s">
        <v>237</v>
      </c>
      <c r="H621" t="s">
        <v>238</v>
      </c>
      <c r="I621" t="s">
        <v>239</v>
      </c>
      <c r="J621" t="s">
        <v>240</v>
      </c>
      <c r="K621" t="s">
        <v>51</v>
      </c>
      <c r="L621" s="27">
        <v>600</v>
      </c>
      <c r="M621" s="27">
        <v>693.96551699999998</v>
      </c>
      <c r="N621" s="27">
        <v>1120.1587300000001</v>
      </c>
      <c r="O621" t="s">
        <v>142</v>
      </c>
      <c r="P621" t="s">
        <v>53</v>
      </c>
      <c r="Q621" s="27">
        <v>10</v>
      </c>
      <c r="R621" s="27">
        <v>90</v>
      </c>
      <c r="S621" s="27">
        <v>140</v>
      </c>
      <c r="T621" s="27">
        <v>440</v>
      </c>
      <c r="U621" s="27">
        <v>0</v>
      </c>
      <c r="V621" s="27">
        <v>0</v>
      </c>
      <c r="W621" s="27">
        <v>0</v>
      </c>
      <c r="X621" t="s">
        <v>136</v>
      </c>
      <c r="Y621" t="s">
        <v>70</v>
      </c>
      <c r="Z621" s="27">
        <v>0.88</v>
      </c>
      <c r="AA621" s="27">
        <v>0.77</v>
      </c>
      <c r="AB621" s="27">
        <v>0.7</v>
      </c>
      <c r="AC621" s="27">
        <v>0.6</v>
      </c>
      <c r="AD621" s="27">
        <v>-1.9999999999999999E-6</v>
      </c>
      <c r="AE621" s="27">
        <v>11025.862071</v>
      </c>
      <c r="AF621" s="27">
        <v>4897.6190479999996</v>
      </c>
      <c r="AG621" s="41">
        <v>73482.758600999994</v>
      </c>
      <c r="AH621" s="27">
        <v>1.0925375390506904</v>
      </c>
      <c r="AI621" s="27">
        <v>1.1946693485201081</v>
      </c>
      <c r="AJ621" s="27">
        <v>0</v>
      </c>
      <c r="AK621" s="27">
        <v>0</v>
      </c>
      <c r="AL621" s="42">
        <v>80282.672244592482</v>
      </c>
      <c r="AM621" s="42">
        <v>87787.599345317038</v>
      </c>
      <c r="AN621">
        <v>2023</v>
      </c>
      <c r="AO621" t="s">
        <v>59</v>
      </c>
      <c r="AP621" s="30">
        <v>20</v>
      </c>
      <c r="AQ621" t="s">
        <v>102</v>
      </c>
      <c r="AR621" s="66">
        <v>2</v>
      </c>
      <c r="AS621" s="66">
        <v>40</v>
      </c>
      <c r="AT621" s="29">
        <v>0.69359999999999999</v>
      </c>
      <c r="AU621" s="66">
        <v>2023</v>
      </c>
      <c r="AV621" t="s">
        <v>241</v>
      </c>
      <c r="AW621" s="65">
        <f>(IF(ISBLANK(AE621), IF(ISNUMBER(M621), M621*R615, 0)+IF(ISNUMBER(V621), V621*AA615, 0)+AE621, (IF(ISNUMBER(M621), M621*R615, 0)+IF(ISNUMBER(V621), V621*AA615)+AE621)))</f>
        <v>73482.758600999994</v>
      </c>
      <c r="AX621" s="86">
        <f t="shared" si="43"/>
        <v>80282.672244592482</v>
      </c>
      <c r="AY621" s="86">
        <f t="shared" si="44"/>
        <v>87787.599345317038</v>
      </c>
    </row>
    <row r="622" spans="1:51" x14ac:dyDescent="0.2">
      <c r="A622">
        <v>35</v>
      </c>
      <c r="B622">
        <v>2023</v>
      </c>
      <c r="C622" t="s">
        <v>857</v>
      </c>
      <c r="D622" t="s">
        <v>99</v>
      </c>
      <c r="E622" t="s">
        <v>46</v>
      </c>
      <c r="G622" t="s">
        <v>237</v>
      </c>
      <c r="H622" t="s">
        <v>238</v>
      </c>
      <c r="I622" t="s">
        <v>239</v>
      </c>
      <c r="J622" t="s">
        <v>240</v>
      </c>
      <c r="K622" t="s">
        <v>51</v>
      </c>
      <c r="L622" s="27">
        <v>622.64150943396226</v>
      </c>
      <c r="M622" s="27">
        <v>720.15289499999994</v>
      </c>
      <c r="N622" s="27">
        <v>1162.4288707547171</v>
      </c>
      <c r="O622" t="s">
        <v>142</v>
      </c>
      <c r="P622" t="s">
        <v>53</v>
      </c>
      <c r="Q622" s="27">
        <v>10</v>
      </c>
      <c r="R622" s="27">
        <v>90</v>
      </c>
      <c r="S622" s="27">
        <v>140</v>
      </c>
      <c r="T622" s="27">
        <v>440</v>
      </c>
      <c r="U622" s="27">
        <v>0</v>
      </c>
      <c r="V622" s="27">
        <v>0</v>
      </c>
      <c r="W622" s="27">
        <v>0</v>
      </c>
      <c r="X622" t="s">
        <v>136</v>
      </c>
      <c r="Y622" t="s">
        <v>70</v>
      </c>
      <c r="Z622" s="27">
        <v>0.88</v>
      </c>
      <c r="AA622" s="27">
        <v>0.77</v>
      </c>
      <c r="AB622" s="27">
        <v>0.7</v>
      </c>
      <c r="AC622" s="27">
        <v>0.6</v>
      </c>
      <c r="AD622" s="27">
        <v>-2.0754716981132071E-6</v>
      </c>
      <c r="AE622" s="27">
        <v>11441.932337830189</v>
      </c>
      <c r="AF622" s="27">
        <v>5082.4348611320747</v>
      </c>
      <c r="AG622" s="41">
        <v>76255.692887830184</v>
      </c>
      <c r="AH622" s="27">
        <v>1.0925375390506904</v>
      </c>
      <c r="AI622" s="27">
        <v>1.1946693485201081</v>
      </c>
      <c r="AJ622" s="27">
        <v>0</v>
      </c>
      <c r="AK622" s="27">
        <v>0</v>
      </c>
      <c r="AL622" s="42">
        <v>83312.207046275231</v>
      </c>
      <c r="AM622" s="42">
        <v>91100.338943253519</v>
      </c>
      <c r="AN622">
        <v>2030</v>
      </c>
      <c r="AO622" t="s">
        <v>59</v>
      </c>
      <c r="AP622" s="30">
        <v>20</v>
      </c>
      <c r="AQ622" t="s">
        <v>102</v>
      </c>
      <c r="AR622" s="66">
        <v>2</v>
      </c>
      <c r="AS622" s="66">
        <v>40</v>
      </c>
      <c r="AT622" s="29">
        <v>0.69359999999999999</v>
      </c>
      <c r="AU622" s="66">
        <v>2023</v>
      </c>
      <c r="AV622" t="s">
        <v>241</v>
      </c>
      <c r="AW622" s="65">
        <f>(IF(ISBLANK(AE622), IF(ISNUMBER(M622), M622*R615, 0)+IF(ISNUMBER(V622), V622*AA615, 0)+AE622, (IF(ISNUMBER(M622), M622*R615, 0)+IF(ISNUMBER(V622), V622*AA615)+AE622)))</f>
        <v>76255.692887830184</v>
      </c>
      <c r="AX622" s="86">
        <f t="shared" si="43"/>
        <v>83312.207046275231</v>
      </c>
      <c r="AY622" s="86">
        <f t="shared" si="44"/>
        <v>91100.338943253519</v>
      </c>
    </row>
    <row r="623" spans="1:51" x14ac:dyDescent="0.2">
      <c r="A623">
        <v>35</v>
      </c>
      <c r="B623">
        <v>2023</v>
      </c>
      <c r="C623" t="s">
        <v>857</v>
      </c>
      <c r="D623" t="s">
        <v>99</v>
      </c>
      <c r="E623" t="s">
        <v>46</v>
      </c>
      <c r="G623" t="s">
        <v>237</v>
      </c>
      <c r="H623" t="s">
        <v>238</v>
      </c>
      <c r="I623" t="s">
        <v>239</v>
      </c>
      <c r="J623" t="s">
        <v>240</v>
      </c>
      <c r="K623" t="s">
        <v>51</v>
      </c>
      <c r="L623" s="27">
        <v>628.30188679245282</v>
      </c>
      <c r="M623" s="27">
        <v>726.69973949999996</v>
      </c>
      <c r="N623" s="27">
        <v>1172.9964059433964</v>
      </c>
      <c r="O623" t="s">
        <v>142</v>
      </c>
      <c r="P623" t="s">
        <v>53</v>
      </c>
      <c r="Q623" s="27">
        <v>10</v>
      </c>
      <c r="R623" s="27">
        <v>90</v>
      </c>
      <c r="S623" s="27">
        <v>140</v>
      </c>
      <c r="T623" s="27">
        <v>440</v>
      </c>
      <c r="U623" s="27">
        <v>0</v>
      </c>
      <c r="V623" s="27">
        <v>0</v>
      </c>
      <c r="W623" s="27">
        <v>0</v>
      </c>
      <c r="X623" t="s">
        <v>136</v>
      </c>
      <c r="Y623" t="s">
        <v>70</v>
      </c>
      <c r="Z623" s="27">
        <v>0.88</v>
      </c>
      <c r="AA623" s="27">
        <v>0.77</v>
      </c>
      <c r="AB623" s="27">
        <v>0.7</v>
      </c>
      <c r="AC623" s="27">
        <v>0.6</v>
      </c>
      <c r="AD623" s="27">
        <v>-2.0943396226415092E-6</v>
      </c>
      <c r="AE623" s="27">
        <v>11545.949904537734</v>
      </c>
      <c r="AF623" s="27">
        <v>5128.6388144150933</v>
      </c>
      <c r="AG623" s="41">
        <v>76948.926459537732</v>
      </c>
      <c r="AH623" s="27">
        <v>1.0925375390506904</v>
      </c>
      <c r="AI623" s="27">
        <v>1.1946693485201081</v>
      </c>
      <c r="AJ623" s="27">
        <v>0</v>
      </c>
      <c r="AK623" s="27">
        <v>0</v>
      </c>
      <c r="AL623" s="42">
        <v>84069.590746695903</v>
      </c>
      <c r="AM623" s="42">
        <v>91928.523842737646</v>
      </c>
      <c r="AN623">
        <v>2035</v>
      </c>
      <c r="AO623" t="s">
        <v>59</v>
      </c>
      <c r="AP623" s="30">
        <v>20</v>
      </c>
      <c r="AQ623" t="s">
        <v>102</v>
      </c>
      <c r="AR623" s="66">
        <v>2</v>
      </c>
      <c r="AS623" s="66">
        <v>40</v>
      </c>
      <c r="AT623" s="29">
        <v>0.69359999999999999</v>
      </c>
      <c r="AU623" s="66">
        <v>2023</v>
      </c>
      <c r="AV623" t="s">
        <v>241</v>
      </c>
      <c r="AW623" s="65">
        <f>(IF(ISBLANK(AE623), IF(ISNUMBER(M623), M623*R615, 0)+IF(ISNUMBER(V623), V623*AA615, 0)+AE623, (IF(ISNUMBER(M623), M623*R615, 0)+IF(ISNUMBER(V623), V623*AA615)+AE623)))</f>
        <v>76948.926459537732</v>
      </c>
      <c r="AX623" s="86">
        <f t="shared" si="43"/>
        <v>84069.590746695903</v>
      </c>
      <c r="AY623" s="86">
        <f t="shared" si="44"/>
        <v>91928.523842737646</v>
      </c>
    </row>
    <row r="624" spans="1:51" x14ac:dyDescent="0.2">
      <c r="A624">
        <v>35</v>
      </c>
      <c r="B624">
        <v>2023</v>
      </c>
      <c r="C624" t="s">
        <v>857</v>
      </c>
      <c r="D624" t="s">
        <v>99</v>
      </c>
      <c r="E624" t="s">
        <v>46</v>
      </c>
      <c r="G624" t="s">
        <v>237</v>
      </c>
      <c r="H624" t="s">
        <v>238</v>
      </c>
      <c r="I624" t="s">
        <v>239</v>
      </c>
      <c r="J624" t="s">
        <v>240</v>
      </c>
      <c r="K624" t="s">
        <v>51</v>
      </c>
      <c r="L624" s="27">
        <v>633.96226415094338</v>
      </c>
      <c r="M624" s="27">
        <v>733.24658399999998</v>
      </c>
      <c r="N624" s="27">
        <v>1183.5639411320756</v>
      </c>
      <c r="O624" t="s">
        <v>142</v>
      </c>
      <c r="P624" t="s">
        <v>53</v>
      </c>
      <c r="Q624" s="27">
        <v>10</v>
      </c>
      <c r="R624" s="27">
        <v>90</v>
      </c>
      <c r="S624" s="27">
        <v>140</v>
      </c>
      <c r="T624" s="27">
        <v>440</v>
      </c>
      <c r="U624" s="27">
        <v>0</v>
      </c>
      <c r="V624" s="27">
        <v>0</v>
      </c>
      <c r="W624" s="27">
        <v>0</v>
      </c>
      <c r="X624" t="s">
        <v>136</v>
      </c>
      <c r="Y624" t="s">
        <v>70</v>
      </c>
      <c r="Z624" s="27">
        <v>0.88</v>
      </c>
      <c r="AA624" s="27">
        <v>0.77</v>
      </c>
      <c r="AB624" s="27">
        <v>0.7</v>
      </c>
      <c r="AC624" s="27">
        <v>0.6</v>
      </c>
      <c r="AD624" s="27">
        <v>-2.1132075471698114E-6</v>
      </c>
      <c r="AE624" s="27">
        <v>11649.967471245283</v>
      </c>
      <c r="AF624" s="27">
        <v>5174.8427676981128</v>
      </c>
      <c r="AG624" s="41">
        <v>77642.160031245279</v>
      </c>
      <c r="AH624" s="27">
        <v>1.0925375390506904</v>
      </c>
      <c r="AI624" s="27">
        <v>1.1946693485201081</v>
      </c>
      <c r="AJ624" s="27">
        <v>0</v>
      </c>
      <c r="AK624" s="27">
        <v>0</v>
      </c>
      <c r="AL624" s="42">
        <v>84826.97444711659</v>
      </c>
      <c r="AM624" s="42">
        <v>92756.708742221774</v>
      </c>
      <c r="AN624">
        <v>2040</v>
      </c>
      <c r="AO624" t="s">
        <v>59</v>
      </c>
      <c r="AP624" s="30">
        <v>20</v>
      </c>
      <c r="AQ624" t="s">
        <v>102</v>
      </c>
      <c r="AR624" s="66">
        <v>2</v>
      </c>
      <c r="AS624" s="66">
        <v>40</v>
      </c>
      <c r="AT624" s="29">
        <v>0.69359999999999999</v>
      </c>
      <c r="AU624" s="66">
        <v>2023</v>
      </c>
      <c r="AV624" t="s">
        <v>241</v>
      </c>
      <c r="AW624" s="65">
        <f>(IF(ISBLANK(AE624), IF(ISNUMBER(M624), M624*R615, 0)+IF(ISNUMBER(V624), V624*AA615, 0)+AE624, (IF(ISNUMBER(M624), M624*R615, 0)+IF(ISNUMBER(V624), V624*AA615)+AE624)))</f>
        <v>77642.160031245279</v>
      </c>
      <c r="AX624" s="86">
        <f t="shared" si="43"/>
        <v>84826.97444711659</v>
      </c>
      <c r="AY624" s="86">
        <f t="shared" si="44"/>
        <v>92756.708742221774</v>
      </c>
    </row>
    <row r="625" spans="1:51" x14ac:dyDescent="0.2">
      <c r="A625">
        <v>35</v>
      </c>
      <c r="B625">
        <v>2023</v>
      </c>
      <c r="C625" t="s">
        <v>857</v>
      </c>
      <c r="D625" t="s">
        <v>99</v>
      </c>
      <c r="E625" t="s">
        <v>46</v>
      </c>
      <c r="G625" t="s">
        <v>237</v>
      </c>
      <c r="H625" t="s">
        <v>238</v>
      </c>
      <c r="I625" t="s">
        <v>239</v>
      </c>
      <c r="J625" t="s">
        <v>240</v>
      </c>
      <c r="K625" t="s">
        <v>51</v>
      </c>
      <c r="L625" s="27">
        <v>643.39622641509436</v>
      </c>
      <c r="M625" s="27">
        <v>744.15799149999998</v>
      </c>
      <c r="N625" s="27">
        <v>1201.1764997798743</v>
      </c>
      <c r="O625" t="s">
        <v>142</v>
      </c>
      <c r="P625" t="s">
        <v>53</v>
      </c>
      <c r="Q625" s="27">
        <v>10</v>
      </c>
      <c r="R625" s="27">
        <v>90</v>
      </c>
      <c r="S625" s="27">
        <v>140</v>
      </c>
      <c r="T625" s="27">
        <v>440</v>
      </c>
      <c r="U625" s="27">
        <v>0</v>
      </c>
      <c r="V625" s="27">
        <v>0</v>
      </c>
      <c r="W625" s="27">
        <v>0</v>
      </c>
      <c r="X625" t="s">
        <v>136</v>
      </c>
      <c r="Y625" t="s">
        <v>70</v>
      </c>
      <c r="Z625" s="27">
        <v>0.88</v>
      </c>
      <c r="AA625" s="27">
        <v>0.77</v>
      </c>
      <c r="AB625" s="27">
        <v>0.7</v>
      </c>
      <c r="AC625" s="27">
        <v>0.6</v>
      </c>
      <c r="AD625" s="27">
        <v>-2.1446540880503141E-6</v>
      </c>
      <c r="AE625" s="27">
        <v>11823.330082424527</v>
      </c>
      <c r="AF625" s="27">
        <v>5251.849356503144</v>
      </c>
      <c r="AG625" s="41">
        <v>78797.54931742452</v>
      </c>
      <c r="AH625" s="27">
        <v>1.0925375390506904</v>
      </c>
      <c r="AI625" s="27">
        <v>1.1946693485201081</v>
      </c>
      <c r="AJ625" s="27">
        <v>0</v>
      </c>
      <c r="AK625" s="27">
        <v>0</v>
      </c>
      <c r="AL625" s="42">
        <v>86089.280614484393</v>
      </c>
      <c r="AM625" s="42">
        <v>94137.016908028643</v>
      </c>
      <c r="AN625">
        <v>2045</v>
      </c>
      <c r="AO625" t="s">
        <v>59</v>
      </c>
      <c r="AP625" s="30">
        <v>20</v>
      </c>
      <c r="AQ625" t="s">
        <v>102</v>
      </c>
      <c r="AR625" s="66">
        <v>2</v>
      </c>
      <c r="AS625" s="66">
        <v>40</v>
      </c>
      <c r="AT625" s="29">
        <v>0.69359999999999999</v>
      </c>
      <c r="AU625" s="66">
        <v>2023</v>
      </c>
      <c r="AV625" t="s">
        <v>241</v>
      </c>
      <c r="AW625" s="65">
        <f>(IF(ISBLANK(AE625), IF(ISNUMBER(M625), M625*R615, 0)+IF(ISNUMBER(V625), V625*AA615, 0)+AE625, (IF(ISNUMBER(M625), M625*R615, 0)+IF(ISNUMBER(V625), V625*AA615)+AE625)))</f>
        <v>78797.54931742452</v>
      </c>
      <c r="AX625" s="86">
        <f t="shared" si="43"/>
        <v>86089.280614484393</v>
      </c>
      <c r="AY625" s="86">
        <f t="shared" si="44"/>
        <v>94137.016908028643</v>
      </c>
    </row>
    <row r="626" spans="1:51" x14ac:dyDescent="0.2">
      <c r="A626">
        <v>35</v>
      </c>
      <c r="B626">
        <v>2023</v>
      </c>
      <c r="C626" t="s">
        <v>857</v>
      </c>
      <c r="D626" t="s">
        <v>99</v>
      </c>
      <c r="E626" t="s">
        <v>46</v>
      </c>
      <c r="G626" t="s">
        <v>237</v>
      </c>
      <c r="H626" t="s">
        <v>238</v>
      </c>
      <c r="I626" t="s">
        <v>239</v>
      </c>
      <c r="J626" t="s">
        <v>240</v>
      </c>
      <c r="K626" t="s">
        <v>51</v>
      </c>
      <c r="L626" s="27">
        <v>652.83018867924534</v>
      </c>
      <c r="M626" s="27">
        <v>755.06939899999998</v>
      </c>
      <c r="N626" s="27">
        <v>1218.7890584276729</v>
      </c>
      <c r="O626" t="s">
        <v>142</v>
      </c>
      <c r="P626" t="s">
        <v>53</v>
      </c>
      <c r="Q626" s="27">
        <v>10</v>
      </c>
      <c r="R626" s="27">
        <v>90</v>
      </c>
      <c r="S626" s="27">
        <v>140</v>
      </c>
      <c r="T626" s="27">
        <v>440</v>
      </c>
      <c r="U626" s="27">
        <v>0</v>
      </c>
      <c r="V626" s="27">
        <v>0</v>
      </c>
      <c r="W626" s="27">
        <v>0</v>
      </c>
      <c r="X626" t="s">
        <v>136</v>
      </c>
      <c r="Y626" t="s">
        <v>70</v>
      </c>
      <c r="Z626" s="27">
        <v>0.88</v>
      </c>
      <c r="AA626" s="27">
        <v>0.77</v>
      </c>
      <c r="AB626" s="27">
        <v>0.7</v>
      </c>
      <c r="AC626" s="27">
        <v>0.6</v>
      </c>
      <c r="AD626" s="27">
        <v>-2.1761006289308176E-6</v>
      </c>
      <c r="AE626" s="27">
        <v>11996.692693603773</v>
      </c>
      <c r="AF626" s="27">
        <v>5328.8559453081762</v>
      </c>
      <c r="AG626" s="41">
        <v>79952.938603603776</v>
      </c>
      <c r="AH626" s="27">
        <v>1.0925375390506904</v>
      </c>
      <c r="AI626" s="27">
        <v>1.1946693485201081</v>
      </c>
      <c r="AJ626" s="27">
        <v>0</v>
      </c>
      <c r="AK626" s="27">
        <v>0</v>
      </c>
      <c r="AL626" s="42">
        <v>87351.586781852209</v>
      </c>
      <c r="AM626" s="42">
        <v>95517.325073835527</v>
      </c>
      <c r="AN626">
        <v>2050</v>
      </c>
      <c r="AO626" t="s">
        <v>59</v>
      </c>
      <c r="AP626" s="30">
        <v>20</v>
      </c>
      <c r="AQ626" t="s">
        <v>102</v>
      </c>
      <c r="AR626" s="66">
        <v>2</v>
      </c>
      <c r="AS626" s="66">
        <v>40</v>
      </c>
      <c r="AT626" s="29">
        <v>0.69359999999999999</v>
      </c>
      <c r="AU626" s="66">
        <v>2023</v>
      </c>
      <c r="AV626" t="s">
        <v>241</v>
      </c>
      <c r="AW626" s="65">
        <f>(IF(ISBLANK(AE626), IF(ISNUMBER(M626), M626*R615, 0)+IF(ISNUMBER(V626), V626*AA615, 0)+AE626, (IF(ISNUMBER(M626), M626*R615, 0)+IF(ISNUMBER(V626), V626*AA615)+AE626)))</f>
        <v>79952.938603603776</v>
      </c>
      <c r="AX626" s="86">
        <f t="shared" si="43"/>
        <v>87351.586781852209</v>
      </c>
      <c r="AY626" s="86">
        <f t="shared" si="44"/>
        <v>95517.325073835527</v>
      </c>
    </row>
    <row r="627" spans="1:51" x14ac:dyDescent="0.2">
      <c r="A627">
        <v>35</v>
      </c>
      <c r="B627">
        <v>2023</v>
      </c>
      <c r="C627" t="s">
        <v>857</v>
      </c>
      <c r="D627" t="s">
        <v>99</v>
      </c>
      <c r="E627" t="s">
        <v>46</v>
      </c>
      <c r="G627" t="s">
        <v>237</v>
      </c>
      <c r="H627" t="s">
        <v>238</v>
      </c>
      <c r="I627" t="s">
        <v>239</v>
      </c>
      <c r="J627" t="s">
        <v>240</v>
      </c>
      <c r="K627" t="s">
        <v>51</v>
      </c>
      <c r="L627" s="27">
        <v>600</v>
      </c>
      <c r="M627" s="27">
        <v>693.96551699999998</v>
      </c>
      <c r="N627" s="27">
        <v>1120.1587300000001</v>
      </c>
      <c r="O627" t="s">
        <v>142</v>
      </c>
      <c r="P627" t="s">
        <v>53</v>
      </c>
      <c r="Q627" s="27">
        <v>10</v>
      </c>
      <c r="R627" s="27">
        <v>90</v>
      </c>
      <c r="S627" s="27">
        <v>140</v>
      </c>
      <c r="T627" s="27">
        <v>440</v>
      </c>
      <c r="U627" s="27">
        <v>0</v>
      </c>
      <c r="V627" s="27">
        <v>0</v>
      </c>
      <c r="W627" s="27">
        <v>0</v>
      </c>
      <c r="X627" t="s">
        <v>136</v>
      </c>
      <c r="Y627" t="s">
        <v>70</v>
      </c>
      <c r="Z627" s="27">
        <v>0.88</v>
      </c>
      <c r="AA627" s="27">
        <v>0.77</v>
      </c>
      <c r="AB627" s="27">
        <v>0.7</v>
      </c>
      <c r="AC627" s="27">
        <v>0.6</v>
      </c>
      <c r="AD627" s="27">
        <v>-1.9999999999999999E-6</v>
      </c>
      <c r="AE627" s="27">
        <v>11025.862071</v>
      </c>
      <c r="AF627" s="27">
        <v>4897.6190479999996</v>
      </c>
      <c r="AG627" s="41">
        <v>73482.758600999994</v>
      </c>
      <c r="AH627" s="27">
        <v>1.0925375390506904</v>
      </c>
      <c r="AI627" s="27">
        <v>1.1946693485201081</v>
      </c>
      <c r="AJ627" s="27">
        <v>0</v>
      </c>
      <c r="AK627" s="27">
        <v>0</v>
      </c>
      <c r="AL627" s="42">
        <v>80282.672244592482</v>
      </c>
      <c r="AM627" s="42">
        <v>87787.599345317038</v>
      </c>
      <c r="AN627">
        <v>2023</v>
      </c>
      <c r="AO627" t="s">
        <v>60</v>
      </c>
      <c r="AP627" s="30">
        <v>20</v>
      </c>
      <c r="AQ627" t="s">
        <v>102</v>
      </c>
      <c r="AR627" s="66">
        <v>2</v>
      </c>
      <c r="AS627" s="66">
        <v>40</v>
      </c>
      <c r="AT627" s="29">
        <v>0.69359999999999999</v>
      </c>
      <c r="AU627" s="66">
        <v>2023</v>
      </c>
      <c r="AV627" t="s">
        <v>241</v>
      </c>
      <c r="AW627" s="65">
        <f>(IF(ISBLANK(AE627), IF(ISNUMBER(M627), M627*R615, 0)+IF(ISNUMBER(V627), V627*AA615, 0)+AE627, (IF(ISNUMBER(M627), M627*R615, 0)+IF(ISNUMBER(V627), V627*AA615)+AE627)))</f>
        <v>73482.758600999994</v>
      </c>
      <c r="AX627" s="86">
        <f t="shared" si="43"/>
        <v>80282.672244592482</v>
      </c>
      <c r="AY627" s="86">
        <f t="shared" si="44"/>
        <v>87787.599345317038</v>
      </c>
    </row>
    <row r="628" spans="1:51" x14ac:dyDescent="0.2">
      <c r="A628">
        <v>35</v>
      </c>
      <c r="B628">
        <v>2023</v>
      </c>
      <c r="C628" t="s">
        <v>857</v>
      </c>
      <c r="D628" t="s">
        <v>99</v>
      </c>
      <c r="E628" t="s">
        <v>46</v>
      </c>
      <c r="G628" t="s">
        <v>237</v>
      </c>
      <c r="H628" t="s">
        <v>238</v>
      </c>
      <c r="I628" t="s">
        <v>239</v>
      </c>
      <c r="J628" t="s">
        <v>240</v>
      </c>
      <c r="K628" t="s">
        <v>51</v>
      </c>
      <c r="L628" s="27">
        <v>645.28301886792451</v>
      </c>
      <c r="M628" s="27">
        <v>746.34027299999991</v>
      </c>
      <c r="N628" s="27">
        <v>1204.6990115094341</v>
      </c>
      <c r="O628" t="s">
        <v>142</v>
      </c>
      <c r="P628" t="s">
        <v>53</v>
      </c>
      <c r="Q628" s="27">
        <v>10</v>
      </c>
      <c r="R628" s="27">
        <v>90</v>
      </c>
      <c r="S628" s="27">
        <v>140</v>
      </c>
      <c r="T628" s="27">
        <v>440</v>
      </c>
      <c r="U628" s="27">
        <v>0</v>
      </c>
      <c r="V628" s="27">
        <v>0</v>
      </c>
      <c r="W628" s="27">
        <v>0</v>
      </c>
      <c r="X628" t="s">
        <v>136</v>
      </c>
      <c r="Y628" t="s">
        <v>70</v>
      </c>
      <c r="Z628" s="27">
        <v>0.88</v>
      </c>
      <c r="AA628" s="27">
        <v>0.77</v>
      </c>
      <c r="AB628" s="27">
        <v>0.7</v>
      </c>
      <c r="AC628" s="27">
        <v>0.6</v>
      </c>
      <c r="AD628" s="27">
        <v>-2.1509433962264148E-6</v>
      </c>
      <c r="AE628" s="27">
        <v>11858.002604660376</v>
      </c>
      <c r="AF628" s="27">
        <v>5267.2506742641508</v>
      </c>
      <c r="AG628" s="41">
        <v>79028.62717466036</v>
      </c>
      <c r="AH628" s="27">
        <v>1.0925375390506904</v>
      </c>
      <c r="AI628" s="27">
        <v>1.1946693485201081</v>
      </c>
      <c r="AJ628" s="27">
        <v>0</v>
      </c>
      <c r="AK628" s="27">
        <v>0</v>
      </c>
      <c r="AL628" s="42">
        <v>86341.74184795795</v>
      </c>
      <c r="AM628" s="42">
        <v>94413.07854119</v>
      </c>
      <c r="AN628">
        <v>2030</v>
      </c>
      <c r="AO628" t="s">
        <v>60</v>
      </c>
      <c r="AP628" s="30">
        <v>20</v>
      </c>
      <c r="AQ628" t="s">
        <v>102</v>
      </c>
      <c r="AR628" s="66">
        <v>2</v>
      </c>
      <c r="AS628" s="66">
        <v>40</v>
      </c>
      <c r="AT628" s="29">
        <v>0.69359999999999999</v>
      </c>
      <c r="AU628" s="66">
        <v>2023</v>
      </c>
      <c r="AV628" t="s">
        <v>241</v>
      </c>
      <c r="AW628" s="65">
        <f>(IF(ISBLANK(AE628), IF(ISNUMBER(M628), M628*R615, 0)+IF(ISNUMBER(V628), V628*AA615, 0)+AE628, (IF(ISNUMBER(M628), M628*R615, 0)+IF(ISNUMBER(V628), V628*AA615)+AE628)))</f>
        <v>79028.62717466036</v>
      </c>
      <c r="AX628" s="86">
        <f t="shared" si="43"/>
        <v>86341.74184795795</v>
      </c>
      <c r="AY628" s="86">
        <f t="shared" si="44"/>
        <v>94413.07854119</v>
      </c>
    </row>
    <row r="629" spans="1:51" x14ac:dyDescent="0.2">
      <c r="A629">
        <v>35</v>
      </c>
      <c r="B629">
        <v>2023</v>
      </c>
      <c r="C629" t="s">
        <v>857</v>
      </c>
      <c r="D629" t="s">
        <v>99</v>
      </c>
      <c r="E629" t="s">
        <v>46</v>
      </c>
      <c r="G629" t="s">
        <v>237</v>
      </c>
      <c r="H629" t="s">
        <v>238</v>
      </c>
      <c r="I629" t="s">
        <v>239</v>
      </c>
      <c r="J629" t="s">
        <v>240</v>
      </c>
      <c r="K629" t="s">
        <v>51</v>
      </c>
      <c r="L629" s="27">
        <v>656.60377358490564</v>
      </c>
      <c r="M629" s="27">
        <v>759.43396199999995</v>
      </c>
      <c r="N629" s="27">
        <v>1225.8340818867925</v>
      </c>
      <c r="O629" t="s">
        <v>142</v>
      </c>
      <c r="P629" t="s">
        <v>53</v>
      </c>
      <c r="Q629" s="27">
        <v>10</v>
      </c>
      <c r="R629" s="27">
        <v>90</v>
      </c>
      <c r="S629" s="27">
        <v>140</v>
      </c>
      <c r="T629" s="27">
        <v>440</v>
      </c>
      <c r="U629" s="27">
        <v>0</v>
      </c>
      <c r="V629" s="27">
        <v>0</v>
      </c>
      <c r="W629" s="27">
        <v>0</v>
      </c>
      <c r="X629" t="s">
        <v>136</v>
      </c>
      <c r="Y629" t="s">
        <v>70</v>
      </c>
      <c r="Z629" s="27">
        <v>0.88</v>
      </c>
      <c r="AA629" s="27">
        <v>0.77</v>
      </c>
      <c r="AB629" s="27">
        <v>0.7</v>
      </c>
      <c r="AC629" s="27">
        <v>0.6</v>
      </c>
      <c r="AD629" s="27">
        <v>-2.1886792452830186E-6</v>
      </c>
      <c r="AE629" s="27">
        <v>12066.037738075471</v>
      </c>
      <c r="AF629" s="27">
        <v>5359.6585808301879</v>
      </c>
      <c r="AG629" s="41">
        <v>80415.094318075455</v>
      </c>
      <c r="AH629" s="27">
        <v>1.0925375390506904</v>
      </c>
      <c r="AI629" s="27">
        <v>1.1946693485201081</v>
      </c>
      <c r="AJ629" s="27">
        <v>0</v>
      </c>
      <c r="AK629" s="27">
        <v>0</v>
      </c>
      <c r="AL629" s="42">
        <v>87856.50924879931</v>
      </c>
      <c r="AM629" s="42">
        <v>96069.448340158255</v>
      </c>
      <c r="AN629">
        <v>2035</v>
      </c>
      <c r="AO629" t="s">
        <v>60</v>
      </c>
      <c r="AP629" s="30">
        <v>20</v>
      </c>
      <c r="AQ629" t="s">
        <v>102</v>
      </c>
      <c r="AR629" s="66">
        <v>2</v>
      </c>
      <c r="AS629" s="66">
        <v>40</v>
      </c>
      <c r="AT629" s="29">
        <v>0.69359999999999999</v>
      </c>
      <c r="AU629" s="66">
        <v>2023</v>
      </c>
      <c r="AV629" t="s">
        <v>241</v>
      </c>
      <c r="AW629" s="65">
        <f>(IF(ISBLANK(AE629), IF(ISNUMBER(M629), M629*R615, 0)+IF(ISNUMBER(V629), V629*AA615, 0)+AE629, (IF(ISNUMBER(M629), M629*R615, 0)+IF(ISNUMBER(V629), V629*AA615)+AE629)))</f>
        <v>80415.094318075455</v>
      </c>
      <c r="AX629" s="86">
        <f t="shared" si="43"/>
        <v>87856.50924879931</v>
      </c>
      <c r="AY629" s="86">
        <f t="shared" si="44"/>
        <v>96069.448340158255</v>
      </c>
    </row>
    <row r="630" spans="1:51" x14ac:dyDescent="0.2">
      <c r="A630">
        <v>35</v>
      </c>
      <c r="B630">
        <v>2023</v>
      </c>
      <c r="C630" t="s">
        <v>857</v>
      </c>
      <c r="D630" t="s">
        <v>99</v>
      </c>
      <c r="E630" t="s">
        <v>46</v>
      </c>
      <c r="G630" t="s">
        <v>237</v>
      </c>
      <c r="H630" t="s">
        <v>238</v>
      </c>
      <c r="I630" t="s">
        <v>239</v>
      </c>
      <c r="J630" t="s">
        <v>240</v>
      </c>
      <c r="K630" t="s">
        <v>51</v>
      </c>
      <c r="L630" s="27">
        <v>667.92452830188677</v>
      </c>
      <c r="M630" s="27">
        <v>772.52765099999999</v>
      </c>
      <c r="N630" s="27">
        <v>1246.969152264151</v>
      </c>
      <c r="O630" t="s">
        <v>142</v>
      </c>
      <c r="P630" t="s">
        <v>53</v>
      </c>
      <c r="Q630" s="27">
        <v>10</v>
      </c>
      <c r="R630" s="27">
        <v>90</v>
      </c>
      <c r="S630" s="27">
        <v>140</v>
      </c>
      <c r="T630" s="27">
        <v>440</v>
      </c>
      <c r="U630" s="27">
        <v>0</v>
      </c>
      <c r="V630" s="27">
        <v>0</v>
      </c>
      <c r="W630" s="27">
        <v>0</v>
      </c>
      <c r="X630" t="s">
        <v>136</v>
      </c>
      <c r="Y630" t="s">
        <v>70</v>
      </c>
      <c r="Z630" s="27">
        <v>0.88</v>
      </c>
      <c r="AA630" s="27">
        <v>0.77</v>
      </c>
      <c r="AB630" s="27">
        <v>0.7</v>
      </c>
      <c r="AC630" s="27">
        <v>0.6</v>
      </c>
      <c r="AD630" s="27">
        <v>-2.2264150943396224E-6</v>
      </c>
      <c r="AE630" s="27">
        <v>12274.072871490565</v>
      </c>
      <c r="AF630" s="27">
        <v>5452.066487396226</v>
      </c>
      <c r="AG630" s="41">
        <v>81801.561461490564</v>
      </c>
      <c r="AH630" s="27">
        <v>1.0925375390506904</v>
      </c>
      <c r="AI630" s="27">
        <v>1.1946693485201081</v>
      </c>
      <c r="AJ630" s="27">
        <v>0</v>
      </c>
      <c r="AK630" s="27">
        <v>0</v>
      </c>
      <c r="AL630" s="42">
        <v>89371.276649640698</v>
      </c>
      <c r="AM630" s="42">
        <v>97725.81813912651</v>
      </c>
      <c r="AN630">
        <v>2040</v>
      </c>
      <c r="AO630" t="s">
        <v>60</v>
      </c>
      <c r="AP630" s="30">
        <v>20</v>
      </c>
      <c r="AQ630" t="s">
        <v>102</v>
      </c>
      <c r="AR630" s="66">
        <v>2</v>
      </c>
      <c r="AS630" s="66">
        <v>40</v>
      </c>
      <c r="AT630" s="29">
        <v>0.69359999999999999</v>
      </c>
      <c r="AU630" s="66">
        <v>2023</v>
      </c>
      <c r="AV630" t="s">
        <v>241</v>
      </c>
      <c r="AW630" s="65">
        <f>(IF(ISBLANK(AE630), IF(ISNUMBER(M630), M630*R615, 0)+IF(ISNUMBER(V630), V630*AA615, 0)+AE630, (IF(ISNUMBER(M630), M630*R615, 0)+IF(ISNUMBER(V630), V630*AA615)+AE630)))</f>
        <v>81801.561461490564</v>
      </c>
      <c r="AX630" s="86">
        <f t="shared" si="43"/>
        <v>89371.276649640698</v>
      </c>
      <c r="AY630" s="86">
        <f t="shared" si="44"/>
        <v>97725.81813912651</v>
      </c>
    </row>
    <row r="631" spans="1:51" x14ac:dyDescent="0.2">
      <c r="A631">
        <v>35</v>
      </c>
      <c r="B631">
        <v>2023</v>
      </c>
      <c r="C631" t="s">
        <v>857</v>
      </c>
      <c r="D631" t="s">
        <v>99</v>
      </c>
      <c r="E631" t="s">
        <v>46</v>
      </c>
      <c r="G631" t="s">
        <v>237</v>
      </c>
      <c r="H631" t="s">
        <v>238</v>
      </c>
      <c r="I631" t="s">
        <v>239</v>
      </c>
      <c r="J631" t="s">
        <v>240</v>
      </c>
      <c r="K631" t="s">
        <v>51</v>
      </c>
      <c r="L631" s="27">
        <v>686.79245283018861</v>
      </c>
      <c r="M631" s="27">
        <v>794.35046599999998</v>
      </c>
      <c r="N631" s="27">
        <v>1282.1942695597486</v>
      </c>
      <c r="O631" t="s">
        <v>142</v>
      </c>
      <c r="P631" t="s">
        <v>53</v>
      </c>
      <c r="Q631" s="27">
        <v>10</v>
      </c>
      <c r="R631" s="27">
        <v>90</v>
      </c>
      <c r="S631" s="27">
        <v>140</v>
      </c>
      <c r="T631" s="27">
        <v>440</v>
      </c>
      <c r="U631" s="27">
        <v>0</v>
      </c>
      <c r="V631" s="27">
        <v>0</v>
      </c>
      <c r="W631" s="27">
        <v>0</v>
      </c>
      <c r="X631" t="s">
        <v>136</v>
      </c>
      <c r="Y631" t="s">
        <v>70</v>
      </c>
      <c r="Z631" s="27">
        <v>0.88</v>
      </c>
      <c r="AA631" s="27">
        <v>0.77</v>
      </c>
      <c r="AB631" s="27">
        <v>0.7</v>
      </c>
      <c r="AC631" s="27">
        <v>0.6</v>
      </c>
      <c r="AD631" s="27">
        <v>-2.2893081761006286E-6</v>
      </c>
      <c r="AE631" s="27">
        <v>12620.798093849056</v>
      </c>
      <c r="AF631" s="27">
        <v>5606.0796650062885</v>
      </c>
      <c r="AG631" s="41">
        <v>84112.340033849046</v>
      </c>
      <c r="AH631" s="27">
        <v>1.0925375390506904</v>
      </c>
      <c r="AI631" s="27">
        <v>1.1946693485201081</v>
      </c>
      <c r="AJ631" s="27">
        <v>0</v>
      </c>
      <c r="AK631" s="27">
        <v>0</v>
      </c>
      <c r="AL631" s="42">
        <v>91895.888984376303</v>
      </c>
      <c r="AM631" s="42">
        <v>100486.43447074025</v>
      </c>
      <c r="AN631">
        <v>2045</v>
      </c>
      <c r="AO631" t="s">
        <v>60</v>
      </c>
      <c r="AP631" s="30">
        <v>20</v>
      </c>
      <c r="AQ631" t="s">
        <v>102</v>
      </c>
      <c r="AR631" s="66">
        <v>2</v>
      </c>
      <c r="AS631" s="66">
        <v>40</v>
      </c>
      <c r="AT631" s="29">
        <v>0.69359999999999999</v>
      </c>
      <c r="AU631" s="66">
        <v>2023</v>
      </c>
      <c r="AV631" t="s">
        <v>241</v>
      </c>
      <c r="AW631" s="65">
        <f>(IF(ISBLANK(AE631), IF(ISNUMBER(M631), M631*R615, 0)+IF(ISNUMBER(V631), V631*AA615, 0)+AE631, (IF(ISNUMBER(M631), M631*R615, 0)+IF(ISNUMBER(V631), V631*AA615)+AE631)))</f>
        <v>84112.340033849046</v>
      </c>
      <c r="AX631" s="86">
        <f t="shared" si="43"/>
        <v>91895.888984376303</v>
      </c>
      <c r="AY631" s="86">
        <f t="shared" si="44"/>
        <v>100486.43447074025</v>
      </c>
    </row>
    <row r="632" spans="1:51" x14ac:dyDescent="0.2">
      <c r="A632" s="70">
        <v>35</v>
      </c>
      <c r="B632" s="70">
        <v>2023</v>
      </c>
      <c r="C632" s="70" t="s">
        <v>857</v>
      </c>
      <c r="D632" s="70" t="s">
        <v>99</v>
      </c>
      <c r="E632" s="70" t="s">
        <v>46</v>
      </c>
      <c r="F632" s="70"/>
      <c r="G632" s="70" t="s">
        <v>237</v>
      </c>
      <c r="H632" s="70" t="s">
        <v>238</v>
      </c>
      <c r="I632" s="70" t="s">
        <v>239</v>
      </c>
      <c r="J632" s="70" t="s">
        <v>240</v>
      </c>
      <c r="K632" s="70" t="s">
        <v>51</v>
      </c>
      <c r="L632" s="73">
        <v>705.66037735849056</v>
      </c>
      <c r="M632" s="73">
        <v>816.17328099999997</v>
      </c>
      <c r="N632" s="73">
        <v>1317.4193868553459</v>
      </c>
      <c r="O632" s="70" t="s">
        <v>142</v>
      </c>
      <c r="P632" s="70" t="s">
        <v>53</v>
      </c>
      <c r="Q632" s="73">
        <v>10</v>
      </c>
      <c r="R632" s="73">
        <v>90</v>
      </c>
      <c r="S632" s="73">
        <v>140</v>
      </c>
      <c r="T632" s="73">
        <v>440</v>
      </c>
      <c r="U632" s="73">
        <v>0</v>
      </c>
      <c r="V632" s="73">
        <v>0</v>
      </c>
      <c r="W632" s="73">
        <v>0</v>
      </c>
      <c r="X632" s="70" t="s">
        <v>136</v>
      </c>
      <c r="Y632" s="70" t="s">
        <v>70</v>
      </c>
      <c r="Z632" s="73">
        <v>0.88</v>
      </c>
      <c r="AA632" s="73">
        <v>0.77</v>
      </c>
      <c r="AB632" s="73">
        <v>0.7</v>
      </c>
      <c r="AC632" s="73">
        <v>0.6</v>
      </c>
      <c r="AD632" s="73">
        <v>-2.3522012578616349E-6</v>
      </c>
      <c r="AE632" s="73">
        <v>12967.523316207546</v>
      </c>
      <c r="AF632" s="73">
        <v>5760.0928426163518</v>
      </c>
      <c r="AG632" s="74">
        <v>86423.118606207543</v>
      </c>
      <c r="AH632" s="73">
        <v>1.0925375390506904</v>
      </c>
      <c r="AI632" s="73">
        <v>1.1946693485201081</v>
      </c>
      <c r="AJ632" s="73">
        <v>0</v>
      </c>
      <c r="AK632" s="73">
        <v>0</v>
      </c>
      <c r="AL632" s="81">
        <v>94420.501319111921</v>
      </c>
      <c r="AM632" s="81">
        <v>103247.050802354</v>
      </c>
      <c r="AN632" s="70">
        <v>2050</v>
      </c>
      <c r="AO632" s="70" t="s">
        <v>60</v>
      </c>
      <c r="AP632" s="76">
        <v>20</v>
      </c>
      <c r="AQ632" s="70" t="s">
        <v>102</v>
      </c>
      <c r="AR632" s="85">
        <v>2</v>
      </c>
      <c r="AS632" s="85">
        <v>40</v>
      </c>
      <c r="AT632" s="80">
        <v>0.69359999999999999</v>
      </c>
      <c r="AU632" s="85">
        <v>2023</v>
      </c>
      <c r="AV632" s="70" t="s">
        <v>241</v>
      </c>
      <c r="AW632" s="65">
        <f>(IF(ISBLANK(AE632), IF(ISNUMBER(M632), M632*R615, 0)+IF(ISNUMBER(V632), V632*AA615, 0)+AE632, (IF(ISNUMBER(M632), M632*R615, 0)+IF(ISNUMBER(V632), V632*AA615)+AE632)))</f>
        <v>86423.118606207543</v>
      </c>
      <c r="AX632" s="86">
        <f t="shared" si="43"/>
        <v>94420.501319111921</v>
      </c>
      <c r="AY632" s="86">
        <f t="shared" si="44"/>
        <v>103247.050802354</v>
      </c>
    </row>
    <row r="633" spans="1:51" x14ac:dyDescent="0.2">
      <c r="A633">
        <v>36</v>
      </c>
      <c r="B633">
        <v>2023</v>
      </c>
      <c r="C633" t="s">
        <v>857</v>
      </c>
      <c r="D633" t="s">
        <v>99</v>
      </c>
      <c r="E633" t="s">
        <v>46</v>
      </c>
      <c r="G633" t="s">
        <v>242</v>
      </c>
      <c r="H633" t="s">
        <v>243</v>
      </c>
      <c r="I633" t="s">
        <v>239</v>
      </c>
      <c r="J633" t="s">
        <v>244</v>
      </c>
      <c r="K633" t="s">
        <v>51</v>
      </c>
      <c r="L633" s="27">
        <v>610</v>
      </c>
      <c r="M633" s="27">
        <v>650</v>
      </c>
      <c r="N633" s="27">
        <v>504.6875</v>
      </c>
      <c r="O633" t="s">
        <v>142</v>
      </c>
      <c r="P633" t="s">
        <v>53</v>
      </c>
      <c r="Q633" s="27">
        <v>10</v>
      </c>
      <c r="R633" s="27">
        <v>200</v>
      </c>
      <c r="S633" s="27">
        <v>440</v>
      </c>
      <c r="T633" s="27">
        <v>440</v>
      </c>
      <c r="U633" s="27">
        <v>0</v>
      </c>
      <c r="V633" s="27">
        <v>0</v>
      </c>
      <c r="W633" s="27">
        <v>0</v>
      </c>
      <c r="X633" t="s">
        <v>136</v>
      </c>
      <c r="Y633" t="s">
        <v>70</v>
      </c>
      <c r="Z633" s="27">
        <v>0.88</v>
      </c>
      <c r="AA633" s="27">
        <v>0.77</v>
      </c>
      <c r="AB633" s="27">
        <v>0.7</v>
      </c>
      <c r="AC633" s="27">
        <v>0.6</v>
      </c>
      <c r="AD633" s="27">
        <v>1749.9999989999999</v>
      </c>
      <c r="AE633" s="27">
        <v>39499.999996999999</v>
      </c>
      <c r="AF633" s="27">
        <v>156515.624992</v>
      </c>
      <c r="AG633" s="41">
        <v>169499.99999700001</v>
      </c>
      <c r="AH633" s="27">
        <v>1.0832422021642973</v>
      </c>
      <c r="AI633" s="27">
        <v>1.113618928772274</v>
      </c>
      <c r="AJ633" s="27">
        <v>0</v>
      </c>
      <c r="AK633" s="27">
        <v>0</v>
      </c>
      <c r="AL633" s="42">
        <v>183609.55326359867</v>
      </c>
      <c r="AM633" s="42">
        <v>188758.40842355959</v>
      </c>
      <c r="AN633">
        <v>2023</v>
      </c>
      <c r="AO633" t="s">
        <v>56</v>
      </c>
      <c r="AP633" s="30">
        <v>21</v>
      </c>
      <c r="AQ633" s="93" t="s">
        <v>102</v>
      </c>
      <c r="AR633" s="29">
        <v>2</v>
      </c>
      <c r="AS633" s="66">
        <v>30</v>
      </c>
      <c r="AT633" s="29">
        <v>0.42080000000000001</v>
      </c>
      <c r="AU633" s="29">
        <v>2023</v>
      </c>
      <c r="AV633" t="s">
        <v>241</v>
      </c>
      <c r="AW633" s="65">
        <f>(IF(ISBLANK(AE633), IF(ISNUMBER(M633), M633*R633, 0)+IF(ISNUMBER(V633), V633*AA633, 0)+AE633, (IF(ISNUMBER(M633), M633*R633, 0)+IF(ISNUMBER(V633), V633*AA633)+AE633)))</f>
        <v>169499.99999700001</v>
      </c>
      <c r="AX633" s="86">
        <f t="shared" si="43"/>
        <v>183609.55326359867</v>
      </c>
      <c r="AY633" s="86">
        <f t="shared" si="44"/>
        <v>188758.40842355959</v>
      </c>
    </row>
    <row r="634" spans="1:51" x14ac:dyDescent="0.2">
      <c r="A634">
        <v>36</v>
      </c>
      <c r="B634">
        <v>2023</v>
      </c>
      <c r="C634" t="s">
        <v>857</v>
      </c>
      <c r="D634" t="s">
        <v>99</v>
      </c>
      <c r="E634" t="s">
        <v>46</v>
      </c>
      <c r="G634" t="s">
        <v>242</v>
      </c>
      <c r="H634" t="s">
        <v>243</v>
      </c>
      <c r="I634" t="s">
        <v>239</v>
      </c>
      <c r="J634" t="s">
        <v>244</v>
      </c>
      <c r="K634" t="s">
        <v>51</v>
      </c>
      <c r="L634" s="27">
        <v>610</v>
      </c>
      <c r="M634" s="27">
        <v>650</v>
      </c>
      <c r="N634" s="27">
        <v>504.6875</v>
      </c>
      <c r="O634" t="s">
        <v>142</v>
      </c>
      <c r="P634" t="s">
        <v>53</v>
      </c>
      <c r="Q634" s="27">
        <v>10</v>
      </c>
      <c r="R634" s="27">
        <v>200</v>
      </c>
      <c r="S634" s="27">
        <v>440</v>
      </c>
      <c r="T634" s="27">
        <v>440</v>
      </c>
      <c r="U634" s="27">
        <v>0</v>
      </c>
      <c r="V634" s="27">
        <v>0</v>
      </c>
      <c r="W634" s="27">
        <v>0</v>
      </c>
      <c r="X634" t="s">
        <v>136</v>
      </c>
      <c r="Y634" t="s">
        <v>70</v>
      </c>
      <c r="Z634" s="27">
        <v>0.88</v>
      </c>
      <c r="AA634" s="27">
        <v>0.77</v>
      </c>
      <c r="AB634" s="27">
        <v>0.7</v>
      </c>
      <c r="AC634" s="27">
        <v>0.6</v>
      </c>
      <c r="AD634" s="27">
        <v>1749.9999989999999</v>
      </c>
      <c r="AE634" s="27">
        <v>39499.999996999999</v>
      </c>
      <c r="AF634" s="27">
        <v>156515.624992</v>
      </c>
      <c r="AG634" s="41">
        <v>169499.99999700001</v>
      </c>
      <c r="AH634" s="27">
        <v>1.0832422021642973</v>
      </c>
      <c r="AI634" s="27">
        <v>1.113618928772274</v>
      </c>
      <c r="AJ634" s="27">
        <v>0</v>
      </c>
      <c r="AK634" s="27">
        <v>0</v>
      </c>
      <c r="AL634" s="42">
        <v>183609.55326359867</v>
      </c>
      <c r="AM634" s="42">
        <v>188758.40842355959</v>
      </c>
      <c r="AN634">
        <v>2030</v>
      </c>
      <c r="AO634" t="s">
        <v>56</v>
      </c>
      <c r="AP634" s="30">
        <v>21</v>
      </c>
      <c r="AQ634" t="s">
        <v>102</v>
      </c>
      <c r="AR634" s="29">
        <v>2</v>
      </c>
      <c r="AS634" s="29">
        <v>30</v>
      </c>
      <c r="AT634" s="29">
        <v>0.42080000000000001</v>
      </c>
      <c r="AU634" s="29">
        <v>2023</v>
      </c>
      <c r="AV634" t="s">
        <v>241</v>
      </c>
      <c r="AW634" s="65">
        <f>(IF(ISBLANK(AE634), IF(ISNUMBER(M634), M634*R633, 0)+IF(ISNUMBER(V634), V634*AA633, 0)+AE634, (IF(ISNUMBER(M634), M634*R633, 0)+IF(ISNUMBER(V634), V634*AA633)+AE634)))</f>
        <v>169499.99999700001</v>
      </c>
      <c r="AX634" s="86">
        <f t="shared" si="43"/>
        <v>183609.55326359867</v>
      </c>
      <c r="AY634" s="86">
        <f t="shared" si="44"/>
        <v>188758.40842355959</v>
      </c>
    </row>
    <row r="635" spans="1:51" x14ac:dyDescent="0.2">
      <c r="A635">
        <v>36</v>
      </c>
      <c r="B635">
        <v>2023</v>
      </c>
      <c r="C635" t="s">
        <v>857</v>
      </c>
      <c r="D635" t="s">
        <v>99</v>
      </c>
      <c r="E635" t="s">
        <v>46</v>
      </c>
      <c r="G635" t="s">
        <v>242</v>
      </c>
      <c r="H635" t="s">
        <v>243</v>
      </c>
      <c r="I635" t="s">
        <v>239</v>
      </c>
      <c r="J635" t="s">
        <v>244</v>
      </c>
      <c r="K635" t="s">
        <v>51</v>
      </c>
      <c r="L635" s="27">
        <v>610</v>
      </c>
      <c r="M635" s="27">
        <v>650</v>
      </c>
      <c r="N635" s="27">
        <v>504.6875</v>
      </c>
      <c r="O635" t="s">
        <v>142</v>
      </c>
      <c r="P635" t="s">
        <v>53</v>
      </c>
      <c r="Q635" s="27">
        <v>10</v>
      </c>
      <c r="R635" s="27">
        <v>200</v>
      </c>
      <c r="S635" s="27">
        <v>440</v>
      </c>
      <c r="T635" s="27">
        <v>440</v>
      </c>
      <c r="U635" s="27">
        <v>0</v>
      </c>
      <c r="V635" s="27">
        <v>0</v>
      </c>
      <c r="W635" s="27">
        <v>0</v>
      </c>
      <c r="X635" t="s">
        <v>136</v>
      </c>
      <c r="Y635" t="s">
        <v>70</v>
      </c>
      <c r="Z635" s="27">
        <v>0.88</v>
      </c>
      <c r="AA635" s="27">
        <v>0.77</v>
      </c>
      <c r="AB635" s="27">
        <v>0.7</v>
      </c>
      <c r="AC635" s="27">
        <v>0.6</v>
      </c>
      <c r="AD635" s="27">
        <v>1749.9999989999999</v>
      </c>
      <c r="AE635" s="27">
        <v>39499.999996999999</v>
      </c>
      <c r="AF635" s="27">
        <v>156515.624992</v>
      </c>
      <c r="AG635" s="41">
        <v>169499.99999700001</v>
      </c>
      <c r="AH635" s="27">
        <v>1.0832422021642973</v>
      </c>
      <c r="AI635" s="27">
        <v>1.113618928772274</v>
      </c>
      <c r="AJ635" s="27">
        <v>0</v>
      </c>
      <c r="AK635" s="27">
        <v>0</v>
      </c>
      <c r="AL635" s="42">
        <v>183609.55326359867</v>
      </c>
      <c r="AM635" s="42">
        <v>188758.40842355959</v>
      </c>
      <c r="AN635">
        <v>2035</v>
      </c>
      <c r="AO635" t="s">
        <v>56</v>
      </c>
      <c r="AP635" s="30">
        <v>21</v>
      </c>
      <c r="AQ635" t="s">
        <v>102</v>
      </c>
      <c r="AR635" s="29">
        <v>2</v>
      </c>
      <c r="AS635" s="29">
        <v>30</v>
      </c>
      <c r="AT635" s="29">
        <v>0.42080000000000001</v>
      </c>
      <c r="AU635" s="29">
        <v>2023</v>
      </c>
      <c r="AV635" t="s">
        <v>241</v>
      </c>
      <c r="AW635" s="65">
        <f>(IF(ISBLANK(AE635), IF(ISNUMBER(M635), M635*R633, 0)+IF(ISNUMBER(V635), V635*AA633, 0)+AE635, (IF(ISNUMBER(M635), M635*R633, 0)+IF(ISNUMBER(V635), V635*AA633)+AE635)))</f>
        <v>169499.99999700001</v>
      </c>
      <c r="AX635" s="86">
        <f t="shared" si="43"/>
        <v>183609.55326359867</v>
      </c>
      <c r="AY635" s="86">
        <f t="shared" si="44"/>
        <v>188758.40842355959</v>
      </c>
    </row>
    <row r="636" spans="1:51" x14ac:dyDescent="0.2">
      <c r="A636">
        <v>36</v>
      </c>
      <c r="B636">
        <v>2023</v>
      </c>
      <c r="C636" t="s">
        <v>857</v>
      </c>
      <c r="D636" t="s">
        <v>99</v>
      </c>
      <c r="E636" t="s">
        <v>46</v>
      </c>
      <c r="G636" t="s">
        <v>242</v>
      </c>
      <c r="H636" t="s">
        <v>243</v>
      </c>
      <c r="I636" t="s">
        <v>239</v>
      </c>
      <c r="J636" t="s">
        <v>244</v>
      </c>
      <c r="K636" t="s">
        <v>51</v>
      </c>
      <c r="L636" s="27">
        <v>610</v>
      </c>
      <c r="M636" s="27">
        <v>650</v>
      </c>
      <c r="N636" s="27">
        <v>504.6875</v>
      </c>
      <c r="O636" t="s">
        <v>142</v>
      </c>
      <c r="P636" t="s">
        <v>53</v>
      </c>
      <c r="Q636" s="27">
        <v>10</v>
      </c>
      <c r="R636" s="27">
        <v>200</v>
      </c>
      <c r="S636" s="27">
        <v>440</v>
      </c>
      <c r="T636" s="27">
        <v>440</v>
      </c>
      <c r="U636" s="27">
        <v>0</v>
      </c>
      <c r="V636" s="27">
        <v>0</v>
      </c>
      <c r="W636" s="27">
        <v>0</v>
      </c>
      <c r="X636" t="s">
        <v>136</v>
      </c>
      <c r="Y636" t="s">
        <v>70</v>
      </c>
      <c r="Z636" s="27">
        <v>0.88</v>
      </c>
      <c r="AA636" s="27">
        <v>0.77</v>
      </c>
      <c r="AB636" s="27">
        <v>0.7</v>
      </c>
      <c r="AC636" s="27">
        <v>0.6</v>
      </c>
      <c r="AD636" s="27">
        <v>1749.9999989999999</v>
      </c>
      <c r="AE636" s="27">
        <v>39499.999996999999</v>
      </c>
      <c r="AF636" s="27">
        <v>156515.624992</v>
      </c>
      <c r="AG636" s="41">
        <v>169499.99999700001</v>
      </c>
      <c r="AH636" s="27">
        <v>1.0832422021642973</v>
      </c>
      <c r="AI636" s="27">
        <v>1.113618928772274</v>
      </c>
      <c r="AJ636" s="27">
        <v>0</v>
      </c>
      <c r="AK636" s="27">
        <v>0</v>
      </c>
      <c r="AL636" s="42">
        <v>183609.55326359867</v>
      </c>
      <c r="AM636" s="42">
        <v>188758.40842355959</v>
      </c>
      <c r="AN636">
        <v>2040</v>
      </c>
      <c r="AO636" t="s">
        <v>56</v>
      </c>
      <c r="AP636" s="30">
        <v>21</v>
      </c>
      <c r="AQ636" t="s">
        <v>102</v>
      </c>
      <c r="AR636" s="29">
        <v>2</v>
      </c>
      <c r="AS636" s="29">
        <v>30</v>
      </c>
      <c r="AT636" s="29">
        <v>0.42080000000000001</v>
      </c>
      <c r="AU636" s="29">
        <v>2023</v>
      </c>
      <c r="AV636" t="s">
        <v>241</v>
      </c>
      <c r="AW636" s="65">
        <f>(IF(ISBLANK(AE636), IF(ISNUMBER(M636), M636*R633, 0)+IF(ISNUMBER(V636), V636*AA633, 0)+AE636, (IF(ISNUMBER(M636), M636*R633, 0)+IF(ISNUMBER(V636), V636*AA633)+AE636)))</f>
        <v>169499.99999700001</v>
      </c>
      <c r="AX636" s="86">
        <f t="shared" si="43"/>
        <v>183609.55326359867</v>
      </c>
      <c r="AY636" s="86">
        <f t="shared" si="44"/>
        <v>188758.40842355959</v>
      </c>
    </row>
    <row r="637" spans="1:51" x14ac:dyDescent="0.2">
      <c r="A637">
        <v>36</v>
      </c>
      <c r="B637">
        <v>2023</v>
      </c>
      <c r="C637" t="s">
        <v>857</v>
      </c>
      <c r="D637" t="s">
        <v>99</v>
      </c>
      <c r="E637" t="s">
        <v>46</v>
      </c>
      <c r="G637" t="s">
        <v>242</v>
      </c>
      <c r="H637" t="s">
        <v>243</v>
      </c>
      <c r="I637" t="s">
        <v>239</v>
      </c>
      <c r="J637" t="s">
        <v>244</v>
      </c>
      <c r="K637" t="s">
        <v>51</v>
      </c>
      <c r="L637" s="27">
        <v>610</v>
      </c>
      <c r="M637" s="27">
        <v>650</v>
      </c>
      <c r="N637" s="27">
        <v>504.6875</v>
      </c>
      <c r="O637" t="s">
        <v>142</v>
      </c>
      <c r="P637" t="s">
        <v>53</v>
      </c>
      <c r="Q637" s="27">
        <v>10</v>
      </c>
      <c r="R637" s="27">
        <v>200</v>
      </c>
      <c r="S637" s="27">
        <v>440</v>
      </c>
      <c r="T637" s="27">
        <v>440</v>
      </c>
      <c r="U637" s="27">
        <v>0</v>
      </c>
      <c r="V637" s="27">
        <v>0</v>
      </c>
      <c r="W637" s="27">
        <v>0</v>
      </c>
      <c r="X637" t="s">
        <v>136</v>
      </c>
      <c r="Y637" t="s">
        <v>70</v>
      </c>
      <c r="Z637" s="27">
        <v>0.88</v>
      </c>
      <c r="AA637" s="27">
        <v>0.77</v>
      </c>
      <c r="AB637" s="27">
        <v>0.7</v>
      </c>
      <c r="AC637" s="27">
        <v>0.6</v>
      </c>
      <c r="AD637" s="27">
        <v>1749.9999989999999</v>
      </c>
      <c r="AE637" s="27">
        <v>39499.999996999999</v>
      </c>
      <c r="AF637" s="27">
        <v>156515.624992</v>
      </c>
      <c r="AG637" s="41">
        <v>169499.99999700001</v>
      </c>
      <c r="AH637" s="27">
        <v>1.0832422021642973</v>
      </c>
      <c r="AI637" s="27">
        <v>1.113618928772274</v>
      </c>
      <c r="AJ637" s="27">
        <v>0</v>
      </c>
      <c r="AK637" s="27">
        <v>0</v>
      </c>
      <c r="AL637" s="42">
        <v>183609.55326359867</v>
      </c>
      <c r="AM637" s="42">
        <v>188758.40842355959</v>
      </c>
      <c r="AN637">
        <v>2045</v>
      </c>
      <c r="AO637" t="s">
        <v>56</v>
      </c>
      <c r="AP637" s="30">
        <v>21</v>
      </c>
      <c r="AQ637" t="s">
        <v>102</v>
      </c>
      <c r="AR637" s="29">
        <v>2</v>
      </c>
      <c r="AS637" s="29">
        <v>30</v>
      </c>
      <c r="AT637" s="29">
        <v>0.42080000000000001</v>
      </c>
      <c r="AU637" s="29">
        <v>2023</v>
      </c>
      <c r="AV637" t="s">
        <v>241</v>
      </c>
      <c r="AW637" s="65">
        <f>(IF(ISBLANK(AE637), IF(ISNUMBER(M637), M637*R633, 0)+IF(ISNUMBER(V637), V637*AA633, 0)+AE637, (IF(ISNUMBER(M637), M637*R633, 0)+IF(ISNUMBER(V637), V637*AA633)+AE637)))</f>
        <v>169499.99999700001</v>
      </c>
      <c r="AX637" s="86">
        <f t="shared" si="43"/>
        <v>183609.55326359867</v>
      </c>
      <c r="AY637" s="86">
        <f t="shared" si="44"/>
        <v>188758.40842355959</v>
      </c>
    </row>
    <row r="638" spans="1:51" x14ac:dyDescent="0.2">
      <c r="A638">
        <v>36</v>
      </c>
      <c r="B638">
        <v>2023</v>
      </c>
      <c r="C638" t="s">
        <v>857</v>
      </c>
      <c r="D638" t="s">
        <v>99</v>
      </c>
      <c r="E638" t="s">
        <v>46</v>
      </c>
      <c r="G638" t="s">
        <v>242</v>
      </c>
      <c r="H638" t="s">
        <v>243</v>
      </c>
      <c r="I638" t="s">
        <v>239</v>
      </c>
      <c r="J638" t="s">
        <v>244</v>
      </c>
      <c r="K638" t="s">
        <v>51</v>
      </c>
      <c r="L638" s="27">
        <v>610</v>
      </c>
      <c r="M638" s="27">
        <v>650</v>
      </c>
      <c r="N638" s="27">
        <v>504.6875</v>
      </c>
      <c r="O638" t="s">
        <v>142</v>
      </c>
      <c r="P638" t="s">
        <v>53</v>
      </c>
      <c r="Q638" s="27">
        <v>10</v>
      </c>
      <c r="R638" s="27">
        <v>200</v>
      </c>
      <c r="S638" s="27">
        <v>440</v>
      </c>
      <c r="T638" s="27">
        <v>440</v>
      </c>
      <c r="U638" s="27">
        <v>0</v>
      </c>
      <c r="V638" s="27">
        <v>0</v>
      </c>
      <c r="W638" s="27">
        <v>0</v>
      </c>
      <c r="X638" t="s">
        <v>136</v>
      </c>
      <c r="Y638" t="s">
        <v>70</v>
      </c>
      <c r="Z638" s="27">
        <v>0.88</v>
      </c>
      <c r="AA638" s="27">
        <v>0.77</v>
      </c>
      <c r="AB638" s="27">
        <v>0.7</v>
      </c>
      <c r="AC638" s="27">
        <v>0.6</v>
      </c>
      <c r="AD638" s="27">
        <v>1749.9999989999999</v>
      </c>
      <c r="AE638" s="27">
        <v>39499.999996999999</v>
      </c>
      <c r="AF638" s="27">
        <v>156515.624992</v>
      </c>
      <c r="AG638" s="41">
        <v>169499.99999700001</v>
      </c>
      <c r="AH638" s="27">
        <v>1.0832422021642973</v>
      </c>
      <c r="AI638" s="27">
        <v>1.113618928772274</v>
      </c>
      <c r="AJ638" s="27">
        <v>0</v>
      </c>
      <c r="AK638" s="27">
        <v>0</v>
      </c>
      <c r="AL638" s="42">
        <v>183609.55326359867</v>
      </c>
      <c r="AM638" s="42">
        <v>188758.40842355959</v>
      </c>
      <c r="AN638">
        <v>2050</v>
      </c>
      <c r="AO638" t="s">
        <v>56</v>
      </c>
      <c r="AP638" s="30">
        <v>21</v>
      </c>
      <c r="AQ638" t="s">
        <v>102</v>
      </c>
      <c r="AR638" s="29">
        <v>2</v>
      </c>
      <c r="AS638" s="29">
        <v>30</v>
      </c>
      <c r="AT638" s="29">
        <v>0.42080000000000001</v>
      </c>
      <c r="AU638" s="29">
        <v>2023</v>
      </c>
      <c r="AV638" t="s">
        <v>241</v>
      </c>
      <c r="AW638" s="65">
        <f>(IF(ISBLANK(AE638), IF(ISNUMBER(M638), M638*R633, 0)+IF(ISNUMBER(V638), V638*AA633, 0)+AE638, (IF(ISNUMBER(M638), M638*R633, 0)+IF(ISNUMBER(V638), V638*AA633)+AE638)))</f>
        <v>169499.99999700001</v>
      </c>
      <c r="AX638" s="86">
        <f t="shared" si="43"/>
        <v>183609.55326359867</v>
      </c>
      <c r="AY638" s="86">
        <f t="shared" si="44"/>
        <v>188758.40842355959</v>
      </c>
    </row>
    <row r="639" spans="1:51" x14ac:dyDescent="0.2">
      <c r="A639">
        <v>36</v>
      </c>
      <c r="B639">
        <v>2023</v>
      </c>
      <c r="C639" t="s">
        <v>857</v>
      </c>
      <c r="D639" t="s">
        <v>99</v>
      </c>
      <c r="E639" t="s">
        <v>46</v>
      </c>
      <c r="G639" t="s">
        <v>242</v>
      </c>
      <c r="H639" t="s">
        <v>243</v>
      </c>
      <c r="I639" t="s">
        <v>239</v>
      </c>
      <c r="J639" t="s">
        <v>244</v>
      </c>
      <c r="K639" t="s">
        <v>51</v>
      </c>
      <c r="L639" s="27">
        <v>610</v>
      </c>
      <c r="M639" s="27">
        <v>650</v>
      </c>
      <c r="N639" s="27">
        <v>504.6875</v>
      </c>
      <c r="O639" t="s">
        <v>142</v>
      </c>
      <c r="P639" t="s">
        <v>53</v>
      </c>
      <c r="Q639" s="27">
        <v>10</v>
      </c>
      <c r="R639" s="27">
        <v>200</v>
      </c>
      <c r="S639" s="27">
        <v>440</v>
      </c>
      <c r="T639" s="27">
        <v>440</v>
      </c>
      <c r="U639" s="27">
        <v>0</v>
      </c>
      <c r="V639" s="27">
        <v>0</v>
      </c>
      <c r="W639" s="27">
        <v>0</v>
      </c>
      <c r="X639" t="s">
        <v>136</v>
      </c>
      <c r="Y639" t="s">
        <v>70</v>
      </c>
      <c r="Z639" s="27">
        <v>0.88</v>
      </c>
      <c r="AA639" s="27">
        <v>0.77</v>
      </c>
      <c r="AB639" s="27">
        <v>0.7</v>
      </c>
      <c r="AC639" s="27">
        <v>0.6</v>
      </c>
      <c r="AD639" s="27">
        <v>1749.9999989999999</v>
      </c>
      <c r="AE639" s="27">
        <v>39499.999996999999</v>
      </c>
      <c r="AF639" s="27">
        <v>156515.624992</v>
      </c>
      <c r="AG639" s="41">
        <v>169499.99999700001</v>
      </c>
      <c r="AH639" s="27">
        <v>1.0832422021642973</v>
      </c>
      <c r="AI639" s="27">
        <v>1.113618928772274</v>
      </c>
      <c r="AJ639" s="27">
        <v>0</v>
      </c>
      <c r="AK639" s="27">
        <v>0</v>
      </c>
      <c r="AL639" s="42">
        <v>183609.55326359867</v>
      </c>
      <c r="AM639" s="42">
        <v>188758.40842355959</v>
      </c>
      <c r="AN639">
        <v>2023</v>
      </c>
      <c r="AO639" t="s">
        <v>59</v>
      </c>
      <c r="AP639" s="30">
        <v>21</v>
      </c>
      <c r="AQ639" t="s">
        <v>102</v>
      </c>
      <c r="AR639" s="29">
        <v>2</v>
      </c>
      <c r="AS639" s="29">
        <v>30</v>
      </c>
      <c r="AT639" s="29">
        <v>0.42080000000000001</v>
      </c>
      <c r="AU639" s="29">
        <v>2023</v>
      </c>
      <c r="AV639" t="s">
        <v>241</v>
      </c>
      <c r="AW639" s="65">
        <f>(IF(ISBLANK(AE639), IF(ISNUMBER(M639), M639*R633, 0)+IF(ISNUMBER(V639), V639*AA633, 0)+AE639, (IF(ISNUMBER(M639), M639*R633, 0)+IF(ISNUMBER(V639), V639*AA633)+AE639)))</f>
        <v>169499.99999700001</v>
      </c>
      <c r="AX639" s="86">
        <f t="shared" si="43"/>
        <v>183609.55326359867</v>
      </c>
      <c r="AY639" s="86">
        <f t="shared" si="44"/>
        <v>188758.40842355959</v>
      </c>
    </row>
    <row r="640" spans="1:51" x14ac:dyDescent="0.2">
      <c r="A640">
        <v>36</v>
      </c>
      <c r="B640">
        <v>2023</v>
      </c>
      <c r="C640" t="s">
        <v>857</v>
      </c>
      <c r="D640" t="s">
        <v>99</v>
      </c>
      <c r="E640" t="s">
        <v>46</v>
      </c>
      <c r="G640" t="s">
        <v>242</v>
      </c>
      <c r="H640" t="s">
        <v>243</v>
      </c>
      <c r="I640" t="s">
        <v>239</v>
      </c>
      <c r="J640" t="s">
        <v>244</v>
      </c>
      <c r="K640" t="s">
        <v>51</v>
      </c>
      <c r="L640" s="27">
        <v>633.01886792452831</v>
      </c>
      <c r="M640" s="27">
        <v>674.52830188679241</v>
      </c>
      <c r="N640" s="27">
        <v>523.73231132075466</v>
      </c>
      <c r="O640" t="s">
        <v>142</v>
      </c>
      <c r="P640" t="s">
        <v>53</v>
      </c>
      <c r="Q640" s="27">
        <v>10</v>
      </c>
      <c r="R640" s="27">
        <v>200</v>
      </c>
      <c r="S640" s="27">
        <v>440</v>
      </c>
      <c r="T640" s="27">
        <v>440</v>
      </c>
      <c r="U640" s="27">
        <v>0</v>
      </c>
      <c r="V640" s="27">
        <v>0</v>
      </c>
      <c r="W640" s="27">
        <v>0</v>
      </c>
      <c r="X640" t="s">
        <v>136</v>
      </c>
      <c r="Y640" t="s">
        <v>70</v>
      </c>
      <c r="Z640" s="27">
        <v>0.88</v>
      </c>
      <c r="AA640" s="27">
        <v>0.77</v>
      </c>
      <c r="AB640" s="27">
        <v>0.7</v>
      </c>
      <c r="AC640" s="27">
        <v>0.6</v>
      </c>
      <c r="AD640" s="27">
        <v>1816.0377348113207</v>
      </c>
      <c r="AE640" s="27">
        <v>40990.566034622636</v>
      </c>
      <c r="AF640" s="27">
        <v>162421.8749916981</v>
      </c>
      <c r="AG640" s="41">
        <v>175896.22641198113</v>
      </c>
      <c r="AH640" s="27">
        <v>1.0832422021642973</v>
      </c>
      <c r="AI640" s="27">
        <v>1.113618928772274</v>
      </c>
      <c r="AJ640" s="27">
        <v>0</v>
      </c>
      <c r="AK640" s="27">
        <v>0</v>
      </c>
      <c r="AL640" s="42">
        <v>190538.21565090428</v>
      </c>
      <c r="AM640" s="42">
        <v>195881.3672319958</v>
      </c>
      <c r="AN640">
        <v>2030</v>
      </c>
      <c r="AO640" t="s">
        <v>59</v>
      </c>
      <c r="AP640" s="30">
        <v>21</v>
      </c>
      <c r="AQ640" t="s">
        <v>102</v>
      </c>
      <c r="AR640" s="29">
        <v>2</v>
      </c>
      <c r="AS640" s="29">
        <v>30</v>
      </c>
      <c r="AT640" s="29">
        <v>0.42080000000000001</v>
      </c>
      <c r="AU640" s="29">
        <v>2023</v>
      </c>
      <c r="AV640" t="s">
        <v>241</v>
      </c>
      <c r="AW640" s="65">
        <f>(IF(ISBLANK(AE640), IF(ISNUMBER(M640), M640*R633, 0)+IF(ISNUMBER(V640), V640*AA633, 0)+AE640, (IF(ISNUMBER(M640), M640*R633, 0)+IF(ISNUMBER(V640), V640*AA633)+AE640)))</f>
        <v>175896.22641198113</v>
      </c>
      <c r="AX640" s="86">
        <f t="shared" si="43"/>
        <v>190538.21565090428</v>
      </c>
      <c r="AY640" s="86">
        <f t="shared" si="44"/>
        <v>195881.3672319958</v>
      </c>
    </row>
    <row r="641" spans="1:51" x14ac:dyDescent="0.2">
      <c r="A641">
        <v>36</v>
      </c>
      <c r="B641">
        <v>2023</v>
      </c>
      <c r="C641" t="s">
        <v>857</v>
      </c>
      <c r="D641" t="s">
        <v>99</v>
      </c>
      <c r="E641" t="s">
        <v>46</v>
      </c>
      <c r="G641" t="s">
        <v>242</v>
      </c>
      <c r="H641" t="s">
        <v>243</v>
      </c>
      <c r="I641" t="s">
        <v>239</v>
      </c>
      <c r="J641" t="s">
        <v>244</v>
      </c>
      <c r="K641" t="s">
        <v>51</v>
      </c>
      <c r="L641" s="27">
        <v>638.7735849056603</v>
      </c>
      <c r="M641" s="27">
        <v>680.66037735849056</v>
      </c>
      <c r="N641" s="27">
        <v>528.49351415094338</v>
      </c>
      <c r="O641" t="s">
        <v>142</v>
      </c>
      <c r="P641" t="s">
        <v>53</v>
      </c>
      <c r="Q641" s="27">
        <v>10</v>
      </c>
      <c r="R641" s="27">
        <v>200</v>
      </c>
      <c r="S641" s="27">
        <v>440</v>
      </c>
      <c r="T641" s="27">
        <v>440</v>
      </c>
      <c r="U641" s="27">
        <v>0</v>
      </c>
      <c r="V641" s="27">
        <v>0</v>
      </c>
      <c r="W641" s="27">
        <v>0</v>
      </c>
      <c r="X641" t="s">
        <v>136</v>
      </c>
      <c r="Y641" t="s">
        <v>70</v>
      </c>
      <c r="Z641" s="27">
        <v>0.88</v>
      </c>
      <c r="AA641" s="27">
        <v>0.77</v>
      </c>
      <c r="AB641" s="27">
        <v>0.7</v>
      </c>
      <c r="AC641" s="27">
        <v>0.6</v>
      </c>
      <c r="AD641" s="27">
        <v>1832.5471687641507</v>
      </c>
      <c r="AE641" s="27">
        <v>41363.207544028301</v>
      </c>
      <c r="AF641" s="27">
        <v>163898.43749162264</v>
      </c>
      <c r="AG641" s="41">
        <v>177495.2830157264</v>
      </c>
      <c r="AH641" s="27">
        <v>1.0832422021642973</v>
      </c>
      <c r="AI641" s="27">
        <v>1.113618928772274</v>
      </c>
      <c r="AJ641" s="27">
        <v>0</v>
      </c>
      <c r="AK641" s="27">
        <v>0</v>
      </c>
      <c r="AL641" s="42">
        <v>192270.38124773066</v>
      </c>
      <c r="AM641" s="42">
        <v>197662.10693410481</v>
      </c>
      <c r="AN641">
        <v>2035</v>
      </c>
      <c r="AO641" t="s">
        <v>59</v>
      </c>
      <c r="AP641" s="30">
        <v>21</v>
      </c>
      <c r="AQ641" t="s">
        <v>102</v>
      </c>
      <c r="AR641" s="29">
        <v>2</v>
      </c>
      <c r="AS641" s="29">
        <v>30</v>
      </c>
      <c r="AT641" s="29">
        <v>0.42080000000000001</v>
      </c>
      <c r="AU641" s="29">
        <v>2023</v>
      </c>
      <c r="AV641" t="s">
        <v>241</v>
      </c>
      <c r="AW641" s="65">
        <f>(IF(ISBLANK(AE641), IF(ISNUMBER(M641), M641*R633, 0)+IF(ISNUMBER(V641), V641*AA633, 0)+AE641, (IF(ISNUMBER(M641), M641*R633, 0)+IF(ISNUMBER(V641), V641*AA633)+AE641)))</f>
        <v>177495.2830157264</v>
      </c>
      <c r="AX641" s="86">
        <f t="shared" si="43"/>
        <v>192270.38124773066</v>
      </c>
      <c r="AY641" s="86">
        <f t="shared" si="44"/>
        <v>197662.10693410481</v>
      </c>
    </row>
    <row r="642" spans="1:51" x14ac:dyDescent="0.2">
      <c r="A642">
        <v>36</v>
      </c>
      <c r="B642">
        <v>2023</v>
      </c>
      <c r="C642" t="s">
        <v>857</v>
      </c>
      <c r="D642" t="s">
        <v>99</v>
      </c>
      <c r="E642" t="s">
        <v>46</v>
      </c>
      <c r="G642" t="s">
        <v>242</v>
      </c>
      <c r="H642" t="s">
        <v>243</v>
      </c>
      <c r="I642" t="s">
        <v>239</v>
      </c>
      <c r="J642" t="s">
        <v>244</v>
      </c>
      <c r="K642" t="s">
        <v>51</v>
      </c>
      <c r="L642" s="27">
        <v>644.52830188679241</v>
      </c>
      <c r="M642" s="27">
        <v>686.79245283018872</v>
      </c>
      <c r="N642" s="27">
        <v>533.25471698113211</v>
      </c>
      <c r="O642" t="s">
        <v>142</v>
      </c>
      <c r="P642" t="s">
        <v>53</v>
      </c>
      <c r="Q642" s="27">
        <v>10</v>
      </c>
      <c r="R642" s="27">
        <v>200</v>
      </c>
      <c r="S642" s="27">
        <v>440</v>
      </c>
      <c r="T642" s="27">
        <v>440</v>
      </c>
      <c r="U642" s="27">
        <v>0</v>
      </c>
      <c r="V642" s="27">
        <v>0</v>
      </c>
      <c r="W642" s="27">
        <v>0</v>
      </c>
      <c r="X642" t="s">
        <v>136</v>
      </c>
      <c r="Y642" t="s">
        <v>70</v>
      </c>
      <c r="Z642" s="27">
        <v>0.88</v>
      </c>
      <c r="AA642" s="27">
        <v>0.77</v>
      </c>
      <c r="AB642" s="27">
        <v>0.7</v>
      </c>
      <c r="AC642" s="27">
        <v>0.6</v>
      </c>
      <c r="AD642" s="27">
        <v>1849.0566027169812</v>
      </c>
      <c r="AE642" s="27">
        <v>41735.849053433965</v>
      </c>
      <c r="AF642" s="27">
        <v>165374.99999154717</v>
      </c>
      <c r="AG642" s="41">
        <v>179094.33961947169</v>
      </c>
      <c r="AH642" s="27">
        <v>1.0832422021642973</v>
      </c>
      <c r="AI642" s="27">
        <v>1.113618928772274</v>
      </c>
      <c r="AJ642" s="27">
        <v>0</v>
      </c>
      <c r="AK642" s="27">
        <v>0</v>
      </c>
      <c r="AL642" s="42">
        <v>194002.54684455707</v>
      </c>
      <c r="AM642" s="42">
        <v>199442.84663621389</v>
      </c>
      <c r="AN642">
        <v>2040</v>
      </c>
      <c r="AO642" t="s">
        <v>59</v>
      </c>
      <c r="AP642" s="30">
        <v>21</v>
      </c>
      <c r="AQ642" t="s">
        <v>102</v>
      </c>
      <c r="AR642" s="29">
        <v>2</v>
      </c>
      <c r="AS642" s="29">
        <v>30</v>
      </c>
      <c r="AT642" s="29">
        <v>0.42080000000000001</v>
      </c>
      <c r="AU642" s="29">
        <v>2023</v>
      </c>
      <c r="AV642" t="s">
        <v>241</v>
      </c>
      <c r="AW642" s="65">
        <f>(IF(ISBLANK(AE642), IF(ISNUMBER(M642), M642*R633, 0)+IF(ISNUMBER(V642), V642*AA633, 0)+AE642, (IF(ISNUMBER(M642), M642*R633, 0)+IF(ISNUMBER(V642), V642*AA633)+AE642)))</f>
        <v>179094.33961947169</v>
      </c>
      <c r="AX642" s="86">
        <f t="shared" si="43"/>
        <v>194002.54684455707</v>
      </c>
      <c r="AY642" s="86">
        <f t="shared" si="44"/>
        <v>199442.84663621389</v>
      </c>
    </row>
    <row r="643" spans="1:51" x14ac:dyDescent="0.2">
      <c r="A643">
        <v>36</v>
      </c>
      <c r="B643">
        <v>2023</v>
      </c>
      <c r="C643" t="s">
        <v>857</v>
      </c>
      <c r="D643" t="s">
        <v>99</v>
      </c>
      <c r="E643" t="s">
        <v>46</v>
      </c>
      <c r="G643" t="s">
        <v>242</v>
      </c>
      <c r="H643" t="s">
        <v>243</v>
      </c>
      <c r="I643" t="s">
        <v>239</v>
      </c>
      <c r="J643" t="s">
        <v>244</v>
      </c>
      <c r="K643" t="s">
        <v>51</v>
      </c>
      <c r="L643" s="27">
        <v>654.11949685534591</v>
      </c>
      <c r="M643" s="27">
        <v>697.01257861635213</v>
      </c>
      <c r="N643" s="27">
        <v>541.19005503144649</v>
      </c>
      <c r="O643" t="s">
        <v>142</v>
      </c>
      <c r="P643" t="s">
        <v>53</v>
      </c>
      <c r="Q643" s="27">
        <v>10</v>
      </c>
      <c r="R643" s="27">
        <v>200</v>
      </c>
      <c r="S643" s="27">
        <v>440</v>
      </c>
      <c r="T643" s="27">
        <v>440</v>
      </c>
      <c r="U643" s="27">
        <v>0</v>
      </c>
      <c r="V643" s="27">
        <v>0</v>
      </c>
      <c r="W643" s="27">
        <v>0</v>
      </c>
      <c r="X643" t="s">
        <v>136</v>
      </c>
      <c r="Y643" t="s">
        <v>70</v>
      </c>
      <c r="Z643" s="27">
        <v>0.88</v>
      </c>
      <c r="AA643" s="27">
        <v>0.77</v>
      </c>
      <c r="AB643" s="27">
        <v>0.7</v>
      </c>
      <c r="AC643" s="27">
        <v>0.6</v>
      </c>
      <c r="AD643" s="27">
        <v>1876.5723259716979</v>
      </c>
      <c r="AE643" s="27">
        <v>42356.918235776728</v>
      </c>
      <c r="AF643" s="27">
        <v>167835.93749142138</v>
      </c>
      <c r="AG643" s="41">
        <v>181759.43395904714</v>
      </c>
      <c r="AH643" s="27">
        <v>1.0832422021642973</v>
      </c>
      <c r="AI643" s="27">
        <v>1.113618928772274</v>
      </c>
      <c r="AJ643" s="27">
        <v>0</v>
      </c>
      <c r="AK643" s="27">
        <v>0</v>
      </c>
      <c r="AL643" s="42">
        <v>196889.48950593438</v>
      </c>
      <c r="AM643" s="42">
        <v>202410.74613972896</v>
      </c>
      <c r="AN643">
        <v>2045</v>
      </c>
      <c r="AO643" t="s">
        <v>59</v>
      </c>
      <c r="AP643" s="30">
        <v>21</v>
      </c>
      <c r="AQ643" t="s">
        <v>102</v>
      </c>
      <c r="AR643" s="29">
        <v>2</v>
      </c>
      <c r="AS643" s="29">
        <v>30</v>
      </c>
      <c r="AT643" s="29">
        <v>0.42080000000000001</v>
      </c>
      <c r="AU643" s="29">
        <v>2023</v>
      </c>
      <c r="AV643" t="s">
        <v>241</v>
      </c>
      <c r="AW643" s="65">
        <f>(IF(ISBLANK(AE643), IF(ISNUMBER(M643), M643*R633, 0)+IF(ISNUMBER(V643), V643*AA633, 0)+AE643, (IF(ISNUMBER(M643), M643*R633, 0)+IF(ISNUMBER(V643), V643*AA633)+AE643)))</f>
        <v>181759.43395904714</v>
      </c>
      <c r="AX643" s="86">
        <f t="shared" ref="AX643:AX674" si="45">(AW643*AH643)+AJ643</f>
        <v>196889.48950593438</v>
      </c>
      <c r="AY643" s="86">
        <f t="shared" ref="AY643:AY674" si="46">(AW643*AI643)+AK643</f>
        <v>202410.74613972896</v>
      </c>
    </row>
    <row r="644" spans="1:51" x14ac:dyDescent="0.2">
      <c r="A644">
        <v>36</v>
      </c>
      <c r="B644">
        <v>2023</v>
      </c>
      <c r="C644" t="s">
        <v>857</v>
      </c>
      <c r="D644" t="s">
        <v>99</v>
      </c>
      <c r="E644" t="s">
        <v>46</v>
      </c>
      <c r="G644" t="s">
        <v>242</v>
      </c>
      <c r="H644" t="s">
        <v>243</v>
      </c>
      <c r="I644" t="s">
        <v>239</v>
      </c>
      <c r="J644" t="s">
        <v>244</v>
      </c>
      <c r="K644" t="s">
        <v>51</v>
      </c>
      <c r="L644" s="27">
        <v>663.71069182389942</v>
      </c>
      <c r="M644" s="27">
        <v>707.23270440251576</v>
      </c>
      <c r="N644" s="27">
        <v>549.12539308176099</v>
      </c>
      <c r="O644" t="s">
        <v>142</v>
      </c>
      <c r="P644" t="s">
        <v>53</v>
      </c>
      <c r="Q644" s="27">
        <v>10</v>
      </c>
      <c r="R644" s="27">
        <v>200</v>
      </c>
      <c r="S644" s="27">
        <v>440</v>
      </c>
      <c r="T644" s="27">
        <v>440</v>
      </c>
      <c r="U644" s="27">
        <v>0</v>
      </c>
      <c r="V644" s="27">
        <v>0</v>
      </c>
      <c r="W644" s="27">
        <v>0</v>
      </c>
      <c r="X644" t="s">
        <v>136</v>
      </c>
      <c r="Y644" t="s">
        <v>70</v>
      </c>
      <c r="Z644" s="27">
        <v>0.88</v>
      </c>
      <c r="AA644" s="27">
        <v>0.77</v>
      </c>
      <c r="AB644" s="27">
        <v>0.7</v>
      </c>
      <c r="AC644" s="27">
        <v>0.6</v>
      </c>
      <c r="AD644" s="27">
        <v>1904.088049226415</v>
      </c>
      <c r="AE644" s="27">
        <v>42977.98741811949</v>
      </c>
      <c r="AF644" s="27">
        <v>170296.8749912956</v>
      </c>
      <c r="AG644" s="41">
        <v>184424.52829862264</v>
      </c>
      <c r="AH644" s="27">
        <v>1.0832422021642973</v>
      </c>
      <c r="AI644" s="27">
        <v>1.113618928772274</v>
      </c>
      <c r="AJ644" s="27">
        <v>0</v>
      </c>
      <c r="AK644" s="27">
        <v>0</v>
      </c>
      <c r="AL644" s="42">
        <v>199776.43216731175</v>
      </c>
      <c r="AM644" s="42">
        <v>205378.64564324406</v>
      </c>
      <c r="AN644">
        <v>2050</v>
      </c>
      <c r="AO644" t="s">
        <v>59</v>
      </c>
      <c r="AP644" s="30">
        <v>21</v>
      </c>
      <c r="AQ644" t="s">
        <v>102</v>
      </c>
      <c r="AR644" s="29">
        <v>2</v>
      </c>
      <c r="AS644" s="29">
        <v>30</v>
      </c>
      <c r="AT644" s="29">
        <v>0.42080000000000001</v>
      </c>
      <c r="AU644" s="29">
        <v>2023</v>
      </c>
      <c r="AV644" t="s">
        <v>241</v>
      </c>
      <c r="AW644" s="65">
        <f>(IF(ISBLANK(AE644), IF(ISNUMBER(M644), M644*R633, 0)+IF(ISNUMBER(V644), V644*AA633, 0)+AE644, (IF(ISNUMBER(M644), M644*R633, 0)+IF(ISNUMBER(V644), V644*AA633)+AE644)))</f>
        <v>184424.52829862264</v>
      </c>
      <c r="AX644" s="86">
        <f t="shared" si="45"/>
        <v>199776.43216731175</v>
      </c>
      <c r="AY644" s="86">
        <f t="shared" si="46"/>
        <v>205378.64564324406</v>
      </c>
    </row>
    <row r="645" spans="1:51" x14ac:dyDescent="0.2">
      <c r="A645">
        <v>36</v>
      </c>
      <c r="B645">
        <v>2023</v>
      </c>
      <c r="C645" t="s">
        <v>857</v>
      </c>
      <c r="D645" t="s">
        <v>99</v>
      </c>
      <c r="E645" t="s">
        <v>46</v>
      </c>
      <c r="G645" t="s">
        <v>242</v>
      </c>
      <c r="H645" t="s">
        <v>243</v>
      </c>
      <c r="I645" t="s">
        <v>239</v>
      </c>
      <c r="J645" t="s">
        <v>244</v>
      </c>
      <c r="K645" t="s">
        <v>51</v>
      </c>
      <c r="L645" s="27">
        <v>610</v>
      </c>
      <c r="M645" s="27">
        <v>650</v>
      </c>
      <c r="N645" s="27">
        <v>504.6875</v>
      </c>
      <c r="O645" t="s">
        <v>142</v>
      </c>
      <c r="P645" t="s">
        <v>53</v>
      </c>
      <c r="Q645" s="27">
        <v>10</v>
      </c>
      <c r="R645" s="27">
        <v>200</v>
      </c>
      <c r="S645" s="27">
        <v>440</v>
      </c>
      <c r="T645" s="27">
        <v>440</v>
      </c>
      <c r="U645" s="27">
        <v>0</v>
      </c>
      <c r="V645" s="27">
        <v>0</v>
      </c>
      <c r="W645" s="27">
        <v>0</v>
      </c>
      <c r="X645" t="s">
        <v>136</v>
      </c>
      <c r="Y645" t="s">
        <v>70</v>
      </c>
      <c r="Z645" s="27">
        <v>0.88</v>
      </c>
      <c r="AA645" s="27">
        <v>0.77</v>
      </c>
      <c r="AB645" s="27">
        <v>0.7</v>
      </c>
      <c r="AC645" s="27">
        <v>0.6</v>
      </c>
      <c r="AD645" s="27">
        <v>1749.9999989999999</v>
      </c>
      <c r="AE645" s="27">
        <v>39499.999996999999</v>
      </c>
      <c r="AF645" s="27">
        <v>156515.624992</v>
      </c>
      <c r="AG645" s="41">
        <v>169499.99999700001</v>
      </c>
      <c r="AH645" s="27">
        <v>1.0832422021642973</v>
      </c>
      <c r="AI645" s="27">
        <v>1.113618928772274</v>
      </c>
      <c r="AJ645" s="27">
        <v>0</v>
      </c>
      <c r="AK645" s="27">
        <v>0</v>
      </c>
      <c r="AL645" s="42">
        <v>183609.55326359867</v>
      </c>
      <c r="AM645" s="42">
        <v>188758.40842355959</v>
      </c>
      <c r="AN645">
        <v>2023</v>
      </c>
      <c r="AO645" t="s">
        <v>60</v>
      </c>
      <c r="AP645" s="30">
        <v>21</v>
      </c>
      <c r="AQ645" t="s">
        <v>102</v>
      </c>
      <c r="AR645" s="29">
        <v>2</v>
      </c>
      <c r="AS645" s="29">
        <v>30</v>
      </c>
      <c r="AT645" s="29">
        <v>0.42080000000000001</v>
      </c>
      <c r="AU645" s="29">
        <v>2023</v>
      </c>
      <c r="AV645" t="s">
        <v>241</v>
      </c>
      <c r="AW645" s="65">
        <f>(IF(ISBLANK(AE645), IF(ISNUMBER(M645), M645*R633, 0)+IF(ISNUMBER(V645), V645*AA633, 0)+AE645, (IF(ISNUMBER(M645), M645*R633, 0)+IF(ISNUMBER(V645), V645*AA633)+AE645)))</f>
        <v>169499.99999700001</v>
      </c>
      <c r="AX645" s="86">
        <f t="shared" si="45"/>
        <v>183609.55326359867</v>
      </c>
      <c r="AY645" s="86">
        <f t="shared" si="46"/>
        <v>188758.40842355959</v>
      </c>
    </row>
    <row r="646" spans="1:51" x14ac:dyDescent="0.2">
      <c r="A646">
        <v>36</v>
      </c>
      <c r="B646">
        <v>2023</v>
      </c>
      <c r="C646" t="s">
        <v>857</v>
      </c>
      <c r="D646" t="s">
        <v>99</v>
      </c>
      <c r="E646" t="s">
        <v>46</v>
      </c>
      <c r="G646" t="s">
        <v>242</v>
      </c>
      <c r="H646" t="s">
        <v>243</v>
      </c>
      <c r="I646" t="s">
        <v>239</v>
      </c>
      <c r="J646" t="s">
        <v>244</v>
      </c>
      <c r="K646" t="s">
        <v>51</v>
      </c>
      <c r="L646" s="27">
        <v>656.03773584905662</v>
      </c>
      <c r="M646" s="27">
        <v>699.05660377358492</v>
      </c>
      <c r="N646" s="27">
        <v>542.77712264150944</v>
      </c>
      <c r="O646" t="s">
        <v>142</v>
      </c>
      <c r="P646" t="s">
        <v>53</v>
      </c>
      <c r="Q646" s="27">
        <v>10</v>
      </c>
      <c r="R646" s="27">
        <v>200</v>
      </c>
      <c r="S646" s="27">
        <v>440</v>
      </c>
      <c r="T646" s="27">
        <v>440</v>
      </c>
      <c r="U646" s="27">
        <v>0</v>
      </c>
      <c r="V646" s="27">
        <v>0</v>
      </c>
      <c r="W646" s="27">
        <v>0</v>
      </c>
      <c r="X646" t="s">
        <v>136</v>
      </c>
      <c r="Y646" t="s">
        <v>70</v>
      </c>
      <c r="Z646" s="27">
        <v>0.88</v>
      </c>
      <c r="AA646" s="27">
        <v>0.77</v>
      </c>
      <c r="AB646" s="27">
        <v>0.7</v>
      </c>
      <c r="AC646" s="27">
        <v>0.6</v>
      </c>
      <c r="AD646" s="27">
        <v>1882.0754706226414</v>
      </c>
      <c r="AE646" s="27">
        <v>42481.13207224528</v>
      </c>
      <c r="AF646" s="27">
        <v>168328.12499139621</v>
      </c>
      <c r="AG646" s="41">
        <v>182292.45282696228</v>
      </c>
      <c r="AH646" s="27">
        <v>1.0832422021642973</v>
      </c>
      <c r="AI646" s="27">
        <v>1.113618928772274</v>
      </c>
      <c r="AJ646" s="27">
        <v>0</v>
      </c>
      <c r="AK646" s="27">
        <v>0</v>
      </c>
      <c r="AL646" s="42">
        <v>197466.87803820992</v>
      </c>
      <c r="AM646" s="42">
        <v>203004.32604043203</v>
      </c>
      <c r="AN646">
        <v>2030</v>
      </c>
      <c r="AO646" t="s">
        <v>60</v>
      </c>
      <c r="AP646" s="30">
        <v>21</v>
      </c>
      <c r="AQ646" t="s">
        <v>102</v>
      </c>
      <c r="AR646" s="29">
        <v>2</v>
      </c>
      <c r="AS646" s="29">
        <v>30</v>
      </c>
      <c r="AT646" s="29">
        <v>0.42080000000000001</v>
      </c>
      <c r="AU646" s="29">
        <v>2023</v>
      </c>
      <c r="AV646" t="s">
        <v>241</v>
      </c>
      <c r="AW646" s="65">
        <f>(IF(ISBLANK(AE646), IF(ISNUMBER(M646), M646*R633, 0)+IF(ISNUMBER(V646), V646*AA633, 0)+AE646, (IF(ISNUMBER(M646), M646*R633, 0)+IF(ISNUMBER(V646), V646*AA633)+AE646)))</f>
        <v>182292.45282696228</v>
      </c>
      <c r="AX646" s="86">
        <f t="shared" si="45"/>
        <v>197466.87803820992</v>
      </c>
      <c r="AY646" s="86">
        <f t="shared" si="46"/>
        <v>203004.32604043203</v>
      </c>
    </row>
    <row r="647" spans="1:51" x14ac:dyDescent="0.2">
      <c r="A647">
        <v>36</v>
      </c>
      <c r="B647">
        <v>2023</v>
      </c>
      <c r="C647" t="s">
        <v>857</v>
      </c>
      <c r="D647" t="s">
        <v>99</v>
      </c>
      <c r="E647" t="s">
        <v>46</v>
      </c>
      <c r="G647" t="s">
        <v>242</v>
      </c>
      <c r="H647" t="s">
        <v>243</v>
      </c>
      <c r="I647" t="s">
        <v>239</v>
      </c>
      <c r="J647" t="s">
        <v>244</v>
      </c>
      <c r="K647" t="s">
        <v>51</v>
      </c>
      <c r="L647" s="27">
        <v>667.54716981132071</v>
      </c>
      <c r="M647" s="27">
        <v>711.32075471698113</v>
      </c>
      <c r="N647" s="27">
        <v>552.29952830188677</v>
      </c>
      <c r="O647" t="s">
        <v>142</v>
      </c>
      <c r="P647" t="s">
        <v>53</v>
      </c>
      <c r="Q647" s="27">
        <v>10</v>
      </c>
      <c r="R647" s="27">
        <v>200</v>
      </c>
      <c r="S647" s="27">
        <v>440</v>
      </c>
      <c r="T647" s="27">
        <v>440</v>
      </c>
      <c r="U647" s="27">
        <v>0</v>
      </c>
      <c r="V647" s="27">
        <v>0</v>
      </c>
      <c r="W647" s="27">
        <v>0</v>
      </c>
      <c r="X647" t="s">
        <v>136</v>
      </c>
      <c r="Y647" t="s">
        <v>70</v>
      </c>
      <c r="Z647" s="27">
        <v>0.88</v>
      </c>
      <c r="AA647" s="27">
        <v>0.77</v>
      </c>
      <c r="AB647" s="27">
        <v>0.7</v>
      </c>
      <c r="AC647" s="27">
        <v>0.6</v>
      </c>
      <c r="AD647" s="27">
        <v>1915.0943385283017</v>
      </c>
      <c r="AE647" s="27">
        <v>43226.415091056602</v>
      </c>
      <c r="AF647" s="27">
        <v>171281.24999124528</v>
      </c>
      <c r="AG647" s="41">
        <v>185490.56603445284</v>
      </c>
      <c r="AH647" s="27">
        <v>1.0832422021642973</v>
      </c>
      <c r="AI647" s="27">
        <v>1.113618928772274</v>
      </c>
      <c r="AJ647" s="27">
        <v>0</v>
      </c>
      <c r="AK647" s="27">
        <v>0</v>
      </c>
      <c r="AL647" s="42">
        <v>200931.20923186271</v>
      </c>
      <c r="AM647" s="42">
        <v>206565.80544465012</v>
      </c>
      <c r="AN647">
        <v>2035</v>
      </c>
      <c r="AO647" t="s">
        <v>60</v>
      </c>
      <c r="AP647" s="30">
        <v>21</v>
      </c>
      <c r="AQ647" t="s">
        <v>102</v>
      </c>
      <c r="AR647" s="29">
        <v>2</v>
      </c>
      <c r="AS647" s="29">
        <v>30</v>
      </c>
      <c r="AT647" s="29">
        <v>0.42080000000000001</v>
      </c>
      <c r="AU647" s="29">
        <v>2023</v>
      </c>
      <c r="AV647" t="s">
        <v>241</v>
      </c>
      <c r="AW647" s="65">
        <f>(IF(ISBLANK(AE647), IF(ISNUMBER(M647), M647*R633, 0)+IF(ISNUMBER(V647), V647*AA633, 0)+AE647, (IF(ISNUMBER(M647), M647*R633, 0)+IF(ISNUMBER(V647), V647*AA633)+AE647)))</f>
        <v>185490.56603445284</v>
      </c>
      <c r="AX647" s="86">
        <f t="shared" si="45"/>
        <v>200931.20923186271</v>
      </c>
      <c r="AY647" s="86">
        <f t="shared" si="46"/>
        <v>206565.80544465012</v>
      </c>
    </row>
    <row r="648" spans="1:51" x14ac:dyDescent="0.2">
      <c r="A648">
        <v>36</v>
      </c>
      <c r="B648">
        <v>2023</v>
      </c>
      <c r="C648" t="s">
        <v>857</v>
      </c>
      <c r="D648" t="s">
        <v>99</v>
      </c>
      <c r="E648" t="s">
        <v>46</v>
      </c>
      <c r="G648" t="s">
        <v>242</v>
      </c>
      <c r="H648" t="s">
        <v>243</v>
      </c>
      <c r="I648" t="s">
        <v>239</v>
      </c>
      <c r="J648" t="s">
        <v>244</v>
      </c>
      <c r="K648" t="s">
        <v>51</v>
      </c>
      <c r="L648" s="27">
        <v>679.05660377358492</v>
      </c>
      <c r="M648" s="27">
        <v>723.58490566037733</v>
      </c>
      <c r="N648" s="27">
        <v>561.8219339622641</v>
      </c>
      <c r="O648" t="s">
        <v>142</v>
      </c>
      <c r="P648" t="s">
        <v>53</v>
      </c>
      <c r="Q648" s="27">
        <v>10</v>
      </c>
      <c r="R648" s="27">
        <v>200</v>
      </c>
      <c r="S648" s="27">
        <v>440</v>
      </c>
      <c r="T648" s="27">
        <v>440</v>
      </c>
      <c r="U648" s="27">
        <v>0</v>
      </c>
      <c r="V648" s="27">
        <v>0</v>
      </c>
      <c r="W648" s="27">
        <v>0</v>
      </c>
      <c r="X648" t="s">
        <v>136</v>
      </c>
      <c r="Y648" t="s">
        <v>70</v>
      </c>
      <c r="Z648" s="27">
        <v>0.88</v>
      </c>
      <c r="AA648" s="27">
        <v>0.77</v>
      </c>
      <c r="AB648" s="27">
        <v>0.7</v>
      </c>
      <c r="AC648" s="27">
        <v>0.6</v>
      </c>
      <c r="AD648" s="27">
        <v>1948.1132064339622</v>
      </c>
      <c r="AE648" s="27">
        <v>43971.698109867924</v>
      </c>
      <c r="AF648" s="27">
        <v>174234.37499109434</v>
      </c>
      <c r="AG648" s="41">
        <v>188688.67924194338</v>
      </c>
      <c r="AH648" s="27">
        <v>1.0832422021642973</v>
      </c>
      <c r="AI648" s="27">
        <v>1.113618928772274</v>
      </c>
      <c r="AJ648" s="27">
        <v>0</v>
      </c>
      <c r="AK648" s="27">
        <v>0</v>
      </c>
      <c r="AL648" s="42">
        <v>204395.54042551547</v>
      </c>
      <c r="AM648" s="42">
        <v>210127.28484886821</v>
      </c>
      <c r="AN648">
        <v>2040</v>
      </c>
      <c r="AO648" t="s">
        <v>60</v>
      </c>
      <c r="AP648" s="30">
        <v>21</v>
      </c>
      <c r="AQ648" t="s">
        <v>102</v>
      </c>
      <c r="AR648" s="29">
        <v>2</v>
      </c>
      <c r="AS648" s="29">
        <v>30</v>
      </c>
      <c r="AT648" s="29">
        <v>0.42080000000000001</v>
      </c>
      <c r="AU648" s="29">
        <v>2023</v>
      </c>
      <c r="AV648" t="s">
        <v>241</v>
      </c>
      <c r="AW648" s="65">
        <f>(IF(ISBLANK(AE648), IF(ISNUMBER(M648), M648*R633, 0)+IF(ISNUMBER(V648), V648*AA633, 0)+AE648, (IF(ISNUMBER(M648), M648*R633, 0)+IF(ISNUMBER(V648), V648*AA633)+AE648)))</f>
        <v>188688.67924194338</v>
      </c>
      <c r="AX648" s="86">
        <f t="shared" si="45"/>
        <v>204395.54042551547</v>
      </c>
      <c r="AY648" s="86">
        <f t="shared" si="46"/>
        <v>210127.28484886821</v>
      </c>
    </row>
    <row r="649" spans="1:51" x14ac:dyDescent="0.2">
      <c r="A649">
        <v>36</v>
      </c>
      <c r="B649">
        <v>2023</v>
      </c>
      <c r="C649" t="s">
        <v>857</v>
      </c>
      <c r="D649" t="s">
        <v>99</v>
      </c>
      <c r="E649" t="s">
        <v>46</v>
      </c>
      <c r="G649" t="s">
        <v>242</v>
      </c>
      <c r="H649" t="s">
        <v>243</v>
      </c>
      <c r="I649" t="s">
        <v>239</v>
      </c>
      <c r="J649" t="s">
        <v>244</v>
      </c>
      <c r="K649" t="s">
        <v>51</v>
      </c>
      <c r="L649" s="27">
        <v>698.23899371069183</v>
      </c>
      <c r="M649" s="27">
        <v>744.02515723270437</v>
      </c>
      <c r="N649" s="27">
        <v>577.6926100628931</v>
      </c>
      <c r="O649" t="s">
        <v>142</v>
      </c>
      <c r="P649" t="s">
        <v>53</v>
      </c>
      <c r="Q649" s="27">
        <v>10</v>
      </c>
      <c r="R649" s="27">
        <v>200</v>
      </c>
      <c r="S649" s="27">
        <v>440</v>
      </c>
      <c r="T649" s="27">
        <v>440</v>
      </c>
      <c r="U649" s="27">
        <v>0</v>
      </c>
      <c r="V649" s="27">
        <v>0</v>
      </c>
      <c r="W649" s="27">
        <v>0</v>
      </c>
      <c r="X649" t="s">
        <v>136</v>
      </c>
      <c r="Y649" t="s">
        <v>70</v>
      </c>
      <c r="Z649" s="27">
        <v>0.88</v>
      </c>
      <c r="AA649" s="27">
        <v>0.77</v>
      </c>
      <c r="AB649" s="27">
        <v>0.7</v>
      </c>
      <c r="AC649" s="27">
        <v>0.6</v>
      </c>
      <c r="AD649" s="27">
        <v>2003.1446529433961</v>
      </c>
      <c r="AE649" s="27">
        <v>45213.836474553456</v>
      </c>
      <c r="AF649" s="27">
        <v>179156.24999084277</v>
      </c>
      <c r="AG649" s="41">
        <v>194018.86792109432</v>
      </c>
      <c r="AH649" s="27">
        <v>1.0832422021642973</v>
      </c>
      <c r="AI649" s="27">
        <v>1.113618928772274</v>
      </c>
      <c r="AJ649" s="27">
        <v>0</v>
      </c>
      <c r="AK649" s="27">
        <v>0</v>
      </c>
      <c r="AL649" s="42">
        <v>210169.42574827015</v>
      </c>
      <c r="AM649" s="42">
        <v>216063.08385589838</v>
      </c>
      <c r="AN649">
        <v>2045</v>
      </c>
      <c r="AO649" t="s">
        <v>60</v>
      </c>
      <c r="AP649" s="30">
        <v>21</v>
      </c>
      <c r="AQ649" t="s">
        <v>102</v>
      </c>
      <c r="AR649" s="29">
        <v>2</v>
      </c>
      <c r="AS649" s="29">
        <v>30</v>
      </c>
      <c r="AT649" s="29">
        <v>0.42080000000000001</v>
      </c>
      <c r="AU649" s="29">
        <v>2023</v>
      </c>
      <c r="AV649" t="s">
        <v>241</v>
      </c>
      <c r="AW649" s="65">
        <f>(IF(ISBLANK(AE649), IF(ISNUMBER(M649), M649*R633, 0)+IF(ISNUMBER(V649), V649*AA633, 0)+AE649, (IF(ISNUMBER(M649), M649*R633, 0)+IF(ISNUMBER(V649), V649*AA633)+AE649)))</f>
        <v>194018.86792109432</v>
      </c>
      <c r="AX649" s="86">
        <f t="shared" si="45"/>
        <v>210169.42574827015</v>
      </c>
      <c r="AY649" s="86">
        <f t="shared" si="46"/>
        <v>216063.08385589838</v>
      </c>
    </row>
    <row r="650" spans="1:51" x14ac:dyDescent="0.2">
      <c r="A650" s="70">
        <v>36</v>
      </c>
      <c r="B650" s="70">
        <v>2023</v>
      </c>
      <c r="C650" s="70" t="s">
        <v>857</v>
      </c>
      <c r="D650" s="70" t="s">
        <v>99</v>
      </c>
      <c r="E650" s="70" t="s">
        <v>46</v>
      </c>
      <c r="F650" s="70"/>
      <c r="G650" s="70" t="s">
        <v>242</v>
      </c>
      <c r="H650" s="70" t="s">
        <v>243</v>
      </c>
      <c r="I650" s="70" t="s">
        <v>239</v>
      </c>
      <c r="J650" s="70" t="s">
        <v>244</v>
      </c>
      <c r="K650" s="70" t="s">
        <v>51</v>
      </c>
      <c r="L650" s="73">
        <v>717.42138364779873</v>
      </c>
      <c r="M650" s="73">
        <v>764.46540880503142</v>
      </c>
      <c r="N650" s="73">
        <v>593.56328616352198</v>
      </c>
      <c r="O650" s="70" t="s">
        <v>142</v>
      </c>
      <c r="P650" s="70" t="s">
        <v>53</v>
      </c>
      <c r="Q650" s="73">
        <v>10</v>
      </c>
      <c r="R650" s="73">
        <v>200</v>
      </c>
      <c r="S650" s="73">
        <v>440</v>
      </c>
      <c r="T650" s="73">
        <v>440</v>
      </c>
      <c r="U650" s="73">
        <v>0</v>
      </c>
      <c r="V650" s="73">
        <v>0</v>
      </c>
      <c r="W650" s="73">
        <v>0</v>
      </c>
      <c r="X650" s="70" t="s">
        <v>136</v>
      </c>
      <c r="Y650" s="70" t="s">
        <v>70</v>
      </c>
      <c r="Z650" s="73">
        <v>0.88</v>
      </c>
      <c r="AA650" s="73">
        <v>0.77</v>
      </c>
      <c r="AB650" s="73">
        <v>0.7</v>
      </c>
      <c r="AC650" s="73">
        <v>0.6</v>
      </c>
      <c r="AD650" s="73">
        <v>2058.1760994528299</v>
      </c>
      <c r="AE650" s="73">
        <v>46455.974839238988</v>
      </c>
      <c r="AF650" s="73">
        <v>184078.1249905912</v>
      </c>
      <c r="AG650" s="74">
        <v>199349.0566002453</v>
      </c>
      <c r="AH650" s="73">
        <v>1.0832422021642973</v>
      </c>
      <c r="AI650" s="73">
        <v>1.113618928772274</v>
      </c>
      <c r="AJ650" s="73">
        <v>0</v>
      </c>
      <c r="AK650" s="73">
        <v>0</v>
      </c>
      <c r="AL650" s="81">
        <v>215943.31107102486</v>
      </c>
      <c r="AM650" s="81">
        <v>221998.88286292859</v>
      </c>
      <c r="AN650" s="70">
        <v>2050</v>
      </c>
      <c r="AO650" s="70" t="s">
        <v>60</v>
      </c>
      <c r="AP650" s="76">
        <v>21</v>
      </c>
      <c r="AQ650" s="70" t="s">
        <v>102</v>
      </c>
      <c r="AR650" s="80">
        <v>2</v>
      </c>
      <c r="AS650" s="80">
        <v>30</v>
      </c>
      <c r="AT650" s="80">
        <v>0.42080000000000001</v>
      </c>
      <c r="AU650" s="80">
        <v>2023</v>
      </c>
      <c r="AV650" s="70" t="s">
        <v>241</v>
      </c>
      <c r="AW650" s="65">
        <f>(IF(ISBLANK(AE650), IF(ISNUMBER(M650), M650*R633, 0)+IF(ISNUMBER(V650), V650*AA633, 0)+AE650, (IF(ISNUMBER(M650), M650*R633, 0)+IF(ISNUMBER(V650), V650*AA633)+AE650)))</f>
        <v>199349.0566002453</v>
      </c>
      <c r="AX650" s="86">
        <f t="shared" si="45"/>
        <v>215943.31107102486</v>
      </c>
      <c r="AY650" s="86">
        <f t="shared" si="46"/>
        <v>221998.88286292859</v>
      </c>
    </row>
    <row r="651" spans="1:51" x14ac:dyDescent="0.2">
      <c r="A651">
        <v>37</v>
      </c>
      <c r="B651" s="93">
        <v>2023</v>
      </c>
      <c r="C651" s="93" t="s">
        <v>857</v>
      </c>
      <c r="D651" s="93" t="s">
        <v>99</v>
      </c>
      <c r="E651" s="93" t="s">
        <v>46</v>
      </c>
      <c r="F651" s="93"/>
      <c r="G651" s="93"/>
      <c r="H651" s="93" t="s">
        <v>238</v>
      </c>
      <c r="I651" s="93" t="s">
        <v>134</v>
      </c>
      <c r="J651" s="93" t="s">
        <v>245</v>
      </c>
      <c r="K651" s="93" t="s">
        <v>51</v>
      </c>
      <c r="L651" s="94">
        <v>500</v>
      </c>
      <c r="M651" s="94">
        <v>471.34615400000001</v>
      </c>
      <c r="N651" s="94">
        <v>600</v>
      </c>
      <c r="O651" s="93" t="s">
        <v>142</v>
      </c>
      <c r="P651" s="93" t="s">
        <v>53</v>
      </c>
      <c r="Q651" s="94">
        <v>2</v>
      </c>
      <c r="R651" s="94">
        <v>55</v>
      </c>
      <c r="S651" s="94">
        <v>145</v>
      </c>
      <c r="T651" s="94">
        <v>145</v>
      </c>
      <c r="U651" s="94">
        <v>0</v>
      </c>
      <c r="V651" s="94">
        <v>0</v>
      </c>
      <c r="W651" s="94">
        <v>0</v>
      </c>
      <c r="X651" s="93" t="s">
        <v>136</v>
      </c>
      <c r="Y651" s="93" t="s">
        <v>70</v>
      </c>
      <c r="Z651" s="94">
        <v>15</v>
      </c>
      <c r="AA651" s="94">
        <v>15</v>
      </c>
      <c r="AB651" s="94">
        <v>20</v>
      </c>
      <c r="AC651" s="94">
        <v>20</v>
      </c>
      <c r="AD651" s="94">
        <v>8.4747700000000004E-7</v>
      </c>
      <c r="AE651" s="94">
        <v>4011.538462</v>
      </c>
      <c r="AF651" s="94">
        <v>15999.999997000001</v>
      </c>
      <c r="AG651" s="95">
        <v>29935.576932</v>
      </c>
      <c r="AH651" s="94">
        <v>1.211225291045031</v>
      </c>
      <c r="AI651" s="94">
        <v>1.3215663514390086</v>
      </c>
      <c r="AJ651" s="94">
        <v>0</v>
      </c>
      <c r="AK651" s="94">
        <v>0</v>
      </c>
      <c r="AL651" s="96">
        <v>36258.727882062616</v>
      </c>
      <c r="AM651" s="96">
        <v>39561.851184244988</v>
      </c>
      <c r="AN651" s="93">
        <v>2023</v>
      </c>
      <c r="AO651" s="93" t="s">
        <v>56</v>
      </c>
      <c r="AP651" s="97">
        <v>20</v>
      </c>
      <c r="AQ651" s="93" t="s">
        <v>102</v>
      </c>
      <c r="AR651" s="29">
        <v>2</v>
      </c>
      <c r="AS651" s="29">
        <v>32</v>
      </c>
      <c r="AT651" s="29">
        <v>0.66210000000000002</v>
      </c>
      <c r="AU651" s="29">
        <v>2023</v>
      </c>
      <c r="AV651" t="s">
        <v>241</v>
      </c>
      <c r="AW651" s="65">
        <f>(IF(ISBLANK(AE651), IF(ISNUMBER(M651), M651*R651, 0)+IF(ISNUMBER(V651), V651*AA651, 0)+AE651, (IF(ISNUMBER(M651), M651*R651, 0)+IF(ISNUMBER(V651), V651*AA651)+AE651)))</f>
        <v>29935.576932</v>
      </c>
      <c r="AX651" s="86">
        <f t="shared" si="45"/>
        <v>36258.727882062616</v>
      </c>
      <c r="AY651" s="86">
        <f t="shared" si="46"/>
        <v>39561.851184244988</v>
      </c>
    </row>
    <row r="652" spans="1:51" x14ac:dyDescent="0.2">
      <c r="A652">
        <v>37</v>
      </c>
      <c r="B652">
        <v>2023</v>
      </c>
      <c r="C652" t="s">
        <v>857</v>
      </c>
      <c r="D652" t="s">
        <v>99</v>
      </c>
      <c r="E652" t="s">
        <v>46</v>
      </c>
      <c r="H652" t="s">
        <v>238</v>
      </c>
      <c r="I652" t="s">
        <v>134</v>
      </c>
      <c r="J652" t="s">
        <v>245</v>
      </c>
      <c r="K652" t="s">
        <v>51</v>
      </c>
      <c r="L652" s="27">
        <v>500</v>
      </c>
      <c r="M652" s="27">
        <v>471.34615400000001</v>
      </c>
      <c r="N652" s="27">
        <v>600</v>
      </c>
      <c r="O652" t="s">
        <v>142</v>
      </c>
      <c r="P652" t="s">
        <v>53</v>
      </c>
      <c r="Q652" s="27">
        <v>2</v>
      </c>
      <c r="R652" s="27">
        <v>55</v>
      </c>
      <c r="S652" s="27">
        <v>145</v>
      </c>
      <c r="T652" s="27">
        <v>145</v>
      </c>
      <c r="U652" s="27">
        <v>0</v>
      </c>
      <c r="V652" s="27">
        <v>0</v>
      </c>
      <c r="W652" s="27">
        <v>0</v>
      </c>
      <c r="X652" t="s">
        <v>136</v>
      </c>
      <c r="Y652" t="s">
        <v>70</v>
      </c>
      <c r="Z652" s="27">
        <v>15</v>
      </c>
      <c r="AA652" s="27">
        <v>15</v>
      </c>
      <c r="AB652" s="27">
        <v>20</v>
      </c>
      <c r="AC652" s="27">
        <v>20</v>
      </c>
      <c r="AD652" s="27">
        <v>8.4747700000000004E-7</v>
      </c>
      <c r="AE652" s="27">
        <v>4011.538462</v>
      </c>
      <c r="AF652" s="27">
        <v>15999.999997000001</v>
      </c>
      <c r="AG652" s="41">
        <v>29935.576932</v>
      </c>
      <c r="AH652" s="27">
        <v>1.211225291045031</v>
      </c>
      <c r="AI652" s="27">
        <v>1.3215663514390086</v>
      </c>
      <c r="AJ652" s="27">
        <v>0</v>
      </c>
      <c r="AK652" s="27">
        <v>0</v>
      </c>
      <c r="AL652" s="42">
        <v>36258.727882062616</v>
      </c>
      <c r="AM652" s="42">
        <v>39561.851184244988</v>
      </c>
      <c r="AN652">
        <v>2030</v>
      </c>
      <c r="AO652" t="s">
        <v>56</v>
      </c>
      <c r="AP652" s="30">
        <v>20</v>
      </c>
      <c r="AQ652" t="s">
        <v>102</v>
      </c>
      <c r="AR652" s="29">
        <v>2</v>
      </c>
      <c r="AS652" s="29">
        <v>32</v>
      </c>
      <c r="AT652" s="29">
        <v>0.66210000000000002</v>
      </c>
      <c r="AU652" s="29">
        <v>2023</v>
      </c>
      <c r="AV652" t="s">
        <v>241</v>
      </c>
      <c r="AW652" s="65">
        <f>(IF(ISBLANK(AE652), IF(ISNUMBER(M652), M652*R651, 0)+IF(ISNUMBER(V652), V652*AA651, 0)+AE652, (IF(ISNUMBER(M652), M652*R651, 0)+IF(ISNUMBER(V652), V652*AA651)+AE652)))</f>
        <v>29935.576932</v>
      </c>
      <c r="AX652" s="86">
        <f t="shared" si="45"/>
        <v>36258.727882062616</v>
      </c>
      <c r="AY652" s="86">
        <f t="shared" si="46"/>
        <v>39561.851184244988</v>
      </c>
    </row>
    <row r="653" spans="1:51" x14ac:dyDescent="0.2">
      <c r="A653">
        <v>37</v>
      </c>
      <c r="B653">
        <v>2023</v>
      </c>
      <c r="C653" t="s">
        <v>857</v>
      </c>
      <c r="D653" t="s">
        <v>99</v>
      </c>
      <c r="E653" t="s">
        <v>46</v>
      </c>
      <c r="H653" t="s">
        <v>238</v>
      </c>
      <c r="I653" t="s">
        <v>134</v>
      </c>
      <c r="J653" t="s">
        <v>245</v>
      </c>
      <c r="K653" t="s">
        <v>51</v>
      </c>
      <c r="L653" s="27">
        <v>500</v>
      </c>
      <c r="M653" s="27">
        <v>471.34615400000001</v>
      </c>
      <c r="N653" s="27">
        <v>600</v>
      </c>
      <c r="O653" t="s">
        <v>142</v>
      </c>
      <c r="P653" t="s">
        <v>53</v>
      </c>
      <c r="Q653" s="27">
        <v>2</v>
      </c>
      <c r="R653" s="27">
        <v>55</v>
      </c>
      <c r="S653" s="27">
        <v>145</v>
      </c>
      <c r="T653" s="27">
        <v>145</v>
      </c>
      <c r="U653" s="27">
        <v>0</v>
      </c>
      <c r="V653" s="27">
        <v>0</v>
      </c>
      <c r="W653" s="27">
        <v>0</v>
      </c>
      <c r="X653" t="s">
        <v>136</v>
      </c>
      <c r="Y653" t="s">
        <v>70</v>
      </c>
      <c r="Z653" s="27">
        <v>15</v>
      </c>
      <c r="AA653" s="27">
        <v>15</v>
      </c>
      <c r="AB653" s="27">
        <v>20</v>
      </c>
      <c r="AC653" s="27">
        <v>20</v>
      </c>
      <c r="AD653" s="27">
        <v>8.4747700000000004E-7</v>
      </c>
      <c r="AE653" s="27">
        <v>4011.538462</v>
      </c>
      <c r="AF653" s="27">
        <v>15999.999997000001</v>
      </c>
      <c r="AG653" s="41">
        <v>29935.576932</v>
      </c>
      <c r="AH653" s="27">
        <v>1.211225291045031</v>
      </c>
      <c r="AI653" s="27">
        <v>1.3215663514390086</v>
      </c>
      <c r="AJ653" s="27">
        <v>0</v>
      </c>
      <c r="AK653" s="27">
        <v>0</v>
      </c>
      <c r="AL653" s="42">
        <v>36258.727882062616</v>
      </c>
      <c r="AM653" s="42">
        <v>39561.851184244988</v>
      </c>
      <c r="AN653">
        <v>2035</v>
      </c>
      <c r="AO653" t="s">
        <v>56</v>
      </c>
      <c r="AP653" s="30">
        <v>20</v>
      </c>
      <c r="AQ653" t="s">
        <v>102</v>
      </c>
      <c r="AR653" s="29">
        <v>2</v>
      </c>
      <c r="AS653" s="29">
        <v>32</v>
      </c>
      <c r="AT653" s="29">
        <v>0.66210000000000002</v>
      </c>
      <c r="AU653" s="29">
        <v>2023</v>
      </c>
      <c r="AV653" t="s">
        <v>241</v>
      </c>
      <c r="AW653" s="65">
        <f>(IF(ISBLANK(AE653), IF(ISNUMBER(M653), M653*R651, 0)+IF(ISNUMBER(V653), V653*AA651, 0)+AE653, (IF(ISNUMBER(M653), M653*R651, 0)+IF(ISNUMBER(V653), V653*AA651)+AE653)))</f>
        <v>29935.576932</v>
      </c>
      <c r="AX653" s="86">
        <f t="shared" si="45"/>
        <v>36258.727882062616</v>
      </c>
      <c r="AY653" s="86">
        <f t="shared" si="46"/>
        <v>39561.851184244988</v>
      </c>
    </row>
    <row r="654" spans="1:51" x14ac:dyDescent="0.2">
      <c r="A654">
        <v>37</v>
      </c>
      <c r="B654">
        <v>2023</v>
      </c>
      <c r="C654" t="s">
        <v>857</v>
      </c>
      <c r="D654" t="s">
        <v>99</v>
      </c>
      <c r="E654" t="s">
        <v>46</v>
      </c>
      <c r="H654" t="s">
        <v>238</v>
      </c>
      <c r="I654" t="s">
        <v>134</v>
      </c>
      <c r="J654" t="s">
        <v>245</v>
      </c>
      <c r="K654" t="s">
        <v>51</v>
      </c>
      <c r="L654" s="27">
        <v>500</v>
      </c>
      <c r="M654" s="27">
        <v>471.34615400000001</v>
      </c>
      <c r="N654" s="27">
        <v>600</v>
      </c>
      <c r="O654" t="s">
        <v>142</v>
      </c>
      <c r="P654" t="s">
        <v>53</v>
      </c>
      <c r="Q654" s="27">
        <v>2</v>
      </c>
      <c r="R654" s="27">
        <v>55</v>
      </c>
      <c r="S654" s="27">
        <v>145</v>
      </c>
      <c r="T654" s="27">
        <v>145</v>
      </c>
      <c r="U654" s="27">
        <v>0</v>
      </c>
      <c r="V654" s="27">
        <v>0</v>
      </c>
      <c r="W654" s="27">
        <v>0</v>
      </c>
      <c r="X654" t="s">
        <v>136</v>
      </c>
      <c r="Y654" t="s">
        <v>70</v>
      </c>
      <c r="Z654" s="27">
        <v>15</v>
      </c>
      <c r="AA654" s="27">
        <v>15</v>
      </c>
      <c r="AB654" s="27">
        <v>20</v>
      </c>
      <c r="AC654" s="27">
        <v>20</v>
      </c>
      <c r="AD654" s="27">
        <v>8.4747700000000004E-7</v>
      </c>
      <c r="AE654" s="27">
        <v>4011.538462</v>
      </c>
      <c r="AF654" s="27">
        <v>15999.999997000001</v>
      </c>
      <c r="AG654" s="41">
        <v>29935.576932</v>
      </c>
      <c r="AH654" s="27">
        <v>1.211225291045031</v>
      </c>
      <c r="AI654" s="27">
        <v>1.3215663514390086</v>
      </c>
      <c r="AJ654" s="27">
        <v>0</v>
      </c>
      <c r="AK654" s="27">
        <v>0</v>
      </c>
      <c r="AL654" s="42">
        <v>36258.727882062616</v>
      </c>
      <c r="AM654" s="42">
        <v>39561.851184244988</v>
      </c>
      <c r="AN654">
        <v>2040</v>
      </c>
      <c r="AO654" t="s">
        <v>56</v>
      </c>
      <c r="AP654" s="30">
        <v>20</v>
      </c>
      <c r="AQ654" t="s">
        <v>102</v>
      </c>
      <c r="AR654" s="29">
        <v>2</v>
      </c>
      <c r="AS654" s="29">
        <v>32</v>
      </c>
      <c r="AT654" s="29">
        <v>0.66210000000000002</v>
      </c>
      <c r="AU654" s="29">
        <v>2023</v>
      </c>
      <c r="AV654" t="s">
        <v>241</v>
      </c>
      <c r="AW654" s="65">
        <f>(IF(ISBLANK(AE654), IF(ISNUMBER(M654), M654*R651, 0)+IF(ISNUMBER(V654), V654*AA651, 0)+AE654, (IF(ISNUMBER(M654), M654*R651, 0)+IF(ISNUMBER(V654), V654*AA651)+AE654)))</f>
        <v>29935.576932</v>
      </c>
      <c r="AX654" s="86">
        <f t="shared" si="45"/>
        <v>36258.727882062616</v>
      </c>
      <c r="AY654" s="86">
        <f t="shared" si="46"/>
        <v>39561.851184244988</v>
      </c>
    </row>
    <row r="655" spans="1:51" x14ac:dyDescent="0.2">
      <c r="A655">
        <v>37</v>
      </c>
      <c r="B655">
        <v>2023</v>
      </c>
      <c r="C655" t="s">
        <v>857</v>
      </c>
      <c r="D655" t="s">
        <v>99</v>
      </c>
      <c r="E655" t="s">
        <v>46</v>
      </c>
      <c r="H655" t="s">
        <v>238</v>
      </c>
      <c r="I655" t="s">
        <v>134</v>
      </c>
      <c r="J655" t="s">
        <v>245</v>
      </c>
      <c r="K655" t="s">
        <v>51</v>
      </c>
      <c r="L655" s="27">
        <v>500</v>
      </c>
      <c r="M655" s="27">
        <v>471.34615400000001</v>
      </c>
      <c r="N655" s="27">
        <v>600</v>
      </c>
      <c r="O655" t="s">
        <v>142</v>
      </c>
      <c r="P655" t="s">
        <v>53</v>
      </c>
      <c r="Q655" s="27">
        <v>2</v>
      </c>
      <c r="R655" s="27">
        <v>55</v>
      </c>
      <c r="S655" s="27">
        <v>145</v>
      </c>
      <c r="T655" s="27">
        <v>145</v>
      </c>
      <c r="U655" s="27">
        <v>0</v>
      </c>
      <c r="V655" s="27">
        <v>0</v>
      </c>
      <c r="W655" s="27">
        <v>0</v>
      </c>
      <c r="X655" t="s">
        <v>136</v>
      </c>
      <c r="Y655" t="s">
        <v>70</v>
      </c>
      <c r="Z655" s="27">
        <v>15</v>
      </c>
      <c r="AA655" s="27">
        <v>15</v>
      </c>
      <c r="AB655" s="27">
        <v>20</v>
      </c>
      <c r="AC655" s="27">
        <v>20</v>
      </c>
      <c r="AD655" s="27">
        <v>8.4747700000000004E-7</v>
      </c>
      <c r="AE655" s="27">
        <v>4011.538462</v>
      </c>
      <c r="AF655" s="27">
        <v>15999.999997000001</v>
      </c>
      <c r="AG655" s="41">
        <v>29935.576932</v>
      </c>
      <c r="AH655" s="27">
        <v>1.211225291045031</v>
      </c>
      <c r="AI655" s="27">
        <v>1.3215663514390086</v>
      </c>
      <c r="AJ655" s="27">
        <v>0</v>
      </c>
      <c r="AK655" s="27">
        <v>0</v>
      </c>
      <c r="AL655" s="42">
        <v>36258.727882062616</v>
      </c>
      <c r="AM655" s="42">
        <v>39561.851184244988</v>
      </c>
      <c r="AN655">
        <v>2045</v>
      </c>
      <c r="AO655" t="s">
        <v>56</v>
      </c>
      <c r="AP655" s="30">
        <v>20</v>
      </c>
      <c r="AQ655" t="s">
        <v>102</v>
      </c>
      <c r="AR655" s="29">
        <v>2</v>
      </c>
      <c r="AS655" s="29">
        <v>32</v>
      </c>
      <c r="AT655" s="29">
        <v>0.66210000000000002</v>
      </c>
      <c r="AU655" s="29">
        <v>2023</v>
      </c>
      <c r="AV655" t="s">
        <v>241</v>
      </c>
      <c r="AW655" s="65">
        <f>(IF(ISBLANK(AE655), IF(ISNUMBER(M655), M655*R651, 0)+IF(ISNUMBER(V655), V655*AA651, 0)+AE655, (IF(ISNUMBER(M655), M655*R651, 0)+IF(ISNUMBER(V655), V655*AA651)+AE655)))</f>
        <v>29935.576932</v>
      </c>
      <c r="AX655" s="86">
        <f t="shared" si="45"/>
        <v>36258.727882062616</v>
      </c>
      <c r="AY655" s="86">
        <f t="shared" si="46"/>
        <v>39561.851184244988</v>
      </c>
    </row>
    <row r="656" spans="1:51" x14ac:dyDescent="0.2">
      <c r="A656">
        <v>37</v>
      </c>
      <c r="B656">
        <v>2023</v>
      </c>
      <c r="C656" t="s">
        <v>857</v>
      </c>
      <c r="D656" t="s">
        <v>99</v>
      </c>
      <c r="E656" t="s">
        <v>46</v>
      </c>
      <c r="H656" t="s">
        <v>238</v>
      </c>
      <c r="I656" t="s">
        <v>134</v>
      </c>
      <c r="J656" t="s">
        <v>245</v>
      </c>
      <c r="K656" t="s">
        <v>51</v>
      </c>
      <c r="L656" s="27">
        <v>500</v>
      </c>
      <c r="M656" s="27">
        <v>471.34615400000001</v>
      </c>
      <c r="N656" s="27">
        <v>600</v>
      </c>
      <c r="O656" t="s">
        <v>142</v>
      </c>
      <c r="P656" t="s">
        <v>53</v>
      </c>
      <c r="Q656" s="27">
        <v>2</v>
      </c>
      <c r="R656" s="27">
        <v>55</v>
      </c>
      <c r="S656" s="27">
        <v>145</v>
      </c>
      <c r="T656" s="27">
        <v>145</v>
      </c>
      <c r="U656" s="27">
        <v>0</v>
      </c>
      <c r="V656" s="27">
        <v>0</v>
      </c>
      <c r="W656" s="27">
        <v>0</v>
      </c>
      <c r="X656" t="s">
        <v>136</v>
      </c>
      <c r="Y656" t="s">
        <v>70</v>
      </c>
      <c r="Z656" s="27">
        <v>15</v>
      </c>
      <c r="AA656" s="27">
        <v>15</v>
      </c>
      <c r="AB656" s="27">
        <v>20</v>
      </c>
      <c r="AC656" s="27">
        <v>20</v>
      </c>
      <c r="AD656" s="27">
        <v>8.4747700000000004E-7</v>
      </c>
      <c r="AE656" s="27">
        <v>4011.538462</v>
      </c>
      <c r="AF656" s="27">
        <v>15999.999997000001</v>
      </c>
      <c r="AG656" s="41">
        <v>29935.576932</v>
      </c>
      <c r="AH656" s="27">
        <v>1.211225291045031</v>
      </c>
      <c r="AI656" s="27">
        <v>1.3215663514390086</v>
      </c>
      <c r="AJ656" s="27">
        <v>0</v>
      </c>
      <c r="AK656" s="27">
        <v>0</v>
      </c>
      <c r="AL656" s="42">
        <v>36258.727882062616</v>
      </c>
      <c r="AM656" s="42">
        <v>39561.851184244988</v>
      </c>
      <c r="AN656">
        <v>2050</v>
      </c>
      <c r="AO656" t="s">
        <v>56</v>
      </c>
      <c r="AP656" s="30">
        <v>20</v>
      </c>
      <c r="AQ656" t="s">
        <v>102</v>
      </c>
      <c r="AR656" s="29">
        <v>2</v>
      </c>
      <c r="AS656" s="29">
        <v>32</v>
      </c>
      <c r="AT656" s="29">
        <v>0.66210000000000002</v>
      </c>
      <c r="AU656" s="29">
        <v>2023</v>
      </c>
      <c r="AV656" t="s">
        <v>241</v>
      </c>
      <c r="AW656" s="65">
        <f>(IF(ISBLANK(AE656), IF(ISNUMBER(M656), M656*R651, 0)+IF(ISNUMBER(V656), V656*AA651, 0)+AE656, (IF(ISNUMBER(M656), M656*R651, 0)+IF(ISNUMBER(V656), V656*AA651)+AE656)))</f>
        <v>29935.576932</v>
      </c>
      <c r="AX656" s="86">
        <f t="shared" si="45"/>
        <v>36258.727882062616</v>
      </c>
      <c r="AY656" s="86">
        <f t="shared" si="46"/>
        <v>39561.851184244988</v>
      </c>
    </row>
    <row r="657" spans="1:51" x14ac:dyDescent="0.2">
      <c r="A657">
        <v>37</v>
      </c>
      <c r="B657">
        <v>2023</v>
      </c>
      <c r="C657" t="s">
        <v>857</v>
      </c>
      <c r="D657" t="s">
        <v>99</v>
      </c>
      <c r="E657" t="s">
        <v>46</v>
      </c>
      <c r="H657" t="s">
        <v>238</v>
      </c>
      <c r="I657" t="s">
        <v>134</v>
      </c>
      <c r="J657" t="s">
        <v>245</v>
      </c>
      <c r="K657" t="s">
        <v>51</v>
      </c>
      <c r="L657" s="27">
        <v>500</v>
      </c>
      <c r="M657" s="27">
        <v>471.34615400000001</v>
      </c>
      <c r="N657" s="27">
        <v>600</v>
      </c>
      <c r="O657" t="s">
        <v>142</v>
      </c>
      <c r="P657" t="s">
        <v>53</v>
      </c>
      <c r="Q657" s="27">
        <v>2</v>
      </c>
      <c r="R657" s="27">
        <v>55</v>
      </c>
      <c r="S657" s="27">
        <v>145</v>
      </c>
      <c r="T657" s="27">
        <v>145</v>
      </c>
      <c r="U657" s="27">
        <v>0</v>
      </c>
      <c r="V657" s="27">
        <v>0</v>
      </c>
      <c r="W657" s="27">
        <v>0</v>
      </c>
      <c r="X657" t="s">
        <v>136</v>
      </c>
      <c r="Y657" t="s">
        <v>70</v>
      </c>
      <c r="Z657" s="27">
        <v>15</v>
      </c>
      <c r="AA657" s="27">
        <v>15</v>
      </c>
      <c r="AB657" s="27">
        <v>20</v>
      </c>
      <c r="AC657" s="27">
        <v>20</v>
      </c>
      <c r="AD657" s="27">
        <v>8.4747700000000004E-7</v>
      </c>
      <c r="AE657" s="27">
        <v>4011.538462</v>
      </c>
      <c r="AF657" s="27">
        <v>15999.999997000001</v>
      </c>
      <c r="AG657" s="41">
        <v>29935.576932</v>
      </c>
      <c r="AH657" s="27">
        <v>1.211225291045031</v>
      </c>
      <c r="AI657" s="27">
        <v>1.3215663514390086</v>
      </c>
      <c r="AJ657" s="27">
        <v>0</v>
      </c>
      <c r="AK657" s="27">
        <v>0</v>
      </c>
      <c r="AL657" s="42">
        <v>36258.727882062616</v>
      </c>
      <c r="AM657" s="42">
        <v>39561.851184244988</v>
      </c>
      <c r="AN657">
        <v>2023</v>
      </c>
      <c r="AO657" t="s">
        <v>59</v>
      </c>
      <c r="AP657" s="30">
        <v>20</v>
      </c>
      <c r="AQ657" t="s">
        <v>102</v>
      </c>
      <c r="AR657" s="29">
        <v>2</v>
      </c>
      <c r="AS657" s="29">
        <v>32</v>
      </c>
      <c r="AT657" s="29">
        <v>0.66210000000000002</v>
      </c>
      <c r="AU657" s="29">
        <v>2023</v>
      </c>
      <c r="AV657" t="s">
        <v>241</v>
      </c>
      <c r="AW657" s="65">
        <f>(IF(ISBLANK(AE657), IF(ISNUMBER(M657), M657*R651, 0)+IF(ISNUMBER(V657), V657*AA651, 0)+AE657, (IF(ISNUMBER(M657), M657*R651, 0)+IF(ISNUMBER(V657), V657*AA651)+AE657)))</f>
        <v>29935.576932</v>
      </c>
      <c r="AX657" s="86">
        <f t="shared" si="45"/>
        <v>36258.727882062616</v>
      </c>
      <c r="AY657" s="86">
        <f t="shared" si="46"/>
        <v>39561.851184244988</v>
      </c>
    </row>
    <row r="658" spans="1:51" x14ac:dyDescent="0.2">
      <c r="A658">
        <v>37</v>
      </c>
      <c r="B658">
        <v>2023</v>
      </c>
      <c r="C658" t="s">
        <v>857</v>
      </c>
      <c r="D658" t="s">
        <v>99</v>
      </c>
      <c r="E658" t="s">
        <v>46</v>
      </c>
      <c r="H658" t="s">
        <v>238</v>
      </c>
      <c r="I658" t="s">
        <v>134</v>
      </c>
      <c r="J658" t="s">
        <v>245</v>
      </c>
      <c r="K658" t="s">
        <v>51</v>
      </c>
      <c r="L658" s="27">
        <v>518.86792452830196</v>
      </c>
      <c r="M658" s="27">
        <v>489.13280132075477</v>
      </c>
      <c r="N658" s="27">
        <v>622.64150943396226</v>
      </c>
      <c r="O658" t="s">
        <v>142</v>
      </c>
      <c r="P658" t="s">
        <v>53</v>
      </c>
      <c r="Q658" s="27">
        <v>2</v>
      </c>
      <c r="R658" s="27">
        <v>55</v>
      </c>
      <c r="S658" s="27">
        <v>145</v>
      </c>
      <c r="T658" s="27">
        <v>145</v>
      </c>
      <c r="U658" s="27">
        <v>0</v>
      </c>
      <c r="V658" s="27">
        <v>0</v>
      </c>
      <c r="W658" s="27">
        <v>0</v>
      </c>
      <c r="X658" t="s">
        <v>136</v>
      </c>
      <c r="Y658" t="s">
        <v>70</v>
      </c>
      <c r="Z658" s="27">
        <v>15</v>
      </c>
      <c r="AA658" s="27">
        <v>15</v>
      </c>
      <c r="AB658" s="27">
        <v>20</v>
      </c>
      <c r="AC658" s="27">
        <v>20</v>
      </c>
      <c r="AD658" s="27">
        <v>8.7945726415094338E-7</v>
      </c>
      <c r="AE658" s="27">
        <v>4162.9172718867922</v>
      </c>
      <c r="AF658" s="27">
        <v>16603.773581792455</v>
      </c>
      <c r="AG658" s="41">
        <v>31065.221344528305</v>
      </c>
      <c r="AH658" s="27">
        <v>1.211225291045031</v>
      </c>
      <c r="AI658" s="27">
        <v>1.3215663514390086</v>
      </c>
      <c r="AJ658" s="27">
        <v>0</v>
      </c>
      <c r="AK658" s="27">
        <v>0</v>
      </c>
      <c r="AL658" s="42">
        <v>37626.981764404605</v>
      </c>
      <c r="AM658" s="42">
        <v>41054.751228933485</v>
      </c>
      <c r="AN658">
        <v>2030</v>
      </c>
      <c r="AO658" t="s">
        <v>59</v>
      </c>
      <c r="AP658" s="30">
        <v>20</v>
      </c>
      <c r="AQ658" t="s">
        <v>102</v>
      </c>
      <c r="AR658" s="29">
        <v>2</v>
      </c>
      <c r="AS658" s="29">
        <v>32</v>
      </c>
      <c r="AT658" s="29">
        <v>0.66210000000000002</v>
      </c>
      <c r="AU658" s="29">
        <v>2023</v>
      </c>
      <c r="AV658" t="s">
        <v>241</v>
      </c>
      <c r="AW658" s="65">
        <f>(IF(ISBLANK(AE658), IF(ISNUMBER(M658), M658*R651, 0)+IF(ISNUMBER(V658), V658*AA651, 0)+AE658, (IF(ISNUMBER(M658), M658*R651, 0)+IF(ISNUMBER(V658), V658*AA651)+AE658)))</f>
        <v>31065.221344528305</v>
      </c>
      <c r="AX658" s="86">
        <f t="shared" si="45"/>
        <v>37626.981764404605</v>
      </c>
      <c r="AY658" s="86">
        <f t="shared" si="46"/>
        <v>41054.751228933485</v>
      </c>
    </row>
    <row r="659" spans="1:51" x14ac:dyDescent="0.2">
      <c r="A659">
        <v>37</v>
      </c>
      <c r="B659">
        <v>2023</v>
      </c>
      <c r="C659" t="s">
        <v>857</v>
      </c>
      <c r="D659" t="s">
        <v>99</v>
      </c>
      <c r="E659" t="s">
        <v>46</v>
      </c>
      <c r="H659" t="s">
        <v>238</v>
      </c>
      <c r="I659" t="s">
        <v>134</v>
      </c>
      <c r="J659" t="s">
        <v>245</v>
      </c>
      <c r="K659" t="s">
        <v>51</v>
      </c>
      <c r="L659" s="27">
        <v>523.58490566037733</v>
      </c>
      <c r="M659" s="27">
        <v>493.57946315094341</v>
      </c>
      <c r="N659" s="27">
        <v>628.30188679245282</v>
      </c>
      <c r="O659" t="s">
        <v>142</v>
      </c>
      <c r="P659" t="s">
        <v>53</v>
      </c>
      <c r="Q659" s="27">
        <v>2</v>
      </c>
      <c r="R659" s="27">
        <v>55</v>
      </c>
      <c r="S659" s="27">
        <v>145</v>
      </c>
      <c r="T659" s="27">
        <v>145</v>
      </c>
      <c r="U659" s="27">
        <v>0</v>
      </c>
      <c r="V659" s="27">
        <v>0</v>
      </c>
      <c r="W659" s="27">
        <v>0</v>
      </c>
      <c r="X659" t="s">
        <v>136</v>
      </c>
      <c r="Y659" t="s">
        <v>70</v>
      </c>
      <c r="Z659" s="27">
        <v>15</v>
      </c>
      <c r="AA659" s="27">
        <v>15</v>
      </c>
      <c r="AB659" s="27">
        <v>20</v>
      </c>
      <c r="AC659" s="27">
        <v>20</v>
      </c>
      <c r="AD659" s="27">
        <v>8.8745233018867929E-7</v>
      </c>
      <c r="AE659" s="27">
        <v>4200.7619743584901</v>
      </c>
      <c r="AF659" s="27">
        <v>16754.716977990567</v>
      </c>
      <c r="AG659" s="41">
        <v>31347.63244766038</v>
      </c>
      <c r="AH659" s="27">
        <v>1.211225291045031</v>
      </c>
      <c r="AI659" s="27">
        <v>1.3215663514390086</v>
      </c>
      <c r="AJ659" s="27">
        <v>0</v>
      </c>
      <c r="AK659" s="27">
        <v>0</v>
      </c>
      <c r="AL659" s="42">
        <v>37969.045234990102</v>
      </c>
      <c r="AM659" s="42">
        <v>41427.976240105607</v>
      </c>
      <c r="AN659">
        <v>2035</v>
      </c>
      <c r="AO659" t="s">
        <v>59</v>
      </c>
      <c r="AP659" s="30">
        <v>20</v>
      </c>
      <c r="AQ659" t="s">
        <v>102</v>
      </c>
      <c r="AR659" s="29">
        <v>2</v>
      </c>
      <c r="AS659" s="29">
        <v>32</v>
      </c>
      <c r="AT659" s="29">
        <v>0.66210000000000002</v>
      </c>
      <c r="AU659" s="29">
        <v>2023</v>
      </c>
      <c r="AV659" t="s">
        <v>241</v>
      </c>
      <c r="AW659" s="65">
        <f>(IF(ISBLANK(AE659), IF(ISNUMBER(M659), M659*R651, 0)+IF(ISNUMBER(V659), V659*AA651, 0)+AE659, (IF(ISNUMBER(M659), M659*R651, 0)+IF(ISNUMBER(V659), V659*AA651)+AE659)))</f>
        <v>31347.63244766038</v>
      </c>
      <c r="AX659" s="86">
        <f t="shared" si="45"/>
        <v>37969.045234990102</v>
      </c>
      <c r="AY659" s="86">
        <f t="shared" si="46"/>
        <v>41427.976240105607</v>
      </c>
    </row>
    <row r="660" spans="1:51" x14ac:dyDescent="0.2">
      <c r="A660">
        <v>37</v>
      </c>
      <c r="B660">
        <v>2023</v>
      </c>
      <c r="C660" t="s">
        <v>857</v>
      </c>
      <c r="D660" t="s">
        <v>99</v>
      </c>
      <c r="E660" t="s">
        <v>46</v>
      </c>
      <c r="H660" t="s">
        <v>238</v>
      </c>
      <c r="I660" t="s">
        <v>134</v>
      </c>
      <c r="J660" t="s">
        <v>245</v>
      </c>
      <c r="K660" t="s">
        <v>51</v>
      </c>
      <c r="L660" s="27">
        <v>528.30188679245282</v>
      </c>
      <c r="M660" s="27">
        <v>498.02612498113206</v>
      </c>
      <c r="N660" s="27">
        <v>633.96226415094338</v>
      </c>
      <c r="O660" t="s">
        <v>142</v>
      </c>
      <c r="P660" t="s">
        <v>53</v>
      </c>
      <c r="Q660" s="27">
        <v>2</v>
      </c>
      <c r="R660" s="27">
        <v>55</v>
      </c>
      <c r="S660" s="27">
        <v>145</v>
      </c>
      <c r="T660" s="27">
        <v>145</v>
      </c>
      <c r="U660" s="27">
        <v>0</v>
      </c>
      <c r="V660" s="27">
        <v>0</v>
      </c>
      <c r="W660" s="27">
        <v>0</v>
      </c>
      <c r="X660" t="s">
        <v>136</v>
      </c>
      <c r="Y660" t="s">
        <v>70</v>
      </c>
      <c r="Z660" s="27">
        <v>15</v>
      </c>
      <c r="AA660" s="27">
        <v>15</v>
      </c>
      <c r="AB660" s="27">
        <v>20</v>
      </c>
      <c r="AC660" s="27">
        <v>20</v>
      </c>
      <c r="AD660" s="27">
        <v>8.954473962264151E-7</v>
      </c>
      <c r="AE660" s="27">
        <v>4238.6066768301889</v>
      </c>
      <c r="AF660" s="27">
        <v>16905.660374188679</v>
      </c>
      <c r="AG660" s="41">
        <v>31630.043550792452</v>
      </c>
      <c r="AH660" s="27">
        <v>1.211225291045031</v>
      </c>
      <c r="AI660" s="27">
        <v>1.3215663514390086</v>
      </c>
      <c r="AJ660" s="27">
        <v>0</v>
      </c>
      <c r="AK660" s="27">
        <v>0</v>
      </c>
      <c r="AL660" s="42">
        <v>38311.108705575592</v>
      </c>
      <c r="AM660" s="42">
        <v>41801.201251277722</v>
      </c>
      <c r="AN660">
        <v>2040</v>
      </c>
      <c r="AO660" t="s">
        <v>59</v>
      </c>
      <c r="AP660" s="30">
        <v>20</v>
      </c>
      <c r="AQ660" t="s">
        <v>102</v>
      </c>
      <c r="AR660" s="29">
        <v>2</v>
      </c>
      <c r="AS660" s="29">
        <v>32</v>
      </c>
      <c r="AT660" s="29">
        <v>0.66210000000000002</v>
      </c>
      <c r="AU660" s="29">
        <v>2023</v>
      </c>
      <c r="AV660" t="s">
        <v>241</v>
      </c>
      <c r="AW660" s="65">
        <f>(IF(ISBLANK(AE660), IF(ISNUMBER(M660), M660*R651, 0)+IF(ISNUMBER(V660), V660*AA651, 0)+AE660, (IF(ISNUMBER(M660), M660*R651, 0)+IF(ISNUMBER(V660), V660*AA651)+AE660)))</f>
        <v>31630.043550792452</v>
      </c>
      <c r="AX660" s="86">
        <f t="shared" si="45"/>
        <v>38311.108705575592</v>
      </c>
      <c r="AY660" s="86">
        <f t="shared" si="46"/>
        <v>41801.201251277722</v>
      </c>
    </row>
    <row r="661" spans="1:51" x14ac:dyDescent="0.2">
      <c r="A661">
        <v>37</v>
      </c>
      <c r="B661">
        <v>2023</v>
      </c>
      <c r="C661" t="s">
        <v>857</v>
      </c>
      <c r="D661" t="s">
        <v>99</v>
      </c>
      <c r="E661" t="s">
        <v>46</v>
      </c>
      <c r="H661" t="s">
        <v>238</v>
      </c>
      <c r="I661" t="s">
        <v>134</v>
      </c>
      <c r="J661" t="s">
        <v>245</v>
      </c>
      <c r="K661" t="s">
        <v>51</v>
      </c>
      <c r="L661" s="27">
        <v>536.1635220125786</v>
      </c>
      <c r="M661" s="27">
        <v>505.43722803144658</v>
      </c>
      <c r="N661" s="27">
        <v>643.39622641509436</v>
      </c>
      <c r="O661" t="s">
        <v>142</v>
      </c>
      <c r="P661" t="s">
        <v>53</v>
      </c>
      <c r="Q661" s="27">
        <v>2</v>
      </c>
      <c r="R661" s="27">
        <v>55</v>
      </c>
      <c r="S661" s="27">
        <v>145</v>
      </c>
      <c r="T661" s="27">
        <v>145</v>
      </c>
      <c r="U661" s="27">
        <v>0</v>
      </c>
      <c r="V661" s="27">
        <v>0</v>
      </c>
      <c r="W661" s="27">
        <v>0</v>
      </c>
      <c r="X661" t="s">
        <v>136</v>
      </c>
      <c r="Y661" t="s">
        <v>70</v>
      </c>
      <c r="Z661" s="27">
        <v>15</v>
      </c>
      <c r="AA661" s="27">
        <v>15</v>
      </c>
      <c r="AB661" s="27">
        <v>20</v>
      </c>
      <c r="AC661" s="27">
        <v>20</v>
      </c>
      <c r="AD661" s="27">
        <v>9.0877250628930822E-7</v>
      </c>
      <c r="AE661" s="27">
        <v>4301.6811809496858</v>
      </c>
      <c r="AF661" s="27">
        <v>17157.232701185534</v>
      </c>
      <c r="AG661" s="41">
        <v>32100.728722679247</v>
      </c>
      <c r="AH661" s="27">
        <v>1.211225291045031</v>
      </c>
      <c r="AI661" s="27">
        <v>1.3215663514390086</v>
      </c>
      <c r="AJ661" s="27">
        <v>0</v>
      </c>
      <c r="AK661" s="27">
        <v>0</v>
      </c>
      <c r="AL661" s="42">
        <v>38881.214489884755</v>
      </c>
      <c r="AM661" s="42">
        <v>42423.242936564602</v>
      </c>
      <c r="AN661">
        <v>2045</v>
      </c>
      <c r="AO661" t="s">
        <v>59</v>
      </c>
      <c r="AP661" s="30">
        <v>20</v>
      </c>
      <c r="AQ661" t="s">
        <v>102</v>
      </c>
      <c r="AR661" s="29">
        <v>2</v>
      </c>
      <c r="AS661" s="29">
        <v>32</v>
      </c>
      <c r="AT661" s="29">
        <v>0.66210000000000002</v>
      </c>
      <c r="AU661" s="29">
        <v>2023</v>
      </c>
      <c r="AV661" t="s">
        <v>241</v>
      </c>
      <c r="AW661" s="65">
        <f>(IF(ISBLANK(AE661), IF(ISNUMBER(M661), M661*R651, 0)+IF(ISNUMBER(V661), V661*AA651, 0)+AE661, (IF(ISNUMBER(M661), M661*R651, 0)+IF(ISNUMBER(V661), V661*AA651)+AE661)))</f>
        <v>32100.728722679247</v>
      </c>
      <c r="AX661" s="86">
        <f t="shared" si="45"/>
        <v>38881.214489884755</v>
      </c>
      <c r="AY661" s="86">
        <f t="shared" si="46"/>
        <v>42423.242936564602</v>
      </c>
    </row>
    <row r="662" spans="1:51" x14ac:dyDescent="0.2">
      <c r="A662">
        <v>37</v>
      </c>
      <c r="B662">
        <v>2023</v>
      </c>
      <c r="C662" t="s">
        <v>857</v>
      </c>
      <c r="D662" t="s">
        <v>99</v>
      </c>
      <c r="E662" t="s">
        <v>46</v>
      </c>
      <c r="H662" t="s">
        <v>238</v>
      </c>
      <c r="I662" t="s">
        <v>134</v>
      </c>
      <c r="J662" t="s">
        <v>245</v>
      </c>
      <c r="K662" t="s">
        <v>51</v>
      </c>
      <c r="L662" s="27">
        <v>544.02515723270437</v>
      </c>
      <c r="M662" s="27">
        <v>512.84833108176099</v>
      </c>
      <c r="N662" s="27">
        <v>652.83018867924534</v>
      </c>
      <c r="O662" t="s">
        <v>142</v>
      </c>
      <c r="P662" t="s">
        <v>53</v>
      </c>
      <c r="Q662" s="27">
        <v>2</v>
      </c>
      <c r="R662" s="27">
        <v>55</v>
      </c>
      <c r="S662" s="27">
        <v>145</v>
      </c>
      <c r="T662" s="27">
        <v>145</v>
      </c>
      <c r="U662" s="27">
        <v>0</v>
      </c>
      <c r="V662" s="27">
        <v>0</v>
      </c>
      <c r="W662" s="27">
        <v>0</v>
      </c>
      <c r="X662" t="s">
        <v>136</v>
      </c>
      <c r="Y662" t="s">
        <v>70</v>
      </c>
      <c r="Z662" s="27">
        <v>15</v>
      </c>
      <c r="AA662" s="27">
        <v>15</v>
      </c>
      <c r="AB662" s="27">
        <v>20</v>
      </c>
      <c r="AC662" s="27">
        <v>20</v>
      </c>
      <c r="AD662" s="27">
        <v>9.2209761635220124E-7</v>
      </c>
      <c r="AE662" s="27">
        <v>4364.7556850691826</v>
      </c>
      <c r="AF662" s="27">
        <v>17408.805028182389</v>
      </c>
      <c r="AG662" s="41">
        <v>32571.413894566038</v>
      </c>
      <c r="AH662" s="27">
        <v>1.211225291045031</v>
      </c>
      <c r="AI662" s="27">
        <v>1.3215663514390086</v>
      </c>
      <c r="AJ662" s="27">
        <v>0</v>
      </c>
      <c r="AK662" s="27">
        <v>0</v>
      </c>
      <c r="AL662" s="42">
        <v>39451.320274193917</v>
      </c>
      <c r="AM662" s="42">
        <v>43045.284621851468</v>
      </c>
      <c r="AN662">
        <v>2050</v>
      </c>
      <c r="AO662" t="s">
        <v>59</v>
      </c>
      <c r="AP662" s="30">
        <v>20</v>
      </c>
      <c r="AQ662" t="s">
        <v>102</v>
      </c>
      <c r="AR662" s="29">
        <v>2</v>
      </c>
      <c r="AS662" s="29">
        <v>32</v>
      </c>
      <c r="AT662" s="29">
        <v>0.66210000000000002</v>
      </c>
      <c r="AU662" s="29">
        <v>2023</v>
      </c>
      <c r="AV662" t="s">
        <v>241</v>
      </c>
      <c r="AW662" s="65">
        <f>(IF(ISBLANK(AE662), IF(ISNUMBER(M662), M662*R651, 0)+IF(ISNUMBER(V662), V662*AA651, 0)+AE662, (IF(ISNUMBER(M662), M662*R651, 0)+IF(ISNUMBER(V662), V662*AA651)+AE662)))</f>
        <v>32571.413894566038</v>
      </c>
      <c r="AX662" s="86">
        <f t="shared" si="45"/>
        <v>39451.320274193917</v>
      </c>
      <c r="AY662" s="86">
        <f t="shared" si="46"/>
        <v>43045.284621851468</v>
      </c>
    </row>
    <row r="663" spans="1:51" x14ac:dyDescent="0.2">
      <c r="A663">
        <v>37</v>
      </c>
      <c r="B663">
        <v>2023</v>
      </c>
      <c r="C663" t="s">
        <v>857</v>
      </c>
      <c r="D663" t="s">
        <v>99</v>
      </c>
      <c r="E663" t="s">
        <v>46</v>
      </c>
      <c r="H663" t="s">
        <v>238</v>
      </c>
      <c r="I663" t="s">
        <v>134</v>
      </c>
      <c r="J663" t="s">
        <v>245</v>
      </c>
      <c r="K663" t="s">
        <v>51</v>
      </c>
      <c r="L663" s="27">
        <v>500</v>
      </c>
      <c r="M663" s="27">
        <v>471.34615400000001</v>
      </c>
      <c r="N663" s="27">
        <v>600</v>
      </c>
      <c r="O663" t="s">
        <v>142</v>
      </c>
      <c r="P663" t="s">
        <v>53</v>
      </c>
      <c r="Q663" s="27">
        <v>2</v>
      </c>
      <c r="R663" s="27">
        <v>55</v>
      </c>
      <c r="S663" s="27">
        <v>145</v>
      </c>
      <c r="T663" s="27">
        <v>145</v>
      </c>
      <c r="U663" s="27">
        <v>0</v>
      </c>
      <c r="V663" s="27">
        <v>0</v>
      </c>
      <c r="W663" s="27">
        <v>0</v>
      </c>
      <c r="X663" t="s">
        <v>136</v>
      </c>
      <c r="Y663" t="s">
        <v>70</v>
      </c>
      <c r="Z663" s="27">
        <v>15</v>
      </c>
      <c r="AA663" s="27">
        <v>15</v>
      </c>
      <c r="AB663" s="27">
        <v>20</v>
      </c>
      <c r="AC663" s="27">
        <v>20</v>
      </c>
      <c r="AD663" s="27">
        <v>8.4747700000000004E-7</v>
      </c>
      <c r="AE663" s="27">
        <v>4011.538462</v>
      </c>
      <c r="AF663" s="27">
        <v>15999.999997000001</v>
      </c>
      <c r="AG663" s="41">
        <v>29935.576932</v>
      </c>
      <c r="AH663" s="27">
        <v>1.211225291045031</v>
      </c>
      <c r="AI663" s="27">
        <v>1.3215663514390086</v>
      </c>
      <c r="AJ663" s="27">
        <v>0</v>
      </c>
      <c r="AK663" s="27">
        <v>0</v>
      </c>
      <c r="AL663" s="42">
        <v>36258.727882062616</v>
      </c>
      <c r="AM663" s="42">
        <v>39561.851184244988</v>
      </c>
      <c r="AN663">
        <v>2023</v>
      </c>
      <c r="AO663" t="s">
        <v>60</v>
      </c>
      <c r="AP663" s="30">
        <v>20</v>
      </c>
      <c r="AQ663" t="s">
        <v>102</v>
      </c>
      <c r="AR663" s="29">
        <v>2</v>
      </c>
      <c r="AS663" s="29">
        <v>32</v>
      </c>
      <c r="AT663" s="29">
        <v>0.66210000000000002</v>
      </c>
      <c r="AU663" s="29">
        <v>2023</v>
      </c>
      <c r="AV663" t="s">
        <v>241</v>
      </c>
      <c r="AW663" s="65">
        <f>(IF(ISBLANK(AE663), IF(ISNUMBER(M663), M663*R651, 0)+IF(ISNUMBER(V663), V663*AA651, 0)+AE663, (IF(ISNUMBER(M663), M663*R651, 0)+IF(ISNUMBER(V663), V663*AA651)+AE663)))</f>
        <v>29935.576932</v>
      </c>
      <c r="AX663" s="86">
        <f t="shared" si="45"/>
        <v>36258.727882062616</v>
      </c>
      <c r="AY663" s="86">
        <f t="shared" si="46"/>
        <v>39561.851184244988</v>
      </c>
    </row>
    <row r="664" spans="1:51" x14ac:dyDescent="0.2">
      <c r="A664">
        <v>37</v>
      </c>
      <c r="B664">
        <v>2023</v>
      </c>
      <c r="C664" t="s">
        <v>857</v>
      </c>
      <c r="D664" t="s">
        <v>99</v>
      </c>
      <c r="E664" t="s">
        <v>46</v>
      </c>
      <c r="H664" t="s">
        <v>238</v>
      </c>
      <c r="I664" t="s">
        <v>134</v>
      </c>
      <c r="J664" t="s">
        <v>245</v>
      </c>
      <c r="K664" t="s">
        <v>51</v>
      </c>
      <c r="L664" s="27">
        <v>537.7358490566038</v>
      </c>
      <c r="M664" s="27">
        <v>506.91944864150946</v>
      </c>
      <c r="N664" s="27">
        <v>645.28301886792451</v>
      </c>
      <c r="O664" t="s">
        <v>142</v>
      </c>
      <c r="P664" t="s">
        <v>53</v>
      </c>
      <c r="Q664" s="27">
        <v>2</v>
      </c>
      <c r="R664" s="27">
        <v>55</v>
      </c>
      <c r="S664" s="27">
        <v>145</v>
      </c>
      <c r="T664" s="27">
        <v>145</v>
      </c>
      <c r="U664" s="27">
        <v>0</v>
      </c>
      <c r="V664" s="27">
        <v>0</v>
      </c>
      <c r="W664" s="27">
        <v>0</v>
      </c>
      <c r="X664" t="s">
        <v>136</v>
      </c>
      <c r="Y664" t="s">
        <v>70</v>
      </c>
      <c r="Z664" s="27">
        <v>15</v>
      </c>
      <c r="AA664" s="27">
        <v>15</v>
      </c>
      <c r="AB664" s="27">
        <v>20</v>
      </c>
      <c r="AC664" s="27">
        <v>20</v>
      </c>
      <c r="AD664" s="27">
        <v>9.1143752830188682E-7</v>
      </c>
      <c r="AE664" s="27">
        <v>4314.2960817735848</v>
      </c>
      <c r="AF664" s="27">
        <v>17207.547166584907</v>
      </c>
      <c r="AG664" s="41">
        <v>32194.865757056603</v>
      </c>
      <c r="AH664" s="27">
        <v>1.211225291045031</v>
      </c>
      <c r="AI664" s="27">
        <v>1.3215663514390086</v>
      </c>
      <c r="AJ664" s="27">
        <v>0</v>
      </c>
      <c r="AK664" s="27">
        <v>0</v>
      </c>
      <c r="AL664" s="42">
        <v>38995.235646746587</v>
      </c>
      <c r="AM664" s="42">
        <v>42547.651273621967</v>
      </c>
      <c r="AN664">
        <v>2030</v>
      </c>
      <c r="AO664" t="s">
        <v>60</v>
      </c>
      <c r="AP664" s="30">
        <v>20</v>
      </c>
      <c r="AQ664" t="s">
        <v>102</v>
      </c>
      <c r="AR664" s="29">
        <v>2</v>
      </c>
      <c r="AS664" s="29">
        <v>32</v>
      </c>
      <c r="AT664" s="29">
        <v>0.66210000000000002</v>
      </c>
      <c r="AU664" s="29">
        <v>2023</v>
      </c>
      <c r="AV664" t="s">
        <v>241</v>
      </c>
      <c r="AW664" s="65">
        <f>(IF(ISBLANK(AE664), IF(ISNUMBER(M664), M664*R651, 0)+IF(ISNUMBER(V664), V664*AA651, 0)+AE664, (IF(ISNUMBER(M664), M664*R651, 0)+IF(ISNUMBER(V664), V664*AA651)+AE664)))</f>
        <v>32194.865757056603</v>
      </c>
      <c r="AX664" s="86">
        <f t="shared" si="45"/>
        <v>38995.235646746587</v>
      </c>
      <c r="AY664" s="86">
        <f t="shared" si="46"/>
        <v>42547.651273621967</v>
      </c>
    </row>
    <row r="665" spans="1:51" x14ac:dyDescent="0.2">
      <c r="A665">
        <v>37</v>
      </c>
      <c r="B665">
        <v>2023</v>
      </c>
      <c r="C665" t="s">
        <v>857</v>
      </c>
      <c r="D665" t="s">
        <v>99</v>
      </c>
      <c r="E665" t="s">
        <v>46</v>
      </c>
      <c r="H665" t="s">
        <v>238</v>
      </c>
      <c r="I665" t="s">
        <v>134</v>
      </c>
      <c r="J665" t="s">
        <v>245</v>
      </c>
      <c r="K665" t="s">
        <v>51</v>
      </c>
      <c r="L665" s="27">
        <v>547.16981132075466</v>
      </c>
      <c r="M665" s="27">
        <v>515.81277230188675</v>
      </c>
      <c r="N665" s="27">
        <v>656.60377358490564</v>
      </c>
      <c r="O665" t="s">
        <v>142</v>
      </c>
      <c r="P665" t="s">
        <v>53</v>
      </c>
      <c r="Q665" s="27">
        <v>2</v>
      </c>
      <c r="R665" s="27">
        <v>55</v>
      </c>
      <c r="S665" s="27">
        <v>145</v>
      </c>
      <c r="T665" s="27">
        <v>145</v>
      </c>
      <c r="U665" s="27">
        <v>0</v>
      </c>
      <c r="V665" s="27">
        <v>0</v>
      </c>
      <c r="W665" s="27">
        <v>0</v>
      </c>
      <c r="X665" t="s">
        <v>136</v>
      </c>
      <c r="Y665" t="s">
        <v>70</v>
      </c>
      <c r="Z665" s="27">
        <v>15</v>
      </c>
      <c r="AA665" s="27">
        <v>15</v>
      </c>
      <c r="AB665" s="27">
        <v>20</v>
      </c>
      <c r="AC665" s="27">
        <v>20</v>
      </c>
      <c r="AD665" s="27">
        <v>9.2742766037735855E-7</v>
      </c>
      <c r="AE665" s="27">
        <v>4389.9854867169806</v>
      </c>
      <c r="AF665" s="27">
        <v>17509.433958981132</v>
      </c>
      <c r="AG665" s="41">
        <v>32759.687963320754</v>
      </c>
      <c r="AH665" s="27">
        <v>1.211225291045031</v>
      </c>
      <c r="AI665" s="27">
        <v>1.3215663514390086</v>
      </c>
      <c r="AJ665" s="27">
        <v>0</v>
      </c>
      <c r="AK665" s="27">
        <v>0</v>
      </c>
      <c r="AL665" s="42">
        <v>39679.362587917574</v>
      </c>
      <c r="AM665" s="42">
        <v>43294.101295966211</v>
      </c>
      <c r="AN665">
        <v>2035</v>
      </c>
      <c r="AO665" t="s">
        <v>60</v>
      </c>
      <c r="AP665" s="30">
        <v>20</v>
      </c>
      <c r="AQ665" t="s">
        <v>102</v>
      </c>
      <c r="AR665" s="29">
        <v>2</v>
      </c>
      <c r="AS665" s="29">
        <v>32</v>
      </c>
      <c r="AT665" s="29">
        <v>0.66210000000000002</v>
      </c>
      <c r="AU665" s="29">
        <v>2023</v>
      </c>
      <c r="AV665" t="s">
        <v>241</v>
      </c>
      <c r="AW665" s="65">
        <f>(IF(ISBLANK(AE665), IF(ISNUMBER(M665), M665*R651, 0)+IF(ISNUMBER(V665), V665*AA651, 0)+AE665, (IF(ISNUMBER(M665), M665*R651, 0)+IF(ISNUMBER(V665), V665*AA651)+AE665)))</f>
        <v>32759.687963320754</v>
      </c>
      <c r="AX665" s="86">
        <f t="shared" si="45"/>
        <v>39679.362587917574</v>
      </c>
      <c r="AY665" s="86">
        <f t="shared" si="46"/>
        <v>43294.101295966211</v>
      </c>
    </row>
    <row r="666" spans="1:51" x14ac:dyDescent="0.2">
      <c r="A666">
        <v>37</v>
      </c>
      <c r="B666">
        <v>2023</v>
      </c>
      <c r="C666" t="s">
        <v>857</v>
      </c>
      <c r="D666" t="s">
        <v>99</v>
      </c>
      <c r="E666" t="s">
        <v>46</v>
      </c>
      <c r="H666" t="s">
        <v>238</v>
      </c>
      <c r="I666" t="s">
        <v>134</v>
      </c>
      <c r="J666" t="s">
        <v>245</v>
      </c>
      <c r="K666" t="s">
        <v>51</v>
      </c>
      <c r="L666" s="27">
        <v>556.60377358490564</v>
      </c>
      <c r="M666" s="27">
        <v>524.70609596226416</v>
      </c>
      <c r="N666" s="27">
        <v>667.92452830188677</v>
      </c>
      <c r="O666" t="s">
        <v>142</v>
      </c>
      <c r="P666" t="s">
        <v>53</v>
      </c>
      <c r="Q666" s="27">
        <v>2</v>
      </c>
      <c r="R666" s="27">
        <v>55</v>
      </c>
      <c r="S666" s="27">
        <v>145</v>
      </c>
      <c r="T666" s="27">
        <v>145</v>
      </c>
      <c r="U666" s="27">
        <v>0</v>
      </c>
      <c r="V666" s="27">
        <v>0</v>
      </c>
      <c r="W666" s="27">
        <v>0</v>
      </c>
      <c r="X666" t="s">
        <v>136</v>
      </c>
      <c r="Y666" t="s">
        <v>70</v>
      </c>
      <c r="Z666" s="27">
        <v>15</v>
      </c>
      <c r="AA666" s="27">
        <v>15</v>
      </c>
      <c r="AB666" s="27">
        <v>20</v>
      </c>
      <c r="AC666" s="27">
        <v>20</v>
      </c>
      <c r="AD666" s="27">
        <v>9.4341779245283016E-7</v>
      </c>
      <c r="AE666" s="27">
        <v>4465.6748916603774</v>
      </c>
      <c r="AF666" s="27">
        <v>17811.32075137736</v>
      </c>
      <c r="AG666" s="41">
        <v>33324.510169584908</v>
      </c>
      <c r="AH666" s="27">
        <v>1.211225291045031</v>
      </c>
      <c r="AI666" s="27">
        <v>1.3215663514390086</v>
      </c>
      <c r="AJ666" s="27">
        <v>0</v>
      </c>
      <c r="AK666" s="27">
        <v>0</v>
      </c>
      <c r="AL666" s="42">
        <v>40363.489529088576</v>
      </c>
      <c r="AM666" s="42">
        <v>44040.551318310463</v>
      </c>
      <c r="AN666">
        <v>2040</v>
      </c>
      <c r="AO666" t="s">
        <v>60</v>
      </c>
      <c r="AP666" s="30">
        <v>20</v>
      </c>
      <c r="AQ666" t="s">
        <v>102</v>
      </c>
      <c r="AR666" s="29">
        <v>2</v>
      </c>
      <c r="AS666" s="29">
        <v>32</v>
      </c>
      <c r="AT666" s="29">
        <v>0.66210000000000002</v>
      </c>
      <c r="AU666" s="29">
        <v>2023</v>
      </c>
      <c r="AV666" t="s">
        <v>241</v>
      </c>
      <c r="AW666" s="65">
        <f>(IF(ISBLANK(AE666), IF(ISNUMBER(M666), M666*R651, 0)+IF(ISNUMBER(V666), V666*AA651, 0)+AE666, (IF(ISNUMBER(M666), M666*R651, 0)+IF(ISNUMBER(V666), V666*AA651)+AE666)))</f>
        <v>33324.510169584908</v>
      </c>
      <c r="AX666" s="86">
        <f t="shared" si="45"/>
        <v>40363.489529088576</v>
      </c>
      <c r="AY666" s="86">
        <f t="shared" si="46"/>
        <v>44040.551318310463</v>
      </c>
    </row>
    <row r="667" spans="1:51" x14ac:dyDescent="0.2">
      <c r="A667">
        <v>37</v>
      </c>
      <c r="B667">
        <v>2023</v>
      </c>
      <c r="C667" t="s">
        <v>857</v>
      </c>
      <c r="D667" t="s">
        <v>99</v>
      </c>
      <c r="E667" t="s">
        <v>46</v>
      </c>
      <c r="H667" t="s">
        <v>238</v>
      </c>
      <c r="I667" t="s">
        <v>134</v>
      </c>
      <c r="J667" t="s">
        <v>245</v>
      </c>
      <c r="K667" t="s">
        <v>51</v>
      </c>
      <c r="L667" s="27">
        <v>572.32704402515719</v>
      </c>
      <c r="M667" s="27">
        <v>539.52830206289309</v>
      </c>
      <c r="N667" s="27">
        <v>686.79245283018861</v>
      </c>
      <c r="O667" t="s">
        <v>142</v>
      </c>
      <c r="P667" t="s">
        <v>53</v>
      </c>
      <c r="Q667" s="27">
        <v>2</v>
      </c>
      <c r="R667" s="27">
        <v>55</v>
      </c>
      <c r="S667" s="27">
        <v>145</v>
      </c>
      <c r="T667" s="27">
        <v>145</v>
      </c>
      <c r="U667" s="27">
        <v>0</v>
      </c>
      <c r="V667" s="27">
        <v>0</v>
      </c>
      <c r="W667" s="27">
        <v>0</v>
      </c>
      <c r="X667" t="s">
        <v>136</v>
      </c>
      <c r="Y667" t="s">
        <v>70</v>
      </c>
      <c r="Z667" s="27">
        <v>15</v>
      </c>
      <c r="AA667" s="27">
        <v>15</v>
      </c>
      <c r="AB667" s="27">
        <v>20</v>
      </c>
      <c r="AC667" s="27">
        <v>20</v>
      </c>
      <c r="AD667" s="27">
        <v>9.700680125786163E-7</v>
      </c>
      <c r="AE667" s="27">
        <v>4591.8238998993711</v>
      </c>
      <c r="AF667" s="27">
        <v>18314.465405371069</v>
      </c>
      <c r="AG667" s="41">
        <v>34265.88051335849</v>
      </c>
      <c r="AH667" s="27">
        <v>1.211225291045031</v>
      </c>
      <c r="AI667" s="27">
        <v>1.3215663514390086</v>
      </c>
      <c r="AJ667" s="27">
        <v>0</v>
      </c>
      <c r="AK667" s="27">
        <v>0</v>
      </c>
      <c r="AL667" s="42">
        <v>41503.701097706893</v>
      </c>
      <c r="AM667" s="42">
        <v>45284.634688884202</v>
      </c>
      <c r="AN667">
        <v>2045</v>
      </c>
      <c r="AO667" t="s">
        <v>60</v>
      </c>
      <c r="AP667" s="30">
        <v>20</v>
      </c>
      <c r="AQ667" t="s">
        <v>102</v>
      </c>
      <c r="AR667" s="29">
        <v>2</v>
      </c>
      <c r="AS667" s="29">
        <v>32</v>
      </c>
      <c r="AT667" s="29">
        <v>0.66210000000000002</v>
      </c>
      <c r="AU667" s="29">
        <v>2023</v>
      </c>
      <c r="AV667" t="s">
        <v>241</v>
      </c>
      <c r="AW667" s="65">
        <f>(IF(ISBLANK(AE667), IF(ISNUMBER(M667), M667*R651, 0)+IF(ISNUMBER(V667), V667*AA651, 0)+AE667, (IF(ISNUMBER(M667), M667*R651, 0)+IF(ISNUMBER(V667), V667*AA651)+AE667)))</f>
        <v>34265.88051335849</v>
      </c>
      <c r="AX667" s="86">
        <f t="shared" si="45"/>
        <v>41503.701097706893</v>
      </c>
      <c r="AY667" s="86">
        <f t="shared" si="46"/>
        <v>45284.634688884202</v>
      </c>
    </row>
    <row r="668" spans="1:51" x14ac:dyDescent="0.2">
      <c r="A668" s="70">
        <v>37</v>
      </c>
      <c r="B668" s="70">
        <v>2023</v>
      </c>
      <c r="C668" s="70" t="s">
        <v>857</v>
      </c>
      <c r="D668" s="70" t="s">
        <v>99</v>
      </c>
      <c r="E668" s="70" t="s">
        <v>46</v>
      </c>
      <c r="F668" s="70"/>
      <c r="G668" s="70"/>
      <c r="H668" s="70" t="s">
        <v>238</v>
      </c>
      <c r="I668" s="70" t="s">
        <v>134</v>
      </c>
      <c r="J668" s="70" t="s">
        <v>245</v>
      </c>
      <c r="K668" s="70" t="s">
        <v>51</v>
      </c>
      <c r="L668" s="73">
        <v>588.05031446540875</v>
      </c>
      <c r="M668" s="73">
        <v>554.35050816352202</v>
      </c>
      <c r="N668" s="73">
        <v>705.66037735849056</v>
      </c>
      <c r="O668" s="70" t="s">
        <v>142</v>
      </c>
      <c r="P668" s="70" t="s">
        <v>53</v>
      </c>
      <c r="Q668" s="73">
        <v>2</v>
      </c>
      <c r="R668" s="73">
        <v>55</v>
      </c>
      <c r="S668" s="73">
        <v>145</v>
      </c>
      <c r="T668" s="73">
        <v>145</v>
      </c>
      <c r="U668" s="73">
        <v>0</v>
      </c>
      <c r="V668" s="73">
        <v>0</v>
      </c>
      <c r="W668" s="73">
        <v>0</v>
      </c>
      <c r="X668" s="70" t="s">
        <v>136</v>
      </c>
      <c r="Y668" s="70" t="s">
        <v>70</v>
      </c>
      <c r="Z668" s="73">
        <v>15</v>
      </c>
      <c r="AA668" s="73">
        <v>15</v>
      </c>
      <c r="AB668" s="73">
        <v>20</v>
      </c>
      <c r="AC668" s="73">
        <v>20</v>
      </c>
      <c r="AD668" s="73">
        <v>9.9671823270440254E-7</v>
      </c>
      <c r="AE668" s="73">
        <v>4717.9729081383648</v>
      </c>
      <c r="AF668" s="73">
        <v>18817.610059364779</v>
      </c>
      <c r="AG668" s="74">
        <v>35207.25085713208</v>
      </c>
      <c r="AH668" s="73">
        <v>1.211225291045031</v>
      </c>
      <c r="AI668" s="73">
        <v>1.3215663514390086</v>
      </c>
      <c r="AJ668" s="73">
        <v>0</v>
      </c>
      <c r="AK668" s="73">
        <v>0</v>
      </c>
      <c r="AL668" s="81">
        <v>42643.912666325217</v>
      </c>
      <c r="AM668" s="81">
        <v>46528.718059457948</v>
      </c>
      <c r="AN668" s="70">
        <v>2050</v>
      </c>
      <c r="AO668" s="70" t="s">
        <v>60</v>
      </c>
      <c r="AP668" s="76">
        <v>20</v>
      </c>
      <c r="AQ668" s="70" t="s">
        <v>102</v>
      </c>
      <c r="AR668" s="80">
        <v>2</v>
      </c>
      <c r="AS668" s="80">
        <v>32</v>
      </c>
      <c r="AT668" s="80">
        <v>0.66210000000000002</v>
      </c>
      <c r="AU668" s="80">
        <v>2023</v>
      </c>
      <c r="AV668" s="70" t="s">
        <v>241</v>
      </c>
      <c r="AW668" s="65">
        <f>(IF(ISBLANK(AE668), IF(ISNUMBER(M668), M668*R651, 0)+IF(ISNUMBER(V668), V668*AA651, 0)+AE668, (IF(ISNUMBER(M668), M668*R651, 0)+IF(ISNUMBER(V668), V668*AA651)+AE668)))</f>
        <v>35207.25085713208</v>
      </c>
      <c r="AX668" s="86">
        <f t="shared" si="45"/>
        <v>42643.912666325217</v>
      </c>
      <c r="AY668" s="86">
        <f t="shared" si="46"/>
        <v>46528.718059457948</v>
      </c>
    </row>
    <row r="669" spans="1:51" x14ac:dyDescent="0.2">
      <c r="A669">
        <v>38</v>
      </c>
      <c r="B669">
        <v>2023</v>
      </c>
      <c r="C669" t="s">
        <v>857</v>
      </c>
      <c r="D669" t="s">
        <v>99</v>
      </c>
      <c r="E669" t="s">
        <v>46</v>
      </c>
      <c r="H669" t="s">
        <v>243</v>
      </c>
      <c r="I669" t="s">
        <v>134</v>
      </c>
      <c r="J669" t="s">
        <v>246</v>
      </c>
      <c r="K669" t="s">
        <v>51</v>
      </c>
      <c r="L669" s="27">
        <v>336.53846199999998</v>
      </c>
      <c r="M669" s="27">
        <v>410</v>
      </c>
      <c r="N669" s="27">
        <v>456</v>
      </c>
      <c r="O669" t="s">
        <v>142</v>
      </c>
      <c r="P669" t="s">
        <v>53</v>
      </c>
      <c r="Q669" s="27">
        <v>80</v>
      </c>
      <c r="R669" s="27">
        <v>200</v>
      </c>
      <c r="S669" s="27">
        <v>350</v>
      </c>
      <c r="T669" s="27">
        <v>350</v>
      </c>
      <c r="U669" s="27">
        <v>0</v>
      </c>
      <c r="V669" s="27">
        <v>0</v>
      </c>
      <c r="W669" s="27">
        <v>0</v>
      </c>
      <c r="X669" t="s">
        <v>136</v>
      </c>
      <c r="Y669" t="s">
        <v>70</v>
      </c>
      <c r="Z669" s="27">
        <v>16</v>
      </c>
      <c r="AA669" s="27">
        <v>16</v>
      </c>
      <c r="AB669" s="27">
        <v>25</v>
      </c>
      <c r="AC669" s="27">
        <v>25</v>
      </c>
      <c r="AD669" s="27">
        <v>33067.307694000003</v>
      </c>
      <c r="AE669" s="27">
        <v>29499.999994999998</v>
      </c>
      <c r="AF669" s="27">
        <v>30399.999999</v>
      </c>
      <c r="AG669" s="41">
        <v>111499.99999499999</v>
      </c>
      <c r="AH669" s="27">
        <v>1.1732468216534584</v>
      </c>
      <c r="AI669" s="27">
        <v>1.2284746330835348</v>
      </c>
      <c r="AJ669" s="27">
        <v>0</v>
      </c>
      <c r="AK669" s="27">
        <v>0</v>
      </c>
      <c r="AL669" s="42">
        <v>130817.02060849436</v>
      </c>
      <c r="AM669" s="42">
        <v>136974.92158267176</v>
      </c>
      <c r="AN669">
        <v>2023</v>
      </c>
      <c r="AO669" t="s">
        <v>56</v>
      </c>
      <c r="AP669" s="30">
        <v>20</v>
      </c>
      <c r="AQ669" t="s">
        <v>102</v>
      </c>
      <c r="AR669" s="29">
        <v>2</v>
      </c>
      <c r="AS669" s="29">
        <v>18</v>
      </c>
      <c r="AT669" s="29">
        <v>0.7399</v>
      </c>
      <c r="AU669" s="29">
        <v>2023</v>
      </c>
      <c r="AV669" t="s">
        <v>241</v>
      </c>
      <c r="AW669" s="65">
        <f>(IF(ISBLANK(AE669), IF(ISNUMBER(M669), M669*R669, 0)+IF(ISNUMBER(V669), V669*AA669, 0)+AE669, (IF(ISNUMBER(M669), M669*R669, 0)+IF(ISNUMBER(V669), V669*AA669)+AE669)))</f>
        <v>111499.99999499999</v>
      </c>
      <c r="AX669" s="86">
        <f t="shared" si="45"/>
        <v>130817.02060849436</v>
      </c>
      <c r="AY669" s="86">
        <f t="shared" si="46"/>
        <v>136974.92158267176</v>
      </c>
    </row>
    <row r="670" spans="1:51" x14ac:dyDescent="0.2">
      <c r="A670">
        <v>38</v>
      </c>
      <c r="B670">
        <v>2023</v>
      </c>
      <c r="C670" t="s">
        <v>857</v>
      </c>
      <c r="D670" t="s">
        <v>99</v>
      </c>
      <c r="E670" t="s">
        <v>46</v>
      </c>
      <c r="H670" t="s">
        <v>243</v>
      </c>
      <c r="I670" t="s">
        <v>134</v>
      </c>
      <c r="J670" t="s">
        <v>246</v>
      </c>
      <c r="K670" t="s">
        <v>51</v>
      </c>
      <c r="L670" s="27">
        <v>336.53846199999998</v>
      </c>
      <c r="M670" s="27">
        <v>410</v>
      </c>
      <c r="N670" s="27">
        <v>456</v>
      </c>
      <c r="O670" t="s">
        <v>142</v>
      </c>
      <c r="P670" t="s">
        <v>53</v>
      </c>
      <c r="Q670" s="27">
        <v>80</v>
      </c>
      <c r="R670" s="27">
        <v>200</v>
      </c>
      <c r="S670" s="27">
        <v>350</v>
      </c>
      <c r="T670" s="27">
        <v>350</v>
      </c>
      <c r="U670" s="27">
        <v>0</v>
      </c>
      <c r="V670" s="27">
        <v>0</v>
      </c>
      <c r="W670" s="27">
        <v>0</v>
      </c>
      <c r="X670" t="s">
        <v>136</v>
      </c>
      <c r="Y670" t="s">
        <v>70</v>
      </c>
      <c r="Z670" s="27">
        <v>16</v>
      </c>
      <c r="AA670" s="27">
        <v>16</v>
      </c>
      <c r="AB670" s="27">
        <v>25</v>
      </c>
      <c r="AC670" s="27">
        <v>25</v>
      </c>
      <c r="AD670" s="27">
        <v>33067.307694000003</v>
      </c>
      <c r="AE670" s="27">
        <v>29499.999994999998</v>
      </c>
      <c r="AF670" s="27">
        <v>30399.999999</v>
      </c>
      <c r="AG670" s="41">
        <v>111499.99999499999</v>
      </c>
      <c r="AH670" s="27">
        <v>1.1732468216534584</v>
      </c>
      <c r="AI670" s="27">
        <v>1.2284746330835348</v>
      </c>
      <c r="AJ670" s="27">
        <v>0</v>
      </c>
      <c r="AK670" s="27">
        <v>0</v>
      </c>
      <c r="AL670" s="42">
        <v>130817.02060849436</v>
      </c>
      <c r="AM670" s="42">
        <v>136974.92158267176</v>
      </c>
      <c r="AN670">
        <v>2030</v>
      </c>
      <c r="AO670" t="s">
        <v>56</v>
      </c>
      <c r="AP670" s="30">
        <v>20</v>
      </c>
      <c r="AQ670" t="s">
        <v>102</v>
      </c>
      <c r="AR670" s="29">
        <v>2</v>
      </c>
      <c r="AS670" s="29">
        <v>18</v>
      </c>
      <c r="AT670" s="29">
        <v>0.7399</v>
      </c>
      <c r="AU670" s="29">
        <v>2023</v>
      </c>
      <c r="AV670" t="s">
        <v>241</v>
      </c>
      <c r="AW670" s="65">
        <f>(IF(ISBLANK(AE670), IF(ISNUMBER(M670), M670*R669, 0)+IF(ISNUMBER(V670), V670*AA669, 0)+AE670, (IF(ISNUMBER(M670), M670*R669, 0)+IF(ISNUMBER(V670), V670*AA669)+AE670)))</f>
        <v>111499.99999499999</v>
      </c>
      <c r="AX670" s="86">
        <f t="shared" si="45"/>
        <v>130817.02060849436</v>
      </c>
      <c r="AY670" s="86">
        <f t="shared" si="46"/>
        <v>136974.92158267176</v>
      </c>
    </row>
    <row r="671" spans="1:51" x14ac:dyDescent="0.2">
      <c r="A671">
        <v>38</v>
      </c>
      <c r="B671">
        <v>2023</v>
      </c>
      <c r="C671" t="s">
        <v>857</v>
      </c>
      <c r="D671" t="s">
        <v>99</v>
      </c>
      <c r="E671" t="s">
        <v>46</v>
      </c>
      <c r="H671" t="s">
        <v>243</v>
      </c>
      <c r="I671" t="s">
        <v>134</v>
      </c>
      <c r="J671" t="s">
        <v>246</v>
      </c>
      <c r="K671" t="s">
        <v>51</v>
      </c>
      <c r="L671" s="27">
        <v>336.53846199999998</v>
      </c>
      <c r="M671" s="27">
        <v>410</v>
      </c>
      <c r="N671" s="27">
        <v>456</v>
      </c>
      <c r="O671" t="s">
        <v>142</v>
      </c>
      <c r="P671" t="s">
        <v>53</v>
      </c>
      <c r="Q671" s="27">
        <v>80</v>
      </c>
      <c r="R671" s="27">
        <v>200</v>
      </c>
      <c r="S671" s="27">
        <v>350</v>
      </c>
      <c r="T671" s="27">
        <v>350</v>
      </c>
      <c r="U671" s="27">
        <v>0</v>
      </c>
      <c r="V671" s="27">
        <v>0</v>
      </c>
      <c r="W671" s="27">
        <v>0</v>
      </c>
      <c r="X671" t="s">
        <v>136</v>
      </c>
      <c r="Y671" t="s">
        <v>70</v>
      </c>
      <c r="Z671" s="27">
        <v>16</v>
      </c>
      <c r="AA671" s="27">
        <v>16</v>
      </c>
      <c r="AB671" s="27">
        <v>25</v>
      </c>
      <c r="AC671" s="27">
        <v>25</v>
      </c>
      <c r="AD671" s="27">
        <v>33067.307694000003</v>
      </c>
      <c r="AE671" s="27">
        <v>29499.999994999998</v>
      </c>
      <c r="AF671" s="27">
        <v>30399.999999</v>
      </c>
      <c r="AG671" s="41">
        <v>111499.99999499999</v>
      </c>
      <c r="AH671" s="27">
        <v>1.1732468216534584</v>
      </c>
      <c r="AI671" s="27">
        <v>1.2284746330835348</v>
      </c>
      <c r="AJ671" s="27">
        <v>0</v>
      </c>
      <c r="AK671" s="27">
        <v>0</v>
      </c>
      <c r="AL671" s="42">
        <v>130817.02060849436</v>
      </c>
      <c r="AM671" s="42">
        <v>136974.92158267176</v>
      </c>
      <c r="AN671">
        <v>2035</v>
      </c>
      <c r="AO671" t="s">
        <v>56</v>
      </c>
      <c r="AP671" s="30">
        <v>20</v>
      </c>
      <c r="AQ671" t="s">
        <v>102</v>
      </c>
      <c r="AR671" s="29">
        <v>2</v>
      </c>
      <c r="AS671" s="29">
        <v>18</v>
      </c>
      <c r="AT671" s="29">
        <v>0.7399</v>
      </c>
      <c r="AU671" s="29">
        <v>2023</v>
      </c>
      <c r="AV671" t="s">
        <v>241</v>
      </c>
      <c r="AW671" s="65">
        <f>(IF(ISBLANK(AE671), IF(ISNUMBER(M671), M671*R669, 0)+IF(ISNUMBER(V671), V671*AA669, 0)+AE671, (IF(ISNUMBER(M671), M671*R669, 0)+IF(ISNUMBER(V671), V671*AA669)+AE671)))</f>
        <v>111499.99999499999</v>
      </c>
      <c r="AX671" s="86">
        <f t="shared" si="45"/>
        <v>130817.02060849436</v>
      </c>
      <c r="AY671" s="86">
        <f t="shared" si="46"/>
        <v>136974.92158267176</v>
      </c>
    </row>
    <row r="672" spans="1:51" x14ac:dyDescent="0.2">
      <c r="A672">
        <v>38</v>
      </c>
      <c r="B672">
        <v>2023</v>
      </c>
      <c r="C672" t="s">
        <v>857</v>
      </c>
      <c r="D672" t="s">
        <v>99</v>
      </c>
      <c r="E672" t="s">
        <v>46</v>
      </c>
      <c r="H672" t="s">
        <v>243</v>
      </c>
      <c r="I672" t="s">
        <v>134</v>
      </c>
      <c r="J672" t="s">
        <v>246</v>
      </c>
      <c r="K672" t="s">
        <v>51</v>
      </c>
      <c r="L672" s="27">
        <v>336.53846199999998</v>
      </c>
      <c r="M672" s="27">
        <v>410</v>
      </c>
      <c r="N672" s="27">
        <v>456</v>
      </c>
      <c r="O672" t="s">
        <v>142</v>
      </c>
      <c r="P672" t="s">
        <v>53</v>
      </c>
      <c r="Q672" s="27">
        <v>80</v>
      </c>
      <c r="R672" s="27">
        <v>200</v>
      </c>
      <c r="S672" s="27">
        <v>350</v>
      </c>
      <c r="T672" s="27">
        <v>350</v>
      </c>
      <c r="U672" s="27">
        <v>0</v>
      </c>
      <c r="V672" s="27">
        <v>0</v>
      </c>
      <c r="W672" s="27">
        <v>0</v>
      </c>
      <c r="X672" t="s">
        <v>136</v>
      </c>
      <c r="Y672" t="s">
        <v>70</v>
      </c>
      <c r="Z672" s="27">
        <v>16</v>
      </c>
      <c r="AA672" s="27">
        <v>16</v>
      </c>
      <c r="AB672" s="27">
        <v>25</v>
      </c>
      <c r="AC672" s="27">
        <v>25</v>
      </c>
      <c r="AD672" s="27">
        <v>33067.307694000003</v>
      </c>
      <c r="AE672" s="27">
        <v>29499.999994999998</v>
      </c>
      <c r="AF672" s="27">
        <v>30399.999999</v>
      </c>
      <c r="AG672" s="41">
        <v>111499.99999499999</v>
      </c>
      <c r="AH672" s="27">
        <v>1.1732468216534584</v>
      </c>
      <c r="AI672" s="27">
        <v>1.2284746330835348</v>
      </c>
      <c r="AJ672" s="27">
        <v>0</v>
      </c>
      <c r="AK672" s="27">
        <v>0</v>
      </c>
      <c r="AL672" s="42">
        <v>130817.02060849436</v>
      </c>
      <c r="AM672" s="42">
        <v>136974.92158267176</v>
      </c>
      <c r="AN672">
        <v>2040</v>
      </c>
      <c r="AO672" t="s">
        <v>56</v>
      </c>
      <c r="AP672" s="30">
        <v>20</v>
      </c>
      <c r="AQ672" t="s">
        <v>102</v>
      </c>
      <c r="AR672" s="29">
        <v>2</v>
      </c>
      <c r="AS672" s="29">
        <v>18</v>
      </c>
      <c r="AT672" s="29">
        <v>0.7399</v>
      </c>
      <c r="AU672" s="29">
        <v>2023</v>
      </c>
      <c r="AV672" t="s">
        <v>241</v>
      </c>
      <c r="AW672" s="65">
        <f>(IF(ISBLANK(AE672), IF(ISNUMBER(M672), M672*R669, 0)+IF(ISNUMBER(V672), V672*AA669, 0)+AE672, (IF(ISNUMBER(M672), M672*R669, 0)+IF(ISNUMBER(V672), V672*AA669)+AE672)))</f>
        <v>111499.99999499999</v>
      </c>
      <c r="AX672" s="86">
        <f t="shared" si="45"/>
        <v>130817.02060849436</v>
      </c>
      <c r="AY672" s="86">
        <f t="shared" si="46"/>
        <v>136974.92158267176</v>
      </c>
    </row>
    <row r="673" spans="1:51" x14ac:dyDescent="0.2">
      <c r="A673">
        <v>38</v>
      </c>
      <c r="B673">
        <v>2023</v>
      </c>
      <c r="C673" t="s">
        <v>857</v>
      </c>
      <c r="D673" t="s">
        <v>99</v>
      </c>
      <c r="E673" t="s">
        <v>46</v>
      </c>
      <c r="H673" t="s">
        <v>243</v>
      </c>
      <c r="I673" t="s">
        <v>134</v>
      </c>
      <c r="J673" t="s">
        <v>246</v>
      </c>
      <c r="K673" t="s">
        <v>51</v>
      </c>
      <c r="L673" s="27">
        <v>336.53846199999998</v>
      </c>
      <c r="M673" s="27">
        <v>410</v>
      </c>
      <c r="N673" s="27">
        <v>456</v>
      </c>
      <c r="O673" t="s">
        <v>142</v>
      </c>
      <c r="P673" t="s">
        <v>53</v>
      </c>
      <c r="Q673" s="27">
        <v>80</v>
      </c>
      <c r="R673" s="27">
        <v>200</v>
      </c>
      <c r="S673" s="27">
        <v>350</v>
      </c>
      <c r="T673" s="27">
        <v>350</v>
      </c>
      <c r="U673" s="27">
        <v>0</v>
      </c>
      <c r="V673" s="27">
        <v>0</v>
      </c>
      <c r="W673" s="27">
        <v>0</v>
      </c>
      <c r="X673" t="s">
        <v>136</v>
      </c>
      <c r="Y673" t="s">
        <v>70</v>
      </c>
      <c r="Z673" s="27">
        <v>16</v>
      </c>
      <c r="AA673" s="27">
        <v>16</v>
      </c>
      <c r="AB673" s="27">
        <v>25</v>
      </c>
      <c r="AC673" s="27">
        <v>25</v>
      </c>
      <c r="AD673" s="27">
        <v>33067.307694000003</v>
      </c>
      <c r="AE673" s="27">
        <v>29499.999994999998</v>
      </c>
      <c r="AF673" s="27">
        <v>30399.999999</v>
      </c>
      <c r="AG673" s="41">
        <v>111499.99999499999</v>
      </c>
      <c r="AH673" s="27">
        <v>1.1732468216534584</v>
      </c>
      <c r="AI673" s="27">
        <v>1.2284746330835348</v>
      </c>
      <c r="AJ673" s="27">
        <v>0</v>
      </c>
      <c r="AK673" s="27">
        <v>0</v>
      </c>
      <c r="AL673" s="42">
        <v>130817.02060849436</v>
      </c>
      <c r="AM673" s="42">
        <v>136974.92158267176</v>
      </c>
      <c r="AN673">
        <v>2045</v>
      </c>
      <c r="AO673" t="s">
        <v>56</v>
      </c>
      <c r="AP673" s="30">
        <v>20</v>
      </c>
      <c r="AQ673" t="s">
        <v>102</v>
      </c>
      <c r="AR673" s="29">
        <v>2</v>
      </c>
      <c r="AS673" s="29">
        <v>18</v>
      </c>
      <c r="AT673" s="29">
        <v>0.7399</v>
      </c>
      <c r="AU673" s="29">
        <v>2023</v>
      </c>
      <c r="AV673" t="s">
        <v>241</v>
      </c>
      <c r="AW673" s="65">
        <f>(IF(ISBLANK(AE673), IF(ISNUMBER(M673), M673*R669, 0)+IF(ISNUMBER(V673), V673*AA669, 0)+AE673, (IF(ISNUMBER(M673), M673*R669, 0)+IF(ISNUMBER(V673), V673*AA669)+AE673)))</f>
        <v>111499.99999499999</v>
      </c>
      <c r="AX673" s="86">
        <f t="shared" si="45"/>
        <v>130817.02060849436</v>
      </c>
      <c r="AY673" s="86">
        <f t="shared" si="46"/>
        <v>136974.92158267176</v>
      </c>
    </row>
    <row r="674" spans="1:51" x14ac:dyDescent="0.2">
      <c r="A674">
        <v>38</v>
      </c>
      <c r="B674">
        <v>2023</v>
      </c>
      <c r="C674" t="s">
        <v>857</v>
      </c>
      <c r="D674" t="s">
        <v>99</v>
      </c>
      <c r="E674" t="s">
        <v>46</v>
      </c>
      <c r="H674" t="s">
        <v>243</v>
      </c>
      <c r="I674" t="s">
        <v>134</v>
      </c>
      <c r="J674" t="s">
        <v>246</v>
      </c>
      <c r="K674" t="s">
        <v>51</v>
      </c>
      <c r="L674" s="27">
        <v>336.53846199999998</v>
      </c>
      <c r="M674" s="27">
        <v>410</v>
      </c>
      <c r="N674" s="27">
        <v>456</v>
      </c>
      <c r="O674" t="s">
        <v>142</v>
      </c>
      <c r="P674" t="s">
        <v>53</v>
      </c>
      <c r="Q674" s="27">
        <v>80</v>
      </c>
      <c r="R674" s="27">
        <v>200</v>
      </c>
      <c r="S674" s="27">
        <v>350</v>
      </c>
      <c r="T674" s="27">
        <v>350</v>
      </c>
      <c r="U674" s="27">
        <v>0</v>
      </c>
      <c r="V674" s="27">
        <v>0</v>
      </c>
      <c r="W674" s="27">
        <v>0</v>
      </c>
      <c r="X674" t="s">
        <v>136</v>
      </c>
      <c r="Y674" t="s">
        <v>70</v>
      </c>
      <c r="Z674" s="27">
        <v>16</v>
      </c>
      <c r="AA674" s="27">
        <v>16</v>
      </c>
      <c r="AB674" s="27">
        <v>25</v>
      </c>
      <c r="AC674" s="27">
        <v>25</v>
      </c>
      <c r="AD674" s="27">
        <v>33067.307694000003</v>
      </c>
      <c r="AE674" s="27">
        <v>29499.999994999998</v>
      </c>
      <c r="AF674" s="27">
        <v>30399.999999</v>
      </c>
      <c r="AG674" s="41">
        <v>111499.99999499999</v>
      </c>
      <c r="AH674" s="27">
        <v>1.1732468216534584</v>
      </c>
      <c r="AI674" s="27">
        <v>1.2284746330835348</v>
      </c>
      <c r="AJ674" s="27">
        <v>0</v>
      </c>
      <c r="AK674" s="27">
        <v>0</v>
      </c>
      <c r="AL674" s="42">
        <v>130817.02060849436</v>
      </c>
      <c r="AM674" s="42">
        <v>136974.92158267176</v>
      </c>
      <c r="AN674">
        <v>2050</v>
      </c>
      <c r="AO674" t="s">
        <v>56</v>
      </c>
      <c r="AP674" s="30">
        <v>20</v>
      </c>
      <c r="AQ674" t="s">
        <v>102</v>
      </c>
      <c r="AR674" s="29">
        <v>2</v>
      </c>
      <c r="AS674" s="29">
        <v>18</v>
      </c>
      <c r="AT674" s="29">
        <v>0.7399</v>
      </c>
      <c r="AU674" s="29">
        <v>2023</v>
      </c>
      <c r="AV674" t="s">
        <v>241</v>
      </c>
      <c r="AW674" s="65">
        <f>(IF(ISBLANK(AE674), IF(ISNUMBER(M674), M674*R669, 0)+IF(ISNUMBER(V674), V674*AA669, 0)+AE674, (IF(ISNUMBER(M674), M674*R669, 0)+IF(ISNUMBER(V674), V674*AA669)+AE674)))</f>
        <v>111499.99999499999</v>
      </c>
      <c r="AX674" s="86">
        <f t="shared" si="45"/>
        <v>130817.02060849436</v>
      </c>
      <c r="AY674" s="86">
        <f t="shared" si="46"/>
        <v>136974.92158267176</v>
      </c>
    </row>
    <row r="675" spans="1:51" x14ac:dyDescent="0.2">
      <c r="A675">
        <v>38</v>
      </c>
      <c r="B675">
        <v>2023</v>
      </c>
      <c r="C675" t="s">
        <v>857</v>
      </c>
      <c r="D675" t="s">
        <v>99</v>
      </c>
      <c r="E675" t="s">
        <v>46</v>
      </c>
      <c r="H675" t="s">
        <v>243</v>
      </c>
      <c r="I675" t="s">
        <v>134</v>
      </c>
      <c r="J675" t="s">
        <v>246</v>
      </c>
      <c r="K675" t="s">
        <v>51</v>
      </c>
      <c r="L675" s="27">
        <v>336.53846199999998</v>
      </c>
      <c r="M675" s="27">
        <v>410</v>
      </c>
      <c r="N675" s="27">
        <v>456</v>
      </c>
      <c r="O675" t="s">
        <v>142</v>
      </c>
      <c r="P675" t="s">
        <v>53</v>
      </c>
      <c r="Q675" s="27">
        <v>80</v>
      </c>
      <c r="R675" s="27">
        <v>200</v>
      </c>
      <c r="S675" s="27">
        <v>350</v>
      </c>
      <c r="T675" s="27">
        <v>350</v>
      </c>
      <c r="U675" s="27">
        <v>0</v>
      </c>
      <c r="V675" s="27">
        <v>0</v>
      </c>
      <c r="W675" s="27">
        <v>0</v>
      </c>
      <c r="X675" t="s">
        <v>136</v>
      </c>
      <c r="Y675" t="s">
        <v>70</v>
      </c>
      <c r="Z675" s="27">
        <v>16</v>
      </c>
      <c r="AA675" s="27">
        <v>16</v>
      </c>
      <c r="AB675" s="27">
        <v>25</v>
      </c>
      <c r="AC675" s="27">
        <v>25</v>
      </c>
      <c r="AD675" s="27">
        <v>33067.307694000003</v>
      </c>
      <c r="AE675" s="27">
        <v>29499.999994999998</v>
      </c>
      <c r="AF675" s="27">
        <v>30399.999999</v>
      </c>
      <c r="AG675" s="41">
        <v>111499.99999499999</v>
      </c>
      <c r="AH675" s="27">
        <v>1.1732468216534584</v>
      </c>
      <c r="AI675" s="27">
        <v>1.2284746330835348</v>
      </c>
      <c r="AJ675" s="27">
        <v>0</v>
      </c>
      <c r="AK675" s="27">
        <v>0</v>
      </c>
      <c r="AL675" s="42">
        <v>130817.02060849436</v>
      </c>
      <c r="AM675" s="42">
        <v>136974.92158267176</v>
      </c>
      <c r="AN675">
        <v>2023</v>
      </c>
      <c r="AO675" t="s">
        <v>59</v>
      </c>
      <c r="AP675" s="30">
        <v>20</v>
      </c>
      <c r="AQ675" t="s">
        <v>102</v>
      </c>
      <c r="AR675" s="29">
        <v>2</v>
      </c>
      <c r="AS675" s="29">
        <v>18</v>
      </c>
      <c r="AT675" s="29">
        <v>0.7399</v>
      </c>
      <c r="AU675" s="29">
        <v>2023</v>
      </c>
      <c r="AV675" t="s">
        <v>241</v>
      </c>
      <c r="AW675" s="65">
        <f>(IF(ISBLANK(AE675), IF(ISNUMBER(M675), M675*R669, 0)+IF(ISNUMBER(V675), V675*AA669, 0)+AE675, (IF(ISNUMBER(M675), M675*R669, 0)+IF(ISNUMBER(V675), V675*AA669)+AE675)))</f>
        <v>111499.99999499999</v>
      </c>
      <c r="AX675" s="86">
        <f t="shared" ref="AX675:AX704" si="47">(AW675*AH675)+AJ675</f>
        <v>130817.02060849436</v>
      </c>
      <c r="AY675" s="86">
        <f t="shared" ref="AY675:AY704" si="48">(AW675*AI675)+AK675</f>
        <v>136974.92158267176</v>
      </c>
    </row>
    <row r="676" spans="1:51" x14ac:dyDescent="0.2">
      <c r="A676">
        <v>38</v>
      </c>
      <c r="B676">
        <v>2023</v>
      </c>
      <c r="C676" t="s">
        <v>857</v>
      </c>
      <c r="D676" t="s">
        <v>99</v>
      </c>
      <c r="E676" t="s">
        <v>46</v>
      </c>
      <c r="H676" t="s">
        <v>243</v>
      </c>
      <c r="I676" t="s">
        <v>134</v>
      </c>
      <c r="J676" t="s">
        <v>246</v>
      </c>
      <c r="K676" t="s">
        <v>51</v>
      </c>
      <c r="L676" s="27">
        <v>349.23802660377356</v>
      </c>
      <c r="M676" s="27">
        <v>425.47169811320754</v>
      </c>
      <c r="N676" s="27">
        <v>473.20754716981128</v>
      </c>
      <c r="O676" t="s">
        <v>142</v>
      </c>
      <c r="P676" t="s">
        <v>53</v>
      </c>
      <c r="Q676" s="27">
        <v>80</v>
      </c>
      <c r="R676" s="27">
        <v>200</v>
      </c>
      <c r="S676" s="27">
        <v>350</v>
      </c>
      <c r="T676" s="27">
        <v>350</v>
      </c>
      <c r="U676" s="27">
        <v>0</v>
      </c>
      <c r="V676" s="27">
        <v>0</v>
      </c>
      <c r="W676" s="27">
        <v>0</v>
      </c>
      <c r="X676" t="s">
        <v>136</v>
      </c>
      <c r="Y676" t="s">
        <v>70</v>
      </c>
      <c r="Z676" s="27">
        <v>16</v>
      </c>
      <c r="AA676" s="27">
        <v>16</v>
      </c>
      <c r="AB676" s="27">
        <v>25</v>
      </c>
      <c r="AC676" s="27">
        <v>25</v>
      </c>
      <c r="AD676" s="27">
        <v>34315.130625849059</v>
      </c>
      <c r="AE676" s="27">
        <v>30613.20754198113</v>
      </c>
      <c r="AF676" s="27">
        <v>31547.16981028302</v>
      </c>
      <c r="AG676" s="41">
        <v>115707.54716462264</v>
      </c>
      <c r="AH676" s="27">
        <v>1.1732468216534584</v>
      </c>
      <c r="AI676" s="27">
        <v>1.2284746330835348</v>
      </c>
      <c r="AJ676" s="27">
        <v>0</v>
      </c>
      <c r="AK676" s="27">
        <v>0</v>
      </c>
      <c r="AL676" s="42">
        <v>135753.51195221115</v>
      </c>
      <c r="AM676" s="42">
        <v>142143.78654805559</v>
      </c>
      <c r="AN676">
        <v>2030</v>
      </c>
      <c r="AO676" t="s">
        <v>59</v>
      </c>
      <c r="AP676" s="30">
        <v>20</v>
      </c>
      <c r="AQ676" t="s">
        <v>102</v>
      </c>
      <c r="AR676" s="29">
        <v>2</v>
      </c>
      <c r="AS676" s="29">
        <v>18</v>
      </c>
      <c r="AT676" s="29">
        <v>0.7399</v>
      </c>
      <c r="AU676" s="29">
        <v>2023</v>
      </c>
      <c r="AV676" t="s">
        <v>241</v>
      </c>
      <c r="AW676" s="65">
        <f>(IF(ISBLANK(AE676), IF(ISNUMBER(M676), M676*R669, 0)+IF(ISNUMBER(V676), V676*AA669, 0)+AE676, (IF(ISNUMBER(M676), M676*R669, 0)+IF(ISNUMBER(V676), V676*AA669)+AE676)))</f>
        <v>115707.54716462264</v>
      </c>
      <c r="AX676" s="86">
        <f t="shared" si="47"/>
        <v>135753.51195221115</v>
      </c>
      <c r="AY676" s="86">
        <f t="shared" si="48"/>
        <v>142143.78654805559</v>
      </c>
    </row>
    <row r="677" spans="1:51" x14ac:dyDescent="0.2">
      <c r="A677">
        <v>38</v>
      </c>
      <c r="B677">
        <v>2023</v>
      </c>
      <c r="C677" t="s">
        <v>857</v>
      </c>
      <c r="D677" t="s">
        <v>99</v>
      </c>
      <c r="E677" t="s">
        <v>46</v>
      </c>
      <c r="H677" t="s">
        <v>243</v>
      </c>
      <c r="I677" t="s">
        <v>134</v>
      </c>
      <c r="J677" t="s">
        <v>246</v>
      </c>
      <c r="K677" t="s">
        <v>51</v>
      </c>
      <c r="L677" s="27">
        <v>352.412917754717</v>
      </c>
      <c r="M677" s="27">
        <v>429.33962264150944</v>
      </c>
      <c r="N677" s="27">
        <v>477.50943396226415</v>
      </c>
      <c r="O677" t="s">
        <v>142</v>
      </c>
      <c r="P677" t="s">
        <v>53</v>
      </c>
      <c r="Q677" s="27">
        <v>80</v>
      </c>
      <c r="R677" s="27">
        <v>200</v>
      </c>
      <c r="S677" s="27">
        <v>350</v>
      </c>
      <c r="T677" s="27">
        <v>350</v>
      </c>
      <c r="U677" s="27">
        <v>0</v>
      </c>
      <c r="V677" s="27">
        <v>0</v>
      </c>
      <c r="W677" s="27">
        <v>0</v>
      </c>
      <c r="X677" t="s">
        <v>136</v>
      </c>
      <c r="Y677" t="s">
        <v>70</v>
      </c>
      <c r="Z677" s="27">
        <v>16</v>
      </c>
      <c r="AA677" s="27">
        <v>16</v>
      </c>
      <c r="AB677" s="27">
        <v>25</v>
      </c>
      <c r="AC677" s="27">
        <v>25</v>
      </c>
      <c r="AD677" s="27">
        <v>34627.086358811328</v>
      </c>
      <c r="AE677" s="27">
        <v>30891.509428726415</v>
      </c>
      <c r="AF677" s="27">
        <v>31833.962263103775</v>
      </c>
      <c r="AG677" s="41">
        <v>116759.43395702829</v>
      </c>
      <c r="AH677" s="27">
        <v>1.1732468216534584</v>
      </c>
      <c r="AI677" s="27">
        <v>1.2284746330835348</v>
      </c>
      <c r="AJ677" s="27">
        <v>0</v>
      </c>
      <c r="AK677" s="27">
        <v>0</v>
      </c>
      <c r="AL677" s="42">
        <v>136987.63478814033</v>
      </c>
      <c r="AM677" s="42">
        <v>143436.00278940154</v>
      </c>
      <c r="AN677">
        <v>2035</v>
      </c>
      <c r="AO677" t="s">
        <v>59</v>
      </c>
      <c r="AP677" s="30">
        <v>20</v>
      </c>
      <c r="AQ677" t="s">
        <v>102</v>
      </c>
      <c r="AR677" s="29">
        <v>2</v>
      </c>
      <c r="AS677" s="29">
        <v>18</v>
      </c>
      <c r="AT677" s="29">
        <v>0.7399</v>
      </c>
      <c r="AU677" s="29">
        <v>2023</v>
      </c>
      <c r="AV677" t="s">
        <v>241</v>
      </c>
      <c r="AW677" s="65">
        <f>(IF(ISBLANK(AE677), IF(ISNUMBER(M677), M677*R669, 0)+IF(ISNUMBER(V677), V677*AA669, 0)+AE677, (IF(ISNUMBER(M677), M677*R669, 0)+IF(ISNUMBER(V677), V677*AA669)+AE677)))</f>
        <v>116759.43395702829</v>
      </c>
      <c r="AX677" s="86">
        <f t="shared" si="47"/>
        <v>136987.63478814033</v>
      </c>
      <c r="AY677" s="86">
        <f t="shared" si="48"/>
        <v>143436.00278940154</v>
      </c>
    </row>
    <row r="678" spans="1:51" x14ac:dyDescent="0.2">
      <c r="A678">
        <v>38</v>
      </c>
      <c r="B678">
        <v>2023</v>
      </c>
      <c r="C678" t="s">
        <v>857</v>
      </c>
      <c r="D678" t="s">
        <v>99</v>
      </c>
      <c r="E678" t="s">
        <v>46</v>
      </c>
      <c r="H678" t="s">
        <v>243</v>
      </c>
      <c r="I678" t="s">
        <v>134</v>
      </c>
      <c r="J678" t="s">
        <v>246</v>
      </c>
      <c r="K678" t="s">
        <v>51</v>
      </c>
      <c r="L678" s="27">
        <v>355.58780890566038</v>
      </c>
      <c r="M678" s="27">
        <v>433.20754716981128</v>
      </c>
      <c r="N678" s="27">
        <v>481.81132075471697</v>
      </c>
      <c r="O678" t="s">
        <v>142</v>
      </c>
      <c r="P678" t="s">
        <v>53</v>
      </c>
      <c r="Q678" s="27">
        <v>80</v>
      </c>
      <c r="R678" s="27">
        <v>200</v>
      </c>
      <c r="S678" s="27">
        <v>350</v>
      </c>
      <c r="T678" s="27">
        <v>350</v>
      </c>
      <c r="U678" s="27">
        <v>0</v>
      </c>
      <c r="V678" s="27">
        <v>0</v>
      </c>
      <c r="W678" s="27">
        <v>0</v>
      </c>
      <c r="X678" t="s">
        <v>136</v>
      </c>
      <c r="Y678" t="s">
        <v>70</v>
      </c>
      <c r="Z678" s="27">
        <v>16</v>
      </c>
      <c r="AA678" s="27">
        <v>16</v>
      </c>
      <c r="AB678" s="27">
        <v>25</v>
      </c>
      <c r="AC678" s="27">
        <v>25</v>
      </c>
      <c r="AD678" s="27">
        <v>34939.04209177359</v>
      </c>
      <c r="AE678" s="27">
        <v>31169.811315471696</v>
      </c>
      <c r="AF678" s="27">
        <v>32120.754715924526</v>
      </c>
      <c r="AG678" s="41">
        <v>117811.32074943396</v>
      </c>
      <c r="AH678" s="27">
        <v>1.1732468216534584</v>
      </c>
      <c r="AI678" s="27">
        <v>1.2284746330835348</v>
      </c>
      <c r="AJ678" s="27">
        <v>0</v>
      </c>
      <c r="AK678" s="27">
        <v>0</v>
      </c>
      <c r="AL678" s="42">
        <v>138221.75762406952</v>
      </c>
      <c r="AM678" s="42">
        <v>144728.21903074751</v>
      </c>
      <c r="AN678">
        <v>2040</v>
      </c>
      <c r="AO678" t="s">
        <v>59</v>
      </c>
      <c r="AP678" s="30">
        <v>20</v>
      </c>
      <c r="AQ678" t="s">
        <v>102</v>
      </c>
      <c r="AR678" s="29">
        <v>2</v>
      </c>
      <c r="AS678" s="29">
        <v>18</v>
      </c>
      <c r="AT678" s="29">
        <v>0.7399</v>
      </c>
      <c r="AU678" s="29">
        <v>2023</v>
      </c>
      <c r="AV678" t="s">
        <v>241</v>
      </c>
      <c r="AW678" s="65">
        <f>(IF(ISBLANK(AE678), IF(ISNUMBER(M678), M678*R669, 0)+IF(ISNUMBER(V678), V678*AA669, 0)+AE678, (IF(ISNUMBER(M678), M678*R669, 0)+IF(ISNUMBER(V678), V678*AA669)+AE678)))</f>
        <v>117811.32074943396</v>
      </c>
      <c r="AX678" s="86">
        <f t="shared" si="47"/>
        <v>138221.75762406952</v>
      </c>
      <c r="AY678" s="86">
        <f t="shared" si="48"/>
        <v>144728.21903074751</v>
      </c>
    </row>
    <row r="679" spans="1:51" x14ac:dyDescent="0.2">
      <c r="A679">
        <v>38</v>
      </c>
      <c r="B679">
        <v>2023</v>
      </c>
      <c r="C679" t="s">
        <v>857</v>
      </c>
      <c r="D679" t="s">
        <v>99</v>
      </c>
      <c r="E679" t="s">
        <v>46</v>
      </c>
      <c r="H679" t="s">
        <v>243</v>
      </c>
      <c r="I679" t="s">
        <v>134</v>
      </c>
      <c r="J679" t="s">
        <v>246</v>
      </c>
      <c r="K679" t="s">
        <v>51</v>
      </c>
      <c r="L679" s="27">
        <v>360.87929415723272</v>
      </c>
      <c r="M679" s="27">
        <v>439.6540880503145</v>
      </c>
      <c r="N679" s="27">
        <v>488.98113207547169</v>
      </c>
      <c r="O679" t="s">
        <v>142</v>
      </c>
      <c r="P679" t="s">
        <v>53</v>
      </c>
      <c r="Q679" s="27">
        <v>80</v>
      </c>
      <c r="R679" s="27">
        <v>200</v>
      </c>
      <c r="S679" s="27">
        <v>350</v>
      </c>
      <c r="T679" s="27">
        <v>350</v>
      </c>
      <c r="U679" s="27">
        <v>0</v>
      </c>
      <c r="V679" s="27">
        <v>0</v>
      </c>
      <c r="W679" s="27">
        <v>0</v>
      </c>
      <c r="X679" t="s">
        <v>136</v>
      </c>
      <c r="Y679" t="s">
        <v>70</v>
      </c>
      <c r="Z679" s="27">
        <v>16</v>
      </c>
      <c r="AA679" s="27">
        <v>16</v>
      </c>
      <c r="AB679" s="27">
        <v>25</v>
      </c>
      <c r="AC679" s="27">
        <v>25</v>
      </c>
      <c r="AD679" s="27">
        <v>35458.968313377365</v>
      </c>
      <c r="AE679" s="27">
        <v>31633.6477933805</v>
      </c>
      <c r="AF679" s="27">
        <v>32598.742137292451</v>
      </c>
      <c r="AG679" s="41">
        <v>119564.46540344341</v>
      </c>
      <c r="AH679" s="27">
        <v>1.1732468216534584</v>
      </c>
      <c r="AI679" s="27">
        <v>1.2284746330835348</v>
      </c>
      <c r="AJ679" s="27">
        <v>0</v>
      </c>
      <c r="AK679" s="27">
        <v>0</v>
      </c>
      <c r="AL679" s="42">
        <v>140278.62901728487</v>
      </c>
      <c r="AM679" s="42">
        <v>146881.91276632412</v>
      </c>
      <c r="AN679">
        <v>2045</v>
      </c>
      <c r="AO679" t="s">
        <v>59</v>
      </c>
      <c r="AP679" s="30">
        <v>20</v>
      </c>
      <c r="AQ679" t="s">
        <v>102</v>
      </c>
      <c r="AR679" s="29">
        <v>2</v>
      </c>
      <c r="AS679" s="29">
        <v>18</v>
      </c>
      <c r="AT679" s="29">
        <v>0.7399</v>
      </c>
      <c r="AU679" s="29">
        <v>2023</v>
      </c>
      <c r="AV679" t="s">
        <v>241</v>
      </c>
      <c r="AW679" s="65">
        <f>(IF(ISBLANK(AE679), IF(ISNUMBER(M679), M679*R669, 0)+IF(ISNUMBER(V679), V679*AA669, 0)+AE679, (IF(ISNUMBER(M679), M679*R669, 0)+IF(ISNUMBER(V679), V679*AA669)+AE679)))</f>
        <v>119564.46540344341</v>
      </c>
      <c r="AX679" s="86">
        <f t="shared" si="47"/>
        <v>140278.62901728487</v>
      </c>
      <c r="AY679" s="86">
        <f t="shared" si="48"/>
        <v>146881.91276632412</v>
      </c>
    </row>
    <row r="680" spans="1:51" x14ac:dyDescent="0.2">
      <c r="A680">
        <v>38</v>
      </c>
      <c r="B680">
        <v>2023</v>
      </c>
      <c r="C680" t="s">
        <v>857</v>
      </c>
      <c r="D680" t="s">
        <v>99</v>
      </c>
      <c r="E680" t="s">
        <v>46</v>
      </c>
      <c r="H680" t="s">
        <v>243</v>
      </c>
      <c r="I680" t="s">
        <v>134</v>
      </c>
      <c r="J680" t="s">
        <v>246</v>
      </c>
      <c r="K680" t="s">
        <v>51</v>
      </c>
      <c r="L680" s="27">
        <v>366.170779408805</v>
      </c>
      <c r="M680" s="27">
        <v>446.10062893081761</v>
      </c>
      <c r="N680" s="27">
        <v>496.15094339622641</v>
      </c>
      <c r="O680" t="s">
        <v>142</v>
      </c>
      <c r="P680" t="s">
        <v>53</v>
      </c>
      <c r="Q680" s="27">
        <v>80</v>
      </c>
      <c r="R680" s="27">
        <v>200</v>
      </c>
      <c r="S680" s="27">
        <v>350</v>
      </c>
      <c r="T680" s="27">
        <v>350</v>
      </c>
      <c r="U680" s="27">
        <v>0</v>
      </c>
      <c r="V680" s="27">
        <v>0</v>
      </c>
      <c r="W680" s="27">
        <v>0</v>
      </c>
      <c r="X680" t="s">
        <v>136</v>
      </c>
      <c r="Y680" t="s">
        <v>70</v>
      </c>
      <c r="Z680" s="27">
        <v>16</v>
      </c>
      <c r="AA680" s="27">
        <v>16</v>
      </c>
      <c r="AB680" s="27">
        <v>25</v>
      </c>
      <c r="AC680" s="27">
        <v>25</v>
      </c>
      <c r="AD680" s="27">
        <v>35978.894534981133</v>
      </c>
      <c r="AE680" s="27">
        <v>32097.484271289304</v>
      </c>
      <c r="AF680" s="27">
        <v>33076.729558660372</v>
      </c>
      <c r="AG680" s="41">
        <v>121317.61005745282</v>
      </c>
      <c r="AH680" s="27">
        <v>1.1732468216534584</v>
      </c>
      <c r="AI680" s="27">
        <v>1.2284746330835348</v>
      </c>
      <c r="AJ680" s="27">
        <v>0</v>
      </c>
      <c r="AK680" s="27">
        <v>0</v>
      </c>
      <c r="AL680" s="42">
        <v>142335.50041050016</v>
      </c>
      <c r="AM680" s="42">
        <v>149035.60650190071</v>
      </c>
      <c r="AN680">
        <v>2050</v>
      </c>
      <c r="AO680" t="s">
        <v>59</v>
      </c>
      <c r="AP680" s="30">
        <v>20</v>
      </c>
      <c r="AQ680" t="s">
        <v>102</v>
      </c>
      <c r="AR680" s="29">
        <v>2</v>
      </c>
      <c r="AS680" s="29">
        <v>18</v>
      </c>
      <c r="AT680" s="29">
        <v>0.7399</v>
      </c>
      <c r="AU680" s="29">
        <v>2023</v>
      </c>
      <c r="AV680" t="s">
        <v>241</v>
      </c>
      <c r="AW680" s="65">
        <f>(IF(ISBLANK(AE680), IF(ISNUMBER(M680), M680*R669, 0)+IF(ISNUMBER(V680), V680*AA669, 0)+AE680, (IF(ISNUMBER(M680), M680*R669, 0)+IF(ISNUMBER(V680), V680*AA669)+AE680)))</f>
        <v>121317.61005745282</v>
      </c>
      <c r="AX680" s="86">
        <f t="shared" si="47"/>
        <v>142335.50041050016</v>
      </c>
      <c r="AY680" s="86">
        <f t="shared" si="48"/>
        <v>149035.60650190071</v>
      </c>
    </row>
    <row r="681" spans="1:51" x14ac:dyDescent="0.2">
      <c r="A681">
        <v>38</v>
      </c>
      <c r="B681">
        <v>2023</v>
      </c>
      <c r="C681" t="s">
        <v>857</v>
      </c>
      <c r="D681" t="s">
        <v>99</v>
      </c>
      <c r="E681" t="s">
        <v>46</v>
      </c>
      <c r="H681" t="s">
        <v>243</v>
      </c>
      <c r="I681" t="s">
        <v>134</v>
      </c>
      <c r="J681" t="s">
        <v>246</v>
      </c>
      <c r="K681" t="s">
        <v>51</v>
      </c>
      <c r="L681" s="27">
        <v>336.53846199999998</v>
      </c>
      <c r="M681" s="27">
        <v>410</v>
      </c>
      <c r="N681" s="27">
        <v>456</v>
      </c>
      <c r="O681" t="s">
        <v>142</v>
      </c>
      <c r="P681" t="s">
        <v>53</v>
      </c>
      <c r="Q681" s="27">
        <v>80</v>
      </c>
      <c r="R681" s="27">
        <v>200</v>
      </c>
      <c r="S681" s="27">
        <v>350</v>
      </c>
      <c r="T681" s="27">
        <v>350</v>
      </c>
      <c r="U681" s="27">
        <v>0</v>
      </c>
      <c r="V681" s="27">
        <v>0</v>
      </c>
      <c r="W681" s="27">
        <v>0</v>
      </c>
      <c r="X681" t="s">
        <v>136</v>
      </c>
      <c r="Y681" t="s">
        <v>70</v>
      </c>
      <c r="Z681" s="27">
        <v>16</v>
      </c>
      <c r="AA681" s="27">
        <v>16</v>
      </c>
      <c r="AB681" s="27">
        <v>25</v>
      </c>
      <c r="AC681" s="27">
        <v>25</v>
      </c>
      <c r="AD681" s="27">
        <v>33067.307694000003</v>
      </c>
      <c r="AE681" s="27">
        <v>29499.999994999998</v>
      </c>
      <c r="AF681" s="27">
        <v>30399.999999</v>
      </c>
      <c r="AG681" s="41">
        <v>111499.99999499999</v>
      </c>
      <c r="AH681" s="27">
        <v>1.1732468216534584</v>
      </c>
      <c r="AI681" s="27">
        <v>1.2284746330835348</v>
      </c>
      <c r="AJ681" s="27">
        <v>0</v>
      </c>
      <c r="AK681" s="27">
        <v>0</v>
      </c>
      <c r="AL681" s="42">
        <v>130817.02060849436</v>
      </c>
      <c r="AM681" s="42">
        <v>136974.92158267176</v>
      </c>
      <c r="AN681">
        <v>2023</v>
      </c>
      <c r="AO681" t="s">
        <v>60</v>
      </c>
      <c r="AP681" s="30">
        <v>20</v>
      </c>
      <c r="AQ681" t="s">
        <v>102</v>
      </c>
      <c r="AR681" s="29">
        <v>2</v>
      </c>
      <c r="AS681" s="29">
        <v>18</v>
      </c>
      <c r="AT681" s="29">
        <v>0.7399</v>
      </c>
      <c r="AU681" s="29">
        <v>2023</v>
      </c>
      <c r="AV681" t="s">
        <v>241</v>
      </c>
      <c r="AW681" s="65">
        <f>(IF(ISBLANK(AE681), IF(ISNUMBER(M681), M681*R669, 0)+IF(ISNUMBER(V681), V681*AA669, 0)+AE681, (IF(ISNUMBER(M681), M681*R669, 0)+IF(ISNUMBER(V681), V681*AA669)+AE681)))</f>
        <v>111499.99999499999</v>
      </c>
      <c r="AX681" s="86">
        <f t="shared" si="47"/>
        <v>130817.02060849436</v>
      </c>
      <c r="AY681" s="86">
        <f t="shared" si="48"/>
        <v>136974.92158267176</v>
      </c>
    </row>
    <row r="682" spans="1:51" x14ac:dyDescent="0.2">
      <c r="A682">
        <v>38</v>
      </c>
      <c r="B682">
        <v>2023</v>
      </c>
      <c r="C682" t="s">
        <v>857</v>
      </c>
      <c r="D682" t="s">
        <v>99</v>
      </c>
      <c r="E682" t="s">
        <v>46</v>
      </c>
      <c r="H682" t="s">
        <v>243</v>
      </c>
      <c r="I682" t="s">
        <v>134</v>
      </c>
      <c r="J682" t="s">
        <v>246</v>
      </c>
      <c r="K682" t="s">
        <v>51</v>
      </c>
      <c r="L682" s="27">
        <v>361.93759120754714</v>
      </c>
      <c r="M682" s="27">
        <v>440.94339622641508</v>
      </c>
      <c r="N682" s="27">
        <v>490.41509433962261</v>
      </c>
      <c r="O682" t="s">
        <v>142</v>
      </c>
      <c r="P682" t="s">
        <v>53</v>
      </c>
      <c r="Q682" s="27">
        <v>80</v>
      </c>
      <c r="R682" s="27">
        <v>200</v>
      </c>
      <c r="S682" s="27">
        <v>350</v>
      </c>
      <c r="T682" s="27">
        <v>350</v>
      </c>
      <c r="U682" s="27">
        <v>0</v>
      </c>
      <c r="V682" s="27">
        <v>0</v>
      </c>
      <c r="W682" s="27">
        <v>0</v>
      </c>
      <c r="X682" t="s">
        <v>136</v>
      </c>
      <c r="Y682" t="s">
        <v>70</v>
      </c>
      <c r="Z682" s="27">
        <v>16</v>
      </c>
      <c r="AA682" s="27">
        <v>16</v>
      </c>
      <c r="AB682" s="27">
        <v>25</v>
      </c>
      <c r="AC682" s="27">
        <v>25</v>
      </c>
      <c r="AD682" s="27">
        <v>35562.953557698114</v>
      </c>
      <c r="AE682" s="27">
        <v>31726.415088962262</v>
      </c>
      <c r="AF682" s="27">
        <v>32694.339621566036</v>
      </c>
      <c r="AG682" s="41">
        <v>119915.09433424528</v>
      </c>
      <c r="AH682" s="27">
        <v>1.1732468216534584</v>
      </c>
      <c r="AI682" s="27">
        <v>1.2284746330835348</v>
      </c>
      <c r="AJ682" s="27">
        <v>0</v>
      </c>
      <c r="AK682" s="27">
        <v>0</v>
      </c>
      <c r="AL682" s="42">
        <v>140690.00329592792</v>
      </c>
      <c r="AM682" s="42">
        <v>147312.65151343943</v>
      </c>
      <c r="AN682">
        <v>2030</v>
      </c>
      <c r="AO682" t="s">
        <v>60</v>
      </c>
      <c r="AP682" s="30">
        <v>20</v>
      </c>
      <c r="AQ682" t="s">
        <v>102</v>
      </c>
      <c r="AR682" s="29">
        <v>2</v>
      </c>
      <c r="AS682" s="29">
        <v>18</v>
      </c>
      <c r="AT682" s="29">
        <v>0.7399</v>
      </c>
      <c r="AU682" s="29">
        <v>2023</v>
      </c>
      <c r="AV682" t="s">
        <v>241</v>
      </c>
      <c r="AW682" s="65">
        <f>(IF(ISBLANK(AE682), IF(ISNUMBER(M682), M682*R669, 0)+IF(ISNUMBER(V682), V682*AA669, 0)+AE682, (IF(ISNUMBER(M682), M682*R669, 0)+IF(ISNUMBER(V682), V682*AA669)+AE682)))</f>
        <v>119915.09433424528</v>
      </c>
      <c r="AX682" s="86">
        <f t="shared" si="47"/>
        <v>140690.00329592792</v>
      </c>
      <c r="AY682" s="86">
        <f t="shared" si="48"/>
        <v>147312.65151343943</v>
      </c>
    </row>
    <row r="683" spans="1:51" x14ac:dyDescent="0.2">
      <c r="A683">
        <v>38</v>
      </c>
      <c r="B683">
        <v>2023</v>
      </c>
      <c r="C683" t="s">
        <v>857</v>
      </c>
      <c r="D683" t="s">
        <v>99</v>
      </c>
      <c r="E683" t="s">
        <v>46</v>
      </c>
      <c r="H683" t="s">
        <v>243</v>
      </c>
      <c r="I683" t="s">
        <v>134</v>
      </c>
      <c r="J683" t="s">
        <v>246</v>
      </c>
      <c r="K683" t="s">
        <v>51</v>
      </c>
      <c r="L683" s="27">
        <v>368.28737350943396</v>
      </c>
      <c r="M683" s="27">
        <v>448.67924528301887</v>
      </c>
      <c r="N683" s="27">
        <v>499.01886792452831</v>
      </c>
      <c r="O683" t="s">
        <v>142</v>
      </c>
      <c r="P683" t="s">
        <v>53</v>
      </c>
      <c r="Q683" s="27">
        <v>80</v>
      </c>
      <c r="R683" s="27">
        <v>200</v>
      </c>
      <c r="S683" s="27">
        <v>350</v>
      </c>
      <c r="T683" s="27">
        <v>350</v>
      </c>
      <c r="U683" s="27">
        <v>0</v>
      </c>
      <c r="V683" s="27">
        <v>0</v>
      </c>
      <c r="W683" s="27">
        <v>0</v>
      </c>
      <c r="X683" t="s">
        <v>136</v>
      </c>
      <c r="Y683" t="s">
        <v>70</v>
      </c>
      <c r="Z683" s="27">
        <v>16</v>
      </c>
      <c r="AA683" s="27">
        <v>16</v>
      </c>
      <c r="AB683" s="27">
        <v>25</v>
      </c>
      <c r="AC683" s="27">
        <v>25</v>
      </c>
      <c r="AD683" s="27">
        <v>36186.865023622646</v>
      </c>
      <c r="AE683" s="27">
        <v>32283.018862452827</v>
      </c>
      <c r="AF683" s="27">
        <v>33267.92452720755</v>
      </c>
      <c r="AG683" s="41">
        <v>122018.8679190566</v>
      </c>
      <c r="AH683" s="27">
        <v>1.1732468216534584</v>
      </c>
      <c r="AI683" s="27">
        <v>1.2284746330835348</v>
      </c>
      <c r="AJ683" s="27">
        <v>0</v>
      </c>
      <c r="AK683" s="27">
        <v>0</v>
      </c>
      <c r="AL683" s="42">
        <v>143158.24896778629</v>
      </c>
      <c r="AM683" s="42">
        <v>149897.08399613135</v>
      </c>
      <c r="AN683">
        <v>2035</v>
      </c>
      <c r="AO683" t="s">
        <v>60</v>
      </c>
      <c r="AP683" s="30">
        <v>20</v>
      </c>
      <c r="AQ683" t="s">
        <v>102</v>
      </c>
      <c r="AR683" s="29">
        <v>2</v>
      </c>
      <c r="AS683" s="29">
        <v>18</v>
      </c>
      <c r="AT683" s="29">
        <v>0.7399</v>
      </c>
      <c r="AU683" s="29">
        <v>2023</v>
      </c>
      <c r="AV683" t="s">
        <v>241</v>
      </c>
      <c r="AW683" s="65">
        <f>(IF(ISBLANK(AE683), IF(ISNUMBER(M683), M683*R669, 0)+IF(ISNUMBER(V683), V683*AA669, 0)+AE683, (IF(ISNUMBER(M683), M683*R669, 0)+IF(ISNUMBER(V683), V683*AA669)+AE683)))</f>
        <v>122018.8679190566</v>
      </c>
      <c r="AX683" s="86">
        <f t="shared" si="47"/>
        <v>143158.24896778629</v>
      </c>
      <c r="AY683" s="86">
        <f t="shared" si="48"/>
        <v>149897.08399613135</v>
      </c>
    </row>
    <row r="684" spans="1:51" x14ac:dyDescent="0.2">
      <c r="A684">
        <v>38</v>
      </c>
      <c r="B684">
        <v>2023</v>
      </c>
      <c r="C684" t="s">
        <v>857</v>
      </c>
      <c r="D684" t="s">
        <v>99</v>
      </c>
      <c r="E684" t="s">
        <v>46</v>
      </c>
      <c r="H684" t="s">
        <v>243</v>
      </c>
      <c r="I684" t="s">
        <v>134</v>
      </c>
      <c r="J684" t="s">
        <v>246</v>
      </c>
      <c r="K684" t="s">
        <v>51</v>
      </c>
      <c r="L684" s="27">
        <v>374.63715581132072</v>
      </c>
      <c r="M684" s="27">
        <v>456.41509433962261</v>
      </c>
      <c r="N684" s="27">
        <v>507.62264150943395</v>
      </c>
      <c r="O684" t="s">
        <v>142</v>
      </c>
      <c r="P684" t="s">
        <v>53</v>
      </c>
      <c r="Q684" s="27">
        <v>80</v>
      </c>
      <c r="R684" s="27">
        <v>200</v>
      </c>
      <c r="S684" s="27">
        <v>350</v>
      </c>
      <c r="T684" s="27">
        <v>350</v>
      </c>
      <c r="U684" s="27">
        <v>0</v>
      </c>
      <c r="V684" s="27">
        <v>0</v>
      </c>
      <c r="W684" s="27">
        <v>0</v>
      </c>
      <c r="X684" t="s">
        <v>136</v>
      </c>
      <c r="Y684" t="s">
        <v>70</v>
      </c>
      <c r="Z684" s="27">
        <v>16</v>
      </c>
      <c r="AA684" s="27">
        <v>16</v>
      </c>
      <c r="AB684" s="27">
        <v>25</v>
      </c>
      <c r="AC684" s="27">
        <v>25</v>
      </c>
      <c r="AD684" s="27">
        <v>36810.77648954717</v>
      </c>
      <c r="AE684" s="27">
        <v>32839.622635943393</v>
      </c>
      <c r="AF684" s="27">
        <v>33841.509432849052</v>
      </c>
      <c r="AG684" s="41">
        <v>124122.64150386791</v>
      </c>
      <c r="AH684" s="27">
        <v>1.1732468216534584</v>
      </c>
      <c r="AI684" s="27">
        <v>1.2284746330835348</v>
      </c>
      <c r="AJ684" s="27">
        <v>0</v>
      </c>
      <c r="AK684" s="27">
        <v>0</v>
      </c>
      <c r="AL684" s="42">
        <v>145626.49463964466</v>
      </c>
      <c r="AM684" s="42">
        <v>152481.51647882327</v>
      </c>
      <c r="AN684">
        <v>2040</v>
      </c>
      <c r="AO684" t="s">
        <v>60</v>
      </c>
      <c r="AP684" s="30">
        <v>20</v>
      </c>
      <c r="AQ684" t="s">
        <v>102</v>
      </c>
      <c r="AR684" s="29">
        <v>2</v>
      </c>
      <c r="AS684" s="29">
        <v>18</v>
      </c>
      <c r="AT684" s="29">
        <v>0.7399</v>
      </c>
      <c r="AU684" s="29">
        <v>2023</v>
      </c>
      <c r="AV684" t="s">
        <v>241</v>
      </c>
      <c r="AW684" s="65">
        <f>(IF(ISBLANK(AE684), IF(ISNUMBER(M684), M684*R669, 0)+IF(ISNUMBER(V684), V684*AA669, 0)+AE684, (IF(ISNUMBER(M684), M684*R669, 0)+IF(ISNUMBER(V684), V684*AA669)+AE684)))</f>
        <v>124122.64150386791</v>
      </c>
      <c r="AX684" s="86">
        <f t="shared" si="47"/>
        <v>145626.49463964466</v>
      </c>
      <c r="AY684" s="86">
        <f t="shared" si="48"/>
        <v>152481.51647882327</v>
      </c>
    </row>
    <row r="685" spans="1:51" x14ac:dyDescent="0.2">
      <c r="A685">
        <v>38</v>
      </c>
      <c r="B685">
        <v>2023</v>
      </c>
      <c r="C685" t="s">
        <v>857</v>
      </c>
      <c r="D685" t="s">
        <v>99</v>
      </c>
      <c r="E685" t="s">
        <v>46</v>
      </c>
      <c r="H685" t="s">
        <v>243</v>
      </c>
      <c r="I685" t="s">
        <v>134</v>
      </c>
      <c r="J685" t="s">
        <v>246</v>
      </c>
      <c r="K685" t="s">
        <v>51</v>
      </c>
      <c r="L685" s="27">
        <v>385.2201263144654</v>
      </c>
      <c r="M685" s="27">
        <v>469.30817610062894</v>
      </c>
      <c r="N685" s="27">
        <v>521.96226415094338</v>
      </c>
      <c r="O685" t="s">
        <v>142</v>
      </c>
      <c r="P685" t="s">
        <v>53</v>
      </c>
      <c r="Q685" s="27">
        <v>80</v>
      </c>
      <c r="R685" s="27">
        <v>200</v>
      </c>
      <c r="S685" s="27">
        <v>350</v>
      </c>
      <c r="T685" s="27">
        <v>350</v>
      </c>
      <c r="U685" s="27">
        <v>0</v>
      </c>
      <c r="V685" s="27">
        <v>0</v>
      </c>
      <c r="W685" s="27">
        <v>0</v>
      </c>
      <c r="X685" t="s">
        <v>136</v>
      </c>
      <c r="Y685" t="s">
        <v>70</v>
      </c>
      <c r="Z685" s="27">
        <v>16</v>
      </c>
      <c r="AA685" s="27">
        <v>16</v>
      </c>
      <c r="AB685" s="27">
        <v>25</v>
      </c>
      <c r="AC685" s="27">
        <v>25</v>
      </c>
      <c r="AD685" s="27">
        <v>37850.62893275472</v>
      </c>
      <c r="AE685" s="27">
        <v>33767.295591761002</v>
      </c>
      <c r="AF685" s="27">
        <v>34797.484275584902</v>
      </c>
      <c r="AG685" s="41">
        <v>127628.93081188679</v>
      </c>
      <c r="AH685" s="27">
        <v>1.1732468216534584</v>
      </c>
      <c r="AI685" s="27">
        <v>1.2284746330835348</v>
      </c>
      <c r="AJ685" s="27">
        <v>0</v>
      </c>
      <c r="AK685" s="27">
        <v>0</v>
      </c>
      <c r="AL685" s="42">
        <v>149740.23742607533</v>
      </c>
      <c r="AM685" s="42">
        <v>156788.90394997646</v>
      </c>
      <c r="AN685">
        <v>2045</v>
      </c>
      <c r="AO685" t="s">
        <v>60</v>
      </c>
      <c r="AP685" s="30">
        <v>20</v>
      </c>
      <c r="AQ685" t="s">
        <v>102</v>
      </c>
      <c r="AR685" s="29">
        <v>2</v>
      </c>
      <c r="AS685" s="29">
        <v>18</v>
      </c>
      <c r="AT685" s="29">
        <v>0.7399</v>
      </c>
      <c r="AU685" s="29">
        <v>2023</v>
      </c>
      <c r="AV685" t="s">
        <v>241</v>
      </c>
      <c r="AW685" s="65">
        <f>(IF(ISBLANK(AE685), IF(ISNUMBER(M685), M685*R669, 0)+IF(ISNUMBER(V685), V685*AA669, 0)+AE685, (IF(ISNUMBER(M685), M685*R669, 0)+IF(ISNUMBER(V685), V685*AA669)+AE685)))</f>
        <v>127628.93081188679</v>
      </c>
      <c r="AX685" s="86">
        <f t="shared" si="47"/>
        <v>149740.23742607533</v>
      </c>
      <c r="AY685" s="86">
        <f t="shared" si="48"/>
        <v>156788.90394997646</v>
      </c>
    </row>
    <row r="686" spans="1:51" x14ac:dyDescent="0.2">
      <c r="A686">
        <v>38</v>
      </c>
      <c r="B686">
        <v>2023</v>
      </c>
      <c r="C686" t="s">
        <v>857</v>
      </c>
      <c r="D686" t="s">
        <v>99</v>
      </c>
      <c r="E686" t="s">
        <v>46</v>
      </c>
      <c r="H686" t="s">
        <v>243</v>
      </c>
      <c r="I686" t="s">
        <v>134</v>
      </c>
      <c r="J686" t="s">
        <v>246</v>
      </c>
      <c r="K686" t="s">
        <v>51</v>
      </c>
      <c r="L686" s="27">
        <v>395.80309681761003</v>
      </c>
      <c r="M686" s="27">
        <v>482.20125786163521</v>
      </c>
      <c r="N686" s="27">
        <v>536.30188679245282</v>
      </c>
      <c r="O686" t="s">
        <v>142</v>
      </c>
      <c r="P686" t="s">
        <v>53</v>
      </c>
      <c r="Q686" s="27">
        <v>80</v>
      </c>
      <c r="R686" s="27">
        <v>200</v>
      </c>
      <c r="S686" s="27">
        <v>350</v>
      </c>
      <c r="T686" s="27">
        <v>350</v>
      </c>
      <c r="U686" s="27">
        <v>0</v>
      </c>
      <c r="V686" s="27">
        <v>0</v>
      </c>
      <c r="W686" s="27">
        <v>0</v>
      </c>
      <c r="X686" t="s">
        <v>136</v>
      </c>
      <c r="Y686" t="s">
        <v>70</v>
      </c>
      <c r="Z686" s="27">
        <v>16</v>
      </c>
      <c r="AA686" s="27">
        <v>16</v>
      </c>
      <c r="AB686" s="27">
        <v>25</v>
      </c>
      <c r="AC686" s="27">
        <v>25</v>
      </c>
      <c r="AD686" s="27">
        <v>38890.481375962263</v>
      </c>
      <c r="AE686" s="27">
        <v>34694.96854757861</v>
      </c>
      <c r="AF686" s="27">
        <v>35753.459118320752</v>
      </c>
      <c r="AG686" s="41">
        <v>131135.22011990566</v>
      </c>
      <c r="AH686" s="27">
        <v>1.1732468216534584</v>
      </c>
      <c r="AI686" s="27">
        <v>1.2284746330835348</v>
      </c>
      <c r="AJ686" s="27">
        <v>0</v>
      </c>
      <c r="AK686" s="27">
        <v>0</v>
      </c>
      <c r="AL686" s="42">
        <v>153853.98021250597</v>
      </c>
      <c r="AM686" s="42">
        <v>161096.29142112966</v>
      </c>
      <c r="AN686">
        <v>2050</v>
      </c>
      <c r="AO686" t="s">
        <v>60</v>
      </c>
      <c r="AP686" s="30">
        <v>20</v>
      </c>
      <c r="AQ686" t="s">
        <v>102</v>
      </c>
      <c r="AR686" s="29">
        <v>2</v>
      </c>
      <c r="AS686" s="29">
        <v>18</v>
      </c>
      <c r="AT686" s="29">
        <v>0.7399</v>
      </c>
      <c r="AU686" s="29">
        <v>2023</v>
      </c>
      <c r="AV686" s="70" t="s">
        <v>241</v>
      </c>
      <c r="AW686" s="65">
        <f>(IF(ISBLANK(AE686), IF(ISNUMBER(M686), M686*R669, 0)+IF(ISNUMBER(V686), V686*AA669, 0)+AE686, (IF(ISNUMBER(M686), M686*R669, 0)+IF(ISNUMBER(V686), V686*AA669)+AE686)))</f>
        <v>131135.22011990566</v>
      </c>
      <c r="AX686" s="86">
        <f t="shared" si="47"/>
        <v>153853.98021250597</v>
      </c>
      <c r="AY686" s="86">
        <f t="shared" si="48"/>
        <v>161096.29142112966</v>
      </c>
    </row>
    <row r="687" spans="1:51" x14ac:dyDescent="0.2">
      <c r="A687" s="93">
        <v>39</v>
      </c>
      <c r="B687" s="93">
        <v>2023</v>
      </c>
      <c r="C687" s="93" t="s">
        <v>857</v>
      </c>
      <c r="D687" s="93" t="s">
        <v>99</v>
      </c>
      <c r="E687" s="93" t="s">
        <v>46</v>
      </c>
      <c r="F687" s="93"/>
      <c r="G687" s="93" t="s">
        <v>247</v>
      </c>
      <c r="H687" s="93" t="s">
        <v>248</v>
      </c>
      <c r="I687" s="93" t="s">
        <v>239</v>
      </c>
      <c r="J687" s="93" t="s">
        <v>249</v>
      </c>
      <c r="K687" s="93" t="s">
        <v>51</v>
      </c>
      <c r="L687" s="94">
        <v>432.5</v>
      </c>
      <c r="M687" s="94">
        <v>659.183673</v>
      </c>
      <c r="N687" s="94">
        <v>667.16417899999999</v>
      </c>
      <c r="O687" s="93" t="s">
        <v>142</v>
      </c>
      <c r="P687" s="93" t="s">
        <v>53</v>
      </c>
      <c r="Q687" s="94">
        <v>15</v>
      </c>
      <c r="R687" s="94">
        <v>95</v>
      </c>
      <c r="S687" s="94">
        <v>390</v>
      </c>
      <c r="T687" s="94">
        <v>390</v>
      </c>
      <c r="U687" s="94">
        <v>0</v>
      </c>
      <c r="V687" s="94">
        <v>0</v>
      </c>
      <c r="W687" s="94">
        <v>0</v>
      </c>
      <c r="X687" s="93" t="s">
        <v>136</v>
      </c>
      <c r="Y687" s="93" t="s">
        <v>70</v>
      </c>
      <c r="Z687" s="94">
        <v>0.86</v>
      </c>
      <c r="AA687" s="94">
        <v>0.86</v>
      </c>
      <c r="AB687" s="94">
        <v>0.79</v>
      </c>
      <c r="AC687" s="94">
        <v>0.79</v>
      </c>
      <c r="AD687" s="94">
        <v>12437.499991000001</v>
      </c>
      <c r="AE687" s="94">
        <v>7418.367346</v>
      </c>
      <c r="AF687" s="94">
        <v>14820.895543000001</v>
      </c>
      <c r="AG687" s="95">
        <v>70040.816281000007</v>
      </c>
      <c r="AH687" s="94">
        <v>1.1376572896765267</v>
      </c>
      <c r="AI687" s="94">
        <v>1.1842347980762895</v>
      </c>
      <c r="AJ687" s="94">
        <v>0</v>
      </c>
      <c r="AK687" s="94">
        <v>0</v>
      </c>
      <c r="AL687" s="96">
        <v>79682.445216974011</v>
      </c>
      <c r="AM687" s="96">
        <v>82944.771925628535</v>
      </c>
      <c r="AN687" s="93">
        <v>2023</v>
      </c>
      <c r="AO687" s="93" t="s">
        <v>56</v>
      </c>
      <c r="AP687" s="97">
        <v>20</v>
      </c>
      <c r="AQ687" s="93" t="s">
        <v>102</v>
      </c>
      <c r="AR687" s="98">
        <v>2</v>
      </c>
      <c r="AS687" s="98">
        <v>35</v>
      </c>
      <c r="AT687" s="98">
        <v>0.76419999999999999</v>
      </c>
      <c r="AU687" s="98">
        <v>2023</v>
      </c>
      <c r="AV687" t="s">
        <v>213</v>
      </c>
      <c r="AW687" s="65">
        <f>(IF(ISBLANK(AE687), IF(ISNUMBER(M687), M687*R687, 0)+IF(ISNUMBER(V687), V687*AA687, 0)+AE687, (IF(ISNUMBER(M687), M687*R687, 0)+IF(ISNUMBER(V687), V687*AA687)+AE687)))</f>
        <v>70040.816281000007</v>
      </c>
      <c r="AX687" s="86">
        <f t="shared" si="47"/>
        <v>79682.445216974011</v>
      </c>
      <c r="AY687" s="86">
        <f t="shared" si="48"/>
        <v>82944.771925628535</v>
      </c>
    </row>
    <row r="688" spans="1:51" x14ac:dyDescent="0.2">
      <c r="A688">
        <v>39</v>
      </c>
      <c r="B688">
        <v>2023</v>
      </c>
      <c r="C688" t="s">
        <v>857</v>
      </c>
      <c r="D688" t="s">
        <v>99</v>
      </c>
      <c r="E688" t="s">
        <v>46</v>
      </c>
      <c r="G688" t="s">
        <v>247</v>
      </c>
      <c r="H688" t="s">
        <v>248</v>
      </c>
      <c r="I688" t="s">
        <v>239</v>
      </c>
      <c r="J688" t="s">
        <v>249</v>
      </c>
      <c r="K688" t="s">
        <v>51</v>
      </c>
      <c r="L688" s="27">
        <v>432.5</v>
      </c>
      <c r="M688" s="27">
        <v>659.183673</v>
      </c>
      <c r="N688" s="27">
        <v>667.16417899999999</v>
      </c>
      <c r="O688" t="s">
        <v>142</v>
      </c>
      <c r="P688" t="s">
        <v>53</v>
      </c>
      <c r="Q688" s="27">
        <v>15</v>
      </c>
      <c r="R688" s="27">
        <v>95</v>
      </c>
      <c r="S688" s="27">
        <v>390</v>
      </c>
      <c r="T688" s="27">
        <v>390</v>
      </c>
      <c r="U688" s="27">
        <v>0</v>
      </c>
      <c r="V688" s="27">
        <v>0</v>
      </c>
      <c r="W688" s="27">
        <v>0</v>
      </c>
      <c r="X688" t="s">
        <v>136</v>
      </c>
      <c r="Y688" t="s">
        <v>70</v>
      </c>
      <c r="Z688" s="27">
        <v>0.86</v>
      </c>
      <c r="AA688" s="27">
        <v>0.86</v>
      </c>
      <c r="AB688" s="27">
        <v>0.79</v>
      </c>
      <c r="AC688" s="27">
        <v>0.79</v>
      </c>
      <c r="AD688" s="27">
        <v>12437.499991000001</v>
      </c>
      <c r="AE688" s="27">
        <v>7418.367346</v>
      </c>
      <c r="AF688" s="27">
        <v>14820.895543000001</v>
      </c>
      <c r="AG688" s="41">
        <v>70040.816281000007</v>
      </c>
      <c r="AH688" s="27">
        <v>1.1376572896765267</v>
      </c>
      <c r="AI688" s="27">
        <v>1.1842347980762895</v>
      </c>
      <c r="AJ688" s="27">
        <v>0</v>
      </c>
      <c r="AK688" s="27">
        <v>0</v>
      </c>
      <c r="AL688" s="42">
        <v>79682.445216974011</v>
      </c>
      <c r="AM688" s="42">
        <v>82944.771925628535</v>
      </c>
      <c r="AN688">
        <v>2030</v>
      </c>
      <c r="AO688" t="s">
        <v>56</v>
      </c>
      <c r="AP688" s="30">
        <v>20</v>
      </c>
      <c r="AQ688" t="s">
        <v>102</v>
      </c>
      <c r="AR688" s="29">
        <v>2</v>
      </c>
      <c r="AS688" s="29">
        <v>35</v>
      </c>
      <c r="AT688" s="29">
        <v>0.76419999999999999</v>
      </c>
      <c r="AU688" s="29">
        <v>2023</v>
      </c>
      <c r="AV688" t="s">
        <v>213</v>
      </c>
      <c r="AW688" s="65">
        <f>(IF(ISBLANK(AE688), IF(ISNUMBER(M688), M688*R687, 0)+IF(ISNUMBER(V688), V688*AA687, 0)+AE688, (IF(ISNUMBER(M688), M688*R687, 0)+IF(ISNUMBER(V688), V688*AA687)+AE688)))</f>
        <v>70040.816281000007</v>
      </c>
      <c r="AX688" s="86">
        <f t="shared" si="47"/>
        <v>79682.445216974011</v>
      </c>
      <c r="AY688" s="86">
        <f t="shared" si="48"/>
        <v>82944.771925628535</v>
      </c>
    </row>
    <row r="689" spans="1:51" x14ac:dyDescent="0.2">
      <c r="A689">
        <v>39</v>
      </c>
      <c r="B689">
        <v>2023</v>
      </c>
      <c r="C689" t="s">
        <v>857</v>
      </c>
      <c r="D689" t="s">
        <v>99</v>
      </c>
      <c r="E689" t="s">
        <v>46</v>
      </c>
      <c r="G689" t="s">
        <v>247</v>
      </c>
      <c r="H689" t="s">
        <v>248</v>
      </c>
      <c r="I689" t="s">
        <v>239</v>
      </c>
      <c r="J689" t="s">
        <v>249</v>
      </c>
      <c r="K689" t="s">
        <v>51</v>
      </c>
      <c r="L689" s="27">
        <v>432.5</v>
      </c>
      <c r="M689" s="27">
        <v>659.183673</v>
      </c>
      <c r="N689" s="27">
        <v>667.16417899999999</v>
      </c>
      <c r="O689" t="s">
        <v>142</v>
      </c>
      <c r="P689" t="s">
        <v>53</v>
      </c>
      <c r="Q689" s="27">
        <v>15</v>
      </c>
      <c r="R689" s="27">
        <v>95</v>
      </c>
      <c r="S689" s="27">
        <v>390</v>
      </c>
      <c r="T689" s="27">
        <v>390</v>
      </c>
      <c r="U689" s="27">
        <v>0</v>
      </c>
      <c r="V689" s="27">
        <v>0</v>
      </c>
      <c r="W689" s="27">
        <v>0</v>
      </c>
      <c r="X689" t="s">
        <v>136</v>
      </c>
      <c r="Y689" t="s">
        <v>70</v>
      </c>
      <c r="Z689" s="27">
        <v>0.86</v>
      </c>
      <c r="AA689" s="27">
        <v>0.86</v>
      </c>
      <c r="AB689" s="27">
        <v>0.79</v>
      </c>
      <c r="AC689" s="27">
        <v>0.79</v>
      </c>
      <c r="AD689" s="27">
        <v>12437.499991000001</v>
      </c>
      <c r="AE689" s="27">
        <v>7418.367346</v>
      </c>
      <c r="AF689" s="27">
        <v>14820.895543000001</v>
      </c>
      <c r="AG689" s="41">
        <v>70040.816281000007</v>
      </c>
      <c r="AH689" s="27">
        <v>1.1376572896765267</v>
      </c>
      <c r="AI689" s="27">
        <v>1.1842347980762895</v>
      </c>
      <c r="AJ689" s="27">
        <v>0</v>
      </c>
      <c r="AK689" s="27">
        <v>0</v>
      </c>
      <c r="AL689" s="42">
        <v>79682.445216974011</v>
      </c>
      <c r="AM689" s="42">
        <v>82944.771925628535</v>
      </c>
      <c r="AN689">
        <v>2035</v>
      </c>
      <c r="AO689" t="s">
        <v>56</v>
      </c>
      <c r="AP689" s="30">
        <v>20</v>
      </c>
      <c r="AQ689" t="s">
        <v>102</v>
      </c>
      <c r="AR689" s="29">
        <v>2</v>
      </c>
      <c r="AS689" s="29">
        <v>35</v>
      </c>
      <c r="AT689" s="29">
        <v>0.76419999999999999</v>
      </c>
      <c r="AU689" s="29">
        <v>2023</v>
      </c>
      <c r="AV689" t="s">
        <v>213</v>
      </c>
      <c r="AW689" s="65">
        <f>(IF(ISBLANK(AE689), IF(ISNUMBER(M689), M689*R687, 0)+IF(ISNUMBER(V689), V689*AA687, 0)+AE689, (IF(ISNUMBER(M689), M689*R687, 0)+IF(ISNUMBER(V689), V689*AA687)+AE689)))</f>
        <v>70040.816281000007</v>
      </c>
      <c r="AX689" s="86">
        <f t="shared" si="47"/>
        <v>79682.445216974011</v>
      </c>
      <c r="AY689" s="86">
        <f t="shared" si="48"/>
        <v>82944.771925628535</v>
      </c>
    </row>
    <row r="690" spans="1:51" x14ac:dyDescent="0.2">
      <c r="A690">
        <v>39</v>
      </c>
      <c r="B690">
        <v>2023</v>
      </c>
      <c r="C690" t="s">
        <v>857</v>
      </c>
      <c r="D690" t="s">
        <v>99</v>
      </c>
      <c r="E690" t="s">
        <v>46</v>
      </c>
      <c r="G690" t="s">
        <v>247</v>
      </c>
      <c r="H690" t="s">
        <v>248</v>
      </c>
      <c r="I690" t="s">
        <v>239</v>
      </c>
      <c r="J690" t="s">
        <v>249</v>
      </c>
      <c r="K690" t="s">
        <v>51</v>
      </c>
      <c r="L690" s="27">
        <v>432.5</v>
      </c>
      <c r="M690" s="27">
        <v>659.183673</v>
      </c>
      <c r="N690" s="27">
        <v>667.16417899999999</v>
      </c>
      <c r="O690" t="s">
        <v>142</v>
      </c>
      <c r="P690" t="s">
        <v>53</v>
      </c>
      <c r="Q690" s="27">
        <v>15</v>
      </c>
      <c r="R690" s="27">
        <v>95</v>
      </c>
      <c r="S690" s="27">
        <v>390</v>
      </c>
      <c r="T690" s="27">
        <v>390</v>
      </c>
      <c r="U690" s="27">
        <v>0</v>
      </c>
      <c r="V690" s="27">
        <v>0</v>
      </c>
      <c r="W690" s="27">
        <v>0</v>
      </c>
      <c r="X690" t="s">
        <v>136</v>
      </c>
      <c r="Y690" t="s">
        <v>70</v>
      </c>
      <c r="Z690" s="27">
        <v>0.86</v>
      </c>
      <c r="AA690" s="27">
        <v>0.86</v>
      </c>
      <c r="AB690" s="27">
        <v>0.79</v>
      </c>
      <c r="AC690" s="27">
        <v>0.79</v>
      </c>
      <c r="AD690" s="27">
        <v>12437.499991000001</v>
      </c>
      <c r="AE690" s="27">
        <v>7418.367346</v>
      </c>
      <c r="AF690" s="27">
        <v>14820.895543000001</v>
      </c>
      <c r="AG690" s="41">
        <v>70040.816281000007</v>
      </c>
      <c r="AH690" s="27">
        <v>1.1376572896765267</v>
      </c>
      <c r="AI690" s="27">
        <v>1.1842347980762895</v>
      </c>
      <c r="AJ690" s="27">
        <v>0</v>
      </c>
      <c r="AK690" s="27">
        <v>0</v>
      </c>
      <c r="AL690" s="42">
        <v>79682.445216974011</v>
      </c>
      <c r="AM690" s="42">
        <v>82944.771925628535</v>
      </c>
      <c r="AN690">
        <v>2040</v>
      </c>
      <c r="AO690" t="s">
        <v>56</v>
      </c>
      <c r="AP690" s="30">
        <v>20</v>
      </c>
      <c r="AQ690" t="s">
        <v>102</v>
      </c>
      <c r="AR690" s="29">
        <v>2</v>
      </c>
      <c r="AS690" s="29">
        <v>35</v>
      </c>
      <c r="AT690" s="29">
        <v>0.76419999999999999</v>
      </c>
      <c r="AU690" s="29">
        <v>2023</v>
      </c>
      <c r="AV690" t="s">
        <v>213</v>
      </c>
      <c r="AW690" s="65">
        <f>(IF(ISBLANK(AE690), IF(ISNUMBER(M690), M690*R687, 0)+IF(ISNUMBER(V690), V690*AA687, 0)+AE690, (IF(ISNUMBER(M690), M690*R687, 0)+IF(ISNUMBER(V690), V690*AA687)+AE690)))</f>
        <v>70040.816281000007</v>
      </c>
      <c r="AX690" s="86">
        <f t="shared" si="47"/>
        <v>79682.445216974011</v>
      </c>
      <c r="AY690" s="86">
        <f t="shared" si="48"/>
        <v>82944.771925628535</v>
      </c>
    </row>
    <row r="691" spans="1:51" x14ac:dyDescent="0.2">
      <c r="A691">
        <v>39</v>
      </c>
      <c r="B691">
        <v>2023</v>
      </c>
      <c r="C691" t="s">
        <v>857</v>
      </c>
      <c r="D691" t="s">
        <v>99</v>
      </c>
      <c r="E691" t="s">
        <v>46</v>
      </c>
      <c r="G691" t="s">
        <v>247</v>
      </c>
      <c r="H691" t="s">
        <v>248</v>
      </c>
      <c r="I691" t="s">
        <v>239</v>
      </c>
      <c r="J691" t="s">
        <v>249</v>
      </c>
      <c r="K691" t="s">
        <v>51</v>
      </c>
      <c r="L691" s="27">
        <v>432.5</v>
      </c>
      <c r="M691" s="27">
        <v>659.183673</v>
      </c>
      <c r="N691" s="27">
        <v>667.16417899999999</v>
      </c>
      <c r="O691" t="s">
        <v>142</v>
      </c>
      <c r="P691" t="s">
        <v>53</v>
      </c>
      <c r="Q691" s="27">
        <v>15</v>
      </c>
      <c r="R691" s="27">
        <v>95</v>
      </c>
      <c r="S691" s="27">
        <v>390</v>
      </c>
      <c r="T691" s="27">
        <v>390</v>
      </c>
      <c r="U691" s="27">
        <v>0</v>
      </c>
      <c r="V691" s="27">
        <v>0</v>
      </c>
      <c r="W691" s="27">
        <v>0</v>
      </c>
      <c r="X691" t="s">
        <v>136</v>
      </c>
      <c r="Y691" t="s">
        <v>70</v>
      </c>
      <c r="Z691" s="27">
        <v>0.86</v>
      </c>
      <c r="AA691" s="27">
        <v>0.86</v>
      </c>
      <c r="AB691" s="27">
        <v>0.79</v>
      </c>
      <c r="AC691" s="27">
        <v>0.79</v>
      </c>
      <c r="AD691" s="27">
        <v>12437.499991000001</v>
      </c>
      <c r="AE691" s="27">
        <v>7418.367346</v>
      </c>
      <c r="AF691" s="27">
        <v>14820.895543000001</v>
      </c>
      <c r="AG691" s="41">
        <v>70040.816281000007</v>
      </c>
      <c r="AH691" s="27">
        <v>1.1376572896765267</v>
      </c>
      <c r="AI691" s="27">
        <v>1.1842347980762895</v>
      </c>
      <c r="AJ691" s="27">
        <v>0</v>
      </c>
      <c r="AK691" s="27">
        <v>0</v>
      </c>
      <c r="AL691" s="42">
        <v>79682.445216974011</v>
      </c>
      <c r="AM691" s="42">
        <v>82944.771925628535</v>
      </c>
      <c r="AN691">
        <v>2045</v>
      </c>
      <c r="AO691" t="s">
        <v>56</v>
      </c>
      <c r="AP691" s="30">
        <v>20</v>
      </c>
      <c r="AQ691" t="s">
        <v>102</v>
      </c>
      <c r="AR691" s="29">
        <v>2</v>
      </c>
      <c r="AS691" s="29">
        <v>35</v>
      </c>
      <c r="AT691" s="29">
        <v>0.76419999999999999</v>
      </c>
      <c r="AU691" s="29">
        <v>2023</v>
      </c>
      <c r="AV691" t="s">
        <v>213</v>
      </c>
      <c r="AW691" s="65">
        <f>(IF(ISBLANK(AE691), IF(ISNUMBER(M691), M691*R687, 0)+IF(ISNUMBER(V691), V691*AA687, 0)+AE691, (IF(ISNUMBER(M691), M691*R687, 0)+IF(ISNUMBER(V691), V691*AA687)+AE691)))</f>
        <v>70040.816281000007</v>
      </c>
      <c r="AX691" s="86">
        <f t="shared" si="47"/>
        <v>79682.445216974011</v>
      </c>
      <c r="AY691" s="86">
        <f t="shared" si="48"/>
        <v>82944.771925628535</v>
      </c>
    </row>
    <row r="692" spans="1:51" x14ac:dyDescent="0.2">
      <c r="A692">
        <v>39</v>
      </c>
      <c r="B692">
        <v>2023</v>
      </c>
      <c r="C692" t="s">
        <v>857</v>
      </c>
      <c r="D692" t="s">
        <v>99</v>
      </c>
      <c r="E692" t="s">
        <v>46</v>
      </c>
      <c r="G692" t="s">
        <v>247</v>
      </c>
      <c r="H692" t="s">
        <v>248</v>
      </c>
      <c r="I692" t="s">
        <v>239</v>
      </c>
      <c r="J692" t="s">
        <v>249</v>
      </c>
      <c r="K692" t="s">
        <v>51</v>
      </c>
      <c r="L692" s="27">
        <v>432.5</v>
      </c>
      <c r="M692" s="27">
        <v>659.183673</v>
      </c>
      <c r="N692" s="27">
        <v>667.16417899999999</v>
      </c>
      <c r="O692" t="s">
        <v>142</v>
      </c>
      <c r="P692" t="s">
        <v>53</v>
      </c>
      <c r="Q692" s="27">
        <v>15</v>
      </c>
      <c r="R692" s="27">
        <v>95</v>
      </c>
      <c r="S692" s="27">
        <v>390</v>
      </c>
      <c r="T692" s="27">
        <v>390</v>
      </c>
      <c r="U692" s="27">
        <v>0</v>
      </c>
      <c r="V692" s="27">
        <v>0</v>
      </c>
      <c r="W692" s="27">
        <v>0</v>
      </c>
      <c r="X692" t="s">
        <v>136</v>
      </c>
      <c r="Y692" t="s">
        <v>70</v>
      </c>
      <c r="Z692" s="27">
        <v>0.86</v>
      </c>
      <c r="AA692" s="27">
        <v>0.86</v>
      </c>
      <c r="AB692" s="27">
        <v>0.79</v>
      </c>
      <c r="AC692" s="27">
        <v>0.79</v>
      </c>
      <c r="AD692" s="27">
        <v>12437.499991000001</v>
      </c>
      <c r="AE692" s="27">
        <v>7418.367346</v>
      </c>
      <c r="AF692" s="27">
        <v>14820.895543000001</v>
      </c>
      <c r="AG692" s="41">
        <v>70040.816281000007</v>
      </c>
      <c r="AH692" s="27">
        <v>1.1376572896765267</v>
      </c>
      <c r="AI692" s="27">
        <v>1.1842347980762895</v>
      </c>
      <c r="AJ692" s="27">
        <v>0</v>
      </c>
      <c r="AK692" s="27">
        <v>0</v>
      </c>
      <c r="AL692" s="42">
        <v>79682.445216974011</v>
      </c>
      <c r="AM692" s="42">
        <v>82944.771925628535</v>
      </c>
      <c r="AN692">
        <v>2050</v>
      </c>
      <c r="AO692" t="s">
        <v>56</v>
      </c>
      <c r="AP692" s="30">
        <v>20</v>
      </c>
      <c r="AQ692" t="s">
        <v>102</v>
      </c>
      <c r="AR692" s="29">
        <v>2</v>
      </c>
      <c r="AS692" s="29">
        <v>35</v>
      </c>
      <c r="AT692" s="29">
        <v>0.76419999999999999</v>
      </c>
      <c r="AU692" s="29">
        <v>2023</v>
      </c>
      <c r="AV692" t="s">
        <v>213</v>
      </c>
      <c r="AW692" s="65">
        <f>(IF(ISBLANK(AE692), IF(ISNUMBER(M692), M692*R687, 0)+IF(ISNUMBER(V692), V692*AA687, 0)+AE692, (IF(ISNUMBER(M692), M692*R687, 0)+IF(ISNUMBER(V692), V692*AA687)+AE692)))</f>
        <v>70040.816281000007</v>
      </c>
      <c r="AX692" s="86">
        <f t="shared" si="47"/>
        <v>79682.445216974011</v>
      </c>
      <c r="AY692" s="86">
        <f t="shared" si="48"/>
        <v>82944.771925628535</v>
      </c>
    </row>
    <row r="693" spans="1:51" x14ac:dyDescent="0.2">
      <c r="A693">
        <v>39</v>
      </c>
      <c r="B693">
        <v>2023</v>
      </c>
      <c r="C693" t="s">
        <v>857</v>
      </c>
      <c r="D693" t="s">
        <v>99</v>
      </c>
      <c r="E693" t="s">
        <v>46</v>
      </c>
      <c r="G693" t="s">
        <v>247</v>
      </c>
      <c r="H693" t="s">
        <v>248</v>
      </c>
      <c r="I693" t="s">
        <v>239</v>
      </c>
      <c r="J693" t="s">
        <v>249</v>
      </c>
      <c r="K693" t="s">
        <v>51</v>
      </c>
      <c r="L693" s="27">
        <v>432.5</v>
      </c>
      <c r="M693" s="27">
        <v>659.183673</v>
      </c>
      <c r="N693" s="27">
        <v>667.16417899999999</v>
      </c>
      <c r="O693" t="s">
        <v>142</v>
      </c>
      <c r="P693" t="s">
        <v>53</v>
      </c>
      <c r="Q693" s="27">
        <v>15</v>
      </c>
      <c r="R693" s="27">
        <v>95</v>
      </c>
      <c r="S693" s="27">
        <v>390</v>
      </c>
      <c r="T693" s="27">
        <v>390</v>
      </c>
      <c r="U693" s="27">
        <v>0</v>
      </c>
      <c r="V693" s="27">
        <v>0</v>
      </c>
      <c r="W693" s="27">
        <v>0</v>
      </c>
      <c r="X693" t="s">
        <v>136</v>
      </c>
      <c r="Y693" t="s">
        <v>70</v>
      </c>
      <c r="Z693" s="27">
        <v>0.86</v>
      </c>
      <c r="AA693" s="27">
        <v>0.86</v>
      </c>
      <c r="AB693" s="27">
        <v>0.79</v>
      </c>
      <c r="AC693" s="27">
        <v>0.79</v>
      </c>
      <c r="AD693" s="27">
        <v>12437.499991000001</v>
      </c>
      <c r="AE693" s="27">
        <v>7418.367346</v>
      </c>
      <c r="AF693" s="27">
        <v>14820.895543000001</v>
      </c>
      <c r="AG693" s="41">
        <v>70040.816281000007</v>
      </c>
      <c r="AH693" s="27">
        <v>1.1376572896765267</v>
      </c>
      <c r="AI693" s="27">
        <v>1.1842347980762895</v>
      </c>
      <c r="AJ693" s="27">
        <v>0</v>
      </c>
      <c r="AK693" s="27">
        <v>0</v>
      </c>
      <c r="AL693" s="42">
        <v>79682.445216974011</v>
      </c>
      <c r="AM693" s="42">
        <v>82944.771925628535</v>
      </c>
      <c r="AN693">
        <v>2023</v>
      </c>
      <c r="AO693" t="s">
        <v>59</v>
      </c>
      <c r="AP693" s="30">
        <v>20</v>
      </c>
      <c r="AQ693" t="s">
        <v>102</v>
      </c>
      <c r="AR693" s="29">
        <v>2</v>
      </c>
      <c r="AS693" s="29">
        <v>35</v>
      </c>
      <c r="AT693" s="29">
        <v>0.76419999999999999</v>
      </c>
      <c r="AU693" s="29">
        <v>2023</v>
      </c>
      <c r="AV693" t="s">
        <v>213</v>
      </c>
      <c r="AW693" s="65">
        <f>(IF(ISBLANK(AE693), IF(ISNUMBER(M693), M693*R687, 0)+IF(ISNUMBER(V693), V693*AA687, 0)+AE693, (IF(ISNUMBER(M693), M693*R687, 0)+IF(ISNUMBER(V693), V693*AA687)+AE693)))</f>
        <v>70040.816281000007</v>
      </c>
      <c r="AX693" s="86">
        <f t="shared" si="47"/>
        <v>79682.445216974011</v>
      </c>
      <c r="AY693" s="86">
        <f t="shared" si="48"/>
        <v>82944.771925628535</v>
      </c>
    </row>
    <row r="694" spans="1:51" x14ac:dyDescent="0.2">
      <c r="A694">
        <v>39</v>
      </c>
      <c r="B694">
        <v>2023</v>
      </c>
      <c r="C694" t="s">
        <v>857</v>
      </c>
      <c r="D694" t="s">
        <v>99</v>
      </c>
      <c r="E694" t="s">
        <v>46</v>
      </c>
      <c r="G694" t="s">
        <v>247</v>
      </c>
      <c r="H694" t="s">
        <v>248</v>
      </c>
      <c r="I694" t="s">
        <v>239</v>
      </c>
      <c r="J694" t="s">
        <v>249</v>
      </c>
      <c r="K694" t="s">
        <v>51</v>
      </c>
      <c r="L694" s="27">
        <v>432.5</v>
      </c>
      <c r="M694" s="27">
        <v>659.183673</v>
      </c>
      <c r="N694" s="27">
        <v>667.16417899999999</v>
      </c>
      <c r="O694" t="s">
        <v>142</v>
      </c>
      <c r="P694" t="s">
        <v>53</v>
      </c>
      <c r="Q694" s="27">
        <v>15</v>
      </c>
      <c r="R694" s="27">
        <v>95</v>
      </c>
      <c r="S694" s="27">
        <v>390</v>
      </c>
      <c r="T694" s="27">
        <v>390</v>
      </c>
      <c r="U694" s="27">
        <v>0</v>
      </c>
      <c r="V694" s="27">
        <v>0</v>
      </c>
      <c r="W694" s="27">
        <v>0</v>
      </c>
      <c r="X694" t="s">
        <v>136</v>
      </c>
      <c r="Y694" t="s">
        <v>70</v>
      </c>
      <c r="Z694" s="27">
        <v>0.86</v>
      </c>
      <c r="AA694" s="27">
        <v>0.86</v>
      </c>
      <c r="AB694" s="27">
        <v>0.79</v>
      </c>
      <c r="AC694" s="27">
        <v>0.79</v>
      </c>
      <c r="AD694" s="27">
        <v>12437.499991000001</v>
      </c>
      <c r="AE694" s="27">
        <v>7418.367346</v>
      </c>
      <c r="AF694" s="27">
        <v>14820.895543000001</v>
      </c>
      <c r="AG694" s="41">
        <v>70040.816281000007</v>
      </c>
      <c r="AH694" s="27">
        <v>1.1376572896765267</v>
      </c>
      <c r="AI694" s="27">
        <v>1.1842347980762895</v>
      </c>
      <c r="AJ694" s="27">
        <v>0</v>
      </c>
      <c r="AK694" s="27">
        <v>0</v>
      </c>
      <c r="AL694" s="42">
        <v>79682.445216974011</v>
      </c>
      <c r="AM694" s="42">
        <v>82944.771925628535</v>
      </c>
      <c r="AN694">
        <v>2030</v>
      </c>
      <c r="AO694" t="s">
        <v>59</v>
      </c>
      <c r="AP694" s="30">
        <v>20</v>
      </c>
      <c r="AQ694" t="s">
        <v>102</v>
      </c>
      <c r="AR694" s="29">
        <v>2</v>
      </c>
      <c r="AS694" s="29">
        <v>35</v>
      </c>
      <c r="AT694" s="29">
        <v>0.76419999999999999</v>
      </c>
      <c r="AU694" s="29">
        <v>2023</v>
      </c>
      <c r="AV694" t="s">
        <v>213</v>
      </c>
      <c r="AW694" s="65">
        <f>(IF(ISBLANK(AE694), IF(ISNUMBER(M694), M694*R687, 0)+IF(ISNUMBER(V694), V694*AA687, 0)+AE694, (IF(ISNUMBER(M694), M694*R687, 0)+IF(ISNUMBER(V694), V694*AA687)+AE694)))</f>
        <v>70040.816281000007</v>
      </c>
      <c r="AX694" s="86">
        <f t="shared" si="47"/>
        <v>79682.445216974011</v>
      </c>
      <c r="AY694" s="86">
        <f t="shared" si="48"/>
        <v>82944.771925628535</v>
      </c>
    </row>
    <row r="695" spans="1:51" x14ac:dyDescent="0.2">
      <c r="A695">
        <v>39</v>
      </c>
      <c r="B695">
        <v>2023</v>
      </c>
      <c r="C695" t="s">
        <v>857</v>
      </c>
      <c r="D695" t="s">
        <v>99</v>
      </c>
      <c r="E695" t="s">
        <v>46</v>
      </c>
      <c r="G695" t="s">
        <v>247</v>
      </c>
      <c r="H695" t="s">
        <v>248</v>
      </c>
      <c r="I695" t="s">
        <v>239</v>
      </c>
      <c r="J695" t="s">
        <v>249</v>
      </c>
      <c r="K695" t="s">
        <v>51</v>
      </c>
      <c r="L695" s="27">
        <v>432.5</v>
      </c>
      <c r="M695" s="27">
        <v>659.183673</v>
      </c>
      <c r="N695" s="27">
        <v>667.16417899999999</v>
      </c>
      <c r="O695" t="s">
        <v>142</v>
      </c>
      <c r="P695" t="s">
        <v>53</v>
      </c>
      <c r="Q695" s="27">
        <v>15</v>
      </c>
      <c r="R695" s="27">
        <v>95</v>
      </c>
      <c r="S695" s="27">
        <v>390</v>
      </c>
      <c r="T695" s="27">
        <v>390</v>
      </c>
      <c r="U695" s="27">
        <v>0</v>
      </c>
      <c r="V695" s="27">
        <v>0</v>
      </c>
      <c r="W695" s="27">
        <v>0</v>
      </c>
      <c r="X695" t="s">
        <v>136</v>
      </c>
      <c r="Y695" t="s">
        <v>70</v>
      </c>
      <c r="Z695" s="27">
        <v>0.86</v>
      </c>
      <c r="AA695" s="27">
        <v>0.86</v>
      </c>
      <c r="AB695" s="27">
        <v>0.79</v>
      </c>
      <c r="AC695" s="27">
        <v>0.79</v>
      </c>
      <c r="AD695" s="27">
        <v>12437.499991000001</v>
      </c>
      <c r="AE695" s="27">
        <v>7418.367346</v>
      </c>
      <c r="AF695" s="27">
        <v>14820.895543000001</v>
      </c>
      <c r="AG695" s="41">
        <v>70040.816281000007</v>
      </c>
      <c r="AH695" s="27">
        <v>1.1376572896765267</v>
      </c>
      <c r="AI695" s="27">
        <v>1.1842347980762895</v>
      </c>
      <c r="AJ695" s="27">
        <v>0</v>
      </c>
      <c r="AK695" s="27">
        <v>0</v>
      </c>
      <c r="AL695" s="42">
        <v>79682.445216974011</v>
      </c>
      <c r="AM695" s="42">
        <v>82944.771925628535</v>
      </c>
      <c r="AN695">
        <v>2035</v>
      </c>
      <c r="AO695" t="s">
        <v>59</v>
      </c>
      <c r="AP695" s="30">
        <v>20</v>
      </c>
      <c r="AQ695" t="s">
        <v>102</v>
      </c>
      <c r="AR695" s="29">
        <v>2</v>
      </c>
      <c r="AS695" s="29">
        <v>35</v>
      </c>
      <c r="AT695" s="29">
        <v>0.76419999999999999</v>
      </c>
      <c r="AU695" s="29">
        <v>2023</v>
      </c>
      <c r="AV695" t="s">
        <v>213</v>
      </c>
      <c r="AW695" s="65">
        <f>(IF(ISBLANK(AE695), IF(ISNUMBER(M695), M695*R687, 0)+IF(ISNUMBER(V695), V695*AA687, 0)+AE695, (IF(ISNUMBER(M695), M695*R687, 0)+IF(ISNUMBER(V695), V695*AA687)+AE695)))</f>
        <v>70040.816281000007</v>
      </c>
      <c r="AX695" s="86">
        <f t="shared" si="47"/>
        <v>79682.445216974011</v>
      </c>
      <c r="AY695" s="86">
        <f t="shared" si="48"/>
        <v>82944.771925628535</v>
      </c>
    </row>
    <row r="696" spans="1:51" x14ac:dyDescent="0.2">
      <c r="A696">
        <v>39</v>
      </c>
      <c r="B696">
        <v>2023</v>
      </c>
      <c r="C696" t="s">
        <v>857</v>
      </c>
      <c r="D696" t="s">
        <v>99</v>
      </c>
      <c r="E696" t="s">
        <v>46</v>
      </c>
      <c r="G696" t="s">
        <v>247</v>
      </c>
      <c r="H696" t="s">
        <v>248</v>
      </c>
      <c r="I696" t="s">
        <v>239</v>
      </c>
      <c r="J696" t="s">
        <v>249</v>
      </c>
      <c r="K696" t="s">
        <v>51</v>
      </c>
      <c r="L696" s="27">
        <v>432.5</v>
      </c>
      <c r="M696" s="27">
        <v>659.183673</v>
      </c>
      <c r="N696" s="27">
        <v>667.16417899999999</v>
      </c>
      <c r="O696" t="s">
        <v>142</v>
      </c>
      <c r="P696" t="s">
        <v>53</v>
      </c>
      <c r="Q696" s="27">
        <v>15</v>
      </c>
      <c r="R696" s="27">
        <v>95</v>
      </c>
      <c r="S696" s="27">
        <v>390</v>
      </c>
      <c r="T696" s="27">
        <v>390</v>
      </c>
      <c r="U696" s="27">
        <v>0</v>
      </c>
      <c r="V696" s="27">
        <v>0</v>
      </c>
      <c r="W696" s="27">
        <v>0</v>
      </c>
      <c r="X696" t="s">
        <v>136</v>
      </c>
      <c r="Y696" t="s">
        <v>70</v>
      </c>
      <c r="Z696" s="27">
        <v>0.86</v>
      </c>
      <c r="AA696" s="27">
        <v>0.86</v>
      </c>
      <c r="AB696" s="27">
        <v>0.79</v>
      </c>
      <c r="AC696" s="27">
        <v>0.79</v>
      </c>
      <c r="AD696" s="27">
        <v>12437.499991000001</v>
      </c>
      <c r="AE696" s="27">
        <v>7418.367346</v>
      </c>
      <c r="AF696" s="27">
        <v>14820.895543000001</v>
      </c>
      <c r="AG696" s="41">
        <v>70040.816281000007</v>
      </c>
      <c r="AH696" s="27">
        <v>1.1376572896765267</v>
      </c>
      <c r="AI696" s="27">
        <v>1.1842347980762895</v>
      </c>
      <c r="AJ696" s="27">
        <v>0</v>
      </c>
      <c r="AK696" s="27">
        <v>0</v>
      </c>
      <c r="AL696" s="42">
        <v>79682.445216974011</v>
      </c>
      <c r="AM696" s="42">
        <v>82944.771925628535</v>
      </c>
      <c r="AN696">
        <v>2040</v>
      </c>
      <c r="AO696" t="s">
        <v>59</v>
      </c>
      <c r="AP696" s="30">
        <v>20</v>
      </c>
      <c r="AQ696" t="s">
        <v>102</v>
      </c>
      <c r="AR696" s="29">
        <v>2</v>
      </c>
      <c r="AS696" s="29">
        <v>35</v>
      </c>
      <c r="AT696" s="29">
        <v>0.76419999999999999</v>
      </c>
      <c r="AU696" s="29">
        <v>2023</v>
      </c>
      <c r="AV696" t="s">
        <v>213</v>
      </c>
      <c r="AW696" s="65">
        <f>(IF(ISBLANK(AE696), IF(ISNUMBER(M696), M696*R687, 0)+IF(ISNUMBER(V696), V696*AA687, 0)+AE696, (IF(ISNUMBER(M696), M696*R687, 0)+IF(ISNUMBER(V696), V696*AA687)+AE696)))</f>
        <v>70040.816281000007</v>
      </c>
      <c r="AX696" s="86">
        <f t="shared" si="47"/>
        <v>79682.445216974011</v>
      </c>
      <c r="AY696" s="86">
        <f t="shared" si="48"/>
        <v>82944.771925628535</v>
      </c>
    </row>
    <row r="697" spans="1:51" x14ac:dyDescent="0.2">
      <c r="A697">
        <v>39</v>
      </c>
      <c r="B697">
        <v>2023</v>
      </c>
      <c r="C697" t="s">
        <v>857</v>
      </c>
      <c r="D697" t="s">
        <v>99</v>
      </c>
      <c r="E697" t="s">
        <v>46</v>
      </c>
      <c r="G697" t="s">
        <v>247</v>
      </c>
      <c r="H697" t="s">
        <v>248</v>
      </c>
      <c r="I697" t="s">
        <v>239</v>
      </c>
      <c r="J697" t="s">
        <v>249</v>
      </c>
      <c r="K697" t="s">
        <v>51</v>
      </c>
      <c r="L697" s="27">
        <v>432.5</v>
      </c>
      <c r="M697" s="27">
        <v>659.183673</v>
      </c>
      <c r="N697" s="27">
        <v>667.16417899999999</v>
      </c>
      <c r="O697" t="s">
        <v>142</v>
      </c>
      <c r="P697" t="s">
        <v>53</v>
      </c>
      <c r="Q697" s="27">
        <v>15</v>
      </c>
      <c r="R697" s="27">
        <v>95</v>
      </c>
      <c r="S697" s="27">
        <v>390</v>
      </c>
      <c r="T697" s="27">
        <v>390</v>
      </c>
      <c r="U697" s="27">
        <v>0</v>
      </c>
      <c r="V697" s="27">
        <v>0</v>
      </c>
      <c r="W697" s="27">
        <v>0</v>
      </c>
      <c r="X697" t="s">
        <v>136</v>
      </c>
      <c r="Y697" t="s">
        <v>70</v>
      </c>
      <c r="Z697" s="27">
        <v>0.86</v>
      </c>
      <c r="AA697" s="27">
        <v>0.86</v>
      </c>
      <c r="AB697" s="27">
        <v>0.79</v>
      </c>
      <c r="AC697" s="27">
        <v>0.79</v>
      </c>
      <c r="AD697" s="27">
        <v>12437.499991000001</v>
      </c>
      <c r="AE697" s="27">
        <v>7418.367346</v>
      </c>
      <c r="AF697" s="27">
        <v>14820.895543000001</v>
      </c>
      <c r="AG697" s="41">
        <v>70040.816281000007</v>
      </c>
      <c r="AH697" s="27">
        <v>1.1376572896765267</v>
      </c>
      <c r="AI697" s="27">
        <v>1.1842347980762895</v>
      </c>
      <c r="AJ697" s="27">
        <v>0</v>
      </c>
      <c r="AK697" s="27">
        <v>0</v>
      </c>
      <c r="AL697" s="42">
        <v>79682.445216974011</v>
      </c>
      <c r="AM697" s="42">
        <v>82944.771925628535</v>
      </c>
      <c r="AN697">
        <v>2045</v>
      </c>
      <c r="AO697" t="s">
        <v>59</v>
      </c>
      <c r="AP697" s="30">
        <v>20</v>
      </c>
      <c r="AQ697" t="s">
        <v>102</v>
      </c>
      <c r="AR697" s="29">
        <v>2</v>
      </c>
      <c r="AS697" s="29">
        <v>35</v>
      </c>
      <c r="AT697" s="29">
        <v>0.76419999999999999</v>
      </c>
      <c r="AU697" s="29">
        <v>2023</v>
      </c>
      <c r="AV697" t="s">
        <v>213</v>
      </c>
      <c r="AW697" s="65">
        <f>(IF(ISBLANK(AE697), IF(ISNUMBER(M697), M697*R687, 0)+IF(ISNUMBER(V697), V697*AA687, 0)+AE697, (IF(ISNUMBER(M697), M697*R687, 0)+IF(ISNUMBER(V697), V697*AA687)+AE697)))</f>
        <v>70040.816281000007</v>
      </c>
      <c r="AX697" s="86">
        <f t="shared" si="47"/>
        <v>79682.445216974011</v>
      </c>
      <c r="AY697" s="86">
        <f t="shared" si="48"/>
        <v>82944.771925628535</v>
      </c>
    </row>
    <row r="698" spans="1:51" x14ac:dyDescent="0.2">
      <c r="A698">
        <v>39</v>
      </c>
      <c r="B698">
        <v>2023</v>
      </c>
      <c r="C698" t="s">
        <v>857</v>
      </c>
      <c r="D698" t="s">
        <v>99</v>
      </c>
      <c r="E698" t="s">
        <v>46</v>
      </c>
      <c r="G698" t="s">
        <v>247</v>
      </c>
      <c r="H698" t="s">
        <v>248</v>
      </c>
      <c r="I698" t="s">
        <v>239</v>
      </c>
      <c r="J698" t="s">
        <v>249</v>
      </c>
      <c r="K698" t="s">
        <v>51</v>
      </c>
      <c r="L698" s="27">
        <v>432.5</v>
      </c>
      <c r="M698" s="27">
        <v>659.183673</v>
      </c>
      <c r="N698" s="27">
        <v>667.16417899999999</v>
      </c>
      <c r="O698" t="s">
        <v>142</v>
      </c>
      <c r="P698" t="s">
        <v>53</v>
      </c>
      <c r="Q698" s="27">
        <v>15</v>
      </c>
      <c r="R698" s="27">
        <v>95</v>
      </c>
      <c r="S698" s="27">
        <v>390</v>
      </c>
      <c r="T698" s="27">
        <v>390</v>
      </c>
      <c r="U698" s="27">
        <v>0</v>
      </c>
      <c r="V698" s="27">
        <v>0</v>
      </c>
      <c r="W698" s="27">
        <v>0</v>
      </c>
      <c r="X698" t="s">
        <v>136</v>
      </c>
      <c r="Y698" t="s">
        <v>70</v>
      </c>
      <c r="Z698" s="27">
        <v>0.86</v>
      </c>
      <c r="AA698" s="27">
        <v>0.86</v>
      </c>
      <c r="AB698" s="27">
        <v>0.79</v>
      </c>
      <c r="AC698" s="27">
        <v>0.79</v>
      </c>
      <c r="AD698" s="27">
        <v>12437.499991000001</v>
      </c>
      <c r="AE698" s="27">
        <v>7418.367346</v>
      </c>
      <c r="AF698" s="27">
        <v>14820.895543000001</v>
      </c>
      <c r="AG698" s="41">
        <v>70040.816281000007</v>
      </c>
      <c r="AH698" s="27">
        <v>1.1376572896765267</v>
      </c>
      <c r="AI698" s="27">
        <v>1.1842347980762895</v>
      </c>
      <c r="AJ698" s="27">
        <v>0</v>
      </c>
      <c r="AK698" s="27">
        <v>0</v>
      </c>
      <c r="AL698" s="42">
        <v>79682.445216974011</v>
      </c>
      <c r="AM698" s="42">
        <v>82944.771925628535</v>
      </c>
      <c r="AN698">
        <v>2050</v>
      </c>
      <c r="AO698" t="s">
        <v>59</v>
      </c>
      <c r="AP698" s="30">
        <v>20</v>
      </c>
      <c r="AQ698" t="s">
        <v>102</v>
      </c>
      <c r="AR698" s="29">
        <v>2</v>
      </c>
      <c r="AS698" s="29">
        <v>35</v>
      </c>
      <c r="AT698" s="29">
        <v>0.76419999999999999</v>
      </c>
      <c r="AU698" s="29">
        <v>2023</v>
      </c>
      <c r="AV698" t="s">
        <v>213</v>
      </c>
      <c r="AW698" s="65">
        <f>(IF(ISBLANK(AE698), IF(ISNUMBER(M698), M698*R687, 0)+IF(ISNUMBER(V698), V698*AA687, 0)+AE698, (IF(ISNUMBER(M698), M698*R687, 0)+IF(ISNUMBER(V698), V698*AA687)+AE698)))</f>
        <v>70040.816281000007</v>
      </c>
      <c r="AX698" s="86">
        <f t="shared" si="47"/>
        <v>79682.445216974011</v>
      </c>
      <c r="AY698" s="86">
        <f t="shared" si="48"/>
        <v>82944.771925628535</v>
      </c>
    </row>
    <row r="699" spans="1:51" x14ac:dyDescent="0.2">
      <c r="A699">
        <v>39</v>
      </c>
      <c r="B699">
        <v>2023</v>
      </c>
      <c r="C699" t="s">
        <v>857</v>
      </c>
      <c r="D699" t="s">
        <v>99</v>
      </c>
      <c r="E699" t="s">
        <v>46</v>
      </c>
      <c r="G699" t="s">
        <v>247</v>
      </c>
      <c r="H699" t="s">
        <v>248</v>
      </c>
      <c r="I699" t="s">
        <v>239</v>
      </c>
      <c r="J699" t="s">
        <v>249</v>
      </c>
      <c r="K699" t="s">
        <v>51</v>
      </c>
      <c r="L699" s="27">
        <v>432.5</v>
      </c>
      <c r="M699" s="27">
        <v>659.183673</v>
      </c>
      <c r="N699" s="27">
        <v>667.16417899999999</v>
      </c>
      <c r="O699" t="s">
        <v>142</v>
      </c>
      <c r="P699" t="s">
        <v>53</v>
      </c>
      <c r="Q699" s="27">
        <v>15</v>
      </c>
      <c r="R699" s="27">
        <v>95</v>
      </c>
      <c r="S699" s="27">
        <v>390</v>
      </c>
      <c r="T699" s="27">
        <v>390</v>
      </c>
      <c r="U699" s="27">
        <v>0</v>
      </c>
      <c r="V699" s="27">
        <v>0</v>
      </c>
      <c r="W699" s="27">
        <v>0</v>
      </c>
      <c r="X699" t="s">
        <v>136</v>
      </c>
      <c r="Y699" t="s">
        <v>70</v>
      </c>
      <c r="Z699" s="27">
        <v>0.86</v>
      </c>
      <c r="AA699" s="27">
        <v>0.86</v>
      </c>
      <c r="AB699" s="27">
        <v>0.79</v>
      </c>
      <c r="AC699" s="27">
        <v>0.79</v>
      </c>
      <c r="AD699" s="27">
        <v>12437.499991000001</v>
      </c>
      <c r="AE699" s="27">
        <v>7418.367346</v>
      </c>
      <c r="AF699" s="27">
        <v>14820.895543000001</v>
      </c>
      <c r="AG699" s="41">
        <v>70040.816281000007</v>
      </c>
      <c r="AH699" s="27">
        <v>1.1376572896765267</v>
      </c>
      <c r="AI699" s="27">
        <v>1.1842347980762895</v>
      </c>
      <c r="AJ699" s="27">
        <v>0</v>
      </c>
      <c r="AK699" s="27">
        <v>0</v>
      </c>
      <c r="AL699" s="42">
        <v>79682.445216974011</v>
      </c>
      <c r="AM699" s="42">
        <v>82944.771925628535</v>
      </c>
      <c r="AN699">
        <v>2023</v>
      </c>
      <c r="AO699" t="s">
        <v>60</v>
      </c>
      <c r="AP699" s="30">
        <v>20</v>
      </c>
      <c r="AQ699" t="s">
        <v>102</v>
      </c>
      <c r="AR699" s="29">
        <v>2</v>
      </c>
      <c r="AS699" s="29">
        <v>35</v>
      </c>
      <c r="AT699" s="29">
        <v>0.76419999999999999</v>
      </c>
      <c r="AU699" s="29">
        <v>2023</v>
      </c>
      <c r="AV699" t="s">
        <v>213</v>
      </c>
      <c r="AW699" s="65">
        <f>(IF(ISBLANK(AE699), IF(ISNUMBER(M699), M699*R687, 0)+IF(ISNUMBER(V699), V699*AA687, 0)+AE699, (IF(ISNUMBER(M699), M699*R687, 0)+IF(ISNUMBER(V699), V699*AA687)+AE699)))</f>
        <v>70040.816281000007</v>
      </c>
      <c r="AX699" s="86">
        <f t="shared" si="47"/>
        <v>79682.445216974011</v>
      </c>
      <c r="AY699" s="86">
        <f t="shared" si="48"/>
        <v>82944.771925628535</v>
      </c>
    </row>
    <row r="700" spans="1:51" x14ac:dyDescent="0.2">
      <c r="A700">
        <v>39</v>
      </c>
      <c r="B700">
        <v>2023</v>
      </c>
      <c r="C700" t="s">
        <v>857</v>
      </c>
      <c r="D700" t="s">
        <v>99</v>
      </c>
      <c r="E700" t="s">
        <v>46</v>
      </c>
      <c r="G700" t="s">
        <v>247</v>
      </c>
      <c r="H700" t="s">
        <v>248</v>
      </c>
      <c r="I700" t="s">
        <v>239</v>
      </c>
      <c r="J700" t="s">
        <v>249</v>
      </c>
      <c r="K700" t="s">
        <v>51</v>
      </c>
      <c r="L700" s="27">
        <v>432.5</v>
      </c>
      <c r="M700" s="27">
        <v>659.183673</v>
      </c>
      <c r="N700" s="27">
        <v>667.16417899999999</v>
      </c>
      <c r="O700" t="s">
        <v>142</v>
      </c>
      <c r="P700" t="s">
        <v>53</v>
      </c>
      <c r="Q700" s="27">
        <v>15</v>
      </c>
      <c r="R700" s="27">
        <v>95</v>
      </c>
      <c r="S700" s="27">
        <v>390</v>
      </c>
      <c r="T700" s="27">
        <v>390</v>
      </c>
      <c r="U700" s="27">
        <v>0</v>
      </c>
      <c r="V700" s="27">
        <v>0</v>
      </c>
      <c r="W700" s="27">
        <v>0</v>
      </c>
      <c r="X700" t="s">
        <v>136</v>
      </c>
      <c r="Y700" t="s">
        <v>70</v>
      </c>
      <c r="Z700" s="27">
        <v>0.86</v>
      </c>
      <c r="AA700" s="27">
        <v>0.86</v>
      </c>
      <c r="AB700" s="27">
        <v>0.79</v>
      </c>
      <c r="AC700" s="27">
        <v>0.79</v>
      </c>
      <c r="AD700" s="27">
        <v>12437.499991000001</v>
      </c>
      <c r="AE700" s="27">
        <v>7418.367346</v>
      </c>
      <c r="AF700" s="27">
        <v>14820.895543000001</v>
      </c>
      <c r="AG700" s="41">
        <v>70040.816281000007</v>
      </c>
      <c r="AH700" s="27">
        <v>1.1376572896765267</v>
      </c>
      <c r="AI700" s="27">
        <v>1.1842347980762895</v>
      </c>
      <c r="AJ700" s="27">
        <v>0</v>
      </c>
      <c r="AK700" s="27">
        <v>0</v>
      </c>
      <c r="AL700" s="42">
        <v>79682.445216974011</v>
      </c>
      <c r="AM700" s="42">
        <v>82944.771925628535</v>
      </c>
      <c r="AN700">
        <v>2030</v>
      </c>
      <c r="AO700" t="s">
        <v>60</v>
      </c>
      <c r="AP700" s="30">
        <v>20</v>
      </c>
      <c r="AQ700" t="s">
        <v>102</v>
      </c>
      <c r="AR700" s="29">
        <v>2</v>
      </c>
      <c r="AS700" s="29">
        <v>35</v>
      </c>
      <c r="AT700" s="29">
        <v>0.76419999999999999</v>
      </c>
      <c r="AU700" s="29">
        <v>2023</v>
      </c>
      <c r="AV700" t="s">
        <v>213</v>
      </c>
      <c r="AW700" s="65">
        <f>(IF(ISBLANK(AE700), IF(ISNUMBER(M700), M700*R687, 0)+IF(ISNUMBER(V700), V700*AA687, 0)+AE700, (IF(ISNUMBER(M700), M700*R687, 0)+IF(ISNUMBER(V700), V700*AA687)+AE700)))</f>
        <v>70040.816281000007</v>
      </c>
      <c r="AX700" s="86">
        <f t="shared" si="47"/>
        <v>79682.445216974011</v>
      </c>
      <c r="AY700" s="86">
        <f t="shared" si="48"/>
        <v>82944.771925628535</v>
      </c>
    </row>
    <row r="701" spans="1:51" x14ac:dyDescent="0.2">
      <c r="A701">
        <v>39</v>
      </c>
      <c r="B701">
        <v>2023</v>
      </c>
      <c r="C701" t="s">
        <v>857</v>
      </c>
      <c r="D701" t="s">
        <v>99</v>
      </c>
      <c r="E701" t="s">
        <v>46</v>
      </c>
      <c r="G701" t="s">
        <v>247</v>
      </c>
      <c r="H701" t="s">
        <v>248</v>
      </c>
      <c r="I701" t="s">
        <v>239</v>
      </c>
      <c r="J701" t="s">
        <v>249</v>
      </c>
      <c r="K701" t="s">
        <v>51</v>
      </c>
      <c r="L701" s="27">
        <v>432.5</v>
      </c>
      <c r="M701" s="27">
        <v>659.183673</v>
      </c>
      <c r="N701" s="27">
        <v>667.16417899999999</v>
      </c>
      <c r="O701" t="s">
        <v>142</v>
      </c>
      <c r="P701" t="s">
        <v>53</v>
      </c>
      <c r="Q701" s="27">
        <v>15</v>
      </c>
      <c r="R701" s="27">
        <v>95</v>
      </c>
      <c r="S701" s="27">
        <v>390</v>
      </c>
      <c r="T701" s="27">
        <v>390</v>
      </c>
      <c r="U701" s="27">
        <v>0</v>
      </c>
      <c r="V701" s="27">
        <v>0</v>
      </c>
      <c r="W701" s="27">
        <v>0</v>
      </c>
      <c r="X701" t="s">
        <v>136</v>
      </c>
      <c r="Y701" t="s">
        <v>70</v>
      </c>
      <c r="Z701" s="27">
        <v>0.86</v>
      </c>
      <c r="AA701" s="27">
        <v>0.86</v>
      </c>
      <c r="AB701" s="27">
        <v>0.79</v>
      </c>
      <c r="AC701" s="27">
        <v>0.79</v>
      </c>
      <c r="AD701" s="27">
        <v>12437.499991000001</v>
      </c>
      <c r="AE701" s="27">
        <v>7418.367346</v>
      </c>
      <c r="AF701" s="27">
        <v>14820.895543000001</v>
      </c>
      <c r="AG701" s="41">
        <v>70040.816281000007</v>
      </c>
      <c r="AH701" s="27">
        <v>1.1376572896765267</v>
      </c>
      <c r="AI701" s="27">
        <v>1.1842347980762895</v>
      </c>
      <c r="AJ701" s="27">
        <v>0</v>
      </c>
      <c r="AK701" s="27">
        <v>0</v>
      </c>
      <c r="AL701" s="42">
        <v>79682.445216974011</v>
      </c>
      <c r="AM701" s="42">
        <v>82944.771925628535</v>
      </c>
      <c r="AN701">
        <v>2035</v>
      </c>
      <c r="AO701" t="s">
        <v>60</v>
      </c>
      <c r="AP701" s="30">
        <v>20</v>
      </c>
      <c r="AQ701" t="s">
        <v>102</v>
      </c>
      <c r="AR701" s="29">
        <v>2</v>
      </c>
      <c r="AS701" s="29">
        <v>35</v>
      </c>
      <c r="AT701" s="29">
        <v>0.76419999999999999</v>
      </c>
      <c r="AU701" s="29">
        <v>2023</v>
      </c>
      <c r="AV701" t="s">
        <v>213</v>
      </c>
      <c r="AW701" s="65">
        <f>(IF(ISBLANK(AE701), IF(ISNUMBER(M701), M701*R687, 0)+IF(ISNUMBER(V701), V701*AA687, 0)+AE701, (IF(ISNUMBER(M701), M701*R687, 0)+IF(ISNUMBER(V701), V701*AA687)+AE701)))</f>
        <v>70040.816281000007</v>
      </c>
      <c r="AX701" s="86">
        <f t="shared" si="47"/>
        <v>79682.445216974011</v>
      </c>
      <c r="AY701" s="86">
        <f t="shared" si="48"/>
        <v>82944.771925628535</v>
      </c>
    </row>
    <row r="702" spans="1:51" x14ac:dyDescent="0.2">
      <c r="A702">
        <v>39</v>
      </c>
      <c r="B702">
        <v>2023</v>
      </c>
      <c r="C702" t="s">
        <v>857</v>
      </c>
      <c r="D702" t="s">
        <v>99</v>
      </c>
      <c r="E702" t="s">
        <v>46</v>
      </c>
      <c r="G702" t="s">
        <v>247</v>
      </c>
      <c r="H702" t="s">
        <v>248</v>
      </c>
      <c r="I702" t="s">
        <v>239</v>
      </c>
      <c r="J702" t="s">
        <v>249</v>
      </c>
      <c r="K702" t="s">
        <v>51</v>
      </c>
      <c r="L702" s="27">
        <v>432.5</v>
      </c>
      <c r="M702" s="27">
        <v>659.183673</v>
      </c>
      <c r="N702" s="27">
        <v>667.16417899999999</v>
      </c>
      <c r="O702" t="s">
        <v>142</v>
      </c>
      <c r="P702" t="s">
        <v>53</v>
      </c>
      <c r="Q702" s="27">
        <v>15</v>
      </c>
      <c r="R702" s="27">
        <v>95</v>
      </c>
      <c r="S702" s="27">
        <v>390</v>
      </c>
      <c r="T702" s="27">
        <v>390</v>
      </c>
      <c r="U702" s="27">
        <v>0</v>
      </c>
      <c r="V702" s="27">
        <v>0</v>
      </c>
      <c r="W702" s="27">
        <v>0</v>
      </c>
      <c r="X702" t="s">
        <v>136</v>
      </c>
      <c r="Y702" t="s">
        <v>70</v>
      </c>
      <c r="Z702" s="27">
        <v>0.86</v>
      </c>
      <c r="AA702" s="27">
        <v>0.86</v>
      </c>
      <c r="AB702" s="27">
        <v>0.79</v>
      </c>
      <c r="AC702" s="27">
        <v>0.79</v>
      </c>
      <c r="AD702" s="27">
        <v>12437.499991000001</v>
      </c>
      <c r="AE702" s="27">
        <v>7418.367346</v>
      </c>
      <c r="AF702" s="27">
        <v>14820.895543000001</v>
      </c>
      <c r="AG702" s="41">
        <v>70040.816281000007</v>
      </c>
      <c r="AH702" s="27">
        <v>1.1376572896765267</v>
      </c>
      <c r="AI702" s="27">
        <v>1.1842347980762895</v>
      </c>
      <c r="AJ702" s="27">
        <v>0</v>
      </c>
      <c r="AK702" s="27">
        <v>0</v>
      </c>
      <c r="AL702" s="42">
        <v>79682.445216974011</v>
      </c>
      <c r="AM702" s="42">
        <v>82944.771925628535</v>
      </c>
      <c r="AN702">
        <v>2040</v>
      </c>
      <c r="AO702" t="s">
        <v>60</v>
      </c>
      <c r="AP702" s="30">
        <v>20</v>
      </c>
      <c r="AQ702" t="s">
        <v>102</v>
      </c>
      <c r="AR702" s="29">
        <v>2</v>
      </c>
      <c r="AS702" s="29">
        <v>35</v>
      </c>
      <c r="AT702" s="29">
        <v>0.76419999999999999</v>
      </c>
      <c r="AU702" s="29">
        <v>2023</v>
      </c>
      <c r="AV702" t="s">
        <v>213</v>
      </c>
      <c r="AW702" s="65">
        <f>(IF(ISBLANK(AE702), IF(ISNUMBER(M702), M702*R687, 0)+IF(ISNUMBER(V702), V702*AA687, 0)+AE702, (IF(ISNUMBER(M702), M702*R687, 0)+IF(ISNUMBER(V702), V702*AA687)+AE702)))</f>
        <v>70040.816281000007</v>
      </c>
      <c r="AX702" s="86">
        <f t="shared" si="47"/>
        <v>79682.445216974011</v>
      </c>
      <c r="AY702" s="86">
        <f t="shared" si="48"/>
        <v>82944.771925628535</v>
      </c>
    </row>
    <row r="703" spans="1:51" x14ac:dyDescent="0.2">
      <c r="A703">
        <v>39</v>
      </c>
      <c r="B703">
        <v>2023</v>
      </c>
      <c r="C703" t="s">
        <v>857</v>
      </c>
      <c r="D703" t="s">
        <v>99</v>
      </c>
      <c r="E703" t="s">
        <v>46</v>
      </c>
      <c r="G703" t="s">
        <v>247</v>
      </c>
      <c r="H703" t="s">
        <v>248</v>
      </c>
      <c r="I703" t="s">
        <v>239</v>
      </c>
      <c r="J703" t="s">
        <v>249</v>
      </c>
      <c r="K703" t="s">
        <v>51</v>
      </c>
      <c r="L703" s="27">
        <v>432.5</v>
      </c>
      <c r="M703" s="27">
        <v>659.183673</v>
      </c>
      <c r="N703" s="27">
        <v>667.16417899999999</v>
      </c>
      <c r="O703" t="s">
        <v>142</v>
      </c>
      <c r="P703" t="s">
        <v>53</v>
      </c>
      <c r="Q703" s="27">
        <v>15</v>
      </c>
      <c r="R703" s="27">
        <v>95</v>
      </c>
      <c r="S703" s="27">
        <v>390</v>
      </c>
      <c r="T703" s="27">
        <v>390</v>
      </c>
      <c r="U703" s="27">
        <v>0</v>
      </c>
      <c r="V703" s="27">
        <v>0</v>
      </c>
      <c r="W703" s="27">
        <v>0</v>
      </c>
      <c r="X703" t="s">
        <v>136</v>
      </c>
      <c r="Y703" t="s">
        <v>70</v>
      </c>
      <c r="Z703" s="27">
        <v>0.86</v>
      </c>
      <c r="AA703" s="27">
        <v>0.86</v>
      </c>
      <c r="AB703" s="27">
        <v>0.79</v>
      </c>
      <c r="AC703" s="27">
        <v>0.79</v>
      </c>
      <c r="AD703" s="27">
        <v>12437.499991000001</v>
      </c>
      <c r="AE703" s="27">
        <v>7418.367346</v>
      </c>
      <c r="AF703" s="27">
        <v>14820.895543000001</v>
      </c>
      <c r="AG703" s="41">
        <v>70040.816281000007</v>
      </c>
      <c r="AH703" s="27">
        <v>1.1376572896765267</v>
      </c>
      <c r="AI703" s="27">
        <v>1.1842347980762895</v>
      </c>
      <c r="AJ703" s="27">
        <v>0</v>
      </c>
      <c r="AK703" s="27">
        <v>0</v>
      </c>
      <c r="AL703" s="42">
        <v>79682.445216974011</v>
      </c>
      <c r="AM703" s="42">
        <v>82944.771925628535</v>
      </c>
      <c r="AN703">
        <v>2045</v>
      </c>
      <c r="AO703" t="s">
        <v>60</v>
      </c>
      <c r="AP703" s="30">
        <v>20</v>
      </c>
      <c r="AQ703" t="s">
        <v>102</v>
      </c>
      <c r="AR703" s="29">
        <v>2</v>
      </c>
      <c r="AS703" s="29">
        <v>35</v>
      </c>
      <c r="AT703" s="29">
        <v>0.76419999999999999</v>
      </c>
      <c r="AU703" s="29">
        <v>2023</v>
      </c>
      <c r="AV703" t="s">
        <v>213</v>
      </c>
      <c r="AW703" s="65">
        <f>(IF(ISBLANK(AE703), IF(ISNUMBER(M703), M703*R687, 0)+IF(ISNUMBER(V703), V703*AA687, 0)+AE703, (IF(ISNUMBER(M703), M703*R687, 0)+IF(ISNUMBER(V703), V703*AA687)+AE703)))</f>
        <v>70040.816281000007</v>
      </c>
      <c r="AX703" s="86">
        <f t="shared" si="47"/>
        <v>79682.445216974011</v>
      </c>
      <c r="AY703" s="86">
        <f t="shared" si="48"/>
        <v>82944.771925628535</v>
      </c>
    </row>
    <row r="704" spans="1:51" x14ac:dyDescent="0.2">
      <c r="A704" s="70">
        <v>39</v>
      </c>
      <c r="B704" s="70">
        <v>2023</v>
      </c>
      <c r="C704" s="70" t="s">
        <v>857</v>
      </c>
      <c r="D704" s="70" t="s">
        <v>99</v>
      </c>
      <c r="E704" s="70" t="s">
        <v>46</v>
      </c>
      <c r="F704" s="70"/>
      <c r="G704" s="70" t="s">
        <v>247</v>
      </c>
      <c r="H704" s="70" t="s">
        <v>248</v>
      </c>
      <c r="I704" s="70" t="s">
        <v>239</v>
      </c>
      <c r="J704" s="70" t="s">
        <v>249</v>
      </c>
      <c r="K704" s="70" t="s">
        <v>51</v>
      </c>
      <c r="L704" s="73">
        <v>432.5</v>
      </c>
      <c r="M704" s="73">
        <v>659.183673</v>
      </c>
      <c r="N704" s="73">
        <v>667.16417899999999</v>
      </c>
      <c r="O704" s="70" t="s">
        <v>142</v>
      </c>
      <c r="P704" s="70" t="s">
        <v>53</v>
      </c>
      <c r="Q704" s="73">
        <v>15</v>
      </c>
      <c r="R704" s="73">
        <v>95</v>
      </c>
      <c r="S704" s="73">
        <v>390</v>
      </c>
      <c r="T704" s="73">
        <v>390</v>
      </c>
      <c r="U704" s="73">
        <v>0</v>
      </c>
      <c r="V704" s="73">
        <v>0</v>
      </c>
      <c r="W704" s="73">
        <v>0</v>
      </c>
      <c r="X704" s="70" t="s">
        <v>136</v>
      </c>
      <c r="Y704" s="70" t="s">
        <v>70</v>
      </c>
      <c r="Z704" s="73">
        <v>0.86</v>
      </c>
      <c r="AA704" s="73">
        <v>0.86</v>
      </c>
      <c r="AB704" s="73">
        <v>0.79</v>
      </c>
      <c r="AC704" s="73">
        <v>0.79</v>
      </c>
      <c r="AD704" s="73">
        <v>12437.499991000001</v>
      </c>
      <c r="AE704" s="73">
        <v>7418.367346</v>
      </c>
      <c r="AF704" s="73">
        <v>14820.895543000001</v>
      </c>
      <c r="AG704" s="74">
        <v>70040.816281000007</v>
      </c>
      <c r="AH704" s="73">
        <v>1.1376572896765267</v>
      </c>
      <c r="AI704" s="73">
        <v>1.1842347980762895</v>
      </c>
      <c r="AJ704" s="73">
        <v>0</v>
      </c>
      <c r="AK704" s="73">
        <v>0</v>
      </c>
      <c r="AL704" s="81">
        <v>79682.445216974011</v>
      </c>
      <c r="AM704" s="81">
        <v>82944.771925628535</v>
      </c>
      <c r="AN704" s="70">
        <v>2050</v>
      </c>
      <c r="AO704" s="70" t="s">
        <v>60</v>
      </c>
      <c r="AP704" s="76">
        <v>20</v>
      </c>
      <c r="AQ704" s="70" t="s">
        <v>102</v>
      </c>
      <c r="AR704" s="80">
        <v>2</v>
      </c>
      <c r="AS704" s="80">
        <v>35</v>
      </c>
      <c r="AT704" s="80">
        <v>0.76419999999999999</v>
      </c>
      <c r="AU704" s="80">
        <v>2023</v>
      </c>
      <c r="AV704" s="70" t="s">
        <v>213</v>
      </c>
      <c r="AW704" s="65">
        <f>(IF(ISBLANK(AE704), IF(ISNUMBER(M704), M704*R687, 0)+IF(ISNUMBER(V704), V704*AA687, 0)+AE704, (IF(ISNUMBER(M704), M704*R687, 0)+IF(ISNUMBER(V704), V704*AA687)+AE704)))</f>
        <v>70040.816281000007</v>
      </c>
      <c r="AX704" s="86">
        <f t="shared" si="47"/>
        <v>79682.445216974011</v>
      </c>
      <c r="AY704" s="86">
        <f t="shared" si="48"/>
        <v>82944.771925628535</v>
      </c>
    </row>
    <row r="705" spans="1:51" x14ac:dyDescent="0.2">
      <c r="A705">
        <v>40</v>
      </c>
      <c r="B705">
        <v>2023</v>
      </c>
      <c r="C705" t="s">
        <v>84</v>
      </c>
      <c r="D705" t="s">
        <v>45</v>
      </c>
      <c r="E705" t="s">
        <v>46</v>
      </c>
      <c r="G705" t="s">
        <v>250</v>
      </c>
      <c r="H705" t="s">
        <v>251</v>
      </c>
      <c r="I705" t="s">
        <v>49</v>
      </c>
      <c r="J705" t="s">
        <v>252</v>
      </c>
      <c r="K705" t="s">
        <v>253</v>
      </c>
      <c r="L705" s="27">
        <v>0</v>
      </c>
      <c r="M705" s="27">
        <v>0</v>
      </c>
      <c r="N705" s="27">
        <v>0</v>
      </c>
      <c r="O705" t="s">
        <v>77</v>
      </c>
      <c r="P705" t="s">
        <v>78</v>
      </c>
      <c r="Q705" s="27">
        <v>16300</v>
      </c>
      <c r="R705" s="27">
        <v>16300</v>
      </c>
      <c r="S705" s="27">
        <v>16300</v>
      </c>
      <c r="T705" s="27">
        <v>16300</v>
      </c>
      <c r="U705" s="27">
        <v>0</v>
      </c>
      <c r="V705" s="27">
        <v>0</v>
      </c>
      <c r="W705" s="27">
        <v>0</v>
      </c>
      <c r="X705" t="s">
        <v>219</v>
      </c>
      <c r="Y705" t="s">
        <v>197</v>
      </c>
      <c r="Z705" s="27">
        <v>22878</v>
      </c>
      <c r="AA705" s="27">
        <v>22878</v>
      </c>
      <c r="AB705" s="27">
        <v>21734</v>
      </c>
      <c r="AC705" s="27">
        <v>21734</v>
      </c>
      <c r="AD705" s="27">
        <v>6544.8</v>
      </c>
      <c r="AE705" s="27">
        <v>8181</v>
      </c>
      <c r="AF705" s="27">
        <v>9817.1999999999989</v>
      </c>
      <c r="AG705" s="107">
        <v>133350.30000000002</v>
      </c>
      <c r="AH705" s="27">
        <v>1.02</v>
      </c>
      <c r="AI705" s="27">
        <v>1.1299999999999999</v>
      </c>
      <c r="AJ705" s="27">
        <v>0</v>
      </c>
      <c r="AK705" s="27">
        <v>0</v>
      </c>
      <c r="AL705" s="101">
        <v>133350.30000000002</v>
      </c>
      <c r="AM705" s="101">
        <v>133350.30000000002</v>
      </c>
      <c r="AN705">
        <v>2023</v>
      </c>
      <c r="AO705" t="s">
        <v>56</v>
      </c>
      <c r="AP705" s="30">
        <v>28</v>
      </c>
      <c r="AQ705" t="s">
        <v>254</v>
      </c>
      <c r="AR705" s="29">
        <v>1</v>
      </c>
      <c r="AS705" s="29">
        <v>2</v>
      </c>
      <c r="AT705" s="29" t="s">
        <v>89</v>
      </c>
      <c r="AU705" s="29">
        <v>2024</v>
      </c>
      <c r="AV705" t="s">
        <v>255</v>
      </c>
      <c r="AW705" s="65">
        <f t="shared" ref="AW705:AW722" si="49">AG705</f>
        <v>133350.30000000002</v>
      </c>
      <c r="AX705" s="86">
        <f t="shared" ref="AX705:AX722" si="50">AL705</f>
        <v>133350.30000000002</v>
      </c>
      <c r="AY705" s="86">
        <f t="shared" ref="AY705:AY722" si="51">AM705</f>
        <v>133350.30000000002</v>
      </c>
    </row>
    <row r="706" spans="1:51" x14ac:dyDescent="0.2">
      <c r="A706">
        <v>40</v>
      </c>
      <c r="B706">
        <v>2023</v>
      </c>
      <c r="C706" t="s">
        <v>84</v>
      </c>
      <c r="D706" t="s">
        <v>45</v>
      </c>
      <c r="E706" t="s">
        <v>46</v>
      </c>
      <c r="G706" t="s">
        <v>250</v>
      </c>
      <c r="H706" t="s">
        <v>251</v>
      </c>
      <c r="I706" t="s">
        <v>49</v>
      </c>
      <c r="J706" t="s">
        <v>252</v>
      </c>
      <c r="K706" t="s">
        <v>253</v>
      </c>
      <c r="L706" s="27">
        <v>0</v>
      </c>
      <c r="M706" s="27">
        <v>0</v>
      </c>
      <c r="N706" s="27">
        <v>0</v>
      </c>
      <c r="O706" t="s">
        <v>77</v>
      </c>
      <c r="P706" t="s">
        <v>78</v>
      </c>
      <c r="Q706" s="27">
        <v>16300</v>
      </c>
      <c r="R706" s="27">
        <v>16300</v>
      </c>
      <c r="S706" s="27">
        <v>16300</v>
      </c>
      <c r="T706" s="27">
        <v>16300</v>
      </c>
      <c r="U706" s="27">
        <v>0</v>
      </c>
      <c r="V706" s="27">
        <v>0</v>
      </c>
      <c r="W706" s="27">
        <v>0</v>
      </c>
      <c r="X706" t="s">
        <v>219</v>
      </c>
      <c r="Y706" t="s">
        <v>197</v>
      </c>
      <c r="Z706" s="27">
        <v>22878</v>
      </c>
      <c r="AA706" s="27">
        <v>22878</v>
      </c>
      <c r="AB706" s="27">
        <v>21734</v>
      </c>
      <c r="AC706" s="27">
        <v>21734</v>
      </c>
      <c r="AD706" s="27">
        <v>6544.8</v>
      </c>
      <c r="AE706" s="27">
        <v>8181</v>
      </c>
      <c r="AF706" s="27">
        <v>9817.1999999999989</v>
      </c>
      <c r="AG706" s="107">
        <v>133350.30000000002</v>
      </c>
      <c r="AH706" s="27">
        <v>1.02</v>
      </c>
      <c r="AI706" s="27">
        <v>1.1299999999999999</v>
      </c>
      <c r="AJ706" s="27">
        <v>0</v>
      </c>
      <c r="AK706" s="27">
        <v>0</v>
      </c>
      <c r="AL706" s="101">
        <v>133350.30000000002</v>
      </c>
      <c r="AM706" s="101">
        <v>133350.30000000002</v>
      </c>
      <c r="AN706">
        <v>2030</v>
      </c>
      <c r="AO706" t="s">
        <v>56</v>
      </c>
      <c r="AP706" s="30">
        <v>28</v>
      </c>
      <c r="AQ706" t="s">
        <v>254</v>
      </c>
      <c r="AR706" s="29">
        <v>1</v>
      </c>
      <c r="AS706" s="29">
        <v>2</v>
      </c>
      <c r="AT706" s="29" t="s">
        <v>89</v>
      </c>
      <c r="AU706" s="29">
        <v>2024</v>
      </c>
      <c r="AV706" t="s">
        <v>255</v>
      </c>
      <c r="AW706" s="65">
        <f t="shared" si="49"/>
        <v>133350.30000000002</v>
      </c>
      <c r="AX706" s="86">
        <f t="shared" si="50"/>
        <v>133350.30000000002</v>
      </c>
      <c r="AY706" s="86">
        <f t="shared" si="51"/>
        <v>133350.30000000002</v>
      </c>
    </row>
    <row r="707" spans="1:51" x14ac:dyDescent="0.2">
      <c r="A707">
        <v>40</v>
      </c>
      <c r="B707">
        <v>2023</v>
      </c>
      <c r="C707" t="s">
        <v>84</v>
      </c>
      <c r="D707" t="s">
        <v>45</v>
      </c>
      <c r="E707" t="s">
        <v>46</v>
      </c>
      <c r="G707" t="s">
        <v>250</v>
      </c>
      <c r="H707" t="s">
        <v>251</v>
      </c>
      <c r="I707" t="s">
        <v>49</v>
      </c>
      <c r="J707" t="s">
        <v>252</v>
      </c>
      <c r="K707" t="s">
        <v>253</v>
      </c>
      <c r="L707" s="27">
        <v>0</v>
      </c>
      <c r="M707" s="27">
        <v>0</v>
      </c>
      <c r="N707" s="27">
        <v>0</v>
      </c>
      <c r="O707" t="s">
        <v>77</v>
      </c>
      <c r="P707" t="s">
        <v>78</v>
      </c>
      <c r="Q707" s="27">
        <v>16300</v>
      </c>
      <c r="R707" s="27">
        <v>16300</v>
      </c>
      <c r="S707" s="27">
        <v>16300</v>
      </c>
      <c r="T707" s="27">
        <v>16300</v>
      </c>
      <c r="U707" s="27">
        <v>0</v>
      </c>
      <c r="V707" s="27">
        <v>0</v>
      </c>
      <c r="W707" s="27">
        <v>0</v>
      </c>
      <c r="X707" t="s">
        <v>219</v>
      </c>
      <c r="Y707" t="s">
        <v>197</v>
      </c>
      <c r="Z707" s="27">
        <v>22878</v>
      </c>
      <c r="AA707" s="27">
        <v>22878</v>
      </c>
      <c r="AB707" s="27">
        <v>21734</v>
      </c>
      <c r="AC707" s="27">
        <v>21734</v>
      </c>
      <c r="AD707" s="27">
        <v>6544.8</v>
      </c>
      <c r="AE707" s="27">
        <v>8181</v>
      </c>
      <c r="AF707" s="27">
        <v>9817.1999999999989</v>
      </c>
      <c r="AG707" s="107">
        <v>133350.30000000002</v>
      </c>
      <c r="AH707" s="27">
        <v>1.02</v>
      </c>
      <c r="AI707" s="27">
        <v>1.1299999999999999</v>
      </c>
      <c r="AJ707" s="27">
        <v>0</v>
      </c>
      <c r="AK707" s="27">
        <v>0</v>
      </c>
      <c r="AL707" s="101">
        <v>133350.30000000002</v>
      </c>
      <c r="AM707" s="101">
        <v>133350.30000000002</v>
      </c>
      <c r="AN707">
        <v>2035</v>
      </c>
      <c r="AO707" t="s">
        <v>56</v>
      </c>
      <c r="AP707" s="30">
        <v>28</v>
      </c>
      <c r="AQ707" t="s">
        <v>254</v>
      </c>
      <c r="AR707" s="29">
        <v>1</v>
      </c>
      <c r="AS707" s="29">
        <v>2</v>
      </c>
      <c r="AT707" s="29" t="s">
        <v>89</v>
      </c>
      <c r="AU707" s="29">
        <v>2024</v>
      </c>
      <c r="AV707" t="s">
        <v>255</v>
      </c>
      <c r="AW707" s="65">
        <f t="shared" si="49"/>
        <v>133350.30000000002</v>
      </c>
      <c r="AX707" s="86">
        <f t="shared" si="50"/>
        <v>133350.30000000002</v>
      </c>
      <c r="AY707" s="86">
        <f t="shared" si="51"/>
        <v>133350.30000000002</v>
      </c>
    </row>
    <row r="708" spans="1:51" x14ac:dyDescent="0.2">
      <c r="A708">
        <v>40</v>
      </c>
      <c r="B708">
        <v>2023</v>
      </c>
      <c r="C708" t="s">
        <v>84</v>
      </c>
      <c r="D708" t="s">
        <v>45</v>
      </c>
      <c r="E708" t="s">
        <v>46</v>
      </c>
      <c r="G708" t="s">
        <v>250</v>
      </c>
      <c r="H708" t="s">
        <v>251</v>
      </c>
      <c r="I708" t="s">
        <v>49</v>
      </c>
      <c r="J708" t="s">
        <v>252</v>
      </c>
      <c r="K708" t="s">
        <v>253</v>
      </c>
      <c r="L708" s="27">
        <v>0</v>
      </c>
      <c r="M708" s="27">
        <v>0</v>
      </c>
      <c r="N708" s="27">
        <v>0</v>
      </c>
      <c r="O708" t="s">
        <v>77</v>
      </c>
      <c r="P708" t="s">
        <v>78</v>
      </c>
      <c r="Q708" s="27">
        <v>16300</v>
      </c>
      <c r="R708" s="27">
        <v>16300</v>
      </c>
      <c r="S708" s="27">
        <v>16300</v>
      </c>
      <c r="T708" s="27">
        <v>16300</v>
      </c>
      <c r="U708" s="27">
        <v>0</v>
      </c>
      <c r="V708" s="27">
        <v>0</v>
      </c>
      <c r="W708" s="27">
        <v>0</v>
      </c>
      <c r="X708" t="s">
        <v>219</v>
      </c>
      <c r="Y708" t="s">
        <v>197</v>
      </c>
      <c r="Z708" s="27">
        <v>22878</v>
      </c>
      <c r="AA708" s="27">
        <v>22878</v>
      </c>
      <c r="AB708" s="27">
        <v>21734</v>
      </c>
      <c r="AC708" s="27">
        <v>21734</v>
      </c>
      <c r="AD708" s="27">
        <v>6544.8</v>
      </c>
      <c r="AE708" s="27">
        <v>8181</v>
      </c>
      <c r="AF708" s="27">
        <v>9817.1999999999989</v>
      </c>
      <c r="AG708" s="107">
        <v>133350.30000000002</v>
      </c>
      <c r="AH708" s="27">
        <v>1.02</v>
      </c>
      <c r="AI708" s="27">
        <v>1.1299999999999999</v>
      </c>
      <c r="AJ708" s="27">
        <v>0</v>
      </c>
      <c r="AK708" s="27">
        <v>0</v>
      </c>
      <c r="AL708" s="101">
        <v>133350.30000000002</v>
      </c>
      <c r="AM708" s="101">
        <v>133350.30000000002</v>
      </c>
      <c r="AN708">
        <v>2040</v>
      </c>
      <c r="AO708" t="s">
        <v>56</v>
      </c>
      <c r="AP708" s="30">
        <v>28</v>
      </c>
      <c r="AQ708" t="s">
        <v>254</v>
      </c>
      <c r="AR708" s="29">
        <v>1</v>
      </c>
      <c r="AS708" s="29">
        <v>2</v>
      </c>
      <c r="AT708" s="29" t="s">
        <v>89</v>
      </c>
      <c r="AU708" s="29">
        <v>2024</v>
      </c>
      <c r="AV708" t="s">
        <v>255</v>
      </c>
      <c r="AW708" s="65">
        <f t="shared" si="49"/>
        <v>133350.30000000002</v>
      </c>
      <c r="AX708" s="86">
        <f t="shared" si="50"/>
        <v>133350.30000000002</v>
      </c>
      <c r="AY708" s="86">
        <f t="shared" si="51"/>
        <v>133350.30000000002</v>
      </c>
    </row>
    <row r="709" spans="1:51" x14ac:dyDescent="0.2">
      <c r="A709">
        <v>40</v>
      </c>
      <c r="B709">
        <v>2023</v>
      </c>
      <c r="C709" t="s">
        <v>84</v>
      </c>
      <c r="D709" t="s">
        <v>45</v>
      </c>
      <c r="E709" t="s">
        <v>46</v>
      </c>
      <c r="G709" t="s">
        <v>250</v>
      </c>
      <c r="H709" t="s">
        <v>251</v>
      </c>
      <c r="I709" t="s">
        <v>49</v>
      </c>
      <c r="J709" t="s">
        <v>252</v>
      </c>
      <c r="K709" t="s">
        <v>253</v>
      </c>
      <c r="L709" s="27">
        <v>0</v>
      </c>
      <c r="M709" s="27">
        <v>0</v>
      </c>
      <c r="N709" s="27">
        <v>0</v>
      </c>
      <c r="O709" t="s">
        <v>77</v>
      </c>
      <c r="P709" t="s">
        <v>78</v>
      </c>
      <c r="Q709" s="27">
        <v>16300</v>
      </c>
      <c r="R709" s="27">
        <v>16300</v>
      </c>
      <c r="S709" s="27">
        <v>16300</v>
      </c>
      <c r="T709" s="27">
        <v>16300</v>
      </c>
      <c r="U709" s="27">
        <v>0</v>
      </c>
      <c r="V709" s="27">
        <v>0</v>
      </c>
      <c r="W709" s="27">
        <v>0</v>
      </c>
      <c r="X709" t="s">
        <v>219</v>
      </c>
      <c r="Y709" t="s">
        <v>197</v>
      </c>
      <c r="Z709" s="27">
        <v>22878</v>
      </c>
      <c r="AA709" s="27">
        <v>22878</v>
      </c>
      <c r="AB709" s="27">
        <v>21734</v>
      </c>
      <c r="AC709" s="27">
        <v>21734</v>
      </c>
      <c r="AD709" s="27">
        <v>6544.8</v>
      </c>
      <c r="AE709" s="27">
        <v>8181</v>
      </c>
      <c r="AF709" s="27">
        <v>9817.1999999999989</v>
      </c>
      <c r="AG709" s="107">
        <v>133350.30000000002</v>
      </c>
      <c r="AH709" s="27">
        <v>1.02</v>
      </c>
      <c r="AI709" s="27">
        <v>1.1299999999999999</v>
      </c>
      <c r="AJ709" s="27">
        <v>0</v>
      </c>
      <c r="AK709" s="27">
        <v>0</v>
      </c>
      <c r="AL709" s="101">
        <v>133350.30000000002</v>
      </c>
      <c r="AM709" s="101">
        <v>133350.30000000002</v>
      </c>
      <c r="AN709">
        <v>2045</v>
      </c>
      <c r="AO709" t="s">
        <v>56</v>
      </c>
      <c r="AP709" s="30">
        <v>28</v>
      </c>
      <c r="AQ709" t="s">
        <v>254</v>
      </c>
      <c r="AR709" s="29">
        <v>1</v>
      </c>
      <c r="AS709" s="29">
        <v>2</v>
      </c>
      <c r="AT709" s="29" t="s">
        <v>89</v>
      </c>
      <c r="AU709" s="29">
        <v>2024</v>
      </c>
      <c r="AV709" t="s">
        <v>255</v>
      </c>
      <c r="AW709" s="65">
        <f t="shared" si="49"/>
        <v>133350.30000000002</v>
      </c>
      <c r="AX709" s="86">
        <f t="shared" si="50"/>
        <v>133350.30000000002</v>
      </c>
      <c r="AY709" s="86">
        <f t="shared" si="51"/>
        <v>133350.30000000002</v>
      </c>
    </row>
    <row r="710" spans="1:51" x14ac:dyDescent="0.2">
      <c r="A710">
        <v>40</v>
      </c>
      <c r="B710">
        <v>2023</v>
      </c>
      <c r="C710" t="s">
        <v>84</v>
      </c>
      <c r="D710" t="s">
        <v>45</v>
      </c>
      <c r="E710" t="s">
        <v>46</v>
      </c>
      <c r="G710" t="s">
        <v>250</v>
      </c>
      <c r="H710" t="s">
        <v>251</v>
      </c>
      <c r="I710" t="s">
        <v>49</v>
      </c>
      <c r="J710" t="s">
        <v>252</v>
      </c>
      <c r="K710" t="s">
        <v>253</v>
      </c>
      <c r="L710" s="27">
        <v>0</v>
      </c>
      <c r="M710" s="27">
        <v>0</v>
      </c>
      <c r="N710" s="27">
        <v>0</v>
      </c>
      <c r="O710" t="s">
        <v>77</v>
      </c>
      <c r="P710" t="s">
        <v>78</v>
      </c>
      <c r="Q710" s="27">
        <v>16300</v>
      </c>
      <c r="R710" s="27">
        <v>16300</v>
      </c>
      <c r="S710" s="27">
        <v>16300</v>
      </c>
      <c r="T710" s="27">
        <v>16300</v>
      </c>
      <c r="U710" s="27">
        <v>0</v>
      </c>
      <c r="V710" s="27">
        <v>0</v>
      </c>
      <c r="W710" s="27">
        <v>0</v>
      </c>
      <c r="X710" t="s">
        <v>219</v>
      </c>
      <c r="Y710" t="s">
        <v>197</v>
      </c>
      <c r="Z710" s="27">
        <v>22878</v>
      </c>
      <c r="AA710" s="27">
        <v>22878</v>
      </c>
      <c r="AB710" s="27">
        <v>21734</v>
      </c>
      <c r="AC710" s="27">
        <v>21734</v>
      </c>
      <c r="AD710" s="27">
        <v>6544.8</v>
      </c>
      <c r="AE710" s="27">
        <v>8181</v>
      </c>
      <c r="AF710" s="27">
        <v>9817.1999999999989</v>
      </c>
      <c r="AG710" s="107">
        <v>133350.30000000002</v>
      </c>
      <c r="AH710" s="27">
        <v>1.02</v>
      </c>
      <c r="AI710" s="27">
        <v>1.1299999999999999</v>
      </c>
      <c r="AJ710" s="27">
        <v>0</v>
      </c>
      <c r="AK710" s="27">
        <v>0</v>
      </c>
      <c r="AL710" s="101">
        <v>133350.30000000002</v>
      </c>
      <c r="AM710" s="101">
        <v>133350.30000000002</v>
      </c>
      <c r="AN710">
        <v>2050</v>
      </c>
      <c r="AO710" t="s">
        <v>56</v>
      </c>
      <c r="AP710" s="30">
        <v>28</v>
      </c>
      <c r="AQ710" t="s">
        <v>254</v>
      </c>
      <c r="AR710" s="29">
        <v>1</v>
      </c>
      <c r="AS710" s="29">
        <v>2</v>
      </c>
      <c r="AT710" s="29" t="s">
        <v>89</v>
      </c>
      <c r="AU710" s="29">
        <v>2024</v>
      </c>
      <c r="AV710" t="s">
        <v>255</v>
      </c>
      <c r="AW710" s="65">
        <f t="shared" si="49"/>
        <v>133350.30000000002</v>
      </c>
      <c r="AX710" s="86">
        <f t="shared" si="50"/>
        <v>133350.30000000002</v>
      </c>
      <c r="AY710" s="86">
        <f t="shared" si="51"/>
        <v>133350.30000000002</v>
      </c>
    </row>
    <row r="711" spans="1:51" x14ac:dyDescent="0.2">
      <c r="A711">
        <v>40</v>
      </c>
      <c r="B711">
        <v>2023</v>
      </c>
      <c r="C711" t="s">
        <v>84</v>
      </c>
      <c r="D711" t="s">
        <v>45</v>
      </c>
      <c r="E711" t="s">
        <v>46</v>
      </c>
      <c r="G711" t="s">
        <v>250</v>
      </c>
      <c r="H711" t="s">
        <v>251</v>
      </c>
      <c r="I711" t="s">
        <v>49</v>
      </c>
      <c r="J711" t="s">
        <v>252</v>
      </c>
      <c r="K711" t="s">
        <v>253</v>
      </c>
      <c r="L711" s="27">
        <v>0</v>
      </c>
      <c r="M711" s="27">
        <v>0</v>
      </c>
      <c r="N711" s="27">
        <v>0</v>
      </c>
      <c r="O711" t="s">
        <v>77</v>
      </c>
      <c r="P711" t="s">
        <v>78</v>
      </c>
      <c r="Q711" s="27">
        <v>16300</v>
      </c>
      <c r="R711" s="27">
        <v>16300</v>
      </c>
      <c r="S711" s="27">
        <v>16300</v>
      </c>
      <c r="T711" s="27">
        <v>16300</v>
      </c>
      <c r="U711" s="27">
        <v>0</v>
      </c>
      <c r="V711" s="27">
        <v>0</v>
      </c>
      <c r="W711" s="27">
        <v>0</v>
      </c>
      <c r="X711" t="s">
        <v>219</v>
      </c>
      <c r="Y711" t="s">
        <v>197</v>
      </c>
      <c r="Z711" s="27">
        <v>22878</v>
      </c>
      <c r="AA711" s="27">
        <v>22878</v>
      </c>
      <c r="AB711" s="27">
        <v>21734</v>
      </c>
      <c r="AC711" s="27">
        <v>21734</v>
      </c>
      <c r="AD711" s="27">
        <v>6544.8</v>
      </c>
      <c r="AE711" s="27">
        <v>8181</v>
      </c>
      <c r="AF711" s="27">
        <v>9817.1999999999989</v>
      </c>
      <c r="AG711" s="107">
        <v>133350.30000000002</v>
      </c>
      <c r="AH711" s="27">
        <v>1.02</v>
      </c>
      <c r="AI711" s="27">
        <v>1.1299999999999999</v>
      </c>
      <c r="AJ711" s="27">
        <v>0</v>
      </c>
      <c r="AK711" s="27">
        <v>0</v>
      </c>
      <c r="AL711" s="101">
        <v>133350.30000000002</v>
      </c>
      <c r="AM711" s="101">
        <v>133350.30000000002</v>
      </c>
      <c r="AN711">
        <v>2023</v>
      </c>
      <c r="AO711" t="s">
        <v>59</v>
      </c>
      <c r="AP711" s="30">
        <v>28</v>
      </c>
      <c r="AQ711" t="s">
        <v>254</v>
      </c>
      <c r="AR711" s="29">
        <v>1</v>
      </c>
      <c r="AS711" s="29">
        <v>2</v>
      </c>
      <c r="AT711" s="29" t="s">
        <v>89</v>
      </c>
      <c r="AU711" s="29">
        <v>2024</v>
      </c>
      <c r="AV711" t="s">
        <v>255</v>
      </c>
      <c r="AW711" s="65">
        <f t="shared" si="49"/>
        <v>133350.30000000002</v>
      </c>
      <c r="AX711" s="86">
        <f t="shared" si="50"/>
        <v>133350.30000000002</v>
      </c>
      <c r="AY711" s="86">
        <f t="shared" si="51"/>
        <v>133350.30000000002</v>
      </c>
    </row>
    <row r="712" spans="1:51" x14ac:dyDescent="0.2">
      <c r="A712">
        <v>40</v>
      </c>
      <c r="B712">
        <v>2023</v>
      </c>
      <c r="C712" t="s">
        <v>84</v>
      </c>
      <c r="D712" t="s">
        <v>45</v>
      </c>
      <c r="E712" t="s">
        <v>46</v>
      </c>
      <c r="G712" t="s">
        <v>250</v>
      </c>
      <c r="H712" t="s">
        <v>251</v>
      </c>
      <c r="I712" t="s">
        <v>49</v>
      </c>
      <c r="J712" t="s">
        <v>252</v>
      </c>
      <c r="K712" t="s">
        <v>253</v>
      </c>
      <c r="L712" s="27">
        <v>0</v>
      </c>
      <c r="M712" s="27">
        <v>0</v>
      </c>
      <c r="N712" s="27">
        <v>0</v>
      </c>
      <c r="O712" t="s">
        <v>77</v>
      </c>
      <c r="P712" t="s">
        <v>78</v>
      </c>
      <c r="Q712" s="27">
        <v>16300</v>
      </c>
      <c r="R712" s="27">
        <v>16300</v>
      </c>
      <c r="S712" s="27">
        <v>16300</v>
      </c>
      <c r="T712" s="27">
        <v>16300</v>
      </c>
      <c r="U712" s="27">
        <v>0</v>
      </c>
      <c r="V712" s="27">
        <v>0</v>
      </c>
      <c r="W712" s="27">
        <v>0</v>
      </c>
      <c r="X712" t="s">
        <v>219</v>
      </c>
      <c r="Y712" t="s">
        <v>197</v>
      </c>
      <c r="Z712" s="27">
        <v>22306</v>
      </c>
      <c r="AA712" s="27">
        <v>22306</v>
      </c>
      <c r="AB712" s="27">
        <v>21190.5</v>
      </c>
      <c r="AC712" s="27">
        <v>21190.5</v>
      </c>
      <c r="AD712" s="27">
        <v>6544.8</v>
      </c>
      <c r="AE712" s="27">
        <v>8181</v>
      </c>
      <c r="AF712" s="27">
        <v>9817.1999999999989</v>
      </c>
      <c r="AG712" s="107">
        <v>133350.30000000002</v>
      </c>
      <c r="AH712" s="27">
        <v>1.02</v>
      </c>
      <c r="AI712" s="27">
        <v>1.1299999999999999</v>
      </c>
      <c r="AJ712" s="27">
        <v>0</v>
      </c>
      <c r="AK712" s="27">
        <v>0</v>
      </c>
      <c r="AL712" s="101">
        <v>133350.30000000002</v>
      </c>
      <c r="AM712" s="101">
        <v>133350.30000000002</v>
      </c>
      <c r="AN712">
        <v>2030</v>
      </c>
      <c r="AO712" t="s">
        <v>59</v>
      </c>
      <c r="AP712" s="30">
        <v>28</v>
      </c>
      <c r="AQ712" t="s">
        <v>254</v>
      </c>
      <c r="AR712" s="29">
        <v>1</v>
      </c>
      <c r="AS712" s="29">
        <v>2</v>
      </c>
      <c r="AT712" s="29" t="s">
        <v>89</v>
      </c>
      <c r="AU712" s="29">
        <v>2024</v>
      </c>
      <c r="AV712" t="s">
        <v>255</v>
      </c>
      <c r="AW712" s="65">
        <f t="shared" si="49"/>
        <v>133350.30000000002</v>
      </c>
      <c r="AX712" s="86">
        <f t="shared" si="50"/>
        <v>133350.30000000002</v>
      </c>
      <c r="AY712" s="86">
        <f t="shared" si="51"/>
        <v>133350.30000000002</v>
      </c>
    </row>
    <row r="713" spans="1:51" x14ac:dyDescent="0.2">
      <c r="A713">
        <v>40</v>
      </c>
      <c r="B713">
        <v>2023</v>
      </c>
      <c r="C713" t="s">
        <v>84</v>
      </c>
      <c r="D713" t="s">
        <v>45</v>
      </c>
      <c r="E713" t="s">
        <v>46</v>
      </c>
      <c r="G713" t="s">
        <v>250</v>
      </c>
      <c r="H713" t="s">
        <v>251</v>
      </c>
      <c r="I713" t="s">
        <v>49</v>
      </c>
      <c r="J713" t="s">
        <v>252</v>
      </c>
      <c r="K713" t="s">
        <v>253</v>
      </c>
      <c r="L713" s="27">
        <v>0</v>
      </c>
      <c r="M713" s="27">
        <v>0</v>
      </c>
      <c r="N713" s="27">
        <v>0</v>
      </c>
      <c r="O713" t="s">
        <v>77</v>
      </c>
      <c r="P713" t="s">
        <v>78</v>
      </c>
      <c r="Q713" s="27">
        <v>16300</v>
      </c>
      <c r="R713" s="27">
        <v>16300</v>
      </c>
      <c r="S713" s="27">
        <v>16300</v>
      </c>
      <c r="T713" s="27">
        <v>16300</v>
      </c>
      <c r="U713" s="27">
        <v>0</v>
      </c>
      <c r="V713" s="27">
        <v>0</v>
      </c>
      <c r="W713" s="27">
        <v>0</v>
      </c>
      <c r="X713" t="s">
        <v>219</v>
      </c>
      <c r="Y713" t="s">
        <v>197</v>
      </c>
      <c r="Z713" s="27">
        <v>22034.25</v>
      </c>
      <c r="AA713" s="27">
        <v>22034.25</v>
      </c>
      <c r="AB713" s="27">
        <v>20932.5</v>
      </c>
      <c r="AC713" s="27">
        <v>20932.5</v>
      </c>
      <c r="AD713" s="27">
        <v>6544.8</v>
      </c>
      <c r="AE713" s="27">
        <v>8181</v>
      </c>
      <c r="AF713" s="27">
        <v>9817.1999999999989</v>
      </c>
      <c r="AG713" s="107">
        <v>133350.30000000002</v>
      </c>
      <c r="AH713" s="27">
        <v>1.02</v>
      </c>
      <c r="AI713" s="27">
        <v>1.1299999999999999</v>
      </c>
      <c r="AJ713" s="27">
        <v>0</v>
      </c>
      <c r="AK713" s="27">
        <v>0</v>
      </c>
      <c r="AL713" s="101">
        <v>133350.30000000002</v>
      </c>
      <c r="AM713" s="101">
        <v>133350.30000000002</v>
      </c>
      <c r="AN713">
        <v>2035</v>
      </c>
      <c r="AO713" t="s">
        <v>59</v>
      </c>
      <c r="AP713" s="30">
        <v>28</v>
      </c>
      <c r="AQ713" t="s">
        <v>254</v>
      </c>
      <c r="AR713" s="29">
        <v>1</v>
      </c>
      <c r="AS713" s="29">
        <v>2</v>
      </c>
      <c r="AT713" s="29" t="s">
        <v>89</v>
      </c>
      <c r="AU713" s="29">
        <v>2024</v>
      </c>
      <c r="AV713" t="s">
        <v>255</v>
      </c>
      <c r="AW713" s="65">
        <f t="shared" si="49"/>
        <v>133350.30000000002</v>
      </c>
      <c r="AX713" s="86">
        <f t="shared" si="50"/>
        <v>133350.30000000002</v>
      </c>
      <c r="AY713" s="86">
        <f t="shared" si="51"/>
        <v>133350.30000000002</v>
      </c>
    </row>
    <row r="714" spans="1:51" x14ac:dyDescent="0.2">
      <c r="A714">
        <v>40</v>
      </c>
      <c r="B714">
        <v>2023</v>
      </c>
      <c r="C714" t="s">
        <v>84</v>
      </c>
      <c r="D714" t="s">
        <v>45</v>
      </c>
      <c r="E714" t="s">
        <v>46</v>
      </c>
      <c r="G714" t="s">
        <v>250</v>
      </c>
      <c r="H714" t="s">
        <v>251</v>
      </c>
      <c r="I714" t="s">
        <v>49</v>
      </c>
      <c r="J714" t="s">
        <v>252</v>
      </c>
      <c r="K714" t="s">
        <v>253</v>
      </c>
      <c r="L714" s="27">
        <v>0</v>
      </c>
      <c r="M714" s="27">
        <v>0</v>
      </c>
      <c r="N714" s="27">
        <v>0</v>
      </c>
      <c r="O714" t="s">
        <v>77</v>
      </c>
      <c r="P714" t="s">
        <v>78</v>
      </c>
      <c r="Q714" s="27">
        <v>16300</v>
      </c>
      <c r="R714" s="27">
        <v>16300</v>
      </c>
      <c r="S714" s="27">
        <v>16300</v>
      </c>
      <c r="T714" s="27">
        <v>16300</v>
      </c>
      <c r="U714" s="27">
        <v>0</v>
      </c>
      <c r="V714" s="27">
        <v>0</v>
      </c>
      <c r="W714" s="27">
        <v>0</v>
      </c>
      <c r="X714" t="s">
        <v>219</v>
      </c>
      <c r="Y714" t="s">
        <v>197</v>
      </c>
      <c r="Z714" s="27">
        <v>21762.5</v>
      </c>
      <c r="AA714" s="27">
        <v>21762.5</v>
      </c>
      <c r="AB714" s="27">
        <v>20674.5</v>
      </c>
      <c r="AC714" s="27">
        <v>20674.5</v>
      </c>
      <c r="AD714" s="27">
        <v>6544.8</v>
      </c>
      <c r="AE714" s="27">
        <v>8181</v>
      </c>
      <c r="AF714" s="27">
        <v>9817.1999999999989</v>
      </c>
      <c r="AG714" s="107">
        <v>133350.30000000002</v>
      </c>
      <c r="AH714" s="27">
        <v>1.02</v>
      </c>
      <c r="AI714" s="27">
        <v>1.1299999999999999</v>
      </c>
      <c r="AJ714" s="27">
        <v>0</v>
      </c>
      <c r="AK714" s="27">
        <v>0</v>
      </c>
      <c r="AL714" s="101">
        <v>133350.30000000002</v>
      </c>
      <c r="AM714" s="101">
        <v>133350.30000000002</v>
      </c>
      <c r="AN714">
        <v>2040</v>
      </c>
      <c r="AO714" t="s">
        <v>59</v>
      </c>
      <c r="AP714" s="30">
        <v>28</v>
      </c>
      <c r="AQ714" t="s">
        <v>254</v>
      </c>
      <c r="AR714" s="29">
        <v>1</v>
      </c>
      <c r="AS714" s="29">
        <v>2</v>
      </c>
      <c r="AT714" s="29" t="s">
        <v>89</v>
      </c>
      <c r="AU714" s="29">
        <v>2024</v>
      </c>
      <c r="AV714" t="s">
        <v>255</v>
      </c>
      <c r="AW714" s="65">
        <f t="shared" si="49"/>
        <v>133350.30000000002</v>
      </c>
      <c r="AX714" s="86">
        <f t="shared" si="50"/>
        <v>133350.30000000002</v>
      </c>
      <c r="AY714" s="86">
        <f t="shared" si="51"/>
        <v>133350.30000000002</v>
      </c>
    </row>
    <row r="715" spans="1:51" x14ac:dyDescent="0.2">
      <c r="A715">
        <v>40</v>
      </c>
      <c r="B715">
        <v>2023</v>
      </c>
      <c r="C715" t="s">
        <v>84</v>
      </c>
      <c r="D715" t="s">
        <v>45</v>
      </c>
      <c r="E715" t="s">
        <v>46</v>
      </c>
      <c r="G715" t="s">
        <v>250</v>
      </c>
      <c r="H715" t="s">
        <v>251</v>
      </c>
      <c r="I715" t="s">
        <v>49</v>
      </c>
      <c r="J715" t="s">
        <v>252</v>
      </c>
      <c r="K715" t="s">
        <v>253</v>
      </c>
      <c r="L715" s="27">
        <v>0</v>
      </c>
      <c r="M715" s="27">
        <v>0</v>
      </c>
      <c r="N715" s="27">
        <v>0</v>
      </c>
      <c r="O715" t="s">
        <v>77</v>
      </c>
      <c r="P715" t="s">
        <v>78</v>
      </c>
      <c r="Q715" s="27">
        <v>16300</v>
      </c>
      <c r="R715" s="27">
        <v>16300</v>
      </c>
      <c r="S715" s="27">
        <v>16300</v>
      </c>
      <c r="T715" s="27">
        <v>16300</v>
      </c>
      <c r="U715" s="27">
        <v>0</v>
      </c>
      <c r="V715" s="27">
        <v>0</v>
      </c>
      <c r="W715" s="27">
        <v>0</v>
      </c>
      <c r="X715" t="s">
        <v>219</v>
      </c>
      <c r="Y715" t="s">
        <v>197</v>
      </c>
      <c r="Z715" s="27">
        <v>21504.5</v>
      </c>
      <c r="AA715" s="27">
        <v>21504.5</v>
      </c>
      <c r="AB715" s="27">
        <v>20429.25</v>
      </c>
      <c r="AC715" s="27">
        <v>20429.25</v>
      </c>
      <c r="AD715" s="27">
        <v>6544.8</v>
      </c>
      <c r="AE715" s="27">
        <v>8181</v>
      </c>
      <c r="AF715" s="27">
        <v>9817.1999999999989</v>
      </c>
      <c r="AG715" s="107">
        <v>133350.30000000002</v>
      </c>
      <c r="AH715" s="27">
        <v>1.02</v>
      </c>
      <c r="AI715" s="27">
        <v>1.1299999999999999</v>
      </c>
      <c r="AJ715" s="27">
        <v>0</v>
      </c>
      <c r="AK715" s="27">
        <v>0</v>
      </c>
      <c r="AL715" s="101">
        <v>133350.30000000002</v>
      </c>
      <c r="AM715" s="101">
        <v>133350.30000000002</v>
      </c>
      <c r="AN715">
        <v>2045</v>
      </c>
      <c r="AO715" t="s">
        <v>59</v>
      </c>
      <c r="AP715" s="30">
        <v>28</v>
      </c>
      <c r="AQ715" t="s">
        <v>254</v>
      </c>
      <c r="AR715" s="29">
        <v>1</v>
      </c>
      <c r="AS715" s="29">
        <v>2</v>
      </c>
      <c r="AT715" s="29" t="s">
        <v>89</v>
      </c>
      <c r="AU715" s="29">
        <v>2024</v>
      </c>
      <c r="AV715" t="s">
        <v>255</v>
      </c>
      <c r="AW715" s="65">
        <f t="shared" si="49"/>
        <v>133350.30000000002</v>
      </c>
      <c r="AX715" s="86">
        <f t="shared" si="50"/>
        <v>133350.30000000002</v>
      </c>
      <c r="AY715" s="86">
        <f t="shared" si="51"/>
        <v>133350.30000000002</v>
      </c>
    </row>
    <row r="716" spans="1:51" x14ac:dyDescent="0.2">
      <c r="A716">
        <v>40</v>
      </c>
      <c r="B716">
        <v>2023</v>
      </c>
      <c r="C716" t="s">
        <v>84</v>
      </c>
      <c r="D716" t="s">
        <v>45</v>
      </c>
      <c r="E716" t="s">
        <v>46</v>
      </c>
      <c r="G716" t="s">
        <v>250</v>
      </c>
      <c r="H716" t="s">
        <v>251</v>
      </c>
      <c r="I716" t="s">
        <v>49</v>
      </c>
      <c r="J716" t="s">
        <v>252</v>
      </c>
      <c r="K716" t="s">
        <v>253</v>
      </c>
      <c r="L716" s="27">
        <v>0</v>
      </c>
      <c r="M716" s="27">
        <v>0</v>
      </c>
      <c r="N716" s="27">
        <v>0</v>
      </c>
      <c r="O716" t="s">
        <v>77</v>
      </c>
      <c r="P716" t="s">
        <v>78</v>
      </c>
      <c r="Q716" s="27">
        <v>16300</v>
      </c>
      <c r="R716" s="27">
        <v>16300</v>
      </c>
      <c r="S716" s="27">
        <v>16300</v>
      </c>
      <c r="T716" s="27">
        <v>16300</v>
      </c>
      <c r="U716" s="27">
        <v>0</v>
      </c>
      <c r="V716" s="27">
        <v>0</v>
      </c>
      <c r="W716" s="27">
        <v>0</v>
      </c>
      <c r="X716" t="s">
        <v>219</v>
      </c>
      <c r="Y716" t="s">
        <v>197</v>
      </c>
      <c r="Z716" s="27">
        <v>21246.5</v>
      </c>
      <c r="AA716" s="27">
        <v>21246.5</v>
      </c>
      <c r="AB716" s="27">
        <v>20184</v>
      </c>
      <c r="AC716" s="27">
        <v>20184</v>
      </c>
      <c r="AD716" s="27">
        <v>6544.8</v>
      </c>
      <c r="AE716" s="27">
        <v>8181</v>
      </c>
      <c r="AF716" s="27">
        <v>9817.1999999999989</v>
      </c>
      <c r="AG716" s="107">
        <v>133350.30000000002</v>
      </c>
      <c r="AH716" s="27">
        <v>1.02</v>
      </c>
      <c r="AI716" s="27">
        <v>1.1299999999999999</v>
      </c>
      <c r="AJ716" s="27">
        <v>0</v>
      </c>
      <c r="AK716" s="27">
        <v>0</v>
      </c>
      <c r="AL716" s="101">
        <v>133350.30000000002</v>
      </c>
      <c r="AM716" s="101">
        <v>133350.30000000002</v>
      </c>
      <c r="AN716">
        <v>2050</v>
      </c>
      <c r="AO716" t="s">
        <v>59</v>
      </c>
      <c r="AP716" s="30">
        <v>28</v>
      </c>
      <c r="AQ716" t="s">
        <v>254</v>
      </c>
      <c r="AR716" s="29">
        <v>1</v>
      </c>
      <c r="AS716" s="29">
        <v>2</v>
      </c>
      <c r="AT716" s="29" t="s">
        <v>89</v>
      </c>
      <c r="AU716" s="29">
        <v>2024</v>
      </c>
      <c r="AV716" t="s">
        <v>255</v>
      </c>
      <c r="AW716" s="65">
        <f t="shared" si="49"/>
        <v>133350.30000000002</v>
      </c>
      <c r="AX716" s="86">
        <f t="shared" si="50"/>
        <v>133350.30000000002</v>
      </c>
      <c r="AY716" s="86">
        <f t="shared" si="51"/>
        <v>133350.30000000002</v>
      </c>
    </row>
    <row r="717" spans="1:51" x14ac:dyDescent="0.2">
      <c r="A717">
        <v>40</v>
      </c>
      <c r="B717">
        <v>2023</v>
      </c>
      <c r="C717" t="s">
        <v>84</v>
      </c>
      <c r="D717" t="s">
        <v>45</v>
      </c>
      <c r="E717" t="s">
        <v>46</v>
      </c>
      <c r="G717" t="s">
        <v>250</v>
      </c>
      <c r="H717" t="s">
        <v>251</v>
      </c>
      <c r="I717" t="s">
        <v>49</v>
      </c>
      <c r="J717" t="s">
        <v>252</v>
      </c>
      <c r="K717" t="s">
        <v>253</v>
      </c>
      <c r="L717" s="27">
        <v>0</v>
      </c>
      <c r="M717" s="27">
        <v>0</v>
      </c>
      <c r="N717" s="27">
        <v>0</v>
      </c>
      <c r="O717" t="s">
        <v>77</v>
      </c>
      <c r="P717" t="s">
        <v>78</v>
      </c>
      <c r="Q717" s="27">
        <v>16300</v>
      </c>
      <c r="R717" s="27">
        <v>16300</v>
      </c>
      <c r="S717" s="27">
        <v>16300</v>
      </c>
      <c r="T717" s="27">
        <v>16300</v>
      </c>
      <c r="U717" s="27">
        <v>0</v>
      </c>
      <c r="V717" s="27">
        <v>0</v>
      </c>
      <c r="W717" s="27">
        <v>0</v>
      </c>
      <c r="X717" t="s">
        <v>219</v>
      </c>
      <c r="Y717" t="s">
        <v>197</v>
      </c>
      <c r="Z717" s="27">
        <v>22878</v>
      </c>
      <c r="AA717" s="27">
        <v>22878</v>
      </c>
      <c r="AB717" s="27">
        <v>21734</v>
      </c>
      <c r="AC717" s="27">
        <v>21734</v>
      </c>
      <c r="AD717" s="27">
        <v>6544.8</v>
      </c>
      <c r="AE717" s="27">
        <v>8181</v>
      </c>
      <c r="AF717" s="27">
        <v>9817.1999999999989</v>
      </c>
      <c r="AG717" s="107">
        <v>133350.30000000002</v>
      </c>
      <c r="AH717" s="27">
        <v>1.02</v>
      </c>
      <c r="AI717" s="27">
        <v>1.1299999999999999</v>
      </c>
      <c r="AJ717" s="27">
        <v>0</v>
      </c>
      <c r="AK717" s="27">
        <v>0</v>
      </c>
      <c r="AL717" s="101">
        <v>133350.30000000002</v>
      </c>
      <c r="AM717" s="101">
        <v>133350.30000000002</v>
      </c>
      <c r="AN717">
        <v>2023</v>
      </c>
      <c r="AO717" t="s">
        <v>60</v>
      </c>
      <c r="AP717" s="30">
        <v>28</v>
      </c>
      <c r="AQ717" t="s">
        <v>254</v>
      </c>
      <c r="AR717" s="29">
        <v>1</v>
      </c>
      <c r="AS717" s="29">
        <v>2</v>
      </c>
      <c r="AT717" s="29" t="s">
        <v>89</v>
      </c>
      <c r="AU717" s="29">
        <v>2024</v>
      </c>
      <c r="AV717" t="s">
        <v>255</v>
      </c>
      <c r="AW717" s="65">
        <f t="shared" si="49"/>
        <v>133350.30000000002</v>
      </c>
      <c r="AX717" s="86">
        <f t="shared" si="50"/>
        <v>133350.30000000002</v>
      </c>
      <c r="AY717" s="86">
        <f t="shared" si="51"/>
        <v>133350.30000000002</v>
      </c>
    </row>
    <row r="718" spans="1:51" x14ac:dyDescent="0.2">
      <c r="A718">
        <v>40</v>
      </c>
      <c r="B718">
        <v>2023</v>
      </c>
      <c r="C718" t="s">
        <v>84</v>
      </c>
      <c r="D718" t="s">
        <v>45</v>
      </c>
      <c r="E718" t="s">
        <v>46</v>
      </c>
      <c r="G718" t="s">
        <v>250</v>
      </c>
      <c r="H718" t="s">
        <v>251</v>
      </c>
      <c r="I718" t="s">
        <v>49</v>
      </c>
      <c r="J718" t="s">
        <v>252</v>
      </c>
      <c r="K718" t="s">
        <v>253</v>
      </c>
      <c r="L718" s="27">
        <v>0</v>
      </c>
      <c r="M718" s="27">
        <v>0</v>
      </c>
      <c r="N718" s="27">
        <v>0</v>
      </c>
      <c r="O718" t="s">
        <v>77</v>
      </c>
      <c r="P718" t="s">
        <v>78</v>
      </c>
      <c r="Q718" s="27">
        <v>16300</v>
      </c>
      <c r="R718" s="27">
        <v>16300</v>
      </c>
      <c r="S718" s="27">
        <v>16300</v>
      </c>
      <c r="T718" s="27">
        <v>16300</v>
      </c>
      <c r="U718" s="27">
        <v>0</v>
      </c>
      <c r="V718" s="27">
        <v>0</v>
      </c>
      <c r="W718" s="27">
        <v>0</v>
      </c>
      <c r="X718" t="s">
        <v>219</v>
      </c>
      <c r="Y718" t="s">
        <v>197</v>
      </c>
      <c r="Z718" s="27">
        <v>21734</v>
      </c>
      <c r="AA718" s="27">
        <v>21734</v>
      </c>
      <c r="AB718" s="27">
        <v>20647</v>
      </c>
      <c r="AC718" s="27">
        <v>20647</v>
      </c>
      <c r="AD718" s="27">
        <v>6544.8</v>
      </c>
      <c r="AE718" s="27">
        <v>8181</v>
      </c>
      <c r="AF718" s="27">
        <v>9817.1999999999989</v>
      </c>
      <c r="AG718" s="107">
        <v>133350.30000000002</v>
      </c>
      <c r="AH718" s="27">
        <v>1.02</v>
      </c>
      <c r="AI718" s="27">
        <v>1.1299999999999999</v>
      </c>
      <c r="AJ718" s="27">
        <v>0</v>
      </c>
      <c r="AK718" s="27">
        <v>0</v>
      </c>
      <c r="AL718" s="101">
        <v>133350.30000000002</v>
      </c>
      <c r="AM718" s="101">
        <v>133350.30000000002</v>
      </c>
      <c r="AN718">
        <v>2030</v>
      </c>
      <c r="AO718" t="s">
        <v>60</v>
      </c>
      <c r="AP718" s="30">
        <v>28</v>
      </c>
      <c r="AQ718" t="s">
        <v>254</v>
      </c>
      <c r="AR718" s="29">
        <v>1</v>
      </c>
      <c r="AS718" s="29">
        <v>2</v>
      </c>
      <c r="AT718" s="29" t="s">
        <v>89</v>
      </c>
      <c r="AU718" s="29">
        <v>2024</v>
      </c>
      <c r="AV718" t="s">
        <v>255</v>
      </c>
      <c r="AW718" s="65">
        <f t="shared" si="49"/>
        <v>133350.30000000002</v>
      </c>
      <c r="AX718" s="86">
        <f t="shared" si="50"/>
        <v>133350.30000000002</v>
      </c>
      <c r="AY718" s="86">
        <f t="shared" si="51"/>
        <v>133350.30000000002</v>
      </c>
    </row>
    <row r="719" spans="1:51" x14ac:dyDescent="0.2">
      <c r="A719">
        <v>40</v>
      </c>
      <c r="B719">
        <v>2023</v>
      </c>
      <c r="C719" t="s">
        <v>84</v>
      </c>
      <c r="D719" t="s">
        <v>45</v>
      </c>
      <c r="E719" t="s">
        <v>46</v>
      </c>
      <c r="G719" t="s">
        <v>250</v>
      </c>
      <c r="H719" t="s">
        <v>251</v>
      </c>
      <c r="I719" t="s">
        <v>49</v>
      </c>
      <c r="J719" t="s">
        <v>252</v>
      </c>
      <c r="K719" t="s">
        <v>253</v>
      </c>
      <c r="L719" s="27">
        <v>0</v>
      </c>
      <c r="M719" s="27">
        <v>0</v>
      </c>
      <c r="N719" s="27">
        <v>0</v>
      </c>
      <c r="O719" t="s">
        <v>77</v>
      </c>
      <c r="P719" t="s">
        <v>78</v>
      </c>
      <c r="Q719" s="27">
        <v>16300</v>
      </c>
      <c r="R719" s="27">
        <v>16300</v>
      </c>
      <c r="S719" s="27">
        <v>16300</v>
      </c>
      <c r="T719" s="27">
        <v>16300</v>
      </c>
      <c r="U719" s="27">
        <v>0</v>
      </c>
      <c r="V719" s="27">
        <v>0</v>
      </c>
      <c r="W719" s="27">
        <v>0</v>
      </c>
      <c r="X719" t="s">
        <v>219</v>
      </c>
      <c r="Y719" t="s">
        <v>197</v>
      </c>
      <c r="Z719" s="27">
        <v>21190.5</v>
      </c>
      <c r="AA719" s="27">
        <v>21190.5</v>
      </c>
      <c r="AB719" s="27">
        <v>20131</v>
      </c>
      <c r="AC719" s="27">
        <v>20131</v>
      </c>
      <c r="AD719" s="27">
        <v>6544.8</v>
      </c>
      <c r="AE719" s="27">
        <v>8181</v>
      </c>
      <c r="AF719" s="27">
        <v>9817.1999999999989</v>
      </c>
      <c r="AG719" s="107">
        <v>133350.30000000002</v>
      </c>
      <c r="AH719" s="27">
        <v>1.02</v>
      </c>
      <c r="AI719" s="27">
        <v>1.1299999999999999</v>
      </c>
      <c r="AJ719" s="27">
        <v>0</v>
      </c>
      <c r="AK719" s="27">
        <v>0</v>
      </c>
      <c r="AL719" s="101">
        <v>133350.30000000002</v>
      </c>
      <c r="AM719" s="101">
        <v>133350.30000000002</v>
      </c>
      <c r="AN719">
        <v>2035</v>
      </c>
      <c r="AO719" t="s">
        <v>60</v>
      </c>
      <c r="AP719" s="30">
        <v>28</v>
      </c>
      <c r="AQ719" t="s">
        <v>254</v>
      </c>
      <c r="AR719" s="29">
        <v>1</v>
      </c>
      <c r="AS719" s="29">
        <v>2</v>
      </c>
      <c r="AT719" s="29" t="s">
        <v>89</v>
      </c>
      <c r="AU719" s="29">
        <v>2024</v>
      </c>
      <c r="AV719" t="s">
        <v>255</v>
      </c>
      <c r="AW719" s="65">
        <f t="shared" si="49"/>
        <v>133350.30000000002</v>
      </c>
      <c r="AX719" s="86">
        <f t="shared" si="50"/>
        <v>133350.30000000002</v>
      </c>
      <c r="AY719" s="86">
        <f t="shared" si="51"/>
        <v>133350.30000000002</v>
      </c>
    </row>
    <row r="720" spans="1:51" x14ac:dyDescent="0.2">
      <c r="A720">
        <v>40</v>
      </c>
      <c r="B720">
        <v>2023</v>
      </c>
      <c r="C720" t="s">
        <v>84</v>
      </c>
      <c r="D720" t="s">
        <v>45</v>
      </c>
      <c r="E720" t="s">
        <v>46</v>
      </c>
      <c r="G720" t="s">
        <v>250</v>
      </c>
      <c r="H720" t="s">
        <v>251</v>
      </c>
      <c r="I720" t="s">
        <v>49</v>
      </c>
      <c r="J720" t="s">
        <v>252</v>
      </c>
      <c r="K720" t="s">
        <v>253</v>
      </c>
      <c r="L720" s="27">
        <v>0</v>
      </c>
      <c r="M720" s="27">
        <v>0</v>
      </c>
      <c r="N720" s="27">
        <v>0</v>
      </c>
      <c r="O720" t="s">
        <v>77</v>
      </c>
      <c r="P720" t="s">
        <v>78</v>
      </c>
      <c r="Q720" s="27">
        <v>16300</v>
      </c>
      <c r="R720" s="27">
        <v>16300</v>
      </c>
      <c r="S720" s="27">
        <v>16300</v>
      </c>
      <c r="T720" s="27">
        <v>16300</v>
      </c>
      <c r="U720" s="27">
        <v>0</v>
      </c>
      <c r="V720" s="27">
        <v>0</v>
      </c>
      <c r="W720" s="27">
        <v>0</v>
      </c>
      <c r="X720" t="s">
        <v>219</v>
      </c>
      <c r="Y720" t="s">
        <v>197</v>
      </c>
      <c r="Z720" s="27">
        <v>20647</v>
      </c>
      <c r="AA720" s="27">
        <v>20647</v>
      </c>
      <c r="AB720" s="27">
        <v>19615</v>
      </c>
      <c r="AC720" s="27">
        <v>19615</v>
      </c>
      <c r="AD720" s="27">
        <v>6544.8</v>
      </c>
      <c r="AE720" s="27">
        <v>8181</v>
      </c>
      <c r="AF720" s="27">
        <v>9817.1999999999989</v>
      </c>
      <c r="AG720" s="107">
        <v>133350.30000000002</v>
      </c>
      <c r="AH720" s="27">
        <v>1.02</v>
      </c>
      <c r="AI720" s="27">
        <v>1.1299999999999999</v>
      </c>
      <c r="AJ720" s="27">
        <v>0</v>
      </c>
      <c r="AK720" s="27">
        <v>0</v>
      </c>
      <c r="AL720" s="101">
        <v>133350.30000000002</v>
      </c>
      <c r="AM720" s="101">
        <v>133350.30000000002</v>
      </c>
      <c r="AN720">
        <v>2040</v>
      </c>
      <c r="AO720" t="s">
        <v>60</v>
      </c>
      <c r="AP720" s="30">
        <v>28</v>
      </c>
      <c r="AQ720" t="s">
        <v>254</v>
      </c>
      <c r="AR720" s="29">
        <v>1</v>
      </c>
      <c r="AS720" s="29">
        <v>2</v>
      </c>
      <c r="AT720" s="29" t="s">
        <v>89</v>
      </c>
      <c r="AU720" s="29">
        <v>2024</v>
      </c>
      <c r="AV720" t="s">
        <v>255</v>
      </c>
      <c r="AW720" s="65">
        <f t="shared" si="49"/>
        <v>133350.30000000002</v>
      </c>
      <c r="AX720" s="86">
        <f t="shared" si="50"/>
        <v>133350.30000000002</v>
      </c>
      <c r="AY720" s="86">
        <f t="shared" si="51"/>
        <v>133350.30000000002</v>
      </c>
    </row>
    <row r="721" spans="1:51" x14ac:dyDescent="0.2">
      <c r="A721">
        <v>40</v>
      </c>
      <c r="B721">
        <v>2023</v>
      </c>
      <c r="C721" t="s">
        <v>84</v>
      </c>
      <c r="D721" t="s">
        <v>45</v>
      </c>
      <c r="E721" t="s">
        <v>46</v>
      </c>
      <c r="G721" t="s">
        <v>250</v>
      </c>
      <c r="H721" t="s">
        <v>251</v>
      </c>
      <c r="I721" t="s">
        <v>49</v>
      </c>
      <c r="J721" t="s">
        <v>252</v>
      </c>
      <c r="K721" t="s">
        <v>253</v>
      </c>
      <c r="L721" s="27">
        <v>0</v>
      </c>
      <c r="M721" s="27">
        <v>0</v>
      </c>
      <c r="N721" s="27">
        <v>0</v>
      </c>
      <c r="O721" t="s">
        <v>77</v>
      </c>
      <c r="P721" t="s">
        <v>78</v>
      </c>
      <c r="Q721" s="27">
        <v>16300</v>
      </c>
      <c r="R721" s="27">
        <v>16300</v>
      </c>
      <c r="S721" s="27">
        <v>16300</v>
      </c>
      <c r="T721" s="27">
        <v>16300</v>
      </c>
      <c r="U721" s="27">
        <v>0</v>
      </c>
      <c r="V721" s="27">
        <v>0</v>
      </c>
      <c r="W721" s="27">
        <v>0</v>
      </c>
      <c r="X721" t="s">
        <v>219</v>
      </c>
      <c r="Y721" t="s">
        <v>197</v>
      </c>
      <c r="Z721" s="27">
        <v>20131</v>
      </c>
      <c r="AA721" s="27">
        <v>20131</v>
      </c>
      <c r="AB721" s="27">
        <v>19124.5</v>
      </c>
      <c r="AC721" s="27">
        <v>19124.5</v>
      </c>
      <c r="AD721" s="27">
        <v>6544.8</v>
      </c>
      <c r="AE721" s="27">
        <v>8181</v>
      </c>
      <c r="AF721" s="27">
        <v>9817.1999999999989</v>
      </c>
      <c r="AG721" s="107">
        <v>133350.30000000002</v>
      </c>
      <c r="AH721" s="27">
        <v>1.02</v>
      </c>
      <c r="AI721" s="27">
        <v>1.1299999999999999</v>
      </c>
      <c r="AJ721" s="27">
        <v>0</v>
      </c>
      <c r="AK721" s="27">
        <v>0</v>
      </c>
      <c r="AL721" s="101">
        <v>133350.30000000002</v>
      </c>
      <c r="AM721" s="101">
        <v>133350.30000000002</v>
      </c>
      <c r="AN721">
        <v>2045</v>
      </c>
      <c r="AO721" t="s">
        <v>60</v>
      </c>
      <c r="AP721" s="30">
        <v>28</v>
      </c>
      <c r="AQ721" t="s">
        <v>254</v>
      </c>
      <c r="AR721" s="29">
        <v>1</v>
      </c>
      <c r="AS721" s="29">
        <v>2</v>
      </c>
      <c r="AT721" s="29" t="s">
        <v>89</v>
      </c>
      <c r="AU721" s="29">
        <v>2024</v>
      </c>
      <c r="AV721" t="s">
        <v>255</v>
      </c>
      <c r="AW721" s="65">
        <f t="shared" si="49"/>
        <v>133350.30000000002</v>
      </c>
      <c r="AX721" s="86">
        <f t="shared" si="50"/>
        <v>133350.30000000002</v>
      </c>
      <c r="AY721" s="86">
        <f t="shared" si="51"/>
        <v>133350.30000000002</v>
      </c>
    </row>
    <row r="722" spans="1:51" x14ac:dyDescent="0.2">
      <c r="A722" s="70">
        <v>40</v>
      </c>
      <c r="B722" s="70">
        <v>2023</v>
      </c>
      <c r="C722" s="70" t="s">
        <v>84</v>
      </c>
      <c r="D722" s="70" t="s">
        <v>45</v>
      </c>
      <c r="E722" s="70" t="s">
        <v>46</v>
      </c>
      <c r="F722" s="70"/>
      <c r="G722" s="70" t="s">
        <v>250</v>
      </c>
      <c r="H722" s="70" t="s">
        <v>251</v>
      </c>
      <c r="I722" s="70" t="s">
        <v>49</v>
      </c>
      <c r="J722" s="70" t="s">
        <v>252</v>
      </c>
      <c r="K722" s="70" t="s">
        <v>253</v>
      </c>
      <c r="L722" s="73">
        <v>0</v>
      </c>
      <c r="M722" s="73">
        <v>0</v>
      </c>
      <c r="N722" s="73">
        <v>0</v>
      </c>
      <c r="O722" s="70" t="s">
        <v>77</v>
      </c>
      <c r="P722" s="70" t="s">
        <v>78</v>
      </c>
      <c r="Q722" s="73">
        <v>16300</v>
      </c>
      <c r="R722" s="73">
        <v>16300</v>
      </c>
      <c r="S722" s="73">
        <v>16300</v>
      </c>
      <c r="T722" s="73">
        <v>16300</v>
      </c>
      <c r="U722" s="73">
        <v>0</v>
      </c>
      <c r="V722" s="73">
        <v>0</v>
      </c>
      <c r="W722" s="73">
        <v>0</v>
      </c>
      <c r="X722" s="70" t="s">
        <v>219</v>
      </c>
      <c r="Y722" s="70" t="s">
        <v>197</v>
      </c>
      <c r="Z722" s="73">
        <v>19615</v>
      </c>
      <c r="AA722" s="73">
        <v>19615</v>
      </c>
      <c r="AB722" s="73">
        <v>18634</v>
      </c>
      <c r="AC722" s="73">
        <v>18634</v>
      </c>
      <c r="AD722" s="73">
        <v>6544.8</v>
      </c>
      <c r="AE722" s="73">
        <v>8181</v>
      </c>
      <c r="AF722" s="73">
        <v>9817.1999999999989</v>
      </c>
      <c r="AG722" s="91">
        <v>133350.30000000002</v>
      </c>
      <c r="AH722" s="73">
        <v>1.02</v>
      </c>
      <c r="AI722" s="73">
        <v>1.1299999999999999</v>
      </c>
      <c r="AJ722" s="73">
        <v>0</v>
      </c>
      <c r="AK722" s="73">
        <v>0</v>
      </c>
      <c r="AL722" s="117">
        <v>133350.30000000002</v>
      </c>
      <c r="AM722" s="117">
        <v>133350.30000000002</v>
      </c>
      <c r="AN722" s="70">
        <v>2050</v>
      </c>
      <c r="AO722" s="70" t="s">
        <v>60</v>
      </c>
      <c r="AP722" s="76">
        <v>28</v>
      </c>
      <c r="AQ722" s="70" t="s">
        <v>254</v>
      </c>
      <c r="AR722" s="80">
        <v>1</v>
      </c>
      <c r="AS722" s="80">
        <v>2</v>
      </c>
      <c r="AT722" s="80" t="s">
        <v>89</v>
      </c>
      <c r="AU722" s="80">
        <v>2024</v>
      </c>
      <c r="AV722" s="70" t="s">
        <v>255</v>
      </c>
      <c r="AW722" s="65">
        <f t="shared" si="49"/>
        <v>133350.30000000002</v>
      </c>
      <c r="AX722" s="86">
        <f t="shared" si="50"/>
        <v>133350.30000000002</v>
      </c>
      <c r="AY722" s="86">
        <f t="shared" si="51"/>
        <v>133350.30000000002</v>
      </c>
    </row>
    <row r="723" spans="1:51" x14ac:dyDescent="0.2">
      <c r="A723">
        <v>41</v>
      </c>
      <c r="B723">
        <v>2023</v>
      </c>
      <c r="C723" t="s">
        <v>84</v>
      </c>
      <c r="D723" t="s">
        <v>45</v>
      </c>
      <c r="E723" t="s">
        <v>46</v>
      </c>
      <c r="G723" t="s">
        <v>256</v>
      </c>
      <c r="H723" t="s">
        <v>257</v>
      </c>
      <c r="I723" t="s">
        <v>49</v>
      </c>
      <c r="J723" t="s">
        <v>258</v>
      </c>
      <c r="K723" t="s">
        <v>874</v>
      </c>
      <c r="L723" s="27">
        <v>0</v>
      </c>
      <c r="M723" s="27">
        <v>0</v>
      </c>
      <c r="N723" s="27">
        <v>0</v>
      </c>
      <c r="O723" t="s">
        <v>77</v>
      </c>
      <c r="P723" t="s">
        <v>78</v>
      </c>
      <c r="Q723" s="27">
        <v>16300</v>
      </c>
      <c r="R723" s="27">
        <v>16300</v>
      </c>
      <c r="S723" s="27">
        <v>16300</v>
      </c>
      <c r="T723" s="27">
        <v>16300</v>
      </c>
      <c r="U723" s="27">
        <v>0</v>
      </c>
      <c r="V723" s="27">
        <v>0</v>
      </c>
      <c r="W723" s="27">
        <v>0</v>
      </c>
      <c r="X723" t="s">
        <v>259</v>
      </c>
      <c r="Y723" t="s">
        <v>197</v>
      </c>
      <c r="Z723" s="27">
        <v>21886</v>
      </c>
      <c r="AA723" s="27">
        <v>21886</v>
      </c>
      <c r="AB723" s="27">
        <v>20792</v>
      </c>
      <c r="AC723" s="27">
        <v>20792</v>
      </c>
      <c r="AD723" s="27">
        <v>4649.7359999999999</v>
      </c>
      <c r="AE723" s="27">
        <v>5812.17</v>
      </c>
      <c r="AF723" s="27">
        <v>6974.6040000000003</v>
      </c>
      <c r="AG723" s="90">
        <v>94738.370999999999</v>
      </c>
      <c r="AH723" s="27">
        <v>1.02</v>
      </c>
      <c r="AI723" s="27">
        <v>1.1399999999999999</v>
      </c>
      <c r="AJ723" s="27">
        <v>0</v>
      </c>
      <c r="AK723" s="27">
        <v>0</v>
      </c>
      <c r="AL723" s="101">
        <v>96633.138420000003</v>
      </c>
      <c r="AM723" s="101">
        <v>108001.74294</v>
      </c>
      <c r="AN723">
        <v>2023</v>
      </c>
      <c r="AO723" t="s">
        <v>56</v>
      </c>
      <c r="AP723" s="30">
        <v>35</v>
      </c>
      <c r="AQ723" t="s">
        <v>254</v>
      </c>
      <c r="AR723" s="29">
        <v>2</v>
      </c>
      <c r="AS723" s="29">
        <v>2</v>
      </c>
      <c r="AT723" s="29" t="s">
        <v>89</v>
      </c>
      <c r="AU723" s="29">
        <v>2023</v>
      </c>
      <c r="AV723" t="s">
        <v>260</v>
      </c>
      <c r="AW723" s="65">
        <v>94738.370999999999</v>
      </c>
      <c r="AX723" s="86">
        <v>96633.138420000003</v>
      </c>
      <c r="AY723" s="86">
        <v>108001.74294</v>
      </c>
    </row>
    <row r="724" spans="1:51" x14ac:dyDescent="0.2">
      <c r="A724">
        <v>41</v>
      </c>
      <c r="B724">
        <v>2023</v>
      </c>
      <c r="C724" t="s">
        <v>84</v>
      </c>
      <c r="D724" t="s">
        <v>45</v>
      </c>
      <c r="E724" t="s">
        <v>46</v>
      </c>
      <c r="G724" t="s">
        <v>256</v>
      </c>
      <c r="H724" t="s">
        <v>257</v>
      </c>
      <c r="I724" t="s">
        <v>49</v>
      </c>
      <c r="J724" t="s">
        <v>258</v>
      </c>
      <c r="K724" t="s">
        <v>874</v>
      </c>
      <c r="L724" s="27">
        <v>0</v>
      </c>
      <c r="M724" s="27">
        <v>0</v>
      </c>
      <c r="N724" s="27">
        <v>0</v>
      </c>
      <c r="O724" t="s">
        <v>77</v>
      </c>
      <c r="P724" t="s">
        <v>78</v>
      </c>
      <c r="Q724" s="27">
        <v>16300</v>
      </c>
      <c r="R724" s="27">
        <v>16300</v>
      </c>
      <c r="S724" s="27">
        <v>16300</v>
      </c>
      <c r="T724" s="27">
        <v>16300</v>
      </c>
      <c r="U724" s="27">
        <v>0</v>
      </c>
      <c r="V724" s="27">
        <v>0</v>
      </c>
      <c r="W724" s="27">
        <v>0</v>
      </c>
      <c r="X724" t="s">
        <v>259</v>
      </c>
      <c r="Y724" t="s">
        <v>197</v>
      </c>
      <c r="Z724" s="27">
        <v>21886</v>
      </c>
      <c r="AA724" s="27">
        <v>21886</v>
      </c>
      <c r="AB724" s="27">
        <v>20792</v>
      </c>
      <c r="AC724" s="27">
        <v>20792</v>
      </c>
      <c r="AD724" s="27">
        <v>4649.7359999999999</v>
      </c>
      <c r="AE724" s="27">
        <v>5812.17</v>
      </c>
      <c r="AF724" s="27">
        <v>6974.6040000000003</v>
      </c>
      <c r="AG724" s="90">
        <v>94738.370999999999</v>
      </c>
      <c r="AH724" s="27">
        <v>1.02</v>
      </c>
      <c r="AI724" s="27">
        <v>1.1399999999999999</v>
      </c>
      <c r="AJ724" s="27">
        <v>0</v>
      </c>
      <c r="AK724" s="27">
        <v>0</v>
      </c>
      <c r="AL724" s="101">
        <v>96633.138420000003</v>
      </c>
      <c r="AM724" s="101">
        <v>108001.74294</v>
      </c>
      <c r="AN724">
        <v>2030</v>
      </c>
      <c r="AO724" t="s">
        <v>56</v>
      </c>
      <c r="AP724" s="30">
        <v>35</v>
      </c>
      <c r="AQ724" t="s">
        <v>254</v>
      </c>
      <c r="AR724" s="29">
        <v>2</v>
      </c>
      <c r="AS724" s="29">
        <v>2</v>
      </c>
      <c r="AT724" s="29" t="s">
        <v>89</v>
      </c>
      <c r="AU724" s="29">
        <v>2023</v>
      </c>
      <c r="AV724" t="s">
        <v>260</v>
      </c>
      <c r="AW724" s="65">
        <v>94738.370999999999</v>
      </c>
      <c r="AX724" s="86">
        <v>96633.138420000003</v>
      </c>
      <c r="AY724" s="86">
        <v>108001.74294</v>
      </c>
    </row>
    <row r="725" spans="1:51" x14ac:dyDescent="0.2">
      <c r="A725">
        <v>41</v>
      </c>
      <c r="B725">
        <v>2023</v>
      </c>
      <c r="C725" t="s">
        <v>84</v>
      </c>
      <c r="D725" t="s">
        <v>45</v>
      </c>
      <c r="E725" t="s">
        <v>46</v>
      </c>
      <c r="G725" t="s">
        <v>256</v>
      </c>
      <c r="H725" t="s">
        <v>257</v>
      </c>
      <c r="I725" t="s">
        <v>49</v>
      </c>
      <c r="J725" t="s">
        <v>258</v>
      </c>
      <c r="K725" t="s">
        <v>874</v>
      </c>
      <c r="L725" s="27">
        <v>0</v>
      </c>
      <c r="M725" s="27">
        <v>0</v>
      </c>
      <c r="N725" s="27">
        <v>0</v>
      </c>
      <c r="O725" t="s">
        <v>77</v>
      </c>
      <c r="P725" t="s">
        <v>78</v>
      </c>
      <c r="Q725" s="27">
        <v>16300</v>
      </c>
      <c r="R725" s="27">
        <v>16300</v>
      </c>
      <c r="S725" s="27">
        <v>16300</v>
      </c>
      <c r="T725" s="27">
        <v>16300</v>
      </c>
      <c r="U725" s="27">
        <v>0</v>
      </c>
      <c r="V725" s="27">
        <v>0</v>
      </c>
      <c r="W725" s="27">
        <v>0</v>
      </c>
      <c r="X725" t="s">
        <v>259</v>
      </c>
      <c r="Y725" t="s">
        <v>197</v>
      </c>
      <c r="Z725" s="27">
        <v>21886</v>
      </c>
      <c r="AA725" s="27">
        <v>21886</v>
      </c>
      <c r="AB725" s="27">
        <v>20792</v>
      </c>
      <c r="AC725" s="27">
        <v>20792</v>
      </c>
      <c r="AD725" s="27">
        <v>4649.7359999999999</v>
      </c>
      <c r="AE725" s="27">
        <v>5812.17</v>
      </c>
      <c r="AF725" s="27">
        <v>6974.6040000000003</v>
      </c>
      <c r="AG725" s="90">
        <v>94738.370999999999</v>
      </c>
      <c r="AH725" s="27">
        <v>1.02</v>
      </c>
      <c r="AI725" s="27">
        <v>1.1399999999999999</v>
      </c>
      <c r="AJ725" s="27">
        <v>0</v>
      </c>
      <c r="AK725" s="27">
        <v>0</v>
      </c>
      <c r="AL725" s="101">
        <v>96633.138420000003</v>
      </c>
      <c r="AM725" s="101">
        <v>108001.74294</v>
      </c>
      <c r="AN725">
        <v>2035</v>
      </c>
      <c r="AO725" t="s">
        <v>56</v>
      </c>
      <c r="AP725" s="30">
        <v>35</v>
      </c>
      <c r="AQ725" t="s">
        <v>254</v>
      </c>
      <c r="AR725" s="29">
        <v>2</v>
      </c>
      <c r="AS725" s="29">
        <v>2</v>
      </c>
      <c r="AT725" s="29" t="s">
        <v>89</v>
      </c>
      <c r="AU725" s="29">
        <v>2023</v>
      </c>
      <c r="AV725" t="s">
        <v>260</v>
      </c>
      <c r="AW725" s="65">
        <v>94738.370999999999</v>
      </c>
      <c r="AX725" s="86">
        <v>96633.138420000003</v>
      </c>
      <c r="AY725" s="86">
        <v>108001.74294</v>
      </c>
    </row>
    <row r="726" spans="1:51" x14ac:dyDescent="0.2">
      <c r="A726">
        <v>41</v>
      </c>
      <c r="B726">
        <v>2023</v>
      </c>
      <c r="C726" t="s">
        <v>84</v>
      </c>
      <c r="D726" t="s">
        <v>45</v>
      </c>
      <c r="E726" t="s">
        <v>46</v>
      </c>
      <c r="G726" t="s">
        <v>256</v>
      </c>
      <c r="H726" t="s">
        <v>257</v>
      </c>
      <c r="I726" t="s">
        <v>49</v>
      </c>
      <c r="J726" t="s">
        <v>258</v>
      </c>
      <c r="K726" t="s">
        <v>874</v>
      </c>
      <c r="L726" s="27">
        <v>0</v>
      </c>
      <c r="M726" s="27">
        <v>0</v>
      </c>
      <c r="N726" s="27">
        <v>0</v>
      </c>
      <c r="O726" t="s">
        <v>77</v>
      </c>
      <c r="P726" t="s">
        <v>78</v>
      </c>
      <c r="Q726" s="27">
        <v>16300</v>
      </c>
      <c r="R726" s="27">
        <v>16300</v>
      </c>
      <c r="S726" s="27">
        <v>16300</v>
      </c>
      <c r="T726" s="27">
        <v>16300</v>
      </c>
      <c r="U726" s="27">
        <v>0</v>
      </c>
      <c r="V726" s="27">
        <v>0</v>
      </c>
      <c r="W726" s="27">
        <v>0</v>
      </c>
      <c r="X726" t="s">
        <v>259</v>
      </c>
      <c r="Y726" t="s">
        <v>197</v>
      </c>
      <c r="Z726" s="27">
        <v>21886</v>
      </c>
      <c r="AA726" s="27">
        <v>21886</v>
      </c>
      <c r="AB726" s="27">
        <v>20792</v>
      </c>
      <c r="AC726" s="27">
        <v>20792</v>
      </c>
      <c r="AD726" s="27">
        <v>4649.7359999999999</v>
      </c>
      <c r="AE726" s="27">
        <v>5812.17</v>
      </c>
      <c r="AF726" s="27">
        <v>6974.6040000000003</v>
      </c>
      <c r="AG726" s="90">
        <v>94738.370999999999</v>
      </c>
      <c r="AH726" s="27">
        <v>1.02</v>
      </c>
      <c r="AI726" s="27">
        <v>1.1399999999999999</v>
      </c>
      <c r="AJ726" s="27">
        <v>0</v>
      </c>
      <c r="AK726" s="27">
        <v>0</v>
      </c>
      <c r="AL726" s="101">
        <v>96633.138420000003</v>
      </c>
      <c r="AM726" s="101">
        <v>108001.74294</v>
      </c>
      <c r="AN726">
        <v>2040</v>
      </c>
      <c r="AO726" t="s">
        <v>56</v>
      </c>
      <c r="AP726" s="30">
        <v>35</v>
      </c>
      <c r="AQ726" t="s">
        <v>254</v>
      </c>
      <c r="AR726" s="29">
        <v>2</v>
      </c>
      <c r="AS726" s="29">
        <v>2</v>
      </c>
      <c r="AT726" s="29" t="s">
        <v>89</v>
      </c>
      <c r="AU726" s="29">
        <v>2023</v>
      </c>
      <c r="AV726" t="s">
        <v>260</v>
      </c>
      <c r="AW726" s="65">
        <v>94738.370999999999</v>
      </c>
      <c r="AX726" s="86">
        <v>96633.138420000003</v>
      </c>
      <c r="AY726" s="86">
        <v>108001.74294</v>
      </c>
    </row>
    <row r="727" spans="1:51" x14ac:dyDescent="0.2">
      <c r="A727">
        <v>41</v>
      </c>
      <c r="B727">
        <v>2023</v>
      </c>
      <c r="C727" t="s">
        <v>84</v>
      </c>
      <c r="D727" t="s">
        <v>45</v>
      </c>
      <c r="E727" t="s">
        <v>46</v>
      </c>
      <c r="G727" t="s">
        <v>256</v>
      </c>
      <c r="H727" t="s">
        <v>257</v>
      </c>
      <c r="I727" t="s">
        <v>49</v>
      </c>
      <c r="J727" t="s">
        <v>258</v>
      </c>
      <c r="K727" t="s">
        <v>874</v>
      </c>
      <c r="L727" s="27">
        <v>0</v>
      </c>
      <c r="M727" s="27">
        <v>0</v>
      </c>
      <c r="N727" s="27">
        <v>0</v>
      </c>
      <c r="O727" t="s">
        <v>77</v>
      </c>
      <c r="P727" t="s">
        <v>78</v>
      </c>
      <c r="Q727" s="27">
        <v>16300</v>
      </c>
      <c r="R727" s="27">
        <v>16300</v>
      </c>
      <c r="S727" s="27">
        <v>16300</v>
      </c>
      <c r="T727" s="27">
        <v>16300</v>
      </c>
      <c r="U727" s="27">
        <v>0</v>
      </c>
      <c r="V727" s="27">
        <v>0</v>
      </c>
      <c r="W727" s="27">
        <v>0</v>
      </c>
      <c r="X727" t="s">
        <v>259</v>
      </c>
      <c r="Y727" t="s">
        <v>197</v>
      </c>
      <c r="Z727" s="27">
        <v>21886</v>
      </c>
      <c r="AA727" s="27">
        <v>21886</v>
      </c>
      <c r="AB727" s="27">
        <v>20792</v>
      </c>
      <c r="AC727" s="27">
        <v>20792</v>
      </c>
      <c r="AD727" s="27">
        <v>4649.7359999999999</v>
      </c>
      <c r="AE727" s="27">
        <v>5812.17</v>
      </c>
      <c r="AF727" s="27">
        <v>6974.6040000000003</v>
      </c>
      <c r="AG727" s="90">
        <v>94738.370999999999</v>
      </c>
      <c r="AH727" s="27">
        <v>1.02</v>
      </c>
      <c r="AI727" s="27">
        <v>1.1399999999999999</v>
      </c>
      <c r="AJ727" s="27">
        <v>0</v>
      </c>
      <c r="AK727" s="27">
        <v>0</v>
      </c>
      <c r="AL727" s="101">
        <v>96633.138420000003</v>
      </c>
      <c r="AM727" s="101">
        <v>108001.74294</v>
      </c>
      <c r="AN727">
        <v>2045</v>
      </c>
      <c r="AO727" t="s">
        <v>56</v>
      </c>
      <c r="AP727" s="30">
        <v>35</v>
      </c>
      <c r="AQ727" t="s">
        <v>254</v>
      </c>
      <c r="AR727" s="29">
        <v>2</v>
      </c>
      <c r="AS727" s="29">
        <v>2</v>
      </c>
      <c r="AT727" s="29" t="s">
        <v>89</v>
      </c>
      <c r="AU727" s="29">
        <v>2023</v>
      </c>
      <c r="AV727" t="s">
        <v>260</v>
      </c>
      <c r="AW727" s="65">
        <v>94738.370999999999</v>
      </c>
      <c r="AX727" s="86">
        <v>96633.138420000003</v>
      </c>
      <c r="AY727" s="86">
        <v>108001.74294</v>
      </c>
    </row>
    <row r="728" spans="1:51" x14ac:dyDescent="0.2">
      <c r="A728">
        <v>41</v>
      </c>
      <c r="B728">
        <v>2023</v>
      </c>
      <c r="C728" t="s">
        <v>84</v>
      </c>
      <c r="D728" t="s">
        <v>45</v>
      </c>
      <c r="E728" t="s">
        <v>46</v>
      </c>
      <c r="G728" t="s">
        <v>256</v>
      </c>
      <c r="H728" t="s">
        <v>257</v>
      </c>
      <c r="I728" t="s">
        <v>49</v>
      </c>
      <c r="J728" t="s">
        <v>258</v>
      </c>
      <c r="K728" t="s">
        <v>874</v>
      </c>
      <c r="L728" s="27">
        <v>0</v>
      </c>
      <c r="M728" s="27">
        <v>0</v>
      </c>
      <c r="N728" s="27">
        <v>0</v>
      </c>
      <c r="O728" t="s">
        <v>77</v>
      </c>
      <c r="P728" t="s">
        <v>78</v>
      </c>
      <c r="Q728" s="27">
        <v>16300</v>
      </c>
      <c r="R728" s="27">
        <v>16300</v>
      </c>
      <c r="S728" s="27">
        <v>16300</v>
      </c>
      <c r="T728" s="27">
        <v>16300</v>
      </c>
      <c r="U728" s="27">
        <v>0</v>
      </c>
      <c r="V728" s="27">
        <v>0</v>
      </c>
      <c r="W728" s="27">
        <v>0</v>
      </c>
      <c r="X728" t="s">
        <v>259</v>
      </c>
      <c r="Y728" t="s">
        <v>197</v>
      </c>
      <c r="Z728" s="27">
        <v>21886</v>
      </c>
      <c r="AA728" s="27">
        <v>21886</v>
      </c>
      <c r="AB728" s="27">
        <v>20792</v>
      </c>
      <c r="AC728" s="27">
        <v>20792</v>
      </c>
      <c r="AD728" s="27">
        <v>4649.7359999999999</v>
      </c>
      <c r="AE728" s="27">
        <v>5812.17</v>
      </c>
      <c r="AF728" s="27">
        <v>6974.6040000000003</v>
      </c>
      <c r="AG728" s="90">
        <v>94738.370999999999</v>
      </c>
      <c r="AH728" s="27">
        <v>1.02</v>
      </c>
      <c r="AI728" s="27">
        <v>1.1399999999999999</v>
      </c>
      <c r="AJ728" s="27">
        <v>0</v>
      </c>
      <c r="AK728" s="27">
        <v>0</v>
      </c>
      <c r="AL728" s="101">
        <v>96633.138420000003</v>
      </c>
      <c r="AM728" s="101">
        <v>108001.74294</v>
      </c>
      <c r="AN728">
        <v>2050</v>
      </c>
      <c r="AO728" t="s">
        <v>56</v>
      </c>
      <c r="AP728" s="30">
        <v>35</v>
      </c>
      <c r="AQ728" t="s">
        <v>254</v>
      </c>
      <c r="AR728" s="29">
        <v>2</v>
      </c>
      <c r="AS728" s="29">
        <v>2</v>
      </c>
      <c r="AT728" s="29" t="s">
        <v>89</v>
      </c>
      <c r="AU728" s="29">
        <v>2023</v>
      </c>
      <c r="AV728" t="s">
        <v>260</v>
      </c>
      <c r="AW728" s="65">
        <v>94738.370999999999</v>
      </c>
      <c r="AX728" s="86">
        <v>96633.138420000003</v>
      </c>
      <c r="AY728" s="86">
        <v>108001.74294</v>
      </c>
    </row>
    <row r="729" spans="1:51" x14ac:dyDescent="0.2">
      <c r="A729">
        <v>41</v>
      </c>
      <c r="B729">
        <v>2023</v>
      </c>
      <c r="C729" t="s">
        <v>84</v>
      </c>
      <c r="D729" t="s">
        <v>45</v>
      </c>
      <c r="E729" t="s">
        <v>46</v>
      </c>
      <c r="G729" t="s">
        <v>256</v>
      </c>
      <c r="H729" t="s">
        <v>257</v>
      </c>
      <c r="I729" t="s">
        <v>49</v>
      </c>
      <c r="J729" t="s">
        <v>258</v>
      </c>
      <c r="K729" t="s">
        <v>874</v>
      </c>
      <c r="L729" s="27">
        <v>0</v>
      </c>
      <c r="M729" s="27">
        <v>0</v>
      </c>
      <c r="N729" s="27">
        <v>0</v>
      </c>
      <c r="O729" t="s">
        <v>77</v>
      </c>
      <c r="P729" t="s">
        <v>78</v>
      </c>
      <c r="Q729" s="27">
        <v>16300</v>
      </c>
      <c r="R729" s="27">
        <v>16300</v>
      </c>
      <c r="S729" s="27">
        <v>16300</v>
      </c>
      <c r="T729" s="27">
        <v>16300</v>
      </c>
      <c r="U729" s="27">
        <v>0</v>
      </c>
      <c r="V729" s="27">
        <v>0</v>
      </c>
      <c r="W729" s="27">
        <v>0</v>
      </c>
      <c r="X729" t="s">
        <v>259</v>
      </c>
      <c r="Y729" t="s">
        <v>197</v>
      </c>
      <c r="Z729" s="27">
        <v>21886</v>
      </c>
      <c r="AA729" s="27">
        <v>21886</v>
      </c>
      <c r="AB729" s="27">
        <v>20792</v>
      </c>
      <c r="AC729" s="27">
        <v>20792</v>
      </c>
      <c r="AD729" s="27">
        <v>4649.7359999999999</v>
      </c>
      <c r="AE729" s="27">
        <v>5812.17</v>
      </c>
      <c r="AF729" s="27">
        <v>6974.6040000000003</v>
      </c>
      <c r="AG729" s="90">
        <v>94738.370999999999</v>
      </c>
      <c r="AH729" s="27">
        <v>1.02</v>
      </c>
      <c r="AI729" s="27">
        <v>1.1399999999999999</v>
      </c>
      <c r="AJ729" s="27">
        <v>0</v>
      </c>
      <c r="AK729" s="27">
        <v>0</v>
      </c>
      <c r="AL729" s="101">
        <v>96633.138420000003</v>
      </c>
      <c r="AM729" s="101">
        <v>108001.74294</v>
      </c>
      <c r="AN729">
        <v>2023</v>
      </c>
      <c r="AO729" t="s">
        <v>59</v>
      </c>
      <c r="AP729" s="30">
        <v>35</v>
      </c>
      <c r="AQ729" t="s">
        <v>254</v>
      </c>
      <c r="AR729" s="29">
        <v>2</v>
      </c>
      <c r="AS729" s="29">
        <v>2</v>
      </c>
      <c r="AT729" s="29" t="s">
        <v>89</v>
      </c>
      <c r="AU729" s="29">
        <v>2023</v>
      </c>
      <c r="AV729" t="s">
        <v>260</v>
      </c>
      <c r="AW729" s="65">
        <v>94738.370999999999</v>
      </c>
      <c r="AX729" s="86">
        <v>96633.138420000003</v>
      </c>
      <c r="AY729" s="86">
        <v>108001.74294</v>
      </c>
    </row>
    <row r="730" spans="1:51" x14ac:dyDescent="0.2">
      <c r="A730">
        <v>41</v>
      </c>
      <c r="B730">
        <v>2023</v>
      </c>
      <c r="C730" t="s">
        <v>84</v>
      </c>
      <c r="D730" t="s">
        <v>45</v>
      </c>
      <c r="E730" t="s">
        <v>46</v>
      </c>
      <c r="G730" t="s">
        <v>256</v>
      </c>
      <c r="H730" t="s">
        <v>257</v>
      </c>
      <c r="I730" t="s">
        <v>49</v>
      </c>
      <c r="J730" t="s">
        <v>258</v>
      </c>
      <c r="K730" t="s">
        <v>874</v>
      </c>
      <c r="L730" s="27">
        <v>0</v>
      </c>
      <c r="M730" s="27">
        <v>0</v>
      </c>
      <c r="N730" s="27">
        <v>0</v>
      </c>
      <c r="O730" t="s">
        <v>77</v>
      </c>
      <c r="P730" t="s">
        <v>78</v>
      </c>
      <c r="Q730" s="27">
        <v>16300</v>
      </c>
      <c r="R730" s="27">
        <v>16300</v>
      </c>
      <c r="S730" s="27">
        <v>16300</v>
      </c>
      <c r="T730" s="27">
        <v>16300</v>
      </c>
      <c r="U730" s="27">
        <v>0</v>
      </c>
      <c r="V730" s="27">
        <v>0</v>
      </c>
      <c r="W730" s="27">
        <v>0</v>
      </c>
      <c r="X730" t="s">
        <v>259</v>
      </c>
      <c r="Y730" t="s">
        <v>197</v>
      </c>
      <c r="Z730" s="27">
        <v>21339</v>
      </c>
      <c r="AA730" s="27">
        <v>21339</v>
      </c>
      <c r="AB730" s="27">
        <v>20272</v>
      </c>
      <c r="AC730" s="27">
        <v>20272</v>
      </c>
      <c r="AD730" s="27">
        <v>4649.7359999999999</v>
      </c>
      <c r="AE730" s="27">
        <v>5812.17</v>
      </c>
      <c r="AF730" s="27">
        <v>6974.6040000000003</v>
      </c>
      <c r="AG730" s="90">
        <v>94738.370999999999</v>
      </c>
      <c r="AH730" s="27">
        <v>1.02</v>
      </c>
      <c r="AI730" s="27">
        <v>1.1399999999999999</v>
      </c>
      <c r="AJ730" s="27">
        <v>0</v>
      </c>
      <c r="AK730" s="27">
        <v>0</v>
      </c>
      <c r="AL730" s="101">
        <v>96633.138420000003</v>
      </c>
      <c r="AM730" s="101">
        <v>108001.74294</v>
      </c>
      <c r="AN730">
        <v>2030</v>
      </c>
      <c r="AO730" t="s">
        <v>59</v>
      </c>
      <c r="AP730" s="30">
        <v>35</v>
      </c>
      <c r="AQ730" t="s">
        <v>254</v>
      </c>
      <c r="AR730" s="29">
        <v>2</v>
      </c>
      <c r="AS730" s="29">
        <v>2</v>
      </c>
      <c r="AT730" s="29" t="s">
        <v>89</v>
      </c>
      <c r="AU730" s="29">
        <v>2023</v>
      </c>
      <c r="AV730" t="s">
        <v>260</v>
      </c>
      <c r="AW730" s="65">
        <v>94738.370999999999</v>
      </c>
      <c r="AX730" s="86">
        <v>96633.138420000003</v>
      </c>
      <c r="AY730" s="86">
        <v>108001.74294</v>
      </c>
    </row>
    <row r="731" spans="1:51" x14ac:dyDescent="0.2">
      <c r="A731">
        <v>41</v>
      </c>
      <c r="B731">
        <v>2023</v>
      </c>
      <c r="C731" t="s">
        <v>84</v>
      </c>
      <c r="D731" t="s">
        <v>45</v>
      </c>
      <c r="E731" t="s">
        <v>46</v>
      </c>
      <c r="G731" t="s">
        <v>256</v>
      </c>
      <c r="H731" t="s">
        <v>257</v>
      </c>
      <c r="I731" t="s">
        <v>49</v>
      </c>
      <c r="J731" t="s">
        <v>258</v>
      </c>
      <c r="K731" t="s">
        <v>874</v>
      </c>
      <c r="L731" s="27">
        <v>0</v>
      </c>
      <c r="M731" s="27">
        <v>0</v>
      </c>
      <c r="N731" s="27">
        <v>0</v>
      </c>
      <c r="O731" t="s">
        <v>77</v>
      </c>
      <c r="P731" t="s">
        <v>78</v>
      </c>
      <c r="Q731" s="27">
        <v>16300</v>
      </c>
      <c r="R731" s="27">
        <v>16300</v>
      </c>
      <c r="S731" s="27">
        <v>16300</v>
      </c>
      <c r="T731" s="27">
        <v>16300</v>
      </c>
      <c r="U731" s="27">
        <v>0</v>
      </c>
      <c r="V731" s="27">
        <v>0</v>
      </c>
      <c r="W731" s="27">
        <v>0</v>
      </c>
      <c r="X731" t="s">
        <v>259</v>
      </c>
      <c r="Y731" t="s">
        <v>197</v>
      </c>
      <c r="Z731" s="27">
        <v>21079</v>
      </c>
      <c r="AA731" s="27">
        <v>21079</v>
      </c>
      <c r="AB731" s="27">
        <v>20025.25</v>
      </c>
      <c r="AC731" s="27">
        <v>20025.25</v>
      </c>
      <c r="AD731" s="27">
        <v>4649.7359999999999</v>
      </c>
      <c r="AE731" s="27">
        <v>5812.17</v>
      </c>
      <c r="AF731" s="27">
        <v>6974.6040000000003</v>
      </c>
      <c r="AG731" s="90">
        <v>94738.370999999999</v>
      </c>
      <c r="AH731" s="27">
        <v>1.02</v>
      </c>
      <c r="AI731" s="27">
        <v>1.1399999999999999</v>
      </c>
      <c r="AJ731" s="27">
        <v>0</v>
      </c>
      <c r="AK731" s="27">
        <v>0</v>
      </c>
      <c r="AL731" s="101">
        <v>96633.138420000003</v>
      </c>
      <c r="AM731" s="101">
        <v>108001.74294</v>
      </c>
      <c r="AN731">
        <v>2035</v>
      </c>
      <c r="AO731" t="s">
        <v>59</v>
      </c>
      <c r="AP731" s="30">
        <v>35</v>
      </c>
      <c r="AQ731" t="s">
        <v>254</v>
      </c>
      <c r="AR731" s="29">
        <v>2</v>
      </c>
      <c r="AS731" s="29">
        <v>2</v>
      </c>
      <c r="AT731" s="29" t="s">
        <v>89</v>
      </c>
      <c r="AU731" s="29">
        <v>2023</v>
      </c>
      <c r="AV731" t="s">
        <v>260</v>
      </c>
      <c r="AW731" s="65">
        <v>94738.370999999999</v>
      </c>
      <c r="AX731" s="86">
        <v>96633.138420000003</v>
      </c>
      <c r="AY731" s="86">
        <v>108001.74294</v>
      </c>
    </row>
    <row r="732" spans="1:51" x14ac:dyDescent="0.2">
      <c r="A732">
        <v>41</v>
      </c>
      <c r="B732">
        <v>2023</v>
      </c>
      <c r="C732" t="s">
        <v>84</v>
      </c>
      <c r="D732" t="s">
        <v>45</v>
      </c>
      <c r="E732" t="s">
        <v>46</v>
      </c>
      <c r="G732" t="s">
        <v>256</v>
      </c>
      <c r="H732" t="s">
        <v>257</v>
      </c>
      <c r="I732" t="s">
        <v>49</v>
      </c>
      <c r="J732" t="s">
        <v>258</v>
      </c>
      <c r="K732" t="s">
        <v>874</v>
      </c>
      <c r="L732" s="27">
        <v>0</v>
      </c>
      <c r="M732" s="27">
        <v>0</v>
      </c>
      <c r="N732" s="27">
        <v>0</v>
      </c>
      <c r="O732" t="s">
        <v>77</v>
      </c>
      <c r="P732" t="s">
        <v>78</v>
      </c>
      <c r="Q732" s="27">
        <v>16300</v>
      </c>
      <c r="R732" s="27">
        <v>16300</v>
      </c>
      <c r="S732" s="27">
        <v>16300</v>
      </c>
      <c r="T732" s="27">
        <v>16300</v>
      </c>
      <c r="U732" s="27">
        <v>0</v>
      </c>
      <c r="V732" s="27">
        <v>0</v>
      </c>
      <c r="W732" s="27">
        <v>0</v>
      </c>
      <c r="X732" t="s">
        <v>259</v>
      </c>
      <c r="Y732" t="s">
        <v>197</v>
      </c>
      <c r="Z732" s="27">
        <v>20819</v>
      </c>
      <c r="AA732" s="27">
        <v>20819</v>
      </c>
      <c r="AB732" s="27">
        <v>19778.5</v>
      </c>
      <c r="AC732" s="27">
        <v>19778.5</v>
      </c>
      <c r="AD732" s="27">
        <v>4649.7359999999999</v>
      </c>
      <c r="AE732" s="27">
        <v>5812.17</v>
      </c>
      <c r="AF732" s="27">
        <v>6974.6040000000003</v>
      </c>
      <c r="AG732" s="90">
        <v>94738.370999999999</v>
      </c>
      <c r="AH732" s="27">
        <v>1.02</v>
      </c>
      <c r="AI732" s="27">
        <v>1.1399999999999999</v>
      </c>
      <c r="AJ732" s="27">
        <v>0</v>
      </c>
      <c r="AK732" s="27">
        <v>0</v>
      </c>
      <c r="AL732" s="101">
        <v>96633.138420000003</v>
      </c>
      <c r="AM732" s="101">
        <v>108001.74294</v>
      </c>
      <c r="AN732">
        <v>2040</v>
      </c>
      <c r="AO732" t="s">
        <v>59</v>
      </c>
      <c r="AP732" s="30">
        <v>35</v>
      </c>
      <c r="AQ732" t="s">
        <v>254</v>
      </c>
      <c r="AR732" s="29">
        <v>2</v>
      </c>
      <c r="AS732" s="29">
        <v>2</v>
      </c>
      <c r="AT732" s="29" t="s">
        <v>89</v>
      </c>
      <c r="AU732" s="29">
        <v>2023</v>
      </c>
      <c r="AV732" t="s">
        <v>260</v>
      </c>
      <c r="AW732" s="65">
        <v>94738.370999999999</v>
      </c>
      <c r="AX732" s="86">
        <v>96633.138420000003</v>
      </c>
      <c r="AY732" s="86">
        <v>108001.74294</v>
      </c>
    </row>
    <row r="733" spans="1:51" x14ac:dyDescent="0.2">
      <c r="A733">
        <v>41</v>
      </c>
      <c r="B733">
        <v>2023</v>
      </c>
      <c r="C733" t="s">
        <v>84</v>
      </c>
      <c r="D733" t="s">
        <v>45</v>
      </c>
      <c r="E733" t="s">
        <v>46</v>
      </c>
      <c r="G733" t="s">
        <v>256</v>
      </c>
      <c r="H733" t="s">
        <v>257</v>
      </c>
      <c r="I733" t="s">
        <v>49</v>
      </c>
      <c r="J733" t="s">
        <v>258</v>
      </c>
      <c r="K733" t="s">
        <v>874</v>
      </c>
      <c r="L733" s="27">
        <v>0</v>
      </c>
      <c r="M733" s="27">
        <v>0</v>
      </c>
      <c r="N733" s="27">
        <v>0</v>
      </c>
      <c r="O733" t="s">
        <v>77</v>
      </c>
      <c r="P733" t="s">
        <v>78</v>
      </c>
      <c r="Q733" s="27">
        <v>16300</v>
      </c>
      <c r="R733" s="27">
        <v>16300</v>
      </c>
      <c r="S733" s="27">
        <v>16300</v>
      </c>
      <c r="T733" s="27">
        <v>16300</v>
      </c>
      <c r="U733" s="27">
        <v>0</v>
      </c>
      <c r="V733" s="27">
        <v>0</v>
      </c>
      <c r="W733" s="27">
        <v>0</v>
      </c>
      <c r="X733" t="s">
        <v>259</v>
      </c>
      <c r="Y733" t="s">
        <v>197</v>
      </c>
      <c r="Z733" s="27">
        <v>20572.25</v>
      </c>
      <c r="AA733" s="27">
        <v>20572.25</v>
      </c>
      <c r="AB733" s="27">
        <v>19543.75</v>
      </c>
      <c r="AC733" s="27">
        <v>19543.75</v>
      </c>
      <c r="AD733" s="27">
        <v>4649.7359999999999</v>
      </c>
      <c r="AE733" s="27">
        <v>5812.17</v>
      </c>
      <c r="AF733" s="27">
        <v>6974.6040000000003</v>
      </c>
      <c r="AG733" s="90">
        <v>94738.370999999999</v>
      </c>
      <c r="AH733" s="27">
        <v>1.02</v>
      </c>
      <c r="AI733" s="27">
        <v>1.1399999999999999</v>
      </c>
      <c r="AJ733" s="27">
        <v>0</v>
      </c>
      <c r="AK733" s="27">
        <v>0</v>
      </c>
      <c r="AL733" s="101">
        <v>96633.138420000003</v>
      </c>
      <c r="AM733" s="101">
        <v>108001.74294</v>
      </c>
      <c r="AN733">
        <v>2045</v>
      </c>
      <c r="AO733" t="s">
        <v>59</v>
      </c>
      <c r="AP733" s="30">
        <v>35</v>
      </c>
      <c r="AQ733" t="s">
        <v>254</v>
      </c>
      <c r="AR733" s="29">
        <v>2</v>
      </c>
      <c r="AS733" s="29">
        <v>2</v>
      </c>
      <c r="AT733" s="29" t="s">
        <v>89</v>
      </c>
      <c r="AU733" s="29">
        <v>2023</v>
      </c>
      <c r="AV733" t="s">
        <v>260</v>
      </c>
      <c r="AW733" s="65">
        <v>94738.370999999999</v>
      </c>
      <c r="AX733" s="86">
        <v>96633.138420000003</v>
      </c>
      <c r="AY733" s="86">
        <v>108001.74294</v>
      </c>
    </row>
    <row r="734" spans="1:51" x14ac:dyDescent="0.2">
      <c r="A734">
        <v>41</v>
      </c>
      <c r="B734">
        <v>2023</v>
      </c>
      <c r="C734" t="s">
        <v>84</v>
      </c>
      <c r="D734" t="s">
        <v>45</v>
      </c>
      <c r="E734" t="s">
        <v>46</v>
      </c>
      <c r="G734" t="s">
        <v>256</v>
      </c>
      <c r="H734" t="s">
        <v>257</v>
      </c>
      <c r="I734" t="s">
        <v>49</v>
      </c>
      <c r="J734" t="s">
        <v>258</v>
      </c>
      <c r="K734" t="s">
        <v>874</v>
      </c>
      <c r="L734" s="27">
        <v>0</v>
      </c>
      <c r="M734" s="27">
        <v>0</v>
      </c>
      <c r="N734" s="27">
        <v>0</v>
      </c>
      <c r="O734" t="s">
        <v>77</v>
      </c>
      <c r="P734" t="s">
        <v>78</v>
      </c>
      <c r="Q734" s="27">
        <v>16300</v>
      </c>
      <c r="R734" s="27">
        <v>16300</v>
      </c>
      <c r="S734" s="27">
        <v>16300</v>
      </c>
      <c r="T734" s="27">
        <v>16300</v>
      </c>
      <c r="U734" s="27">
        <v>0</v>
      </c>
      <c r="V734" s="27">
        <v>0</v>
      </c>
      <c r="W734" s="27">
        <v>0</v>
      </c>
      <c r="X734" t="s">
        <v>259</v>
      </c>
      <c r="Y734" t="s">
        <v>197</v>
      </c>
      <c r="Z734" s="27">
        <v>20325.5</v>
      </c>
      <c r="AA734" s="27">
        <v>20325.5</v>
      </c>
      <c r="AB734" s="27">
        <v>19309</v>
      </c>
      <c r="AC734" s="27">
        <v>19309</v>
      </c>
      <c r="AD734" s="27">
        <v>4649.7359999999999</v>
      </c>
      <c r="AE734" s="27">
        <v>5812.17</v>
      </c>
      <c r="AF734" s="27">
        <v>6974.6040000000003</v>
      </c>
      <c r="AG734" s="90">
        <v>94738.370999999999</v>
      </c>
      <c r="AH734" s="27">
        <v>1.02</v>
      </c>
      <c r="AI734" s="27">
        <v>1.1399999999999999</v>
      </c>
      <c r="AJ734" s="27">
        <v>0</v>
      </c>
      <c r="AK734" s="27">
        <v>0</v>
      </c>
      <c r="AL734" s="101">
        <v>96633.138420000003</v>
      </c>
      <c r="AM734" s="101">
        <v>108001.74294</v>
      </c>
      <c r="AN734">
        <v>2050</v>
      </c>
      <c r="AO734" t="s">
        <v>59</v>
      </c>
      <c r="AP734" s="30">
        <v>35</v>
      </c>
      <c r="AQ734" t="s">
        <v>254</v>
      </c>
      <c r="AR734" s="29">
        <v>2</v>
      </c>
      <c r="AS734" s="29">
        <v>2</v>
      </c>
      <c r="AT734" s="29" t="s">
        <v>89</v>
      </c>
      <c r="AU734" s="29">
        <v>2023</v>
      </c>
      <c r="AV734" t="s">
        <v>260</v>
      </c>
      <c r="AW734" s="65">
        <v>94738.370999999999</v>
      </c>
      <c r="AX734" s="86">
        <v>96633.138420000003</v>
      </c>
      <c r="AY734" s="86">
        <v>108001.74294</v>
      </c>
    </row>
    <row r="735" spans="1:51" x14ac:dyDescent="0.2">
      <c r="A735">
        <v>41</v>
      </c>
      <c r="B735">
        <v>2023</v>
      </c>
      <c r="C735" t="s">
        <v>84</v>
      </c>
      <c r="D735" t="s">
        <v>45</v>
      </c>
      <c r="E735" t="s">
        <v>46</v>
      </c>
      <c r="G735" t="s">
        <v>256</v>
      </c>
      <c r="H735" t="s">
        <v>257</v>
      </c>
      <c r="I735" t="s">
        <v>49</v>
      </c>
      <c r="J735" t="s">
        <v>258</v>
      </c>
      <c r="K735" t="s">
        <v>874</v>
      </c>
      <c r="L735" s="27">
        <v>0</v>
      </c>
      <c r="M735" s="27">
        <v>0</v>
      </c>
      <c r="N735" s="27">
        <v>0</v>
      </c>
      <c r="O735" t="s">
        <v>77</v>
      </c>
      <c r="P735" t="s">
        <v>78</v>
      </c>
      <c r="Q735" s="27">
        <v>16300</v>
      </c>
      <c r="R735" s="27">
        <v>16300</v>
      </c>
      <c r="S735" s="27">
        <v>16300</v>
      </c>
      <c r="T735" s="27">
        <v>16300</v>
      </c>
      <c r="U735" s="27">
        <v>0</v>
      </c>
      <c r="V735" s="27">
        <v>0</v>
      </c>
      <c r="W735" s="27">
        <v>0</v>
      </c>
      <c r="X735" t="s">
        <v>259</v>
      </c>
      <c r="Y735" t="s">
        <v>197</v>
      </c>
      <c r="Z735" s="27">
        <v>21886</v>
      </c>
      <c r="AA735" s="27">
        <v>21886</v>
      </c>
      <c r="AB735" s="27">
        <v>20792</v>
      </c>
      <c r="AC735" s="27">
        <v>20792</v>
      </c>
      <c r="AD735" s="27">
        <v>4649.7359999999999</v>
      </c>
      <c r="AE735" s="27">
        <v>5812.17</v>
      </c>
      <c r="AF735" s="27">
        <v>6974.6040000000003</v>
      </c>
      <c r="AG735" s="90">
        <v>94738.370999999999</v>
      </c>
      <c r="AH735" s="27">
        <v>1.02</v>
      </c>
      <c r="AI735" s="27">
        <v>1.1399999999999999</v>
      </c>
      <c r="AJ735" s="27">
        <v>0</v>
      </c>
      <c r="AK735" s="27">
        <v>0</v>
      </c>
      <c r="AL735" s="101">
        <v>96633.138420000003</v>
      </c>
      <c r="AM735" s="101">
        <v>108001.74294</v>
      </c>
      <c r="AN735">
        <v>2023</v>
      </c>
      <c r="AO735" t="s">
        <v>60</v>
      </c>
      <c r="AP735" s="30">
        <v>35</v>
      </c>
      <c r="AQ735" t="s">
        <v>254</v>
      </c>
      <c r="AR735" s="29">
        <v>2</v>
      </c>
      <c r="AS735" s="29">
        <v>2</v>
      </c>
      <c r="AT735" s="29" t="s">
        <v>89</v>
      </c>
      <c r="AU735" s="29">
        <v>2023</v>
      </c>
      <c r="AV735" t="s">
        <v>260</v>
      </c>
      <c r="AW735" s="65">
        <v>94738.370999999999</v>
      </c>
      <c r="AX735" s="86">
        <v>96633.138420000003</v>
      </c>
      <c r="AY735" s="86">
        <v>108001.74294</v>
      </c>
    </row>
    <row r="736" spans="1:51" x14ac:dyDescent="0.2">
      <c r="A736">
        <v>41</v>
      </c>
      <c r="B736">
        <v>2023</v>
      </c>
      <c r="C736" t="s">
        <v>84</v>
      </c>
      <c r="D736" t="s">
        <v>45</v>
      </c>
      <c r="E736" t="s">
        <v>46</v>
      </c>
      <c r="G736" t="s">
        <v>256</v>
      </c>
      <c r="H736" t="s">
        <v>257</v>
      </c>
      <c r="I736" t="s">
        <v>49</v>
      </c>
      <c r="J736" t="s">
        <v>258</v>
      </c>
      <c r="K736" t="s">
        <v>874</v>
      </c>
      <c r="L736" s="27">
        <v>0</v>
      </c>
      <c r="M736" s="27">
        <v>0</v>
      </c>
      <c r="N736" s="27">
        <v>0</v>
      </c>
      <c r="O736" t="s">
        <v>77</v>
      </c>
      <c r="P736" t="s">
        <v>78</v>
      </c>
      <c r="Q736" s="27">
        <v>16300</v>
      </c>
      <c r="R736" s="27">
        <v>16300</v>
      </c>
      <c r="S736" s="27">
        <v>16300</v>
      </c>
      <c r="T736" s="27">
        <v>16300</v>
      </c>
      <c r="U736" s="27">
        <v>0</v>
      </c>
      <c r="V736" s="27">
        <v>0</v>
      </c>
      <c r="W736" s="27">
        <v>0</v>
      </c>
      <c r="X736" t="s">
        <v>259</v>
      </c>
      <c r="Y736" t="s">
        <v>197</v>
      </c>
      <c r="Z736" s="27">
        <v>20792</v>
      </c>
      <c r="AA736" s="27">
        <v>20792</v>
      </c>
      <c r="AB736" s="27">
        <v>19752</v>
      </c>
      <c r="AC736" s="27">
        <v>19752</v>
      </c>
      <c r="AD736" s="27">
        <v>4649.7359999999999</v>
      </c>
      <c r="AE736" s="27">
        <v>5812.17</v>
      </c>
      <c r="AF736" s="27">
        <v>6974.6040000000003</v>
      </c>
      <c r="AG736" s="90">
        <v>94738.370999999999</v>
      </c>
      <c r="AH736" s="27">
        <v>1.02</v>
      </c>
      <c r="AI736" s="27">
        <v>1.1399999999999999</v>
      </c>
      <c r="AJ736" s="27">
        <v>0</v>
      </c>
      <c r="AK736" s="27">
        <v>0</v>
      </c>
      <c r="AL736" s="101">
        <v>96633.138420000003</v>
      </c>
      <c r="AM736" s="101">
        <v>108001.74294</v>
      </c>
      <c r="AN736">
        <v>2030</v>
      </c>
      <c r="AO736" t="s">
        <v>60</v>
      </c>
      <c r="AP736" s="30">
        <v>35</v>
      </c>
      <c r="AQ736" t="s">
        <v>254</v>
      </c>
      <c r="AR736" s="29">
        <v>2</v>
      </c>
      <c r="AS736" s="29">
        <v>2</v>
      </c>
      <c r="AT736" s="29" t="s">
        <v>89</v>
      </c>
      <c r="AU736" s="29">
        <v>2023</v>
      </c>
      <c r="AV736" t="s">
        <v>260</v>
      </c>
      <c r="AW736" s="65">
        <v>94738.370999999999</v>
      </c>
      <c r="AX736" s="86">
        <v>96633.138420000003</v>
      </c>
      <c r="AY736" s="86">
        <v>108001.74294</v>
      </c>
    </row>
    <row r="737" spans="1:51" x14ac:dyDescent="0.2">
      <c r="A737">
        <v>41</v>
      </c>
      <c r="B737">
        <v>2023</v>
      </c>
      <c r="C737" t="s">
        <v>84</v>
      </c>
      <c r="D737" t="s">
        <v>45</v>
      </c>
      <c r="E737" t="s">
        <v>46</v>
      </c>
      <c r="G737" t="s">
        <v>256</v>
      </c>
      <c r="H737" t="s">
        <v>257</v>
      </c>
      <c r="I737" t="s">
        <v>49</v>
      </c>
      <c r="J737" t="s">
        <v>258</v>
      </c>
      <c r="K737" t="s">
        <v>874</v>
      </c>
      <c r="L737" s="27">
        <v>0</v>
      </c>
      <c r="M737" s="27">
        <v>0</v>
      </c>
      <c r="N737" s="27">
        <v>0</v>
      </c>
      <c r="O737" t="s">
        <v>77</v>
      </c>
      <c r="P737" t="s">
        <v>78</v>
      </c>
      <c r="Q737" s="27">
        <v>16300</v>
      </c>
      <c r="R737" s="27">
        <v>16300</v>
      </c>
      <c r="S737" s="27">
        <v>16300</v>
      </c>
      <c r="T737" s="27">
        <v>16300</v>
      </c>
      <c r="U737" s="27">
        <v>0</v>
      </c>
      <c r="V737" s="27">
        <v>0</v>
      </c>
      <c r="W737" s="27">
        <v>0</v>
      </c>
      <c r="X737" t="s">
        <v>259</v>
      </c>
      <c r="Y737" t="s">
        <v>197</v>
      </c>
      <c r="Z737" s="27">
        <v>20272</v>
      </c>
      <c r="AA737" s="27">
        <v>20272</v>
      </c>
      <c r="AB737" s="27">
        <v>19258.5</v>
      </c>
      <c r="AC737" s="27">
        <v>19258.5</v>
      </c>
      <c r="AD737" s="27">
        <v>4649.7359999999999</v>
      </c>
      <c r="AE737" s="27">
        <v>5812.17</v>
      </c>
      <c r="AF737" s="27">
        <v>6974.6040000000003</v>
      </c>
      <c r="AG737" s="90">
        <v>94738.370999999999</v>
      </c>
      <c r="AH737" s="27">
        <v>1.02</v>
      </c>
      <c r="AI737" s="27">
        <v>1.1399999999999999</v>
      </c>
      <c r="AJ737" s="27">
        <v>0</v>
      </c>
      <c r="AK737" s="27">
        <v>0</v>
      </c>
      <c r="AL737" s="101">
        <v>96633.138420000003</v>
      </c>
      <c r="AM737" s="101">
        <v>108001.74294</v>
      </c>
      <c r="AN737">
        <v>2035</v>
      </c>
      <c r="AO737" t="s">
        <v>60</v>
      </c>
      <c r="AP737" s="30">
        <v>35</v>
      </c>
      <c r="AQ737" t="s">
        <v>254</v>
      </c>
      <c r="AR737" s="29">
        <v>2</v>
      </c>
      <c r="AS737" s="29">
        <v>2</v>
      </c>
      <c r="AT737" s="29" t="s">
        <v>89</v>
      </c>
      <c r="AU737" s="29">
        <v>2023</v>
      </c>
      <c r="AV737" t="s">
        <v>260</v>
      </c>
      <c r="AW737" s="65">
        <v>94738.370999999999</v>
      </c>
      <c r="AX737" s="86">
        <v>96633.138420000003</v>
      </c>
      <c r="AY737" s="86">
        <v>108001.74294</v>
      </c>
    </row>
    <row r="738" spans="1:51" x14ac:dyDescent="0.2">
      <c r="A738">
        <v>41</v>
      </c>
      <c r="B738">
        <v>2023</v>
      </c>
      <c r="C738" t="s">
        <v>84</v>
      </c>
      <c r="D738" t="s">
        <v>45</v>
      </c>
      <c r="E738" t="s">
        <v>46</v>
      </c>
      <c r="G738" t="s">
        <v>256</v>
      </c>
      <c r="H738" t="s">
        <v>257</v>
      </c>
      <c r="I738" t="s">
        <v>49</v>
      </c>
      <c r="J738" t="s">
        <v>258</v>
      </c>
      <c r="K738" t="s">
        <v>874</v>
      </c>
      <c r="L738" s="27">
        <v>0</v>
      </c>
      <c r="M738" s="27">
        <v>0</v>
      </c>
      <c r="N738" s="27">
        <v>0</v>
      </c>
      <c r="O738" t="s">
        <v>77</v>
      </c>
      <c r="P738" t="s">
        <v>78</v>
      </c>
      <c r="Q738" s="27">
        <v>16300</v>
      </c>
      <c r="R738" s="27">
        <v>16300</v>
      </c>
      <c r="S738" s="27">
        <v>16300</v>
      </c>
      <c r="T738" s="27">
        <v>16300</v>
      </c>
      <c r="U738" s="27">
        <v>0</v>
      </c>
      <c r="V738" s="27">
        <v>0</v>
      </c>
      <c r="W738" s="27">
        <v>0</v>
      </c>
      <c r="X738" t="s">
        <v>259</v>
      </c>
      <c r="Y738" t="s">
        <v>197</v>
      </c>
      <c r="Z738" s="27">
        <v>19752</v>
      </c>
      <c r="AA738" s="27">
        <v>19752</v>
      </c>
      <c r="AB738" s="27">
        <v>18765</v>
      </c>
      <c r="AC738" s="27">
        <v>18765</v>
      </c>
      <c r="AD738" s="27">
        <v>4649.7359999999999</v>
      </c>
      <c r="AE738" s="27">
        <v>5812.17</v>
      </c>
      <c r="AF738" s="27">
        <v>6974.6040000000003</v>
      </c>
      <c r="AG738" s="90">
        <v>94738.370999999999</v>
      </c>
      <c r="AH738" s="27">
        <v>1.02</v>
      </c>
      <c r="AI738" s="27">
        <v>1.1399999999999999</v>
      </c>
      <c r="AJ738" s="27">
        <v>0</v>
      </c>
      <c r="AK738" s="27">
        <v>0</v>
      </c>
      <c r="AL738" s="101">
        <v>96633.138420000003</v>
      </c>
      <c r="AM738" s="101">
        <v>108001.74294</v>
      </c>
      <c r="AN738">
        <v>2040</v>
      </c>
      <c r="AO738" t="s">
        <v>60</v>
      </c>
      <c r="AP738" s="30">
        <v>35</v>
      </c>
      <c r="AQ738" t="s">
        <v>254</v>
      </c>
      <c r="AR738" s="29">
        <v>2</v>
      </c>
      <c r="AS738" s="29">
        <v>2</v>
      </c>
      <c r="AT738" s="29" t="s">
        <v>89</v>
      </c>
      <c r="AU738" s="29">
        <v>2023</v>
      </c>
      <c r="AV738" t="s">
        <v>260</v>
      </c>
      <c r="AW738" s="65">
        <v>94738.370999999999</v>
      </c>
      <c r="AX738" s="86">
        <v>96633.138420000003</v>
      </c>
      <c r="AY738" s="86">
        <v>108001.74294</v>
      </c>
    </row>
    <row r="739" spans="1:51" x14ac:dyDescent="0.2">
      <c r="A739">
        <v>41</v>
      </c>
      <c r="B739">
        <v>2023</v>
      </c>
      <c r="C739" t="s">
        <v>84</v>
      </c>
      <c r="D739" t="s">
        <v>45</v>
      </c>
      <c r="E739" t="s">
        <v>46</v>
      </c>
      <c r="G739" t="s">
        <v>256</v>
      </c>
      <c r="H739" t="s">
        <v>257</v>
      </c>
      <c r="I739" t="s">
        <v>49</v>
      </c>
      <c r="J739" t="s">
        <v>258</v>
      </c>
      <c r="K739" t="s">
        <v>874</v>
      </c>
      <c r="L739" s="27">
        <v>0</v>
      </c>
      <c r="M739" s="27">
        <v>0</v>
      </c>
      <c r="N739" s="27">
        <v>0</v>
      </c>
      <c r="O739" t="s">
        <v>77</v>
      </c>
      <c r="P739" t="s">
        <v>78</v>
      </c>
      <c r="Q739" s="27">
        <v>16300</v>
      </c>
      <c r="R739" s="27">
        <v>16300</v>
      </c>
      <c r="S739" s="27">
        <v>16300</v>
      </c>
      <c r="T739" s="27">
        <v>16300</v>
      </c>
      <c r="U739" s="27">
        <v>0</v>
      </c>
      <c r="V739" s="27">
        <v>0</v>
      </c>
      <c r="W739" s="27">
        <v>0</v>
      </c>
      <c r="X739" t="s">
        <v>259</v>
      </c>
      <c r="Y739" t="s">
        <v>197</v>
      </c>
      <c r="Z739" s="27">
        <v>19258.5</v>
      </c>
      <c r="AA739" s="27">
        <v>19258.5</v>
      </c>
      <c r="AB739" s="27">
        <v>18295.5</v>
      </c>
      <c r="AC739" s="27">
        <v>18295.5</v>
      </c>
      <c r="AD739" s="27">
        <v>4649.7359999999999</v>
      </c>
      <c r="AE739" s="27">
        <v>5812.17</v>
      </c>
      <c r="AF739" s="27">
        <v>6974.6040000000003</v>
      </c>
      <c r="AG739" s="90">
        <v>94738.370999999999</v>
      </c>
      <c r="AH739" s="27">
        <v>1.02</v>
      </c>
      <c r="AI739" s="27">
        <v>1.1399999999999999</v>
      </c>
      <c r="AJ739" s="27">
        <v>0</v>
      </c>
      <c r="AK739" s="27">
        <v>0</v>
      </c>
      <c r="AL739" s="101">
        <v>96633.138420000003</v>
      </c>
      <c r="AM739" s="101">
        <v>108001.74294</v>
      </c>
      <c r="AN739">
        <v>2045</v>
      </c>
      <c r="AO739" t="s">
        <v>60</v>
      </c>
      <c r="AP739" s="30">
        <v>35</v>
      </c>
      <c r="AQ739" t="s">
        <v>254</v>
      </c>
      <c r="AR739" s="29">
        <v>2</v>
      </c>
      <c r="AS739" s="29">
        <v>2</v>
      </c>
      <c r="AT739" s="29" t="s">
        <v>89</v>
      </c>
      <c r="AU739" s="29">
        <v>2023</v>
      </c>
      <c r="AV739" t="s">
        <v>260</v>
      </c>
      <c r="AW739" s="65">
        <v>94738.370999999999</v>
      </c>
      <c r="AX739" s="86">
        <v>96633.138420000003</v>
      </c>
      <c r="AY739" s="86">
        <v>108001.74294</v>
      </c>
    </row>
    <row r="740" spans="1:51" x14ac:dyDescent="0.2">
      <c r="A740" s="70">
        <v>41</v>
      </c>
      <c r="B740" s="70">
        <v>2023</v>
      </c>
      <c r="C740" s="70" t="s">
        <v>84</v>
      </c>
      <c r="D740" s="70" t="s">
        <v>45</v>
      </c>
      <c r="E740" s="70" t="s">
        <v>46</v>
      </c>
      <c r="F740" s="70"/>
      <c r="G740" t="s">
        <v>256</v>
      </c>
      <c r="H740" s="70" t="s">
        <v>257</v>
      </c>
      <c r="I740" s="70" t="s">
        <v>49</v>
      </c>
      <c r="J740" s="70" t="s">
        <v>258</v>
      </c>
      <c r="K740" s="70" t="s">
        <v>874</v>
      </c>
      <c r="L740" s="73">
        <v>0</v>
      </c>
      <c r="M740" s="73">
        <v>0</v>
      </c>
      <c r="N740" s="73">
        <v>0</v>
      </c>
      <c r="O740" s="70" t="s">
        <v>77</v>
      </c>
      <c r="P740" s="70" t="s">
        <v>78</v>
      </c>
      <c r="Q740" s="73">
        <v>16300</v>
      </c>
      <c r="R740" s="73">
        <v>16300</v>
      </c>
      <c r="S740" s="73">
        <v>16300</v>
      </c>
      <c r="T740" s="73">
        <v>16300</v>
      </c>
      <c r="U740" s="73">
        <v>0</v>
      </c>
      <c r="V740" s="73">
        <v>0</v>
      </c>
      <c r="W740" s="73">
        <v>0</v>
      </c>
      <c r="X740" s="70" t="s">
        <v>259</v>
      </c>
      <c r="Y740" s="70" t="s">
        <v>197</v>
      </c>
      <c r="Z740" s="73">
        <v>18765</v>
      </c>
      <c r="AA740" s="73">
        <v>18765</v>
      </c>
      <c r="AB740" s="73">
        <v>17826</v>
      </c>
      <c r="AC740" s="73">
        <v>17826</v>
      </c>
      <c r="AD740" s="73">
        <v>4649.7359999999999</v>
      </c>
      <c r="AE740" s="73">
        <v>5812.17</v>
      </c>
      <c r="AF740" s="73">
        <v>6974.6040000000003</v>
      </c>
      <c r="AG740" s="91">
        <v>94738.370999999999</v>
      </c>
      <c r="AH740" s="73">
        <v>1.02</v>
      </c>
      <c r="AI740" s="73">
        <v>1.1399999999999999</v>
      </c>
      <c r="AJ740" s="73">
        <v>0</v>
      </c>
      <c r="AK740" s="73">
        <v>0</v>
      </c>
      <c r="AL740" s="117">
        <v>96633.138420000003</v>
      </c>
      <c r="AM740" s="117">
        <v>108001.74294</v>
      </c>
      <c r="AN740" s="70">
        <v>2050</v>
      </c>
      <c r="AO740" s="70" t="s">
        <v>60</v>
      </c>
      <c r="AP740" s="76">
        <v>35</v>
      </c>
      <c r="AQ740" s="76" t="s">
        <v>254</v>
      </c>
      <c r="AR740" s="80">
        <v>2</v>
      </c>
      <c r="AS740" s="80">
        <v>2</v>
      </c>
      <c r="AT740" s="80" t="s">
        <v>89</v>
      </c>
      <c r="AU740" s="80">
        <v>2023</v>
      </c>
      <c r="AV740" s="70" t="s">
        <v>260</v>
      </c>
      <c r="AW740" s="65">
        <v>94738.370999999999</v>
      </c>
      <c r="AX740" s="86">
        <v>96633.138420000003</v>
      </c>
      <c r="AY740" s="86">
        <v>108001.74294</v>
      </c>
    </row>
    <row r="741" spans="1:51" x14ac:dyDescent="0.2">
      <c r="A741">
        <v>42</v>
      </c>
      <c r="B741">
        <v>2023</v>
      </c>
      <c r="C741" t="s">
        <v>230</v>
      </c>
      <c r="D741" t="s">
        <v>45</v>
      </c>
      <c r="E741" t="s">
        <v>46</v>
      </c>
      <c r="G741" t="s">
        <v>261</v>
      </c>
      <c r="H741" t="s">
        <v>261</v>
      </c>
      <c r="I741" t="s">
        <v>262</v>
      </c>
      <c r="J741" t="s">
        <v>261</v>
      </c>
      <c r="K741" s="93" t="s">
        <v>51</v>
      </c>
      <c r="L741" s="27">
        <v>34.031845600000004</v>
      </c>
      <c r="M741" s="27">
        <v>42.539807000000003</v>
      </c>
      <c r="N741" s="27">
        <v>51.047768400000002</v>
      </c>
      <c r="O741" t="s">
        <v>217</v>
      </c>
      <c r="P741" t="s">
        <v>218</v>
      </c>
      <c r="Q741" s="27">
        <v>44</v>
      </c>
      <c r="R741" s="27">
        <v>44</v>
      </c>
      <c r="S741" s="27">
        <v>44</v>
      </c>
      <c r="T741" s="27">
        <v>101.04</v>
      </c>
      <c r="U741" s="27">
        <v>0</v>
      </c>
      <c r="V741" s="27">
        <v>0</v>
      </c>
      <c r="W741" s="27">
        <v>0</v>
      </c>
      <c r="X741" t="s">
        <v>219</v>
      </c>
      <c r="Y741" t="s">
        <v>197</v>
      </c>
      <c r="Z741" s="27">
        <v>4380</v>
      </c>
      <c r="AA741" s="27">
        <v>4380</v>
      </c>
      <c r="AB741" s="27">
        <v>1018</v>
      </c>
      <c r="AC741" s="27">
        <v>1018</v>
      </c>
      <c r="AD741" s="27">
        <v>3750.4231168000001</v>
      </c>
      <c r="AE741" s="27">
        <v>4688.0288959999998</v>
      </c>
      <c r="AF741" s="27">
        <v>5625.6346751999999</v>
      </c>
      <c r="AG741" s="41">
        <v>6559.7804040000001</v>
      </c>
      <c r="AH741" s="27">
        <v>1.02</v>
      </c>
      <c r="AI741" s="27">
        <v>1.03</v>
      </c>
      <c r="AJ741" s="27">
        <v>0</v>
      </c>
      <c r="AK741" s="27">
        <v>0</v>
      </c>
      <c r="AL741" s="42">
        <v>6690.9760120800001</v>
      </c>
      <c r="AM741" s="42">
        <v>6756.5738161200006</v>
      </c>
      <c r="AN741">
        <v>2023</v>
      </c>
      <c r="AO741" t="s">
        <v>56</v>
      </c>
      <c r="AP741" s="30">
        <v>12</v>
      </c>
      <c r="AQ741" t="s">
        <v>263</v>
      </c>
      <c r="AR741" s="29">
        <v>2</v>
      </c>
      <c r="AS741" s="29">
        <v>11</v>
      </c>
      <c r="AT741" s="29">
        <v>0.5827</v>
      </c>
      <c r="AU741" s="29">
        <v>2024</v>
      </c>
      <c r="AV741" t="s">
        <v>264</v>
      </c>
      <c r="AW741" s="65">
        <f>(IF(ISBLANK(AE741), IF(ISNUMBER(M741), M741*R741, 0)+IF(ISNUMBER(V741), V741*AA741, 0)+AE741, (IF(ISNUMBER(M741), M741*R741, 0)+IF(ISNUMBER(V741), V741*AA741)+AE741)))</f>
        <v>6559.7804040000001</v>
      </c>
      <c r="AX741" s="86">
        <f t="shared" ref="AX741:AX776" si="52">(AW741*AH741)+AJ741</f>
        <v>6690.9760120800001</v>
      </c>
      <c r="AY741" s="86">
        <f t="shared" ref="AY741:AY776" si="53">(AW741*AI741)+AK741</f>
        <v>6756.5738161200006</v>
      </c>
    </row>
    <row r="742" spans="1:51" x14ac:dyDescent="0.2">
      <c r="A742">
        <v>42</v>
      </c>
      <c r="B742">
        <v>2023</v>
      </c>
      <c r="C742" t="s">
        <v>230</v>
      </c>
      <c r="D742" t="s">
        <v>45</v>
      </c>
      <c r="E742" t="s">
        <v>46</v>
      </c>
      <c r="G742" t="s">
        <v>261</v>
      </c>
      <c r="H742" t="s">
        <v>261</v>
      </c>
      <c r="I742" t="s">
        <v>262</v>
      </c>
      <c r="J742" t="s">
        <v>261</v>
      </c>
      <c r="K742" t="s">
        <v>51</v>
      </c>
      <c r="L742" s="27">
        <v>34.031845600000004</v>
      </c>
      <c r="M742" s="27">
        <v>42.539807000000003</v>
      </c>
      <c r="N742" s="27">
        <v>51.047768400000002</v>
      </c>
      <c r="O742" t="s">
        <v>217</v>
      </c>
      <c r="P742" t="s">
        <v>218</v>
      </c>
      <c r="Q742" s="27">
        <v>44</v>
      </c>
      <c r="R742" s="27">
        <v>44</v>
      </c>
      <c r="S742" s="27">
        <v>44</v>
      </c>
      <c r="T742" s="27">
        <v>101.04</v>
      </c>
      <c r="U742" s="27">
        <v>0</v>
      </c>
      <c r="V742" s="27">
        <v>0</v>
      </c>
      <c r="W742" s="27">
        <v>0</v>
      </c>
      <c r="X742" t="s">
        <v>219</v>
      </c>
      <c r="Y742" t="s">
        <v>197</v>
      </c>
      <c r="Z742" s="27">
        <v>4380</v>
      </c>
      <c r="AA742" s="27">
        <v>4380</v>
      </c>
      <c r="AB742" s="27">
        <v>1018</v>
      </c>
      <c r="AC742" s="27">
        <v>1018</v>
      </c>
      <c r="AD742" s="27">
        <v>3750.4231168000001</v>
      </c>
      <c r="AE742" s="27">
        <v>4688.0288959999998</v>
      </c>
      <c r="AF742" s="27">
        <v>5625.6346751999999</v>
      </c>
      <c r="AG742" s="41">
        <v>6559.7804040000001</v>
      </c>
      <c r="AH742" s="27">
        <v>1.02</v>
      </c>
      <c r="AI742" s="27">
        <v>1.03</v>
      </c>
      <c r="AJ742" s="27">
        <v>0</v>
      </c>
      <c r="AK742" s="27">
        <v>0</v>
      </c>
      <c r="AL742" s="42">
        <v>6690.9760120800001</v>
      </c>
      <c r="AM742" s="42">
        <v>6756.5738161200006</v>
      </c>
      <c r="AN742">
        <v>2030</v>
      </c>
      <c r="AO742" t="s">
        <v>56</v>
      </c>
      <c r="AP742" s="30">
        <v>12</v>
      </c>
      <c r="AQ742" t="s">
        <v>263</v>
      </c>
      <c r="AR742" s="29">
        <v>2</v>
      </c>
      <c r="AS742" s="29">
        <v>11</v>
      </c>
      <c r="AT742" s="29">
        <v>0.5827</v>
      </c>
      <c r="AU742" s="29">
        <v>2024</v>
      </c>
      <c r="AV742" t="s">
        <v>264</v>
      </c>
      <c r="AW742" s="65">
        <f>(IF(ISBLANK(AE742), IF(ISNUMBER(M742), M742*R741, 0)+IF(ISNUMBER(V742), V742*AA741, 0)+AE742, (IF(ISNUMBER(M742), M742*R741, 0)+IF(ISNUMBER(V742), V742*AA741)+AE742)))</f>
        <v>6559.7804040000001</v>
      </c>
      <c r="AX742" s="86">
        <f t="shared" si="52"/>
        <v>6690.9760120800001</v>
      </c>
      <c r="AY742" s="86">
        <f t="shared" si="53"/>
        <v>6756.5738161200006</v>
      </c>
    </row>
    <row r="743" spans="1:51" x14ac:dyDescent="0.2">
      <c r="A743">
        <v>42</v>
      </c>
      <c r="B743">
        <v>2023</v>
      </c>
      <c r="C743" t="s">
        <v>230</v>
      </c>
      <c r="D743" t="s">
        <v>45</v>
      </c>
      <c r="E743" t="s">
        <v>46</v>
      </c>
      <c r="G743" t="s">
        <v>261</v>
      </c>
      <c r="H743" t="s">
        <v>261</v>
      </c>
      <c r="I743" t="s">
        <v>262</v>
      </c>
      <c r="J743" t="s">
        <v>261</v>
      </c>
      <c r="K743" t="s">
        <v>51</v>
      </c>
      <c r="L743" s="27">
        <v>34.031845600000004</v>
      </c>
      <c r="M743" s="27">
        <v>42.539807000000003</v>
      </c>
      <c r="N743" s="27">
        <v>51.047768400000002</v>
      </c>
      <c r="O743" t="s">
        <v>217</v>
      </c>
      <c r="P743" t="s">
        <v>218</v>
      </c>
      <c r="Q743" s="27">
        <v>44</v>
      </c>
      <c r="R743" s="27">
        <v>44</v>
      </c>
      <c r="S743" s="27">
        <v>44</v>
      </c>
      <c r="T743" s="27">
        <v>101.04</v>
      </c>
      <c r="U743" s="27">
        <v>0</v>
      </c>
      <c r="V743" s="27">
        <v>0</v>
      </c>
      <c r="W743" s="27">
        <v>0</v>
      </c>
      <c r="X743" t="s">
        <v>219</v>
      </c>
      <c r="Y743" t="s">
        <v>197</v>
      </c>
      <c r="Z743" s="27">
        <v>4380</v>
      </c>
      <c r="AA743" s="27">
        <v>4380</v>
      </c>
      <c r="AB743" s="27">
        <v>1018</v>
      </c>
      <c r="AC743" s="27">
        <v>1018</v>
      </c>
      <c r="AD743" s="27">
        <v>3750.4231168000001</v>
      </c>
      <c r="AE743" s="27">
        <v>4688.0288959999998</v>
      </c>
      <c r="AF743" s="27">
        <v>5625.6346751999999</v>
      </c>
      <c r="AG743" s="41">
        <v>6559.7804040000001</v>
      </c>
      <c r="AH743" s="27">
        <v>1.02</v>
      </c>
      <c r="AI743" s="27">
        <v>1.03</v>
      </c>
      <c r="AJ743" s="27">
        <v>0</v>
      </c>
      <c r="AK743" s="27">
        <v>0</v>
      </c>
      <c r="AL743" s="42">
        <v>6690.9760120800001</v>
      </c>
      <c r="AM743" s="42">
        <v>6756.5738161200006</v>
      </c>
      <c r="AN743">
        <v>2035</v>
      </c>
      <c r="AO743" t="s">
        <v>56</v>
      </c>
      <c r="AP743" s="30">
        <v>12</v>
      </c>
      <c r="AQ743" t="s">
        <v>263</v>
      </c>
      <c r="AR743" s="29">
        <v>2</v>
      </c>
      <c r="AS743" s="29">
        <v>11</v>
      </c>
      <c r="AT743" s="29">
        <v>0.5827</v>
      </c>
      <c r="AU743" s="29">
        <v>2024</v>
      </c>
      <c r="AV743" t="s">
        <v>264</v>
      </c>
      <c r="AW743" s="65">
        <f>(IF(ISBLANK(AE743), IF(ISNUMBER(M743), M743*R741, 0)+IF(ISNUMBER(V743), V743*AA741, 0)+AE743, (IF(ISNUMBER(M743), M743*R741, 0)+IF(ISNUMBER(V743), V743*AA741)+AE743)))</f>
        <v>6559.7804040000001</v>
      </c>
      <c r="AX743" s="86">
        <f t="shared" si="52"/>
        <v>6690.9760120800001</v>
      </c>
      <c r="AY743" s="86">
        <f t="shared" si="53"/>
        <v>6756.5738161200006</v>
      </c>
    </row>
    <row r="744" spans="1:51" x14ac:dyDescent="0.2">
      <c r="A744">
        <v>42</v>
      </c>
      <c r="B744">
        <v>2023</v>
      </c>
      <c r="C744" t="s">
        <v>230</v>
      </c>
      <c r="D744" t="s">
        <v>45</v>
      </c>
      <c r="E744" t="s">
        <v>46</v>
      </c>
      <c r="G744" t="s">
        <v>261</v>
      </c>
      <c r="H744" t="s">
        <v>261</v>
      </c>
      <c r="I744" t="s">
        <v>262</v>
      </c>
      <c r="J744" t="s">
        <v>261</v>
      </c>
      <c r="K744" t="s">
        <v>51</v>
      </c>
      <c r="L744" s="27">
        <v>34.031845600000004</v>
      </c>
      <c r="M744" s="27">
        <v>42.539807000000003</v>
      </c>
      <c r="N744" s="27">
        <v>51.047768400000002</v>
      </c>
      <c r="O744" t="s">
        <v>217</v>
      </c>
      <c r="P744" t="s">
        <v>218</v>
      </c>
      <c r="Q744" s="27">
        <v>44</v>
      </c>
      <c r="R744" s="27">
        <v>44</v>
      </c>
      <c r="S744" s="27">
        <v>44</v>
      </c>
      <c r="T744" s="27">
        <v>101.04</v>
      </c>
      <c r="U744" s="27">
        <v>0</v>
      </c>
      <c r="V744" s="27">
        <v>0</v>
      </c>
      <c r="W744" s="27">
        <v>0</v>
      </c>
      <c r="X744" t="s">
        <v>219</v>
      </c>
      <c r="Y744" t="s">
        <v>197</v>
      </c>
      <c r="Z744" s="27">
        <v>4380</v>
      </c>
      <c r="AA744" s="27">
        <v>4380</v>
      </c>
      <c r="AB744" s="27">
        <v>1018</v>
      </c>
      <c r="AC744" s="27">
        <v>1018</v>
      </c>
      <c r="AD744" s="27">
        <v>3750.4231168000001</v>
      </c>
      <c r="AE744" s="27">
        <v>4688.0288959999998</v>
      </c>
      <c r="AF744" s="27">
        <v>5625.6346751999999</v>
      </c>
      <c r="AG744" s="41">
        <v>6559.7804040000001</v>
      </c>
      <c r="AH744" s="27">
        <v>1.02</v>
      </c>
      <c r="AI744" s="27">
        <v>1.03</v>
      </c>
      <c r="AJ744" s="27">
        <v>0</v>
      </c>
      <c r="AK744" s="27">
        <v>0</v>
      </c>
      <c r="AL744" s="42">
        <v>6690.9760120800001</v>
      </c>
      <c r="AM744" s="42">
        <v>6756.5738161200006</v>
      </c>
      <c r="AN744">
        <v>2040</v>
      </c>
      <c r="AO744" t="s">
        <v>56</v>
      </c>
      <c r="AP744" s="30">
        <v>12</v>
      </c>
      <c r="AQ744" t="s">
        <v>263</v>
      </c>
      <c r="AR744" s="29">
        <v>2</v>
      </c>
      <c r="AS744" s="29">
        <v>11</v>
      </c>
      <c r="AT744" s="29">
        <v>0.5827</v>
      </c>
      <c r="AU744" s="29">
        <v>2024</v>
      </c>
      <c r="AV744" t="s">
        <v>264</v>
      </c>
      <c r="AW744" s="65">
        <f>(IF(ISBLANK(AE744), IF(ISNUMBER(M744), M744*R741, 0)+IF(ISNUMBER(V744), V744*AA741, 0)+AE744, (IF(ISNUMBER(M744), M744*R741, 0)+IF(ISNUMBER(V744), V744*AA741)+AE744)))</f>
        <v>6559.7804040000001</v>
      </c>
      <c r="AX744" s="86">
        <f t="shared" si="52"/>
        <v>6690.9760120800001</v>
      </c>
      <c r="AY744" s="86">
        <f t="shared" si="53"/>
        <v>6756.5738161200006</v>
      </c>
    </row>
    <row r="745" spans="1:51" x14ac:dyDescent="0.2">
      <c r="A745">
        <v>42</v>
      </c>
      <c r="B745">
        <v>2023</v>
      </c>
      <c r="C745" t="s">
        <v>230</v>
      </c>
      <c r="D745" t="s">
        <v>45</v>
      </c>
      <c r="E745" t="s">
        <v>46</v>
      </c>
      <c r="G745" t="s">
        <v>261</v>
      </c>
      <c r="H745" t="s">
        <v>261</v>
      </c>
      <c r="I745" t="s">
        <v>262</v>
      </c>
      <c r="J745" t="s">
        <v>261</v>
      </c>
      <c r="K745" t="s">
        <v>51</v>
      </c>
      <c r="L745" s="27">
        <v>34.031845600000004</v>
      </c>
      <c r="M745" s="27">
        <v>42.539807000000003</v>
      </c>
      <c r="N745" s="27">
        <v>51.047768400000002</v>
      </c>
      <c r="O745" t="s">
        <v>217</v>
      </c>
      <c r="P745" t="s">
        <v>218</v>
      </c>
      <c r="Q745" s="27">
        <v>44</v>
      </c>
      <c r="R745" s="27">
        <v>44</v>
      </c>
      <c r="S745" s="27">
        <v>44</v>
      </c>
      <c r="T745" s="27">
        <v>101.04</v>
      </c>
      <c r="U745" s="27">
        <v>0</v>
      </c>
      <c r="V745" s="27">
        <v>0</v>
      </c>
      <c r="W745" s="27">
        <v>0</v>
      </c>
      <c r="X745" t="s">
        <v>219</v>
      </c>
      <c r="Y745" t="s">
        <v>197</v>
      </c>
      <c r="Z745" s="27">
        <v>4380</v>
      </c>
      <c r="AA745" s="27">
        <v>4380</v>
      </c>
      <c r="AB745" s="27">
        <v>1018</v>
      </c>
      <c r="AC745" s="27">
        <v>1018</v>
      </c>
      <c r="AD745" s="27">
        <v>3750.4231168000001</v>
      </c>
      <c r="AE745" s="27">
        <v>4688.0288959999998</v>
      </c>
      <c r="AF745" s="27">
        <v>5625.6346751999999</v>
      </c>
      <c r="AG745" s="41">
        <v>6559.7804040000001</v>
      </c>
      <c r="AH745" s="27">
        <v>1.02</v>
      </c>
      <c r="AI745" s="27">
        <v>1.03</v>
      </c>
      <c r="AJ745" s="27">
        <v>0</v>
      </c>
      <c r="AK745" s="27">
        <v>0</v>
      </c>
      <c r="AL745" s="42">
        <v>6690.9760120800001</v>
      </c>
      <c r="AM745" s="42">
        <v>6756.5738161200006</v>
      </c>
      <c r="AN745">
        <v>2045</v>
      </c>
      <c r="AO745" t="s">
        <v>56</v>
      </c>
      <c r="AP745" s="30">
        <v>12</v>
      </c>
      <c r="AQ745" t="s">
        <v>263</v>
      </c>
      <c r="AR745" s="29">
        <v>2</v>
      </c>
      <c r="AS745" s="29">
        <v>11</v>
      </c>
      <c r="AT745" s="29">
        <v>0.5827</v>
      </c>
      <c r="AU745" s="29">
        <v>2024</v>
      </c>
      <c r="AV745" t="s">
        <v>264</v>
      </c>
      <c r="AW745" s="65">
        <f>(IF(ISBLANK(AE745), IF(ISNUMBER(M745), M745*R741, 0)+IF(ISNUMBER(V745), V745*AA741, 0)+AE745, (IF(ISNUMBER(M745), M745*R741, 0)+IF(ISNUMBER(V745), V745*AA741)+AE745)))</f>
        <v>6559.7804040000001</v>
      </c>
      <c r="AX745" s="86">
        <f t="shared" si="52"/>
        <v>6690.9760120800001</v>
      </c>
      <c r="AY745" s="86">
        <f t="shared" si="53"/>
        <v>6756.5738161200006</v>
      </c>
    </row>
    <row r="746" spans="1:51" x14ac:dyDescent="0.2">
      <c r="A746">
        <v>42</v>
      </c>
      <c r="B746">
        <v>2023</v>
      </c>
      <c r="C746" t="s">
        <v>230</v>
      </c>
      <c r="D746" t="s">
        <v>45</v>
      </c>
      <c r="E746" t="s">
        <v>46</v>
      </c>
      <c r="G746" t="s">
        <v>261</v>
      </c>
      <c r="H746" t="s">
        <v>261</v>
      </c>
      <c r="I746" t="s">
        <v>262</v>
      </c>
      <c r="J746" t="s">
        <v>261</v>
      </c>
      <c r="K746" t="s">
        <v>51</v>
      </c>
      <c r="L746" s="27">
        <v>34.031845600000004</v>
      </c>
      <c r="M746" s="27">
        <v>42.539807000000003</v>
      </c>
      <c r="N746" s="27">
        <v>51.047768400000002</v>
      </c>
      <c r="O746" t="s">
        <v>217</v>
      </c>
      <c r="P746" t="s">
        <v>218</v>
      </c>
      <c r="Q746" s="27">
        <v>44</v>
      </c>
      <c r="R746" s="27">
        <v>44</v>
      </c>
      <c r="S746" s="27">
        <v>44</v>
      </c>
      <c r="T746" s="27">
        <v>101.04</v>
      </c>
      <c r="U746" s="27">
        <v>0</v>
      </c>
      <c r="V746" s="27">
        <v>0</v>
      </c>
      <c r="W746" s="27">
        <v>0</v>
      </c>
      <c r="X746" t="s">
        <v>219</v>
      </c>
      <c r="Y746" t="s">
        <v>197</v>
      </c>
      <c r="Z746" s="27">
        <v>4380</v>
      </c>
      <c r="AA746" s="27">
        <v>4380</v>
      </c>
      <c r="AB746" s="27">
        <v>1018</v>
      </c>
      <c r="AC746" s="27">
        <v>1018</v>
      </c>
      <c r="AD746" s="27">
        <v>3750.4231168000001</v>
      </c>
      <c r="AE746" s="27">
        <v>4688.0288959999998</v>
      </c>
      <c r="AF746" s="27">
        <v>5625.6346751999999</v>
      </c>
      <c r="AG746" s="41">
        <v>6559.7804040000001</v>
      </c>
      <c r="AH746" s="27">
        <v>1.02</v>
      </c>
      <c r="AI746" s="27">
        <v>1.03</v>
      </c>
      <c r="AJ746" s="27">
        <v>0</v>
      </c>
      <c r="AK746" s="27">
        <v>0</v>
      </c>
      <c r="AL746" s="42">
        <v>6690.9760120800001</v>
      </c>
      <c r="AM746" s="42">
        <v>6756.5738161200006</v>
      </c>
      <c r="AN746">
        <v>2050</v>
      </c>
      <c r="AO746" t="s">
        <v>56</v>
      </c>
      <c r="AP746" s="30">
        <v>12</v>
      </c>
      <c r="AQ746" t="s">
        <v>263</v>
      </c>
      <c r="AR746" s="29">
        <v>2</v>
      </c>
      <c r="AS746" s="29">
        <v>11</v>
      </c>
      <c r="AT746" s="29">
        <v>0.5827</v>
      </c>
      <c r="AU746" s="29">
        <v>2024</v>
      </c>
      <c r="AV746" t="s">
        <v>264</v>
      </c>
      <c r="AW746" s="65">
        <f>(IF(ISBLANK(AE746), IF(ISNUMBER(M746), M746*R741, 0)+IF(ISNUMBER(V746), V746*AA741, 0)+AE746, (IF(ISNUMBER(M746), M746*R741, 0)+IF(ISNUMBER(V746), V746*AA741)+AE746)))</f>
        <v>6559.7804040000001</v>
      </c>
      <c r="AX746" s="86">
        <f t="shared" si="52"/>
        <v>6690.9760120800001</v>
      </c>
      <c r="AY746" s="86">
        <f t="shared" si="53"/>
        <v>6756.5738161200006</v>
      </c>
    </row>
    <row r="747" spans="1:51" x14ac:dyDescent="0.2">
      <c r="A747">
        <v>42</v>
      </c>
      <c r="B747">
        <v>2023</v>
      </c>
      <c r="C747" t="s">
        <v>230</v>
      </c>
      <c r="D747" t="s">
        <v>45</v>
      </c>
      <c r="E747" t="s">
        <v>46</v>
      </c>
      <c r="G747" t="s">
        <v>261</v>
      </c>
      <c r="H747" t="s">
        <v>261</v>
      </c>
      <c r="I747" t="s">
        <v>262</v>
      </c>
      <c r="J747" t="s">
        <v>261</v>
      </c>
      <c r="K747" t="s">
        <v>51</v>
      </c>
      <c r="L747" s="27">
        <v>34.031845600000004</v>
      </c>
      <c r="M747" s="27">
        <v>42.539807000000003</v>
      </c>
      <c r="N747" s="27">
        <v>51.047768400000002</v>
      </c>
      <c r="O747" t="s">
        <v>217</v>
      </c>
      <c r="P747" t="s">
        <v>218</v>
      </c>
      <c r="Q747" s="27">
        <v>44</v>
      </c>
      <c r="R747" s="27">
        <v>44</v>
      </c>
      <c r="S747" s="27">
        <v>44</v>
      </c>
      <c r="T747" s="27">
        <v>101.04</v>
      </c>
      <c r="U747" s="27">
        <v>0</v>
      </c>
      <c r="V747" s="27">
        <v>0</v>
      </c>
      <c r="W747" s="27">
        <v>0</v>
      </c>
      <c r="X747" t="s">
        <v>219</v>
      </c>
      <c r="Y747" t="s">
        <v>197</v>
      </c>
      <c r="Z747" s="27">
        <v>4380</v>
      </c>
      <c r="AA747" s="27">
        <v>4380</v>
      </c>
      <c r="AB747" s="27">
        <v>1018</v>
      </c>
      <c r="AC747" s="27">
        <v>1018</v>
      </c>
      <c r="AD747" s="27">
        <v>3750.4231168000001</v>
      </c>
      <c r="AE747" s="27">
        <v>4688.0288959999998</v>
      </c>
      <c r="AF747" s="27">
        <v>5625.6346751999999</v>
      </c>
      <c r="AG747" s="41">
        <v>6559.7804040000001</v>
      </c>
      <c r="AH747" s="27">
        <v>1.02</v>
      </c>
      <c r="AI747" s="27">
        <v>1.03</v>
      </c>
      <c r="AJ747" s="27">
        <v>0</v>
      </c>
      <c r="AK747" s="27">
        <v>0</v>
      </c>
      <c r="AL747" s="42">
        <v>6690.9760120800001</v>
      </c>
      <c r="AM747" s="42">
        <v>6756.5738161200006</v>
      </c>
      <c r="AN747">
        <v>2023</v>
      </c>
      <c r="AO747" t="s">
        <v>59</v>
      </c>
      <c r="AP747" s="30">
        <v>12</v>
      </c>
      <c r="AQ747" t="s">
        <v>263</v>
      </c>
      <c r="AR747" s="29">
        <v>2</v>
      </c>
      <c r="AS747" s="29">
        <v>11</v>
      </c>
      <c r="AT747" s="29">
        <v>0.5827</v>
      </c>
      <c r="AU747" s="29">
        <v>2024</v>
      </c>
      <c r="AV747" t="s">
        <v>264</v>
      </c>
      <c r="AW747" s="65">
        <f>(IF(ISBLANK(AE747), IF(ISNUMBER(M747), M747*R741, 0)+IF(ISNUMBER(V747), V747*AA741, 0)+AE747, (IF(ISNUMBER(M747), M747*R741, 0)+IF(ISNUMBER(V747), V747*AA741)+AE747)))</f>
        <v>6559.7804040000001</v>
      </c>
      <c r="AX747" s="86">
        <f t="shared" si="52"/>
        <v>6690.9760120800001</v>
      </c>
      <c r="AY747" s="86">
        <f t="shared" si="53"/>
        <v>6756.5738161200006</v>
      </c>
    </row>
    <row r="748" spans="1:51" x14ac:dyDescent="0.2">
      <c r="A748">
        <v>42</v>
      </c>
      <c r="B748">
        <v>2023</v>
      </c>
      <c r="C748" t="s">
        <v>230</v>
      </c>
      <c r="D748" t="s">
        <v>45</v>
      </c>
      <c r="E748" t="s">
        <v>46</v>
      </c>
      <c r="G748" t="s">
        <v>261</v>
      </c>
      <c r="H748" t="s">
        <v>261</v>
      </c>
      <c r="I748" t="s">
        <v>262</v>
      </c>
      <c r="J748" t="s">
        <v>261</v>
      </c>
      <c r="K748" t="s">
        <v>51</v>
      </c>
      <c r="L748" s="27">
        <v>34.031845600000004</v>
      </c>
      <c r="M748" s="27">
        <v>42.539807000000003</v>
      </c>
      <c r="N748" s="27">
        <v>51.047768400000002</v>
      </c>
      <c r="O748" t="s">
        <v>217</v>
      </c>
      <c r="P748" t="s">
        <v>218</v>
      </c>
      <c r="Q748" s="27">
        <v>44</v>
      </c>
      <c r="R748" s="27">
        <v>44</v>
      </c>
      <c r="S748" s="27">
        <v>44</v>
      </c>
      <c r="T748" s="27">
        <v>101.04</v>
      </c>
      <c r="U748" s="27">
        <v>0</v>
      </c>
      <c r="V748" s="27">
        <v>0</v>
      </c>
      <c r="W748" s="27">
        <v>0</v>
      </c>
      <c r="X748" t="s">
        <v>219</v>
      </c>
      <c r="Y748" t="s">
        <v>197</v>
      </c>
      <c r="Z748" s="27">
        <v>4380</v>
      </c>
      <c r="AA748" s="27">
        <v>3942</v>
      </c>
      <c r="AB748" s="27">
        <v>1018</v>
      </c>
      <c r="AC748" s="27">
        <v>1018</v>
      </c>
      <c r="AD748" s="27">
        <v>3750.4231168000001</v>
      </c>
      <c r="AE748" s="27">
        <v>4688.0288959999998</v>
      </c>
      <c r="AF748" s="27">
        <v>5625.6346751999999</v>
      </c>
      <c r="AG748" s="41">
        <v>6559.7804040000001</v>
      </c>
      <c r="AH748" s="27">
        <v>1.02</v>
      </c>
      <c r="AI748" s="27">
        <v>1.03</v>
      </c>
      <c r="AJ748" s="27">
        <v>0</v>
      </c>
      <c r="AK748" s="27">
        <v>0</v>
      </c>
      <c r="AL748" s="42">
        <v>6690.9760120800001</v>
      </c>
      <c r="AM748" s="42">
        <v>6756.5738161200006</v>
      </c>
      <c r="AN748">
        <v>2030</v>
      </c>
      <c r="AO748" t="s">
        <v>59</v>
      </c>
      <c r="AP748" s="30">
        <v>12</v>
      </c>
      <c r="AQ748" t="s">
        <v>263</v>
      </c>
      <c r="AR748" s="29">
        <v>2</v>
      </c>
      <c r="AS748" s="29">
        <v>11</v>
      </c>
      <c r="AT748" s="29">
        <v>0.5827</v>
      </c>
      <c r="AU748" s="29">
        <v>2024</v>
      </c>
      <c r="AV748" t="s">
        <v>264</v>
      </c>
      <c r="AW748" s="65">
        <f>(IF(ISBLANK(AE748), IF(ISNUMBER(M748), M748*R741, 0)+IF(ISNUMBER(V748), V748*AA741, 0)+AE748, (IF(ISNUMBER(M748), M748*R741, 0)+IF(ISNUMBER(V748), V748*AA741)+AE748)))</f>
        <v>6559.7804040000001</v>
      </c>
      <c r="AX748" s="86">
        <f t="shared" si="52"/>
        <v>6690.9760120800001</v>
      </c>
      <c r="AY748" s="86">
        <f t="shared" si="53"/>
        <v>6756.5738161200006</v>
      </c>
    </row>
    <row r="749" spans="1:51" x14ac:dyDescent="0.2">
      <c r="A749">
        <v>42</v>
      </c>
      <c r="B749">
        <v>2023</v>
      </c>
      <c r="C749" t="s">
        <v>230</v>
      </c>
      <c r="D749" t="s">
        <v>45</v>
      </c>
      <c r="E749" t="s">
        <v>46</v>
      </c>
      <c r="G749" t="s">
        <v>261</v>
      </c>
      <c r="H749" t="s">
        <v>261</v>
      </c>
      <c r="I749" t="s">
        <v>262</v>
      </c>
      <c r="J749" t="s">
        <v>261</v>
      </c>
      <c r="K749" t="s">
        <v>51</v>
      </c>
      <c r="L749" s="27">
        <v>34.031845600000004</v>
      </c>
      <c r="M749" s="27">
        <v>42.539807000000003</v>
      </c>
      <c r="N749" s="27">
        <v>51.047768400000002</v>
      </c>
      <c r="O749" t="s">
        <v>217</v>
      </c>
      <c r="P749" t="s">
        <v>218</v>
      </c>
      <c r="Q749" s="27">
        <v>44</v>
      </c>
      <c r="R749" s="27">
        <v>44</v>
      </c>
      <c r="S749" s="27">
        <v>44</v>
      </c>
      <c r="T749" s="27">
        <v>101.04</v>
      </c>
      <c r="U749" s="27">
        <v>0</v>
      </c>
      <c r="V749" s="27">
        <v>0</v>
      </c>
      <c r="W749" s="27">
        <v>0</v>
      </c>
      <c r="X749" t="s">
        <v>219</v>
      </c>
      <c r="Y749" t="s">
        <v>197</v>
      </c>
      <c r="Z749" s="27">
        <v>4380</v>
      </c>
      <c r="AA749" s="27">
        <v>3766.75</v>
      </c>
      <c r="AB749" s="27">
        <v>1018</v>
      </c>
      <c r="AC749" s="27">
        <v>1018</v>
      </c>
      <c r="AD749" s="27">
        <v>3750.4231168000001</v>
      </c>
      <c r="AE749" s="27">
        <v>4688.0288959999998</v>
      </c>
      <c r="AF749" s="27">
        <v>5625.6346751999999</v>
      </c>
      <c r="AG749" s="41">
        <v>6559.7804040000001</v>
      </c>
      <c r="AH749" s="27">
        <v>1.02</v>
      </c>
      <c r="AI749" s="27">
        <v>1.03</v>
      </c>
      <c r="AJ749" s="27">
        <v>0</v>
      </c>
      <c r="AK749" s="27">
        <v>0</v>
      </c>
      <c r="AL749" s="42">
        <v>6690.9760120800001</v>
      </c>
      <c r="AM749" s="42">
        <v>6756.5738161200006</v>
      </c>
      <c r="AN749">
        <v>2035</v>
      </c>
      <c r="AO749" t="s">
        <v>59</v>
      </c>
      <c r="AP749" s="30">
        <v>12</v>
      </c>
      <c r="AQ749" t="s">
        <v>263</v>
      </c>
      <c r="AR749" s="29">
        <v>2</v>
      </c>
      <c r="AS749" s="29">
        <v>11</v>
      </c>
      <c r="AT749" s="29">
        <v>0.5827</v>
      </c>
      <c r="AU749" s="29">
        <v>2024</v>
      </c>
      <c r="AV749" t="s">
        <v>264</v>
      </c>
      <c r="AW749" s="65">
        <f>(IF(ISBLANK(AE749), IF(ISNUMBER(M749), M749*R741, 0)+IF(ISNUMBER(V749), V749*AA741, 0)+AE749, (IF(ISNUMBER(M749), M749*R741, 0)+IF(ISNUMBER(V749), V749*AA741)+AE749)))</f>
        <v>6559.7804040000001</v>
      </c>
      <c r="AX749" s="86">
        <f t="shared" si="52"/>
        <v>6690.9760120800001</v>
      </c>
      <c r="AY749" s="86">
        <f t="shared" si="53"/>
        <v>6756.5738161200006</v>
      </c>
    </row>
    <row r="750" spans="1:51" x14ac:dyDescent="0.2">
      <c r="A750">
        <v>42</v>
      </c>
      <c r="B750">
        <v>2023</v>
      </c>
      <c r="C750" t="s">
        <v>230</v>
      </c>
      <c r="D750" t="s">
        <v>45</v>
      </c>
      <c r="E750" t="s">
        <v>46</v>
      </c>
      <c r="G750" t="s">
        <v>261</v>
      </c>
      <c r="H750" t="s">
        <v>261</v>
      </c>
      <c r="I750" t="s">
        <v>262</v>
      </c>
      <c r="J750" t="s">
        <v>261</v>
      </c>
      <c r="K750" t="s">
        <v>51</v>
      </c>
      <c r="L750" s="27">
        <v>34.031845600000004</v>
      </c>
      <c r="M750" s="27">
        <v>42.539807000000003</v>
      </c>
      <c r="N750" s="27">
        <v>51.047768400000002</v>
      </c>
      <c r="O750" t="s">
        <v>217</v>
      </c>
      <c r="P750" t="s">
        <v>218</v>
      </c>
      <c r="Q750" s="27">
        <v>44</v>
      </c>
      <c r="R750" s="27">
        <v>44</v>
      </c>
      <c r="S750" s="27">
        <v>44</v>
      </c>
      <c r="T750" s="27">
        <v>101.04</v>
      </c>
      <c r="U750" s="27">
        <v>0</v>
      </c>
      <c r="V750" s="27">
        <v>0</v>
      </c>
      <c r="W750" s="27">
        <v>0</v>
      </c>
      <c r="X750" t="s">
        <v>219</v>
      </c>
      <c r="Y750" t="s">
        <v>197</v>
      </c>
      <c r="Z750" s="27">
        <v>4380</v>
      </c>
      <c r="AA750" s="27">
        <v>3591.5</v>
      </c>
      <c r="AB750" s="27">
        <v>1018</v>
      </c>
      <c r="AC750" s="27">
        <v>1018</v>
      </c>
      <c r="AD750" s="27">
        <v>3750.4231168000001</v>
      </c>
      <c r="AE750" s="27">
        <v>4688.0288959999998</v>
      </c>
      <c r="AF750" s="27">
        <v>5625.6346751999999</v>
      </c>
      <c r="AG750" s="41">
        <v>6559.7804040000001</v>
      </c>
      <c r="AH750" s="27">
        <v>1.02</v>
      </c>
      <c r="AI750" s="27">
        <v>1.03</v>
      </c>
      <c r="AJ750" s="27">
        <v>0</v>
      </c>
      <c r="AK750" s="27">
        <v>0</v>
      </c>
      <c r="AL750" s="42">
        <v>6690.9760120800001</v>
      </c>
      <c r="AM750" s="42">
        <v>6756.5738161200006</v>
      </c>
      <c r="AN750">
        <v>2040</v>
      </c>
      <c r="AO750" t="s">
        <v>59</v>
      </c>
      <c r="AP750" s="30">
        <v>12</v>
      </c>
      <c r="AQ750" t="s">
        <v>263</v>
      </c>
      <c r="AR750" s="29">
        <v>2</v>
      </c>
      <c r="AS750" s="29">
        <v>11</v>
      </c>
      <c r="AT750" s="29">
        <v>0.5827</v>
      </c>
      <c r="AU750" s="29">
        <v>2024</v>
      </c>
      <c r="AV750" t="s">
        <v>264</v>
      </c>
      <c r="AW750" s="65">
        <f>(IF(ISBLANK(AE750), IF(ISNUMBER(M750), M750*R741, 0)+IF(ISNUMBER(V750), V750*AA741, 0)+AE750, (IF(ISNUMBER(M750), M750*R741, 0)+IF(ISNUMBER(V750), V750*AA741)+AE750)))</f>
        <v>6559.7804040000001</v>
      </c>
      <c r="AX750" s="86">
        <f t="shared" si="52"/>
        <v>6690.9760120800001</v>
      </c>
      <c r="AY750" s="86">
        <f t="shared" si="53"/>
        <v>6756.5738161200006</v>
      </c>
    </row>
    <row r="751" spans="1:51" x14ac:dyDescent="0.2">
      <c r="A751">
        <v>42</v>
      </c>
      <c r="B751">
        <v>2023</v>
      </c>
      <c r="C751" t="s">
        <v>230</v>
      </c>
      <c r="D751" t="s">
        <v>45</v>
      </c>
      <c r="E751" t="s">
        <v>46</v>
      </c>
      <c r="G751" t="s">
        <v>261</v>
      </c>
      <c r="H751" t="s">
        <v>261</v>
      </c>
      <c r="I751" t="s">
        <v>262</v>
      </c>
      <c r="J751" t="s">
        <v>261</v>
      </c>
      <c r="K751" t="s">
        <v>51</v>
      </c>
      <c r="L751" s="27">
        <v>34.031845600000004</v>
      </c>
      <c r="M751" s="27">
        <v>42.539807000000003</v>
      </c>
      <c r="N751" s="27">
        <v>51.047768400000002</v>
      </c>
      <c r="O751" t="s">
        <v>217</v>
      </c>
      <c r="P751" t="s">
        <v>218</v>
      </c>
      <c r="Q751" s="27">
        <v>44</v>
      </c>
      <c r="R751" s="27">
        <v>44</v>
      </c>
      <c r="S751" s="27">
        <v>44</v>
      </c>
      <c r="T751" s="27">
        <v>101.04</v>
      </c>
      <c r="U751" s="27">
        <v>0</v>
      </c>
      <c r="V751" s="27">
        <v>0</v>
      </c>
      <c r="W751" s="27">
        <v>0</v>
      </c>
      <c r="X751" t="s">
        <v>219</v>
      </c>
      <c r="Y751" t="s">
        <v>197</v>
      </c>
      <c r="Z751" s="27">
        <v>4380</v>
      </c>
      <c r="AA751" s="27">
        <v>3451.5</v>
      </c>
      <c r="AB751" s="27">
        <v>1018</v>
      </c>
      <c r="AC751" s="27">
        <v>1018</v>
      </c>
      <c r="AD751" s="27">
        <v>3750.4231168000001</v>
      </c>
      <c r="AE751" s="27">
        <v>4688.0288959999998</v>
      </c>
      <c r="AF751" s="27">
        <v>5625.6346751999999</v>
      </c>
      <c r="AG751" s="41">
        <v>6559.7804040000001</v>
      </c>
      <c r="AH751" s="27">
        <v>1.02</v>
      </c>
      <c r="AI751" s="27">
        <v>1.03</v>
      </c>
      <c r="AJ751" s="27">
        <v>0</v>
      </c>
      <c r="AK751" s="27">
        <v>0</v>
      </c>
      <c r="AL751" s="42">
        <v>6690.9760120800001</v>
      </c>
      <c r="AM751" s="42">
        <v>6756.5738161200006</v>
      </c>
      <c r="AN751">
        <v>2045</v>
      </c>
      <c r="AO751" t="s">
        <v>59</v>
      </c>
      <c r="AP751" s="30">
        <v>12</v>
      </c>
      <c r="AQ751" t="s">
        <v>263</v>
      </c>
      <c r="AR751" s="29">
        <v>2</v>
      </c>
      <c r="AS751" s="29">
        <v>11</v>
      </c>
      <c r="AT751" s="29">
        <v>0.5827</v>
      </c>
      <c r="AU751" s="29">
        <v>2024</v>
      </c>
      <c r="AV751" t="s">
        <v>264</v>
      </c>
      <c r="AW751" s="65">
        <f>(IF(ISBLANK(AE751), IF(ISNUMBER(M751), M751*R741, 0)+IF(ISNUMBER(V751), V751*AA741, 0)+AE751, (IF(ISNUMBER(M751), M751*R741, 0)+IF(ISNUMBER(V751), V751*AA741)+AE751)))</f>
        <v>6559.7804040000001</v>
      </c>
      <c r="AX751" s="86">
        <f t="shared" si="52"/>
        <v>6690.9760120800001</v>
      </c>
      <c r="AY751" s="86">
        <f t="shared" si="53"/>
        <v>6756.5738161200006</v>
      </c>
    </row>
    <row r="752" spans="1:51" x14ac:dyDescent="0.2">
      <c r="A752">
        <v>42</v>
      </c>
      <c r="B752">
        <v>2023</v>
      </c>
      <c r="C752" t="s">
        <v>230</v>
      </c>
      <c r="D752" t="s">
        <v>45</v>
      </c>
      <c r="E752" t="s">
        <v>46</v>
      </c>
      <c r="G752" t="s">
        <v>261</v>
      </c>
      <c r="H752" t="s">
        <v>261</v>
      </c>
      <c r="I752" t="s">
        <v>262</v>
      </c>
      <c r="J752" t="s">
        <v>261</v>
      </c>
      <c r="K752" t="s">
        <v>51</v>
      </c>
      <c r="L752" s="27">
        <v>34.031845600000004</v>
      </c>
      <c r="M752" s="27">
        <v>42.539807000000003</v>
      </c>
      <c r="N752" s="27">
        <v>51.047768400000002</v>
      </c>
      <c r="O752" t="s">
        <v>217</v>
      </c>
      <c r="P752" t="s">
        <v>218</v>
      </c>
      <c r="Q752" s="27">
        <v>44</v>
      </c>
      <c r="R752" s="27">
        <v>44</v>
      </c>
      <c r="S752" s="27">
        <v>44</v>
      </c>
      <c r="T752" s="27">
        <v>101.04</v>
      </c>
      <c r="U752" s="27">
        <v>0</v>
      </c>
      <c r="V752" s="27">
        <v>0</v>
      </c>
      <c r="W752" s="27">
        <v>0</v>
      </c>
      <c r="X752" t="s">
        <v>219</v>
      </c>
      <c r="Y752" t="s">
        <v>197</v>
      </c>
      <c r="Z752" s="27">
        <v>4380</v>
      </c>
      <c r="AA752" s="27">
        <v>3311.5</v>
      </c>
      <c r="AB752" s="27">
        <v>1018</v>
      </c>
      <c r="AC752" s="27">
        <v>1018</v>
      </c>
      <c r="AD752" s="27">
        <v>3750.4231168000001</v>
      </c>
      <c r="AE752" s="27">
        <v>4688.0288959999998</v>
      </c>
      <c r="AF752" s="27">
        <v>5625.6346751999999</v>
      </c>
      <c r="AG752" s="41">
        <v>6559.7804040000001</v>
      </c>
      <c r="AH752" s="27">
        <v>1.02</v>
      </c>
      <c r="AI752" s="27">
        <v>1.03</v>
      </c>
      <c r="AJ752" s="27">
        <v>0</v>
      </c>
      <c r="AK752" s="27">
        <v>0</v>
      </c>
      <c r="AL752" s="42">
        <v>6690.9760120800001</v>
      </c>
      <c r="AM752" s="42">
        <v>6756.5738161200006</v>
      </c>
      <c r="AN752">
        <v>2050</v>
      </c>
      <c r="AO752" t="s">
        <v>59</v>
      </c>
      <c r="AP752" s="30">
        <v>12</v>
      </c>
      <c r="AQ752" t="s">
        <v>263</v>
      </c>
      <c r="AR752" s="29">
        <v>2</v>
      </c>
      <c r="AS752" s="29">
        <v>11</v>
      </c>
      <c r="AT752" s="29">
        <v>0.5827</v>
      </c>
      <c r="AU752" s="29">
        <v>2024</v>
      </c>
      <c r="AV752" t="s">
        <v>264</v>
      </c>
      <c r="AW752" s="65">
        <f>(IF(ISBLANK(AE752), IF(ISNUMBER(M752), M752*R741, 0)+IF(ISNUMBER(V752), V752*AA741, 0)+AE752, (IF(ISNUMBER(M752), M752*R741, 0)+IF(ISNUMBER(V752), V752*AA741)+AE752)))</f>
        <v>6559.7804040000001</v>
      </c>
      <c r="AX752" s="86">
        <f t="shared" si="52"/>
        <v>6690.9760120800001</v>
      </c>
      <c r="AY752" s="86">
        <f t="shared" si="53"/>
        <v>6756.5738161200006</v>
      </c>
    </row>
    <row r="753" spans="1:51" x14ac:dyDescent="0.2">
      <c r="A753">
        <v>42</v>
      </c>
      <c r="B753">
        <v>2023</v>
      </c>
      <c r="C753" t="s">
        <v>230</v>
      </c>
      <c r="D753" t="s">
        <v>45</v>
      </c>
      <c r="E753" t="s">
        <v>46</v>
      </c>
      <c r="G753" t="s">
        <v>261</v>
      </c>
      <c r="H753" t="s">
        <v>261</v>
      </c>
      <c r="I753" t="s">
        <v>262</v>
      </c>
      <c r="J753" t="s">
        <v>261</v>
      </c>
      <c r="K753" t="s">
        <v>51</v>
      </c>
      <c r="L753" s="27">
        <v>34.031845600000004</v>
      </c>
      <c r="M753" s="27">
        <v>42.539807000000003</v>
      </c>
      <c r="N753" s="27">
        <v>51.047768400000002</v>
      </c>
      <c r="O753" t="s">
        <v>217</v>
      </c>
      <c r="P753" t="s">
        <v>218</v>
      </c>
      <c r="Q753" s="27">
        <v>44</v>
      </c>
      <c r="R753" s="27">
        <v>44</v>
      </c>
      <c r="S753" s="27">
        <v>44</v>
      </c>
      <c r="T753" s="27">
        <v>101.04</v>
      </c>
      <c r="U753" s="27">
        <v>0</v>
      </c>
      <c r="V753" s="27">
        <v>0</v>
      </c>
      <c r="W753" s="27">
        <v>0</v>
      </c>
      <c r="X753" t="s">
        <v>219</v>
      </c>
      <c r="Y753" t="s">
        <v>197</v>
      </c>
      <c r="Z753" s="27">
        <v>4380</v>
      </c>
      <c r="AA753" s="27">
        <v>4380</v>
      </c>
      <c r="AB753" s="27">
        <v>1018</v>
      </c>
      <c r="AC753" s="27">
        <v>1018</v>
      </c>
      <c r="AD753" s="27">
        <v>3750.4231168000001</v>
      </c>
      <c r="AE753" s="27">
        <v>4688.0288959999998</v>
      </c>
      <c r="AF753" s="27">
        <v>5625.6346751999999</v>
      </c>
      <c r="AG753" s="41">
        <v>6559.7804040000001</v>
      </c>
      <c r="AH753" s="27">
        <v>1.02</v>
      </c>
      <c r="AI753" s="27">
        <v>1.03</v>
      </c>
      <c r="AJ753" s="27">
        <v>0</v>
      </c>
      <c r="AK753" s="27">
        <v>0</v>
      </c>
      <c r="AL753" s="42">
        <v>6690.9760120800001</v>
      </c>
      <c r="AM753" s="42">
        <v>6756.5738161200006</v>
      </c>
      <c r="AN753">
        <v>2023</v>
      </c>
      <c r="AO753" t="s">
        <v>60</v>
      </c>
      <c r="AP753" s="30">
        <v>12</v>
      </c>
      <c r="AQ753" t="s">
        <v>263</v>
      </c>
      <c r="AR753" s="29">
        <v>2</v>
      </c>
      <c r="AS753" s="29">
        <v>11</v>
      </c>
      <c r="AT753" s="29">
        <v>0.5827</v>
      </c>
      <c r="AU753" s="29">
        <v>2024</v>
      </c>
      <c r="AV753" t="s">
        <v>264</v>
      </c>
      <c r="AW753" s="65">
        <f>(IF(ISBLANK(AE753), IF(ISNUMBER(M753), M753*R741, 0)+IF(ISNUMBER(V753), V753*AA741, 0)+AE753, (IF(ISNUMBER(M753), M753*R741, 0)+IF(ISNUMBER(V753), V753*AA741)+AE753)))</f>
        <v>6559.7804040000001</v>
      </c>
      <c r="AX753" s="86">
        <f t="shared" si="52"/>
        <v>6690.9760120800001</v>
      </c>
      <c r="AY753" s="86">
        <f t="shared" si="53"/>
        <v>6756.5738161200006</v>
      </c>
    </row>
    <row r="754" spans="1:51" x14ac:dyDescent="0.2">
      <c r="A754">
        <v>42</v>
      </c>
      <c r="B754">
        <v>2023</v>
      </c>
      <c r="C754" t="s">
        <v>230</v>
      </c>
      <c r="D754" t="s">
        <v>45</v>
      </c>
      <c r="E754" t="s">
        <v>46</v>
      </c>
      <c r="G754" t="s">
        <v>261</v>
      </c>
      <c r="H754" t="s">
        <v>261</v>
      </c>
      <c r="I754" t="s">
        <v>262</v>
      </c>
      <c r="J754" t="s">
        <v>261</v>
      </c>
      <c r="K754" t="s">
        <v>51</v>
      </c>
      <c r="L754" s="27">
        <v>34.031845600000004</v>
      </c>
      <c r="M754" s="27">
        <v>42.539807000000003</v>
      </c>
      <c r="N754" s="27">
        <v>51.047768400000002</v>
      </c>
      <c r="O754" t="s">
        <v>217</v>
      </c>
      <c r="P754" t="s">
        <v>218</v>
      </c>
      <c r="Q754" s="27">
        <v>44</v>
      </c>
      <c r="R754" s="27">
        <v>44</v>
      </c>
      <c r="S754" s="27">
        <v>44</v>
      </c>
      <c r="T754" s="27">
        <v>101.04</v>
      </c>
      <c r="U754" s="27">
        <v>0</v>
      </c>
      <c r="V754" s="27">
        <v>0</v>
      </c>
      <c r="W754" s="27">
        <v>0</v>
      </c>
      <c r="X754" t="s">
        <v>219</v>
      </c>
      <c r="Y754" t="s">
        <v>197</v>
      </c>
      <c r="Z754" s="27">
        <v>4380</v>
      </c>
      <c r="AA754" s="27">
        <v>3504</v>
      </c>
      <c r="AB754" s="27">
        <v>1018</v>
      </c>
      <c r="AC754" s="27">
        <v>1018</v>
      </c>
      <c r="AD754" s="27">
        <v>3750.4231168000001</v>
      </c>
      <c r="AE754" s="27">
        <v>4688.0288959999998</v>
      </c>
      <c r="AF754" s="27">
        <v>5625.6346751999999</v>
      </c>
      <c r="AG754" s="41">
        <v>6559.7804040000001</v>
      </c>
      <c r="AH754" s="27">
        <v>1.02</v>
      </c>
      <c r="AI754" s="27">
        <v>1.03</v>
      </c>
      <c r="AJ754" s="27">
        <v>0</v>
      </c>
      <c r="AK754" s="27">
        <v>0</v>
      </c>
      <c r="AL754" s="42">
        <v>6690.9760120800001</v>
      </c>
      <c r="AM754" s="42">
        <v>6756.5738161200006</v>
      </c>
      <c r="AN754">
        <v>2030</v>
      </c>
      <c r="AO754" t="s">
        <v>60</v>
      </c>
      <c r="AP754" s="30">
        <v>12</v>
      </c>
      <c r="AQ754" t="s">
        <v>263</v>
      </c>
      <c r="AR754" s="29">
        <v>2</v>
      </c>
      <c r="AS754" s="29">
        <v>11</v>
      </c>
      <c r="AT754" s="29">
        <v>0.5827</v>
      </c>
      <c r="AU754" s="29">
        <v>2024</v>
      </c>
      <c r="AV754" t="s">
        <v>264</v>
      </c>
      <c r="AW754" s="65">
        <f>(IF(ISBLANK(AE754), IF(ISNUMBER(M754), M754*R741, 0)+IF(ISNUMBER(V754), V754*AA741, 0)+AE754, (IF(ISNUMBER(M754), M754*R741, 0)+IF(ISNUMBER(V754), V754*AA741)+AE754)))</f>
        <v>6559.7804040000001</v>
      </c>
      <c r="AX754" s="86">
        <f t="shared" si="52"/>
        <v>6690.9760120800001</v>
      </c>
      <c r="AY754" s="86">
        <f t="shared" si="53"/>
        <v>6756.5738161200006</v>
      </c>
    </row>
    <row r="755" spans="1:51" x14ac:dyDescent="0.2">
      <c r="A755">
        <v>42</v>
      </c>
      <c r="B755">
        <v>2023</v>
      </c>
      <c r="C755" t="s">
        <v>230</v>
      </c>
      <c r="D755" t="s">
        <v>45</v>
      </c>
      <c r="E755" t="s">
        <v>46</v>
      </c>
      <c r="G755" t="s">
        <v>261</v>
      </c>
      <c r="H755" t="s">
        <v>261</v>
      </c>
      <c r="I755" t="s">
        <v>262</v>
      </c>
      <c r="J755" t="s">
        <v>261</v>
      </c>
      <c r="K755" t="s">
        <v>51</v>
      </c>
      <c r="L755" s="27">
        <v>34.031845600000004</v>
      </c>
      <c r="M755" s="27">
        <v>42.539807000000003</v>
      </c>
      <c r="N755" s="27">
        <v>51.047768400000002</v>
      </c>
      <c r="O755" t="s">
        <v>217</v>
      </c>
      <c r="P755" t="s">
        <v>218</v>
      </c>
      <c r="Q755" s="27">
        <v>44</v>
      </c>
      <c r="R755" s="27">
        <v>44</v>
      </c>
      <c r="S755" s="27">
        <v>44</v>
      </c>
      <c r="T755" s="27">
        <v>101.04</v>
      </c>
      <c r="U755" s="27">
        <v>0</v>
      </c>
      <c r="V755" s="27">
        <v>0</v>
      </c>
      <c r="W755" s="27">
        <v>0</v>
      </c>
      <c r="X755" t="s">
        <v>219</v>
      </c>
      <c r="Y755" t="s">
        <v>197</v>
      </c>
      <c r="Z755" s="27">
        <v>4380</v>
      </c>
      <c r="AA755" s="27">
        <v>3153.5</v>
      </c>
      <c r="AB755" s="27">
        <v>1018</v>
      </c>
      <c r="AC755" s="27">
        <v>1018</v>
      </c>
      <c r="AD755" s="27">
        <v>3750.4231168000001</v>
      </c>
      <c r="AE755" s="27">
        <v>4688.0288959999998</v>
      </c>
      <c r="AF755" s="27">
        <v>5625.6346751999999</v>
      </c>
      <c r="AG755" s="41">
        <v>6559.7804040000001</v>
      </c>
      <c r="AH755" s="27">
        <v>1.02</v>
      </c>
      <c r="AI755" s="27">
        <v>1.03</v>
      </c>
      <c r="AJ755" s="27">
        <v>0</v>
      </c>
      <c r="AK755" s="27">
        <v>0</v>
      </c>
      <c r="AL755" s="42">
        <v>6690.9760120800001</v>
      </c>
      <c r="AM755" s="42">
        <v>6756.5738161200006</v>
      </c>
      <c r="AN755">
        <v>2035</v>
      </c>
      <c r="AO755" t="s">
        <v>60</v>
      </c>
      <c r="AP755" s="30">
        <v>12</v>
      </c>
      <c r="AQ755" t="s">
        <v>263</v>
      </c>
      <c r="AR755" s="29">
        <v>2</v>
      </c>
      <c r="AS755" s="29">
        <v>11</v>
      </c>
      <c r="AT755" s="29">
        <v>0.5827</v>
      </c>
      <c r="AU755" s="29">
        <v>2024</v>
      </c>
      <c r="AV755" t="s">
        <v>264</v>
      </c>
      <c r="AW755" s="65">
        <f>(IF(ISBLANK(AE755), IF(ISNUMBER(M755), M755*R741, 0)+IF(ISNUMBER(V755), V755*AA741, 0)+AE755, (IF(ISNUMBER(M755), M755*R741, 0)+IF(ISNUMBER(V755), V755*AA741)+AE755)))</f>
        <v>6559.7804040000001</v>
      </c>
      <c r="AX755" s="86">
        <f t="shared" si="52"/>
        <v>6690.9760120800001</v>
      </c>
      <c r="AY755" s="86">
        <f t="shared" si="53"/>
        <v>6756.5738161200006</v>
      </c>
    </row>
    <row r="756" spans="1:51" x14ac:dyDescent="0.2">
      <c r="A756">
        <v>42</v>
      </c>
      <c r="B756">
        <v>2023</v>
      </c>
      <c r="C756" t="s">
        <v>230</v>
      </c>
      <c r="D756" t="s">
        <v>45</v>
      </c>
      <c r="E756" t="s">
        <v>46</v>
      </c>
      <c r="G756" t="s">
        <v>261</v>
      </c>
      <c r="H756" t="s">
        <v>261</v>
      </c>
      <c r="I756" t="s">
        <v>262</v>
      </c>
      <c r="J756" t="s">
        <v>261</v>
      </c>
      <c r="K756" t="s">
        <v>51</v>
      </c>
      <c r="L756" s="27">
        <v>34.031845600000004</v>
      </c>
      <c r="M756" s="27">
        <v>42.539807000000003</v>
      </c>
      <c r="N756" s="27">
        <v>51.047768400000002</v>
      </c>
      <c r="O756" t="s">
        <v>217</v>
      </c>
      <c r="P756" t="s">
        <v>218</v>
      </c>
      <c r="Q756" s="27">
        <v>44</v>
      </c>
      <c r="R756" s="27">
        <v>44</v>
      </c>
      <c r="S756" s="27">
        <v>44</v>
      </c>
      <c r="T756" s="27">
        <v>101.04</v>
      </c>
      <c r="U756" s="27">
        <v>0</v>
      </c>
      <c r="V756" s="27">
        <v>0</v>
      </c>
      <c r="W756" s="27">
        <v>0</v>
      </c>
      <c r="X756" t="s">
        <v>219</v>
      </c>
      <c r="Y756" t="s">
        <v>197</v>
      </c>
      <c r="Z756" s="27">
        <v>4380</v>
      </c>
      <c r="AA756" s="27">
        <v>2803</v>
      </c>
      <c r="AB756" s="27">
        <v>1018</v>
      </c>
      <c r="AC756" s="27">
        <v>1018</v>
      </c>
      <c r="AD756" s="27">
        <v>3750.4231168000001</v>
      </c>
      <c r="AE756" s="27">
        <v>4688.0288959999998</v>
      </c>
      <c r="AF756" s="27">
        <v>5625.6346751999999</v>
      </c>
      <c r="AG756" s="41">
        <v>6559.7804040000001</v>
      </c>
      <c r="AH756" s="27">
        <v>1.02</v>
      </c>
      <c r="AI756" s="27">
        <v>1.03</v>
      </c>
      <c r="AJ756" s="27">
        <v>0</v>
      </c>
      <c r="AK756" s="27">
        <v>0</v>
      </c>
      <c r="AL756" s="42">
        <v>6690.9760120800001</v>
      </c>
      <c r="AM756" s="42">
        <v>6756.5738161200006</v>
      </c>
      <c r="AN756">
        <v>2040</v>
      </c>
      <c r="AO756" t="s">
        <v>60</v>
      </c>
      <c r="AP756" s="30">
        <v>12</v>
      </c>
      <c r="AQ756" t="s">
        <v>263</v>
      </c>
      <c r="AR756" s="29">
        <v>2</v>
      </c>
      <c r="AS756" s="29">
        <v>11</v>
      </c>
      <c r="AT756" s="29">
        <v>0.5827</v>
      </c>
      <c r="AU756" s="29">
        <v>2024</v>
      </c>
      <c r="AV756" t="s">
        <v>264</v>
      </c>
      <c r="AW756" s="65">
        <f>(IF(ISBLANK(AE756), IF(ISNUMBER(M756), M756*R741, 0)+IF(ISNUMBER(V756), V756*AA741, 0)+AE756, (IF(ISNUMBER(M756), M756*R741, 0)+IF(ISNUMBER(V756), V756*AA741)+AE756)))</f>
        <v>6559.7804040000001</v>
      </c>
      <c r="AX756" s="86">
        <f t="shared" si="52"/>
        <v>6690.9760120800001</v>
      </c>
      <c r="AY756" s="86">
        <f t="shared" si="53"/>
        <v>6756.5738161200006</v>
      </c>
    </row>
    <row r="757" spans="1:51" x14ac:dyDescent="0.2">
      <c r="A757">
        <v>42</v>
      </c>
      <c r="B757">
        <v>2023</v>
      </c>
      <c r="C757" t="s">
        <v>230</v>
      </c>
      <c r="D757" t="s">
        <v>45</v>
      </c>
      <c r="E757" t="s">
        <v>46</v>
      </c>
      <c r="G757" t="s">
        <v>261</v>
      </c>
      <c r="H757" t="s">
        <v>261</v>
      </c>
      <c r="I757" t="s">
        <v>262</v>
      </c>
      <c r="J757" t="s">
        <v>261</v>
      </c>
      <c r="K757" t="s">
        <v>51</v>
      </c>
      <c r="L757" s="27">
        <v>34.031845600000004</v>
      </c>
      <c r="M757" s="27">
        <v>42.539807000000003</v>
      </c>
      <c r="N757" s="27">
        <v>51.047768400000002</v>
      </c>
      <c r="O757" t="s">
        <v>217</v>
      </c>
      <c r="P757" t="s">
        <v>218</v>
      </c>
      <c r="Q757" s="27">
        <v>44</v>
      </c>
      <c r="R757" s="27">
        <v>44</v>
      </c>
      <c r="S757" s="27">
        <v>44</v>
      </c>
      <c r="T757" s="27">
        <v>101.04</v>
      </c>
      <c r="U757" s="27">
        <v>0</v>
      </c>
      <c r="V757" s="27">
        <v>0</v>
      </c>
      <c r="W757" s="27">
        <v>0</v>
      </c>
      <c r="X757" t="s">
        <v>219</v>
      </c>
      <c r="Y757" t="s">
        <v>197</v>
      </c>
      <c r="Z757" s="27">
        <v>4380</v>
      </c>
      <c r="AA757" s="27">
        <v>2523</v>
      </c>
      <c r="AB757" s="27">
        <v>1018</v>
      </c>
      <c r="AC757" s="27">
        <v>1018</v>
      </c>
      <c r="AD757" s="27">
        <v>3750.4231168000001</v>
      </c>
      <c r="AE757" s="27">
        <v>4688.0288959999998</v>
      </c>
      <c r="AF757" s="27">
        <v>5625.6346751999999</v>
      </c>
      <c r="AG757" s="41">
        <v>6559.7804040000001</v>
      </c>
      <c r="AH757" s="27">
        <v>1.02</v>
      </c>
      <c r="AI757" s="27">
        <v>1.03</v>
      </c>
      <c r="AJ757" s="27">
        <v>0</v>
      </c>
      <c r="AK757" s="27">
        <v>0</v>
      </c>
      <c r="AL757" s="42">
        <v>6690.9760120800001</v>
      </c>
      <c r="AM757" s="42">
        <v>6756.5738161200006</v>
      </c>
      <c r="AN757">
        <v>2045</v>
      </c>
      <c r="AO757" t="s">
        <v>60</v>
      </c>
      <c r="AP757" s="30">
        <v>12</v>
      </c>
      <c r="AQ757" t="s">
        <v>263</v>
      </c>
      <c r="AR757" s="29">
        <v>2</v>
      </c>
      <c r="AS757" s="29">
        <v>11</v>
      </c>
      <c r="AT757" s="29">
        <v>0.5827</v>
      </c>
      <c r="AU757" s="29">
        <v>2024</v>
      </c>
      <c r="AV757" t="s">
        <v>264</v>
      </c>
      <c r="AW757" s="65">
        <f>(IF(ISBLANK(AE757), IF(ISNUMBER(M757), M757*R741, 0)+IF(ISNUMBER(V757), V757*AA741, 0)+AE757, (IF(ISNUMBER(M757), M757*R741, 0)+IF(ISNUMBER(V757), V757*AA741)+AE757)))</f>
        <v>6559.7804040000001</v>
      </c>
      <c r="AX757" s="86">
        <f t="shared" si="52"/>
        <v>6690.9760120800001</v>
      </c>
      <c r="AY757" s="86">
        <f t="shared" si="53"/>
        <v>6756.5738161200006</v>
      </c>
    </row>
    <row r="758" spans="1:51" x14ac:dyDescent="0.2">
      <c r="A758" s="70">
        <v>42</v>
      </c>
      <c r="B758" s="70">
        <v>2023</v>
      </c>
      <c r="C758" s="70" t="s">
        <v>230</v>
      </c>
      <c r="D758" s="70" t="s">
        <v>45</v>
      </c>
      <c r="E758" s="70" t="s">
        <v>46</v>
      </c>
      <c r="F758" s="70"/>
      <c r="G758" s="70" t="s">
        <v>261</v>
      </c>
      <c r="H758" s="70" t="s">
        <v>261</v>
      </c>
      <c r="I758" s="70" t="s">
        <v>262</v>
      </c>
      <c r="J758" s="70" t="s">
        <v>261</v>
      </c>
      <c r="K758" s="70" t="s">
        <v>51</v>
      </c>
      <c r="L758" s="73">
        <v>34.031845600000004</v>
      </c>
      <c r="M758" s="73">
        <v>42.539807000000003</v>
      </c>
      <c r="N758" s="73">
        <v>51.047768400000002</v>
      </c>
      <c r="O758" s="70" t="s">
        <v>217</v>
      </c>
      <c r="P758" s="70" t="s">
        <v>218</v>
      </c>
      <c r="Q758" s="73">
        <v>44</v>
      </c>
      <c r="R758" s="73">
        <v>44</v>
      </c>
      <c r="S758" s="73">
        <v>44</v>
      </c>
      <c r="T758" s="73">
        <v>101.04</v>
      </c>
      <c r="U758" s="73">
        <v>0</v>
      </c>
      <c r="V758" s="73">
        <v>0</v>
      </c>
      <c r="W758" s="73">
        <v>0</v>
      </c>
      <c r="X758" s="70" t="s">
        <v>219</v>
      </c>
      <c r="Y758" s="70" t="s">
        <v>197</v>
      </c>
      <c r="Z758" s="73">
        <v>4380</v>
      </c>
      <c r="AA758" s="73">
        <v>2243</v>
      </c>
      <c r="AB758" s="73">
        <v>1018</v>
      </c>
      <c r="AC758" s="73">
        <v>1018</v>
      </c>
      <c r="AD758" s="73">
        <v>3750.4231168000001</v>
      </c>
      <c r="AE758" s="73">
        <v>4688.0288959999998</v>
      </c>
      <c r="AF758" s="73">
        <v>5625.6346751999999</v>
      </c>
      <c r="AG758" s="74">
        <v>6559.7804040000001</v>
      </c>
      <c r="AH758" s="73">
        <v>1.02</v>
      </c>
      <c r="AI758" s="73">
        <v>1.03</v>
      </c>
      <c r="AJ758" s="73">
        <v>0</v>
      </c>
      <c r="AK758" s="73">
        <v>0</v>
      </c>
      <c r="AL758" s="81">
        <v>6690.9760120800001</v>
      </c>
      <c r="AM758" s="81">
        <v>6756.5738161200006</v>
      </c>
      <c r="AN758" s="70">
        <v>2050</v>
      </c>
      <c r="AO758" s="70" t="s">
        <v>60</v>
      </c>
      <c r="AP758" s="76">
        <v>12</v>
      </c>
      <c r="AQ758" s="70" t="s">
        <v>263</v>
      </c>
      <c r="AR758" s="80">
        <v>2</v>
      </c>
      <c r="AS758" s="80">
        <v>11</v>
      </c>
      <c r="AT758" s="80">
        <v>0.5827</v>
      </c>
      <c r="AU758" s="80">
        <v>2024</v>
      </c>
      <c r="AV758" s="70" t="s">
        <v>264</v>
      </c>
      <c r="AW758" s="65">
        <f>(IF(ISBLANK(AE758), IF(ISNUMBER(M758), M758*R741, 0)+IF(ISNUMBER(V758), V758*AA741, 0)+AE758, (IF(ISNUMBER(M758), M758*R741, 0)+IF(ISNUMBER(V758), V758*AA741)+AE758)))</f>
        <v>6559.7804040000001</v>
      </c>
      <c r="AX758" s="86">
        <f t="shared" si="52"/>
        <v>6690.9760120800001</v>
      </c>
      <c r="AY758" s="86">
        <f t="shared" si="53"/>
        <v>6756.5738161200006</v>
      </c>
    </row>
    <row r="759" spans="1:51" x14ac:dyDescent="0.2">
      <c r="A759">
        <v>43</v>
      </c>
      <c r="B759">
        <v>2023</v>
      </c>
      <c r="C759" t="s">
        <v>230</v>
      </c>
      <c r="D759" t="s">
        <v>45</v>
      </c>
      <c r="E759" t="s">
        <v>46</v>
      </c>
      <c r="G759" t="s">
        <v>265</v>
      </c>
      <c r="H759" t="s">
        <v>266</v>
      </c>
      <c r="I759" t="s">
        <v>267</v>
      </c>
      <c r="J759" t="s">
        <v>265</v>
      </c>
      <c r="K759" t="s">
        <v>51</v>
      </c>
      <c r="L759" s="27">
        <v>49.408000000000001</v>
      </c>
      <c r="M759" s="27">
        <v>61.76</v>
      </c>
      <c r="N759" s="27">
        <v>74.111999999999995</v>
      </c>
      <c r="O759" t="s">
        <v>217</v>
      </c>
      <c r="P759" t="s">
        <v>218</v>
      </c>
      <c r="Q759" s="27">
        <v>6.68</v>
      </c>
      <c r="R759" s="27">
        <v>15.1</v>
      </c>
      <c r="S759" s="27">
        <v>22.4</v>
      </c>
      <c r="T759" s="27">
        <v>31.41</v>
      </c>
      <c r="U759" s="27">
        <v>0</v>
      </c>
      <c r="V759" s="27">
        <v>0</v>
      </c>
      <c r="W759" s="27">
        <v>0</v>
      </c>
      <c r="X759" t="s">
        <v>219</v>
      </c>
      <c r="Y759" t="s">
        <v>197</v>
      </c>
      <c r="Z759" s="27">
        <v>1984</v>
      </c>
      <c r="AA759" s="27">
        <v>1984</v>
      </c>
      <c r="AB759" s="27">
        <v>979</v>
      </c>
      <c r="AC759" s="27">
        <v>979</v>
      </c>
      <c r="AD759" s="27">
        <v>1567.2183096000001</v>
      </c>
      <c r="AE759" s="27">
        <v>1959.0228870000001</v>
      </c>
      <c r="AF759" s="27">
        <v>2350.8274643999998</v>
      </c>
      <c r="AG759" s="67">
        <v>2891.5988870000001</v>
      </c>
      <c r="AH759" s="27">
        <v>1.05</v>
      </c>
      <c r="AI759" s="27">
        <v>1.07</v>
      </c>
      <c r="AJ759" s="27">
        <v>0</v>
      </c>
      <c r="AK759" s="27">
        <v>0</v>
      </c>
      <c r="AL759" s="42">
        <v>3036.1788313500001</v>
      </c>
      <c r="AM759" s="42">
        <v>3094.0108090900003</v>
      </c>
      <c r="AN759">
        <v>2023</v>
      </c>
      <c r="AO759" t="s">
        <v>56</v>
      </c>
      <c r="AP759" s="30">
        <v>12</v>
      </c>
      <c r="AQ759" t="s">
        <v>263</v>
      </c>
      <c r="AR759" s="29">
        <v>2</v>
      </c>
      <c r="AS759" s="29">
        <v>11</v>
      </c>
      <c r="AT759" s="29">
        <v>0.41410000000000002</v>
      </c>
      <c r="AU759" s="29">
        <v>2024</v>
      </c>
      <c r="AV759" t="s">
        <v>268</v>
      </c>
      <c r="AW759" s="65">
        <v>2891.5988870000001</v>
      </c>
      <c r="AX759" s="86">
        <v>3036.1788313500001</v>
      </c>
      <c r="AY759" s="86">
        <v>3094.0108090900003</v>
      </c>
    </row>
    <row r="760" spans="1:51" x14ac:dyDescent="0.2">
      <c r="A760">
        <v>43</v>
      </c>
      <c r="B760">
        <v>2023</v>
      </c>
      <c r="C760" t="s">
        <v>230</v>
      </c>
      <c r="D760" t="s">
        <v>45</v>
      </c>
      <c r="E760" t="s">
        <v>46</v>
      </c>
      <c r="G760" t="s">
        <v>265</v>
      </c>
      <c r="H760" t="s">
        <v>266</v>
      </c>
      <c r="I760" t="s">
        <v>267</v>
      </c>
      <c r="J760" t="s">
        <v>265</v>
      </c>
      <c r="K760" t="s">
        <v>51</v>
      </c>
      <c r="L760" s="27">
        <v>49.408000000000001</v>
      </c>
      <c r="M760" s="27">
        <v>61.76</v>
      </c>
      <c r="N760" s="27">
        <v>74.111999999999995</v>
      </c>
      <c r="O760" t="s">
        <v>217</v>
      </c>
      <c r="P760" t="s">
        <v>218</v>
      </c>
      <c r="Q760" s="27">
        <v>6.68</v>
      </c>
      <c r="R760" s="27">
        <v>15.1</v>
      </c>
      <c r="S760" s="27">
        <v>22.4</v>
      </c>
      <c r="T760" s="27">
        <v>31.41</v>
      </c>
      <c r="U760" s="27">
        <v>0</v>
      </c>
      <c r="V760" s="27">
        <v>0</v>
      </c>
      <c r="W760" s="27">
        <v>0</v>
      </c>
      <c r="X760" t="s">
        <v>219</v>
      </c>
      <c r="Y760" t="s">
        <v>197</v>
      </c>
      <c r="Z760" s="27">
        <v>1984</v>
      </c>
      <c r="AA760" s="27">
        <v>1984</v>
      </c>
      <c r="AB760" s="27">
        <v>979</v>
      </c>
      <c r="AC760" s="27">
        <v>979</v>
      </c>
      <c r="AD760" s="27">
        <v>1567.2183096000001</v>
      </c>
      <c r="AE760" s="27">
        <v>1959.0228870000001</v>
      </c>
      <c r="AF760" s="27">
        <v>2350.8274643999998</v>
      </c>
      <c r="AG760" s="67">
        <v>2891.5988870000001</v>
      </c>
      <c r="AH760" s="27">
        <v>1.05</v>
      </c>
      <c r="AI760" s="27">
        <v>1.07</v>
      </c>
      <c r="AJ760" s="27">
        <v>0</v>
      </c>
      <c r="AK760" s="27">
        <v>0</v>
      </c>
      <c r="AL760" s="42">
        <v>3036.1788313500001</v>
      </c>
      <c r="AM760" s="42">
        <v>3094.0108090900003</v>
      </c>
      <c r="AN760">
        <v>2030</v>
      </c>
      <c r="AO760" t="s">
        <v>56</v>
      </c>
      <c r="AP760" s="30">
        <v>12</v>
      </c>
      <c r="AQ760" t="s">
        <v>263</v>
      </c>
      <c r="AR760" s="29">
        <v>2</v>
      </c>
      <c r="AS760" s="29">
        <v>11</v>
      </c>
      <c r="AT760" s="29">
        <v>0.41410000000000002</v>
      </c>
      <c r="AU760" s="29">
        <v>2024</v>
      </c>
      <c r="AV760" t="s">
        <v>268</v>
      </c>
      <c r="AW760" s="65">
        <v>2891.5988870000001</v>
      </c>
      <c r="AX760" s="86">
        <v>3036.1788313500001</v>
      </c>
      <c r="AY760" s="86">
        <v>3094.0108090900003</v>
      </c>
    </row>
    <row r="761" spans="1:51" x14ac:dyDescent="0.2">
      <c r="A761">
        <v>43</v>
      </c>
      <c r="B761">
        <v>2023</v>
      </c>
      <c r="C761" t="s">
        <v>230</v>
      </c>
      <c r="D761" t="s">
        <v>45</v>
      </c>
      <c r="E761" t="s">
        <v>46</v>
      </c>
      <c r="G761" t="s">
        <v>265</v>
      </c>
      <c r="H761" t="s">
        <v>266</v>
      </c>
      <c r="I761" t="s">
        <v>267</v>
      </c>
      <c r="J761" t="s">
        <v>265</v>
      </c>
      <c r="K761" t="s">
        <v>51</v>
      </c>
      <c r="L761" s="27">
        <v>49.408000000000001</v>
      </c>
      <c r="M761" s="27">
        <v>61.76</v>
      </c>
      <c r="N761" s="27">
        <v>74.111999999999995</v>
      </c>
      <c r="O761" t="s">
        <v>217</v>
      </c>
      <c r="P761" t="s">
        <v>218</v>
      </c>
      <c r="Q761" s="27">
        <v>6.68</v>
      </c>
      <c r="R761" s="27">
        <v>15.1</v>
      </c>
      <c r="S761" s="27">
        <v>22.4</v>
      </c>
      <c r="T761" s="27">
        <v>31.41</v>
      </c>
      <c r="U761" s="27">
        <v>0</v>
      </c>
      <c r="V761" s="27">
        <v>0</v>
      </c>
      <c r="W761" s="27">
        <v>0</v>
      </c>
      <c r="X761" t="s">
        <v>219</v>
      </c>
      <c r="Y761" t="s">
        <v>197</v>
      </c>
      <c r="Z761" s="27">
        <v>1984</v>
      </c>
      <c r="AA761" s="27">
        <v>1984</v>
      </c>
      <c r="AB761" s="27">
        <v>979</v>
      </c>
      <c r="AC761" s="27">
        <v>979</v>
      </c>
      <c r="AD761" s="27">
        <v>1567.2183096000001</v>
      </c>
      <c r="AE761" s="27">
        <v>1959.0228870000001</v>
      </c>
      <c r="AF761" s="27">
        <v>2350.8274643999998</v>
      </c>
      <c r="AG761" s="67">
        <v>2891.5988870000001</v>
      </c>
      <c r="AH761" s="27">
        <v>1.05</v>
      </c>
      <c r="AI761" s="27">
        <v>1.07</v>
      </c>
      <c r="AJ761" s="27">
        <v>0</v>
      </c>
      <c r="AK761" s="27">
        <v>0</v>
      </c>
      <c r="AL761" s="42">
        <v>3036.1788313500001</v>
      </c>
      <c r="AM761" s="42">
        <v>3094.0108090900003</v>
      </c>
      <c r="AN761">
        <v>2035</v>
      </c>
      <c r="AO761" t="s">
        <v>56</v>
      </c>
      <c r="AP761" s="30">
        <v>12</v>
      </c>
      <c r="AQ761" t="s">
        <v>263</v>
      </c>
      <c r="AR761" s="29">
        <v>2</v>
      </c>
      <c r="AS761" s="29">
        <v>11</v>
      </c>
      <c r="AT761" s="29">
        <v>0.41410000000000002</v>
      </c>
      <c r="AU761" s="29">
        <v>2024</v>
      </c>
      <c r="AV761" t="s">
        <v>268</v>
      </c>
      <c r="AW761" s="65">
        <v>2891.5988870000001</v>
      </c>
      <c r="AX761" s="86">
        <v>3036.1788313500001</v>
      </c>
      <c r="AY761" s="86">
        <v>3094.0108090900003</v>
      </c>
    </row>
    <row r="762" spans="1:51" x14ac:dyDescent="0.2">
      <c r="A762">
        <v>43</v>
      </c>
      <c r="B762">
        <v>2023</v>
      </c>
      <c r="C762" t="s">
        <v>230</v>
      </c>
      <c r="D762" t="s">
        <v>45</v>
      </c>
      <c r="E762" t="s">
        <v>46</v>
      </c>
      <c r="G762" t="s">
        <v>265</v>
      </c>
      <c r="H762" t="s">
        <v>266</v>
      </c>
      <c r="I762" t="s">
        <v>267</v>
      </c>
      <c r="J762" t="s">
        <v>265</v>
      </c>
      <c r="K762" t="s">
        <v>51</v>
      </c>
      <c r="L762" s="27">
        <v>49.408000000000001</v>
      </c>
      <c r="M762" s="27">
        <v>61.76</v>
      </c>
      <c r="N762" s="27">
        <v>74.111999999999995</v>
      </c>
      <c r="O762" t="s">
        <v>217</v>
      </c>
      <c r="P762" t="s">
        <v>218</v>
      </c>
      <c r="Q762" s="27">
        <v>6.68</v>
      </c>
      <c r="R762" s="27">
        <v>15.1</v>
      </c>
      <c r="S762" s="27">
        <v>22.4</v>
      </c>
      <c r="T762" s="27">
        <v>31.41</v>
      </c>
      <c r="U762" s="27">
        <v>0</v>
      </c>
      <c r="V762" s="27">
        <v>0</v>
      </c>
      <c r="W762" s="27">
        <v>0</v>
      </c>
      <c r="X762" t="s">
        <v>219</v>
      </c>
      <c r="Y762" t="s">
        <v>197</v>
      </c>
      <c r="Z762" s="27">
        <v>1984</v>
      </c>
      <c r="AA762" s="27">
        <v>1984</v>
      </c>
      <c r="AB762" s="27">
        <v>979</v>
      </c>
      <c r="AC762" s="27">
        <v>979</v>
      </c>
      <c r="AD762" s="27">
        <v>1567.2183096000001</v>
      </c>
      <c r="AE762" s="27">
        <v>1959.0228870000001</v>
      </c>
      <c r="AF762" s="27">
        <v>2350.8274643999998</v>
      </c>
      <c r="AG762" s="67">
        <v>2891.5988870000001</v>
      </c>
      <c r="AH762" s="27">
        <v>1.05</v>
      </c>
      <c r="AI762" s="27">
        <v>1.07</v>
      </c>
      <c r="AJ762" s="27">
        <v>0</v>
      </c>
      <c r="AK762" s="27">
        <v>0</v>
      </c>
      <c r="AL762" s="42">
        <v>3036.1788313500001</v>
      </c>
      <c r="AM762" s="42">
        <v>3094.0108090900003</v>
      </c>
      <c r="AN762">
        <v>2040</v>
      </c>
      <c r="AO762" t="s">
        <v>56</v>
      </c>
      <c r="AP762" s="30">
        <v>12</v>
      </c>
      <c r="AQ762" t="s">
        <v>263</v>
      </c>
      <c r="AR762" s="29">
        <v>2</v>
      </c>
      <c r="AS762" s="29">
        <v>11</v>
      </c>
      <c r="AT762" s="29">
        <v>0.41410000000000002</v>
      </c>
      <c r="AU762" s="29">
        <v>2024</v>
      </c>
      <c r="AV762" t="s">
        <v>268</v>
      </c>
      <c r="AW762" s="65">
        <v>2891.5988870000001</v>
      </c>
      <c r="AX762" s="86">
        <v>3036.1788313500001</v>
      </c>
      <c r="AY762" s="86">
        <v>3094.0108090900003</v>
      </c>
    </row>
    <row r="763" spans="1:51" x14ac:dyDescent="0.2">
      <c r="A763">
        <v>43</v>
      </c>
      <c r="B763">
        <v>2023</v>
      </c>
      <c r="C763" t="s">
        <v>230</v>
      </c>
      <c r="D763" t="s">
        <v>45</v>
      </c>
      <c r="E763" t="s">
        <v>46</v>
      </c>
      <c r="G763" t="s">
        <v>265</v>
      </c>
      <c r="H763" t="s">
        <v>266</v>
      </c>
      <c r="I763" t="s">
        <v>267</v>
      </c>
      <c r="J763" t="s">
        <v>265</v>
      </c>
      <c r="K763" t="s">
        <v>51</v>
      </c>
      <c r="L763" s="27">
        <v>49.408000000000001</v>
      </c>
      <c r="M763" s="27">
        <v>61.76</v>
      </c>
      <c r="N763" s="27">
        <v>74.111999999999995</v>
      </c>
      <c r="O763" t="s">
        <v>217</v>
      </c>
      <c r="P763" t="s">
        <v>218</v>
      </c>
      <c r="Q763" s="27">
        <v>6.68</v>
      </c>
      <c r="R763" s="27">
        <v>15.1</v>
      </c>
      <c r="S763" s="27">
        <v>22.4</v>
      </c>
      <c r="T763" s="27">
        <v>31.41</v>
      </c>
      <c r="U763" s="27">
        <v>0</v>
      </c>
      <c r="V763" s="27">
        <v>0</v>
      </c>
      <c r="W763" s="27">
        <v>0</v>
      </c>
      <c r="X763" t="s">
        <v>219</v>
      </c>
      <c r="Y763" t="s">
        <v>197</v>
      </c>
      <c r="Z763" s="27">
        <v>1984</v>
      </c>
      <c r="AA763" s="27">
        <v>1984</v>
      </c>
      <c r="AB763" s="27">
        <v>979</v>
      </c>
      <c r="AC763" s="27">
        <v>979</v>
      </c>
      <c r="AD763" s="27">
        <v>1567.2183096000001</v>
      </c>
      <c r="AE763" s="27">
        <v>1959.0228870000001</v>
      </c>
      <c r="AF763" s="27">
        <v>2350.8274643999998</v>
      </c>
      <c r="AG763" s="67">
        <v>2891.5988870000001</v>
      </c>
      <c r="AH763" s="27">
        <v>1.05</v>
      </c>
      <c r="AI763" s="27">
        <v>1.07</v>
      </c>
      <c r="AJ763" s="27">
        <v>0</v>
      </c>
      <c r="AK763" s="27">
        <v>0</v>
      </c>
      <c r="AL763" s="42">
        <v>3036.1788313500001</v>
      </c>
      <c r="AM763" s="42">
        <v>3094.0108090900003</v>
      </c>
      <c r="AN763">
        <v>2045</v>
      </c>
      <c r="AO763" t="s">
        <v>56</v>
      </c>
      <c r="AP763" s="30">
        <v>12</v>
      </c>
      <c r="AQ763" t="s">
        <v>263</v>
      </c>
      <c r="AR763" s="29">
        <v>2</v>
      </c>
      <c r="AS763" s="29">
        <v>11</v>
      </c>
      <c r="AT763" s="29">
        <v>0.41410000000000002</v>
      </c>
      <c r="AU763" s="29">
        <v>2024</v>
      </c>
      <c r="AV763" t="s">
        <v>268</v>
      </c>
      <c r="AW763" s="65">
        <v>2891.5988870000001</v>
      </c>
      <c r="AX763" s="86">
        <v>3036.1788313500001</v>
      </c>
      <c r="AY763" s="86">
        <v>3094.0108090900003</v>
      </c>
    </row>
    <row r="764" spans="1:51" x14ac:dyDescent="0.2">
      <c r="A764">
        <v>43</v>
      </c>
      <c r="B764">
        <v>2023</v>
      </c>
      <c r="C764" t="s">
        <v>230</v>
      </c>
      <c r="D764" t="s">
        <v>45</v>
      </c>
      <c r="E764" t="s">
        <v>46</v>
      </c>
      <c r="G764" t="s">
        <v>265</v>
      </c>
      <c r="H764" t="s">
        <v>266</v>
      </c>
      <c r="I764" t="s">
        <v>267</v>
      </c>
      <c r="J764" t="s">
        <v>265</v>
      </c>
      <c r="K764" t="s">
        <v>51</v>
      </c>
      <c r="L764" s="27">
        <v>49.408000000000001</v>
      </c>
      <c r="M764" s="27">
        <v>61.76</v>
      </c>
      <c r="N764" s="27">
        <v>74.111999999999995</v>
      </c>
      <c r="O764" t="s">
        <v>217</v>
      </c>
      <c r="P764" t="s">
        <v>218</v>
      </c>
      <c r="Q764" s="27">
        <v>6.68</v>
      </c>
      <c r="R764" s="27">
        <v>15.1</v>
      </c>
      <c r="S764" s="27">
        <v>22.4</v>
      </c>
      <c r="T764" s="27">
        <v>31.41</v>
      </c>
      <c r="U764" s="27">
        <v>0</v>
      </c>
      <c r="V764" s="27">
        <v>0</v>
      </c>
      <c r="W764" s="27">
        <v>0</v>
      </c>
      <c r="X764" t="s">
        <v>219</v>
      </c>
      <c r="Y764" t="s">
        <v>197</v>
      </c>
      <c r="Z764" s="27">
        <v>1984</v>
      </c>
      <c r="AA764" s="27">
        <v>1984</v>
      </c>
      <c r="AB764" s="27">
        <v>979</v>
      </c>
      <c r="AC764" s="27">
        <v>979</v>
      </c>
      <c r="AD764" s="27">
        <v>1567.2183096000001</v>
      </c>
      <c r="AE764" s="27">
        <v>1959.0228870000001</v>
      </c>
      <c r="AF764" s="27">
        <v>2350.8274643999998</v>
      </c>
      <c r="AG764" s="67">
        <v>2891.5988870000001</v>
      </c>
      <c r="AH764" s="27">
        <v>1.05</v>
      </c>
      <c r="AI764" s="27">
        <v>1.07</v>
      </c>
      <c r="AJ764" s="27">
        <v>0</v>
      </c>
      <c r="AK764" s="27">
        <v>0</v>
      </c>
      <c r="AL764" s="42">
        <v>3036.1788313500001</v>
      </c>
      <c r="AM764" s="42">
        <v>3094.0108090900003</v>
      </c>
      <c r="AN764">
        <v>2050</v>
      </c>
      <c r="AO764" t="s">
        <v>56</v>
      </c>
      <c r="AP764" s="30">
        <v>12</v>
      </c>
      <c r="AQ764" t="s">
        <v>263</v>
      </c>
      <c r="AR764" s="29">
        <v>2</v>
      </c>
      <c r="AS764" s="29">
        <v>11</v>
      </c>
      <c r="AT764" s="29">
        <v>0.41410000000000002</v>
      </c>
      <c r="AU764" s="29">
        <v>2024</v>
      </c>
      <c r="AV764" t="s">
        <v>268</v>
      </c>
      <c r="AW764" s="65">
        <v>2891.5988870000001</v>
      </c>
      <c r="AX764" s="86">
        <v>3036.1788313500001</v>
      </c>
      <c r="AY764" s="86">
        <v>3094.0108090900003</v>
      </c>
    </row>
    <row r="765" spans="1:51" x14ac:dyDescent="0.2">
      <c r="A765">
        <v>43</v>
      </c>
      <c r="B765">
        <v>2023</v>
      </c>
      <c r="C765" t="s">
        <v>230</v>
      </c>
      <c r="D765" t="s">
        <v>45</v>
      </c>
      <c r="E765" t="s">
        <v>46</v>
      </c>
      <c r="G765" t="s">
        <v>265</v>
      </c>
      <c r="H765" t="s">
        <v>266</v>
      </c>
      <c r="I765" t="s">
        <v>267</v>
      </c>
      <c r="J765" t="s">
        <v>265</v>
      </c>
      <c r="K765" t="s">
        <v>51</v>
      </c>
      <c r="L765" s="27">
        <v>49.408000000000001</v>
      </c>
      <c r="M765" s="27">
        <v>61.76</v>
      </c>
      <c r="N765" s="27">
        <v>74.111999999999995</v>
      </c>
      <c r="O765" t="s">
        <v>217</v>
      </c>
      <c r="P765" t="s">
        <v>218</v>
      </c>
      <c r="Q765" s="27">
        <v>6.68</v>
      </c>
      <c r="R765" s="27">
        <v>15.1</v>
      </c>
      <c r="S765" s="27">
        <v>22.4</v>
      </c>
      <c r="T765" s="27">
        <v>31.41</v>
      </c>
      <c r="U765" s="27">
        <v>0</v>
      </c>
      <c r="V765" s="27">
        <v>0</v>
      </c>
      <c r="W765" s="27">
        <v>0</v>
      </c>
      <c r="X765" t="s">
        <v>219</v>
      </c>
      <c r="Y765" t="s">
        <v>197</v>
      </c>
      <c r="Z765" s="27">
        <v>1984</v>
      </c>
      <c r="AA765" s="27">
        <v>1984</v>
      </c>
      <c r="AB765" s="27">
        <v>979</v>
      </c>
      <c r="AC765" s="27">
        <v>979</v>
      </c>
      <c r="AD765" s="27">
        <v>1567.2183096000001</v>
      </c>
      <c r="AE765" s="27">
        <v>1959.0228870000001</v>
      </c>
      <c r="AF765" s="27">
        <v>2350.8274643999998</v>
      </c>
      <c r="AG765" s="67">
        <v>2891.5988870000001</v>
      </c>
      <c r="AH765" s="27">
        <v>1.05</v>
      </c>
      <c r="AI765" s="27">
        <v>1.07</v>
      </c>
      <c r="AJ765" s="27">
        <v>0</v>
      </c>
      <c r="AK765" s="27">
        <v>0</v>
      </c>
      <c r="AL765" s="42">
        <v>3036.1788313500001</v>
      </c>
      <c r="AM765" s="42">
        <v>3094.0108090900003</v>
      </c>
      <c r="AN765">
        <v>2023</v>
      </c>
      <c r="AO765" t="s">
        <v>59</v>
      </c>
      <c r="AP765" s="30">
        <v>12</v>
      </c>
      <c r="AQ765" t="s">
        <v>263</v>
      </c>
      <c r="AR765" s="29">
        <v>2</v>
      </c>
      <c r="AS765" s="29">
        <v>11</v>
      </c>
      <c r="AT765" s="29">
        <v>0.41410000000000002</v>
      </c>
      <c r="AU765" s="29">
        <v>2024</v>
      </c>
      <c r="AV765" t="s">
        <v>268</v>
      </c>
      <c r="AW765" s="65">
        <v>2891.5988870000001</v>
      </c>
      <c r="AX765" s="86">
        <v>3036.1788313500001</v>
      </c>
      <c r="AY765" s="86">
        <v>3094.0108090900003</v>
      </c>
    </row>
    <row r="766" spans="1:51" x14ac:dyDescent="0.2">
      <c r="A766">
        <v>43</v>
      </c>
      <c r="B766">
        <v>2023</v>
      </c>
      <c r="C766" t="s">
        <v>230</v>
      </c>
      <c r="D766" t="s">
        <v>45</v>
      </c>
      <c r="E766" t="s">
        <v>46</v>
      </c>
      <c r="G766" t="s">
        <v>265</v>
      </c>
      <c r="H766" t="s">
        <v>266</v>
      </c>
      <c r="I766" t="s">
        <v>267</v>
      </c>
      <c r="J766" t="s">
        <v>265</v>
      </c>
      <c r="K766" t="s">
        <v>51</v>
      </c>
      <c r="L766" s="27">
        <v>49.408000000000001</v>
      </c>
      <c r="M766" s="27">
        <v>61.76</v>
      </c>
      <c r="N766" s="27">
        <v>74.111999999999995</v>
      </c>
      <c r="O766" t="s">
        <v>217</v>
      </c>
      <c r="P766" t="s">
        <v>218</v>
      </c>
      <c r="Q766" s="27">
        <v>6.68</v>
      </c>
      <c r="R766" s="27">
        <v>15.1</v>
      </c>
      <c r="S766" s="27">
        <v>22.4</v>
      </c>
      <c r="T766" s="27">
        <v>31.41</v>
      </c>
      <c r="U766" s="27">
        <v>0</v>
      </c>
      <c r="V766" s="27">
        <v>0</v>
      </c>
      <c r="W766" s="27">
        <v>0</v>
      </c>
      <c r="X766" t="s">
        <v>219</v>
      </c>
      <c r="Y766" t="s">
        <v>197</v>
      </c>
      <c r="Z766" s="27">
        <v>1984</v>
      </c>
      <c r="AA766" s="27">
        <v>1785.75</v>
      </c>
      <c r="AB766" s="27">
        <v>979</v>
      </c>
      <c r="AC766" s="27">
        <v>979</v>
      </c>
      <c r="AD766" s="27">
        <v>1567.2183096000001</v>
      </c>
      <c r="AE766" s="27">
        <v>1959.0228870000001</v>
      </c>
      <c r="AF766" s="27">
        <v>2350.8274643999998</v>
      </c>
      <c r="AG766" s="67">
        <v>2891.5988870000001</v>
      </c>
      <c r="AH766" s="27">
        <v>1.05</v>
      </c>
      <c r="AI766" s="27">
        <v>1.07</v>
      </c>
      <c r="AJ766" s="27">
        <v>0</v>
      </c>
      <c r="AK766" s="27">
        <v>0</v>
      </c>
      <c r="AL766" s="42">
        <v>3036.1788313500001</v>
      </c>
      <c r="AM766" s="42">
        <v>3094.0108090900003</v>
      </c>
      <c r="AN766">
        <v>2030</v>
      </c>
      <c r="AO766" t="s">
        <v>59</v>
      </c>
      <c r="AP766" s="30">
        <v>12</v>
      </c>
      <c r="AQ766" t="s">
        <v>263</v>
      </c>
      <c r="AR766" s="29">
        <v>2</v>
      </c>
      <c r="AS766" s="29">
        <v>11</v>
      </c>
      <c r="AT766" s="29">
        <v>0.41410000000000002</v>
      </c>
      <c r="AU766" s="29">
        <v>2024</v>
      </c>
      <c r="AV766" t="s">
        <v>268</v>
      </c>
      <c r="AW766" s="65">
        <v>2891.5988870000001</v>
      </c>
      <c r="AX766" s="86">
        <v>3036.1788313500001</v>
      </c>
      <c r="AY766" s="86">
        <v>3094.0108090900003</v>
      </c>
    </row>
    <row r="767" spans="1:51" x14ac:dyDescent="0.2">
      <c r="A767">
        <v>43</v>
      </c>
      <c r="B767">
        <v>2023</v>
      </c>
      <c r="C767" t="s">
        <v>230</v>
      </c>
      <c r="D767" t="s">
        <v>45</v>
      </c>
      <c r="E767" t="s">
        <v>46</v>
      </c>
      <c r="G767" t="s">
        <v>265</v>
      </c>
      <c r="H767" t="s">
        <v>266</v>
      </c>
      <c r="I767" t="s">
        <v>267</v>
      </c>
      <c r="J767" t="s">
        <v>265</v>
      </c>
      <c r="K767" t="s">
        <v>51</v>
      </c>
      <c r="L767" s="27">
        <v>49.408000000000001</v>
      </c>
      <c r="M767" s="27">
        <v>61.76</v>
      </c>
      <c r="N767" s="27">
        <v>74.111999999999995</v>
      </c>
      <c r="O767" t="s">
        <v>217</v>
      </c>
      <c r="P767" t="s">
        <v>218</v>
      </c>
      <c r="Q767" s="27">
        <v>6.68</v>
      </c>
      <c r="R767" s="27">
        <v>15.1</v>
      </c>
      <c r="S767" s="27">
        <v>22.4</v>
      </c>
      <c r="T767" s="27">
        <v>31.41</v>
      </c>
      <c r="U767" s="27">
        <v>0</v>
      </c>
      <c r="V767" s="27">
        <v>0</v>
      </c>
      <c r="W767" s="27">
        <v>0</v>
      </c>
      <c r="X767" t="s">
        <v>219</v>
      </c>
      <c r="Y767" t="s">
        <v>197</v>
      </c>
      <c r="Z767" s="27">
        <v>1984</v>
      </c>
      <c r="AA767" s="27">
        <v>1706.375</v>
      </c>
      <c r="AB767" s="27">
        <v>979</v>
      </c>
      <c r="AC767" s="27">
        <v>979</v>
      </c>
      <c r="AD767" s="27">
        <v>1567.2183096000001</v>
      </c>
      <c r="AE767" s="27">
        <v>1959.0228870000001</v>
      </c>
      <c r="AF767" s="27">
        <v>2350.8274643999998</v>
      </c>
      <c r="AG767" s="67">
        <v>2891.5988870000001</v>
      </c>
      <c r="AH767" s="27">
        <v>1.05</v>
      </c>
      <c r="AI767" s="27">
        <v>1.07</v>
      </c>
      <c r="AJ767" s="27">
        <v>0</v>
      </c>
      <c r="AK767" s="27">
        <v>0</v>
      </c>
      <c r="AL767" s="42">
        <v>3036.1788313500001</v>
      </c>
      <c r="AM767" s="42">
        <v>3094.0108090900003</v>
      </c>
      <c r="AN767">
        <v>2035</v>
      </c>
      <c r="AO767" t="s">
        <v>59</v>
      </c>
      <c r="AP767" s="30">
        <v>12</v>
      </c>
      <c r="AQ767" t="s">
        <v>263</v>
      </c>
      <c r="AR767" s="29">
        <v>2</v>
      </c>
      <c r="AS767" s="29">
        <v>11</v>
      </c>
      <c r="AT767" s="29">
        <v>0.41410000000000002</v>
      </c>
      <c r="AU767" s="29">
        <v>2024</v>
      </c>
      <c r="AV767" t="s">
        <v>268</v>
      </c>
      <c r="AW767" s="65">
        <v>2891.5988870000001</v>
      </c>
      <c r="AX767" s="86">
        <v>3036.1788313500001</v>
      </c>
      <c r="AY767" s="86">
        <v>3094.0108090900003</v>
      </c>
    </row>
    <row r="768" spans="1:51" x14ac:dyDescent="0.2">
      <c r="A768">
        <v>43</v>
      </c>
      <c r="B768">
        <v>2023</v>
      </c>
      <c r="C768" t="s">
        <v>230</v>
      </c>
      <c r="D768" t="s">
        <v>45</v>
      </c>
      <c r="E768" t="s">
        <v>46</v>
      </c>
      <c r="G768" t="s">
        <v>265</v>
      </c>
      <c r="H768" t="s">
        <v>266</v>
      </c>
      <c r="I768" t="s">
        <v>267</v>
      </c>
      <c r="J768" t="s">
        <v>265</v>
      </c>
      <c r="K768" t="s">
        <v>51</v>
      </c>
      <c r="L768" s="27">
        <v>49.408000000000001</v>
      </c>
      <c r="M768" s="27">
        <v>61.76</v>
      </c>
      <c r="N768" s="27">
        <v>74.111999999999995</v>
      </c>
      <c r="O768" t="s">
        <v>217</v>
      </c>
      <c r="P768" t="s">
        <v>218</v>
      </c>
      <c r="Q768" s="27">
        <v>6.68</v>
      </c>
      <c r="R768" s="27">
        <v>15.1</v>
      </c>
      <c r="S768" s="27">
        <v>22.4</v>
      </c>
      <c r="T768" s="27">
        <v>31.41</v>
      </c>
      <c r="U768" s="27">
        <v>0</v>
      </c>
      <c r="V768" s="27">
        <v>0</v>
      </c>
      <c r="W768" s="27">
        <v>0</v>
      </c>
      <c r="X768" t="s">
        <v>219</v>
      </c>
      <c r="Y768" t="s">
        <v>197</v>
      </c>
      <c r="Z768" s="27">
        <v>1984</v>
      </c>
      <c r="AA768" s="27">
        <v>1627</v>
      </c>
      <c r="AB768" s="27">
        <v>979</v>
      </c>
      <c r="AC768" s="27">
        <v>979</v>
      </c>
      <c r="AD768" s="27">
        <v>1567.2183096000001</v>
      </c>
      <c r="AE768" s="27">
        <v>1959.0228870000001</v>
      </c>
      <c r="AF768" s="27">
        <v>2350.8274643999998</v>
      </c>
      <c r="AG768" s="67">
        <v>2891.5988870000001</v>
      </c>
      <c r="AH768" s="27">
        <v>1.05</v>
      </c>
      <c r="AI768" s="27">
        <v>1.07</v>
      </c>
      <c r="AJ768" s="27">
        <v>0</v>
      </c>
      <c r="AK768" s="27">
        <v>0</v>
      </c>
      <c r="AL768" s="42">
        <v>3036.1788313500001</v>
      </c>
      <c r="AM768" s="42">
        <v>3094.0108090900003</v>
      </c>
      <c r="AN768">
        <v>2040</v>
      </c>
      <c r="AO768" t="s">
        <v>59</v>
      </c>
      <c r="AP768" s="30">
        <v>12</v>
      </c>
      <c r="AQ768" t="s">
        <v>263</v>
      </c>
      <c r="AR768" s="29">
        <v>2</v>
      </c>
      <c r="AS768" s="29">
        <v>11</v>
      </c>
      <c r="AT768" s="29">
        <v>0.41410000000000002</v>
      </c>
      <c r="AU768" s="29">
        <v>2024</v>
      </c>
      <c r="AV768" t="s">
        <v>268</v>
      </c>
      <c r="AW768" s="65">
        <v>2891.5988870000001</v>
      </c>
      <c r="AX768" s="86">
        <v>3036.1788313500001</v>
      </c>
      <c r="AY768" s="86">
        <v>3094.0108090900003</v>
      </c>
    </row>
    <row r="769" spans="1:51" x14ac:dyDescent="0.2">
      <c r="A769">
        <v>43</v>
      </c>
      <c r="B769">
        <v>2023</v>
      </c>
      <c r="C769" t="s">
        <v>230</v>
      </c>
      <c r="D769" t="s">
        <v>45</v>
      </c>
      <c r="E769" t="s">
        <v>46</v>
      </c>
      <c r="G769" t="s">
        <v>265</v>
      </c>
      <c r="H769" t="s">
        <v>266</v>
      </c>
      <c r="I769" t="s">
        <v>267</v>
      </c>
      <c r="J769" t="s">
        <v>265</v>
      </c>
      <c r="K769" t="s">
        <v>51</v>
      </c>
      <c r="L769" s="27">
        <v>49.408000000000001</v>
      </c>
      <c r="M769" s="27">
        <v>61.76</v>
      </c>
      <c r="N769" s="27">
        <v>74.111999999999995</v>
      </c>
      <c r="O769" t="s">
        <v>217</v>
      </c>
      <c r="P769" t="s">
        <v>218</v>
      </c>
      <c r="Q769" s="27">
        <v>6.68</v>
      </c>
      <c r="R769" s="27">
        <v>15.1</v>
      </c>
      <c r="S769" s="27">
        <v>22.4</v>
      </c>
      <c r="T769" s="27">
        <v>31.41</v>
      </c>
      <c r="U769" s="27">
        <v>0</v>
      </c>
      <c r="V769" s="27">
        <v>0</v>
      </c>
      <c r="W769" s="27">
        <v>0</v>
      </c>
      <c r="X769" t="s">
        <v>219</v>
      </c>
      <c r="Y769" t="s">
        <v>197</v>
      </c>
      <c r="Z769" s="27">
        <v>1984</v>
      </c>
      <c r="AA769" s="27">
        <v>1579.875</v>
      </c>
      <c r="AB769" s="27">
        <v>979</v>
      </c>
      <c r="AC769" s="27">
        <v>979</v>
      </c>
      <c r="AD769" s="27">
        <v>1567.2183096000001</v>
      </c>
      <c r="AE769" s="27">
        <v>1959.0228870000001</v>
      </c>
      <c r="AF769" s="27">
        <v>2350.8274643999998</v>
      </c>
      <c r="AG769" s="67">
        <v>2891.5988870000001</v>
      </c>
      <c r="AH769" s="27">
        <v>1.05</v>
      </c>
      <c r="AI769" s="27">
        <v>1.07</v>
      </c>
      <c r="AJ769" s="27">
        <v>0</v>
      </c>
      <c r="AK769" s="27">
        <v>0</v>
      </c>
      <c r="AL769" s="42">
        <v>3036.1788313500001</v>
      </c>
      <c r="AM769" s="42">
        <v>3094.0108090900003</v>
      </c>
      <c r="AN769">
        <v>2045</v>
      </c>
      <c r="AO769" t="s">
        <v>59</v>
      </c>
      <c r="AP769" s="30">
        <v>12</v>
      </c>
      <c r="AQ769" t="s">
        <v>263</v>
      </c>
      <c r="AR769" s="29">
        <v>2</v>
      </c>
      <c r="AS769" s="29">
        <v>11</v>
      </c>
      <c r="AT769" s="29">
        <v>0.41410000000000002</v>
      </c>
      <c r="AU769" s="29">
        <v>2024</v>
      </c>
      <c r="AV769" t="s">
        <v>268</v>
      </c>
      <c r="AW769" s="65">
        <v>2891.5988870000001</v>
      </c>
      <c r="AX769" s="86">
        <v>3036.1788313500001</v>
      </c>
      <c r="AY769" s="86">
        <v>3094.0108090900003</v>
      </c>
    </row>
    <row r="770" spans="1:51" x14ac:dyDescent="0.2">
      <c r="A770">
        <v>43</v>
      </c>
      <c r="B770">
        <v>2023</v>
      </c>
      <c r="C770" t="s">
        <v>230</v>
      </c>
      <c r="D770" t="s">
        <v>45</v>
      </c>
      <c r="E770" t="s">
        <v>46</v>
      </c>
      <c r="G770" t="s">
        <v>265</v>
      </c>
      <c r="H770" t="s">
        <v>266</v>
      </c>
      <c r="I770" t="s">
        <v>267</v>
      </c>
      <c r="J770" t="s">
        <v>265</v>
      </c>
      <c r="K770" t="s">
        <v>51</v>
      </c>
      <c r="L770" s="27">
        <v>49.408000000000001</v>
      </c>
      <c r="M770" s="27">
        <v>61.76</v>
      </c>
      <c r="N770" s="27">
        <v>74.111999999999995</v>
      </c>
      <c r="O770" t="s">
        <v>217</v>
      </c>
      <c r="P770" t="s">
        <v>218</v>
      </c>
      <c r="Q770" s="27">
        <v>6.68</v>
      </c>
      <c r="R770" s="27">
        <v>15.1</v>
      </c>
      <c r="S770" s="27">
        <v>22.4</v>
      </c>
      <c r="T770" s="27">
        <v>31.41</v>
      </c>
      <c r="U770" s="27">
        <v>0</v>
      </c>
      <c r="V770" s="27">
        <v>0</v>
      </c>
      <c r="W770" s="27">
        <v>0</v>
      </c>
      <c r="X770" t="s">
        <v>219</v>
      </c>
      <c r="Y770" t="s">
        <v>197</v>
      </c>
      <c r="Z770" s="27">
        <v>1984</v>
      </c>
      <c r="AA770" s="27">
        <v>1532.75</v>
      </c>
      <c r="AB770" s="27">
        <v>979</v>
      </c>
      <c r="AC770" s="27">
        <v>979</v>
      </c>
      <c r="AD770" s="27">
        <v>1567.2183096000001</v>
      </c>
      <c r="AE770" s="27">
        <v>1959.0228870000001</v>
      </c>
      <c r="AF770" s="27">
        <v>2350.8274643999998</v>
      </c>
      <c r="AG770" s="67">
        <v>2891.5988870000001</v>
      </c>
      <c r="AH770" s="27">
        <v>1.05</v>
      </c>
      <c r="AI770" s="27">
        <v>1.07</v>
      </c>
      <c r="AJ770" s="27">
        <v>0</v>
      </c>
      <c r="AK770" s="27">
        <v>0</v>
      </c>
      <c r="AL770" s="42">
        <v>3036.1788313500001</v>
      </c>
      <c r="AM770" s="42">
        <v>3094.0108090900003</v>
      </c>
      <c r="AN770">
        <v>2050</v>
      </c>
      <c r="AO770" t="s">
        <v>59</v>
      </c>
      <c r="AP770" s="30">
        <v>12</v>
      </c>
      <c r="AQ770" t="s">
        <v>263</v>
      </c>
      <c r="AR770" s="29">
        <v>2</v>
      </c>
      <c r="AS770" s="29">
        <v>11</v>
      </c>
      <c r="AT770" s="29">
        <v>0.41410000000000002</v>
      </c>
      <c r="AU770" s="29">
        <v>2024</v>
      </c>
      <c r="AV770" t="s">
        <v>268</v>
      </c>
      <c r="AW770" s="65">
        <v>2891.5988870000001</v>
      </c>
      <c r="AX770" s="86">
        <v>3036.1788313500001</v>
      </c>
      <c r="AY770" s="86">
        <v>3094.0108090900003</v>
      </c>
    </row>
    <row r="771" spans="1:51" x14ac:dyDescent="0.2">
      <c r="A771">
        <v>43</v>
      </c>
      <c r="B771">
        <v>2023</v>
      </c>
      <c r="C771" t="s">
        <v>230</v>
      </c>
      <c r="D771" t="s">
        <v>45</v>
      </c>
      <c r="E771" t="s">
        <v>46</v>
      </c>
      <c r="G771" t="s">
        <v>265</v>
      </c>
      <c r="H771" t="s">
        <v>266</v>
      </c>
      <c r="I771" t="s">
        <v>267</v>
      </c>
      <c r="J771" t="s">
        <v>265</v>
      </c>
      <c r="K771" t="s">
        <v>51</v>
      </c>
      <c r="L771" s="27">
        <v>49.408000000000001</v>
      </c>
      <c r="M771" s="27">
        <v>61.76</v>
      </c>
      <c r="N771" s="27">
        <v>74.111999999999995</v>
      </c>
      <c r="O771" t="s">
        <v>217</v>
      </c>
      <c r="P771" t="s">
        <v>218</v>
      </c>
      <c r="Q771" s="27">
        <v>6.68</v>
      </c>
      <c r="R771" s="27">
        <v>15.1</v>
      </c>
      <c r="S771" s="27">
        <v>22.4</v>
      </c>
      <c r="T771" s="27">
        <v>31.41</v>
      </c>
      <c r="U771" s="27">
        <v>0</v>
      </c>
      <c r="V771" s="27">
        <v>0</v>
      </c>
      <c r="W771" s="27">
        <v>0</v>
      </c>
      <c r="X771" t="s">
        <v>219</v>
      </c>
      <c r="Y771" t="s">
        <v>197</v>
      </c>
      <c r="Z771" s="27">
        <v>1984</v>
      </c>
      <c r="AA771" s="27">
        <v>1984</v>
      </c>
      <c r="AB771" s="27">
        <v>979</v>
      </c>
      <c r="AC771" s="27">
        <v>979</v>
      </c>
      <c r="AD771" s="27">
        <v>1567.2183096000001</v>
      </c>
      <c r="AE771" s="27">
        <v>1959.0228870000001</v>
      </c>
      <c r="AF771" s="27">
        <v>2350.8274643999998</v>
      </c>
      <c r="AG771" s="67">
        <v>2891.5988870000001</v>
      </c>
      <c r="AH771" s="27">
        <v>1.05</v>
      </c>
      <c r="AI771" s="27">
        <v>1.07</v>
      </c>
      <c r="AJ771" s="27">
        <v>0</v>
      </c>
      <c r="AK771" s="27">
        <v>0</v>
      </c>
      <c r="AL771" s="42">
        <v>3036.1788313500001</v>
      </c>
      <c r="AM771" s="42">
        <v>3094.0108090900003</v>
      </c>
      <c r="AN771">
        <v>2023</v>
      </c>
      <c r="AO771" t="s">
        <v>60</v>
      </c>
      <c r="AP771" s="30">
        <v>12</v>
      </c>
      <c r="AQ771" t="s">
        <v>263</v>
      </c>
      <c r="AR771" s="29">
        <v>2</v>
      </c>
      <c r="AS771" s="29">
        <v>11</v>
      </c>
      <c r="AT771" s="29">
        <v>0.41410000000000002</v>
      </c>
      <c r="AU771" s="29">
        <v>2024</v>
      </c>
      <c r="AV771" t="s">
        <v>268</v>
      </c>
      <c r="AW771" s="65">
        <v>2891.5988870000001</v>
      </c>
      <c r="AX771" s="86">
        <v>3036.1788313500001</v>
      </c>
      <c r="AY771" s="86">
        <v>3094.0108090900003</v>
      </c>
    </row>
    <row r="772" spans="1:51" x14ac:dyDescent="0.2">
      <c r="A772">
        <v>43</v>
      </c>
      <c r="B772">
        <v>2023</v>
      </c>
      <c r="C772" t="s">
        <v>230</v>
      </c>
      <c r="D772" t="s">
        <v>45</v>
      </c>
      <c r="E772" t="s">
        <v>46</v>
      </c>
      <c r="G772" t="s">
        <v>265</v>
      </c>
      <c r="H772" t="s">
        <v>266</v>
      </c>
      <c r="I772" t="s">
        <v>267</v>
      </c>
      <c r="J772" t="s">
        <v>265</v>
      </c>
      <c r="K772" t="s">
        <v>51</v>
      </c>
      <c r="L772" s="27">
        <v>49.408000000000001</v>
      </c>
      <c r="M772" s="27">
        <v>61.76</v>
      </c>
      <c r="N772" s="27">
        <v>74.111999999999995</v>
      </c>
      <c r="O772" t="s">
        <v>217</v>
      </c>
      <c r="P772" t="s">
        <v>218</v>
      </c>
      <c r="Q772" s="27">
        <v>6.68</v>
      </c>
      <c r="R772" s="27">
        <v>15.1</v>
      </c>
      <c r="S772" s="27">
        <v>22.4</v>
      </c>
      <c r="T772" s="27">
        <v>31.41</v>
      </c>
      <c r="U772" s="27">
        <v>0</v>
      </c>
      <c r="V772" s="27">
        <v>0</v>
      </c>
      <c r="W772" s="27">
        <v>0</v>
      </c>
      <c r="X772" t="s">
        <v>219</v>
      </c>
      <c r="Y772" t="s">
        <v>197</v>
      </c>
      <c r="Z772" s="27">
        <v>1984</v>
      </c>
      <c r="AA772" s="27">
        <v>1587.5</v>
      </c>
      <c r="AB772" s="27">
        <v>979</v>
      </c>
      <c r="AC772" s="27">
        <v>979</v>
      </c>
      <c r="AD772" s="27">
        <v>1567.2183096000001</v>
      </c>
      <c r="AE772" s="27">
        <v>1959.0228870000001</v>
      </c>
      <c r="AF772" s="27">
        <v>2350.8274643999998</v>
      </c>
      <c r="AG772" s="67">
        <v>2891.5988870000001</v>
      </c>
      <c r="AH772" s="27">
        <v>1.05</v>
      </c>
      <c r="AI772" s="27">
        <v>1.07</v>
      </c>
      <c r="AJ772" s="27">
        <v>0</v>
      </c>
      <c r="AK772" s="27">
        <v>0</v>
      </c>
      <c r="AL772" s="42">
        <v>3036.1788313500001</v>
      </c>
      <c r="AM772" s="42">
        <v>3094.0108090900003</v>
      </c>
      <c r="AN772">
        <v>2030</v>
      </c>
      <c r="AO772" t="s">
        <v>60</v>
      </c>
      <c r="AP772" s="30">
        <v>12</v>
      </c>
      <c r="AQ772" t="s">
        <v>263</v>
      </c>
      <c r="AR772" s="29">
        <v>2</v>
      </c>
      <c r="AS772" s="29">
        <v>11</v>
      </c>
      <c r="AT772" s="29">
        <v>0.41410000000000002</v>
      </c>
      <c r="AU772" s="29">
        <v>2024</v>
      </c>
      <c r="AV772" t="s">
        <v>268</v>
      </c>
      <c r="AW772" s="65">
        <v>2891.5988870000001</v>
      </c>
      <c r="AX772" s="86">
        <v>3036.1788313500001</v>
      </c>
      <c r="AY772" s="86">
        <v>3094.0108090900003</v>
      </c>
    </row>
    <row r="773" spans="1:51" x14ac:dyDescent="0.2">
      <c r="A773">
        <v>43</v>
      </c>
      <c r="B773">
        <v>2023</v>
      </c>
      <c r="C773" t="s">
        <v>230</v>
      </c>
      <c r="D773" t="s">
        <v>45</v>
      </c>
      <c r="E773" t="s">
        <v>46</v>
      </c>
      <c r="G773" t="s">
        <v>265</v>
      </c>
      <c r="H773" t="s">
        <v>266</v>
      </c>
      <c r="I773" t="s">
        <v>267</v>
      </c>
      <c r="J773" t="s">
        <v>265</v>
      </c>
      <c r="K773" t="s">
        <v>51</v>
      </c>
      <c r="L773" s="27">
        <v>49.408000000000001</v>
      </c>
      <c r="M773" s="27">
        <v>61.76</v>
      </c>
      <c r="N773" s="27">
        <v>74.111999999999995</v>
      </c>
      <c r="O773" t="s">
        <v>217</v>
      </c>
      <c r="P773" t="s">
        <v>218</v>
      </c>
      <c r="Q773" s="27">
        <v>6.68</v>
      </c>
      <c r="R773" s="27">
        <v>15.1</v>
      </c>
      <c r="S773" s="27">
        <v>22.4</v>
      </c>
      <c r="T773" s="27">
        <v>31.41</v>
      </c>
      <c r="U773" s="27">
        <v>0</v>
      </c>
      <c r="V773" s="27">
        <v>0</v>
      </c>
      <c r="W773" s="27">
        <v>0</v>
      </c>
      <c r="X773" t="s">
        <v>219</v>
      </c>
      <c r="Y773" t="s">
        <v>197</v>
      </c>
      <c r="Z773" s="27">
        <v>1984</v>
      </c>
      <c r="AA773" s="27">
        <v>1428.75</v>
      </c>
      <c r="AB773" s="27">
        <v>979</v>
      </c>
      <c r="AC773" s="27">
        <v>979</v>
      </c>
      <c r="AD773" s="27">
        <v>1567.2183096000001</v>
      </c>
      <c r="AE773" s="27">
        <v>1959.0228870000001</v>
      </c>
      <c r="AF773" s="27">
        <v>2350.8274643999998</v>
      </c>
      <c r="AG773" s="67">
        <v>2891.5988870000001</v>
      </c>
      <c r="AH773" s="27">
        <v>1.05</v>
      </c>
      <c r="AI773" s="27">
        <v>1.07</v>
      </c>
      <c r="AJ773" s="27">
        <v>0</v>
      </c>
      <c r="AK773" s="27">
        <v>0</v>
      </c>
      <c r="AL773" s="42">
        <v>3036.1788313500001</v>
      </c>
      <c r="AM773" s="42">
        <v>3094.0108090900003</v>
      </c>
      <c r="AN773">
        <v>2035</v>
      </c>
      <c r="AO773" t="s">
        <v>60</v>
      </c>
      <c r="AP773" s="30">
        <v>12</v>
      </c>
      <c r="AQ773" t="s">
        <v>263</v>
      </c>
      <c r="AR773" s="29">
        <v>2</v>
      </c>
      <c r="AS773" s="29">
        <v>11</v>
      </c>
      <c r="AT773" s="29">
        <v>0.41410000000000002</v>
      </c>
      <c r="AU773" s="29">
        <v>2024</v>
      </c>
      <c r="AV773" t="s">
        <v>268</v>
      </c>
      <c r="AW773" s="65">
        <v>2891.5988870000001</v>
      </c>
      <c r="AX773" s="86">
        <v>3036.1788313500001</v>
      </c>
      <c r="AY773" s="86">
        <v>3094.0108090900003</v>
      </c>
    </row>
    <row r="774" spans="1:51" x14ac:dyDescent="0.2">
      <c r="A774">
        <v>43</v>
      </c>
      <c r="B774">
        <v>2023</v>
      </c>
      <c r="C774" t="s">
        <v>230</v>
      </c>
      <c r="D774" t="s">
        <v>45</v>
      </c>
      <c r="E774" t="s">
        <v>46</v>
      </c>
      <c r="G774" t="s">
        <v>265</v>
      </c>
      <c r="H774" t="s">
        <v>266</v>
      </c>
      <c r="I774" t="s">
        <v>267</v>
      </c>
      <c r="J774" t="s">
        <v>265</v>
      </c>
      <c r="K774" t="s">
        <v>51</v>
      </c>
      <c r="L774" s="27">
        <v>49.408000000000001</v>
      </c>
      <c r="M774" s="27">
        <v>61.76</v>
      </c>
      <c r="N774" s="27">
        <v>74.111999999999995</v>
      </c>
      <c r="O774" t="s">
        <v>217</v>
      </c>
      <c r="P774" t="s">
        <v>218</v>
      </c>
      <c r="Q774" s="27">
        <v>6.68</v>
      </c>
      <c r="R774" s="27">
        <v>15.1</v>
      </c>
      <c r="S774" s="27">
        <v>22.4</v>
      </c>
      <c r="T774" s="27">
        <v>31.41</v>
      </c>
      <c r="U774" s="27">
        <v>0</v>
      </c>
      <c r="V774" s="27">
        <v>0</v>
      </c>
      <c r="W774" s="27">
        <v>0</v>
      </c>
      <c r="X774" t="s">
        <v>219</v>
      </c>
      <c r="Y774" t="s">
        <v>197</v>
      </c>
      <c r="Z774" s="27">
        <v>1984</v>
      </c>
      <c r="AA774" s="27">
        <v>1270</v>
      </c>
      <c r="AB774" s="27">
        <v>979</v>
      </c>
      <c r="AC774" s="27">
        <v>979</v>
      </c>
      <c r="AD774" s="27">
        <v>1567.2183096000001</v>
      </c>
      <c r="AE774" s="27">
        <v>1959.0228870000001</v>
      </c>
      <c r="AF774" s="27">
        <v>2350.8274643999998</v>
      </c>
      <c r="AG774" s="67">
        <v>2891.5988870000001</v>
      </c>
      <c r="AH774" s="27">
        <v>1.05</v>
      </c>
      <c r="AI774" s="27">
        <v>1.07</v>
      </c>
      <c r="AJ774" s="27">
        <v>0</v>
      </c>
      <c r="AK774" s="27">
        <v>0</v>
      </c>
      <c r="AL774" s="42">
        <v>3036.1788313500001</v>
      </c>
      <c r="AM774" s="42">
        <v>3094.0108090900003</v>
      </c>
      <c r="AN774">
        <v>2040</v>
      </c>
      <c r="AO774" t="s">
        <v>60</v>
      </c>
      <c r="AP774" s="30">
        <v>12</v>
      </c>
      <c r="AQ774" t="s">
        <v>263</v>
      </c>
      <c r="AR774" s="29">
        <v>2</v>
      </c>
      <c r="AS774" s="29">
        <v>11</v>
      </c>
      <c r="AT774" s="29">
        <v>0.41410000000000002</v>
      </c>
      <c r="AU774" s="29">
        <v>2024</v>
      </c>
      <c r="AV774" t="s">
        <v>268</v>
      </c>
      <c r="AW774" s="65">
        <v>2891.5988870000001</v>
      </c>
      <c r="AX774" s="86">
        <v>3036.1788313500001</v>
      </c>
      <c r="AY774" s="86">
        <v>3094.0108090900003</v>
      </c>
    </row>
    <row r="775" spans="1:51" x14ac:dyDescent="0.2">
      <c r="A775">
        <v>43</v>
      </c>
      <c r="B775">
        <v>2023</v>
      </c>
      <c r="C775" t="s">
        <v>230</v>
      </c>
      <c r="D775" t="s">
        <v>45</v>
      </c>
      <c r="E775" t="s">
        <v>46</v>
      </c>
      <c r="G775" t="s">
        <v>265</v>
      </c>
      <c r="H775" t="s">
        <v>266</v>
      </c>
      <c r="I775" t="s">
        <v>267</v>
      </c>
      <c r="J775" t="s">
        <v>265</v>
      </c>
      <c r="K775" t="s">
        <v>51</v>
      </c>
      <c r="L775" s="27">
        <v>49.408000000000001</v>
      </c>
      <c r="M775" s="27">
        <v>61.76</v>
      </c>
      <c r="N775" s="27">
        <v>74.111999999999995</v>
      </c>
      <c r="O775" t="s">
        <v>217</v>
      </c>
      <c r="P775" t="s">
        <v>218</v>
      </c>
      <c r="Q775" s="27">
        <v>6.68</v>
      </c>
      <c r="R775" s="27">
        <v>15.1</v>
      </c>
      <c r="S775" s="27">
        <v>22.4</v>
      </c>
      <c r="T775" s="27">
        <v>31.41</v>
      </c>
      <c r="U775" s="27">
        <v>0</v>
      </c>
      <c r="V775" s="27">
        <v>0</v>
      </c>
      <c r="W775" s="27">
        <v>0</v>
      </c>
      <c r="X775" t="s">
        <v>219</v>
      </c>
      <c r="Y775" t="s">
        <v>197</v>
      </c>
      <c r="Z775" s="27">
        <v>1984</v>
      </c>
      <c r="AA775" s="27">
        <v>1175.75</v>
      </c>
      <c r="AB775" s="27">
        <v>979</v>
      </c>
      <c r="AC775" s="27">
        <v>979</v>
      </c>
      <c r="AD775" s="27">
        <v>1567.2183096000001</v>
      </c>
      <c r="AE775" s="27">
        <v>1959.0228870000001</v>
      </c>
      <c r="AF775" s="27">
        <v>2350.8274643999998</v>
      </c>
      <c r="AG775" s="67">
        <v>2891.5988870000001</v>
      </c>
      <c r="AH775" s="27">
        <v>1.05</v>
      </c>
      <c r="AI775" s="27">
        <v>1.07</v>
      </c>
      <c r="AJ775" s="27">
        <v>0</v>
      </c>
      <c r="AK775" s="27">
        <v>0</v>
      </c>
      <c r="AL775" s="42">
        <v>3036.1788313500001</v>
      </c>
      <c r="AM775" s="42">
        <v>3094.0108090900003</v>
      </c>
      <c r="AN775">
        <v>2045</v>
      </c>
      <c r="AO775" t="s">
        <v>60</v>
      </c>
      <c r="AP775" s="30">
        <v>12</v>
      </c>
      <c r="AQ775" t="s">
        <v>263</v>
      </c>
      <c r="AR775" s="29">
        <v>2</v>
      </c>
      <c r="AS775" s="29">
        <v>11</v>
      </c>
      <c r="AT775" s="29">
        <v>0.41410000000000002</v>
      </c>
      <c r="AU775" s="29">
        <v>2024</v>
      </c>
      <c r="AV775" t="s">
        <v>268</v>
      </c>
      <c r="AW775" s="65">
        <v>2891.5988870000001</v>
      </c>
      <c r="AX775" s="86">
        <v>3036.1788313500001</v>
      </c>
      <c r="AY775" s="86">
        <v>3094.0108090900003</v>
      </c>
    </row>
    <row r="776" spans="1:51" s="70" customFormat="1" x14ac:dyDescent="0.2">
      <c r="A776" s="70">
        <v>43</v>
      </c>
      <c r="B776" s="70">
        <v>2023</v>
      </c>
      <c r="C776" s="70" t="s">
        <v>230</v>
      </c>
      <c r="D776" s="70" t="s">
        <v>45</v>
      </c>
      <c r="E776" s="70" t="s">
        <v>46</v>
      </c>
      <c r="G776" s="70" t="s">
        <v>265</v>
      </c>
      <c r="H776" s="70" t="s">
        <v>266</v>
      </c>
      <c r="I776" s="70" t="s">
        <v>267</v>
      </c>
      <c r="J776" s="70" t="s">
        <v>265</v>
      </c>
      <c r="K776" s="70" t="s">
        <v>51</v>
      </c>
      <c r="L776" s="73">
        <v>49.408000000000001</v>
      </c>
      <c r="M776" s="73">
        <v>61.76</v>
      </c>
      <c r="N776" s="73">
        <v>74.111999999999995</v>
      </c>
      <c r="O776" s="70" t="s">
        <v>217</v>
      </c>
      <c r="P776" s="70" t="s">
        <v>218</v>
      </c>
      <c r="Q776" s="73">
        <v>6.68</v>
      </c>
      <c r="R776" s="73">
        <v>15.1</v>
      </c>
      <c r="S776" s="73">
        <v>22.4</v>
      </c>
      <c r="T776" s="73">
        <v>31.41</v>
      </c>
      <c r="U776" s="73">
        <v>0</v>
      </c>
      <c r="V776" s="73">
        <v>0</v>
      </c>
      <c r="W776" s="73">
        <v>0</v>
      </c>
      <c r="X776" s="70" t="s">
        <v>219</v>
      </c>
      <c r="Y776" s="70" t="s">
        <v>197</v>
      </c>
      <c r="Z776" s="73">
        <v>1984</v>
      </c>
      <c r="AA776" s="73">
        <v>1081.5</v>
      </c>
      <c r="AB776" s="73">
        <v>979</v>
      </c>
      <c r="AC776" s="73">
        <v>979</v>
      </c>
      <c r="AD776" s="73">
        <v>1567.2183096000001</v>
      </c>
      <c r="AE776" s="73">
        <v>1959.0228870000001</v>
      </c>
      <c r="AF776" s="73">
        <v>2350.8274643999998</v>
      </c>
      <c r="AG776" s="74">
        <v>2891.5988870000001</v>
      </c>
      <c r="AH776" s="73">
        <v>1.05</v>
      </c>
      <c r="AI776" s="73">
        <v>1.07</v>
      </c>
      <c r="AJ776" s="73">
        <v>0</v>
      </c>
      <c r="AK776" s="73">
        <v>0</v>
      </c>
      <c r="AL776" s="81">
        <v>3036.1788313500001</v>
      </c>
      <c r="AM776" s="81">
        <v>3094.0108090900003</v>
      </c>
      <c r="AN776" s="70">
        <v>2050</v>
      </c>
      <c r="AO776" s="70" t="s">
        <v>60</v>
      </c>
      <c r="AP776" s="76">
        <v>12</v>
      </c>
      <c r="AQ776" s="70" t="s">
        <v>263</v>
      </c>
      <c r="AR776" s="80">
        <v>2</v>
      </c>
      <c r="AS776" s="80">
        <v>11</v>
      </c>
      <c r="AT776" s="80">
        <v>0.41410000000000002</v>
      </c>
      <c r="AU776" s="80">
        <v>2024</v>
      </c>
      <c r="AV776" s="70" t="s">
        <v>268</v>
      </c>
      <c r="AW776" s="77">
        <f t="shared" ref="AW776" si="54">(IF(ISBLANK(AE776), IF(ISNUMBER(M776), M776*R759, 0)+IF(ISNUMBER(V776), V776*AA759, 0)+AE776, (IF(ISNUMBER(M776), M776*R759, 0)+IF(ISNUMBER(V776), V776*AA759)+AE776)))</f>
        <v>2891.5988870000001</v>
      </c>
      <c r="AX776" s="88">
        <f t="shared" si="52"/>
        <v>3036.1788313500001</v>
      </c>
      <c r="AY776" s="88">
        <f t="shared" si="53"/>
        <v>3094.0108090900003</v>
      </c>
    </row>
    <row r="777" spans="1:51" x14ac:dyDescent="0.2">
      <c r="A777">
        <v>44</v>
      </c>
      <c r="B777">
        <v>2023</v>
      </c>
      <c r="C777" t="s">
        <v>875</v>
      </c>
      <c r="D777" t="s">
        <v>99</v>
      </c>
      <c r="E777" t="s">
        <v>46</v>
      </c>
      <c r="G777" t="s">
        <v>269</v>
      </c>
      <c r="H777" t="s">
        <v>269</v>
      </c>
      <c r="I777" t="s">
        <v>49</v>
      </c>
      <c r="J777" t="s">
        <v>270</v>
      </c>
      <c r="K777" t="s">
        <v>51</v>
      </c>
      <c r="L777" s="27">
        <v>0</v>
      </c>
      <c r="M777" s="27">
        <v>0</v>
      </c>
      <c r="N777" s="27">
        <v>0</v>
      </c>
      <c r="O777" t="s">
        <v>142</v>
      </c>
      <c r="P777" t="s">
        <v>182</v>
      </c>
      <c r="Q777" s="27">
        <v>1190</v>
      </c>
      <c r="R777" s="27">
        <v>1190</v>
      </c>
      <c r="S777" s="27">
        <v>930</v>
      </c>
      <c r="T777" s="27">
        <v>930</v>
      </c>
      <c r="U777" s="27">
        <v>0</v>
      </c>
      <c r="V777" s="27">
        <v>0</v>
      </c>
      <c r="W777" s="27">
        <v>0</v>
      </c>
      <c r="X777" t="s">
        <v>196</v>
      </c>
      <c r="Y777" t="s">
        <v>197</v>
      </c>
      <c r="Z777" s="27">
        <v>1305</v>
      </c>
      <c r="AA777" s="27">
        <v>1232</v>
      </c>
      <c r="AB777" s="27">
        <v>1160</v>
      </c>
      <c r="AC777" s="27">
        <v>1160</v>
      </c>
      <c r="AD777" s="27">
        <v>533618.07999999996</v>
      </c>
      <c r="AE777" s="27">
        <v>667022.6</v>
      </c>
      <c r="AF777" s="27">
        <v>800427.12</v>
      </c>
      <c r="AG777" s="107">
        <v>667022.6</v>
      </c>
      <c r="AH777" s="27">
        <v>1.05</v>
      </c>
      <c r="AI777" s="27">
        <v>1.07</v>
      </c>
      <c r="AJ777" s="27">
        <v>0</v>
      </c>
      <c r="AK777" s="27">
        <v>0</v>
      </c>
      <c r="AL777" s="101">
        <v>700373.73</v>
      </c>
      <c r="AM777" s="101">
        <v>713714.18200000003</v>
      </c>
      <c r="AN777">
        <v>2023</v>
      </c>
      <c r="AO777" t="s">
        <v>56</v>
      </c>
      <c r="AP777" s="30">
        <v>35</v>
      </c>
      <c r="AQ777" t="s">
        <v>254</v>
      </c>
      <c r="AR777" s="29">
        <v>1</v>
      </c>
      <c r="AS777" s="29">
        <v>2</v>
      </c>
      <c r="AT777" s="29" t="s">
        <v>89</v>
      </c>
      <c r="AU777" s="29">
        <v>2024</v>
      </c>
      <c r="AV777" t="s">
        <v>271</v>
      </c>
      <c r="AW777" s="65">
        <v>667022.6</v>
      </c>
      <c r="AX777" s="86">
        <v>700373.73</v>
      </c>
      <c r="AY777" s="86">
        <v>713714.18200000003</v>
      </c>
    </row>
    <row r="778" spans="1:51" x14ac:dyDescent="0.2">
      <c r="A778">
        <v>44</v>
      </c>
      <c r="B778">
        <v>2023</v>
      </c>
      <c r="C778" t="s">
        <v>875</v>
      </c>
      <c r="D778" t="s">
        <v>99</v>
      </c>
      <c r="E778" t="s">
        <v>46</v>
      </c>
      <c r="G778" t="s">
        <v>269</v>
      </c>
      <c r="H778" t="s">
        <v>269</v>
      </c>
      <c r="I778" t="s">
        <v>49</v>
      </c>
      <c r="J778" t="s">
        <v>270</v>
      </c>
      <c r="K778" t="s">
        <v>51</v>
      </c>
      <c r="L778" s="27">
        <v>0</v>
      </c>
      <c r="M778" s="27">
        <v>0</v>
      </c>
      <c r="N778" s="27">
        <v>0</v>
      </c>
      <c r="O778" t="s">
        <v>142</v>
      </c>
      <c r="P778" t="s">
        <v>182</v>
      </c>
      <c r="Q778" s="27">
        <v>1190</v>
      </c>
      <c r="R778" s="27">
        <v>1190</v>
      </c>
      <c r="S778" s="27">
        <v>930</v>
      </c>
      <c r="T778" s="27">
        <v>930</v>
      </c>
      <c r="U778" s="27">
        <v>0</v>
      </c>
      <c r="V778" s="27">
        <v>0</v>
      </c>
      <c r="W778" s="27">
        <v>0</v>
      </c>
      <c r="X778" t="s">
        <v>196</v>
      </c>
      <c r="Y778" t="s">
        <v>197</v>
      </c>
      <c r="Z778" s="27">
        <v>1305</v>
      </c>
      <c r="AA778" s="27">
        <v>1232</v>
      </c>
      <c r="AB778" s="27">
        <v>1160</v>
      </c>
      <c r="AC778" s="27">
        <v>1160</v>
      </c>
      <c r="AD778" s="27">
        <v>533618.07999999996</v>
      </c>
      <c r="AE778" s="27">
        <v>667022.6</v>
      </c>
      <c r="AF778" s="27">
        <v>800427.12</v>
      </c>
      <c r="AG778" s="107">
        <v>667022.6</v>
      </c>
      <c r="AH778" s="27">
        <v>1.05</v>
      </c>
      <c r="AI778" s="27">
        <v>1.07</v>
      </c>
      <c r="AJ778" s="27">
        <v>0</v>
      </c>
      <c r="AK778" s="27">
        <v>0</v>
      </c>
      <c r="AL778" s="101">
        <v>700373.73</v>
      </c>
      <c r="AM778" s="101">
        <v>713714.18200000003</v>
      </c>
      <c r="AN778">
        <v>2030</v>
      </c>
      <c r="AO778" t="s">
        <v>56</v>
      </c>
      <c r="AP778" s="30">
        <v>35</v>
      </c>
      <c r="AQ778" t="s">
        <v>254</v>
      </c>
      <c r="AR778" s="29">
        <v>1</v>
      </c>
      <c r="AS778" s="29">
        <v>2</v>
      </c>
      <c r="AT778" s="29" t="s">
        <v>89</v>
      </c>
      <c r="AU778" s="29">
        <v>2024</v>
      </c>
      <c r="AV778" t="s">
        <v>271</v>
      </c>
      <c r="AW778" s="65">
        <v>667022.6</v>
      </c>
      <c r="AX778" s="86">
        <v>700373.73</v>
      </c>
      <c r="AY778" s="86">
        <v>713714.18200000003</v>
      </c>
    </row>
    <row r="779" spans="1:51" x14ac:dyDescent="0.2">
      <c r="A779">
        <v>44</v>
      </c>
      <c r="B779">
        <v>2023</v>
      </c>
      <c r="C779" t="s">
        <v>875</v>
      </c>
      <c r="D779" t="s">
        <v>99</v>
      </c>
      <c r="E779" t="s">
        <v>46</v>
      </c>
      <c r="G779" t="s">
        <v>269</v>
      </c>
      <c r="H779" t="s">
        <v>269</v>
      </c>
      <c r="I779" t="s">
        <v>49</v>
      </c>
      <c r="J779" t="s">
        <v>270</v>
      </c>
      <c r="K779" t="s">
        <v>51</v>
      </c>
      <c r="L779" s="27">
        <v>0</v>
      </c>
      <c r="M779" s="27">
        <v>0</v>
      </c>
      <c r="N779" s="27">
        <v>0</v>
      </c>
      <c r="O779" t="s">
        <v>142</v>
      </c>
      <c r="P779" t="s">
        <v>182</v>
      </c>
      <c r="Q779" s="27">
        <v>1190</v>
      </c>
      <c r="R779" s="27">
        <v>1190</v>
      </c>
      <c r="S779" s="27">
        <v>930</v>
      </c>
      <c r="T779" s="27">
        <v>930</v>
      </c>
      <c r="U779" s="27">
        <v>0</v>
      </c>
      <c r="V779" s="27">
        <v>0</v>
      </c>
      <c r="W779" s="27">
        <v>0</v>
      </c>
      <c r="X779" t="s">
        <v>196</v>
      </c>
      <c r="Y779" t="s">
        <v>197</v>
      </c>
      <c r="Z779" s="27">
        <v>1305</v>
      </c>
      <c r="AA779" s="27">
        <v>1232</v>
      </c>
      <c r="AB779" s="27">
        <v>1160</v>
      </c>
      <c r="AC779" s="27">
        <v>1160</v>
      </c>
      <c r="AD779" s="27">
        <v>533618.07999999996</v>
      </c>
      <c r="AE779" s="27">
        <v>667022.6</v>
      </c>
      <c r="AF779" s="27">
        <v>800427.12</v>
      </c>
      <c r="AG779" s="107">
        <v>667022.6</v>
      </c>
      <c r="AH779" s="27">
        <v>1.05</v>
      </c>
      <c r="AI779" s="27">
        <v>1.07</v>
      </c>
      <c r="AJ779" s="27">
        <v>0</v>
      </c>
      <c r="AK779" s="27">
        <v>0</v>
      </c>
      <c r="AL779" s="101">
        <v>700373.73</v>
      </c>
      <c r="AM779" s="101">
        <v>713714.18200000003</v>
      </c>
      <c r="AN779">
        <v>2035</v>
      </c>
      <c r="AO779" t="s">
        <v>56</v>
      </c>
      <c r="AP779" s="30">
        <v>35</v>
      </c>
      <c r="AQ779" t="s">
        <v>254</v>
      </c>
      <c r="AR779" s="29">
        <v>1</v>
      </c>
      <c r="AS779" s="29">
        <v>2</v>
      </c>
      <c r="AT779" s="29" t="s">
        <v>89</v>
      </c>
      <c r="AU779" s="29">
        <v>2024</v>
      </c>
      <c r="AV779" t="s">
        <v>271</v>
      </c>
      <c r="AW779" s="65">
        <v>667022.6</v>
      </c>
      <c r="AX779" s="86">
        <v>700373.73</v>
      </c>
      <c r="AY779" s="86">
        <v>713714.18200000003</v>
      </c>
    </row>
    <row r="780" spans="1:51" x14ac:dyDescent="0.2">
      <c r="A780">
        <v>44</v>
      </c>
      <c r="B780">
        <v>2023</v>
      </c>
      <c r="C780" t="s">
        <v>875</v>
      </c>
      <c r="D780" t="s">
        <v>99</v>
      </c>
      <c r="E780" t="s">
        <v>46</v>
      </c>
      <c r="G780" t="s">
        <v>269</v>
      </c>
      <c r="H780" t="s">
        <v>269</v>
      </c>
      <c r="I780" t="s">
        <v>49</v>
      </c>
      <c r="J780" t="s">
        <v>270</v>
      </c>
      <c r="K780" t="s">
        <v>51</v>
      </c>
      <c r="L780" s="27">
        <v>0</v>
      </c>
      <c r="M780" s="27">
        <v>0</v>
      </c>
      <c r="N780" s="27">
        <v>0</v>
      </c>
      <c r="O780" t="s">
        <v>142</v>
      </c>
      <c r="P780" t="s">
        <v>182</v>
      </c>
      <c r="Q780" s="27">
        <v>1190</v>
      </c>
      <c r="R780" s="27">
        <v>1190</v>
      </c>
      <c r="S780" s="27">
        <v>930</v>
      </c>
      <c r="T780" s="27">
        <v>930</v>
      </c>
      <c r="U780" s="27">
        <v>0</v>
      </c>
      <c r="V780" s="27">
        <v>0</v>
      </c>
      <c r="W780" s="27">
        <v>0</v>
      </c>
      <c r="X780" t="s">
        <v>196</v>
      </c>
      <c r="Y780" t="s">
        <v>197</v>
      </c>
      <c r="Z780" s="27">
        <v>1305</v>
      </c>
      <c r="AA780" s="27">
        <v>1232</v>
      </c>
      <c r="AB780" s="27">
        <v>1160</v>
      </c>
      <c r="AC780" s="27">
        <v>1160</v>
      </c>
      <c r="AD780" s="27">
        <v>533618.07999999996</v>
      </c>
      <c r="AE780" s="27">
        <v>667022.6</v>
      </c>
      <c r="AF780" s="27">
        <v>800427.12</v>
      </c>
      <c r="AG780" s="107">
        <v>667022.6</v>
      </c>
      <c r="AH780" s="27">
        <v>1.05</v>
      </c>
      <c r="AI780" s="27">
        <v>1.07</v>
      </c>
      <c r="AJ780" s="27">
        <v>0</v>
      </c>
      <c r="AK780" s="27">
        <v>0</v>
      </c>
      <c r="AL780" s="101">
        <v>700373.73</v>
      </c>
      <c r="AM780" s="101">
        <v>713714.18200000003</v>
      </c>
      <c r="AN780">
        <v>2040</v>
      </c>
      <c r="AO780" t="s">
        <v>56</v>
      </c>
      <c r="AP780" s="30">
        <v>35</v>
      </c>
      <c r="AQ780" t="s">
        <v>254</v>
      </c>
      <c r="AR780" s="29">
        <v>1</v>
      </c>
      <c r="AS780" s="29">
        <v>2</v>
      </c>
      <c r="AT780" s="29" t="s">
        <v>89</v>
      </c>
      <c r="AU780" s="29">
        <v>2024</v>
      </c>
      <c r="AV780" t="s">
        <v>271</v>
      </c>
      <c r="AW780" s="65">
        <v>667022.6</v>
      </c>
      <c r="AX780" s="86">
        <v>700373.73</v>
      </c>
      <c r="AY780" s="86">
        <v>713714.18200000003</v>
      </c>
    </row>
    <row r="781" spans="1:51" x14ac:dyDescent="0.2">
      <c r="A781">
        <v>44</v>
      </c>
      <c r="B781">
        <v>2023</v>
      </c>
      <c r="C781" t="s">
        <v>875</v>
      </c>
      <c r="D781" t="s">
        <v>99</v>
      </c>
      <c r="E781" t="s">
        <v>46</v>
      </c>
      <c r="G781" t="s">
        <v>269</v>
      </c>
      <c r="H781" t="s">
        <v>269</v>
      </c>
      <c r="I781" t="s">
        <v>49</v>
      </c>
      <c r="J781" t="s">
        <v>270</v>
      </c>
      <c r="K781" t="s">
        <v>51</v>
      </c>
      <c r="L781" s="27">
        <v>0</v>
      </c>
      <c r="M781" s="27">
        <v>0</v>
      </c>
      <c r="N781" s="27">
        <v>0</v>
      </c>
      <c r="O781" t="s">
        <v>142</v>
      </c>
      <c r="P781" t="s">
        <v>182</v>
      </c>
      <c r="Q781" s="27">
        <v>1190</v>
      </c>
      <c r="R781" s="27">
        <v>1190</v>
      </c>
      <c r="S781" s="27">
        <v>930</v>
      </c>
      <c r="T781" s="27">
        <v>930</v>
      </c>
      <c r="U781" s="27">
        <v>0</v>
      </c>
      <c r="V781" s="27">
        <v>0</v>
      </c>
      <c r="W781" s="27">
        <v>0</v>
      </c>
      <c r="X781" t="s">
        <v>196</v>
      </c>
      <c r="Y781" t="s">
        <v>197</v>
      </c>
      <c r="Z781" s="27">
        <v>1305</v>
      </c>
      <c r="AA781" s="27">
        <v>1232</v>
      </c>
      <c r="AB781" s="27">
        <v>1160</v>
      </c>
      <c r="AC781" s="27">
        <v>1160</v>
      </c>
      <c r="AD781" s="27">
        <v>533618.07999999996</v>
      </c>
      <c r="AE781" s="27">
        <v>667022.6</v>
      </c>
      <c r="AF781" s="27">
        <v>800427.12</v>
      </c>
      <c r="AG781" s="107">
        <v>667022.6</v>
      </c>
      <c r="AH781" s="27">
        <v>1.05</v>
      </c>
      <c r="AI781" s="27">
        <v>1.07</v>
      </c>
      <c r="AJ781" s="27">
        <v>0</v>
      </c>
      <c r="AK781" s="27">
        <v>0</v>
      </c>
      <c r="AL781" s="101">
        <v>700373.73</v>
      </c>
      <c r="AM781" s="101">
        <v>713714.18200000003</v>
      </c>
      <c r="AN781">
        <v>2045</v>
      </c>
      <c r="AO781" t="s">
        <v>56</v>
      </c>
      <c r="AP781" s="30">
        <v>35</v>
      </c>
      <c r="AQ781" t="s">
        <v>254</v>
      </c>
      <c r="AR781" s="29">
        <v>1</v>
      </c>
      <c r="AS781" s="29">
        <v>2</v>
      </c>
      <c r="AT781" s="29" t="s">
        <v>89</v>
      </c>
      <c r="AU781" s="29">
        <v>2024</v>
      </c>
      <c r="AV781" t="s">
        <v>271</v>
      </c>
      <c r="AW781" s="65">
        <v>667022.6</v>
      </c>
      <c r="AX781" s="86">
        <v>700373.73</v>
      </c>
      <c r="AY781" s="86">
        <v>713714.18200000003</v>
      </c>
    </row>
    <row r="782" spans="1:51" x14ac:dyDescent="0.2">
      <c r="A782">
        <v>44</v>
      </c>
      <c r="B782">
        <v>2023</v>
      </c>
      <c r="C782" t="s">
        <v>875</v>
      </c>
      <c r="D782" t="s">
        <v>99</v>
      </c>
      <c r="E782" t="s">
        <v>46</v>
      </c>
      <c r="G782" t="s">
        <v>269</v>
      </c>
      <c r="H782" t="s">
        <v>269</v>
      </c>
      <c r="I782" t="s">
        <v>49</v>
      </c>
      <c r="J782" t="s">
        <v>270</v>
      </c>
      <c r="K782" t="s">
        <v>51</v>
      </c>
      <c r="L782" s="27">
        <v>0</v>
      </c>
      <c r="M782" s="27">
        <v>0</v>
      </c>
      <c r="N782" s="27">
        <v>0</v>
      </c>
      <c r="O782" t="s">
        <v>142</v>
      </c>
      <c r="P782" t="s">
        <v>182</v>
      </c>
      <c r="Q782" s="27">
        <v>1190</v>
      </c>
      <c r="R782" s="27">
        <v>1190</v>
      </c>
      <c r="S782" s="27">
        <v>930</v>
      </c>
      <c r="T782" s="27">
        <v>930</v>
      </c>
      <c r="U782" s="27">
        <v>0</v>
      </c>
      <c r="V782" s="27">
        <v>0</v>
      </c>
      <c r="W782" s="27">
        <v>0</v>
      </c>
      <c r="X782" t="s">
        <v>196</v>
      </c>
      <c r="Y782" t="s">
        <v>197</v>
      </c>
      <c r="Z782" s="27">
        <v>1305</v>
      </c>
      <c r="AA782" s="27">
        <v>1232</v>
      </c>
      <c r="AB782" s="27">
        <v>1160</v>
      </c>
      <c r="AC782" s="27">
        <v>1160</v>
      </c>
      <c r="AD782" s="27">
        <v>533618.07999999996</v>
      </c>
      <c r="AE782" s="27">
        <v>667022.6</v>
      </c>
      <c r="AF782" s="27">
        <v>800427.12</v>
      </c>
      <c r="AG782" s="107">
        <v>667022.6</v>
      </c>
      <c r="AH782" s="27">
        <v>1.05</v>
      </c>
      <c r="AI782" s="27">
        <v>1.07</v>
      </c>
      <c r="AJ782" s="27">
        <v>0</v>
      </c>
      <c r="AK782" s="27">
        <v>0</v>
      </c>
      <c r="AL782" s="101">
        <v>700373.73</v>
      </c>
      <c r="AM782" s="101">
        <v>713714.18200000003</v>
      </c>
      <c r="AN782">
        <v>2050</v>
      </c>
      <c r="AO782" t="s">
        <v>56</v>
      </c>
      <c r="AP782" s="30">
        <v>35</v>
      </c>
      <c r="AQ782" t="s">
        <v>254</v>
      </c>
      <c r="AR782" s="29">
        <v>1</v>
      </c>
      <c r="AS782" s="29">
        <v>2</v>
      </c>
      <c r="AT782" s="29" t="s">
        <v>89</v>
      </c>
      <c r="AU782" s="29">
        <v>2024</v>
      </c>
      <c r="AV782" t="s">
        <v>271</v>
      </c>
      <c r="AW782" s="65">
        <v>667022.6</v>
      </c>
      <c r="AX782" s="86">
        <v>700373.73</v>
      </c>
      <c r="AY782" s="86">
        <v>713714.18200000003</v>
      </c>
    </row>
    <row r="783" spans="1:51" x14ac:dyDescent="0.2">
      <c r="A783">
        <v>44</v>
      </c>
      <c r="B783">
        <v>2023</v>
      </c>
      <c r="C783" t="s">
        <v>875</v>
      </c>
      <c r="D783" t="s">
        <v>99</v>
      </c>
      <c r="E783" t="s">
        <v>46</v>
      </c>
      <c r="G783" t="s">
        <v>269</v>
      </c>
      <c r="H783" t="s">
        <v>269</v>
      </c>
      <c r="I783" t="s">
        <v>49</v>
      </c>
      <c r="J783" t="s">
        <v>270</v>
      </c>
      <c r="K783" t="s">
        <v>51</v>
      </c>
      <c r="L783" s="27">
        <v>0</v>
      </c>
      <c r="M783" s="27">
        <v>0</v>
      </c>
      <c r="N783" s="27">
        <v>0</v>
      </c>
      <c r="O783" t="s">
        <v>142</v>
      </c>
      <c r="P783" t="s">
        <v>182</v>
      </c>
      <c r="Q783" s="27">
        <v>1190</v>
      </c>
      <c r="R783" s="27">
        <v>1190</v>
      </c>
      <c r="S783" s="27">
        <v>930</v>
      </c>
      <c r="T783" s="27">
        <v>930</v>
      </c>
      <c r="U783" s="27">
        <v>0</v>
      </c>
      <c r="V783" s="27">
        <v>0</v>
      </c>
      <c r="W783" s="27">
        <v>0</v>
      </c>
      <c r="X783" t="s">
        <v>196</v>
      </c>
      <c r="Y783" t="s">
        <v>197</v>
      </c>
      <c r="Z783" s="27">
        <v>1305</v>
      </c>
      <c r="AA783" s="27">
        <v>1232</v>
      </c>
      <c r="AB783" s="27">
        <v>1160</v>
      </c>
      <c r="AC783" s="27">
        <v>1160</v>
      </c>
      <c r="AD783" s="27">
        <v>533618.07999999996</v>
      </c>
      <c r="AE783" s="27">
        <v>667022.6</v>
      </c>
      <c r="AF783" s="27">
        <v>800427.12</v>
      </c>
      <c r="AG783" s="107">
        <v>667022.6</v>
      </c>
      <c r="AH783" s="27">
        <v>1.05</v>
      </c>
      <c r="AI783" s="27">
        <v>1.07</v>
      </c>
      <c r="AJ783" s="27">
        <v>0</v>
      </c>
      <c r="AK783" s="27">
        <v>0</v>
      </c>
      <c r="AL783" s="101">
        <v>700373.73</v>
      </c>
      <c r="AM783" s="101">
        <v>713714.18200000003</v>
      </c>
      <c r="AN783">
        <v>2023</v>
      </c>
      <c r="AO783" t="s">
        <v>59</v>
      </c>
      <c r="AP783" s="30">
        <v>35</v>
      </c>
      <c r="AQ783" t="s">
        <v>254</v>
      </c>
      <c r="AR783" s="29">
        <v>1</v>
      </c>
      <c r="AS783" s="29">
        <v>2</v>
      </c>
      <c r="AT783" s="29" t="s">
        <v>89</v>
      </c>
      <c r="AU783" s="29">
        <v>2024</v>
      </c>
      <c r="AV783" t="s">
        <v>271</v>
      </c>
      <c r="AW783" s="65">
        <v>667022.6</v>
      </c>
      <c r="AX783" s="86">
        <v>700373.73</v>
      </c>
      <c r="AY783" s="86">
        <v>713714.18200000003</v>
      </c>
    </row>
    <row r="784" spans="1:51" x14ac:dyDescent="0.2">
      <c r="A784">
        <v>44</v>
      </c>
      <c r="B784">
        <v>2023</v>
      </c>
      <c r="C784" t="s">
        <v>875</v>
      </c>
      <c r="D784" t="s">
        <v>99</v>
      </c>
      <c r="E784" t="s">
        <v>46</v>
      </c>
      <c r="G784" t="s">
        <v>269</v>
      </c>
      <c r="H784" t="s">
        <v>269</v>
      </c>
      <c r="I784" t="s">
        <v>49</v>
      </c>
      <c r="J784" t="s">
        <v>270</v>
      </c>
      <c r="K784" t="s">
        <v>51</v>
      </c>
      <c r="L784" s="27">
        <v>0</v>
      </c>
      <c r="M784" s="27">
        <v>0</v>
      </c>
      <c r="N784" s="27">
        <v>0</v>
      </c>
      <c r="O784" t="s">
        <v>142</v>
      </c>
      <c r="P784" t="s">
        <v>182</v>
      </c>
      <c r="Q784" s="27">
        <v>1190</v>
      </c>
      <c r="R784" s="27">
        <v>1190</v>
      </c>
      <c r="S784" s="27">
        <v>930</v>
      </c>
      <c r="T784" s="27">
        <v>930</v>
      </c>
      <c r="U784" s="27">
        <v>0</v>
      </c>
      <c r="V784" s="27">
        <v>0</v>
      </c>
      <c r="W784" s="27">
        <v>0</v>
      </c>
      <c r="X784" t="s">
        <v>196</v>
      </c>
      <c r="Y784" t="s">
        <v>197</v>
      </c>
      <c r="Z784" s="27">
        <v>1305</v>
      </c>
      <c r="AA784" s="27">
        <v>1170.5</v>
      </c>
      <c r="AB784" s="27">
        <v>1102</v>
      </c>
      <c r="AC784" s="27">
        <v>1160</v>
      </c>
      <c r="AD784" s="27">
        <v>533618.07999999996</v>
      </c>
      <c r="AE784" s="27">
        <v>667022.6</v>
      </c>
      <c r="AF784" s="27">
        <v>800427.12</v>
      </c>
      <c r="AG784" s="107">
        <v>667022.6</v>
      </c>
      <c r="AH784" s="27">
        <v>1.05</v>
      </c>
      <c r="AI784" s="27">
        <v>1.07</v>
      </c>
      <c r="AJ784" s="27">
        <v>0</v>
      </c>
      <c r="AK784" s="27">
        <v>0</v>
      </c>
      <c r="AL784" s="101">
        <v>700373.73</v>
      </c>
      <c r="AM784" s="101">
        <v>713714.18200000003</v>
      </c>
      <c r="AN784">
        <v>2030</v>
      </c>
      <c r="AO784" t="s">
        <v>59</v>
      </c>
      <c r="AP784" s="30">
        <v>35</v>
      </c>
      <c r="AQ784" t="s">
        <v>254</v>
      </c>
      <c r="AR784" s="29">
        <v>1</v>
      </c>
      <c r="AS784" s="29">
        <v>2</v>
      </c>
      <c r="AT784" s="29" t="s">
        <v>89</v>
      </c>
      <c r="AU784" s="29">
        <v>2024</v>
      </c>
      <c r="AV784" t="s">
        <v>271</v>
      </c>
      <c r="AW784" s="65">
        <v>667022.6</v>
      </c>
      <c r="AX784" s="86">
        <v>700373.73</v>
      </c>
      <c r="AY784" s="86">
        <v>713714.18200000003</v>
      </c>
    </row>
    <row r="785" spans="1:51" x14ac:dyDescent="0.2">
      <c r="A785">
        <v>44</v>
      </c>
      <c r="B785">
        <v>2023</v>
      </c>
      <c r="C785" t="s">
        <v>875</v>
      </c>
      <c r="D785" t="s">
        <v>99</v>
      </c>
      <c r="E785" t="s">
        <v>46</v>
      </c>
      <c r="G785" t="s">
        <v>269</v>
      </c>
      <c r="H785" t="s">
        <v>269</v>
      </c>
      <c r="I785" t="s">
        <v>49</v>
      </c>
      <c r="J785" t="s">
        <v>270</v>
      </c>
      <c r="K785" t="s">
        <v>51</v>
      </c>
      <c r="L785" s="27">
        <v>0</v>
      </c>
      <c r="M785" s="27">
        <v>0</v>
      </c>
      <c r="N785" s="27">
        <v>0</v>
      </c>
      <c r="O785" t="s">
        <v>142</v>
      </c>
      <c r="P785" t="s">
        <v>182</v>
      </c>
      <c r="Q785" s="27">
        <v>1190</v>
      </c>
      <c r="R785" s="27">
        <v>1190</v>
      </c>
      <c r="S785" s="27">
        <v>930</v>
      </c>
      <c r="T785" s="27">
        <v>930</v>
      </c>
      <c r="U785" s="27">
        <v>0</v>
      </c>
      <c r="V785" s="27">
        <v>0</v>
      </c>
      <c r="W785" s="27">
        <v>0</v>
      </c>
      <c r="X785" t="s">
        <v>196</v>
      </c>
      <c r="Y785" t="s">
        <v>197</v>
      </c>
      <c r="Z785" s="27">
        <v>1305</v>
      </c>
      <c r="AA785" s="27">
        <v>1142.75</v>
      </c>
      <c r="AB785" s="27">
        <v>1075.75</v>
      </c>
      <c r="AC785" s="27">
        <v>1160</v>
      </c>
      <c r="AD785" s="27">
        <v>533618.07999999996</v>
      </c>
      <c r="AE785" s="27">
        <v>667022.6</v>
      </c>
      <c r="AF785" s="27">
        <v>800427.12</v>
      </c>
      <c r="AG785" s="107">
        <v>667022.6</v>
      </c>
      <c r="AH785" s="27">
        <v>1.05</v>
      </c>
      <c r="AI785" s="27">
        <v>1.07</v>
      </c>
      <c r="AJ785" s="27">
        <v>0</v>
      </c>
      <c r="AK785" s="27">
        <v>0</v>
      </c>
      <c r="AL785" s="101">
        <v>700373.73</v>
      </c>
      <c r="AM785" s="101">
        <v>713714.18200000003</v>
      </c>
      <c r="AN785">
        <v>2035</v>
      </c>
      <c r="AO785" t="s">
        <v>59</v>
      </c>
      <c r="AP785" s="30">
        <v>35</v>
      </c>
      <c r="AQ785" t="s">
        <v>254</v>
      </c>
      <c r="AR785" s="29">
        <v>1</v>
      </c>
      <c r="AS785" s="29">
        <v>2</v>
      </c>
      <c r="AT785" s="29" t="s">
        <v>89</v>
      </c>
      <c r="AU785" s="29">
        <v>2024</v>
      </c>
      <c r="AV785" t="s">
        <v>271</v>
      </c>
      <c r="AW785" s="65">
        <v>667022.6</v>
      </c>
      <c r="AX785" s="86">
        <v>700373.73</v>
      </c>
      <c r="AY785" s="86">
        <v>713714.18200000003</v>
      </c>
    </row>
    <row r="786" spans="1:51" x14ac:dyDescent="0.2">
      <c r="A786">
        <v>44</v>
      </c>
      <c r="B786">
        <v>2023</v>
      </c>
      <c r="C786" t="s">
        <v>875</v>
      </c>
      <c r="D786" t="s">
        <v>99</v>
      </c>
      <c r="E786" t="s">
        <v>46</v>
      </c>
      <c r="G786" t="s">
        <v>269</v>
      </c>
      <c r="H786" t="s">
        <v>269</v>
      </c>
      <c r="I786" t="s">
        <v>49</v>
      </c>
      <c r="J786" t="s">
        <v>270</v>
      </c>
      <c r="K786" t="s">
        <v>51</v>
      </c>
      <c r="L786" s="27">
        <v>0</v>
      </c>
      <c r="M786" s="27">
        <v>0</v>
      </c>
      <c r="N786" s="27">
        <v>0</v>
      </c>
      <c r="O786" t="s">
        <v>142</v>
      </c>
      <c r="P786" t="s">
        <v>182</v>
      </c>
      <c r="Q786" s="27">
        <v>1190</v>
      </c>
      <c r="R786" s="27">
        <v>1190</v>
      </c>
      <c r="S786" s="27">
        <v>930</v>
      </c>
      <c r="T786" s="27">
        <v>930</v>
      </c>
      <c r="U786" s="27">
        <v>0</v>
      </c>
      <c r="V786" s="27">
        <v>0</v>
      </c>
      <c r="W786" s="27">
        <v>0</v>
      </c>
      <c r="X786" t="s">
        <v>196</v>
      </c>
      <c r="Y786" t="s">
        <v>197</v>
      </c>
      <c r="Z786" s="27">
        <v>1305</v>
      </c>
      <c r="AA786" s="27">
        <v>1115</v>
      </c>
      <c r="AB786" s="27">
        <v>1049.5</v>
      </c>
      <c r="AC786" s="27">
        <v>1160</v>
      </c>
      <c r="AD786" s="27">
        <v>533618.07999999996</v>
      </c>
      <c r="AE786" s="27">
        <v>667022.6</v>
      </c>
      <c r="AF786" s="27">
        <v>800427.12</v>
      </c>
      <c r="AG786" s="107">
        <v>667022.6</v>
      </c>
      <c r="AH786" s="27">
        <v>1.05</v>
      </c>
      <c r="AI786" s="27">
        <v>1.07</v>
      </c>
      <c r="AJ786" s="27">
        <v>0</v>
      </c>
      <c r="AK786" s="27">
        <v>0</v>
      </c>
      <c r="AL786" s="101">
        <v>700373.73</v>
      </c>
      <c r="AM786" s="101">
        <v>713714.18200000003</v>
      </c>
      <c r="AN786">
        <v>2040</v>
      </c>
      <c r="AO786" t="s">
        <v>59</v>
      </c>
      <c r="AP786" s="30">
        <v>35</v>
      </c>
      <c r="AQ786" t="s">
        <v>254</v>
      </c>
      <c r="AR786" s="29">
        <v>1</v>
      </c>
      <c r="AS786" s="29">
        <v>2</v>
      </c>
      <c r="AT786" s="29" t="s">
        <v>89</v>
      </c>
      <c r="AU786" s="29">
        <v>2024</v>
      </c>
      <c r="AV786" t="s">
        <v>271</v>
      </c>
      <c r="AW786" s="65">
        <v>667022.6</v>
      </c>
      <c r="AX786" s="86">
        <v>700373.73</v>
      </c>
      <c r="AY786" s="86">
        <v>713714.18200000003</v>
      </c>
    </row>
    <row r="787" spans="1:51" x14ac:dyDescent="0.2">
      <c r="A787">
        <v>44</v>
      </c>
      <c r="B787">
        <v>2023</v>
      </c>
      <c r="C787" t="s">
        <v>875</v>
      </c>
      <c r="D787" t="s">
        <v>99</v>
      </c>
      <c r="E787" t="s">
        <v>46</v>
      </c>
      <c r="G787" t="s">
        <v>269</v>
      </c>
      <c r="H787" t="s">
        <v>269</v>
      </c>
      <c r="I787" t="s">
        <v>49</v>
      </c>
      <c r="J787" t="s">
        <v>270</v>
      </c>
      <c r="K787" t="s">
        <v>51</v>
      </c>
      <c r="L787" s="27">
        <v>0</v>
      </c>
      <c r="M787" s="27">
        <v>0</v>
      </c>
      <c r="N787" s="27">
        <v>0</v>
      </c>
      <c r="O787" t="s">
        <v>142</v>
      </c>
      <c r="P787" t="s">
        <v>182</v>
      </c>
      <c r="Q787" s="27">
        <v>1190</v>
      </c>
      <c r="R787" s="27">
        <v>1190</v>
      </c>
      <c r="S787" s="27">
        <v>930</v>
      </c>
      <c r="T787" s="27">
        <v>930</v>
      </c>
      <c r="U787" s="27">
        <v>0</v>
      </c>
      <c r="V787" s="27">
        <v>0</v>
      </c>
      <c r="W787" s="27">
        <v>0</v>
      </c>
      <c r="X787" t="s">
        <v>196</v>
      </c>
      <c r="Y787" t="s">
        <v>197</v>
      </c>
      <c r="Z787" s="27">
        <v>1305</v>
      </c>
      <c r="AA787" s="27">
        <v>1090</v>
      </c>
      <c r="AB787" s="27">
        <v>1026</v>
      </c>
      <c r="AC787" s="27">
        <v>1160</v>
      </c>
      <c r="AD787" s="27">
        <v>533618.07999999996</v>
      </c>
      <c r="AE787" s="27">
        <v>667022.6</v>
      </c>
      <c r="AF787" s="27">
        <v>800427.12</v>
      </c>
      <c r="AG787" s="107">
        <v>667022.6</v>
      </c>
      <c r="AH787" s="27">
        <v>1.05</v>
      </c>
      <c r="AI787" s="27">
        <v>1.07</v>
      </c>
      <c r="AJ787" s="27">
        <v>0</v>
      </c>
      <c r="AK787" s="27">
        <v>0</v>
      </c>
      <c r="AL787" s="101">
        <v>700373.73</v>
      </c>
      <c r="AM787" s="101">
        <v>713714.18200000003</v>
      </c>
      <c r="AN787">
        <v>2045</v>
      </c>
      <c r="AO787" t="s">
        <v>59</v>
      </c>
      <c r="AP787" s="30">
        <v>35</v>
      </c>
      <c r="AQ787" t="s">
        <v>254</v>
      </c>
      <c r="AR787" s="29">
        <v>1</v>
      </c>
      <c r="AS787" s="29">
        <v>2</v>
      </c>
      <c r="AT787" s="29" t="s">
        <v>89</v>
      </c>
      <c r="AU787" s="29">
        <v>2024</v>
      </c>
      <c r="AV787" t="s">
        <v>271</v>
      </c>
      <c r="AW787" s="65">
        <v>667022.6</v>
      </c>
      <c r="AX787" s="86">
        <v>700373.73</v>
      </c>
      <c r="AY787" s="86">
        <v>713714.18200000003</v>
      </c>
    </row>
    <row r="788" spans="1:51" x14ac:dyDescent="0.2">
      <c r="A788">
        <v>44</v>
      </c>
      <c r="B788">
        <v>2023</v>
      </c>
      <c r="C788" t="s">
        <v>875</v>
      </c>
      <c r="D788" t="s">
        <v>99</v>
      </c>
      <c r="E788" t="s">
        <v>46</v>
      </c>
      <c r="G788" t="s">
        <v>269</v>
      </c>
      <c r="H788" t="s">
        <v>269</v>
      </c>
      <c r="I788" t="s">
        <v>49</v>
      </c>
      <c r="J788" t="s">
        <v>270</v>
      </c>
      <c r="K788" t="s">
        <v>51</v>
      </c>
      <c r="L788" s="27">
        <v>0</v>
      </c>
      <c r="M788" s="27">
        <v>0</v>
      </c>
      <c r="N788" s="27">
        <v>0</v>
      </c>
      <c r="O788" t="s">
        <v>142</v>
      </c>
      <c r="P788" t="s">
        <v>182</v>
      </c>
      <c r="Q788" s="27">
        <v>1190</v>
      </c>
      <c r="R788" s="27">
        <v>1190</v>
      </c>
      <c r="S788" s="27">
        <v>930</v>
      </c>
      <c r="T788" s="27">
        <v>930</v>
      </c>
      <c r="U788" s="27">
        <v>0</v>
      </c>
      <c r="V788" s="27">
        <v>0</v>
      </c>
      <c r="W788" s="27">
        <v>0</v>
      </c>
      <c r="X788" t="s">
        <v>196</v>
      </c>
      <c r="Y788" t="s">
        <v>197</v>
      </c>
      <c r="Z788" s="27">
        <v>1305</v>
      </c>
      <c r="AA788" s="27">
        <v>1065</v>
      </c>
      <c r="AB788" s="27">
        <v>1002.5</v>
      </c>
      <c r="AC788" s="27">
        <v>1160</v>
      </c>
      <c r="AD788" s="27">
        <v>533618.07999999996</v>
      </c>
      <c r="AE788" s="27">
        <v>667022.6</v>
      </c>
      <c r="AF788" s="27">
        <v>800427.12</v>
      </c>
      <c r="AG788" s="107">
        <v>667022.6</v>
      </c>
      <c r="AH788" s="27">
        <v>1.05</v>
      </c>
      <c r="AI788" s="27">
        <v>1.07</v>
      </c>
      <c r="AJ788" s="27">
        <v>0</v>
      </c>
      <c r="AK788" s="27">
        <v>0</v>
      </c>
      <c r="AL788" s="101">
        <v>700373.73</v>
      </c>
      <c r="AM788" s="101">
        <v>713714.18200000003</v>
      </c>
      <c r="AN788">
        <v>2050</v>
      </c>
      <c r="AO788" t="s">
        <v>59</v>
      </c>
      <c r="AP788" s="30">
        <v>35</v>
      </c>
      <c r="AQ788" t="s">
        <v>254</v>
      </c>
      <c r="AR788" s="29">
        <v>1</v>
      </c>
      <c r="AS788" s="29">
        <v>2</v>
      </c>
      <c r="AT788" s="29" t="s">
        <v>89</v>
      </c>
      <c r="AU788" s="29">
        <v>2024</v>
      </c>
      <c r="AV788" t="s">
        <v>271</v>
      </c>
      <c r="AW788" s="65">
        <v>667022.6</v>
      </c>
      <c r="AX788" s="86">
        <v>700373.73</v>
      </c>
      <c r="AY788" s="86">
        <v>713714.18200000003</v>
      </c>
    </row>
    <row r="789" spans="1:51" x14ac:dyDescent="0.2">
      <c r="A789">
        <v>44</v>
      </c>
      <c r="B789">
        <v>2023</v>
      </c>
      <c r="C789" t="s">
        <v>875</v>
      </c>
      <c r="D789" t="s">
        <v>99</v>
      </c>
      <c r="E789" t="s">
        <v>46</v>
      </c>
      <c r="G789" t="s">
        <v>269</v>
      </c>
      <c r="H789" t="s">
        <v>269</v>
      </c>
      <c r="I789" t="s">
        <v>49</v>
      </c>
      <c r="J789" t="s">
        <v>270</v>
      </c>
      <c r="K789" t="s">
        <v>51</v>
      </c>
      <c r="L789" s="27">
        <v>0</v>
      </c>
      <c r="M789" s="27">
        <v>0</v>
      </c>
      <c r="N789" s="27">
        <v>0</v>
      </c>
      <c r="O789" t="s">
        <v>142</v>
      </c>
      <c r="P789" t="s">
        <v>182</v>
      </c>
      <c r="Q789" s="27">
        <v>1190</v>
      </c>
      <c r="R789" s="27">
        <v>1190</v>
      </c>
      <c r="S789" s="27">
        <v>930</v>
      </c>
      <c r="T789" s="27">
        <v>930</v>
      </c>
      <c r="U789" s="27">
        <v>0</v>
      </c>
      <c r="V789" s="27">
        <v>0</v>
      </c>
      <c r="W789" s="27">
        <v>0</v>
      </c>
      <c r="X789" t="s">
        <v>196</v>
      </c>
      <c r="Y789" t="s">
        <v>197</v>
      </c>
      <c r="Z789" s="27">
        <v>1305</v>
      </c>
      <c r="AA789" s="27">
        <v>1232</v>
      </c>
      <c r="AB789" s="27">
        <v>1160</v>
      </c>
      <c r="AC789" s="27">
        <v>1160</v>
      </c>
      <c r="AD789" s="27">
        <v>533618.07999999996</v>
      </c>
      <c r="AE789" s="27">
        <v>667022.6</v>
      </c>
      <c r="AF789" s="27">
        <v>800427.12</v>
      </c>
      <c r="AG789" s="107">
        <v>667022.6</v>
      </c>
      <c r="AH789" s="27">
        <v>1.05</v>
      </c>
      <c r="AI789" s="27">
        <v>1.07</v>
      </c>
      <c r="AJ789" s="27">
        <v>0</v>
      </c>
      <c r="AK789" s="27">
        <v>0</v>
      </c>
      <c r="AL789" s="101">
        <v>700373.73</v>
      </c>
      <c r="AM789" s="101">
        <v>713714.18200000003</v>
      </c>
      <c r="AN789">
        <v>2023</v>
      </c>
      <c r="AO789" t="s">
        <v>60</v>
      </c>
      <c r="AP789" s="30">
        <v>35</v>
      </c>
      <c r="AQ789" t="s">
        <v>254</v>
      </c>
      <c r="AR789" s="29">
        <v>1</v>
      </c>
      <c r="AS789" s="29">
        <v>2</v>
      </c>
      <c r="AT789" s="29" t="s">
        <v>89</v>
      </c>
      <c r="AU789" s="29">
        <v>2024</v>
      </c>
      <c r="AV789" t="s">
        <v>271</v>
      </c>
      <c r="AW789" s="65">
        <v>667022.6</v>
      </c>
      <c r="AX789" s="86">
        <v>700373.73</v>
      </c>
      <c r="AY789" s="86">
        <v>713714.18200000003</v>
      </c>
    </row>
    <row r="790" spans="1:51" x14ac:dyDescent="0.2">
      <c r="A790">
        <v>44</v>
      </c>
      <c r="B790">
        <v>2023</v>
      </c>
      <c r="C790" t="s">
        <v>875</v>
      </c>
      <c r="D790" t="s">
        <v>99</v>
      </c>
      <c r="E790" t="s">
        <v>46</v>
      </c>
      <c r="G790" t="s">
        <v>269</v>
      </c>
      <c r="H790" t="s">
        <v>269</v>
      </c>
      <c r="I790" t="s">
        <v>49</v>
      </c>
      <c r="J790" t="s">
        <v>270</v>
      </c>
      <c r="K790" t="s">
        <v>51</v>
      </c>
      <c r="L790" s="27">
        <v>0</v>
      </c>
      <c r="M790" s="27">
        <v>0</v>
      </c>
      <c r="N790" s="27">
        <v>0</v>
      </c>
      <c r="O790" t="s">
        <v>142</v>
      </c>
      <c r="P790" t="s">
        <v>182</v>
      </c>
      <c r="Q790" s="27">
        <v>1190</v>
      </c>
      <c r="R790" s="27">
        <v>1190</v>
      </c>
      <c r="S790" s="27">
        <v>930</v>
      </c>
      <c r="T790" s="27">
        <v>930</v>
      </c>
      <c r="U790" s="27">
        <v>0</v>
      </c>
      <c r="V790" s="27">
        <v>0</v>
      </c>
      <c r="W790" s="27">
        <v>0</v>
      </c>
      <c r="X790" t="s">
        <v>196</v>
      </c>
      <c r="Y790" t="s">
        <v>197</v>
      </c>
      <c r="Z790" s="27">
        <v>1305</v>
      </c>
      <c r="AA790" s="27">
        <v>1109</v>
      </c>
      <c r="AB790" s="27">
        <v>1044</v>
      </c>
      <c r="AC790" s="27">
        <v>1160</v>
      </c>
      <c r="AD790" s="27">
        <v>533618.07999999996</v>
      </c>
      <c r="AE790" s="27">
        <v>667022.6</v>
      </c>
      <c r="AF790" s="27">
        <v>800427.12</v>
      </c>
      <c r="AG790" s="107">
        <v>667022.6</v>
      </c>
      <c r="AH790" s="27">
        <v>1.05</v>
      </c>
      <c r="AI790" s="27">
        <v>1.07</v>
      </c>
      <c r="AJ790" s="27">
        <v>0</v>
      </c>
      <c r="AK790" s="27">
        <v>0</v>
      </c>
      <c r="AL790" s="101">
        <v>700373.73</v>
      </c>
      <c r="AM790" s="101">
        <v>713714.18200000003</v>
      </c>
      <c r="AN790">
        <v>2030</v>
      </c>
      <c r="AO790" t="s">
        <v>60</v>
      </c>
      <c r="AP790" s="30">
        <v>35</v>
      </c>
      <c r="AQ790" t="s">
        <v>254</v>
      </c>
      <c r="AR790" s="29">
        <v>1</v>
      </c>
      <c r="AS790" s="29">
        <v>2</v>
      </c>
      <c r="AT790" s="29" t="s">
        <v>89</v>
      </c>
      <c r="AU790" s="29">
        <v>2024</v>
      </c>
      <c r="AV790" t="s">
        <v>271</v>
      </c>
      <c r="AW790" s="65">
        <v>667022.6</v>
      </c>
      <c r="AX790" s="86">
        <v>700373.73</v>
      </c>
      <c r="AY790" s="86">
        <v>713714.18200000003</v>
      </c>
    </row>
    <row r="791" spans="1:51" x14ac:dyDescent="0.2">
      <c r="A791">
        <v>44</v>
      </c>
      <c r="B791">
        <v>2023</v>
      </c>
      <c r="C791" t="s">
        <v>875</v>
      </c>
      <c r="D791" t="s">
        <v>99</v>
      </c>
      <c r="E791" t="s">
        <v>46</v>
      </c>
      <c r="G791" t="s">
        <v>269</v>
      </c>
      <c r="H791" t="s">
        <v>269</v>
      </c>
      <c r="I791" t="s">
        <v>49</v>
      </c>
      <c r="J791" t="s">
        <v>270</v>
      </c>
      <c r="K791" t="s">
        <v>51</v>
      </c>
      <c r="L791" s="27">
        <v>0</v>
      </c>
      <c r="M791" s="27">
        <v>0</v>
      </c>
      <c r="N791" s="27">
        <v>0</v>
      </c>
      <c r="O791" t="s">
        <v>142</v>
      </c>
      <c r="P791" t="s">
        <v>182</v>
      </c>
      <c r="Q791" s="27">
        <v>1190</v>
      </c>
      <c r="R791" s="27">
        <v>1190</v>
      </c>
      <c r="S791" s="27">
        <v>930</v>
      </c>
      <c r="T791" s="27">
        <v>930</v>
      </c>
      <c r="U791" s="27">
        <v>0</v>
      </c>
      <c r="V791" s="27">
        <v>0</v>
      </c>
      <c r="W791" s="27">
        <v>0</v>
      </c>
      <c r="X791" t="s">
        <v>196</v>
      </c>
      <c r="Y791" t="s">
        <v>197</v>
      </c>
      <c r="Z791" s="27">
        <v>1305</v>
      </c>
      <c r="AA791" s="27">
        <v>1053.5</v>
      </c>
      <c r="AB791" s="27">
        <v>991.5</v>
      </c>
      <c r="AC791" s="27">
        <v>1160</v>
      </c>
      <c r="AD791" s="27">
        <v>533618.07999999996</v>
      </c>
      <c r="AE791" s="27">
        <v>667022.6</v>
      </c>
      <c r="AF791" s="27">
        <v>800427.12</v>
      </c>
      <c r="AG791" s="107">
        <v>667022.6</v>
      </c>
      <c r="AH791" s="27">
        <v>1.05</v>
      </c>
      <c r="AI791" s="27">
        <v>1.07</v>
      </c>
      <c r="AJ791" s="27">
        <v>0</v>
      </c>
      <c r="AK791" s="27">
        <v>0</v>
      </c>
      <c r="AL791" s="101">
        <v>700373.73</v>
      </c>
      <c r="AM791" s="101">
        <v>713714.18200000003</v>
      </c>
      <c r="AN791">
        <v>2035</v>
      </c>
      <c r="AO791" t="s">
        <v>60</v>
      </c>
      <c r="AP791" s="30">
        <v>35</v>
      </c>
      <c r="AQ791" t="s">
        <v>254</v>
      </c>
      <c r="AR791" s="29">
        <v>1</v>
      </c>
      <c r="AS791" s="29">
        <v>2</v>
      </c>
      <c r="AT791" s="29" t="s">
        <v>89</v>
      </c>
      <c r="AU791" s="29">
        <v>2024</v>
      </c>
      <c r="AV791" t="s">
        <v>271</v>
      </c>
      <c r="AW791" s="65">
        <v>667022.6</v>
      </c>
      <c r="AX791" s="86">
        <v>700373.73</v>
      </c>
      <c r="AY791" s="86">
        <v>713714.18200000003</v>
      </c>
    </row>
    <row r="792" spans="1:51" x14ac:dyDescent="0.2">
      <c r="A792">
        <v>44</v>
      </c>
      <c r="B792">
        <v>2023</v>
      </c>
      <c r="C792" t="s">
        <v>875</v>
      </c>
      <c r="D792" t="s">
        <v>99</v>
      </c>
      <c r="E792" t="s">
        <v>46</v>
      </c>
      <c r="G792" t="s">
        <v>269</v>
      </c>
      <c r="H792" t="s">
        <v>269</v>
      </c>
      <c r="I792" t="s">
        <v>49</v>
      </c>
      <c r="J792" t="s">
        <v>270</v>
      </c>
      <c r="K792" t="s">
        <v>51</v>
      </c>
      <c r="L792" s="27">
        <v>0</v>
      </c>
      <c r="M792" s="27">
        <v>0</v>
      </c>
      <c r="N792" s="27">
        <v>0</v>
      </c>
      <c r="O792" t="s">
        <v>142</v>
      </c>
      <c r="P792" t="s">
        <v>182</v>
      </c>
      <c r="Q792" s="27">
        <v>1190</v>
      </c>
      <c r="R792" s="27">
        <v>1190</v>
      </c>
      <c r="S792" s="27">
        <v>930</v>
      </c>
      <c r="T792" s="27">
        <v>930</v>
      </c>
      <c r="U792" s="27">
        <v>0</v>
      </c>
      <c r="V792" s="27">
        <v>0</v>
      </c>
      <c r="W792" s="27">
        <v>0</v>
      </c>
      <c r="X792" t="s">
        <v>196</v>
      </c>
      <c r="Y792" t="s">
        <v>197</v>
      </c>
      <c r="Z792" s="27">
        <v>1305</v>
      </c>
      <c r="AA792" s="27">
        <v>998</v>
      </c>
      <c r="AB792" s="27">
        <v>939</v>
      </c>
      <c r="AC792" s="27">
        <v>1160</v>
      </c>
      <c r="AD792" s="27">
        <v>533618.07999999996</v>
      </c>
      <c r="AE792" s="27">
        <v>667022.6</v>
      </c>
      <c r="AF792" s="27">
        <v>800427.12</v>
      </c>
      <c r="AG792" s="107">
        <v>667022.6</v>
      </c>
      <c r="AH792" s="27">
        <v>1.05</v>
      </c>
      <c r="AI792" s="27">
        <v>1.07</v>
      </c>
      <c r="AJ792" s="27">
        <v>0</v>
      </c>
      <c r="AK792" s="27">
        <v>0</v>
      </c>
      <c r="AL792" s="101">
        <v>700373.73</v>
      </c>
      <c r="AM792" s="101">
        <v>713714.18200000003</v>
      </c>
      <c r="AN792">
        <v>2040</v>
      </c>
      <c r="AO792" t="s">
        <v>60</v>
      </c>
      <c r="AP792" s="30">
        <v>35</v>
      </c>
      <c r="AQ792" t="s">
        <v>254</v>
      </c>
      <c r="AR792" s="29">
        <v>1</v>
      </c>
      <c r="AS792" s="29">
        <v>2</v>
      </c>
      <c r="AT792" s="29" t="s">
        <v>89</v>
      </c>
      <c r="AU792" s="29">
        <v>2024</v>
      </c>
      <c r="AV792" t="s">
        <v>271</v>
      </c>
      <c r="AW792" s="65">
        <v>667022.6</v>
      </c>
      <c r="AX792" s="86">
        <v>700373.73</v>
      </c>
      <c r="AY792" s="86">
        <v>713714.18200000003</v>
      </c>
    </row>
    <row r="793" spans="1:51" x14ac:dyDescent="0.2">
      <c r="A793">
        <v>44</v>
      </c>
      <c r="B793">
        <v>2023</v>
      </c>
      <c r="C793" t="s">
        <v>875</v>
      </c>
      <c r="D793" t="s">
        <v>99</v>
      </c>
      <c r="E793" t="s">
        <v>46</v>
      </c>
      <c r="G793" t="s">
        <v>269</v>
      </c>
      <c r="H793" t="s">
        <v>269</v>
      </c>
      <c r="I793" t="s">
        <v>49</v>
      </c>
      <c r="J793" t="s">
        <v>270</v>
      </c>
      <c r="K793" t="s">
        <v>51</v>
      </c>
      <c r="L793" s="27">
        <v>0</v>
      </c>
      <c r="M793" s="27">
        <v>0</v>
      </c>
      <c r="N793" s="27">
        <v>0</v>
      </c>
      <c r="O793" t="s">
        <v>142</v>
      </c>
      <c r="P793" t="s">
        <v>182</v>
      </c>
      <c r="Q793" s="27">
        <v>1190</v>
      </c>
      <c r="R793" s="27">
        <v>1190</v>
      </c>
      <c r="S793" s="27">
        <v>930</v>
      </c>
      <c r="T793" s="27">
        <v>930</v>
      </c>
      <c r="U793" s="27">
        <v>0</v>
      </c>
      <c r="V793" s="27">
        <v>0</v>
      </c>
      <c r="W793" s="27">
        <v>0</v>
      </c>
      <c r="X793" t="s">
        <v>196</v>
      </c>
      <c r="Y793" t="s">
        <v>197</v>
      </c>
      <c r="Z793" s="27">
        <v>1305</v>
      </c>
      <c r="AA793" s="27">
        <v>948</v>
      </c>
      <c r="AB793" s="27">
        <v>892</v>
      </c>
      <c r="AC793" s="27">
        <v>1160</v>
      </c>
      <c r="AD793" s="27">
        <v>533618.07999999996</v>
      </c>
      <c r="AE793" s="27">
        <v>667022.6</v>
      </c>
      <c r="AF793" s="27">
        <v>800427.12</v>
      </c>
      <c r="AG793" s="107">
        <v>667022.6</v>
      </c>
      <c r="AH793" s="27">
        <v>1.05</v>
      </c>
      <c r="AI793" s="27">
        <v>1.07</v>
      </c>
      <c r="AJ793" s="27">
        <v>0</v>
      </c>
      <c r="AK793" s="27">
        <v>0</v>
      </c>
      <c r="AL793" s="101">
        <v>700373.73</v>
      </c>
      <c r="AM793" s="101">
        <v>713714.18200000003</v>
      </c>
      <c r="AN793">
        <v>2045</v>
      </c>
      <c r="AO793" t="s">
        <v>60</v>
      </c>
      <c r="AP793" s="30">
        <v>35</v>
      </c>
      <c r="AQ793" t="s">
        <v>254</v>
      </c>
      <c r="AR793" s="29">
        <v>1</v>
      </c>
      <c r="AS793" s="29">
        <v>2</v>
      </c>
      <c r="AT793" s="29" t="s">
        <v>89</v>
      </c>
      <c r="AU793" s="29">
        <v>2024</v>
      </c>
      <c r="AV793" t="s">
        <v>271</v>
      </c>
      <c r="AW793" s="65">
        <v>667022.6</v>
      </c>
      <c r="AX793" s="86">
        <v>700373.73</v>
      </c>
      <c r="AY793" s="86">
        <v>713714.18200000003</v>
      </c>
    </row>
    <row r="794" spans="1:51" x14ac:dyDescent="0.2">
      <c r="A794" s="70">
        <v>44</v>
      </c>
      <c r="B794" s="70">
        <v>2023</v>
      </c>
      <c r="C794" s="70" t="s">
        <v>875</v>
      </c>
      <c r="D794" s="70" t="s">
        <v>99</v>
      </c>
      <c r="E794" s="70" t="s">
        <v>46</v>
      </c>
      <c r="F794" s="70"/>
      <c r="G794" s="70" t="s">
        <v>269</v>
      </c>
      <c r="H794" s="70" t="s">
        <v>269</v>
      </c>
      <c r="I794" s="70" t="s">
        <v>49</v>
      </c>
      <c r="J794" s="70" t="s">
        <v>270</v>
      </c>
      <c r="K794" s="70" t="s">
        <v>51</v>
      </c>
      <c r="L794" s="73">
        <v>0</v>
      </c>
      <c r="M794" s="73">
        <v>0</v>
      </c>
      <c r="N794" s="73">
        <v>0</v>
      </c>
      <c r="O794" s="70" t="s">
        <v>142</v>
      </c>
      <c r="P794" s="70" t="s">
        <v>182</v>
      </c>
      <c r="Q794" s="73">
        <v>1190</v>
      </c>
      <c r="R794" s="73">
        <v>1190</v>
      </c>
      <c r="S794" s="73">
        <v>930</v>
      </c>
      <c r="T794" s="73">
        <v>930</v>
      </c>
      <c r="U794" s="73">
        <v>0</v>
      </c>
      <c r="V794" s="73">
        <v>0</v>
      </c>
      <c r="W794" s="73">
        <v>0</v>
      </c>
      <c r="X794" s="70" t="s">
        <v>196</v>
      </c>
      <c r="Y794" s="70" t="s">
        <v>197</v>
      </c>
      <c r="Z794" s="73">
        <v>1305</v>
      </c>
      <c r="AA794" s="73">
        <v>898</v>
      </c>
      <c r="AB794" s="73">
        <v>845</v>
      </c>
      <c r="AC794" s="73">
        <v>1160</v>
      </c>
      <c r="AD794" s="73">
        <v>533618.07999999996</v>
      </c>
      <c r="AE794" s="73">
        <v>667022.6</v>
      </c>
      <c r="AF794" s="73">
        <v>800427.12</v>
      </c>
      <c r="AG794" s="91">
        <v>667022.6</v>
      </c>
      <c r="AH794" s="73">
        <v>1.05</v>
      </c>
      <c r="AI794" s="73">
        <v>1.07</v>
      </c>
      <c r="AJ794" s="73">
        <v>0</v>
      </c>
      <c r="AK794" s="73">
        <v>0</v>
      </c>
      <c r="AL794" s="117">
        <v>700373.73</v>
      </c>
      <c r="AM794" s="117">
        <v>713714.18200000003</v>
      </c>
      <c r="AN794" s="70">
        <v>2050</v>
      </c>
      <c r="AO794" s="70" t="s">
        <v>60</v>
      </c>
      <c r="AP794" s="76">
        <v>35</v>
      </c>
      <c r="AQ794" s="70" t="s">
        <v>254</v>
      </c>
      <c r="AR794" s="80">
        <v>1</v>
      </c>
      <c r="AS794" s="80">
        <v>2</v>
      </c>
      <c r="AT794" s="80" t="s">
        <v>89</v>
      </c>
      <c r="AU794" s="80">
        <v>2024</v>
      </c>
      <c r="AV794" s="70" t="s">
        <v>271</v>
      </c>
      <c r="AW794" s="77">
        <v>667022.6</v>
      </c>
      <c r="AX794" s="88">
        <v>700373.73</v>
      </c>
      <c r="AY794" s="88">
        <v>713714.18200000003</v>
      </c>
    </row>
    <row r="795" spans="1:51" x14ac:dyDescent="0.2">
      <c r="A795">
        <v>45</v>
      </c>
      <c r="B795">
        <v>2023</v>
      </c>
      <c r="C795" t="s">
        <v>875</v>
      </c>
      <c r="D795" t="s">
        <v>99</v>
      </c>
      <c r="E795" t="s">
        <v>46</v>
      </c>
      <c r="G795" t="s">
        <v>272</v>
      </c>
      <c r="H795" t="s">
        <v>272</v>
      </c>
      <c r="I795" t="s">
        <v>49</v>
      </c>
      <c r="J795" t="s">
        <v>273</v>
      </c>
      <c r="K795" s="93" t="s">
        <v>51</v>
      </c>
      <c r="L795" s="27">
        <v>33.068432800000004</v>
      </c>
      <c r="M795" s="27">
        <v>41.335540999999999</v>
      </c>
      <c r="N795" s="27">
        <v>49.602649199999995</v>
      </c>
      <c r="O795" t="s">
        <v>142</v>
      </c>
      <c r="P795" t="s">
        <v>53</v>
      </c>
      <c r="Q795" s="27">
        <v>1440</v>
      </c>
      <c r="R795" s="27">
        <v>1440</v>
      </c>
      <c r="S795" s="27">
        <v>1440</v>
      </c>
      <c r="T795" s="27">
        <v>1440</v>
      </c>
      <c r="U795" s="27">
        <v>0</v>
      </c>
      <c r="V795" s="27">
        <v>0</v>
      </c>
      <c r="W795" s="27">
        <v>0</v>
      </c>
      <c r="X795" t="s">
        <v>876</v>
      </c>
      <c r="Y795" t="s">
        <v>274</v>
      </c>
      <c r="Z795" s="27">
        <v>106</v>
      </c>
      <c r="AA795" s="27">
        <v>106</v>
      </c>
      <c r="AB795" s="27">
        <v>86</v>
      </c>
      <c r="AC795" s="27">
        <v>86</v>
      </c>
      <c r="AD795" s="27">
        <v>2922.08</v>
      </c>
      <c r="AE795" s="27">
        <v>5130.59</v>
      </c>
      <c r="AF795" s="27">
        <v>7339.1</v>
      </c>
      <c r="AG795" s="41">
        <v>64653.769039999999</v>
      </c>
      <c r="AH795" s="27">
        <v>1.1000000000000001</v>
      </c>
      <c r="AI795" s="27">
        <v>1.1599999999999999</v>
      </c>
      <c r="AJ795" s="27">
        <v>0</v>
      </c>
      <c r="AK795" s="27">
        <v>0</v>
      </c>
      <c r="AL795" s="42">
        <v>71119.145944000004</v>
      </c>
      <c r="AM795" s="42">
        <v>74998.372086399992</v>
      </c>
      <c r="AN795">
        <v>2023</v>
      </c>
      <c r="AO795" t="s">
        <v>56</v>
      </c>
      <c r="AP795" s="30">
        <v>10</v>
      </c>
      <c r="AQ795" t="s">
        <v>254</v>
      </c>
      <c r="AR795" s="29">
        <v>1</v>
      </c>
      <c r="AS795" s="29">
        <v>2</v>
      </c>
      <c r="AT795" s="29" t="s">
        <v>89</v>
      </c>
      <c r="AU795" s="29">
        <v>2024</v>
      </c>
      <c r="AV795" t="s">
        <v>275</v>
      </c>
      <c r="AW795" s="120">
        <v>64653.769039999999</v>
      </c>
      <c r="AX795" s="109">
        <v>71119.145944000004</v>
      </c>
      <c r="AY795" s="109">
        <v>74998.372086399992</v>
      </c>
    </row>
    <row r="796" spans="1:51" x14ac:dyDescent="0.2">
      <c r="A796">
        <v>45</v>
      </c>
      <c r="B796">
        <v>2023</v>
      </c>
      <c r="C796" t="s">
        <v>875</v>
      </c>
      <c r="D796" t="s">
        <v>99</v>
      </c>
      <c r="E796" t="s">
        <v>46</v>
      </c>
      <c r="G796" t="s">
        <v>272</v>
      </c>
      <c r="H796" t="s">
        <v>272</v>
      </c>
      <c r="I796" t="s">
        <v>49</v>
      </c>
      <c r="J796" t="s">
        <v>273</v>
      </c>
      <c r="K796" t="s">
        <v>51</v>
      </c>
      <c r="L796" s="27">
        <v>33.068432800000004</v>
      </c>
      <c r="M796" s="27">
        <v>41.335540999999999</v>
      </c>
      <c r="N796" s="27">
        <v>49.602649199999995</v>
      </c>
      <c r="O796" t="s">
        <v>142</v>
      </c>
      <c r="P796" t="s">
        <v>53</v>
      </c>
      <c r="Q796" s="27">
        <v>1440</v>
      </c>
      <c r="R796" s="27">
        <v>1440</v>
      </c>
      <c r="S796" s="27">
        <v>1440</v>
      </c>
      <c r="T796" s="27">
        <v>1440</v>
      </c>
      <c r="U796" s="27">
        <v>0</v>
      </c>
      <c r="V796" s="27">
        <v>0</v>
      </c>
      <c r="W796" s="27">
        <v>0</v>
      </c>
      <c r="X796" t="s">
        <v>876</v>
      </c>
      <c r="Y796" t="s">
        <v>274</v>
      </c>
      <c r="Z796" s="27">
        <v>106</v>
      </c>
      <c r="AA796" s="27">
        <v>106</v>
      </c>
      <c r="AB796" s="27">
        <v>86</v>
      </c>
      <c r="AC796" s="27">
        <v>86</v>
      </c>
      <c r="AD796" s="27">
        <v>2922.08</v>
      </c>
      <c r="AE796" s="27">
        <v>5130.59</v>
      </c>
      <c r="AF796" s="27">
        <v>7339.1</v>
      </c>
      <c r="AG796" s="41">
        <v>64653.769039999999</v>
      </c>
      <c r="AH796" s="27">
        <v>1.1000000000000001</v>
      </c>
      <c r="AI796" s="27">
        <v>1.1599999999999999</v>
      </c>
      <c r="AJ796" s="27">
        <v>0</v>
      </c>
      <c r="AK796" s="27">
        <v>0</v>
      </c>
      <c r="AL796" s="42">
        <v>71119.145944000004</v>
      </c>
      <c r="AM796" s="42">
        <v>74998.372086399992</v>
      </c>
      <c r="AN796">
        <v>2030</v>
      </c>
      <c r="AO796" t="s">
        <v>56</v>
      </c>
      <c r="AP796" s="30">
        <v>10</v>
      </c>
      <c r="AQ796" t="s">
        <v>254</v>
      </c>
      <c r="AR796" s="29">
        <v>1</v>
      </c>
      <c r="AS796" s="29">
        <v>2</v>
      </c>
      <c r="AT796" s="29" t="s">
        <v>89</v>
      </c>
      <c r="AU796" s="29">
        <v>2024</v>
      </c>
      <c r="AV796" t="s">
        <v>275</v>
      </c>
      <c r="AW796" s="120">
        <v>64653.769039999999</v>
      </c>
      <c r="AX796" s="109">
        <v>71119.145944000004</v>
      </c>
      <c r="AY796" s="109">
        <v>74998.372086399992</v>
      </c>
    </row>
    <row r="797" spans="1:51" x14ac:dyDescent="0.2">
      <c r="A797">
        <v>45</v>
      </c>
      <c r="B797">
        <v>2023</v>
      </c>
      <c r="C797" t="s">
        <v>875</v>
      </c>
      <c r="D797" t="s">
        <v>99</v>
      </c>
      <c r="E797" t="s">
        <v>46</v>
      </c>
      <c r="G797" t="s">
        <v>272</v>
      </c>
      <c r="H797" t="s">
        <v>272</v>
      </c>
      <c r="I797" t="s">
        <v>49</v>
      </c>
      <c r="J797" t="s">
        <v>273</v>
      </c>
      <c r="K797" t="s">
        <v>51</v>
      </c>
      <c r="L797" s="27">
        <v>33.068432800000004</v>
      </c>
      <c r="M797" s="27">
        <v>41.335540999999999</v>
      </c>
      <c r="N797" s="27">
        <v>49.602649199999995</v>
      </c>
      <c r="O797" t="s">
        <v>142</v>
      </c>
      <c r="P797" t="s">
        <v>53</v>
      </c>
      <c r="Q797" s="27">
        <v>1440</v>
      </c>
      <c r="R797" s="27">
        <v>1440</v>
      </c>
      <c r="S797" s="27">
        <v>1440</v>
      </c>
      <c r="T797" s="27">
        <v>1440</v>
      </c>
      <c r="U797" s="27">
        <v>0</v>
      </c>
      <c r="V797" s="27">
        <v>0</v>
      </c>
      <c r="W797" s="27">
        <v>0</v>
      </c>
      <c r="X797" t="s">
        <v>876</v>
      </c>
      <c r="Y797" t="s">
        <v>274</v>
      </c>
      <c r="Z797" s="27">
        <v>106</v>
      </c>
      <c r="AA797" s="27">
        <v>106</v>
      </c>
      <c r="AB797" s="27">
        <v>86</v>
      </c>
      <c r="AC797" s="27">
        <v>86</v>
      </c>
      <c r="AD797" s="27">
        <v>2922.08</v>
      </c>
      <c r="AE797" s="27">
        <v>5130.59</v>
      </c>
      <c r="AF797" s="27">
        <v>7339.1</v>
      </c>
      <c r="AG797" s="41">
        <v>64653.769039999999</v>
      </c>
      <c r="AH797" s="27">
        <v>1.1000000000000001</v>
      </c>
      <c r="AI797" s="27">
        <v>1.1599999999999999</v>
      </c>
      <c r="AJ797" s="27">
        <v>0</v>
      </c>
      <c r="AK797" s="27">
        <v>0</v>
      </c>
      <c r="AL797" s="42">
        <v>71119.145944000004</v>
      </c>
      <c r="AM797" s="42">
        <v>74998.372086399992</v>
      </c>
      <c r="AN797">
        <v>2035</v>
      </c>
      <c r="AO797" t="s">
        <v>56</v>
      </c>
      <c r="AP797" s="30">
        <v>10</v>
      </c>
      <c r="AQ797" t="s">
        <v>254</v>
      </c>
      <c r="AR797" s="29">
        <v>1</v>
      </c>
      <c r="AS797" s="29">
        <v>2</v>
      </c>
      <c r="AT797" s="29" t="s">
        <v>89</v>
      </c>
      <c r="AU797" s="29">
        <v>2024</v>
      </c>
      <c r="AV797" t="s">
        <v>275</v>
      </c>
      <c r="AW797" s="120">
        <v>64653.769039999999</v>
      </c>
      <c r="AX797" s="109">
        <v>71119.145944000004</v>
      </c>
      <c r="AY797" s="109">
        <v>74998.372086399992</v>
      </c>
    </row>
    <row r="798" spans="1:51" x14ac:dyDescent="0.2">
      <c r="A798">
        <v>45</v>
      </c>
      <c r="B798">
        <v>2023</v>
      </c>
      <c r="C798" t="s">
        <v>875</v>
      </c>
      <c r="D798" t="s">
        <v>99</v>
      </c>
      <c r="E798" t="s">
        <v>46</v>
      </c>
      <c r="G798" t="s">
        <v>272</v>
      </c>
      <c r="H798" t="s">
        <v>272</v>
      </c>
      <c r="I798" t="s">
        <v>49</v>
      </c>
      <c r="J798" t="s">
        <v>273</v>
      </c>
      <c r="K798" t="s">
        <v>51</v>
      </c>
      <c r="L798" s="27">
        <v>33.068432800000004</v>
      </c>
      <c r="M798" s="27">
        <v>41.335540999999999</v>
      </c>
      <c r="N798" s="27">
        <v>49.602649199999995</v>
      </c>
      <c r="O798" t="s">
        <v>142</v>
      </c>
      <c r="P798" t="s">
        <v>53</v>
      </c>
      <c r="Q798" s="27">
        <v>1440</v>
      </c>
      <c r="R798" s="27">
        <v>1440</v>
      </c>
      <c r="S798" s="27">
        <v>1440</v>
      </c>
      <c r="T798" s="27">
        <v>1440</v>
      </c>
      <c r="U798" s="27">
        <v>0</v>
      </c>
      <c r="V798" s="27">
        <v>0</v>
      </c>
      <c r="W798" s="27">
        <v>0</v>
      </c>
      <c r="X798" t="s">
        <v>876</v>
      </c>
      <c r="Y798" t="s">
        <v>274</v>
      </c>
      <c r="Z798" s="27">
        <v>106</v>
      </c>
      <c r="AA798" s="27">
        <v>106</v>
      </c>
      <c r="AB798" s="27">
        <v>86</v>
      </c>
      <c r="AC798" s="27">
        <v>86</v>
      </c>
      <c r="AD798" s="27">
        <v>2922.08</v>
      </c>
      <c r="AE798" s="27">
        <v>5130.59</v>
      </c>
      <c r="AF798" s="27">
        <v>7339.1</v>
      </c>
      <c r="AG798" s="41">
        <v>64653.769039999999</v>
      </c>
      <c r="AH798" s="27">
        <v>1.1000000000000001</v>
      </c>
      <c r="AI798" s="27">
        <v>1.1599999999999999</v>
      </c>
      <c r="AJ798" s="27">
        <v>0</v>
      </c>
      <c r="AK798" s="27">
        <v>0</v>
      </c>
      <c r="AL798" s="42">
        <v>71119.145944000004</v>
      </c>
      <c r="AM798" s="42">
        <v>74998.372086399992</v>
      </c>
      <c r="AN798">
        <v>2040</v>
      </c>
      <c r="AO798" t="s">
        <v>56</v>
      </c>
      <c r="AP798" s="30">
        <v>10</v>
      </c>
      <c r="AQ798" t="s">
        <v>254</v>
      </c>
      <c r="AR798" s="29">
        <v>1</v>
      </c>
      <c r="AS798" s="29">
        <v>2</v>
      </c>
      <c r="AT798" s="29" t="s">
        <v>89</v>
      </c>
      <c r="AU798" s="29">
        <v>2024</v>
      </c>
      <c r="AV798" t="s">
        <v>275</v>
      </c>
      <c r="AW798" s="120">
        <v>64653.769039999999</v>
      </c>
      <c r="AX798" s="109">
        <v>71119.145944000004</v>
      </c>
      <c r="AY798" s="109">
        <v>74998.372086399992</v>
      </c>
    </row>
    <row r="799" spans="1:51" x14ac:dyDescent="0.2">
      <c r="A799">
        <v>45</v>
      </c>
      <c r="B799">
        <v>2023</v>
      </c>
      <c r="C799" t="s">
        <v>875</v>
      </c>
      <c r="D799" t="s">
        <v>99</v>
      </c>
      <c r="E799" t="s">
        <v>46</v>
      </c>
      <c r="G799" t="s">
        <v>272</v>
      </c>
      <c r="H799" t="s">
        <v>272</v>
      </c>
      <c r="I799" t="s">
        <v>49</v>
      </c>
      <c r="J799" t="s">
        <v>273</v>
      </c>
      <c r="K799" t="s">
        <v>51</v>
      </c>
      <c r="L799" s="27">
        <v>33.068432800000004</v>
      </c>
      <c r="M799" s="27">
        <v>41.335540999999999</v>
      </c>
      <c r="N799" s="27">
        <v>49.602649199999995</v>
      </c>
      <c r="O799" t="s">
        <v>142</v>
      </c>
      <c r="P799" t="s">
        <v>53</v>
      </c>
      <c r="Q799" s="27">
        <v>1440</v>
      </c>
      <c r="R799" s="27">
        <v>1440</v>
      </c>
      <c r="S799" s="27">
        <v>1440</v>
      </c>
      <c r="T799" s="27">
        <v>1440</v>
      </c>
      <c r="U799" s="27">
        <v>0</v>
      </c>
      <c r="V799" s="27">
        <v>0</v>
      </c>
      <c r="W799" s="27">
        <v>0</v>
      </c>
      <c r="X799" t="s">
        <v>876</v>
      </c>
      <c r="Y799" t="s">
        <v>274</v>
      </c>
      <c r="Z799" s="27">
        <v>106</v>
      </c>
      <c r="AA799" s="27">
        <v>106</v>
      </c>
      <c r="AB799" s="27">
        <v>86</v>
      </c>
      <c r="AC799" s="27">
        <v>86</v>
      </c>
      <c r="AD799" s="27">
        <v>2922.08</v>
      </c>
      <c r="AE799" s="27">
        <v>5130.59</v>
      </c>
      <c r="AF799" s="27">
        <v>7339.1</v>
      </c>
      <c r="AG799" s="41">
        <v>64653.769039999999</v>
      </c>
      <c r="AH799" s="27">
        <v>1.1000000000000001</v>
      </c>
      <c r="AI799" s="27">
        <v>1.1599999999999999</v>
      </c>
      <c r="AJ799" s="27">
        <v>0</v>
      </c>
      <c r="AK799" s="27">
        <v>0</v>
      </c>
      <c r="AL799" s="42">
        <v>71119.145944000004</v>
      </c>
      <c r="AM799" s="42">
        <v>74998.372086399992</v>
      </c>
      <c r="AN799">
        <v>2045</v>
      </c>
      <c r="AO799" t="s">
        <v>56</v>
      </c>
      <c r="AP799" s="30">
        <v>10</v>
      </c>
      <c r="AQ799" t="s">
        <v>254</v>
      </c>
      <c r="AR799" s="29">
        <v>1</v>
      </c>
      <c r="AS799" s="29">
        <v>2</v>
      </c>
      <c r="AT799" s="29" t="s">
        <v>89</v>
      </c>
      <c r="AU799" s="29">
        <v>2024</v>
      </c>
      <c r="AV799" t="s">
        <v>275</v>
      </c>
      <c r="AW799" s="120">
        <v>64653.769039999999</v>
      </c>
      <c r="AX799" s="109">
        <v>71119.145944000004</v>
      </c>
      <c r="AY799" s="109">
        <v>74998.372086399992</v>
      </c>
    </row>
    <row r="800" spans="1:51" x14ac:dyDescent="0.2">
      <c r="A800">
        <v>45</v>
      </c>
      <c r="B800">
        <v>2023</v>
      </c>
      <c r="C800" t="s">
        <v>875</v>
      </c>
      <c r="D800" t="s">
        <v>99</v>
      </c>
      <c r="E800" t="s">
        <v>46</v>
      </c>
      <c r="G800" t="s">
        <v>272</v>
      </c>
      <c r="H800" t="s">
        <v>272</v>
      </c>
      <c r="I800" t="s">
        <v>49</v>
      </c>
      <c r="J800" t="s">
        <v>273</v>
      </c>
      <c r="K800" t="s">
        <v>51</v>
      </c>
      <c r="L800" s="27">
        <v>33.068432800000004</v>
      </c>
      <c r="M800" s="27">
        <v>41.335540999999999</v>
      </c>
      <c r="N800" s="27">
        <v>49.602649199999995</v>
      </c>
      <c r="O800" t="s">
        <v>142</v>
      </c>
      <c r="P800" t="s">
        <v>53</v>
      </c>
      <c r="Q800" s="27">
        <v>1440</v>
      </c>
      <c r="R800" s="27">
        <v>1440</v>
      </c>
      <c r="S800" s="27">
        <v>1440</v>
      </c>
      <c r="T800" s="27">
        <v>1440</v>
      </c>
      <c r="U800" s="27">
        <v>0</v>
      </c>
      <c r="V800" s="27">
        <v>0</v>
      </c>
      <c r="W800" s="27">
        <v>0</v>
      </c>
      <c r="X800" t="s">
        <v>876</v>
      </c>
      <c r="Y800" t="s">
        <v>274</v>
      </c>
      <c r="Z800" s="27">
        <v>106</v>
      </c>
      <c r="AA800" s="27">
        <v>106</v>
      </c>
      <c r="AB800" s="27">
        <v>86</v>
      </c>
      <c r="AC800" s="27">
        <v>86</v>
      </c>
      <c r="AD800" s="27">
        <v>2922.08</v>
      </c>
      <c r="AE800" s="27">
        <v>5130.59</v>
      </c>
      <c r="AF800" s="27">
        <v>7339.1</v>
      </c>
      <c r="AG800" s="41">
        <v>64653.769039999999</v>
      </c>
      <c r="AH800" s="27">
        <v>1.1000000000000001</v>
      </c>
      <c r="AI800" s="27">
        <v>1.1599999999999999</v>
      </c>
      <c r="AJ800" s="27">
        <v>0</v>
      </c>
      <c r="AK800" s="27">
        <v>0</v>
      </c>
      <c r="AL800" s="42">
        <v>71119.145944000004</v>
      </c>
      <c r="AM800" s="42">
        <v>74998.372086399992</v>
      </c>
      <c r="AN800">
        <v>2050</v>
      </c>
      <c r="AO800" t="s">
        <v>56</v>
      </c>
      <c r="AP800" s="30">
        <v>10</v>
      </c>
      <c r="AQ800" t="s">
        <v>254</v>
      </c>
      <c r="AR800" s="29">
        <v>1</v>
      </c>
      <c r="AS800" s="29">
        <v>2</v>
      </c>
      <c r="AT800" s="29" t="s">
        <v>89</v>
      </c>
      <c r="AU800" s="29">
        <v>2024</v>
      </c>
      <c r="AV800" t="s">
        <v>275</v>
      </c>
      <c r="AW800" s="120">
        <v>64653.769039999999</v>
      </c>
      <c r="AX800" s="109">
        <v>71119.145944000004</v>
      </c>
      <c r="AY800" s="109">
        <v>74998.372086399992</v>
      </c>
    </row>
    <row r="801" spans="1:51" x14ac:dyDescent="0.2">
      <c r="A801">
        <v>45</v>
      </c>
      <c r="B801">
        <v>2023</v>
      </c>
      <c r="C801" t="s">
        <v>875</v>
      </c>
      <c r="D801" t="s">
        <v>99</v>
      </c>
      <c r="E801" t="s">
        <v>46</v>
      </c>
      <c r="G801" t="s">
        <v>272</v>
      </c>
      <c r="H801" t="s">
        <v>272</v>
      </c>
      <c r="I801" t="s">
        <v>49</v>
      </c>
      <c r="J801" t="s">
        <v>273</v>
      </c>
      <c r="K801" t="s">
        <v>51</v>
      </c>
      <c r="L801" s="27">
        <v>33.068432800000004</v>
      </c>
      <c r="M801" s="27">
        <v>41.335540999999999</v>
      </c>
      <c r="N801" s="27">
        <v>49.602649199999995</v>
      </c>
      <c r="O801" t="s">
        <v>142</v>
      </c>
      <c r="P801" t="s">
        <v>53</v>
      </c>
      <c r="Q801" s="27">
        <v>1440</v>
      </c>
      <c r="R801" s="27">
        <v>1440</v>
      </c>
      <c r="S801" s="27">
        <v>1440</v>
      </c>
      <c r="T801" s="27">
        <v>1440</v>
      </c>
      <c r="U801" s="27">
        <v>0</v>
      </c>
      <c r="V801" s="27">
        <v>0</v>
      </c>
      <c r="W801" s="27">
        <v>0</v>
      </c>
      <c r="X801" t="s">
        <v>876</v>
      </c>
      <c r="Y801" t="s">
        <v>274</v>
      </c>
      <c r="Z801" s="27">
        <v>106</v>
      </c>
      <c r="AA801" s="27">
        <v>106</v>
      </c>
      <c r="AB801" s="27">
        <v>86</v>
      </c>
      <c r="AC801" s="27">
        <v>86</v>
      </c>
      <c r="AD801" s="27">
        <v>2922.08</v>
      </c>
      <c r="AE801" s="27">
        <v>5130.59</v>
      </c>
      <c r="AF801" s="27">
        <v>7339.1</v>
      </c>
      <c r="AG801" s="41">
        <v>64653.769039999999</v>
      </c>
      <c r="AH801" s="27">
        <v>1.1000000000000001</v>
      </c>
      <c r="AI801" s="27">
        <v>1.1599999999999999</v>
      </c>
      <c r="AJ801" s="27">
        <v>0</v>
      </c>
      <c r="AK801" s="27">
        <v>0</v>
      </c>
      <c r="AL801" s="42">
        <v>71119.145944000004</v>
      </c>
      <c r="AM801" s="42">
        <v>74998.372086399992</v>
      </c>
      <c r="AN801">
        <v>2023</v>
      </c>
      <c r="AO801" t="s">
        <v>59</v>
      </c>
      <c r="AP801" s="30">
        <v>10</v>
      </c>
      <c r="AQ801" t="s">
        <v>254</v>
      </c>
      <c r="AR801" s="29">
        <v>1</v>
      </c>
      <c r="AS801" s="29">
        <v>2</v>
      </c>
      <c r="AT801" s="29" t="s">
        <v>89</v>
      </c>
      <c r="AU801" s="29">
        <v>2024</v>
      </c>
      <c r="AV801" t="s">
        <v>275</v>
      </c>
      <c r="AW801" s="120">
        <v>64653.769039999999</v>
      </c>
      <c r="AX801" s="109">
        <v>71119.145944000004</v>
      </c>
      <c r="AY801" s="109">
        <v>74998.372086399992</v>
      </c>
    </row>
    <row r="802" spans="1:51" x14ac:dyDescent="0.2">
      <c r="A802">
        <v>45</v>
      </c>
      <c r="B802">
        <v>2023</v>
      </c>
      <c r="C802" t="s">
        <v>875</v>
      </c>
      <c r="D802" t="s">
        <v>99</v>
      </c>
      <c r="E802" t="s">
        <v>46</v>
      </c>
      <c r="G802" t="s">
        <v>272</v>
      </c>
      <c r="H802" t="s">
        <v>272</v>
      </c>
      <c r="I802" t="s">
        <v>49</v>
      </c>
      <c r="J802" t="s">
        <v>273</v>
      </c>
      <c r="K802" t="s">
        <v>51</v>
      </c>
      <c r="L802" s="27">
        <v>33.068432800000004</v>
      </c>
      <c r="M802" s="27">
        <v>41.335540999999999</v>
      </c>
      <c r="N802" s="27">
        <v>49.602649199999995</v>
      </c>
      <c r="O802" t="s">
        <v>142</v>
      </c>
      <c r="P802" t="s">
        <v>53</v>
      </c>
      <c r="Q802" s="27">
        <v>1440</v>
      </c>
      <c r="R802" s="27">
        <v>1440</v>
      </c>
      <c r="S802" s="27">
        <v>1440</v>
      </c>
      <c r="T802" s="27">
        <v>1440</v>
      </c>
      <c r="U802" s="27">
        <v>0</v>
      </c>
      <c r="V802" s="27">
        <v>0</v>
      </c>
      <c r="W802" s="27">
        <v>0</v>
      </c>
      <c r="X802" t="s">
        <v>876</v>
      </c>
      <c r="Y802" t="s">
        <v>274</v>
      </c>
      <c r="Z802" s="27">
        <v>100.5</v>
      </c>
      <c r="AA802" s="27">
        <v>100.5</v>
      </c>
      <c r="AB802" s="27">
        <v>81.5</v>
      </c>
      <c r="AC802" s="27">
        <v>81.5</v>
      </c>
      <c r="AD802" s="27">
        <v>2922.08</v>
      </c>
      <c r="AE802" s="27">
        <v>5130.59</v>
      </c>
      <c r="AF802" s="27">
        <v>7339.1</v>
      </c>
      <c r="AG802" s="41">
        <v>64653.769039999999</v>
      </c>
      <c r="AH802" s="27">
        <v>1.1000000000000001</v>
      </c>
      <c r="AI802" s="27">
        <v>1.1599999999999999</v>
      </c>
      <c r="AJ802" s="27">
        <v>0</v>
      </c>
      <c r="AK802" s="27">
        <v>0</v>
      </c>
      <c r="AL802" s="42">
        <v>71119.145944000004</v>
      </c>
      <c r="AM802" s="42">
        <v>74998.372086399992</v>
      </c>
      <c r="AN802">
        <v>2030</v>
      </c>
      <c r="AO802" t="s">
        <v>59</v>
      </c>
      <c r="AP802" s="30">
        <v>10</v>
      </c>
      <c r="AQ802" t="s">
        <v>254</v>
      </c>
      <c r="AR802" s="29">
        <v>1</v>
      </c>
      <c r="AS802" s="29">
        <v>2</v>
      </c>
      <c r="AT802" s="29" t="s">
        <v>89</v>
      </c>
      <c r="AU802" s="29">
        <v>2024</v>
      </c>
      <c r="AV802" t="s">
        <v>275</v>
      </c>
      <c r="AW802" s="120">
        <v>64653.769039999999</v>
      </c>
      <c r="AX802" s="109">
        <v>71119.145944000004</v>
      </c>
      <c r="AY802" s="109">
        <v>74998.372086399992</v>
      </c>
    </row>
    <row r="803" spans="1:51" x14ac:dyDescent="0.2">
      <c r="A803">
        <v>45</v>
      </c>
      <c r="B803">
        <v>2023</v>
      </c>
      <c r="C803" t="s">
        <v>875</v>
      </c>
      <c r="D803" t="s">
        <v>99</v>
      </c>
      <c r="E803" t="s">
        <v>46</v>
      </c>
      <c r="G803" t="s">
        <v>272</v>
      </c>
      <c r="H803" t="s">
        <v>272</v>
      </c>
      <c r="I803" t="s">
        <v>49</v>
      </c>
      <c r="J803" t="s">
        <v>273</v>
      </c>
      <c r="K803" t="s">
        <v>51</v>
      </c>
      <c r="L803" s="27">
        <v>33.068432800000004</v>
      </c>
      <c r="M803" s="27">
        <v>41.335540999999999</v>
      </c>
      <c r="N803" s="27">
        <v>49.602649199999995</v>
      </c>
      <c r="O803" t="s">
        <v>142</v>
      </c>
      <c r="P803" t="s">
        <v>53</v>
      </c>
      <c r="Q803" s="27">
        <v>1440</v>
      </c>
      <c r="R803" s="27">
        <v>1440</v>
      </c>
      <c r="S803" s="27">
        <v>1440</v>
      </c>
      <c r="T803" s="27">
        <v>1440</v>
      </c>
      <c r="U803" s="27">
        <v>0</v>
      </c>
      <c r="V803" s="27">
        <v>0</v>
      </c>
      <c r="W803" s="27">
        <v>0</v>
      </c>
      <c r="X803" t="s">
        <v>876</v>
      </c>
      <c r="Y803" t="s">
        <v>274</v>
      </c>
      <c r="Z803" s="27">
        <v>98.25</v>
      </c>
      <c r="AA803" s="27">
        <v>98.25</v>
      </c>
      <c r="AB803" s="27">
        <v>79.75</v>
      </c>
      <c r="AC803" s="27">
        <v>79.75</v>
      </c>
      <c r="AD803" s="27">
        <v>2922.08</v>
      </c>
      <c r="AE803" s="27">
        <v>5130.59</v>
      </c>
      <c r="AF803" s="27">
        <v>7339.1</v>
      </c>
      <c r="AG803" s="41">
        <v>64653.769039999999</v>
      </c>
      <c r="AH803" s="27">
        <v>1.1000000000000001</v>
      </c>
      <c r="AI803" s="27">
        <v>1.1599999999999999</v>
      </c>
      <c r="AJ803" s="27">
        <v>0</v>
      </c>
      <c r="AK803" s="27">
        <v>0</v>
      </c>
      <c r="AL803" s="42">
        <v>71119.145944000004</v>
      </c>
      <c r="AM803" s="42">
        <v>74998.372086399992</v>
      </c>
      <c r="AN803">
        <v>2035</v>
      </c>
      <c r="AO803" t="s">
        <v>59</v>
      </c>
      <c r="AP803" s="30">
        <v>10</v>
      </c>
      <c r="AQ803" t="s">
        <v>254</v>
      </c>
      <c r="AR803" s="29">
        <v>1</v>
      </c>
      <c r="AS803" s="29">
        <v>2</v>
      </c>
      <c r="AT803" s="29" t="s">
        <v>89</v>
      </c>
      <c r="AU803" s="29">
        <v>2024</v>
      </c>
      <c r="AV803" t="s">
        <v>275</v>
      </c>
      <c r="AW803" s="120">
        <v>64653.769039999999</v>
      </c>
      <c r="AX803" s="109">
        <v>71119.145944000004</v>
      </c>
      <c r="AY803" s="109">
        <v>74998.372086399992</v>
      </c>
    </row>
    <row r="804" spans="1:51" x14ac:dyDescent="0.2">
      <c r="A804">
        <v>45</v>
      </c>
      <c r="B804">
        <v>2023</v>
      </c>
      <c r="C804" t="s">
        <v>875</v>
      </c>
      <c r="D804" t="s">
        <v>99</v>
      </c>
      <c r="E804" t="s">
        <v>46</v>
      </c>
      <c r="G804" t="s">
        <v>272</v>
      </c>
      <c r="H804" t="s">
        <v>272</v>
      </c>
      <c r="I804" t="s">
        <v>49</v>
      </c>
      <c r="J804" t="s">
        <v>273</v>
      </c>
      <c r="K804" t="s">
        <v>51</v>
      </c>
      <c r="L804" s="27">
        <v>33.068432800000004</v>
      </c>
      <c r="M804" s="27">
        <v>41.335540999999999</v>
      </c>
      <c r="N804" s="27">
        <v>49.602649199999995</v>
      </c>
      <c r="O804" t="s">
        <v>142</v>
      </c>
      <c r="P804" t="s">
        <v>53</v>
      </c>
      <c r="Q804" s="27">
        <v>1440</v>
      </c>
      <c r="R804" s="27">
        <v>1440</v>
      </c>
      <c r="S804" s="27">
        <v>1440</v>
      </c>
      <c r="T804" s="27">
        <v>1440</v>
      </c>
      <c r="U804" s="27">
        <v>0</v>
      </c>
      <c r="V804" s="27">
        <v>0</v>
      </c>
      <c r="W804" s="27">
        <v>0</v>
      </c>
      <c r="X804" t="s">
        <v>876</v>
      </c>
      <c r="Y804" t="s">
        <v>274</v>
      </c>
      <c r="Z804" s="27">
        <v>96</v>
      </c>
      <c r="AA804" s="27">
        <v>96</v>
      </c>
      <c r="AB804" s="27">
        <v>78</v>
      </c>
      <c r="AC804" s="27">
        <v>78</v>
      </c>
      <c r="AD804" s="27">
        <v>2922.08</v>
      </c>
      <c r="AE804" s="27">
        <v>5130.59</v>
      </c>
      <c r="AF804" s="27">
        <v>7339.1</v>
      </c>
      <c r="AG804" s="41">
        <v>64653.769039999999</v>
      </c>
      <c r="AH804" s="27">
        <v>1.1000000000000001</v>
      </c>
      <c r="AI804" s="27">
        <v>1.1599999999999999</v>
      </c>
      <c r="AJ804" s="27">
        <v>0</v>
      </c>
      <c r="AK804" s="27">
        <v>0</v>
      </c>
      <c r="AL804" s="42">
        <v>71119.145944000004</v>
      </c>
      <c r="AM804" s="42">
        <v>74998.372086399992</v>
      </c>
      <c r="AN804">
        <v>2040</v>
      </c>
      <c r="AO804" t="s">
        <v>59</v>
      </c>
      <c r="AP804" s="30">
        <v>10</v>
      </c>
      <c r="AQ804" t="s">
        <v>254</v>
      </c>
      <c r="AR804" s="29">
        <v>1</v>
      </c>
      <c r="AS804" s="29">
        <v>2</v>
      </c>
      <c r="AT804" s="29" t="s">
        <v>89</v>
      </c>
      <c r="AU804" s="29">
        <v>2024</v>
      </c>
      <c r="AV804" t="s">
        <v>275</v>
      </c>
      <c r="AW804" s="120">
        <v>64653.769039999999</v>
      </c>
      <c r="AX804" s="109">
        <v>71119.145944000004</v>
      </c>
      <c r="AY804" s="109">
        <v>74998.372086399992</v>
      </c>
    </row>
    <row r="805" spans="1:51" x14ac:dyDescent="0.2">
      <c r="A805">
        <v>45</v>
      </c>
      <c r="B805">
        <v>2023</v>
      </c>
      <c r="C805" t="s">
        <v>875</v>
      </c>
      <c r="D805" t="s">
        <v>99</v>
      </c>
      <c r="E805" t="s">
        <v>46</v>
      </c>
      <c r="G805" t="s">
        <v>272</v>
      </c>
      <c r="H805" t="s">
        <v>272</v>
      </c>
      <c r="I805" t="s">
        <v>49</v>
      </c>
      <c r="J805" t="s">
        <v>273</v>
      </c>
      <c r="K805" t="s">
        <v>51</v>
      </c>
      <c r="L805" s="27">
        <v>33.068432800000004</v>
      </c>
      <c r="M805" s="27">
        <v>41.335540999999999</v>
      </c>
      <c r="N805" s="27">
        <v>49.602649199999995</v>
      </c>
      <c r="O805" t="s">
        <v>142</v>
      </c>
      <c r="P805" t="s">
        <v>53</v>
      </c>
      <c r="Q805" s="27">
        <v>1440</v>
      </c>
      <c r="R805" s="27">
        <v>1440</v>
      </c>
      <c r="S805" s="27">
        <v>1440</v>
      </c>
      <c r="T805" s="27">
        <v>1440</v>
      </c>
      <c r="U805" s="27">
        <v>0</v>
      </c>
      <c r="V805" s="27">
        <v>0</v>
      </c>
      <c r="W805" s="27">
        <v>0</v>
      </c>
      <c r="X805" t="s">
        <v>876</v>
      </c>
      <c r="Y805" t="s">
        <v>274</v>
      </c>
      <c r="Z805" s="27">
        <v>93.75</v>
      </c>
      <c r="AA805" s="27">
        <v>93.75</v>
      </c>
      <c r="AB805" s="27">
        <v>76.25</v>
      </c>
      <c r="AC805" s="27">
        <v>76.25</v>
      </c>
      <c r="AD805" s="27">
        <v>2922.08</v>
      </c>
      <c r="AE805" s="27">
        <v>5130.59</v>
      </c>
      <c r="AF805" s="27">
        <v>7339.1</v>
      </c>
      <c r="AG805" s="41">
        <v>64653.769039999999</v>
      </c>
      <c r="AH805" s="27">
        <v>1.1000000000000001</v>
      </c>
      <c r="AI805" s="27">
        <v>1.1599999999999999</v>
      </c>
      <c r="AJ805" s="27">
        <v>0</v>
      </c>
      <c r="AK805" s="27">
        <v>0</v>
      </c>
      <c r="AL805" s="42">
        <v>71119.145944000004</v>
      </c>
      <c r="AM805" s="42">
        <v>74998.372086399992</v>
      </c>
      <c r="AN805">
        <v>2045</v>
      </c>
      <c r="AO805" t="s">
        <v>59</v>
      </c>
      <c r="AP805" s="30">
        <v>10</v>
      </c>
      <c r="AQ805" t="s">
        <v>254</v>
      </c>
      <c r="AR805" s="29">
        <v>1</v>
      </c>
      <c r="AS805" s="29">
        <v>2</v>
      </c>
      <c r="AT805" s="29" t="s">
        <v>89</v>
      </c>
      <c r="AU805" s="29">
        <v>2024</v>
      </c>
      <c r="AV805" t="s">
        <v>275</v>
      </c>
      <c r="AW805" s="120">
        <v>64653.769039999999</v>
      </c>
      <c r="AX805" s="109">
        <v>71119.145944000004</v>
      </c>
      <c r="AY805" s="109">
        <v>74998.372086399992</v>
      </c>
    </row>
    <row r="806" spans="1:51" x14ac:dyDescent="0.2">
      <c r="A806">
        <v>45</v>
      </c>
      <c r="B806">
        <v>2023</v>
      </c>
      <c r="C806" t="s">
        <v>875</v>
      </c>
      <c r="D806" t="s">
        <v>99</v>
      </c>
      <c r="E806" t="s">
        <v>46</v>
      </c>
      <c r="G806" t="s">
        <v>272</v>
      </c>
      <c r="H806" t="s">
        <v>272</v>
      </c>
      <c r="I806" t="s">
        <v>49</v>
      </c>
      <c r="J806" t="s">
        <v>273</v>
      </c>
      <c r="K806" t="s">
        <v>51</v>
      </c>
      <c r="L806" s="27">
        <v>33.068432800000004</v>
      </c>
      <c r="M806" s="27">
        <v>41.335540999999999</v>
      </c>
      <c r="N806" s="27">
        <v>49.602649199999995</v>
      </c>
      <c r="O806" t="s">
        <v>142</v>
      </c>
      <c r="P806" t="s">
        <v>53</v>
      </c>
      <c r="Q806" s="27">
        <v>1440</v>
      </c>
      <c r="R806" s="27">
        <v>1440</v>
      </c>
      <c r="S806" s="27">
        <v>1440</v>
      </c>
      <c r="T806" s="27">
        <v>1440</v>
      </c>
      <c r="U806" s="27">
        <v>0</v>
      </c>
      <c r="V806" s="27">
        <v>0</v>
      </c>
      <c r="W806" s="27">
        <v>0</v>
      </c>
      <c r="X806" t="s">
        <v>876</v>
      </c>
      <c r="Y806" t="s">
        <v>274</v>
      </c>
      <c r="Z806" s="27">
        <v>91.5</v>
      </c>
      <c r="AA806" s="27">
        <v>91.5</v>
      </c>
      <c r="AB806" s="27">
        <v>74.5</v>
      </c>
      <c r="AC806" s="27">
        <v>74.5</v>
      </c>
      <c r="AD806" s="27">
        <v>2922.08</v>
      </c>
      <c r="AE806" s="27">
        <v>5130.59</v>
      </c>
      <c r="AF806" s="27">
        <v>7339.1</v>
      </c>
      <c r="AG806" s="41">
        <v>64653.769039999999</v>
      </c>
      <c r="AH806" s="27">
        <v>1.1000000000000001</v>
      </c>
      <c r="AI806" s="27">
        <v>1.1599999999999999</v>
      </c>
      <c r="AJ806" s="27">
        <v>0</v>
      </c>
      <c r="AK806" s="27">
        <v>0</v>
      </c>
      <c r="AL806" s="42">
        <v>71119.145944000004</v>
      </c>
      <c r="AM806" s="42">
        <v>74998.372086399992</v>
      </c>
      <c r="AN806">
        <v>2050</v>
      </c>
      <c r="AO806" t="s">
        <v>59</v>
      </c>
      <c r="AP806" s="30">
        <v>10</v>
      </c>
      <c r="AQ806" t="s">
        <v>254</v>
      </c>
      <c r="AR806" s="29">
        <v>1</v>
      </c>
      <c r="AS806" s="29">
        <v>2</v>
      </c>
      <c r="AT806" s="29" t="s">
        <v>89</v>
      </c>
      <c r="AU806" s="29">
        <v>2024</v>
      </c>
      <c r="AV806" t="s">
        <v>275</v>
      </c>
      <c r="AW806" s="120">
        <v>64653.769039999999</v>
      </c>
      <c r="AX806" s="109">
        <v>71119.145944000004</v>
      </c>
      <c r="AY806" s="109">
        <v>74998.372086399992</v>
      </c>
    </row>
    <row r="807" spans="1:51" x14ac:dyDescent="0.2">
      <c r="A807">
        <v>45</v>
      </c>
      <c r="B807">
        <v>2023</v>
      </c>
      <c r="C807" t="s">
        <v>875</v>
      </c>
      <c r="D807" t="s">
        <v>99</v>
      </c>
      <c r="E807" t="s">
        <v>46</v>
      </c>
      <c r="G807" t="s">
        <v>272</v>
      </c>
      <c r="H807" t="s">
        <v>272</v>
      </c>
      <c r="I807" t="s">
        <v>49</v>
      </c>
      <c r="J807" t="s">
        <v>273</v>
      </c>
      <c r="K807" t="s">
        <v>51</v>
      </c>
      <c r="L807" s="27">
        <v>33.068432800000004</v>
      </c>
      <c r="M807" s="27">
        <v>41.335540999999999</v>
      </c>
      <c r="N807" s="27">
        <v>49.602649199999995</v>
      </c>
      <c r="O807" t="s">
        <v>142</v>
      </c>
      <c r="P807" t="s">
        <v>53</v>
      </c>
      <c r="Q807" s="27">
        <v>1440</v>
      </c>
      <c r="R807" s="27">
        <v>1440</v>
      </c>
      <c r="S807" s="27">
        <v>1440</v>
      </c>
      <c r="T807" s="27">
        <v>1440</v>
      </c>
      <c r="U807" s="27">
        <v>0</v>
      </c>
      <c r="V807" s="27">
        <v>0</v>
      </c>
      <c r="W807" s="27">
        <v>0</v>
      </c>
      <c r="X807" t="s">
        <v>876</v>
      </c>
      <c r="Y807" t="s">
        <v>274</v>
      </c>
      <c r="Z807" s="27">
        <v>106</v>
      </c>
      <c r="AA807" s="27">
        <v>106</v>
      </c>
      <c r="AB807" s="27">
        <v>86</v>
      </c>
      <c r="AC807" s="27">
        <v>86</v>
      </c>
      <c r="AD807" s="27">
        <v>2922.08</v>
      </c>
      <c r="AE807" s="27">
        <v>5130.59</v>
      </c>
      <c r="AF807" s="27">
        <v>7339.1</v>
      </c>
      <c r="AG807" s="41">
        <v>64653.769039999999</v>
      </c>
      <c r="AH807" s="27">
        <v>1.1000000000000001</v>
      </c>
      <c r="AI807" s="27">
        <v>1.1599999999999999</v>
      </c>
      <c r="AJ807" s="27">
        <v>0</v>
      </c>
      <c r="AK807" s="27">
        <v>0</v>
      </c>
      <c r="AL807" s="42">
        <v>71119.145944000004</v>
      </c>
      <c r="AM807" s="42">
        <v>74998.372086399992</v>
      </c>
      <c r="AN807">
        <v>2023</v>
      </c>
      <c r="AO807" t="s">
        <v>60</v>
      </c>
      <c r="AP807" s="30">
        <v>10</v>
      </c>
      <c r="AQ807" t="s">
        <v>254</v>
      </c>
      <c r="AR807" s="29">
        <v>1</v>
      </c>
      <c r="AS807" s="29">
        <v>2</v>
      </c>
      <c r="AT807" s="29" t="s">
        <v>89</v>
      </c>
      <c r="AU807" s="29">
        <v>2024</v>
      </c>
      <c r="AV807" t="s">
        <v>275</v>
      </c>
      <c r="AW807" s="120">
        <v>64653.769039999999</v>
      </c>
      <c r="AX807" s="109">
        <v>71119.145944000004</v>
      </c>
      <c r="AY807" s="109">
        <v>74998.372086399992</v>
      </c>
    </row>
    <row r="808" spans="1:51" x14ac:dyDescent="0.2">
      <c r="A808">
        <v>45</v>
      </c>
      <c r="B808">
        <v>2023</v>
      </c>
      <c r="C808" t="s">
        <v>875</v>
      </c>
      <c r="D808" t="s">
        <v>99</v>
      </c>
      <c r="E808" t="s">
        <v>46</v>
      </c>
      <c r="G808" t="s">
        <v>272</v>
      </c>
      <c r="H808" t="s">
        <v>272</v>
      </c>
      <c r="I808" t="s">
        <v>49</v>
      </c>
      <c r="J808" t="s">
        <v>273</v>
      </c>
      <c r="K808" t="s">
        <v>51</v>
      </c>
      <c r="L808" s="27">
        <v>33.068432800000004</v>
      </c>
      <c r="M808" s="27">
        <v>41.335540999999999</v>
      </c>
      <c r="N808" s="27">
        <v>49.602649199999995</v>
      </c>
      <c r="O808" t="s">
        <v>142</v>
      </c>
      <c r="P808" t="s">
        <v>53</v>
      </c>
      <c r="Q808" s="27">
        <v>1440</v>
      </c>
      <c r="R808" s="27">
        <v>1440</v>
      </c>
      <c r="S808" s="27">
        <v>1440</v>
      </c>
      <c r="T808" s="27">
        <v>1440</v>
      </c>
      <c r="U808" s="27">
        <v>0</v>
      </c>
      <c r="V808" s="27">
        <v>0</v>
      </c>
      <c r="W808" s="27">
        <v>0</v>
      </c>
      <c r="X808" t="s">
        <v>876</v>
      </c>
      <c r="Y808" t="s">
        <v>274</v>
      </c>
      <c r="Z808" s="27">
        <v>95</v>
      </c>
      <c r="AA808" s="27">
        <v>95</v>
      </c>
      <c r="AB808" s="27">
        <v>77</v>
      </c>
      <c r="AC808" s="27">
        <v>77</v>
      </c>
      <c r="AD808" s="27">
        <v>2922.08</v>
      </c>
      <c r="AE808" s="27">
        <v>5130.59</v>
      </c>
      <c r="AF808" s="27">
        <v>7339.1</v>
      </c>
      <c r="AG808" s="41">
        <v>64653.769039999999</v>
      </c>
      <c r="AH808" s="27">
        <v>1.1000000000000001</v>
      </c>
      <c r="AI808" s="27">
        <v>1.1599999999999999</v>
      </c>
      <c r="AJ808" s="27">
        <v>0</v>
      </c>
      <c r="AK808" s="27">
        <v>0</v>
      </c>
      <c r="AL808" s="42">
        <v>71119.145944000004</v>
      </c>
      <c r="AM808" s="42">
        <v>74998.372086399992</v>
      </c>
      <c r="AN808">
        <v>2030</v>
      </c>
      <c r="AO808" t="s">
        <v>60</v>
      </c>
      <c r="AP808" s="30">
        <v>10</v>
      </c>
      <c r="AQ808" t="s">
        <v>254</v>
      </c>
      <c r="AR808" s="29">
        <v>1</v>
      </c>
      <c r="AS808" s="29">
        <v>2</v>
      </c>
      <c r="AT808" s="29" t="s">
        <v>89</v>
      </c>
      <c r="AU808" s="29">
        <v>2024</v>
      </c>
      <c r="AV808" t="s">
        <v>275</v>
      </c>
      <c r="AW808" s="120">
        <v>64653.769039999999</v>
      </c>
      <c r="AX808" s="109">
        <v>71119.145944000004</v>
      </c>
      <c r="AY808" s="109">
        <v>74998.372086399992</v>
      </c>
    </row>
    <row r="809" spans="1:51" x14ac:dyDescent="0.2">
      <c r="A809">
        <v>45</v>
      </c>
      <c r="B809">
        <v>2023</v>
      </c>
      <c r="C809" t="s">
        <v>875</v>
      </c>
      <c r="D809" t="s">
        <v>99</v>
      </c>
      <c r="E809" t="s">
        <v>46</v>
      </c>
      <c r="G809" t="s">
        <v>272</v>
      </c>
      <c r="H809" t="s">
        <v>272</v>
      </c>
      <c r="I809" t="s">
        <v>49</v>
      </c>
      <c r="J809" t="s">
        <v>273</v>
      </c>
      <c r="K809" t="s">
        <v>51</v>
      </c>
      <c r="L809" s="27">
        <v>33.068432800000004</v>
      </c>
      <c r="M809" s="27">
        <v>41.335540999999999</v>
      </c>
      <c r="N809" s="27">
        <v>49.602649199999995</v>
      </c>
      <c r="O809" t="s">
        <v>142</v>
      </c>
      <c r="P809" t="s">
        <v>53</v>
      </c>
      <c r="Q809" s="27">
        <v>1440</v>
      </c>
      <c r="R809" s="27">
        <v>1440</v>
      </c>
      <c r="S809" s="27">
        <v>1440</v>
      </c>
      <c r="T809" s="27">
        <v>1440</v>
      </c>
      <c r="U809" s="27">
        <v>0</v>
      </c>
      <c r="V809" s="27">
        <v>0</v>
      </c>
      <c r="W809" s="27">
        <v>0</v>
      </c>
      <c r="X809" t="s">
        <v>876</v>
      </c>
      <c r="Y809" t="s">
        <v>274</v>
      </c>
      <c r="Z809" s="27">
        <v>90.5</v>
      </c>
      <c r="AA809" s="27">
        <v>90.5</v>
      </c>
      <c r="AB809" s="27">
        <v>73.5</v>
      </c>
      <c r="AC809" s="27">
        <v>73.5</v>
      </c>
      <c r="AD809" s="27">
        <v>2922.08</v>
      </c>
      <c r="AE809" s="27">
        <v>5130.59</v>
      </c>
      <c r="AF809" s="27">
        <v>7339.1</v>
      </c>
      <c r="AG809" s="41">
        <v>64653.769039999999</v>
      </c>
      <c r="AH809" s="27">
        <v>1.1000000000000001</v>
      </c>
      <c r="AI809" s="27">
        <v>1.1599999999999999</v>
      </c>
      <c r="AJ809" s="27">
        <v>0</v>
      </c>
      <c r="AK809" s="27">
        <v>0</v>
      </c>
      <c r="AL809" s="42">
        <v>71119.145944000004</v>
      </c>
      <c r="AM809" s="42">
        <v>74998.372086399992</v>
      </c>
      <c r="AN809">
        <v>2035</v>
      </c>
      <c r="AO809" t="s">
        <v>60</v>
      </c>
      <c r="AP809" s="30">
        <v>10</v>
      </c>
      <c r="AQ809" t="s">
        <v>254</v>
      </c>
      <c r="AR809" s="29">
        <v>1</v>
      </c>
      <c r="AS809" s="29">
        <v>2</v>
      </c>
      <c r="AT809" s="29" t="s">
        <v>89</v>
      </c>
      <c r="AU809" s="29">
        <v>2024</v>
      </c>
      <c r="AV809" t="s">
        <v>275</v>
      </c>
      <c r="AW809" s="120">
        <v>64653.769039999999</v>
      </c>
      <c r="AX809" s="109">
        <v>71119.145944000004</v>
      </c>
      <c r="AY809" s="109">
        <v>74998.372086399992</v>
      </c>
    </row>
    <row r="810" spans="1:51" x14ac:dyDescent="0.2">
      <c r="A810">
        <v>45</v>
      </c>
      <c r="B810">
        <v>2023</v>
      </c>
      <c r="C810" t="s">
        <v>875</v>
      </c>
      <c r="D810" t="s">
        <v>99</v>
      </c>
      <c r="E810" t="s">
        <v>46</v>
      </c>
      <c r="G810" t="s">
        <v>272</v>
      </c>
      <c r="H810" t="s">
        <v>272</v>
      </c>
      <c r="I810" t="s">
        <v>49</v>
      </c>
      <c r="J810" t="s">
        <v>273</v>
      </c>
      <c r="K810" t="s">
        <v>51</v>
      </c>
      <c r="L810" s="27">
        <v>33.068432800000004</v>
      </c>
      <c r="M810" s="27">
        <v>41.335540999999999</v>
      </c>
      <c r="N810" s="27">
        <v>49.602649199999995</v>
      </c>
      <c r="O810" t="s">
        <v>142</v>
      </c>
      <c r="P810" t="s">
        <v>53</v>
      </c>
      <c r="Q810" s="27">
        <v>1440</v>
      </c>
      <c r="R810" s="27">
        <v>1440</v>
      </c>
      <c r="S810" s="27">
        <v>1440</v>
      </c>
      <c r="T810" s="27">
        <v>1440</v>
      </c>
      <c r="U810" s="27">
        <v>0</v>
      </c>
      <c r="V810" s="27">
        <v>0</v>
      </c>
      <c r="W810" s="27">
        <v>0</v>
      </c>
      <c r="X810" t="s">
        <v>876</v>
      </c>
      <c r="Y810" t="s">
        <v>274</v>
      </c>
      <c r="Z810" s="27">
        <v>86</v>
      </c>
      <c r="AA810" s="27">
        <v>86</v>
      </c>
      <c r="AB810" s="27">
        <v>70</v>
      </c>
      <c r="AC810" s="27">
        <v>70</v>
      </c>
      <c r="AD810" s="27">
        <v>2922.08</v>
      </c>
      <c r="AE810" s="27">
        <v>5130.59</v>
      </c>
      <c r="AF810" s="27">
        <v>7339.1</v>
      </c>
      <c r="AG810" s="41">
        <v>64653.769039999999</v>
      </c>
      <c r="AH810" s="27">
        <v>1.1000000000000001</v>
      </c>
      <c r="AI810" s="27">
        <v>1.1599999999999999</v>
      </c>
      <c r="AJ810" s="27">
        <v>0</v>
      </c>
      <c r="AK810" s="27">
        <v>0</v>
      </c>
      <c r="AL810" s="42">
        <v>71119.145944000004</v>
      </c>
      <c r="AM810" s="42">
        <v>74998.372086399992</v>
      </c>
      <c r="AN810">
        <v>2040</v>
      </c>
      <c r="AO810" t="s">
        <v>60</v>
      </c>
      <c r="AP810" s="30">
        <v>10</v>
      </c>
      <c r="AQ810" t="s">
        <v>254</v>
      </c>
      <c r="AR810" s="29">
        <v>1</v>
      </c>
      <c r="AS810" s="29">
        <v>2</v>
      </c>
      <c r="AT810" s="29" t="s">
        <v>89</v>
      </c>
      <c r="AU810" s="29">
        <v>2024</v>
      </c>
      <c r="AV810" t="s">
        <v>275</v>
      </c>
      <c r="AW810" s="120">
        <v>64653.769039999999</v>
      </c>
      <c r="AX810" s="109">
        <v>71119.145944000004</v>
      </c>
      <c r="AY810" s="109">
        <v>74998.372086399992</v>
      </c>
    </row>
    <row r="811" spans="1:51" x14ac:dyDescent="0.2">
      <c r="A811">
        <v>45</v>
      </c>
      <c r="B811">
        <v>2023</v>
      </c>
      <c r="C811" t="s">
        <v>875</v>
      </c>
      <c r="D811" t="s">
        <v>99</v>
      </c>
      <c r="E811" t="s">
        <v>46</v>
      </c>
      <c r="G811" t="s">
        <v>272</v>
      </c>
      <c r="H811" t="s">
        <v>272</v>
      </c>
      <c r="I811" t="s">
        <v>49</v>
      </c>
      <c r="J811" t="s">
        <v>273</v>
      </c>
      <c r="K811" t="s">
        <v>51</v>
      </c>
      <c r="L811" s="27">
        <v>33.068432800000004</v>
      </c>
      <c r="M811" s="27">
        <v>41.335540999999999</v>
      </c>
      <c r="N811" s="27">
        <v>49.602649199999995</v>
      </c>
      <c r="O811" t="s">
        <v>142</v>
      </c>
      <c r="P811" t="s">
        <v>53</v>
      </c>
      <c r="Q811" s="27">
        <v>1440</v>
      </c>
      <c r="R811" s="27">
        <v>1440</v>
      </c>
      <c r="S811" s="27">
        <v>1440</v>
      </c>
      <c r="T811" s="27">
        <v>1440</v>
      </c>
      <c r="U811" s="27">
        <v>0</v>
      </c>
      <c r="V811" s="27">
        <v>0</v>
      </c>
      <c r="W811" s="27">
        <v>0</v>
      </c>
      <c r="X811" t="s">
        <v>876</v>
      </c>
      <c r="Y811" t="s">
        <v>274</v>
      </c>
      <c r="Z811" s="27">
        <v>81.5</v>
      </c>
      <c r="AA811" s="27">
        <v>81.5</v>
      </c>
      <c r="AB811" s="27">
        <v>66.5</v>
      </c>
      <c r="AC811" s="27">
        <v>66.5</v>
      </c>
      <c r="AD811" s="27">
        <v>2922.08</v>
      </c>
      <c r="AE811" s="27">
        <v>5130.59</v>
      </c>
      <c r="AF811" s="27">
        <v>7339.1</v>
      </c>
      <c r="AG811" s="41">
        <v>64653.769039999999</v>
      </c>
      <c r="AH811" s="27">
        <v>1.1000000000000001</v>
      </c>
      <c r="AI811" s="27">
        <v>1.1599999999999999</v>
      </c>
      <c r="AJ811" s="27">
        <v>0</v>
      </c>
      <c r="AK811" s="27">
        <v>0</v>
      </c>
      <c r="AL811" s="42">
        <v>71119.145944000004</v>
      </c>
      <c r="AM811" s="42">
        <v>74998.372086399992</v>
      </c>
      <c r="AN811">
        <v>2045</v>
      </c>
      <c r="AO811" t="s">
        <v>60</v>
      </c>
      <c r="AP811" s="30">
        <v>10</v>
      </c>
      <c r="AQ811" t="s">
        <v>254</v>
      </c>
      <c r="AR811" s="29">
        <v>1</v>
      </c>
      <c r="AS811" s="29">
        <v>2</v>
      </c>
      <c r="AT811" s="29" t="s">
        <v>89</v>
      </c>
      <c r="AU811" s="29">
        <v>2024</v>
      </c>
      <c r="AV811" t="s">
        <v>275</v>
      </c>
      <c r="AW811" s="120">
        <v>64653.769039999999</v>
      </c>
      <c r="AX811" s="109">
        <v>71119.145944000004</v>
      </c>
      <c r="AY811" s="109">
        <v>74998.372086399992</v>
      </c>
    </row>
    <row r="812" spans="1:51" s="70" customFormat="1" x14ac:dyDescent="0.2">
      <c r="A812" s="70">
        <v>45</v>
      </c>
      <c r="B812" s="70">
        <v>2023</v>
      </c>
      <c r="C812" s="70" t="s">
        <v>875</v>
      </c>
      <c r="D812" s="70" t="s">
        <v>99</v>
      </c>
      <c r="E812" s="70" t="s">
        <v>46</v>
      </c>
      <c r="G812" s="70" t="s">
        <v>272</v>
      </c>
      <c r="H812" s="70" t="s">
        <v>272</v>
      </c>
      <c r="I812" s="70" t="s">
        <v>49</v>
      </c>
      <c r="J812" s="70" t="s">
        <v>273</v>
      </c>
      <c r="K812" s="70" t="s">
        <v>51</v>
      </c>
      <c r="L812" s="73">
        <v>33.068432800000004</v>
      </c>
      <c r="M812" s="73">
        <v>41.335540999999999</v>
      </c>
      <c r="N812" s="73">
        <v>49.602649199999995</v>
      </c>
      <c r="O812" s="70" t="s">
        <v>142</v>
      </c>
      <c r="P812" s="70" t="s">
        <v>53</v>
      </c>
      <c r="Q812" s="73">
        <v>1440</v>
      </c>
      <c r="R812" s="73">
        <v>1440</v>
      </c>
      <c r="S812" s="73">
        <v>1440</v>
      </c>
      <c r="T812" s="73">
        <v>1440</v>
      </c>
      <c r="U812" s="73">
        <v>0</v>
      </c>
      <c r="V812" s="73">
        <v>0</v>
      </c>
      <c r="W812" s="73">
        <v>0</v>
      </c>
      <c r="X812" s="70" t="s">
        <v>876</v>
      </c>
      <c r="Y812" s="70" t="s">
        <v>274</v>
      </c>
      <c r="Z812" s="73">
        <v>77</v>
      </c>
      <c r="AA812" s="73">
        <v>77</v>
      </c>
      <c r="AB812" s="73">
        <v>63</v>
      </c>
      <c r="AC812" s="73">
        <v>63</v>
      </c>
      <c r="AD812" s="73">
        <v>2922.08</v>
      </c>
      <c r="AE812" s="73">
        <v>5130.59</v>
      </c>
      <c r="AF812" s="73">
        <v>7339.1</v>
      </c>
      <c r="AG812" s="74">
        <v>64653.769039999999</v>
      </c>
      <c r="AH812" s="73">
        <v>1.1000000000000001</v>
      </c>
      <c r="AI812" s="73">
        <v>1.1599999999999999</v>
      </c>
      <c r="AJ812" s="73">
        <v>0</v>
      </c>
      <c r="AK812" s="73">
        <v>0</v>
      </c>
      <c r="AL812" s="81">
        <v>71119.145944000004</v>
      </c>
      <c r="AM812" s="81">
        <v>74998.372086399992</v>
      </c>
      <c r="AN812" s="70">
        <v>2050</v>
      </c>
      <c r="AO812" s="70" t="s">
        <v>60</v>
      </c>
      <c r="AP812" s="76">
        <v>10</v>
      </c>
      <c r="AQ812" s="70" t="s">
        <v>254</v>
      </c>
      <c r="AR812" s="80">
        <v>1</v>
      </c>
      <c r="AS812" s="80">
        <v>2</v>
      </c>
      <c r="AT812" s="80" t="s">
        <v>89</v>
      </c>
      <c r="AU812" s="80">
        <v>2024</v>
      </c>
      <c r="AV812" s="70" t="s">
        <v>275</v>
      </c>
      <c r="AW812" s="120">
        <v>64653.769039999999</v>
      </c>
      <c r="AX812" s="109">
        <v>71119.145944000004</v>
      </c>
      <c r="AY812" s="109">
        <v>74998.372086399992</v>
      </c>
    </row>
    <row r="813" spans="1:51" x14ac:dyDescent="0.2">
      <c r="A813">
        <v>46</v>
      </c>
      <c r="B813">
        <v>2023</v>
      </c>
      <c r="C813" t="s">
        <v>104</v>
      </c>
      <c r="D813" t="s">
        <v>99</v>
      </c>
      <c r="E813" t="s">
        <v>46</v>
      </c>
      <c r="G813" t="s">
        <v>276</v>
      </c>
      <c r="H813" t="s">
        <v>106</v>
      </c>
      <c r="I813" t="s">
        <v>277</v>
      </c>
      <c r="J813" t="s">
        <v>278</v>
      </c>
      <c r="K813" t="s">
        <v>51</v>
      </c>
      <c r="L813" s="27">
        <v>4.2139999999999999E-3</v>
      </c>
      <c r="M813" s="27">
        <v>9.7520000000000003E-3</v>
      </c>
      <c r="N813" s="27">
        <v>1.2619E-2</v>
      </c>
      <c r="O813" t="s">
        <v>109</v>
      </c>
      <c r="P813" t="s">
        <v>110</v>
      </c>
      <c r="Q813" s="27">
        <v>1750</v>
      </c>
      <c r="R813" s="27">
        <v>18500</v>
      </c>
      <c r="S813" s="27">
        <v>18900</v>
      </c>
      <c r="T813" s="27">
        <v>56660</v>
      </c>
      <c r="U813" s="27">
        <v>1.628571</v>
      </c>
      <c r="V813" s="27">
        <v>0.186448</v>
      </c>
      <c r="W813" s="27">
        <v>-3.4593940000000001</v>
      </c>
      <c r="X813" t="s">
        <v>111</v>
      </c>
      <c r="Y813" t="s">
        <v>112</v>
      </c>
      <c r="Z813" s="27">
        <v>43.75</v>
      </c>
      <c r="AA813" s="27">
        <v>134.30127041742287</v>
      </c>
      <c r="AB813" s="27">
        <v>145.38461538461539</v>
      </c>
      <c r="AC813" s="27">
        <v>180.52369736060052</v>
      </c>
      <c r="AD813" s="27">
        <v>-167.03302500000001</v>
      </c>
      <c r="AE813" s="27">
        <v>73.319388000000004</v>
      </c>
      <c r="AF813" s="27">
        <v>712.64567599999998</v>
      </c>
      <c r="AG813" s="67">
        <v>278.77159126678771</v>
      </c>
      <c r="AH813" s="27">
        <v>1</v>
      </c>
      <c r="AI813" s="27">
        <v>1</v>
      </c>
      <c r="AJ813" s="27">
        <v>99</v>
      </c>
      <c r="AK813" s="27">
        <v>99</v>
      </c>
      <c r="AL813" s="42">
        <v>377.77159126678771</v>
      </c>
      <c r="AM813" s="42">
        <v>377.77159126678771</v>
      </c>
      <c r="AN813">
        <v>2023</v>
      </c>
      <c r="AO813" t="s">
        <v>56</v>
      </c>
      <c r="AP813" s="30">
        <v>11.415525114155251</v>
      </c>
      <c r="AQ813" t="s">
        <v>113</v>
      </c>
      <c r="AR813">
        <v>16</v>
      </c>
      <c r="AS813">
        <v>704</v>
      </c>
      <c r="AT813">
        <v>0.14530000000000001</v>
      </c>
      <c r="AU813">
        <v>2020</v>
      </c>
      <c r="AV813" t="s">
        <v>114</v>
      </c>
      <c r="AW813" s="101">
        <v>278.77159126678771</v>
      </c>
      <c r="AX813" s="101">
        <v>377.77159126678771</v>
      </c>
      <c r="AY813" s="101">
        <v>377.77159126678771</v>
      </c>
    </row>
    <row r="814" spans="1:51" x14ac:dyDescent="0.2">
      <c r="A814">
        <v>46</v>
      </c>
      <c r="B814">
        <v>2023</v>
      </c>
      <c r="C814" t="s">
        <v>104</v>
      </c>
      <c r="D814" t="s">
        <v>99</v>
      </c>
      <c r="E814" t="s">
        <v>46</v>
      </c>
      <c r="G814" t="s">
        <v>276</v>
      </c>
      <c r="H814" t="s">
        <v>106</v>
      </c>
      <c r="I814" t="s">
        <v>277</v>
      </c>
      <c r="J814" t="s">
        <v>278</v>
      </c>
      <c r="K814" t="s">
        <v>51</v>
      </c>
      <c r="L814" s="27">
        <v>3.732344611488447E-3</v>
      </c>
      <c r="M814" s="27">
        <v>8.6373575347022634E-3</v>
      </c>
      <c r="N814" s="27">
        <v>1.1176662708204251E-2</v>
      </c>
      <c r="O814" t="s">
        <v>109</v>
      </c>
      <c r="P814" t="s">
        <v>110</v>
      </c>
      <c r="Q814" s="27">
        <v>1750</v>
      </c>
      <c r="R814" s="27">
        <v>18500</v>
      </c>
      <c r="S814" s="27">
        <v>18900</v>
      </c>
      <c r="T814" s="27">
        <v>56660</v>
      </c>
      <c r="U814" s="27">
        <v>1.2090553914204987</v>
      </c>
      <c r="V814" s="27">
        <v>0.13841948531538947</v>
      </c>
      <c r="W814" s="27">
        <v>-2.568263199300322</v>
      </c>
      <c r="X814" t="s">
        <v>111</v>
      </c>
      <c r="Y814" t="s">
        <v>112</v>
      </c>
      <c r="Z814" s="27">
        <v>43.75</v>
      </c>
      <c r="AA814" s="27">
        <v>160.22409398089937</v>
      </c>
      <c r="AB814" s="27">
        <v>173.44674556212973</v>
      </c>
      <c r="AC814" s="27">
        <v>180.52369736060052</v>
      </c>
      <c r="AD814" s="27">
        <v>-147.94134095855838</v>
      </c>
      <c r="AE814" s="27">
        <v>64.939065666689771</v>
      </c>
      <c r="AF814" s="27">
        <v>631.19108892243514</v>
      </c>
      <c r="AG814" s="67">
        <v>246.90831668264232</v>
      </c>
      <c r="AH814" s="27">
        <v>1</v>
      </c>
      <c r="AI814" s="27">
        <v>1</v>
      </c>
      <c r="AJ814" s="27">
        <v>99</v>
      </c>
      <c r="AK814" s="27">
        <v>99</v>
      </c>
      <c r="AL814" s="42">
        <v>345.90831668264229</v>
      </c>
      <c r="AM814" s="42">
        <v>345.90831668264229</v>
      </c>
      <c r="AN814">
        <v>2030</v>
      </c>
      <c r="AO814" t="s">
        <v>56</v>
      </c>
      <c r="AP814" s="30">
        <v>11.415525114155251</v>
      </c>
      <c r="AQ814" t="s">
        <v>113</v>
      </c>
      <c r="AR814">
        <v>16</v>
      </c>
      <c r="AS814">
        <v>704</v>
      </c>
      <c r="AT814">
        <v>0.14530000000000001</v>
      </c>
      <c r="AU814">
        <v>2020</v>
      </c>
      <c r="AV814" t="s">
        <v>114</v>
      </c>
      <c r="AW814" s="101">
        <v>246.90831668264232</v>
      </c>
      <c r="AX814" s="101">
        <v>345.90831668264229</v>
      </c>
      <c r="AY814" s="101">
        <v>345.90831668264229</v>
      </c>
    </row>
    <row r="815" spans="1:51" x14ac:dyDescent="0.2">
      <c r="A815">
        <v>46</v>
      </c>
      <c r="B815">
        <v>2023</v>
      </c>
      <c r="C815" t="s">
        <v>104</v>
      </c>
      <c r="D815" t="s">
        <v>99</v>
      </c>
      <c r="E815" t="s">
        <v>46</v>
      </c>
      <c r="G815" t="s">
        <v>276</v>
      </c>
      <c r="H815" t="s">
        <v>106</v>
      </c>
      <c r="I815" t="s">
        <v>277</v>
      </c>
      <c r="J815" t="s">
        <v>278</v>
      </c>
      <c r="K815" t="s">
        <v>51</v>
      </c>
      <c r="L815" s="27">
        <v>3.6376996816331786E-3</v>
      </c>
      <c r="M815" s="27">
        <v>8.4183311094652973E-3</v>
      </c>
      <c r="N815" s="27">
        <v>1.0893244490396081E-2</v>
      </c>
      <c r="O815" t="s">
        <v>109</v>
      </c>
      <c r="P815" t="s">
        <v>110</v>
      </c>
      <c r="Q815" s="27">
        <v>1750</v>
      </c>
      <c r="R815" s="27">
        <v>18500</v>
      </c>
      <c r="S815" s="27">
        <v>18900</v>
      </c>
      <c r="T815" s="27">
        <v>56660</v>
      </c>
      <c r="U815" s="27">
        <v>1.0905764271918763</v>
      </c>
      <c r="V815" s="27">
        <v>0.12485534477592379</v>
      </c>
      <c r="W815" s="27">
        <v>-2.3165913851892328</v>
      </c>
      <c r="X815" t="s">
        <v>111</v>
      </c>
      <c r="Y815" t="s">
        <v>112</v>
      </c>
      <c r="Z815" s="27">
        <v>43.75</v>
      </c>
      <c r="AA815" s="27">
        <v>173.12629003494087</v>
      </c>
      <c r="AB815" s="27">
        <v>187.41370808678488</v>
      </c>
      <c r="AC815" s="27">
        <v>180.52369736060052</v>
      </c>
      <c r="AD815" s="27">
        <v>-144.18983907563523</v>
      </c>
      <c r="AE815" s="27">
        <v>63.292338487218686</v>
      </c>
      <c r="AF815" s="27">
        <v>615.18532242583331</v>
      </c>
      <c r="AG815">
        <v>240.6472066444158</v>
      </c>
      <c r="AH815">
        <v>1</v>
      </c>
      <c r="AI815">
        <v>1</v>
      </c>
      <c r="AJ815">
        <v>99</v>
      </c>
      <c r="AK815">
        <v>99</v>
      </c>
      <c r="AL815">
        <v>339.6472066444158</v>
      </c>
      <c r="AM815">
        <v>339.6472066444158</v>
      </c>
      <c r="AN815">
        <v>2035</v>
      </c>
      <c r="AO815" t="s">
        <v>56</v>
      </c>
      <c r="AP815">
        <v>11.415525114155251</v>
      </c>
      <c r="AQ815" t="s">
        <v>113</v>
      </c>
      <c r="AR815">
        <v>16</v>
      </c>
      <c r="AS815">
        <v>704</v>
      </c>
      <c r="AT815">
        <v>0.14530000000000001</v>
      </c>
      <c r="AU815">
        <v>2020</v>
      </c>
      <c r="AV815" t="s">
        <v>114</v>
      </c>
      <c r="AW815" s="101">
        <v>240.6472066444158</v>
      </c>
      <c r="AX815" s="101">
        <v>339.6472066444158</v>
      </c>
      <c r="AY815" s="101">
        <v>339.6472066444158</v>
      </c>
    </row>
    <row r="816" spans="1:51" x14ac:dyDescent="0.2">
      <c r="A816">
        <v>46</v>
      </c>
      <c r="B816">
        <v>2023</v>
      </c>
      <c r="C816" t="s">
        <v>104</v>
      </c>
      <c r="D816" t="s">
        <v>99</v>
      </c>
      <c r="E816" t="s">
        <v>46</v>
      </c>
      <c r="G816" t="s">
        <v>276</v>
      </c>
      <c r="H816" t="s">
        <v>106</v>
      </c>
      <c r="I816" t="s">
        <v>277</v>
      </c>
      <c r="J816" t="s">
        <v>278</v>
      </c>
      <c r="K816" t="s">
        <v>51</v>
      </c>
      <c r="L816" s="27">
        <v>3.5430547517779102E-3</v>
      </c>
      <c r="M816" s="27">
        <v>8.1993046842283295E-3</v>
      </c>
      <c r="N816" s="27">
        <v>1.060982627258791E-2</v>
      </c>
      <c r="O816" t="s">
        <v>109</v>
      </c>
      <c r="P816" t="s">
        <v>110</v>
      </c>
      <c r="Q816" s="27">
        <v>1750</v>
      </c>
      <c r="R816" s="27">
        <v>18500</v>
      </c>
      <c r="S816" s="27">
        <v>18900</v>
      </c>
      <c r="T816" s="27">
        <v>56660</v>
      </c>
      <c r="U816" s="27">
        <v>0.98853192261935485</v>
      </c>
      <c r="V816" s="27">
        <v>0.1131727139366558</v>
      </c>
      <c r="W816" s="27">
        <v>-2.0998294835889011</v>
      </c>
      <c r="X816" t="s">
        <v>111</v>
      </c>
      <c r="Y816" t="s">
        <v>112</v>
      </c>
      <c r="Z816" s="27">
        <v>43.75</v>
      </c>
      <c r="AA816" s="27">
        <v>186.02848608898236</v>
      </c>
      <c r="AB816" s="27">
        <v>201.38067061144005</v>
      </c>
      <c r="AC816" s="27">
        <v>180.52369736060052</v>
      </c>
      <c r="AD816" s="27">
        <v>-140.43833719271203</v>
      </c>
      <c r="AE816" s="27">
        <v>61.645611307747586</v>
      </c>
      <c r="AF816" s="27">
        <v>599.17955592923136</v>
      </c>
      <c r="AG816" s="67">
        <v>234.38609660618926</v>
      </c>
      <c r="AH816" s="27">
        <v>1</v>
      </c>
      <c r="AI816" s="27">
        <v>1</v>
      </c>
      <c r="AJ816" s="27">
        <v>99</v>
      </c>
      <c r="AK816" s="27">
        <v>99</v>
      </c>
      <c r="AL816" s="42">
        <v>333.38609660618926</v>
      </c>
      <c r="AM816" s="42">
        <v>333.38609660618926</v>
      </c>
      <c r="AN816">
        <v>2040</v>
      </c>
      <c r="AO816" t="s">
        <v>56</v>
      </c>
      <c r="AP816" s="30">
        <v>11.415525114155251</v>
      </c>
      <c r="AQ816" t="s">
        <v>113</v>
      </c>
      <c r="AR816">
        <v>16</v>
      </c>
      <c r="AS816">
        <v>704</v>
      </c>
      <c r="AT816">
        <v>0.14530000000000001</v>
      </c>
      <c r="AU816">
        <v>2020</v>
      </c>
      <c r="AV816" t="s">
        <v>114</v>
      </c>
      <c r="AW816" s="101">
        <v>234.38609660618926</v>
      </c>
      <c r="AX816" s="101">
        <v>333.38609660618926</v>
      </c>
      <c r="AY816" s="101">
        <v>333.38609660618926</v>
      </c>
    </row>
    <row r="817" spans="1:51" x14ac:dyDescent="0.2">
      <c r="A817">
        <v>46</v>
      </c>
      <c r="B817">
        <v>2023</v>
      </c>
      <c r="C817" t="s">
        <v>104</v>
      </c>
      <c r="D817" t="s">
        <v>99</v>
      </c>
      <c r="E817" t="s">
        <v>46</v>
      </c>
      <c r="G817" t="s">
        <v>276</v>
      </c>
      <c r="H817" t="s">
        <v>106</v>
      </c>
      <c r="I817" t="s">
        <v>277</v>
      </c>
      <c r="J817" t="s">
        <v>278</v>
      </c>
      <c r="K817" t="s">
        <v>51</v>
      </c>
      <c r="L817" s="27">
        <v>3.4524654657333213E-3</v>
      </c>
      <c r="M817" s="27">
        <v>7.9896637925560877E-3</v>
      </c>
      <c r="N817" s="27">
        <v>1.0338552850519407E-2</v>
      </c>
      <c r="O817" t="s">
        <v>109</v>
      </c>
      <c r="P817" t="s">
        <v>110</v>
      </c>
      <c r="Q817" s="27">
        <v>1750</v>
      </c>
      <c r="R817" s="27">
        <v>18500</v>
      </c>
      <c r="S817" s="27">
        <v>18900</v>
      </c>
      <c r="T817" s="27">
        <v>56660</v>
      </c>
      <c r="U817" s="27">
        <v>0.90104022599922695</v>
      </c>
      <c r="V817" s="27">
        <v>0.10315617069019642</v>
      </c>
      <c r="W817" s="27">
        <v>-1.9139805090354489</v>
      </c>
      <c r="X817" t="s">
        <v>111</v>
      </c>
      <c r="Y817" t="s">
        <v>112</v>
      </c>
      <c r="Z817" s="27">
        <v>43.75</v>
      </c>
      <c r="AA817" s="27">
        <v>198.87374394331454</v>
      </c>
      <c r="AB817" s="27">
        <v>215.28599605522695</v>
      </c>
      <c r="AC817" s="27">
        <v>180.52369736060052</v>
      </c>
      <c r="AD817" s="27">
        <v>-136.84759146878753</v>
      </c>
      <c r="AE817" s="27">
        <v>60.069448276863341</v>
      </c>
      <c r="AF817" s="27">
        <v>583.85965488708541</v>
      </c>
      <c r="AG817" s="67">
        <v>228.39328231516595</v>
      </c>
      <c r="AH817" s="27">
        <v>1</v>
      </c>
      <c r="AI817" s="27">
        <v>1</v>
      </c>
      <c r="AJ817" s="27">
        <v>99</v>
      </c>
      <c r="AK817" s="27">
        <v>99</v>
      </c>
      <c r="AL817" s="42">
        <v>327.39328231516595</v>
      </c>
      <c r="AM817" s="42">
        <v>327.39328231516595</v>
      </c>
      <c r="AN817">
        <v>2045</v>
      </c>
      <c r="AO817" t="s">
        <v>56</v>
      </c>
      <c r="AP817" s="30">
        <v>11.415525114155251</v>
      </c>
      <c r="AQ817" t="s">
        <v>113</v>
      </c>
      <c r="AR817">
        <v>16</v>
      </c>
      <c r="AS817">
        <v>704</v>
      </c>
      <c r="AT817">
        <v>0.14530000000000001</v>
      </c>
      <c r="AU817">
        <v>2020</v>
      </c>
      <c r="AV817" t="s">
        <v>114</v>
      </c>
      <c r="AW817" s="101">
        <v>228.39328231516595</v>
      </c>
      <c r="AX817" s="101">
        <v>327.39328231516595</v>
      </c>
      <c r="AY817" s="101">
        <v>327.39328231516595</v>
      </c>
    </row>
    <row r="818" spans="1:51" x14ac:dyDescent="0.2">
      <c r="A818">
        <v>46</v>
      </c>
      <c r="B818">
        <v>2023</v>
      </c>
      <c r="C818" t="s">
        <v>104</v>
      </c>
      <c r="D818" t="s">
        <v>99</v>
      </c>
      <c r="E818" t="s">
        <v>46</v>
      </c>
      <c r="G818" t="s">
        <v>276</v>
      </c>
      <c r="H818" t="s">
        <v>106</v>
      </c>
      <c r="I818" t="s">
        <v>277</v>
      </c>
      <c r="J818" t="s">
        <v>278</v>
      </c>
      <c r="K818" t="s">
        <v>51</v>
      </c>
      <c r="L818" s="27">
        <v>3.3618761796887328E-3</v>
      </c>
      <c r="M818" s="27">
        <v>7.7800229008838451E-3</v>
      </c>
      <c r="N818" s="27">
        <v>1.0067279428450907E-2</v>
      </c>
      <c r="O818" t="s">
        <v>109</v>
      </c>
      <c r="P818" t="s">
        <v>110</v>
      </c>
      <c r="Q818" s="27">
        <v>1750</v>
      </c>
      <c r="R818" s="27">
        <v>18500</v>
      </c>
      <c r="S818" s="27">
        <v>18900</v>
      </c>
      <c r="T818" s="27">
        <v>56660</v>
      </c>
      <c r="U818" s="27">
        <v>0.82416499170563806</v>
      </c>
      <c r="V818" s="27">
        <v>9.4355059971921867E-2</v>
      </c>
      <c r="W818" s="27">
        <v>-1.7506829160758319</v>
      </c>
      <c r="X818" t="s">
        <v>111</v>
      </c>
      <c r="Y818" t="s">
        <v>112</v>
      </c>
      <c r="Z818" s="27">
        <v>43.75</v>
      </c>
      <c r="AA818" s="27">
        <v>211.71900179764674</v>
      </c>
      <c r="AB818" s="27">
        <v>229.19132149901384</v>
      </c>
      <c r="AC818" s="27">
        <v>180.52369736060052</v>
      </c>
      <c r="AD818" s="27">
        <v>-133.256845744863</v>
      </c>
      <c r="AE818" s="27">
        <v>58.493285245979102</v>
      </c>
      <c r="AF818" s="27">
        <v>568.53975384493936</v>
      </c>
      <c r="AG818" s="67">
        <v>222.40046802414264</v>
      </c>
      <c r="AH818" s="27">
        <v>1</v>
      </c>
      <c r="AI818" s="27">
        <v>1</v>
      </c>
      <c r="AJ818" s="27">
        <v>99</v>
      </c>
      <c r="AK818" s="27">
        <v>99</v>
      </c>
      <c r="AL818" s="42">
        <v>321.40046802414264</v>
      </c>
      <c r="AM818" s="42">
        <v>321.40046802414264</v>
      </c>
      <c r="AN818">
        <v>2050</v>
      </c>
      <c r="AO818" t="s">
        <v>56</v>
      </c>
      <c r="AP818" s="30">
        <v>11.415525114155251</v>
      </c>
      <c r="AQ818" t="s">
        <v>113</v>
      </c>
      <c r="AR818">
        <v>16</v>
      </c>
      <c r="AS818">
        <v>704</v>
      </c>
      <c r="AT818">
        <v>0.14530000000000001</v>
      </c>
      <c r="AU818">
        <v>2020</v>
      </c>
      <c r="AV818" t="s">
        <v>114</v>
      </c>
      <c r="AW818" s="101">
        <v>222.40046802414264</v>
      </c>
      <c r="AX818" s="101">
        <v>321.40046802414264</v>
      </c>
      <c r="AY818" s="101">
        <v>321.40046802414264</v>
      </c>
    </row>
    <row r="819" spans="1:51" x14ac:dyDescent="0.2">
      <c r="A819">
        <v>46</v>
      </c>
      <c r="B819">
        <v>2023</v>
      </c>
      <c r="C819" t="s">
        <v>104</v>
      </c>
      <c r="D819" t="s">
        <v>99</v>
      </c>
      <c r="E819" t="s">
        <v>46</v>
      </c>
      <c r="G819" t="s">
        <v>276</v>
      </c>
      <c r="H819" t="s">
        <v>106</v>
      </c>
      <c r="I819" t="s">
        <v>277</v>
      </c>
      <c r="J819" t="s">
        <v>278</v>
      </c>
      <c r="K819" t="s">
        <v>51</v>
      </c>
      <c r="L819" s="27">
        <v>4.2139999999999999E-3</v>
      </c>
      <c r="M819" s="27">
        <v>9.7520000000000003E-3</v>
      </c>
      <c r="N819" s="27">
        <v>1.2619E-2</v>
      </c>
      <c r="O819" t="s">
        <v>109</v>
      </c>
      <c r="P819" t="s">
        <v>110</v>
      </c>
      <c r="Q819" s="27">
        <v>1750</v>
      </c>
      <c r="R819" s="27">
        <v>18500</v>
      </c>
      <c r="S819" s="27">
        <v>18900</v>
      </c>
      <c r="T819" s="27">
        <v>56660</v>
      </c>
      <c r="U819" s="27">
        <v>1.628571</v>
      </c>
      <c r="V819" s="27">
        <v>0.186448</v>
      </c>
      <c r="W819" s="27">
        <v>-3.4593940000000001</v>
      </c>
      <c r="X819" t="s">
        <v>111</v>
      </c>
      <c r="Y819" t="s">
        <v>112</v>
      </c>
      <c r="Z819" s="27">
        <v>43.75</v>
      </c>
      <c r="AA819" s="27">
        <v>134.30127041742287</v>
      </c>
      <c r="AB819" s="27">
        <v>145.38461538461539</v>
      </c>
      <c r="AC819" s="27">
        <v>180.52369736060052</v>
      </c>
      <c r="AD819" s="27">
        <v>-167.03302500000001</v>
      </c>
      <c r="AE819" s="27">
        <v>73.319388000000004</v>
      </c>
      <c r="AF819" s="27">
        <v>712.64567599999998</v>
      </c>
      <c r="AG819" s="67">
        <v>278.77159126678771</v>
      </c>
      <c r="AH819" s="27">
        <v>1</v>
      </c>
      <c r="AI819" s="27">
        <v>1</v>
      </c>
      <c r="AJ819" s="27">
        <v>99</v>
      </c>
      <c r="AK819" s="27">
        <v>99</v>
      </c>
      <c r="AL819" s="42">
        <v>377.77159126678771</v>
      </c>
      <c r="AM819" s="42">
        <v>377.77159126678771</v>
      </c>
      <c r="AN819">
        <v>2023</v>
      </c>
      <c r="AO819" t="s">
        <v>59</v>
      </c>
      <c r="AP819" s="30">
        <v>11.415525114155251</v>
      </c>
      <c r="AQ819" t="s">
        <v>113</v>
      </c>
      <c r="AR819">
        <v>16</v>
      </c>
      <c r="AS819">
        <v>704</v>
      </c>
      <c r="AT819">
        <v>0.14530000000000001</v>
      </c>
      <c r="AU819">
        <v>2020</v>
      </c>
      <c r="AV819" t="s">
        <v>114</v>
      </c>
      <c r="AW819" s="101">
        <v>278.77159126678771</v>
      </c>
      <c r="AX819" s="101">
        <v>377.77159126678771</v>
      </c>
      <c r="AY819" s="101">
        <v>377.77159126678771</v>
      </c>
    </row>
    <row r="820" spans="1:51" x14ac:dyDescent="0.2">
      <c r="A820">
        <v>46</v>
      </c>
      <c r="B820">
        <v>2023</v>
      </c>
      <c r="C820" t="s">
        <v>104</v>
      </c>
      <c r="D820" t="s">
        <v>99</v>
      </c>
      <c r="E820" t="s">
        <v>46</v>
      </c>
      <c r="G820" t="s">
        <v>276</v>
      </c>
      <c r="H820" t="s">
        <v>106</v>
      </c>
      <c r="I820" t="s">
        <v>277</v>
      </c>
      <c r="J820" t="s">
        <v>278</v>
      </c>
      <c r="K820" t="s">
        <v>51</v>
      </c>
      <c r="L820" s="27">
        <v>3.732344611488447E-3</v>
      </c>
      <c r="M820" s="27">
        <v>8.6373575347022634E-3</v>
      </c>
      <c r="N820" s="27">
        <v>1.1176662708204251E-2</v>
      </c>
      <c r="O820" t="s">
        <v>109</v>
      </c>
      <c r="P820" t="s">
        <v>110</v>
      </c>
      <c r="Q820" s="27">
        <v>1750</v>
      </c>
      <c r="R820" s="27">
        <v>18500</v>
      </c>
      <c r="S820" s="27">
        <v>18900</v>
      </c>
      <c r="T820" s="27">
        <v>56660</v>
      </c>
      <c r="U820" s="27">
        <v>1.0513525142786944</v>
      </c>
      <c r="V820" s="27">
        <v>0.1203647698394691</v>
      </c>
      <c r="W820" s="27">
        <v>-2.2332723472176714</v>
      </c>
      <c r="X820" t="s">
        <v>111</v>
      </c>
      <c r="Y820" t="s">
        <v>112</v>
      </c>
      <c r="Z820" s="27">
        <v>43.75</v>
      </c>
      <c r="AA820" s="27">
        <v>184.25770807803428</v>
      </c>
      <c r="AB820" s="27">
        <v>199.46375739644918</v>
      </c>
      <c r="AC820" s="27">
        <v>180.52369736060052</v>
      </c>
      <c r="AD820" s="27">
        <v>-147.94134095855838</v>
      </c>
      <c r="AE820" s="27">
        <v>64.939065666689771</v>
      </c>
      <c r="AF820" s="27">
        <v>631.19108892243514</v>
      </c>
      <c r="AG820" s="67">
        <v>246.90831668264232</v>
      </c>
      <c r="AH820" s="27">
        <v>1</v>
      </c>
      <c r="AI820" s="27">
        <v>1</v>
      </c>
      <c r="AJ820" s="27">
        <v>99</v>
      </c>
      <c r="AK820" s="27">
        <v>99</v>
      </c>
      <c r="AL820" s="42">
        <v>345.90831668264229</v>
      </c>
      <c r="AM820" s="42">
        <v>345.90831668264229</v>
      </c>
      <c r="AN820">
        <v>2030</v>
      </c>
      <c r="AO820" t="s">
        <v>59</v>
      </c>
      <c r="AP820" s="30">
        <v>11.415525114155251</v>
      </c>
      <c r="AQ820" t="s">
        <v>113</v>
      </c>
      <c r="AR820">
        <v>16</v>
      </c>
      <c r="AS820">
        <v>704</v>
      </c>
      <c r="AT820">
        <v>0.14530000000000001</v>
      </c>
      <c r="AU820">
        <v>2020</v>
      </c>
      <c r="AV820" t="s">
        <v>114</v>
      </c>
      <c r="AW820" s="101">
        <v>246.90831668264232</v>
      </c>
      <c r="AX820" s="101">
        <v>345.90831668264229</v>
      </c>
      <c r="AY820" s="101">
        <v>345.90831668264229</v>
      </c>
    </row>
    <row r="821" spans="1:51" x14ac:dyDescent="0.2">
      <c r="A821">
        <v>46</v>
      </c>
      <c r="B821">
        <v>2023</v>
      </c>
      <c r="C821" t="s">
        <v>104</v>
      </c>
      <c r="D821" t="s">
        <v>99</v>
      </c>
      <c r="E821" t="s">
        <v>46</v>
      </c>
      <c r="G821" t="s">
        <v>276</v>
      </c>
      <c r="H821" t="s">
        <v>106</v>
      </c>
      <c r="I821" t="s">
        <v>277</v>
      </c>
      <c r="J821" t="s">
        <v>278</v>
      </c>
      <c r="K821" t="s">
        <v>51</v>
      </c>
      <c r="L821" s="27">
        <v>3.6376996816331786E-3</v>
      </c>
      <c r="M821" s="27">
        <v>8.4183311094652973E-3</v>
      </c>
      <c r="N821" s="27">
        <v>1.0893244490396081E-2</v>
      </c>
      <c r="O821" t="s">
        <v>109</v>
      </c>
      <c r="P821" t="s">
        <v>110</v>
      </c>
      <c r="Q821" s="27">
        <v>1750</v>
      </c>
      <c r="R821" s="27">
        <v>18500</v>
      </c>
      <c r="S821" s="27">
        <v>18900</v>
      </c>
      <c r="T821" s="27">
        <v>56660</v>
      </c>
      <c r="U821" s="27">
        <v>0.94832732799293606</v>
      </c>
      <c r="V821" s="27">
        <v>0.10856986502254244</v>
      </c>
      <c r="W821" s="27">
        <v>-2.0144272914688983</v>
      </c>
      <c r="X821" t="s">
        <v>111</v>
      </c>
      <c r="Y821" t="s">
        <v>112</v>
      </c>
      <c r="Z821" s="27">
        <v>43.75</v>
      </c>
      <c r="AA821" s="27">
        <v>199.09523354018199</v>
      </c>
      <c r="AB821" s="27">
        <v>212.57704635108462</v>
      </c>
      <c r="AC821" s="27">
        <v>180.52369736060052</v>
      </c>
      <c r="AD821" s="27">
        <v>-144.18983907563523</v>
      </c>
      <c r="AE821" s="27">
        <v>63.292338487218686</v>
      </c>
      <c r="AF821" s="27">
        <v>615.18532242583331</v>
      </c>
      <c r="AG821" s="67">
        <v>240.6472066444158</v>
      </c>
      <c r="AH821" s="27">
        <v>1</v>
      </c>
      <c r="AI821" s="27">
        <v>1</v>
      </c>
      <c r="AJ821" s="27">
        <v>99</v>
      </c>
      <c r="AK821" s="27">
        <v>99</v>
      </c>
      <c r="AL821" s="42">
        <v>339.6472066444158</v>
      </c>
      <c r="AM821" s="42">
        <v>339.6472066444158</v>
      </c>
      <c r="AN821">
        <v>2035</v>
      </c>
      <c r="AO821" t="s">
        <v>59</v>
      </c>
      <c r="AP821" s="30">
        <v>11.415525114155251</v>
      </c>
      <c r="AQ821" t="s">
        <v>113</v>
      </c>
      <c r="AR821">
        <v>16</v>
      </c>
      <c r="AS821">
        <v>704</v>
      </c>
      <c r="AT821">
        <v>0.14530000000000001</v>
      </c>
      <c r="AU821">
        <v>2020</v>
      </c>
      <c r="AV821" t="s">
        <v>114</v>
      </c>
      <c r="AW821" s="101">
        <v>240.6472066444158</v>
      </c>
      <c r="AX821" s="101">
        <v>339.6472066444158</v>
      </c>
      <c r="AY821" s="101">
        <v>339.6472066444158</v>
      </c>
    </row>
    <row r="822" spans="1:51" x14ac:dyDescent="0.2">
      <c r="A822">
        <v>46</v>
      </c>
      <c r="B822">
        <v>2023</v>
      </c>
      <c r="C822" t="s">
        <v>104</v>
      </c>
      <c r="D822" t="s">
        <v>99</v>
      </c>
      <c r="E822" t="s">
        <v>46</v>
      </c>
      <c r="G822" t="s">
        <v>276</v>
      </c>
      <c r="H822" t="s">
        <v>106</v>
      </c>
      <c r="I822" t="s">
        <v>277</v>
      </c>
      <c r="J822" t="s">
        <v>278</v>
      </c>
      <c r="K822" t="s">
        <v>51</v>
      </c>
      <c r="L822" s="27">
        <v>3.5430547517779102E-3</v>
      </c>
      <c r="M822" s="27">
        <v>8.1993046842283295E-3</v>
      </c>
      <c r="N822" s="27">
        <v>1.060982627258791E-2</v>
      </c>
      <c r="O822" t="s">
        <v>109</v>
      </c>
      <c r="P822" t="s">
        <v>110</v>
      </c>
      <c r="Q822" s="27">
        <v>1750</v>
      </c>
      <c r="R822" s="27">
        <v>18500</v>
      </c>
      <c r="S822" s="27">
        <v>18900</v>
      </c>
      <c r="T822" s="27">
        <v>56660</v>
      </c>
      <c r="U822" s="27">
        <v>0.85959297619074337</v>
      </c>
      <c r="V822" s="27">
        <v>9.8411055597091998E-2</v>
      </c>
      <c r="W822" s="27">
        <v>-1.8259386813816532</v>
      </c>
      <c r="X822" t="s">
        <v>111</v>
      </c>
      <c r="Y822" t="s">
        <v>112</v>
      </c>
      <c r="Z822" s="27">
        <v>43.75</v>
      </c>
      <c r="AA822" s="27">
        <v>213.9327590023297</v>
      </c>
      <c r="AB822" s="27">
        <v>225.69033530572003</v>
      </c>
      <c r="AC822" s="27">
        <v>180.52369736060052</v>
      </c>
      <c r="AD822" s="27">
        <v>-140.43833719271203</v>
      </c>
      <c r="AE822" s="27">
        <v>61.645611307747586</v>
      </c>
      <c r="AF822" s="27">
        <v>599.17955592923136</v>
      </c>
      <c r="AG822" s="67">
        <v>234.38609660618926</v>
      </c>
      <c r="AH822" s="27">
        <v>1</v>
      </c>
      <c r="AI822" s="27">
        <v>1</v>
      </c>
      <c r="AJ822" s="27">
        <v>99</v>
      </c>
      <c r="AK822" s="27">
        <v>99</v>
      </c>
      <c r="AL822" s="42">
        <v>333.38609660618926</v>
      </c>
      <c r="AM822" s="42">
        <v>333.38609660618926</v>
      </c>
      <c r="AN822">
        <v>2040</v>
      </c>
      <c r="AO822" t="s">
        <v>59</v>
      </c>
      <c r="AP822" s="30">
        <v>11.415525114155251</v>
      </c>
      <c r="AQ822" t="s">
        <v>113</v>
      </c>
      <c r="AR822">
        <v>16</v>
      </c>
      <c r="AS822">
        <v>704</v>
      </c>
      <c r="AT822">
        <v>0.14530000000000001</v>
      </c>
      <c r="AU822">
        <v>2020</v>
      </c>
      <c r="AV822" t="s">
        <v>114</v>
      </c>
      <c r="AW822" s="101">
        <v>234.38609660618926</v>
      </c>
      <c r="AX822" s="101">
        <v>333.38609660618926</v>
      </c>
      <c r="AY822" s="101">
        <v>333.38609660618926</v>
      </c>
    </row>
    <row r="823" spans="1:51" x14ac:dyDescent="0.2">
      <c r="A823">
        <v>46</v>
      </c>
      <c r="B823">
        <v>2023</v>
      </c>
      <c r="C823" t="s">
        <v>104</v>
      </c>
      <c r="D823" t="s">
        <v>99</v>
      </c>
      <c r="E823" t="s">
        <v>46</v>
      </c>
      <c r="G823" t="s">
        <v>276</v>
      </c>
      <c r="H823" t="s">
        <v>106</v>
      </c>
      <c r="I823" t="s">
        <v>277</v>
      </c>
      <c r="J823" t="s">
        <v>278</v>
      </c>
      <c r="K823" t="s">
        <v>51</v>
      </c>
      <c r="L823" s="27">
        <v>3.4524654657333213E-3</v>
      </c>
      <c r="M823" s="27">
        <v>7.9896637925560877E-3</v>
      </c>
      <c r="N823" s="27">
        <v>1.0338552850519407E-2</v>
      </c>
      <c r="O823" t="s">
        <v>109</v>
      </c>
      <c r="P823" t="s">
        <v>110</v>
      </c>
      <c r="Q823" s="27">
        <v>1750</v>
      </c>
      <c r="R823" s="27">
        <v>18500</v>
      </c>
      <c r="S823" s="27">
        <v>18900</v>
      </c>
      <c r="T823" s="27">
        <v>56660</v>
      </c>
      <c r="U823" s="27">
        <v>0.80573903524229029</v>
      </c>
      <c r="V823" s="27">
        <v>9.2245552476898168E-2</v>
      </c>
      <c r="W823" s="27">
        <v>-1.7115426862463889</v>
      </c>
      <c r="X823" t="s">
        <v>111</v>
      </c>
      <c r="Y823" t="s">
        <v>112</v>
      </c>
      <c r="Z823" s="27">
        <v>43.75</v>
      </c>
      <c r="AA823" s="27">
        <v>222.39612995057655</v>
      </c>
      <c r="AB823" s="27">
        <v>232.64299802761349</v>
      </c>
      <c r="AC823" s="27">
        <v>180.52369736060052</v>
      </c>
      <c r="AD823" s="27">
        <v>-136.84759146878753</v>
      </c>
      <c r="AE823" s="27">
        <v>60.069448276863341</v>
      </c>
      <c r="AF823" s="27">
        <v>583.85965488708541</v>
      </c>
      <c r="AG823" s="67">
        <v>228.39328231516595</v>
      </c>
      <c r="AH823" s="27">
        <v>1</v>
      </c>
      <c r="AI823" s="27">
        <v>1</v>
      </c>
      <c r="AJ823" s="27">
        <v>99</v>
      </c>
      <c r="AK823" s="27">
        <v>99</v>
      </c>
      <c r="AL823" s="42">
        <v>327.39328231516595</v>
      </c>
      <c r="AM823" s="42">
        <v>327.39328231516595</v>
      </c>
      <c r="AN823">
        <v>2045</v>
      </c>
      <c r="AO823" t="s">
        <v>59</v>
      </c>
      <c r="AP823" s="30">
        <v>11.415525114155251</v>
      </c>
      <c r="AQ823" t="s">
        <v>113</v>
      </c>
      <c r="AR823">
        <v>16</v>
      </c>
      <c r="AS823">
        <v>704</v>
      </c>
      <c r="AT823">
        <v>0.14530000000000001</v>
      </c>
      <c r="AU823">
        <v>2020</v>
      </c>
      <c r="AV823" t="s">
        <v>114</v>
      </c>
      <c r="AW823" s="101">
        <v>228.39328231516595</v>
      </c>
      <c r="AX823" s="101">
        <v>327.39328231516595</v>
      </c>
      <c r="AY823" s="101">
        <v>327.39328231516595</v>
      </c>
    </row>
    <row r="824" spans="1:51" x14ac:dyDescent="0.2">
      <c r="A824">
        <v>46</v>
      </c>
      <c r="B824">
        <v>2023</v>
      </c>
      <c r="C824" t="s">
        <v>104</v>
      </c>
      <c r="D824" t="s">
        <v>99</v>
      </c>
      <c r="E824" t="s">
        <v>46</v>
      </c>
      <c r="G824" t="s">
        <v>276</v>
      </c>
      <c r="H824" t="s">
        <v>106</v>
      </c>
      <c r="I824" t="s">
        <v>277</v>
      </c>
      <c r="J824" t="s">
        <v>278</v>
      </c>
      <c r="K824" t="s">
        <v>51</v>
      </c>
      <c r="L824" s="27">
        <v>3.3618761796887328E-3</v>
      </c>
      <c r="M824" s="27">
        <v>7.7800229008838451E-3</v>
      </c>
      <c r="N824" s="27">
        <v>1.0067279428450907E-2</v>
      </c>
      <c r="O824" t="s">
        <v>109</v>
      </c>
      <c r="P824" t="s">
        <v>110</v>
      </c>
      <c r="Q824" s="27">
        <v>1750</v>
      </c>
      <c r="R824" s="27">
        <v>18500</v>
      </c>
      <c r="S824" s="27">
        <v>18900</v>
      </c>
      <c r="T824" s="27">
        <v>56660</v>
      </c>
      <c r="U824" s="27">
        <v>0.75583369400489253</v>
      </c>
      <c r="V824" s="27">
        <v>8.6532107338165909E-2</v>
      </c>
      <c r="W824" s="27">
        <v>-1.6055342665676604</v>
      </c>
      <c r="X824" t="s">
        <v>111</v>
      </c>
      <c r="Y824" t="s">
        <v>112</v>
      </c>
      <c r="Z824" s="27">
        <v>43.75</v>
      </c>
      <c r="AA824" s="27">
        <v>230.85950089882337</v>
      </c>
      <c r="AB824" s="27">
        <v>239.59566074950692</v>
      </c>
      <c r="AC824" s="27">
        <v>180.52369736060052</v>
      </c>
      <c r="AD824" s="27">
        <v>-133.256845744863</v>
      </c>
      <c r="AE824" s="27">
        <v>58.493285245979102</v>
      </c>
      <c r="AF824" s="27">
        <v>568.53975384493936</v>
      </c>
      <c r="AG824" s="67">
        <v>222.40046802414264</v>
      </c>
      <c r="AH824" s="27">
        <v>1</v>
      </c>
      <c r="AI824" s="27">
        <v>1</v>
      </c>
      <c r="AJ824" s="27">
        <v>99</v>
      </c>
      <c r="AK824" s="27">
        <v>99</v>
      </c>
      <c r="AL824" s="42">
        <v>321.40046802414264</v>
      </c>
      <c r="AM824" s="42">
        <v>321.40046802414264</v>
      </c>
      <c r="AN824">
        <v>2050</v>
      </c>
      <c r="AO824" t="s">
        <v>59</v>
      </c>
      <c r="AP824" s="30">
        <v>11.415525114155251</v>
      </c>
      <c r="AQ824" t="s">
        <v>113</v>
      </c>
      <c r="AR824">
        <v>16</v>
      </c>
      <c r="AS824">
        <v>704</v>
      </c>
      <c r="AT824">
        <v>0.14530000000000001</v>
      </c>
      <c r="AU824">
        <v>2020</v>
      </c>
      <c r="AV824" t="s">
        <v>114</v>
      </c>
      <c r="AW824" s="101">
        <v>222.40046802414264</v>
      </c>
      <c r="AX824" s="101">
        <v>321.40046802414264</v>
      </c>
      <c r="AY824" s="101">
        <v>321.40046802414264</v>
      </c>
    </row>
    <row r="825" spans="1:51" x14ac:dyDescent="0.2">
      <c r="A825">
        <v>46</v>
      </c>
      <c r="B825">
        <v>2023</v>
      </c>
      <c r="C825" t="s">
        <v>104</v>
      </c>
      <c r="D825" t="s">
        <v>99</v>
      </c>
      <c r="E825" t="s">
        <v>46</v>
      </c>
      <c r="G825" t="s">
        <v>276</v>
      </c>
      <c r="H825" t="s">
        <v>106</v>
      </c>
      <c r="I825" t="s">
        <v>277</v>
      </c>
      <c r="J825" t="s">
        <v>278</v>
      </c>
      <c r="K825" t="s">
        <v>51</v>
      </c>
      <c r="L825" s="27">
        <v>4.2139999999999999E-3</v>
      </c>
      <c r="M825" s="27">
        <v>9.7520000000000003E-3</v>
      </c>
      <c r="N825" s="27">
        <v>1.2619E-2</v>
      </c>
      <c r="O825" t="s">
        <v>109</v>
      </c>
      <c r="P825" t="s">
        <v>110</v>
      </c>
      <c r="Q825" s="27">
        <v>1750</v>
      </c>
      <c r="R825" s="27">
        <v>18500</v>
      </c>
      <c r="S825" s="27">
        <v>18900</v>
      </c>
      <c r="T825" s="27">
        <v>56660</v>
      </c>
      <c r="U825" s="27">
        <v>1.628571</v>
      </c>
      <c r="V825" s="27">
        <v>0.186448</v>
      </c>
      <c r="W825" s="27">
        <v>-3.4593940000000001</v>
      </c>
      <c r="X825" t="s">
        <v>111</v>
      </c>
      <c r="Y825" t="s">
        <v>112</v>
      </c>
      <c r="Z825" s="27">
        <v>43.75</v>
      </c>
      <c r="AA825" s="27">
        <v>134.30127041742287</v>
      </c>
      <c r="AB825" s="27">
        <v>145.38461538461539</v>
      </c>
      <c r="AC825" s="27">
        <v>180.52369736060052</v>
      </c>
      <c r="AD825" s="27">
        <v>-167.03302500000001</v>
      </c>
      <c r="AE825" s="27">
        <v>73.319388000000004</v>
      </c>
      <c r="AF825" s="27">
        <v>712.64567599999998</v>
      </c>
      <c r="AG825" s="67">
        <v>278.77159126678771</v>
      </c>
      <c r="AH825" s="27">
        <v>1</v>
      </c>
      <c r="AI825" s="27">
        <v>1</v>
      </c>
      <c r="AJ825" s="27">
        <v>99</v>
      </c>
      <c r="AK825" s="27">
        <v>99</v>
      </c>
      <c r="AL825" s="42">
        <v>377.77159126678771</v>
      </c>
      <c r="AM825" s="42">
        <v>377.77159126678771</v>
      </c>
      <c r="AN825">
        <v>2023</v>
      </c>
      <c r="AO825" t="s">
        <v>60</v>
      </c>
      <c r="AP825" s="30">
        <v>11.415525114155251</v>
      </c>
      <c r="AQ825" t="s">
        <v>113</v>
      </c>
      <c r="AR825">
        <v>16</v>
      </c>
      <c r="AS825">
        <v>704</v>
      </c>
      <c r="AT825">
        <v>0.14530000000000001</v>
      </c>
      <c r="AU825">
        <v>2020</v>
      </c>
      <c r="AV825" t="s">
        <v>114</v>
      </c>
      <c r="AW825" s="101">
        <v>278.77159126678771</v>
      </c>
      <c r="AX825" s="101">
        <v>377.77159126678771</v>
      </c>
      <c r="AY825" s="101">
        <v>377.77159126678771</v>
      </c>
    </row>
    <row r="826" spans="1:51" x14ac:dyDescent="0.2">
      <c r="A826">
        <v>46</v>
      </c>
      <c r="B826">
        <v>2023</v>
      </c>
      <c r="C826" t="s">
        <v>104</v>
      </c>
      <c r="D826" t="s">
        <v>99</v>
      </c>
      <c r="E826" t="s">
        <v>46</v>
      </c>
      <c r="G826" t="s">
        <v>276</v>
      </c>
      <c r="H826" t="s">
        <v>106</v>
      </c>
      <c r="I826" t="s">
        <v>277</v>
      </c>
      <c r="J826" t="s">
        <v>278</v>
      </c>
      <c r="K826" t="s">
        <v>51</v>
      </c>
      <c r="L826" s="27">
        <v>3.732344611488447E-3</v>
      </c>
      <c r="M826" s="27">
        <v>8.6373575347022634E-3</v>
      </c>
      <c r="N826" s="27">
        <v>1.1176662708204251E-2</v>
      </c>
      <c r="O826" t="s">
        <v>109</v>
      </c>
      <c r="P826" t="s">
        <v>110</v>
      </c>
      <c r="Q826" s="27">
        <v>1750</v>
      </c>
      <c r="R826" s="27">
        <v>18500</v>
      </c>
      <c r="S826" s="27">
        <v>18900</v>
      </c>
      <c r="T826" s="27">
        <v>56660</v>
      </c>
      <c r="U826" s="27">
        <v>0.93004260878499889</v>
      </c>
      <c r="V826" s="27">
        <v>0.1064765271656842</v>
      </c>
      <c r="W826" s="27">
        <v>-1.9755870763848631</v>
      </c>
      <c r="X826" t="s">
        <v>111</v>
      </c>
      <c r="Y826" t="s">
        <v>112</v>
      </c>
      <c r="Z826" s="27">
        <v>43.75</v>
      </c>
      <c r="AA826" s="27">
        <v>208.2913221751692</v>
      </c>
      <c r="AB826" s="27">
        <v>225.48076923076866</v>
      </c>
      <c r="AC826" s="27">
        <v>180.52369736060052</v>
      </c>
      <c r="AD826" s="27">
        <v>-147.94134095855838</v>
      </c>
      <c r="AE826" s="27">
        <v>64.939065666689771</v>
      </c>
      <c r="AF826" s="27">
        <v>631.19108892243514</v>
      </c>
      <c r="AG826" s="67">
        <v>246.90831668264232</v>
      </c>
      <c r="AH826" s="27">
        <v>1</v>
      </c>
      <c r="AI826" s="27">
        <v>1</v>
      </c>
      <c r="AJ826" s="27">
        <v>99</v>
      </c>
      <c r="AK826" s="27">
        <v>99</v>
      </c>
      <c r="AL826" s="42">
        <v>345.90831668264229</v>
      </c>
      <c r="AM826" s="42">
        <v>345.90831668264229</v>
      </c>
      <c r="AN826">
        <v>2030</v>
      </c>
      <c r="AO826" t="s">
        <v>60</v>
      </c>
      <c r="AP826" s="30">
        <v>11.415525114155251</v>
      </c>
      <c r="AQ826" t="s">
        <v>113</v>
      </c>
      <c r="AR826">
        <v>16</v>
      </c>
      <c r="AS826">
        <v>704</v>
      </c>
      <c r="AT826">
        <v>0.14530000000000001</v>
      </c>
      <c r="AU826">
        <v>2020</v>
      </c>
      <c r="AV826" t="s">
        <v>114</v>
      </c>
      <c r="AW826" s="101">
        <v>246.90831668264232</v>
      </c>
      <c r="AX826" s="101">
        <v>345.90831668264229</v>
      </c>
      <c r="AY826" s="101">
        <v>345.90831668264229</v>
      </c>
    </row>
    <row r="827" spans="1:51" x14ac:dyDescent="0.2">
      <c r="A827">
        <v>46</v>
      </c>
      <c r="B827">
        <v>2023</v>
      </c>
      <c r="C827" t="s">
        <v>104</v>
      </c>
      <c r="D827" t="s">
        <v>99</v>
      </c>
      <c r="E827" t="s">
        <v>46</v>
      </c>
      <c r="G827" t="s">
        <v>276</v>
      </c>
      <c r="H827" t="s">
        <v>106</v>
      </c>
      <c r="I827" t="s">
        <v>277</v>
      </c>
      <c r="J827" t="s">
        <v>278</v>
      </c>
      <c r="K827" t="s">
        <v>51</v>
      </c>
      <c r="L827" s="27">
        <v>3.6376996816331786E-3</v>
      </c>
      <c r="M827" s="27">
        <v>8.4183311094652973E-3</v>
      </c>
      <c r="N827" s="27">
        <v>1.0893244490396081E-2</v>
      </c>
      <c r="O827" t="s">
        <v>109</v>
      </c>
      <c r="P827" t="s">
        <v>110</v>
      </c>
      <c r="Q827" s="27">
        <v>1750</v>
      </c>
      <c r="R827" s="27">
        <v>18500</v>
      </c>
      <c r="S827" s="27">
        <v>18900</v>
      </c>
      <c r="T827" s="27">
        <v>56660</v>
      </c>
      <c r="U827" s="27">
        <v>0.83890494399375115</v>
      </c>
      <c r="V827" s="27">
        <v>9.6042572904556769E-2</v>
      </c>
      <c r="W827" s="27">
        <v>-1.7819933732224869</v>
      </c>
      <c r="X827" t="s">
        <v>111</v>
      </c>
      <c r="Y827" t="s">
        <v>112</v>
      </c>
      <c r="Z827" s="27">
        <v>43.75</v>
      </c>
      <c r="AA827" s="27">
        <v>225.06417704542315</v>
      </c>
      <c r="AB827" s="27">
        <v>237.74038461538433</v>
      </c>
      <c r="AC827" s="27">
        <v>180.52369736060052</v>
      </c>
      <c r="AD827" s="27">
        <v>-144.18983907563523</v>
      </c>
      <c r="AE827" s="27">
        <v>63.292338487218686</v>
      </c>
      <c r="AF827" s="27">
        <v>615.18532242583331</v>
      </c>
      <c r="AG827" s="67">
        <v>240.6472066444158</v>
      </c>
      <c r="AH827" s="27">
        <v>1</v>
      </c>
      <c r="AI827" s="27">
        <v>1</v>
      </c>
      <c r="AJ827" s="27">
        <v>99</v>
      </c>
      <c r="AK827" s="27">
        <v>99</v>
      </c>
      <c r="AL827" s="42">
        <v>339.6472066444158</v>
      </c>
      <c r="AM827" s="42">
        <v>339.6472066444158</v>
      </c>
      <c r="AN827">
        <v>2035</v>
      </c>
      <c r="AO827" t="s">
        <v>60</v>
      </c>
      <c r="AP827" s="30">
        <v>11.415525114155251</v>
      </c>
      <c r="AQ827" t="s">
        <v>113</v>
      </c>
      <c r="AR827">
        <v>16</v>
      </c>
      <c r="AS827">
        <v>704</v>
      </c>
      <c r="AT827">
        <v>0.14530000000000001</v>
      </c>
      <c r="AU827">
        <v>2020</v>
      </c>
      <c r="AV827" t="s">
        <v>114</v>
      </c>
      <c r="AW827" s="101">
        <v>240.6472066444158</v>
      </c>
      <c r="AX827" s="101">
        <v>339.6472066444158</v>
      </c>
      <c r="AY827" s="101">
        <v>339.6472066444158</v>
      </c>
    </row>
    <row r="828" spans="1:51" x14ac:dyDescent="0.2">
      <c r="A828">
        <v>46</v>
      </c>
      <c r="B828">
        <v>2023</v>
      </c>
      <c r="C828" t="s">
        <v>104</v>
      </c>
      <c r="D828" t="s">
        <v>99</v>
      </c>
      <c r="E828" t="s">
        <v>46</v>
      </c>
      <c r="G828" t="s">
        <v>276</v>
      </c>
      <c r="H828" t="s">
        <v>106</v>
      </c>
      <c r="I828" t="s">
        <v>277</v>
      </c>
      <c r="J828" t="s">
        <v>278</v>
      </c>
      <c r="K828" t="s">
        <v>51</v>
      </c>
      <c r="L828" s="27">
        <v>3.5430547517779102E-3</v>
      </c>
      <c r="M828" s="27">
        <v>8.1993046842283295E-3</v>
      </c>
      <c r="N828" s="27">
        <v>1.060982627258791E-2</v>
      </c>
      <c r="O828" t="s">
        <v>109</v>
      </c>
      <c r="P828" t="s">
        <v>110</v>
      </c>
      <c r="Q828" s="27">
        <v>1750</v>
      </c>
      <c r="R828" s="27">
        <v>18500</v>
      </c>
      <c r="S828" s="27">
        <v>18900</v>
      </c>
      <c r="T828" s="27">
        <v>56660</v>
      </c>
      <c r="U828" s="27">
        <v>0.76040917124565766</v>
      </c>
      <c r="V828" s="27">
        <v>8.7055933797427543E-2</v>
      </c>
      <c r="W828" s="27">
        <v>-1.6152534489145394</v>
      </c>
      <c r="X828" t="s">
        <v>111</v>
      </c>
      <c r="Y828" t="s">
        <v>112</v>
      </c>
      <c r="Z828" s="27">
        <v>43.75</v>
      </c>
      <c r="AA828" s="27">
        <v>241.83703191567707</v>
      </c>
      <c r="AB828" s="27">
        <v>250</v>
      </c>
      <c r="AC828" s="27">
        <v>180.52369736060052</v>
      </c>
      <c r="AD828" s="27">
        <v>-140.43833719271203</v>
      </c>
      <c r="AE828" s="27">
        <v>61.645611307747586</v>
      </c>
      <c r="AF828" s="27">
        <v>599.17955592923136</v>
      </c>
      <c r="AG828" s="67">
        <v>234.38609660618926</v>
      </c>
      <c r="AH828" s="27">
        <v>1</v>
      </c>
      <c r="AI828" s="27">
        <v>1</v>
      </c>
      <c r="AJ828" s="27">
        <v>99</v>
      </c>
      <c r="AK828" s="27">
        <v>99</v>
      </c>
      <c r="AL828" s="42">
        <v>333.38609660618926</v>
      </c>
      <c r="AM828" s="42">
        <v>333.38609660618926</v>
      </c>
      <c r="AN828">
        <v>2040</v>
      </c>
      <c r="AO828" t="s">
        <v>60</v>
      </c>
      <c r="AP828" s="30">
        <v>11.415525114155251</v>
      </c>
      <c r="AQ828" t="s">
        <v>113</v>
      </c>
      <c r="AR828">
        <v>16</v>
      </c>
      <c r="AS828">
        <v>704</v>
      </c>
      <c r="AT828">
        <v>0.14530000000000001</v>
      </c>
      <c r="AU828">
        <v>2020</v>
      </c>
      <c r="AV828" t="s">
        <v>114</v>
      </c>
      <c r="AW828" s="101">
        <v>234.38609660618926</v>
      </c>
      <c r="AX828" s="101">
        <v>333.38609660618926</v>
      </c>
      <c r="AY828" s="101">
        <v>333.38609660618926</v>
      </c>
    </row>
    <row r="829" spans="1:51" x14ac:dyDescent="0.2">
      <c r="A829">
        <v>46</v>
      </c>
      <c r="B829">
        <v>2023</v>
      </c>
      <c r="C829" t="s">
        <v>104</v>
      </c>
      <c r="D829" t="s">
        <v>99</v>
      </c>
      <c r="E829" t="s">
        <v>46</v>
      </c>
      <c r="G829" t="s">
        <v>276</v>
      </c>
      <c r="H829" t="s">
        <v>106</v>
      </c>
      <c r="I829" t="s">
        <v>277</v>
      </c>
      <c r="J829" t="s">
        <v>278</v>
      </c>
      <c r="K829" t="s">
        <v>51</v>
      </c>
      <c r="L829" s="27">
        <v>3.4524654657333213E-3</v>
      </c>
      <c r="M829" s="27">
        <v>7.9896637925560877E-3</v>
      </c>
      <c r="N829" s="27">
        <v>1.0338552850519407E-2</v>
      </c>
      <c r="O829" t="s">
        <v>109</v>
      </c>
      <c r="P829" t="s">
        <v>110</v>
      </c>
      <c r="Q829" s="27">
        <v>1750</v>
      </c>
      <c r="R829" s="27">
        <v>18500</v>
      </c>
      <c r="S829" s="27">
        <v>18900</v>
      </c>
      <c r="T829" s="27">
        <v>56660</v>
      </c>
      <c r="U829" s="27">
        <v>0.72866917926065522</v>
      </c>
      <c r="V829" s="27">
        <v>8.3422160369299614E-2</v>
      </c>
      <c r="W829" s="27">
        <v>-1.5478316798710252</v>
      </c>
      <c r="X829" t="s">
        <v>111</v>
      </c>
      <c r="Y829" t="s">
        <v>112</v>
      </c>
      <c r="Z829" s="27">
        <v>43.75</v>
      </c>
      <c r="AA829" s="27">
        <v>245.91851595783854</v>
      </c>
      <c r="AB829" s="27">
        <v>250</v>
      </c>
      <c r="AC829" s="27">
        <v>180.52369736060052</v>
      </c>
      <c r="AD829" s="27">
        <v>-136.84759146878753</v>
      </c>
      <c r="AE829" s="27">
        <v>60.069448276863341</v>
      </c>
      <c r="AF829" s="27">
        <v>583.85965488708541</v>
      </c>
      <c r="AG829" s="67">
        <v>228.39328231516595</v>
      </c>
      <c r="AH829" s="27">
        <v>1</v>
      </c>
      <c r="AI829" s="27">
        <v>1</v>
      </c>
      <c r="AJ829" s="27">
        <v>99</v>
      </c>
      <c r="AK829" s="27">
        <v>99</v>
      </c>
      <c r="AL829" s="42">
        <v>327.39328231516595</v>
      </c>
      <c r="AM829" s="42">
        <v>327.39328231516595</v>
      </c>
      <c r="AN829">
        <v>2045</v>
      </c>
      <c r="AO829" t="s">
        <v>60</v>
      </c>
      <c r="AP829" s="30">
        <v>11.415525114155251</v>
      </c>
      <c r="AQ829" t="s">
        <v>113</v>
      </c>
      <c r="AR829">
        <v>16</v>
      </c>
      <c r="AS829">
        <v>704</v>
      </c>
      <c r="AT829">
        <v>0.14530000000000001</v>
      </c>
      <c r="AU829">
        <v>2020</v>
      </c>
      <c r="AV829" t="s">
        <v>114</v>
      </c>
      <c r="AW829" s="101">
        <v>228.39328231516595</v>
      </c>
      <c r="AX829" s="101">
        <v>327.39328231516595</v>
      </c>
      <c r="AY829" s="101">
        <v>327.39328231516595</v>
      </c>
    </row>
    <row r="830" spans="1:51" s="70" customFormat="1" x14ac:dyDescent="0.2">
      <c r="A830" s="70">
        <v>46</v>
      </c>
      <c r="B830" s="70">
        <v>2023</v>
      </c>
      <c r="C830" s="70" t="s">
        <v>104</v>
      </c>
      <c r="D830" s="70" t="s">
        <v>99</v>
      </c>
      <c r="E830" s="70" t="s">
        <v>46</v>
      </c>
      <c r="G830" s="70" t="s">
        <v>276</v>
      </c>
      <c r="H830" s="70" t="s">
        <v>106</v>
      </c>
      <c r="I830" s="70" t="s">
        <v>277</v>
      </c>
      <c r="J830" s="70" t="s">
        <v>278</v>
      </c>
      <c r="K830" s="70" t="s">
        <v>51</v>
      </c>
      <c r="L830" s="73">
        <v>3.3618761796887328E-3</v>
      </c>
      <c r="M830" s="73">
        <v>7.7800229008838451E-3</v>
      </c>
      <c r="N830" s="73">
        <v>1.0067279428450907E-2</v>
      </c>
      <c r="O830" s="70" t="s">
        <v>109</v>
      </c>
      <c r="P830" s="70" t="s">
        <v>110</v>
      </c>
      <c r="Q830" s="73">
        <v>1750</v>
      </c>
      <c r="R830" s="73">
        <v>18500</v>
      </c>
      <c r="S830" s="73">
        <v>18900</v>
      </c>
      <c r="T830" s="73">
        <v>56660</v>
      </c>
      <c r="U830" s="73">
        <v>0.69796555744193389</v>
      </c>
      <c r="V830" s="73">
        <v>7.9907036447249571E-2</v>
      </c>
      <c r="W830" s="73">
        <v>-1.482611357823074</v>
      </c>
      <c r="X830" s="70" t="s">
        <v>111</v>
      </c>
      <c r="Y830" s="70" t="s">
        <v>112</v>
      </c>
      <c r="Z830" s="73">
        <v>43.75</v>
      </c>
      <c r="AA830" s="73">
        <v>250</v>
      </c>
      <c r="AB830" s="73">
        <v>250</v>
      </c>
      <c r="AC830" s="73">
        <v>180.52369736060052</v>
      </c>
      <c r="AD830" s="73">
        <v>-133.256845744863</v>
      </c>
      <c r="AE830" s="73">
        <v>58.493285245979102</v>
      </c>
      <c r="AF830" s="73">
        <v>568.53975384493936</v>
      </c>
      <c r="AG830" s="74">
        <v>222.40046802414264</v>
      </c>
      <c r="AH830" s="73">
        <v>1</v>
      </c>
      <c r="AI830" s="73">
        <v>1</v>
      </c>
      <c r="AJ830" s="73">
        <v>99</v>
      </c>
      <c r="AK830" s="73">
        <v>99</v>
      </c>
      <c r="AL830" s="81">
        <v>321.40046802414264</v>
      </c>
      <c r="AM830" s="81">
        <v>321.40046802414264</v>
      </c>
      <c r="AN830" s="70">
        <v>2050</v>
      </c>
      <c r="AO830" s="70" t="s">
        <v>60</v>
      </c>
      <c r="AP830" s="30">
        <v>11.415525114155251</v>
      </c>
      <c r="AQ830" t="s">
        <v>113</v>
      </c>
      <c r="AR830">
        <v>16</v>
      </c>
      <c r="AS830">
        <v>704</v>
      </c>
      <c r="AT830">
        <v>0.14530000000000001</v>
      </c>
      <c r="AU830">
        <v>2020</v>
      </c>
      <c r="AV830" t="s">
        <v>114</v>
      </c>
      <c r="AW830" s="117">
        <v>222.40046802414264</v>
      </c>
      <c r="AX830" s="117">
        <v>321.40046802414264</v>
      </c>
      <c r="AY830" s="117">
        <v>321.40046802414264</v>
      </c>
    </row>
    <row r="831" spans="1:51" x14ac:dyDescent="0.2">
      <c r="A831">
        <v>47</v>
      </c>
      <c r="B831">
        <v>2023</v>
      </c>
      <c r="C831" t="s">
        <v>104</v>
      </c>
      <c r="D831" t="s">
        <v>99</v>
      </c>
      <c r="E831" t="s">
        <v>46</v>
      </c>
      <c r="G831" t="s">
        <v>115</v>
      </c>
      <c r="H831" t="s">
        <v>106</v>
      </c>
      <c r="I831" t="s">
        <v>116</v>
      </c>
      <c r="J831" t="s">
        <v>279</v>
      </c>
      <c r="K831" t="s">
        <v>51</v>
      </c>
      <c r="L831" s="27">
        <v>0</v>
      </c>
      <c r="M831" s="27">
        <v>0</v>
      </c>
      <c r="N831" s="27">
        <v>0</v>
      </c>
      <c r="O831" t="s">
        <v>109</v>
      </c>
      <c r="P831" t="s">
        <v>110</v>
      </c>
      <c r="Q831" s="27">
        <v>5000</v>
      </c>
      <c r="R831" s="27">
        <v>5000</v>
      </c>
      <c r="S831" s="27" t="s">
        <v>89</v>
      </c>
      <c r="T831" s="27">
        <v>5000</v>
      </c>
      <c r="U831" s="27">
        <v>0</v>
      </c>
      <c r="V831" s="27">
        <v>0</v>
      </c>
      <c r="W831" s="27">
        <v>0</v>
      </c>
      <c r="X831" t="s">
        <v>111</v>
      </c>
      <c r="Y831" t="s">
        <v>112</v>
      </c>
      <c r="Z831" s="27">
        <v>131</v>
      </c>
      <c r="AA831" s="27">
        <v>131</v>
      </c>
      <c r="AB831" s="27" t="s">
        <v>89</v>
      </c>
      <c r="AC831" s="27">
        <v>200</v>
      </c>
      <c r="AD831" s="27">
        <v>0</v>
      </c>
      <c r="AE831" s="27">
        <v>297.44961240310079</v>
      </c>
      <c r="AF831" s="27">
        <v>0</v>
      </c>
      <c r="AG831" s="90">
        <v>297.44961240310079</v>
      </c>
      <c r="AH831" s="27">
        <v>1</v>
      </c>
      <c r="AI831" s="27">
        <v>1</v>
      </c>
      <c r="AJ831" s="27">
        <v>45</v>
      </c>
      <c r="AK831" s="27">
        <v>45</v>
      </c>
      <c r="AL831" s="101">
        <v>342.44961240310079</v>
      </c>
      <c r="AM831" s="101">
        <v>342.44961240310079</v>
      </c>
      <c r="AN831">
        <v>2023</v>
      </c>
      <c r="AO831" t="s">
        <v>56</v>
      </c>
      <c r="AP831" s="30">
        <v>7.9908675799086755</v>
      </c>
      <c r="AQ831" t="s">
        <v>113</v>
      </c>
      <c r="AR831">
        <v>4</v>
      </c>
      <c r="AS831">
        <v>15</v>
      </c>
      <c r="AT831" t="s">
        <v>89</v>
      </c>
      <c r="AU831">
        <v>2020</v>
      </c>
      <c r="AV831" t="s">
        <v>280</v>
      </c>
      <c r="AW831" s="120">
        <f t="shared" ref="AW831:AW894" si="55">AG831</f>
        <v>297.44961240310079</v>
      </c>
      <c r="AX831" s="109">
        <f t="shared" ref="AX831:AX894" si="56">AL831</f>
        <v>342.44961240310079</v>
      </c>
      <c r="AY831" s="109">
        <f t="shared" ref="AY831:AY894" si="57">AM831</f>
        <v>342.44961240310079</v>
      </c>
    </row>
    <row r="832" spans="1:51" x14ac:dyDescent="0.2">
      <c r="A832">
        <v>47</v>
      </c>
      <c r="B832">
        <v>2023</v>
      </c>
      <c r="C832" t="s">
        <v>104</v>
      </c>
      <c r="D832" t="s">
        <v>99</v>
      </c>
      <c r="E832" t="s">
        <v>46</v>
      </c>
      <c r="G832" t="s">
        <v>115</v>
      </c>
      <c r="H832" t="s">
        <v>106</v>
      </c>
      <c r="I832" t="s">
        <v>116</v>
      </c>
      <c r="J832" t="s">
        <v>279</v>
      </c>
      <c r="K832" t="s">
        <v>51</v>
      </c>
      <c r="L832" s="27">
        <v>0</v>
      </c>
      <c r="M832" s="27">
        <v>0</v>
      </c>
      <c r="N832" s="27">
        <v>0</v>
      </c>
      <c r="O832" t="s">
        <v>109</v>
      </c>
      <c r="P832" t="s">
        <v>110</v>
      </c>
      <c r="Q832" s="27">
        <v>5000</v>
      </c>
      <c r="R832" s="27">
        <v>5000</v>
      </c>
      <c r="S832" s="27" t="s">
        <v>89</v>
      </c>
      <c r="T832" s="27">
        <v>5000</v>
      </c>
      <c r="U832" s="27">
        <v>0</v>
      </c>
      <c r="V832" s="27">
        <v>0</v>
      </c>
      <c r="W832" s="27">
        <v>0</v>
      </c>
      <c r="X832" t="s">
        <v>111</v>
      </c>
      <c r="Y832" t="s">
        <v>112</v>
      </c>
      <c r="Z832" s="27">
        <v>131</v>
      </c>
      <c r="AA832" s="27">
        <v>131</v>
      </c>
      <c r="AB832" s="27" t="s">
        <v>89</v>
      </c>
      <c r="AC832" s="27">
        <v>200</v>
      </c>
      <c r="AD832" s="27">
        <v>0</v>
      </c>
      <c r="AE832" s="27">
        <v>297.44961240310079</v>
      </c>
      <c r="AF832" s="27">
        <v>0</v>
      </c>
      <c r="AG832" s="90">
        <v>297.44961240310079</v>
      </c>
      <c r="AH832" s="27">
        <v>1</v>
      </c>
      <c r="AI832" s="27">
        <v>1</v>
      </c>
      <c r="AJ832" s="27">
        <v>45</v>
      </c>
      <c r="AK832" s="27">
        <v>45</v>
      </c>
      <c r="AL832" s="101">
        <v>342.44961240310079</v>
      </c>
      <c r="AM832" s="101">
        <v>342.44961240310079</v>
      </c>
      <c r="AN832">
        <v>2030</v>
      </c>
      <c r="AO832" t="s">
        <v>56</v>
      </c>
      <c r="AP832" s="30">
        <v>7.9908675799086755</v>
      </c>
      <c r="AQ832" t="s">
        <v>113</v>
      </c>
      <c r="AR832">
        <v>4</v>
      </c>
      <c r="AS832">
        <v>15</v>
      </c>
      <c r="AT832" t="s">
        <v>89</v>
      </c>
      <c r="AU832">
        <v>2020</v>
      </c>
      <c r="AV832" t="s">
        <v>280</v>
      </c>
      <c r="AW832" s="120">
        <f t="shared" si="55"/>
        <v>297.44961240310079</v>
      </c>
      <c r="AX832" s="109">
        <f t="shared" si="56"/>
        <v>342.44961240310079</v>
      </c>
      <c r="AY832" s="109">
        <f t="shared" si="57"/>
        <v>342.44961240310079</v>
      </c>
    </row>
    <row r="833" spans="1:51" x14ac:dyDescent="0.2">
      <c r="A833">
        <v>47</v>
      </c>
      <c r="B833">
        <v>2023</v>
      </c>
      <c r="C833" t="s">
        <v>104</v>
      </c>
      <c r="D833" t="s">
        <v>99</v>
      </c>
      <c r="E833" t="s">
        <v>46</v>
      </c>
      <c r="G833" t="s">
        <v>115</v>
      </c>
      <c r="H833" t="s">
        <v>106</v>
      </c>
      <c r="I833" t="s">
        <v>116</v>
      </c>
      <c r="J833" t="s">
        <v>279</v>
      </c>
      <c r="K833" t="s">
        <v>51</v>
      </c>
      <c r="L833" s="27">
        <v>0</v>
      </c>
      <c r="M833" s="27">
        <v>0</v>
      </c>
      <c r="N833" s="27">
        <v>0</v>
      </c>
      <c r="O833" t="s">
        <v>109</v>
      </c>
      <c r="P833" t="s">
        <v>110</v>
      </c>
      <c r="Q833" s="27">
        <v>5000</v>
      </c>
      <c r="R833" s="27">
        <v>5000</v>
      </c>
      <c r="S833" s="27" t="s">
        <v>89</v>
      </c>
      <c r="T833" s="27">
        <v>5000</v>
      </c>
      <c r="U833" s="27">
        <v>0</v>
      </c>
      <c r="V833" s="27">
        <v>0</v>
      </c>
      <c r="W833" s="27">
        <v>0</v>
      </c>
      <c r="X833" t="s">
        <v>111</v>
      </c>
      <c r="Y833" t="s">
        <v>112</v>
      </c>
      <c r="Z833" s="27">
        <v>131</v>
      </c>
      <c r="AA833" s="27">
        <v>131</v>
      </c>
      <c r="AB833" s="27" t="s">
        <v>89</v>
      </c>
      <c r="AC833" s="27">
        <v>200</v>
      </c>
      <c r="AD833" s="27">
        <v>0</v>
      </c>
      <c r="AE833" s="27">
        <v>297.44961240310079</v>
      </c>
      <c r="AF833" s="27">
        <v>0</v>
      </c>
      <c r="AG833" s="90">
        <v>297.44961240310079</v>
      </c>
      <c r="AH833" s="27">
        <v>1</v>
      </c>
      <c r="AI833" s="27">
        <v>1</v>
      </c>
      <c r="AJ833" s="27">
        <v>45</v>
      </c>
      <c r="AK833" s="27">
        <v>45</v>
      </c>
      <c r="AL833" s="101">
        <v>342.44961240310079</v>
      </c>
      <c r="AM833" s="101">
        <v>342.44961240310079</v>
      </c>
      <c r="AN833">
        <v>2035</v>
      </c>
      <c r="AO833" t="s">
        <v>56</v>
      </c>
      <c r="AP833" s="30">
        <v>7.9908675799086755</v>
      </c>
      <c r="AQ833" t="s">
        <v>113</v>
      </c>
      <c r="AR833">
        <v>4</v>
      </c>
      <c r="AS833">
        <v>15</v>
      </c>
      <c r="AT833" t="s">
        <v>89</v>
      </c>
      <c r="AU833">
        <v>2020</v>
      </c>
      <c r="AV833" t="s">
        <v>280</v>
      </c>
      <c r="AW833" s="120">
        <f t="shared" si="55"/>
        <v>297.44961240310079</v>
      </c>
      <c r="AX833" s="109">
        <f t="shared" si="56"/>
        <v>342.44961240310079</v>
      </c>
      <c r="AY833" s="109">
        <f t="shared" si="57"/>
        <v>342.44961240310079</v>
      </c>
    </row>
    <row r="834" spans="1:51" x14ac:dyDescent="0.2">
      <c r="A834">
        <v>47</v>
      </c>
      <c r="B834">
        <v>2023</v>
      </c>
      <c r="C834" t="s">
        <v>104</v>
      </c>
      <c r="D834" t="s">
        <v>99</v>
      </c>
      <c r="E834" t="s">
        <v>46</v>
      </c>
      <c r="G834" t="s">
        <v>115</v>
      </c>
      <c r="H834" t="s">
        <v>106</v>
      </c>
      <c r="I834" t="s">
        <v>116</v>
      </c>
      <c r="J834" t="s">
        <v>279</v>
      </c>
      <c r="K834" t="s">
        <v>51</v>
      </c>
      <c r="L834" s="27">
        <v>0</v>
      </c>
      <c r="M834" s="27">
        <v>0</v>
      </c>
      <c r="N834" s="27">
        <v>0</v>
      </c>
      <c r="O834" t="s">
        <v>109</v>
      </c>
      <c r="P834" t="s">
        <v>110</v>
      </c>
      <c r="Q834" s="27">
        <v>5000</v>
      </c>
      <c r="R834" s="27">
        <v>5000</v>
      </c>
      <c r="S834" s="27" t="s">
        <v>89</v>
      </c>
      <c r="T834" s="27">
        <v>5000</v>
      </c>
      <c r="U834" s="27">
        <v>0</v>
      </c>
      <c r="V834" s="27">
        <v>0</v>
      </c>
      <c r="W834" s="27">
        <v>0</v>
      </c>
      <c r="X834" t="s">
        <v>111</v>
      </c>
      <c r="Y834" t="s">
        <v>112</v>
      </c>
      <c r="Z834" s="27">
        <v>131</v>
      </c>
      <c r="AA834" s="27">
        <v>131</v>
      </c>
      <c r="AB834" s="27" t="s">
        <v>89</v>
      </c>
      <c r="AC834" s="27">
        <v>200</v>
      </c>
      <c r="AD834" s="27">
        <v>0</v>
      </c>
      <c r="AE834" s="27">
        <v>297.44961240310079</v>
      </c>
      <c r="AF834" s="27">
        <v>0</v>
      </c>
      <c r="AG834" s="90">
        <v>297.44961240310079</v>
      </c>
      <c r="AH834" s="27">
        <v>1</v>
      </c>
      <c r="AI834" s="27">
        <v>1</v>
      </c>
      <c r="AJ834" s="27">
        <v>45</v>
      </c>
      <c r="AK834" s="27">
        <v>45</v>
      </c>
      <c r="AL834" s="101">
        <v>342.44961240310079</v>
      </c>
      <c r="AM834" s="101">
        <v>342.44961240310079</v>
      </c>
      <c r="AN834">
        <v>2040</v>
      </c>
      <c r="AO834" t="s">
        <v>56</v>
      </c>
      <c r="AP834" s="30">
        <v>7.9908675799086755</v>
      </c>
      <c r="AQ834" t="s">
        <v>113</v>
      </c>
      <c r="AR834">
        <v>4</v>
      </c>
      <c r="AS834">
        <v>15</v>
      </c>
      <c r="AT834" t="s">
        <v>89</v>
      </c>
      <c r="AU834">
        <v>2020</v>
      </c>
      <c r="AV834" t="s">
        <v>280</v>
      </c>
      <c r="AW834" s="120">
        <f t="shared" si="55"/>
        <v>297.44961240310079</v>
      </c>
      <c r="AX834" s="109">
        <f t="shared" si="56"/>
        <v>342.44961240310079</v>
      </c>
      <c r="AY834" s="109">
        <f t="shared" si="57"/>
        <v>342.44961240310079</v>
      </c>
    </row>
    <row r="835" spans="1:51" x14ac:dyDescent="0.2">
      <c r="A835">
        <v>47</v>
      </c>
      <c r="B835">
        <v>2023</v>
      </c>
      <c r="C835" t="s">
        <v>104</v>
      </c>
      <c r="D835" t="s">
        <v>99</v>
      </c>
      <c r="E835" t="s">
        <v>46</v>
      </c>
      <c r="G835" t="s">
        <v>115</v>
      </c>
      <c r="H835" t="s">
        <v>106</v>
      </c>
      <c r="I835" t="s">
        <v>116</v>
      </c>
      <c r="J835" t="s">
        <v>279</v>
      </c>
      <c r="K835" t="s">
        <v>51</v>
      </c>
      <c r="L835" s="27">
        <v>0</v>
      </c>
      <c r="M835" s="27">
        <v>0</v>
      </c>
      <c r="N835" s="27">
        <v>0</v>
      </c>
      <c r="O835" t="s">
        <v>109</v>
      </c>
      <c r="P835" t="s">
        <v>110</v>
      </c>
      <c r="Q835" s="27">
        <v>5000</v>
      </c>
      <c r="R835" s="27">
        <v>5000</v>
      </c>
      <c r="S835" s="27" t="s">
        <v>89</v>
      </c>
      <c r="T835" s="27">
        <v>5000</v>
      </c>
      <c r="U835" s="27">
        <v>0</v>
      </c>
      <c r="V835" s="27">
        <v>0</v>
      </c>
      <c r="W835" s="27">
        <v>0</v>
      </c>
      <c r="X835" t="s">
        <v>111</v>
      </c>
      <c r="Y835" t="s">
        <v>112</v>
      </c>
      <c r="Z835" s="27">
        <v>131</v>
      </c>
      <c r="AA835" s="27">
        <v>131</v>
      </c>
      <c r="AB835" s="27" t="s">
        <v>89</v>
      </c>
      <c r="AC835" s="27">
        <v>200</v>
      </c>
      <c r="AD835" s="27">
        <v>0</v>
      </c>
      <c r="AE835" s="27">
        <v>297.44961240310079</v>
      </c>
      <c r="AF835" s="27">
        <v>0</v>
      </c>
      <c r="AG835" s="90">
        <v>297.44961240310079</v>
      </c>
      <c r="AH835" s="27">
        <v>1</v>
      </c>
      <c r="AI835" s="27">
        <v>1</v>
      </c>
      <c r="AJ835" s="27">
        <v>45</v>
      </c>
      <c r="AK835" s="27">
        <v>45</v>
      </c>
      <c r="AL835" s="101">
        <v>342.44961240310079</v>
      </c>
      <c r="AM835" s="101">
        <v>342.44961240310079</v>
      </c>
      <c r="AN835">
        <v>2045</v>
      </c>
      <c r="AO835" t="s">
        <v>56</v>
      </c>
      <c r="AP835" s="30">
        <v>7.9908675799086755</v>
      </c>
      <c r="AQ835" t="s">
        <v>113</v>
      </c>
      <c r="AR835">
        <v>4</v>
      </c>
      <c r="AS835">
        <v>15</v>
      </c>
      <c r="AT835" t="s">
        <v>89</v>
      </c>
      <c r="AU835">
        <v>2020</v>
      </c>
      <c r="AV835" t="s">
        <v>280</v>
      </c>
      <c r="AW835" s="120">
        <f t="shared" si="55"/>
        <v>297.44961240310079</v>
      </c>
      <c r="AX835" s="109">
        <f t="shared" si="56"/>
        <v>342.44961240310079</v>
      </c>
      <c r="AY835" s="109">
        <f t="shared" si="57"/>
        <v>342.44961240310079</v>
      </c>
    </row>
    <row r="836" spans="1:51" x14ac:dyDescent="0.2">
      <c r="A836">
        <v>47</v>
      </c>
      <c r="B836">
        <v>2023</v>
      </c>
      <c r="C836" t="s">
        <v>104</v>
      </c>
      <c r="D836" t="s">
        <v>99</v>
      </c>
      <c r="E836" t="s">
        <v>46</v>
      </c>
      <c r="G836" t="s">
        <v>115</v>
      </c>
      <c r="H836" t="s">
        <v>106</v>
      </c>
      <c r="I836" t="s">
        <v>116</v>
      </c>
      <c r="J836" t="s">
        <v>279</v>
      </c>
      <c r="K836" t="s">
        <v>51</v>
      </c>
      <c r="L836" s="27">
        <v>0</v>
      </c>
      <c r="M836" s="27">
        <v>0</v>
      </c>
      <c r="N836" s="27">
        <v>0</v>
      </c>
      <c r="O836" t="s">
        <v>109</v>
      </c>
      <c r="P836" t="s">
        <v>110</v>
      </c>
      <c r="Q836" s="27">
        <v>5000</v>
      </c>
      <c r="R836" s="27">
        <v>5000</v>
      </c>
      <c r="S836" s="27" t="s">
        <v>89</v>
      </c>
      <c r="T836" s="27">
        <v>5000</v>
      </c>
      <c r="U836" s="27">
        <v>0</v>
      </c>
      <c r="V836" s="27">
        <v>0</v>
      </c>
      <c r="W836" s="27">
        <v>0</v>
      </c>
      <c r="X836" t="s">
        <v>111</v>
      </c>
      <c r="Y836" t="s">
        <v>112</v>
      </c>
      <c r="Z836" s="27">
        <v>131</v>
      </c>
      <c r="AA836" s="27">
        <v>131</v>
      </c>
      <c r="AB836" s="27" t="s">
        <v>89</v>
      </c>
      <c r="AC836" s="27">
        <v>200</v>
      </c>
      <c r="AD836" s="27">
        <v>0</v>
      </c>
      <c r="AE836" s="27">
        <v>297.44961240310079</v>
      </c>
      <c r="AF836" s="27">
        <v>0</v>
      </c>
      <c r="AG836" s="90">
        <v>297.44961240310079</v>
      </c>
      <c r="AH836" s="27">
        <v>1</v>
      </c>
      <c r="AI836" s="27">
        <v>1</v>
      </c>
      <c r="AJ836" s="27">
        <v>45</v>
      </c>
      <c r="AK836" s="27">
        <v>45</v>
      </c>
      <c r="AL836" s="101">
        <v>342.44961240310079</v>
      </c>
      <c r="AM836" s="101">
        <v>342.44961240310079</v>
      </c>
      <c r="AN836">
        <v>2050</v>
      </c>
      <c r="AO836" t="s">
        <v>56</v>
      </c>
      <c r="AP836" s="30">
        <v>7.9908675799086755</v>
      </c>
      <c r="AQ836" t="s">
        <v>113</v>
      </c>
      <c r="AR836">
        <v>4</v>
      </c>
      <c r="AS836">
        <v>15</v>
      </c>
      <c r="AT836" t="s">
        <v>89</v>
      </c>
      <c r="AU836">
        <v>2020</v>
      </c>
      <c r="AV836" t="s">
        <v>280</v>
      </c>
      <c r="AW836" s="120">
        <f t="shared" si="55"/>
        <v>297.44961240310079</v>
      </c>
      <c r="AX836" s="109">
        <f t="shared" si="56"/>
        <v>342.44961240310079</v>
      </c>
      <c r="AY836" s="109">
        <f t="shared" si="57"/>
        <v>342.44961240310079</v>
      </c>
    </row>
    <row r="837" spans="1:51" x14ac:dyDescent="0.2">
      <c r="A837">
        <v>47</v>
      </c>
      <c r="B837">
        <v>2023</v>
      </c>
      <c r="C837" t="s">
        <v>104</v>
      </c>
      <c r="D837" t="s">
        <v>99</v>
      </c>
      <c r="E837" t="s">
        <v>46</v>
      </c>
      <c r="G837" t="s">
        <v>115</v>
      </c>
      <c r="H837" t="s">
        <v>106</v>
      </c>
      <c r="I837" t="s">
        <v>116</v>
      </c>
      <c r="J837" t="s">
        <v>279</v>
      </c>
      <c r="K837" t="s">
        <v>51</v>
      </c>
      <c r="L837" s="27">
        <v>0</v>
      </c>
      <c r="M837" s="27">
        <v>0</v>
      </c>
      <c r="N837" s="27">
        <v>0</v>
      </c>
      <c r="O837" t="s">
        <v>109</v>
      </c>
      <c r="P837" t="s">
        <v>110</v>
      </c>
      <c r="Q837" s="27">
        <v>5000</v>
      </c>
      <c r="R837" s="27">
        <v>5000</v>
      </c>
      <c r="S837" s="27" t="s">
        <v>89</v>
      </c>
      <c r="T837" s="27">
        <v>5000</v>
      </c>
      <c r="U837" s="27">
        <v>0</v>
      </c>
      <c r="V837" s="27">
        <v>0</v>
      </c>
      <c r="W837" s="27">
        <v>0</v>
      </c>
      <c r="X837" t="s">
        <v>111</v>
      </c>
      <c r="Y837" t="s">
        <v>112</v>
      </c>
      <c r="Z837" s="27">
        <v>131</v>
      </c>
      <c r="AA837" s="27">
        <v>131</v>
      </c>
      <c r="AB837" s="27" t="s">
        <v>89</v>
      </c>
      <c r="AC837" s="27">
        <v>200</v>
      </c>
      <c r="AD837" s="27">
        <v>0</v>
      </c>
      <c r="AE837" s="27">
        <v>297.44961240310079</v>
      </c>
      <c r="AF837" s="27">
        <v>0</v>
      </c>
      <c r="AG837" s="90">
        <v>297.44961240310079</v>
      </c>
      <c r="AH837" s="27">
        <v>1</v>
      </c>
      <c r="AI837" s="27">
        <v>1</v>
      </c>
      <c r="AJ837" s="27">
        <v>45</v>
      </c>
      <c r="AK837" s="27">
        <v>45</v>
      </c>
      <c r="AL837" s="101">
        <v>342.44961240310079</v>
      </c>
      <c r="AM837" s="101">
        <v>342.44961240310079</v>
      </c>
      <c r="AN837">
        <v>2023</v>
      </c>
      <c r="AO837" t="s">
        <v>59</v>
      </c>
      <c r="AP837" s="30">
        <v>7.9908675799086755</v>
      </c>
      <c r="AQ837" t="s">
        <v>113</v>
      </c>
      <c r="AR837">
        <v>4</v>
      </c>
      <c r="AS837">
        <v>15</v>
      </c>
      <c r="AT837" t="s">
        <v>89</v>
      </c>
      <c r="AU837">
        <v>2020</v>
      </c>
      <c r="AV837" t="s">
        <v>280</v>
      </c>
      <c r="AW837" s="120">
        <f t="shared" si="55"/>
        <v>297.44961240310079</v>
      </c>
      <c r="AX837" s="109">
        <f t="shared" si="56"/>
        <v>342.44961240310079</v>
      </c>
      <c r="AY837" s="109">
        <f t="shared" si="57"/>
        <v>342.44961240310079</v>
      </c>
    </row>
    <row r="838" spans="1:51" x14ac:dyDescent="0.2">
      <c r="A838">
        <v>47</v>
      </c>
      <c r="B838">
        <v>2023</v>
      </c>
      <c r="C838" t="s">
        <v>104</v>
      </c>
      <c r="D838" t="s">
        <v>99</v>
      </c>
      <c r="E838" t="s">
        <v>46</v>
      </c>
      <c r="G838" t="s">
        <v>115</v>
      </c>
      <c r="H838" t="s">
        <v>106</v>
      </c>
      <c r="I838" t="s">
        <v>116</v>
      </c>
      <c r="J838" t="s">
        <v>279</v>
      </c>
      <c r="K838" t="s">
        <v>51</v>
      </c>
      <c r="L838" s="27">
        <v>0</v>
      </c>
      <c r="M838" s="27">
        <v>0</v>
      </c>
      <c r="N838" s="27">
        <v>0</v>
      </c>
      <c r="O838" t="s">
        <v>109</v>
      </c>
      <c r="P838" t="s">
        <v>110</v>
      </c>
      <c r="Q838" s="27">
        <v>5000</v>
      </c>
      <c r="R838" s="27">
        <v>5000</v>
      </c>
      <c r="S838" s="27" t="s">
        <v>89</v>
      </c>
      <c r="T838" s="27">
        <v>5000</v>
      </c>
      <c r="U838" s="27">
        <v>0</v>
      </c>
      <c r="V838" s="27">
        <v>0</v>
      </c>
      <c r="W838" s="27">
        <v>0</v>
      </c>
      <c r="X838" t="s">
        <v>111</v>
      </c>
      <c r="Y838" t="s">
        <v>112</v>
      </c>
      <c r="Z838" s="27">
        <v>131</v>
      </c>
      <c r="AA838" s="27">
        <v>140.5</v>
      </c>
      <c r="AB838" s="27" t="s">
        <v>89</v>
      </c>
      <c r="AC838" s="27">
        <v>200</v>
      </c>
      <c r="AD838" s="27">
        <v>0</v>
      </c>
      <c r="AE838" s="27">
        <v>255.3109173126615</v>
      </c>
      <c r="AF838" s="27">
        <v>0</v>
      </c>
      <c r="AG838" s="90">
        <v>255.3109173126615</v>
      </c>
      <c r="AH838" s="27">
        <v>1</v>
      </c>
      <c r="AI838" s="27">
        <v>1</v>
      </c>
      <c r="AJ838" s="27">
        <v>45</v>
      </c>
      <c r="AK838" s="27">
        <v>45</v>
      </c>
      <c r="AL838" s="101">
        <v>300.3109173126615</v>
      </c>
      <c r="AM838" s="101">
        <v>300.3109173126615</v>
      </c>
      <c r="AN838">
        <v>2030</v>
      </c>
      <c r="AO838" t="s">
        <v>59</v>
      </c>
      <c r="AP838" s="30">
        <v>7.9908675799086755</v>
      </c>
      <c r="AQ838" t="s">
        <v>113</v>
      </c>
      <c r="AR838">
        <v>4</v>
      </c>
      <c r="AS838">
        <v>15</v>
      </c>
      <c r="AT838" t="s">
        <v>89</v>
      </c>
      <c r="AU838">
        <v>2020</v>
      </c>
      <c r="AV838" t="s">
        <v>280</v>
      </c>
      <c r="AW838" s="120">
        <f t="shared" si="55"/>
        <v>255.3109173126615</v>
      </c>
      <c r="AX838" s="109">
        <f t="shared" si="56"/>
        <v>300.3109173126615</v>
      </c>
      <c r="AY838" s="109">
        <f t="shared" si="57"/>
        <v>300.3109173126615</v>
      </c>
    </row>
    <row r="839" spans="1:51" x14ac:dyDescent="0.2">
      <c r="A839">
        <v>47</v>
      </c>
      <c r="B839">
        <v>2023</v>
      </c>
      <c r="C839" t="s">
        <v>104</v>
      </c>
      <c r="D839" t="s">
        <v>99</v>
      </c>
      <c r="E839" t="s">
        <v>46</v>
      </c>
      <c r="G839" t="s">
        <v>115</v>
      </c>
      <c r="H839" t="s">
        <v>106</v>
      </c>
      <c r="I839" t="s">
        <v>116</v>
      </c>
      <c r="J839" t="s">
        <v>279</v>
      </c>
      <c r="K839" t="s">
        <v>51</v>
      </c>
      <c r="L839" s="27">
        <v>0</v>
      </c>
      <c r="M839" s="27">
        <v>0</v>
      </c>
      <c r="N839" s="27">
        <v>0</v>
      </c>
      <c r="O839" t="s">
        <v>109</v>
      </c>
      <c r="P839" t="s">
        <v>110</v>
      </c>
      <c r="Q839" s="27">
        <v>5000</v>
      </c>
      <c r="R839" s="27">
        <v>5000</v>
      </c>
      <c r="S839" s="27" t="s">
        <v>89</v>
      </c>
      <c r="T839" s="27">
        <v>5000</v>
      </c>
      <c r="U839" s="27">
        <v>0</v>
      </c>
      <c r="V839" s="27">
        <v>0</v>
      </c>
      <c r="W839" s="27">
        <v>0</v>
      </c>
      <c r="X839" t="s">
        <v>111</v>
      </c>
      <c r="Y839" t="s">
        <v>112</v>
      </c>
      <c r="Z839" s="27">
        <v>131</v>
      </c>
      <c r="AA839" s="27">
        <v>145.5</v>
      </c>
      <c r="AB839" s="27" t="s">
        <v>89</v>
      </c>
      <c r="AC839" s="27">
        <v>200</v>
      </c>
      <c r="AD839" s="27">
        <v>0</v>
      </c>
      <c r="AE839" s="27">
        <v>252.83217054263565</v>
      </c>
      <c r="AF839" s="27">
        <v>0</v>
      </c>
      <c r="AG839" s="90">
        <v>252.83217054263565</v>
      </c>
      <c r="AH839" s="27">
        <v>1</v>
      </c>
      <c r="AI839" s="27">
        <v>1</v>
      </c>
      <c r="AJ839" s="27">
        <v>45</v>
      </c>
      <c r="AK839" s="27">
        <v>45</v>
      </c>
      <c r="AL839" s="101">
        <v>297.83217054263565</v>
      </c>
      <c r="AM839" s="101">
        <v>297.83217054263565</v>
      </c>
      <c r="AN839">
        <v>2035</v>
      </c>
      <c r="AO839" t="s">
        <v>59</v>
      </c>
      <c r="AP839" s="30">
        <v>7.9908675799086755</v>
      </c>
      <c r="AQ839" t="s">
        <v>113</v>
      </c>
      <c r="AR839">
        <v>4</v>
      </c>
      <c r="AS839">
        <v>15</v>
      </c>
      <c r="AT839" t="s">
        <v>89</v>
      </c>
      <c r="AU839">
        <v>2020</v>
      </c>
      <c r="AV839" t="s">
        <v>280</v>
      </c>
      <c r="AW839" s="120">
        <f t="shared" si="55"/>
        <v>252.83217054263565</v>
      </c>
      <c r="AX839" s="109">
        <f t="shared" si="56"/>
        <v>297.83217054263565</v>
      </c>
      <c r="AY839" s="109">
        <f t="shared" si="57"/>
        <v>297.83217054263565</v>
      </c>
    </row>
    <row r="840" spans="1:51" x14ac:dyDescent="0.2">
      <c r="A840">
        <v>47</v>
      </c>
      <c r="B840">
        <v>2023</v>
      </c>
      <c r="C840" t="s">
        <v>104</v>
      </c>
      <c r="D840" t="s">
        <v>99</v>
      </c>
      <c r="E840" t="s">
        <v>46</v>
      </c>
      <c r="G840" t="s">
        <v>115</v>
      </c>
      <c r="H840" t="s">
        <v>106</v>
      </c>
      <c r="I840" t="s">
        <v>116</v>
      </c>
      <c r="J840" t="s">
        <v>279</v>
      </c>
      <c r="K840" t="s">
        <v>51</v>
      </c>
      <c r="L840" s="27">
        <v>0</v>
      </c>
      <c r="M840" s="27">
        <v>0</v>
      </c>
      <c r="N840" s="27">
        <v>0</v>
      </c>
      <c r="O840" t="s">
        <v>109</v>
      </c>
      <c r="P840" t="s">
        <v>110</v>
      </c>
      <c r="Q840" s="27">
        <v>5000</v>
      </c>
      <c r="R840" s="27">
        <v>5000</v>
      </c>
      <c r="S840" s="27" t="s">
        <v>89</v>
      </c>
      <c r="T840" s="27">
        <v>5000</v>
      </c>
      <c r="U840" s="27">
        <v>0</v>
      </c>
      <c r="V840" s="27">
        <v>0</v>
      </c>
      <c r="W840" s="27">
        <v>0</v>
      </c>
      <c r="X840" t="s">
        <v>111</v>
      </c>
      <c r="Y840" t="s">
        <v>112</v>
      </c>
      <c r="Z840" s="27">
        <v>131</v>
      </c>
      <c r="AA840" s="27">
        <v>150.5</v>
      </c>
      <c r="AB840" s="27" t="s">
        <v>89</v>
      </c>
      <c r="AC840" s="27">
        <v>200</v>
      </c>
      <c r="AD840" s="27">
        <v>0</v>
      </c>
      <c r="AE840" s="27">
        <v>250.35342377260983</v>
      </c>
      <c r="AF840" s="27">
        <v>0</v>
      </c>
      <c r="AG840" s="90">
        <v>250.35342377260983</v>
      </c>
      <c r="AH840" s="27">
        <v>1</v>
      </c>
      <c r="AI840" s="27">
        <v>1</v>
      </c>
      <c r="AJ840" s="27">
        <v>45</v>
      </c>
      <c r="AK840" s="27">
        <v>45</v>
      </c>
      <c r="AL840" s="101">
        <v>295.35342377260986</v>
      </c>
      <c r="AM840" s="101">
        <v>295.35342377260986</v>
      </c>
      <c r="AN840">
        <v>2040</v>
      </c>
      <c r="AO840" t="s">
        <v>59</v>
      </c>
      <c r="AP840" s="30">
        <v>7.9908675799086755</v>
      </c>
      <c r="AQ840" t="s">
        <v>113</v>
      </c>
      <c r="AR840">
        <v>4</v>
      </c>
      <c r="AS840">
        <v>15</v>
      </c>
      <c r="AT840" t="s">
        <v>89</v>
      </c>
      <c r="AU840">
        <v>2020</v>
      </c>
      <c r="AV840" t="s">
        <v>280</v>
      </c>
      <c r="AW840" s="120">
        <f t="shared" si="55"/>
        <v>250.35342377260983</v>
      </c>
      <c r="AX840" s="109">
        <f t="shared" si="56"/>
        <v>295.35342377260986</v>
      </c>
      <c r="AY840" s="109">
        <f t="shared" si="57"/>
        <v>295.35342377260986</v>
      </c>
    </row>
    <row r="841" spans="1:51" x14ac:dyDescent="0.2">
      <c r="A841">
        <v>47</v>
      </c>
      <c r="B841">
        <v>2023</v>
      </c>
      <c r="C841" t="s">
        <v>104</v>
      </c>
      <c r="D841" t="s">
        <v>99</v>
      </c>
      <c r="E841" t="s">
        <v>46</v>
      </c>
      <c r="G841" t="s">
        <v>115</v>
      </c>
      <c r="H841" t="s">
        <v>106</v>
      </c>
      <c r="I841" t="s">
        <v>116</v>
      </c>
      <c r="J841" t="s">
        <v>279</v>
      </c>
      <c r="K841" t="s">
        <v>51</v>
      </c>
      <c r="L841" s="27">
        <v>0</v>
      </c>
      <c r="M841" s="27">
        <v>0</v>
      </c>
      <c r="N841" s="27">
        <v>0</v>
      </c>
      <c r="O841" t="s">
        <v>109</v>
      </c>
      <c r="P841" t="s">
        <v>110</v>
      </c>
      <c r="Q841" s="27">
        <v>5000</v>
      </c>
      <c r="R841" s="27">
        <v>5000</v>
      </c>
      <c r="S841" s="27" t="s">
        <v>89</v>
      </c>
      <c r="T841" s="27">
        <v>5000</v>
      </c>
      <c r="U841" s="27">
        <v>0</v>
      </c>
      <c r="V841" s="27">
        <v>0</v>
      </c>
      <c r="W841" s="27">
        <v>0</v>
      </c>
      <c r="X841" t="s">
        <v>111</v>
      </c>
      <c r="Y841" t="s">
        <v>112</v>
      </c>
      <c r="Z841" s="27">
        <v>131</v>
      </c>
      <c r="AA841" s="27">
        <v>158</v>
      </c>
      <c r="AB841" s="27" t="s">
        <v>89</v>
      </c>
      <c r="AC841" s="27">
        <v>200</v>
      </c>
      <c r="AD841" s="27">
        <v>0</v>
      </c>
      <c r="AE841" s="27">
        <v>247.87467700258401</v>
      </c>
      <c r="AF841" s="27">
        <v>0</v>
      </c>
      <c r="AG841" s="90">
        <v>247.87467700258401</v>
      </c>
      <c r="AH841" s="27">
        <v>1</v>
      </c>
      <c r="AI841" s="27">
        <v>1</v>
      </c>
      <c r="AJ841" s="27">
        <v>45</v>
      </c>
      <c r="AK841" s="27">
        <v>45</v>
      </c>
      <c r="AL841" s="101">
        <v>292.87467700258401</v>
      </c>
      <c r="AM841" s="101">
        <v>292.87467700258401</v>
      </c>
      <c r="AN841">
        <v>2045</v>
      </c>
      <c r="AO841" t="s">
        <v>59</v>
      </c>
      <c r="AP841" s="30">
        <v>7.9908675799086755</v>
      </c>
      <c r="AQ841" t="s">
        <v>113</v>
      </c>
      <c r="AR841">
        <v>4</v>
      </c>
      <c r="AS841">
        <v>15</v>
      </c>
      <c r="AT841" t="s">
        <v>89</v>
      </c>
      <c r="AU841">
        <v>2020</v>
      </c>
      <c r="AV841" t="s">
        <v>280</v>
      </c>
      <c r="AW841" s="120">
        <f t="shared" si="55"/>
        <v>247.87467700258401</v>
      </c>
      <c r="AX841" s="109">
        <f t="shared" si="56"/>
        <v>292.87467700258401</v>
      </c>
      <c r="AY841" s="109">
        <f t="shared" si="57"/>
        <v>292.87467700258401</v>
      </c>
    </row>
    <row r="842" spans="1:51" x14ac:dyDescent="0.2">
      <c r="A842">
        <v>47</v>
      </c>
      <c r="B842">
        <v>2023</v>
      </c>
      <c r="C842" t="s">
        <v>104</v>
      </c>
      <c r="D842" t="s">
        <v>99</v>
      </c>
      <c r="E842" t="s">
        <v>46</v>
      </c>
      <c r="G842" t="s">
        <v>115</v>
      </c>
      <c r="H842" t="s">
        <v>106</v>
      </c>
      <c r="I842" t="s">
        <v>116</v>
      </c>
      <c r="J842" t="s">
        <v>279</v>
      </c>
      <c r="K842" t="s">
        <v>51</v>
      </c>
      <c r="L842" s="27">
        <v>0</v>
      </c>
      <c r="M842" s="27">
        <v>0</v>
      </c>
      <c r="N842" s="27">
        <v>0</v>
      </c>
      <c r="O842" t="s">
        <v>109</v>
      </c>
      <c r="P842" t="s">
        <v>110</v>
      </c>
      <c r="Q842" s="27">
        <v>5000</v>
      </c>
      <c r="R842" s="27">
        <v>5000</v>
      </c>
      <c r="S842" s="27" t="s">
        <v>89</v>
      </c>
      <c r="T842" s="27">
        <v>5000</v>
      </c>
      <c r="U842" s="27">
        <v>0</v>
      </c>
      <c r="V842" s="27">
        <v>0</v>
      </c>
      <c r="W842" s="27">
        <v>0</v>
      </c>
      <c r="X842" t="s">
        <v>111</v>
      </c>
      <c r="Y842" t="s">
        <v>112</v>
      </c>
      <c r="Z842" s="27">
        <v>131</v>
      </c>
      <c r="AA842" s="27">
        <v>165.5</v>
      </c>
      <c r="AB842" s="27" t="s">
        <v>89</v>
      </c>
      <c r="AC842" s="27">
        <v>200</v>
      </c>
      <c r="AD842" s="27">
        <v>0</v>
      </c>
      <c r="AE842" s="27">
        <v>245.39593023255816</v>
      </c>
      <c r="AF842" s="27">
        <v>0</v>
      </c>
      <c r="AG842" s="90">
        <v>245.39593023255816</v>
      </c>
      <c r="AH842" s="27">
        <v>1</v>
      </c>
      <c r="AI842" s="27">
        <v>1</v>
      </c>
      <c r="AJ842" s="27">
        <v>45</v>
      </c>
      <c r="AK842" s="27">
        <v>45</v>
      </c>
      <c r="AL842" s="101">
        <v>290.39593023255816</v>
      </c>
      <c r="AM842" s="101">
        <v>290.39593023255816</v>
      </c>
      <c r="AN842">
        <v>2050</v>
      </c>
      <c r="AO842" t="s">
        <v>59</v>
      </c>
      <c r="AP842" s="30">
        <v>7.9908675799086755</v>
      </c>
      <c r="AQ842" t="s">
        <v>113</v>
      </c>
      <c r="AR842">
        <v>4</v>
      </c>
      <c r="AS842">
        <v>15</v>
      </c>
      <c r="AT842" t="s">
        <v>89</v>
      </c>
      <c r="AU842">
        <v>2020</v>
      </c>
      <c r="AV842" t="s">
        <v>280</v>
      </c>
      <c r="AW842" s="120">
        <f t="shared" si="55"/>
        <v>245.39593023255816</v>
      </c>
      <c r="AX842" s="109">
        <f t="shared" si="56"/>
        <v>290.39593023255816</v>
      </c>
      <c r="AY842" s="109">
        <f t="shared" si="57"/>
        <v>290.39593023255816</v>
      </c>
    </row>
    <row r="843" spans="1:51" x14ac:dyDescent="0.2">
      <c r="A843">
        <v>47</v>
      </c>
      <c r="B843">
        <v>2023</v>
      </c>
      <c r="C843" t="s">
        <v>104</v>
      </c>
      <c r="D843" t="s">
        <v>99</v>
      </c>
      <c r="E843" t="s">
        <v>46</v>
      </c>
      <c r="G843" t="s">
        <v>115</v>
      </c>
      <c r="H843" t="s">
        <v>106</v>
      </c>
      <c r="I843" t="s">
        <v>116</v>
      </c>
      <c r="J843" t="s">
        <v>279</v>
      </c>
      <c r="K843" t="s">
        <v>51</v>
      </c>
      <c r="L843" s="27">
        <v>0</v>
      </c>
      <c r="M843" s="27">
        <v>0</v>
      </c>
      <c r="N843" s="27">
        <v>0</v>
      </c>
      <c r="O843" t="s">
        <v>109</v>
      </c>
      <c r="P843" t="s">
        <v>110</v>
      </c>
      <c r="Q843" s="27">
        <v>5000</v>
      </c>
      <c r="R843" s="27">
        <v>5000</v>
      </c>
      <c r="S843" s="27" t="s">
        <v>89</v>
      </c>
      <c r="T843" s="27">
        <v>5000</v>
      </c>
      <c r="U843" s="27">
        <v>0</v>
      </c>
      <c r="V843" s="27">
        <v>0</v>
      </c>
      <c r="W843" s="27">
        <v>0</v>
      </c>
      <c r="X843" t="s">
        <v>111</v>
      </c>
      <c r="Y843" t="s">
        <v>112</v>
      </c>
      <c r="Z843" s="27">
        <v>131</v>
      </c>
      <c r="AA843" s="27">
        <v>131</v>
      </c>
      <c r="AB843" s="27" t="s">
        <v>89</v>
      </c>
      <c r="AC843" s="27">
        <v>200</v>
      </c>
      <c r="AD843" s="27">
        <v>0</v>
      </c>
      <c r="AE843" s="27">
        <v>297.44961240310079</v>
      </c>
      <c r="AF843" s="27">
        <v>0</v>
      </c>
      <c r="AG843" s="90">
        <v>297.44961240310079</v>
      </c>
      <c r="AH843" s="27">
        <v>1</v>
      </c>
      <c r="AI843" s="27">
        <v>1</v>
      </c>
      <c r="AJ843" s="27">
        <v>45</v>
      </c>
      <c r="AK843" s="27">
        <v>45</v>
      </c>
      <c r="AL843" s="101">
        <v>342.44961240310079</v>
      </c>
      <c r="AM843" s="101">
        <v>342.44961240310079</v>
      </c>
      <c r="AN843">
        <v>2023</v>
      </c>
      <c r="AO843" t="s">
        <v>60</v>
      </c>
      <c r="AP843" s="30">
        <v>7.9908675799086755</v>
      </c>
      <c r="AQ843" t="s">
        <v>113</v>
      </c>
      <c r="AR843">
        <v>4</v>
      </c>
      <c r="AS843">
        <v>15</v>
      </c>
      <c r="AT843" t="s">
        <v>89</v>
      </c>
      <c r="AU843">
        <v>2020</v>
      </c>
      <c r="AV843" t="s">
        <v>280</v>
      </c>
      <c r="AW843" s="120">
        <f t="shared" si="55"/>
        <v>297.44961240310079</v>
      </c>
      <c r="AX843" s="109">
        <f t="shared" si="56"/>
        <v>342.44961240310079</v>
      </c>
      <c r="AY843" s="109">
        <f t="shared" si="57"/>
        <v>342.44961240310079</v>
      </c>
    </row>
    <row r="844" spans="1:51" x14ac:dyDescent="0.2">
      <c r="A844">
        <v>47</v>
      </c>
      <c r="B844">
        <v>2023</v>
      </c>
      <c r="C844" t="s">
        <v>104</v>
      </c>
      <c r="D844" t="s">
        <v>99</v>
      </c>
      <c r="E844" t="s">
        <v>46</v>
      </c>
      <c r="G844" t="s">
        <v>115</v>
      </c>
      <c r="H844" t="s">
        <v>106</v>
      </c>
      <c r="I844" t="s">
        <v>116</v>
      </c>
      <c r="J844" t="s">
        <v>279</v>
      </c>
      <c r="K844" t="s">
        <v>51</v>
      </c>
      <c r="L844" s="27">
        <v>0</v>
      </c>
      <c r="M844" s="27">
        <v>0</v>
      </c>
      <c r="N844" s="27">
        <v>0</v>
      </c>
      <c r="O844" t="s">
        <v>109</v>
      </c>
      <c r="P844" t="s">
        <v>110</v>
      </c>
      <c r="Q844" s="27">
        <v>5000</v>
      </c>
      <c r="R844" s="27">
        <v>5000</v>
      </c>
      <c r="S844" s="27" t="s">
        <v>89</v>
      </c>
      <c r="T844" s="27">
        <v>5000</v>
      </c>
      <c r="U844" s="27">
        <v>0</v>
      </c>
      <c r="V844" s="27">
        <v>0</v>
      </c>
      <c r="W844" s="27">
        <v>0</v>
      </c>
      <c r="X844" t="s">
        <v>111</v>
      </c>
      <c r="Y844" t="s">
        <v>112</v>
      </c>
      <c r="Z844" s="27">
        <v>131</v>
      </c>
      <c r="AA844" s="27">
        <v>150</v>
      </c>
      <c r="AB844" s="27" t="s">
        <v>89</v>
      </c>
      <c r="AC844" s="27">
        <v>200</v>
      </c>
      <c r="AD844" s="27">
        <v>0</v>
      </c>
      <c r="AE844" s="27">
        <v>213.17222222222225</v>
      </c>
      <c r="AF844" s="27">
        <v>0</v>
      </c>
      <c r="AG844" s="90">
        <v>213.17222222222225</v>
      </c>
      <c r="AH844" s="27">
        <v>1</v>
      </c>
      <c r="AI844" s="27">
        <v>1</v>
      </c>
      <c r="AJ844" s="27">
        <v>45</v>
      </c>
      <c r="AK844" s="27">
        <v>45</v>
      </c>
      <c r="AL844" s="101">
        <v>258.17222222222222</v>
      </c>
      <c r="AM844" s="101">
        <v>258.17222222222222</v>
      </c>
      <c r="AN844">
        <v>2030</v>
      </c>
      <c r="AO844" t="s">
        <v>60</v>
      </c>
      <c r="AP844" s="30">
        <v>7.9908675799086755</v>
      </c>
      <c r="AQ844" t="s">
        <v>113</v>
      </c>
      <c r="AR844">
        <v>4</v>
      </c>
      <c r="AS844">
        <v>15</v>
      </c>
      <c r="AT844" t="s">
        <v>89</v>
      </c>
      <c r="AU844">
        <v>2020</v>
      </c>
      <c r="AV844" t="s">
        <v>280</v>
      </c>
      <c r="AW844" s="120">
        <f t="shared" si="55"/>
        <v>213.17222222222225</v>
      </c>
      <c r="AX844" s="109">
        <f t="shared" si="56"/>
        <v>258.17222222222222</v>
      </c>
      <c r="AY844" s="109">
        <f t="shared" si="57"/>
        <v>258.17222222222222</v>
      </c>
    </row>
    <row r="845" spans="1:51" x14ac:dyDescent="0.2">
      <c r="A845">
        <v>47</v>
      </c>
      <c r="B845">
        <v>2023</v>
      </c>
      <c r="C845" t="s">
        <v>104</v>
      </c>
      <c r="D845" t="s">
        <v>99</v>
      </c>
      <c r="E845" t="s">
        <v>46</v>
      </c>
      <c r="G845" t="s">
        <v>115</v>
      </c>
      <c r="H845" t="s">
        <v>106</v>
      </c>
      <c r="I845" t="s">
        <v>116</v>
      </c>
      <c r="J845" t="s">
        <v>279</v>
      </c>
      <c r="K845" t="s">
        <v>51</v>
      </c>
      <c r="L845" s="27">
        <v>0</v>
      </c>
      <c r="M845" s="27">
        <v>0</v>
      </c>
      <c r="N845" s="27">
        <v>0</v>
      </c>
      <c r="O845" t="s">
        <v>109</v>
      </c>
      <c r="P845" t="s">
        <v>110</v>
      </c>
      <c r="Q845" s="27">
        <v>5000</v>
      </c>
      <c r="R845" s="27">
        <v>5000</v>
      </c>
      <c r="S845" s="27" t="s">
        <v>89</v>
      </c>
      <c r="T845" s="27">
        <v>5000</v>
      </c>
      <c r="U845" s="27">
        <v>0</v>
      </c>
      <c r="V845" s="27">
        <v>0</v>
      </c>
      <c r="W845" s="27">
        <v>0</v>
      </c>
      <c r="X845" t="s">
        <v>111</v>
      </c>
      <c r="Y845" t="s">
        <v>112</v>
      </c>
      <c r="Z845" s="27">
        <v>131</v>
      </c>
      <c r="AA845" s="27">
        <v>160</v>
      </c>
      <c r="AB845" s="27" t="s">
        <v>89</v>
      </c>
      <c r="AC845" s="27">
        <v>200</v>
      </c>
      <c r="AD845" s="27">
        <v>0</v>
      </c>
      <c r="AE845" s="27">
        <v>208.21472868217054</v>
      </c>
      <c r="AF845" s="27">
        <v>0</v>
      </c>
      <c r="AG845" s="90">
        <v>208.21472868217054</v>
      </c>
      <c r="AH845" s="27">
        <v>1</v>
      </c>
      <c r="AI845" s="27">
        <v>1</v>
      </c>
      <c r="AJ845" s="27">
        <v>45</v>
      </c>
      <c r="AK845" s="27">
        <v>45</v>
      </c>
      <c r="AL845" s="101">
        <v>253.21472868217054</v>
      </c>
      <c r="AM845" s="101">
        <v>253.21472868217054</v>
      </c>
      <c r="AN845">
        <v>2035</v>
      </c>
      <c r="AO845" t="s">
        <v>60</v>
      </c>
      <c r="AP845" s="30">
        <v>7.9908675799086755</v>
      </c>
      <c r="AQ845" t="s">
        <v>113</v>
      </c>
      <c r="AR845">
        <v>4</v>
      </c>
      <c r="AS845">
        <v>15</v>
      </c>
      <c r="AT845" t="s">
        <v>89</v>
      </c>
      <c r="AU845">
        <v>2020</v>
      </c>
      <c r="AV845" t="s">
        <v>280</v>
      </c>
      <c r="AW845" s="120">
        <f t="shared" si="55"/>
        <v>208.21472868217054</v>
      </c>
      <c r="AX845" s="109">
        <f t="shared" si="56"/>
        <v>253.21472868217054</v>
      </c>
      <c r="AY845" s="109">
        <f t="shared" si="57"/>
        <v>253.21472868217054</v>
      </c>
    </row>
    <row r="846" spans="1:51" x14ac:dyDescent="0.2">
      <c r="A846">
        <v>47</v>
      </c>
      <c r="B846">
        <v>2023</v>
      </c>
      <c r="C846" t="s">
        <v>104</v>
      </c>
      <c r="D846" t="s">
        <v>99</v>
      </c>
      <c r="E846" t="s">
        <v>46</v>
      </c>
      <c r="G846" t="s">
        <v>115</v>
      </c>
      <c r="H846" t="s">
        <v>106</v>
      </c>
      <c r="I846" t="s">
        <v>116</v>
      </c>
      <c r="J846" t="s">
        <v>279</v>
      </c>
      <c r="K846" t="s">
        <v>51</v>
      </c>
      <c r="L846" s="27">
        <v>0</v>
      </c>
      <c r="M846" s="27">
        <v>0</v>
      </c>
      <c r="N846" s="27">
        <v>0</v>
      </c>
      <c r="O846" t="s">
        <v>109</v>
      </c>
      <c r="P846" t="s">
        <v>110</v>
      </c>
      <c r="Q846" s="27">
        <v>5000</v>
      </c>
      <c r="R846" s="27">
        <v>5000</v>
      </c>
      <c r="S846" s="27" t="s">
        <v>89</v>
      </c>
      <c r="T846" s="27">
        <v>5000</v>
      </c>
      <c r="U846" s="27">
        <v>0</v>
      </c>
      <c r="V846" s="27">
        <v>0</v>
      </c>
      <c r="W846" s="27">
        <v>0</v>
      </c>
      <c r="X846" t="s">
        <v>111</v>
      </c>
      <c r="Y846" t="s">
        <v>112</v>
      </c>
      <c r="Z846" s="27">
        <v>131</v>
      </c>
      <c r="AA846" s="27">
        <v>170</v>
      </c>
      <c r="AB846" s="27" t="s">
        <v>89</v>
      </c>
      <c r="AC846" s="27">
        <v>200</v>
      </c>
      <c r="AD846" s="27">
        <v>0</v>
      </c>
      <c r="AE846" s="27">
        <v>203.25723514211887</v>
      </c>
      <c r="AF846" s="27">
        <v>0</v>
      </c>
      <c r="AG846" s="90">
        <v>203.25723514211887</v>
      </c>
      <c r="AH846" s="27">
        <v>1</v>
      </c>
      <c r="AI846" s="27">
        <v>1</v>
      </c>
      <c r="AJ846" s="27">
        <v>45</v>
      </c>
      <c r="AK846" s="27">
        <v>45</v>
      </c>
      <c r="AL846" s="101">
        <v>248.25723514211887</v>
      </c>
      <c r="AM846" s="101">
        <v>248.25723514211887</v>
      </c>
      <c r="AN846">
        <v>2040</v>
      </c>
      <c r="AO846" t="s">
        <v>60</v>
      </c>
      <c r="AP846" s="30">
        <v>7.9908675799086755</v>
      </c>
      <c r="AQ846" t="s">
        <v>113</v>
      </c>
      <c r="AR846">
        <v>4</v>
      </c>
      <c r="AS846">
        <v>15</v>
      </c>
      <c r="AT846" t="s">
        <v>89</v>
      </c>
      <c r="AU846">
        <v>2020</v>
      </c>
      <c r="AV846" t="s">
        <v>280</v>
      </c>
      <c r="AW846" s="120">
        <f t="shared" si="55"/>
        <v>203.25723514211887</v>
      </c>
      <c r="AX846" s="109">
        <f t="shared" si="56"/>
        <v>248.25723514211887</v>
      </c>
      <c r="AY846" s="109">
        <f t="shared" si="57"/>
        <v>248.25723514211887</v>
      </c>
    </row>
    <row r="847" spans="1:51" x14ac:dyDescent="0.2">
      <c r="A847">
        <v>47</v>
      </c>
      <c r="B847">
        <v>2023</v>
      </c>
      <c r="C847" t="s">
        <v>104</v>
      </c>
      <c r="D847" t="s">
        <v>99</v>
      </c>
      <c r="E847" t="s">
        <v>46</v>
      </c>
      <c r="G847" t="s">
        <v>115</v>
      </c>
      <c r="H847" t="s">
        <v>106</v>
      </c>
      <c r="I847" t="s">
        <v>116</v>
      </c>
      <c r="J847" t="s">
        <v>279</v>
      </c>
      <c r="K847" t="s">
        <v>51</v>
      </c>
      <c r="L847" s="27">
        <v>0</v>
      </c>
      <c r="M847" s="27">
        <v>0</v>
      </c>
      <c r="N847" s="27">
        <v>0</v>
      </c>
      <c r="O847" t="s">
        <v>109</v>
      </c>
      <c r="P847" t="s">
        <v>110</v>
      </c>
      <c r="Q847" s="27">
        <v>5000</v>
      </c>
      <c r="R847" s="27">
        <v>5000</v>
      </c>
      <c r="S847" s="27" t="s">
        <v>89</v>
      </c>
      <c r="T847" s="27">
        <v>5000</v>
      </c>
      <c r="U847" s="27">
        <v>0</v>
      </c>
      <c r="V847" s="27">
        <v>0</v>
      </c>
      <c r="W847" s="27">
        <v>0</v>
      </c>
      <c r="X847" t="s">
        <v>111</v>
      </c>
      <c r="Y847" t="s">
        <v>112</v>
      </c>
      <c r="Z847" s="27">
        <v>131</v>
      </c>
      <c r="AA847" s="27">
        <v>185</v>
      </c>
      <c r="AB847" s="27" t="s">
        <v>89</v>
      </c>
      <c r="AC847" s="27">
        <v>200</v>
      </c>
      <c r="AD847" s="27">
        <v>0</v>
      </c>
      <c r="AE847" s="27">
        <v>198.2997416020672</v>
      </c>
      <c r="AF847" s="27">
        <v>0</v>
      </c>
      <c r="AG847" s="90">
        <v>198.2997416020672</v>
      </c>
      <c r="AH847" s="27">
        <v>1</v>
      </c>
      <c r="AI847" s="27">
        <v>1</v>
      </c>
      <c r="AJ847" s="27">
        <v>45</v>
      </c>
      <c r="AK847" s="27">
        <v>45</v>
      </c>
      <c r="AL847" s="101">
        <v>243.2997416020672</v>
      </c>
      <c r="AM847" s="101">
        <v>243.2997416020672</v>
      </c>
      <c r="AN847">
        <v>2045</v>
      </c>
      <c r="AO847" t="s">
        <v>60</v>
      </c>
      <c r="AP847" s="30">
        <v>7.9908675799086755</v>
      </c>
      <c r="AQ847" t="s">
        <v>113</v>
      </c>
      <c r="AR847">
        <v>4</v>
      </c>
      <c r="AS847">
        <v>15</v>
      </c>
      <c r="AT847" t="s">
        <v>89</v>
      </c>
      <c r="AU847">
        <v>2020</v>
      </c>
      <c r="AV847" t="s">
        <v>280</v>
      </c>
      <c r="AW847" s="120">
        <f t="shared" si="55"/>
        <v>198.2997416020672</v>
      </c>
      <c r="AX847" s="109">
        <f t="shared" si="56"/>
        <v>243.2997416020672</v>
      </c>
      <c r="AY847" s="109">
        <f t="shared" si="57"/>
        <v>243.2997416020672</v>
      </c>
    </row>
    <row r="848" spans="1:51" x14ac:dyDescent="0.2">
      <c r="A848">
        <v>47</v>
      </c>
      <c r="B848">
        <v>2023</v>
      </c>
      <c r="C848" t="s">
        <v>104</v>
      </c>
      <c r="D848" t="s">
        <v>99</v>
      </c>
      <c r="E848" t="s">
        <v>46</v>
      </c>
      <c r="G848" t="s">
        <v>115</v>
      </c>
      <c r="H848" t="s">
        <v>106</v>
      </c>
      <c r="I848" t="s">
        <v>116</v>
      </c>
      <c r="J848" t="s">
        <v>279</v>
      </c>
      <c r="K848" t="s">
        <v>51</v>
      </c>
      <c r="L848" s="27">
        <v>0</v>
      </c>
      <c r="M848" s="27">
        <v>0</v>
      </c>
      <c r="N848" s="27">
        <v>0</v>
      </c>
      <c r="O848" t="s">
        <v>109</v>
      </c>
      <c r="P848" t="s">
        <v>110</v>
      </c>
      <c r="Q848" s="27">
        <v>5000</v>
      </c>
      <c r="R848" s="27">
        <v>5000</v>
      </c>
      <c r="S848" s="27" t="s">
        <v>89</v>
      </c>
      <c r="T848" s="27">
        <v>5000</v>
      </c>
      <c r="U848" s="27">
        <v>0</v>
      </c>
      <c r="V848" s="27">
        <v>0</v>
      </c>
      <c r="W848" s="27">
        <v>0</v>
      </c>
      <c r="X848" t="s">
        <v>111</v>
      </c>
      <c r="Y848" t="s">
        <v>112</v>
      </c>
      <c r="Z848" s="27">
        <v>131</v>
      </c>
      <c r="AA848" s="27">
        <v>200</v>
      </c>
      <c r="AB848" s="27" t="s">
        <v>89</v>
      </c>
      <c r="AC848" s="27">
        <v>200</v>
      </c>
      <c r="AD848" s="27">
        <v>0</v>
      </c>
      <c r="AE848" s="27">
        <v>193.34224806201553</v>
      </c>
      <c r="AF848" s="27">
        <v>0</v>
      </c>
      <c r="AG848" s="90">
        <v>193.34224806201553</v>
      </c>
      <c r="AH848" s="27">
        <v>1</v>
      </c>
      <c r="AI848" s="27">
        <v>1</v>
      </c>
      <c r="AJ848" s="27">
        <v>45</v>
      </c>
      <c r="AK848" s="27">
        <v>45</v>
      </c>
      <c r="AL848" s="101">
        <v>238.34224806201553</v>
      </c>
      <c r="AM848" s="101">
        <v>238.34224806201553</v>
      </c>
      <c r="AN848">
        <v>2050</v>
      </c>
      <c r="AO848" t="s">
        <v>60</v>
      </c>
      <c r="AP848" s="30">
        <v>7.9908675799086755</v>
      </c>
      <c r="AQ848" t="s">
        <v>113</v>
      </c>
      <c r="AR848">
        <v>4</v>
      </c>
      <c r="AS848">
        <v>15</v>
      </c>
      <c r="AT848" t="s">
        <v>89</v>
      </c>
      <c r="AU848">
        <v>2020</v>
      </c>
      <c r="AV848" t="s">
        <v>280</v>
      </c>
      <c r="AW848" s="120">
        <f t="shared" si="55"/>
        <v>193.34224806201553</v>
      </c>
      <c r="AX848" s="109">
        <f t="shared" si="56"/>
        <v>238.34224806201553</v>
      </c>
      <c r="AY848" s="109">
        <f t="shared" si="57"/>
        <v>238.34224806201553</v>
      </c>
    </row>
    <row r="849" spans="1:51" x14ac:dyDescent="0.2">
      <c r="A849">
        <v>48</v>
      </c>
      <c r="B849">
        <v>2023</v>
      </c>
      <c r="C849" t="s">
        <v>104</v>
      </c>
      <c r="D849" t="s">
        <v>99</v>
      </c>
      <c r="E849" t="s">
        <v>46</v>
      </c>
      <c r="G849" t="s">
        <v>115</v>
      </c>
      <c r="H849" t="s">
        <v>106</v>
      </c>
      <c r="I849" t="s">
        <v>116</v>
      </c>
      <c r="J849" t="s">
        <v>281</v>
      </c>
      <c r="K849" t="s">
        <v>51</v>
      </c>
      <c r="L849" s="27">
        <v>0</v>
      </c>
      <c r="M849" s="27">
        <v>0</v>
      </c>
      <c r="N849" s="27">
        <v>0</v>
      </c>
      <c r="O849" t="s">
        <v>109</v>
      </c>
      <c r="P849" t="s">
        <v>110</v>
      </c>
      <c r="Q849" s="27">
        <v>5000</v>
      </c>
      <c r="R849" s="27">
        <v>5000</v>
      </c>
      <c r="S849" s="27" t="s">
        <v>89</v>
      </c>
      <c r="T849" s="27">
        <v>5000</v>
      </c>
      <c r="U849" s="27">
        <v>0</v>
      </c>
      <c r="V849" s="27">
        <v>0</v>
      </c>
      <c r="W849" s="27">
        <v>0</v>
      </c>
      <c r="X849" t="s">
        <v>111</v>
      </c>
      <c r="Y849" t="s">
        <v>112</v>
      </c>
      <c r="Z849" s="27">
        <v>125</v>
      </c>
      <c r="AA849" s="27">
        <v>125</v>
      </c>
      <c r="AB849" s="27" t="s">
        <v>89</v>
      </c>
      <c r="AC849" s="27">
        <v>125</v>
      </c>
      <c r="AD849" s="27">
        <v>0</v>
      </c>
      <c r="AE849" s="27">
        <v>202.26573643410856</v>
      </c>
      <c r="AF849" s="27">
        <v>0</v>
      </c>
      <c r="AG849" s="90">
        <v>202.26573643410856</v>
      </c>
      <c r="AH849" s="27">
        <v>1</v>
      </c>
      <c r="AI849" s="27">
        <v>1</v>
      </c>
      <c r="AJ849" s="27">
        <v>20</v>
      </c>
      <c r="AK849" s="27">
        <v>20</v>
      </c>
      <c r="AL849" s="101">
        <v>222.26573643410856</v>
      </c>
      <c r="AM849" s="101">
        <v>222.26573643410856</v>
      </c>
      <c r="AN849">
        <v>2023</v>
      </c>
      <c r="AO849" t="s">
        <v>56</v>
      </c>
      <c r="AP849" s="30">
        <v>6.8493150684931505</v>
      </c>
      <c r="AQ849" t="s">
        <v>113</v>
      </c>
      <c r="AR849">
        <v>4</v>
      </c>
      <c r="AS849">
        <v>102</v>
      </c>
      <c r="AT849" t="s">
        <v>89</v>
      </c>
      <c r="AU849">
        <v>2020</v>
      </c>
      <c r="AV849" t="s">
        <v>280</v>
      </c>
      <c r="AW849" s="120">
        <f t="shared" si="55"/>
        <v>202.26573643410856</v>
      </c>
      <c r="AX849" s="109">
        <f t="shared" si="56"/>
        <v>222.26573643410856</v>
      </c>
      <c r="AY849" s="109">
        <f t="shared" si="57"/>
        <v>222.26573643410856</v>
      </c>
    </row>
    <row r="850" spans="1:51" x14ac:dyDescent="0.2">
      <c r="A850">
        <v>48</v>
      </c>
      <c r="B850">
        <v>2023</v>
      </c>
      <c r="C850" t="s">
        <v>104</v>
      </c>
      <c r="D850" t="s">
        <v>99</v>
      </c>
      <c r="E850" t="s">
        <v>46</v>
      </c>
      <c r="G850" t="s">
        <v>115</v>
      </c>
      <c r="H850" t="s">
        <v>106</v>
      </c>
      <c r="I850" t="s">
        <v>116</v>
      </c>
      <c r="J850" t="s">
        <v>281</v>
      </c>
      <c r="K850" t="s">
        <v>51</v>
      </c>
      <c r="L850" s="27">
        <v>0</v>
      </c>
      <c r="M850" s="27">
        <v>0</v>
      </c>
      <c r="N850" s="27">
        <v>0</v>
      </c>
      <c r="O850" t="s">
        <v>109</v>
      </c>
      <c r="P850" t="s">
        <v>110</v>
      </c>
      <c r="Q850" s="27">
        <v>5000</v>
      </c>
      <c r="R850" s="27">
        <v>5000</v>
      </c>
      <c r="S850" s="27" t="s">
        <v>89</v>
      </c>
      <c r="T850" s="27">
        <v>5000</v>
      </c>
      <c r="U850" s="27">
        <v>0</v>
      </c>
      <c r="V850" s="27">
        <v>0</v>
      </c>
      <c r="W850" s="27">
        <v>0</v>
      </c>
      <c r="X850" t="s">
        <v>111</v>
      </c>
      <c r="Y850" t="s">
        <v>112</v>
      </c>
      <c r="Z850" s="27">
        <v>125</v>
      </c>
      <c r="AA850" s="27">
        <v>125</v>
      </c>
      <c r="AB850" s="27" t="s">
        <v>89</v>
      </c>
      <c r="AC850" s="27">
        <v>125</v>
      </c>
      <c r="AD850" s="27">
        <v>0</v>
      </c>
      <c r="AE850" s="27">
        <v>202.26573643410856</v>
      </c>
      <c r="AF850" s="27">
        <v>0</v>
      </c>
      <c r="AG850" s="90">
        <v>202.26573643410856</v>
      </c>
      <c r="AH850" s="27">
        <v>1</v>
      </c>
      <c r="AI850" s="27">
        <v>1</v>
      </c>
      <c r="AJ850" s="27">
        <v>20</v>
      </c>
      <c r="AK850" s="27">
        <v>20</v>
      </c>
      <c r="AL850" s="101">
        <v>222.26573643410856</v>
      </c>
      <c r="AM850" s="101">
        <v>222.26573643410856</v>
      </c>
      <c r="AN850">
        <v>2030</v>
      </c>
      <c r="AO850" t="s">
        <v>56</v>
      </c>
      <c r="AP850" s="30">
        <v>6.8493150684931505</v>
      </c>
      <c r="AQ850" t="s">
        <v>113</v>
      </c>
      <c r="AR850">
        <v>4</v>
      </c>
      <c r="AS850">
        <v>102</v>
      </c>
      <c r="AT850" t="s">
        <v>89</v>
      </c>
      <c r="AU850">
        <v>2020</v>
      </c>
      <c r="AV850" t="s">
        <v>280</v>
      </c>
      <c r="AW850" s="120">
        <f t="shared" si="55"/>
        <v>202.26573643410856</v>
      </c>
      <c r="AX850" s="109">
        <f t="shared" si="56"/>
        <v>222.26573643410856</v>
      </c>
      <c r="AY850" s="109">
        <f t="shared" si="57"/>
        <v>222.26573643410856</v>
      </c>
    </row>
    <row r="851" spans="1:51" x14ac:dyDescent="0.2">
      <c r="A851">
        <v>48</v>
      </c>
      <c r="B851">
        <v>2023</v>
      </c>
      <c r="C851" t="s">
        <v>104</v>
      </c>
      <c r="D851" t="s">
        <v>99</v>
      </c>
      <c r="E851" t="s">
        <v>46</v>
      </c>
      <c r="G851" t="s">
        <v>115</v>
      </c>
      <c r="H851" t="s">
        <v>106</v>
      </c>
      <c r="I851" t="s">
        <v>116</v>
      </c>
      <c r="J851" t="s">
        <v>281</v>
      </c>
      <c r="K851" t="s">
        <v>51</v>
      </c>
      <c r="L851" s="27">
        <v>0</v>
      </c>
      <c r="M851" s="27">
        <v>0</v>
      </c>
      <c r="N851" s="27">
        <v>0</v>
      </c>
      <c r="O851" t="s">
        <v>109</v>
      </c>
      <c r="P851" t="s">
        <v>110</v>
      </c>
      <c r="Q851" s="27">
        <v>5000</v>
      </c>
      <c r="R851" s="27">
        <v>5000</v>
      </c>
      <c r="S851" s="27" t="s">
        <v>89</v>
      </c>
      <c r="T851" s="27">
        <v>5000</v>
      </c>
      <c r="U851" s="27">
        <v>0</v>
      </c>
      <c r="V851" s="27">
        <v>0</v>
      </c>
      <c r="W851" s="27">
        <v>0</v>
      </c>
      <c r="X851" t="s">
        <v>111</v>
      </c>
      <c r="Y851" t="s">
        <v>112</v>
      </c>
      <c r="Z851" s="27">
        <v>125</v>
      </c>
      <c r="AA851" s="27">
        <v>125</v>
      </c>
      <c r="AB851" s="27" t="s">
        <v>89</v>
      </c>
      <c r="AC851" s="27">
        <v>125</v>
      </c>
      <c r="AD851" s="27">
        <v>0</v>
      </c>
      <c r="AE851" s="27">
        <v>202.26573643410856</v>
      </c>
      <c r="AF851" s="27">
        <v>0</v>
      </c>
      <c r="AG851" s="90">
        <v>202.26573643410856</v>
      </c>
      <c r="AH851" s="27">
        <v>1</v>
      </c>
      <c r="AI851" s="27">
        <v>1</v>
      </c>
      <c r="AJ851" s="27">
        <v>20</v>
      </c>
      <c r="AK851" s="27">
        <v>20</v>
      </c>
      <c r="AL851" s="101">
        <v>222.26573643410856</v>
      </c>
      <c r="AM851" s="101">
        <v>222.26573643410856</v>
      </c>
      <c r="AN851">
        <v>2035</v>
      </c>
      <c r="AO851" t="s">
        <v>56</v>
      </c>
      <c r="AP851" s="30">
        <v>6.8493150684931505</v>
      </c>
      <c r="AQ851" t="s">
        <v>113</v>
      </c>
      <c r="AR851">
        <v>4</v>
      </c>
      <c r="AS851">
        <v>102</v>
      </c>
      <c r="AT851" t="s">
        <v>89</v>
      </c>
      <c r="AU851">
        <v>2020</v>
      </c>
      <c r="AV851" t="s">
        <v>280</v>
      </c>
      <c r="AW851" s="120">
        <f t="shared" si="55"/>
        <v>202.26573643410856</v>
      </c>
      <c r="AX851" s="109">
        <f t="shared" si="56"/>
        <v>222.26573643410856</v>
      </c>
      <c r="AY851" s="109">
        <f t="shared" si="57"/>
        <v>222.26573643410856</v>
      </c>
    </row>
    <row r="852" spans="1:51" x14ac:dyDescent="0.2">
      <c r="A852">
        <v>48</v>
      </c>
      <c r="B852">
        <v>2023</v>
      </c>
      <c r="C852" t="s">
        <v>104</v>
      </c>
      <c r="D852" t="s">
        <v>99</v>
      </c>
      <c r="E852" t="s">
        <v>46</v>
      </c>
      <c r="G852" t="s">
        <v>115</v>
      </c>
      <c r="H852" t="s">
        <v>106</v>
      </c>
      <c r="I852" t="s">
        <v>116</v>
      </c>
      <c r="J852" t="s">
        <v>281</v>
      </c>
      <c r="K852" t="s">
        <v>51</v>
      </c>
      <c r="L852" s="27">
        <v>0</v>
      </c>
      <c r="M852" s="27">
        <v>0</v>
      </c>
      <c r="N852" s="27">
        <v>0</v>
      </c>
      <c r="O852" t="s">
        <v>109</v>
      </c>
      <c r="P852" t="s">
        <v>110</v>
      </c>
      <c r="Q852" s="27">
        <v>5000</v>
      </c>
      <c r="R852" s="27">
        <v>5000</v>
      </c>
      <c r="S852" s="27" t="s">
        <v>89</v>
      </c>
      <c r="T852" s="27">
        <v>5000</v>
      </c>
      <c r="U852" s="27">
        <v>0</v>
      </c>
      <c r="V852" s="27">
        <v>0</v>
      </c>
      <c r="W852" s="27">
        <v>0</v>
      </c>
      <c r="X852" t="s">
        <v>111</v>
      </c>
      <c r="Y852" t="s">
        <v>112</v>
      </c>
      <c r="Z852" s="27">
        <v>125</v>
      </c>
      <c r="AA852" s="27">
        <v>125</v>
      </c>
      <c r="AB852" s="27" t="s">
        <v>89</v>
      </c>
      <c r="AC852" s="27">
        <v>125</v>
      </c>
      <c r="AD852" s="27">
        <v>0</v>
      </c>
      <c r="AE852" s="27">
        <v>202.26573643410856</v>
      </c>
      <c r="AF852" s="27">
        <v>0</v>
      </c>
      <c r="AG852" s="90">
        <v>202.26573643410856</v>
      </c>
      <c r="AH852" s="27">
        <v>1</v>
      </c>
      <c r="AI852" s="27">
        <v>1</v>
      </c>
      <c r="AJ852" s="27">
        <v>20</v>
      </c>
      <c r="AK852" s="27">
        <v>20</v>
      </c>
      <c r="AL852" s="101">
        <v>222.26573643410856</v>
      </c>
      <c r="AM852" s="101">
        <v>222.26573643410856</v>
      </c>
      <c r="AN852">
        <v>2040</v>
      </c>
      <c r="AO852" t="s">
        <v>56</v>
      </c>
      <c r="AP852" s="30">
        <v>6.8493150684931505</v>
      </c>
      <c r="AQ852" t="s">
        <v>113</v>
      </c>
      <c r="AR852">
        <v>4</v>
      </c>
      <c r="AS852">
        <v>102</v>
      </c>
      <c r="AT852" t="s">
        <v>89</v>
      </c>
      <c r="AU852">
        <v>2020</v>
      </c>
      <c r="AV852" t="s">
        <v>280</v>
      </c>
      <c r="AW852" s="120">
        <f t="shared" si="55"/>
        <v>202.26573643410856</v>
      </c>
      <c r="AX852" s="109">
        <f t="shared" si="56"/>
        <v>222.26573643410856</v>
      </c>
      <c r="AY852" s="109">
        <f t="shared" si="57"/>
        <v>222.26573643410856</v>
      </c>
    </row>
    <row r="853" spans="1:51" x14ac:dyDescent="0.2">
      <c r="A853">
        <v>48</v>
      </c>
      <c r="B853">
        <v>2023</v>
      </c>
      <c r="C853" t="s">
        <v>104</v>
      </c>
      <c r="D853" t="s">
        <v>99</v>
      </c>
      <c r="E853" t="s">
        <v>46</v>
      </c>
      <c r="G853" t="s">
        <v>115</v>
      </c>
      <c r="H853" t="s">
        <v>106</v>
      </c>
      <c r="I853" t="s">
        <v>116</v>
      </c>
      <c r="J853" t="s">
        <v>281</v>
      </c>
      <c r="K853" t="s">
        <v>51</v>
      </c>
      <c r="L853" s="27">
        <v>0</v>
      </c>
      <c r="M853" s="27">
        <v>0</v>
      </c>
      <c r="N853" s="27">
        <v>0</v>
      </c>
      <c r="O853" t="s">
        <v>109</v>
      </c>
      <c r="P853" t="s">
        <v>110</v>
      </c>
      <c r="Q853" s="27">
        <v>5000</v>
      </c>
      <c r="R853" s="27">
        <v>5000</v>
      </c>
      <c r="S853" s="27" t="s">
        <v>89</v>
      </c>
      <c r="T853" s="27">
        <v>5000</v>
      </c>
      <c r="U853" s="27">
        <v>0</v>
      </c>
      <c r="V853" s="27">
        <v>0</v>
      </c>
      <c r="W853" s="27">
        <v>0</v>
      </c>
      <c r="X853" t="s">
        <v>111</v>
      </c>
      <c r="Y853" t="s">
        <v>112</v>
      </c>
      <c r="Z853" s="27">
        <v>125</v>
      </c>
      <c r="AA853" s="27">
        <v>125</v>
      </c>
      <c r="AB853" s="27" t="s">
        <v>89</v>
      </c>
      <c r="AC853" s="27">
        <v>125</v>
      </c>
      <c r="AD853" s="27">
        <v>0</v>
      </c>
      <c r="AE853" s="27">
        <v>202.26573643410856</v>
      </c>
      <c r="AF853" s="27">
        <v>0</v>
      </c>
      <c r="AG853" s="90">
        <v>202.26573643410856</v>
      </c>
      <c r="AH853" s="27">
        <v>1</v>
      </c>
      <c r="AI853" s="27">
        <v>1</v>
      </c>
      <c r="AJ853" s="27">
        <v>20</v>
      </c>
      <c r="AK853" s="27">
        <v>20</v>
      </c>
      <c r="AL853" s="101">
        <v>222.26573643410856</v>
      </c>
      <c r="AM853" s="101">
        <v>222.26573643410856</v>
      </c>
      <c r="AN853">
        <v>2045</v>
      </c>
      <c r="AO853" t="s">
        <v>56</v>
      </c>
      <c r="AP853" s="30">
        <v>6.8493150684931505</v>
      </c>
      <c r="AQ853" t="s">
        <v>113</v>
      </c>
      <c r="AR853">
        <v>4</v>
      </c>
      <c r="AS853">
        <v>102</v>
      </c>
      <c r="AT853" t="s">
        <v>89</v>
      </c>
      <c r="AU853">
        <v>2020</v>
      </c>
      <c r="AV853" t="s">
        <v>280</v>
      </c>
      <c r="AW853" s="120">
        <f t="shared" si="55"/>
        <v>202.26573643410856</v>
      </c>
      <c r="AX853" s="109">
        <f t="shared" si="56"/>
        <v>222.26573643410856</v>
      </c>
      <c r="AY853" s="109">
        <f t="shared" si="57"/>
        <v>222.26573643410856</v>
      </c>
    </row>
    <row r="854" spans="1:51" x14ac:dyDescent="0.2">
      <c r="A854">
        <v>48</v>
      </c>
      <c r="B854">
        <v>2023</v>
      </c>
      <c r="C854" t="s">
        <v>104</v>
      </c>
      <c r="D854" t="s">
        <v>99</v>
      </c>
      <c r="E854" t="s">
        <v>46</v>
      </c>
      <c r="G854" t="s">
        <v>115</v>
      </c>
      <c r="H854" t="s">
        <v>106</v>
      </c>
      <c r="I854" t="s">
        <v>116</v>
      </c>
      <c r="J854" t="s">
        <v>281</v>
      </c>
      <c r="K854" t="s">
        <v>51</v>
      </c>
      <c r="L854" s="27">
        <v>0</v>
      </c>
      <c r="M854" s="27">
        <v>0</v>
      </c>
      <c r="N854" s="27">
        <v>0</v>
      </c>
      <c r="O854" t="s">
        <v>109</v>
      </c>
      <c r="P854" t="s">
        <v>110</v>
      </c>
      <c r="Q854" s="27">
        <v>5000</v>
      </c>
      <c r="R854" s="27">
        <v>5000</v>
      </c>
      <c r="S854" s="27" t="s">
        <v>89</v>
      </c>
      <c r="T854" s="27">
        <v>5000</v>
      </c>
      <c r="U854" s="27">
        <v>0</v>
      </c>
      <c r="V854" s="27">
        <v>0</v>
      </c>
      <c r="W854" s="27">
        <v>0</v>
      </c>
      <c r="X854" t="s">
        <v>111</v>
      </c>
      <c r="Y854" t="s">
        <v>112</v>
      </c>
      <c r="Z854" s="27">
        <v>125</v>
      </c>
      <c r="AA854" s="27">
        <v>125</v>
      </c>
      <c r="AB854" s="27" t="s">
        <v>89</v>
      </c>
      <c r="AC854" s="27">
        <v>125</v>
      </c>
      <c r="AD854" s="27">
        <v>0</v>
      </c>
      <c r="AE854" s="27">
        <v>202.26573643410856</v>
      </c>
      <c r="AF854" s="27">
        <v>0</v>
      </c>
      <c r="AG854" s="90">
        <v>202.26573643410856</v>
      </c>
      <c r="AH854" s="27">
        <v>1</v>
      </c>
      <c r="AI854" s="27">
        <v>1</v>
      </c>
      <c r="AJ854" s="27">
        <v>20</v>
      </c>
      <c r="AK854" s="27">
        <v>20</v>
      </c>
      <c r="AL854" s="101">
        <v>222.26573643410856</v>
      </c>
      <c r="AM854" s="101">
        <v>222.26573643410856</v>
      </c>
      <c r="AN854">
        <v>2050</v>
      </c>
      <c r="AO854" t="s">
        <v>56</v>
      </c>
      <c r="AP854" s="30">
        <v>6.8493150684931505</v>
      </c>
      <c r="AQ854" t="s">
        <v>113</v>
      </c>
      <c r="AR854">
        <v>4</v>
      </c>
      <c r="AS854">
        <v>102</v>
      </c>
      <c r="AT854" t="s">
        <v>89</v>
      </c>
      <c r="AU854">
        <v>2020</v>
      </c>
      <c r="AV854" t="s">
        <v>280</v>
      </c>
      <c r="AW854" s="120">
        <f t="shared" si="55"/>
        <v>202.26573643410856</v>
      </c>
      <c r="AX854" s="109">
        <f t="shared" si="56"/>
        <v>222.26573643410856</v>
      </c>
      <c r="AY854" s="109">
        <f t="shared" si="57"/>
        <v>222.26573643410856</v>
      </c>
    </row>
    <row r="855" spans="1:51" x14ac:dyDescent="0.2">
      <c r="A855">
        <v>48</v>
      </c>
      <c r="B855">
        <v>2023</v>
      </c>
      <c r="C855" t="s">
        <v>104</v>
      </c>
      <c r="D855" t="s">
        <v>99</v>
      </c>
      <c r="E855" t="s">
        <v>46</v>
      </c>
      <c r="G855" t="s">
        <v>115</v>
      </c>
      <c r="H855" t="s">
        <v>106</v>
      </c>
      <c r="I855" t="s">
        <v>116</v>
      </c>
      <c r="J855" t="s">
        <v>281</v>
      </c>
      <c r="K855" t="s">
        <v>51</v>
      </c>
      <c r="L855" s="27">
        <v>0</v>
      </c>
      <c r="M855" s="27">
        <v>0</v>
      </c>
      <c r="N855" s="27">
        <v>0</v>
      </c>
      <c r="O855" t="s">
        <v>109</v>
      </c>
      <c r="P855" t="s">
        <v>110</v>
      </c>
      <c r="Q855" s="27">
        <v>5000</v>
      </c>
      <c r="R855" s="27">
        <v>5000</v>
      </c>
      <c r="S855" s="27" t="s">
        <v>89</v>
      </c>
      <c r="T855" s="27">
        <v>5000</v>
      </c>
      <c r="U855" s="27">
        <v>0</v>
      </c>
      <c r="V855" s="27">
        <v>0</v>
      </c>
      <c r="W855" s="27">
        <v>0</v>
      </c>
      <c r="X855" t="s">
        <v>111</v>
      </c>
      <c r="Y855" t="s">
        <v>112</v>
      </c>
      <c r="Z855" s="27">
        <v>125</v>
      </c>
      <c r="AA855" s="27">
        <v>125</v>
      </c>
      <c r="AB855" s="27" t="s">
        <v>89</v>
      </c>
      <c r="AC855" s="27">
        <v>200</v>
      </c>
      <c r="AD855" s="27">
        <v>0</v>
      </c>
      <c r="AE855" s="27">
        <v>202.26573643410856</v>
      </c>
      <c r="AF855" s="27">
        <v>0</v>
      </c>
      <c r="AG855" s="90">
        <v>202.26573643410856</v>
      </c>
      <c r="AH855" s="27">
        <v>1</v>
      </c>
      <c r="AI855" s="27">
        <v>1</v>
      </c>
      <c r="AJ855" s="27">
        <v>20</v>
      </c>
      <c r="AK855" s="27">
        <v>20</v>
      </c>
      <c r="AL855" s="101">
        <v>222.26573643410856</v>
      </c>
      <c r="AM855" s="101">
        <v>222.26573643410856</v>
      </c>
      <c r="AN855">
        <v>2023</v>
      </c>
      <c r="AO855" t="s">
        <v>59</v>
      </c>
      <c r="AP855" s="30">
        <v>6.8493150684931505</v>
      </c>
      <c r="AQ855" t="s">
        <v>113</v>
      </c>
      <c r="AR855">
        <v>4</v>
      </c>
      <c r="AS855">
        <v>102</v>
      </c>
      <c r="AT855" t="s">
        <v>89</v>
      </c>
      <c r="AU855">
        <v>2020</v>
      </c>
      <c r="AV855" t="s">
        <v>280</v>
      </c>
      <c r="AW855" s="120">
        <f t="shared" si="55"/>
        <v>202.26573643410856</v>
      </c>
      <c r="AX855" s="109">
        <f t="shared" si="56"/>
        <v>222.26573643410856</v>
      </c>
      <c r="AY855" s="109">
        <f t="shared" si="57"/>
        <v>222.26573643410856</v>
      </c>
    </row>
    <row r="856" spans="1:51" x14ac:dyDescent="0.2">
      <c r="A856">
        <v>48</v>
      </c>
      <c r="B856">
        <v>2023</v>
      </c>
      <c r="C856" t="s">
        <v>104</v>
      </c>
      <c r="D856" t="s">
        <v>99</v>
      </c>
      <c r="E856" t="s">
        <v>46</v>
      </c>
      <c r="G856" t="s">
        <v>115</v>
      </c>
      <c r="H856" t="s">
        <v>106</v>
      </c>
      <c r="I856" t="s">
        <v>116</v>
      </c>
      <c r="J856" t="s">
        <v>281</v>
      </c>
      <c r="K856" t="s">
        <v>51</v>
      </c>
      <c r="L856" s="27">
        <v>0</v>
      </c>
      <c r="M856" s="27">
        <v>0</v>
      </c>
      <c r="N856" s="27">
        <v>0</v>
      </c>
      <c r="O856" t="s">
        <v>109</v>
      </c>
      <c r="P856" t="s">
        <v>110</v>
      </c>
      <c r="Q856" s="27">
        <v>5000</v>
      </c>
      <c r="R856" s="27">
        <v>5000</v>
      </c>
      <c r="S856" s="27" t="s">
        <v>89</v>
      </c>
      <c r="T856" s="27">
        <v>5000</v>
      </c>
      <c r="U856" s="27">
        <v>0</v>
      </c>
      <c r="V856" s="27">
        <v>0</v>
      </c>
      <c r="W856" s="27">
        <v>0</v>
      </c>
      <c r="X856" t="s">
        <v>111</v>
      </c>
      <c r="Y856" t="s">
        <v>112</v>
      </c>
      <c r="Z856" s="27">
        <v>125</v>
      </c>
      <c r="AA856" s="27">
        <v>137.5</v>
      </c>
      <c r="AB856" s="27" t="s">
        <v>89</v>
      </c>
      <c r="AC856" s="27">
        <v>200</v>
      </c>
      <c r="AD856" s="27">
        <v>0</v>
      </c>
      <c r="AE856" s="27">
        <v>172.99043247654021</v>
      </c>
      <c r="AF856" s="27">
        <v>0</v>
      </c>
      <c r="AG856" s="90">
        <v>172.99043247654021</v>
      </c>
      <c r="AH856" s="27">
        <v>1</v>
      </c>
      <c r="AI856" s="27">
        <v>1</v>
      </c>
      <c r="AJ856" s="27">
        <v>20</v>
      </c>
      <c r="AK856" s="27">
        <v>20</v>
      </c>
      <c r="AL856" s="101">
        <v>192.99043247654021</v>
      </c>
      <c r="AM856" s="101">
        <v>192.99043247654021</v>
      </c>
      <c r="AN856">
        <v>2030</v>
      </c>
      <c r="AO856" t="s">
        <v>59</v>
      </c>
      <c r="AP856" s="30">
        <v>6.8493150684931505</v>
      </c>
      <c r="AQ856" t="s">
        <v>113</v>
      </c>
      <c r="AR856">
        <v>4</v>
      </c>
      <c r="AS856">
        <v>102</v>
      </c>
      <c r="AT856" t="s">
        <v>89</v>
      </c>
      <c r="AU856">
        <v>2020</v>
      </c>
      <c r="AV856" t="s">
        <v>280</v>
      </c>
      <c r="AW856" s="120">
        <f t="shared" si="55"/>
        <v>172.99043247654021</v>
      </c>
      <c r="AX856" s="109">
        <f t="shared" si="56"/>
        <v>192.99043247654021</v>
      </c>
      <c r="AY856" s="109">
        <f t="shared" si="57"/>
        <v>192.99043247654021</v>
      </c>
    </row>
    <row r="857" spans="1:51" x14ac:dyDescent="0.2">
      <c r="A857">
        <v>48</v>
      </c>
      <c r="B857">
        <v>2023</v>
      </c>
      <c r="C857" t="s">
        <v>104</v>
      </c>
      <c r="D857" t="s">
        <v>99</v>
      </c>
      <c r="E857" t="s">
        <v>46</v>
      </c>
      <c r="G857" t="s">
        <v>115</v>
      </c>
      <c r="H857" t="s">
        <v>106</v>
      </c>
      <c r="I857" t="s">
        <v>116</v>
      </c>
      <c r="J857" t="s">
        <v>281</v>
      </c>
      <c r="K857" t="s">
        <v>51</v>
      </c>
      <c r="L857" s="27">
        <v>0</v>
      </c>
      <c r="M857" s="27">
        <v>0</v>
      </c>
      <c r="N857" s="27">
        <v>0</v>
      </c>
      <c r="O857" t="s">
        <v>109</v>
      </c>
      <c r="P857" t="s">
        <v>110</v>
      </c>
      <c r="Q857" s="27">
        <v>5000</v>
      </c>
      <c r="R857" s="27">
        <v>5000</v>
      </c>
      <c r="S857" s="27" t="s">
        <v>89</v>
      </c>
      <c r="T857" s="27">
        <v>5000</v>
      </c>
      <c r="U857" s="27">
        <v>0</v>
      </c>
      <c r="V857" s="27">
        <v>0</v>
      </c>
      <c r="W857" s="27">
        <v>0</v>
      </c>
      <c r="X857" t="s">
        <v>111</v>
      </c>
      <c r="Y857" t="s">
        <v>112</v>
      </c>
      <c r="Z857" s="27">
        <v>125</v>
      </c>
      <c r="AA857" s="27">
        <v>142.5</v>
      </c>
      <c r="AB857" s="27" t="s">
        <v>89</v>
      </c>
      <c r="AC857" s="27">
        <v>200</v>
      </c>
      <c r="AD857" s="27">
        <v>0</v>
      </c>
      <c r="AE857" s="27">
        <v>171.6597368421053</v>
      </c>
      <c r="AF857" s="27">
        <v>0</v>
      </c>
      <c r="AG857" s="90">
        <v>171.6597368421053</v>
      </c>
      <c r="AH857" s="27">
        <v>1</v>
      </c>
      <c r="AI857" s="27">
        <v>1</v>
      </c>
      <c r="AJ857" s="27">
        <v>20</v>
      </c>
      <c r="AK857" s="27">
        <v>20</v>
      </c>
      <c r="AL857" s="101">
        <v>191.6597368421053</v>
      </c>
      <c r="AM857" s="101">
        <v>191.6597368421053</v>
      </c>
      <c r="AN857">
        <v>2035</v>
      </c>
      <c r="AO857" t="s">
        <v>59</v>
      </c>
      <c r="AP857" s="30">
        <v>6.8493150684931505</v>
      </c>
      <c r="AQ857" t="s">
        <v>113</v>
      </c>
      <c r="AR857">
        <v>4</v>
      </c>
      <c r="AS857">
        <v>102</v>
      </c>
      <c r="AT857" t="s">
        <v>89</v>
      </c>
      <c r="AU857">
        <v>2020</v>
      </c>
      <c r="AV857" t="s">
        <v>280</v>
      </c>
      <c r="AW857" s="120">
        <f t="shared" si="55"/>
        <v>171.6597368421053</v>
      </c>
      <c r="AX857" s="109">
        <f t="shared" si="56"/>
        <v>191.6597368421053</v>
      </c>
      <c r="AY857" s="109">
        <f t="shared" si="57"/>
        <v>191.6597368421053</v>
      </c>
    </row>
    <row r="858" spans="1:51" x14ac:dyDescent="0.2">
      <c r="A858">
        <v>48</v>
      </c>
      <c r="B858">
        <v>2023</v>
      </c>
      <c r="C858" t="s">
        <v>104</v>
      </c>
      <c r="D858" t="s">
        <v>99</v>
      </c>
      <c r="E858" t="s">
        <v>46</v>
      </c>
      <c r="G858" t="s">
        <v>115</v>
      </c>
      <c r="H858" t="s">
        <v>106</v>
      </c>
      <c r="I858" t="s">
        <v>116</v>
      </c>
      <c r="J858" t="s">
        <v>281</v>
      </c>
      <c r="K858" t="s">
        <v>51</v>
      </c>
      <c r="L858" s="27">
        <v>0</v>
      </c>
      <c r="M858" s="27">
        <v>0</v>
      </c>
      <c r="N858" s="27">
        <v>0</v>
      </c>
      <c r="O858" t="s">
        <v>109</v>
      </c>
      <c r="P858" t="s">
        <v>110</v>
      </c>
      <c r="Q858" s="27">
        <v>5000</v>
      </c>
      <c r="R858" s="27">
        <v>5000</v>
      </c>
      <c r="S858" s="27" t="s">
        <v>89</v>
      </c>
      <c r="T858" s="27">
        <v>5000</v>
      </c>
      <c r="U858" s="27">
        <v>0</v>
      </c>
      <c r="V858" s="27">
        <v>0</v>
      </c>
      <c r="W858" s="27">
        <v>0</v>
      </c>
      <c r="X858" t="s">
        <v>111</v>
      </c>
      <c r="Y858" t="s">
        <v>112</v>
      </c>
      <c r="Z858" s="27">
        <v>125</v>
      </c>
      <c r="AA858" s="27">
        <v>147.5</v>
      </c>
      <c r="AB858" s="27" t="s">
        <v>89</v>
      </c>
      <c r="AC858" s="27">
        <v>200</v>
      </c>
      <c r="AD858" s="27">
        <v>0</v>
      </c>
      <c r="AE858" s="27">
        <v>170.32904120767037</v>
      </c>
      <c r="AF858" s="27">
        <v>0</v>
      </c>
      <c r="AG858" s="90">
        <v>170.32904120767037</v>
      </c>
      <c r="AH858" s="27">
        <v>1</v>
      </c>
      <c r="AI858" s="27">
        <v>1</v>
      </c>
      <c r="AJ858" s="27">
        <v>20</v>
      </c>
      <c r="AK858" s="27">
        <v>20</v>
      </c>
      <c r="AL858" s="101">
        <v>190.32904120767037</v>
      </c>
      <c r="AM858" s="101">
        <v>190.32904120767037</v>
      </c>
      <c r="AN858">
        <v>2040</v>
      </c>
      <c r="AO858" t="s">
        <v>59</v>
      </c>
      <c r="AP858" s="30">
        <v>6.8493150684931505</v>
      </c>
      <c r="AQ858" t="s">
        <v>113</v>
      </c>
      <c r="AR858">
        <v>4</v>
      </c>
      <c r="AS858">
        <v>102</v>
      </c>
      <c r="AT858" t="s">
        <v>89</v>
      </c>
      <c r="AU858">
        <v>2020</v>
      </c>
      <c r="AV858" t="s">
        <v>280</v>
      </c>
      <c r="AW858" s="120">
        <f t="shared" si="55"/>
        <v>170.32904120767037</v>
      </c>
      <c r="AX858" s="109">
        <f t="shared" si="56"/>
        <v>190.32904120767037</v>
      </c>
      <c r="AY858" s="109">
        <f t="shared" si="57"/>
        <v>190.32904120767037</v>
      </c>
    </row>
    <row r="859" spans="1:51" x14ac:dyDescent="0.2">
      <c r="A859">
        <v>48</v>
      </c>
      <c r="B859">
        <v>2023</v>
      </c>
      <c r="C859" t="s">
        <v>104</v>
      </c>
      <c r="D859" t="s">
        <v>99</v>
      </c>
      <c r="E859" t="s">
        <v>46</v>
      </c>
      <c r="G859" t="s">
        <v>115</v>
      </c>
      <c r="H859" t="s">
        <v>106</v>
      </c>
      <c r="I859" t="s">
        <v>116</v>
      </c>
      <c r="J859" t="s">
        <v>281</v>
      </c>
      <c r="K859" t="s">
        <v>51</v>
      </c>
      <c r="L859" s="27">
        <v>0</v>
      </c>
      <c r="M859" s="27">
        <v>0</v>
      </c>
      <c r="N859" s="27">
        <v>0</v>
      </c>
      <c r="O859" t="s">
        <v>109</v>
      </c>
      <c r="P859" t="s">
        <v>110</v>
      </c>
      <c r="Q859" s="27">
        <v>5000</v>
      </c>
      <c r="R859" s="27">
        <v>5000</v>
      </c>
      <c r="S859" s="27" t="s">
        <v>89</v>
      </c>
      <c r="T859" s="27">
        <v>5000</v>
      </c>
      <c r="U859" s="27">
        <v>0</v>
      </c>
      <c r="V859" s="27">
        <v>0</v>
      </c>
      <c r="W859" s="27">
        <v>0</v>
      </c>
      <c r="X859" t="s">
        <v>111</v>
      </c>
      <c r="Y859" t="s">
        <v>112</v>
      </c>
      <c r="Z859" s="27">
        <v>125</v>
      </c>
      <c r="AA859" s="27">
        <v>155</v>
      </c>
      <c r="AB859" s="27" t="s">
        <v>89</v>
      </c>
      <c r="AC859" s="27">
        <v>200</v>
      </c>
      <c r="AD859" s="27">
        <v>0</v>
      </c>
      <c r="AE859" s="27">
        <v>168.99834557323544</v>
      </c>
      <c r="AF859" s="27">
        <v>0</v>
      </c>
      <c r="AG859" s="90">
        <v>168.99834557323544</v>
      </c>
      <c r="AH859" s="27">
        <v>1</v>
      </c>
      <c r="AI859" s="27">
        <v>1</v>
      </c>
      <c r="AJ859" s="27">
        <v>20</v>
      </c>
      <c r="AK859" s="27">
        <v>20</v>
      </c>
      <c r="AL859" s="101">
        <v>188.99834557323544</v>
      </c>
      <c r="AM859" s="101">
        <v>188.99834557323544</v>
      </c>
      <c r="AN859">
        <v>2045</v>
      </c>
      <c r="AO859" t="s">
        <v>59</v>
      </c>
      <c r="AP859" s="30">
        <v>6.8493150684931505</v>
      </c>
      <c r="AQ859" t="s">
        <v>113</v>
      </c>
      <c r="AR859">
        <v>4</v>
      </c>
      <c r="AS859">
        <v>102</v>
      </c>
      <c r="AT859" t="s">
        <v>89</v>
      </c>
      <c r="AU859">
        <v>2020</v>
      </c>
      <c r="AV859" t="s">
        <v>280</v>
      </c>
      <c r="AW859" s="120">
        <f t="shared" si="55"/>
        <v>168.99834557323544</v>
      </c>
      <c r="AX859" s="109">
        <f t="shared" si="56"/>
        <v>188.99834557323544</v>
      </c>
      <c r="AY859" s="109">
        <f t="shared" si="57"/>
        <v>188.99834557323544</v>
      </c>
    </row>
    <row r="860" spans="1:51" x14ac:dyDescent="0.2">
      <c r="A860">
        <v>48</v>
      </c>
      <c r="B860">
        <v>2023</v>
      </c>
      <c r="C860" t="s">
        <v>104</v>
      </c>
      <c r="D860" t="s">
        <v>99</v>
      </c>
      <c r="E860" t="s">
        <v>46</v>
      </c>
      <c r="G860" t="s">
        <v>115</v>
      </c>
      <c r="H860" t="s">
        <v>106</v>
      </c>
      <c r="I860" t="s">
        <v>116</v>
      </c>
      <c r="J860" t="s">
        <v>281</v>
      </c>
      <c r="K860" t="s">
        <v>51</v>
      </c>
      <c r="L860" s="27">
        <v>0</v>
      </c>
      <c r="M860" s="27">
        <v>0</v>
      </c>
      <c r="N860" s="27">
        <v>0</v>
      </c>
      <c r="O860" t="s">
        <v>109</v>
      </c>
      <c r="P860" t="s">
        <v>110</v>
      </c>
      <c r="Q860" s="27">
        <v>5000</v>
      </c>
      <c r="R860" s="27">
        <v>5000</v>
      </c>
      <c r="S860" s="27" t="s">
        <v>89</v>
      </c>
      <c r="T860" s="27">
        <v>5000</v>
      </c>
      <c r="U860" s="27">
        <v>0</v>
      </c>
      <c r="V860" s="27">
        <v>0</v>
      </c>
      <c r="W860" s="27">
        <v>0</v>
      </c>
      <c r="X860" t="s">
        <v>111</v>
      </c>
      <c r="Y860" t="s">
        <v>112</v>
      </c>
      <c r="Z860" s="27">
        <v>125</v>
      </c>
      <c r="AA860" s="27">
        <v>162.5</v>
      </c>
      <c r="AB860" s="27" t="s">
        <v>89</v>
      </c>
      <c r="AC860" s="27">
        <v>200</v>
      </c>
      <c r="AD860" s="27">
        <v>0</v>
      </c>
      <c r="AE860" s="27">
        <v>167.66764993880054</v>
      </c>
      <c r="AF860" s="27">
        <v>0</v>
      </c>
      <c r="AG860" s="90">
        <v>167.66764993880054</v>
      </c>
      <c r="AH860" s="27">
        <v>1</v>
      </c>
      <c r="AI860" s="27">
        <v>1</v>
      </c>
      <c r="AJ860" s="27">
        <v>20</v>
      </c>
      <c r="AK860" s="27">
        <v>20</v>
      </c>
      <c r="AL860" s="101">
        <v>187.66764993880054</v>
      </c>
      <c r="AM860" s="101">
        <v>187.66764993880054</v>
      </c>
      <c r="AN860">
        <v>2050</v>
      </c>
      <c r="AO860" t="s">
        <v>59</v>
      </c>
      <c r="AP860" s="30">
        <v>6.8493150684931505</v>
      </c>
      <c r="AQ860" t="s">
        <v>113</v>
      </c>
      <c r="AR860">
        <v>4</v>
      </c>
      <c r="AS860">
        <v>102</v>
      </c>
      <c r="AT860" t="s">
        <v>89</v>
      </c>
      <c r="AU860">
        <v>2020</v>
      </c>
      <c r="AV860" t="s">
        <v>280</v>
      </c>
      <c r="AW860" s="120">
        <f t="shared" si="55"/>
        <v>167.66764993880054</v>
      </c>
      <c r="AX860" s="109">
        <f t="shared" si="56"/>
        <v>187.66764993880054</v>
      </c>
      <c r="AY860" s="109">
        <f t="shared" si="57"/>
        <v>187.66764993880054</v>
      </c>
    </row>
    <row r="861" spans="1:51" x14ac:dyDescent="0.2">
      <c r="A861">
        <v>48</v>
      </c>
      <c r="B861">
        <v>2023</v>
      </c>
      <c r="C861" t="s">
        <v>104</v>
      </c>
      <c r="D861" t="s">
        <v>99</v>
      </c>
      <c r="E861" t="s">
        <v>46</v>
      </c>
      <c r="G861" t="s">
        <v>115</v>
      </c>
      <c r="H861" t="s">
        <v>106</v>
      </c>
      <c r="I861" t="s">
        <v>116</v>
      </c>
      <c r="J861" t="s">
        <v>281</v>
      </c>
      <c r="K861" t="s">
        <v>51</v>
      </c>
      <c r="L861" s="27">
        <v>0</v>
      </c>
      <c r="M861" s="27">
        <v>0</v>
      </c>
      <c r="N861" s="27">
        <v>0</v>
      </c>
      <c r="O861" t="s">
        <v>109</v>
      </c>
      <c r="P861" t="s">
        <v>110</v>
      </c>
      <c r="Q861" s="27">
        <v>5000</v>
      </c>
      <c r="R861" s="27">
        <v>5000</v>
      </c>
      <c r="S861" s="27" t="s">
        <v>89</v>
      </c>
      <c r="T861" s="27">
        <v>5000</v>
      </c>
      <c r="U861" s="27">
        <v>0</v>
      </c>
      <c r="V861" s="27">
        <v>0</v>
      </c>
      <c r="W861" s="27">
        <v>0</v>
      </c>
      <c r="X861" t="s">
        <v>111</v>
      </c>
      <c r="Y861" t="s">
        <v>112</v>
      </c>
      <c r="Z861" s="27">
        <v>125</v>
      </c>
      <c r="AA861" s="27">
        <v>125</v>
      </c>
      <c r="AB861" s="27" t="s">
        <v>89</v>
      </c>
      <c r="AC861" s="27">
        <v>200</v>
      </c>
      <c r="AD861" s="27">
        <v>0</v>
      </c>
      <c r="AE861" s="27">
        <v>202.26573643410856</v>
      </c>
      <c r="AF861" s="27">
        <v>0</v>
      </c>
      <c r="AG861" s="90">
        <v>202.26573643410856</v>
      </c>
      <c r="AH861" s="27">
        <v>1</v>
      </c>
      <c r="AI861" s="27">
        <v>1</v>
      </c>
      <c r="AJ861" s="27">
        <v>20</v>
      </c>
      <c r="AK861" s="27">
        <v>20</v>
      </c>
      <c r="AL861" s="101">
        <v>222.26573643410856</v>
      </c>
      <c r="AM861" s="101">
        <v>222.26573643410856</v>
      </c>
      <c r="AN861">
        <v>2023</v>
      </c>
      <c r="AO861" t="s">
        <v>60</v>
      </c>
      <c r="AP861" s="30">
        <v>6.8493150684931505</v>
      </c>
      <c r="AQ861" t="s">
        <v>113</v>
      </c>
      <c r="AR861">
        <v>4</v>
      </c>
      <c r="AS861">
        <v>102</v>
      </c>
      <c r="AT861" t="s">
        <v>89</v>
      </c>
      <c r="AU861">
        <v>2020</v>
      </c>
      <c r="AV861" t="s">
        <v>280</v>
      </c>
      <c r="AW861" s="120">
        <f t="shared" si="55"/>
        <v>202.26573643410856</v>
      </c>
      <c r="AX861" s="109">
        <f t="shared" si="56"/>
        <v>222.26573643410856</v>
      </c>
      <c r="AY861" s="109">
        <f t="shared" si="57"/>
        <v>222.26573643410856</v>
      </c>
    </row>
    <row r="862" spans="1:51" x14ac:dyDescent="0.2">
      <c r="A862">
        <v>48</v>
      </c>
      <c r="B862">
        <v>2023</v>
      </c>
      <c r="C862" t="s">
        <v>104</v>
      </c>
      <c r="D862" t="s">
        <v>99</v>
      </c>
      <c r="E862" t="s">
        <v>46</v>
      </c>
      <c r="G862" t="s">
        <v>115</v>
      </c>
      <c r="H862" t="s">
        <v>106</v>
      </c>
      <c r="I862" t="s">
        <v>116</v>
      </c>
      <c r="J862" t="s">
        <v>281</v>
      </c>
      <c r="K862" t="s">
        <v>51</v>
      </c>
      <c r="L862" s="27">
        <v>0</v>
      </c>
      <c r="M862" s="27">
        <v>0</v>
      </c>
      <c r="N862" s="27">
        <v>0</v>
      </c>
      <c r="O862" t="s">
        <v>109</v>
      </c>
      <c r="P862" t="s">
        <v>110</v>
      </c>
      <c r="Q862" s="27">
        <v>5000</v>
      </c>
      <c r="R862" s="27">
        <v>5000</v>
      </c>
      <c r="S862" s="27" t="s">
        <v>89</v>
      </c>
      <c r="T862" s="27">
        <v>5000</v>
      </c>
      <c r="U862" s="27">
        <v>0</v>
      </c>
      <c r="V862" s="27">
        <v>0</v>
      </c>
      <c r="W862" s="27">
        <v>0</v>
      </c>
      <c r="X862" t="s">
        <v>111</v>
      </c>
      <c r="Y862" t="s">
        <v>112</v>
      </c>
      <c r="Z862" s="27">
        <v>125</v>
      </c>
      <c r="AA862" s="27">
        <v>150</v>
      </c>
      <c r="AB862" s="27" t="s">
        <v>89</v>
      </c>
      <c r="AC862" s="27">
        <v>200</v>
      </c>
      <c r="AD862" s="27">
        <v>0</v>
      </c>
      <c r="AE862" s="27">
        <v>143.71512851897188</v>
      </c>
      <c r="AF862" s="27">
        <v>0</v>
      </c>
      <c r="AG862" s="90">
        <v>143.71512851897188</v>
      </c>
      <c r="AH862" s="27">
        <v>1</v>
      </c>
      <c r="AI862" s="27">
        <v>1</v>
      </c>
      <c r="AJ862" s="27">
        <v>20</v>
      </c>
      <c r="AK862" s="27">
        <v>20</v>
      </c>
      <c r="AL862" s="101">
        <v>163.71512851897188</v>
      </c>
      <c r="AM862" s="101">
        <v>163.71512851897188</v>
      </c>
      <c r="AN862">
        <v>2030</v>
      </c>
      <c r="AO862" t="s">
        <v>60</v>
      </c>
      <c r="AP862" s="30">
        <v>6.8493150684931505</v>
      </c>
      <c r="AQ862" t="s">
        <v>113</v>
      </c>
      <c r="AR862">
        <v>4</v>
      </c>
      <c r="AS862">
        <v>102</v>
      </c>
      <c r="AT862" t="s">
        <v>89</v>
      </c>
      <c r="AU862">
        <v>2020</v>
      </c>
      <c r="AV862" t="s">
        <v>280</v>
      </c>
      <c r="AW862" s="120">
        <f t="shared" si="55"/>
        <v>143.71512851897188</v>
      </c>
      <c r="AX862" s="109">
        <f t="shared" si="56"/>
        <v>163.71512851897188</v>
      </c>
      <c r="AY862" s="109">
        <f t="shared" si="57"/>
        <v>163.71512851897188</v>
      </c>
    </row>
    <row r="863" spans="1:51" x14ac:dyDescent="0.2">
      <c r="A863">
        <v>48</v>
      </c>
      <c r="B863">
        <v>2023</v>
      </c>
      <c r="C863" t="s">
        <v>104</v>
      </c>
      <c r="D863" t="s">
        <v>99</v>
      </c>
      <c r="E863" t="s">
        <v>46</v>
      </c>
      <c r="G863" t="s">
        <v>115</v>
      </c>
      <c r="H863" t="s">
        <v>106</v>
      </c>
      <c r="I863" t="s">
        <v>116</v>
      </c>
      <c r="J863" t="s">
        <v>281</v>
      </c>
      <c r="K863" t="s">
        <v>51</v>
      </c>
      <c r="L863" s="27">
        <v>0</v>
      </c>
      <c r="M863" s="27">
        <v>0</v>
      </c>
      <c r="N863" s="27">
        <v>0</v>
      </c>
      <c r="O863" t="s">
        <v>109</v>
      </c>
      <c r="P863" t="s">
        <v>110</v>
      </c>
      <c r="Q863" s="27">
        <v>5000</v>
      </c>
      <c r="R863" s="27">
        <v>5000</v>
      </c>
      <c r="S863" s="27" t="s">
        <v>89</v>
      </c>
      <c r="T863" s="27">
        <v>5000</v>
      </c>
      <c r="U863" s="27">
        <v>0</v>
      </c>
      <c r="V863" s="27">
        <v>0</v>
      </c>
      <c r="W863" s="27">
        <v>0</v>
      </c>
      <c r="X863" t="s">
        <v>111</v>
      </c>
      <c r="Y863" t="s">
        <v>112</v>
      </c>
      <c r="Z863" s="27">
        <v>125</v>
      </c>
      <c r="AA863" s="27">
        <v>160</v>
      </c>
      <c r="AB863" s="27" t="s">
        <v>89</v>
      </c>
      <c r="AC863" s="27">
        <v>200</v>
      </c>
      <c r="AD863" s="27">
        <v>0</v>
      </c>
      <c r="AE863" s="27">
        <v>141.05373725010205</v>
      </c>
      <c r="AF863" s="27">
        <v>0</v>
      </c>
      <c r="AG863" s="90">
        <v>141.05373725010205</v>
      </c>
      <c r="AH863" s="27">
        <v>1</v>
      </c>
      <c r="AI863" s="27">
        <v>1</v>
      </c>
      <c r="AJ863" s="27">
        <v>20</v>
      </c>
      <c r="AK863" s="27">
        <v>20</v>
      </c>
      <c r="AL863" s="101">
        <v>161.05373725010205</v>
      </c>
      <c r="AM863" s="101">
        <v>161.05373725010205</v>
      </c>
      <c r="AN863">
        <v>2035</v>
      </c>
      <c r="AO863" t="s">
        <v>60</v>
      </c>
      <c r="AP863" s="30">
        <v>6.8493150684931505</v>
      </c>
      <c r="AQ863" t="s">
        <v>113</v>
      </c>
      <c r="AR863">
        <v>4</v>
      </c>
      <c r="AS863">
        <v>102</v>
      </c>
      <c r="AT863" t="s">
        <v>89</v>
      </c>
      <c r="AU863">
        <v>2020</v>
      </c>
      <c r="AV863" t="s">
        <v>280</v>
      </c>
      <c r="AW863" s="120">
        <f t="shared" si="55"/>
        <v>141.05373725010205</v>
      </c>
      <c r="AX863" s="109">
        <f t="shared" si="56"/>
        <v>161.05373725010205</v>
      </c>
      <c r="AY863" s="109">
        <f t="shared" si="57"/>
        <v>161.05373725010205</v>
      </c>
    </row>
    <row r="864" spans="1:51" x14ac:dyDescent="0.2">
      <c r="A864">
        <v>48</v>
      </c>
      <c r="B864">
        <v>2023</v>
      </c>
      <c r="C864" t="s">
        <v>104</v>
      </c>
      <c r="D864" t="s">
        <v>99</v>
      </c>
      <c r="E864" t="s">
        <v>46</v>
      </c>
      <c r="G864" t="s">
        <v>115</v>
      </c>
      <c r="H864" t="s">
        <v>106</v>
      </c>
      <c r="I864" t="s">
        <v>116</v>
      </c>
      <c r="J864" t="s">
        <v>281</v>
      </c>
      <c r="K864" t="s">
        <v>51</v>
      </c>
      <c r="L864" s="27">
        <v>0</v>
      </c>
      <c r="M864" s="27">
        <v>0</v>
      </c>
      <c r="N864" s="27">
        <v>0</v>
      </c>
      <c r="O864" t="s">
        <v>109</v>
      </c>
      <c r="P864" t="s">
        <v>110</v>
      </c>
      <c r="Q864" s="27">
        <v>5000</v>
      </c>
      <c r="R864" s="27">
        <v>5000</v>
      </c>
      <c r="S864" s="27" t="s">
        <v>89</v>
      </c>
      <c r="T864" s="27">
        <v>5000</v>
      </c>
      <c r="U864" s="27">
        <v>0</v>
      </c>
      <c r="V864" s="27">
        <v>0</v>
      </c>
      <c r="W864" s="27">
        <v>0</v>
      </c>
      <c r="X864" t="s">
        <v>111</v>
      </c>
      <c r="Y864" t="s">
        <v>112</v>
      </c>
      <c r="Z864" s="27">
        <v>125</v>
      </c>
      <c r="AA864" s="27">
        <v>170</v>
      </c>
      <c r="AB864" s="27" t="s">
        <v>89</v>
      </c>
      <c r="AC864" s="27">
        <v>200</v>
      </c>
      <c r="AD864" s="27">
        <v>0</v>
      </c>
      <c r="AE864" s="27">
        <v>138.39234598123218</v>
      </c>
      <c r="AF864" s="27">
        <v>0</v>
      </c>
      <c r="AG864" s="90">
        <v>138.39234598123218</v>
      </c>
      <c r="AH864" s="27">
        <v>1</v>
      </c>
      <c r="AI864" s="27">
        <v>1</v>
      </c>
      <c r="AJ864" s="27">
        <v>20</v>
      </c>
      <c r="AK864" s="27">
        <v>20</v>
      </c>
      <c r="AL864" s="101">
        <v>158.39234598123218</v>
      </c>
      <c r="AM864" s="101">
        <v>158.39234598123218</v>
      </c>
      <c r="AN864">
        <v>2040</v>
      </c>
      <c r="AO864" t="s">
        <v>60</v>
      </c>
      <c r="AP864" s="30">
        <v>6.8493150684931505</v>
      </c>
      <c r="AQ864" t="s">
        <v>113</v>
      </c>
      <c r="AR864">
        <v>4</v>
      </c>
      <c r="AS864">
        <v>102</v>
      </c>
      <c r="AT864" t="s">
        <v>89</v>
      </c>
      <c r="AU864">
        <v>2020</v>
      </c>
      <c r="AV864" t="s">
        <v>280</v>
      </c>
      <c r="AW864" s="120">
        <f t="shared" si="55"/>
        <v>138.39234598123218</v>
      </c>
      <c r="AX864" s="109">
        <f t="shared" si="56"/>
        <v>158.39234598123218</v>
      </c>
      <c r="AY864" s="109">
        <f t="shared" si="57"/>
        <v>158.39234598123218</v>
      </c>
    </row>
    <row r="865" spans="1:51" x14ac:dyDescent="0.2">
      <c r="A865">
        <v>48</v>
      </c>
      <c r="B865">
        <v>2023</v>
      </c>
      <c r="C865" t="s">
        <v>104</v>
      </c>
      <c r="D865" t="s">
        <v>99</v>
      </c>
      <c r="E865" t="s">
        <v>46</v>
      </c>
      <c r="G865" t="s">
        <v>115</v>
      </c>
      <c r="H865" t="s">
        <v>106</v>
      </c>
      <c r="I865" t="s">
        <v>116</v>
      </c>
      <c r="J865" t="s">
        <v>281</v>
      </c>
      <c r="K865" t="s">
        <v>51</v>
      </c>
      <c r="L865" s="27">
        <v>0</v>
      </c>
      <c r="M865" s="27">
        <v>0</v>
      </c>
      <c r="N865" s="27">
        <v>0</v>
      </c>
      <c r="O865" t="s">
        <v>109</v>
      </c>
      <c r="P865" t="s">
        <v>110</v>
      </c>
      <c r="Q865" s="27">
        <v>5000</v>
      </c>
      <c r="R865" s="27">
        <v>5000</v>
      </c>
      <c r="S865" s="27" t="s">
        <v>89</v>
      </c>
      <c r="T865" s="27">
        <v>5000</v>
      </c>
      <c r="U865" s="27">
        <v>0</v>
      </c>
      <c r="V865" s="27">
        <v>0</v>
      </c>
      <c r="W865" s="27">
        <v>0</v>
      </c>
      <c r="X865" t="s">
        <v>111</v>
      </c>
      <c r="Y865" t="s">
        <v>112</v>
      </c>
      <c r="Z865" s="27">
        <v>125</v>
      </c>
      <c r="AA865" s="27">
        <v>185</v>
      </c>
      <c r="AB865" s="27" t="s">
        <v>89</v>
      </c>
      <c r="AC865" s="27">
        <v>200</v>
      </c>
      <c r="AD865" s="27">
        <v>0</v>
      </c>
      <c r="AE865" s="27">
        <v>135.73095471236232</v>
      </c>
      <c r="AF865" s="27">
        <v>0</v>
      </c>
      <c r="AG865" s="90">
        <v>135.73095471236232</v>
      </c>
      <c r="AH865" s="27">
        <v>1</v>
      </c>
      <c r="AI865" s="27">
        <v>1</v>
      </c>
      <c r="AJ865" s="27">
        <v>20</v>
      </c>
      <c r="AK865" s="27">
        <v>20</v>
      </c>
      <c r="AL865" s="101">
        <v>155.73095471236232</v>
      </c>
      <c r="AM865" s="101">
        <v>155.73095471236232</v>
      </c>
      <c r="AN865">
        <v>2045</v>
      </c>
      <c r="AO865" t="s">
        <v>60</v>
      </c>
      <c r="AP865" s="30">
        <v>6.8493150684931505</v>
      </c>
      <c r="AQ865" t="s">
        <v>113</v>
      </c>
      <c r="AR865">
        <v>4</v>
      </c>
      <c r="AS865">
        <v>102</v>
      </c>
      <c r="AT865" t="s">
        <v>89</v>
      </c>
      <c r="AU865">
        <v>2020</v>
      </c>
      <c r="AV865" t="s">
        <v>280</v>
      </c>
      <c r="AW865" s="120">
        <f t="shared" si="55"/>
        <v>135.73095471236232</v>
      </c>
      <c r="AX865" s="109">
        <f t="shared" si="56"/>
        <v>155.73095471236232</v>
      </c>
      <c r="AY865" s="109">
        <f t="shared" si="57"/>
        <v>155.73095471236232</v>
      </c>
    </row>
    <row r="866" spans="1:51" x14ac:dyDescent="0.2">
      <c r="A866">
        <v>48</v>
      </c>
      <c r="B866">
        <v>2023</v>
      </c>
      <c r="C866" t="s">
        <v>104</v>
      </c>
      <c r="D866" t="s">
        <v>99</v>
      </c>
      <c r="E866" t="s">
        <v>46</v>
      </c>
      <c r="G866" t="s">
        <v>115</v>
      </c>
      <c r="H866" t="s">
        <v>106</v>
      </c>
      <c r="I866" t="s">
        <v>116</v>
      </c>
      <c r="J866" t="s">
        <v>281</v>
      </c>
      <c r="K866" t="s">
        <v>51</v>
      </c>
      <c r="L866" s="27">
        <v>0</v>
      </c>
      <c r="M866" s="27">
        <v>0</v>
      </c>
      <c r="N866" s="27">
        <v>0</v>
      </c>
      <c r="O866" t="s">
        <v>109</v>
      </c>
      <c r="P866" t="s">
        <v>110</v>
      </c>
      <c r="Q866" s="27">
        <v>5000</v>
      </c>
      <c r="R866" s="27">
        <v>5000</v>
      </c>
      <c r="S866" s="27" t="s">
        <v>89</v>
      </c>
      <c r="T866" s="27">
        <v>5000</v>
      </c>
      <c r="U866" s="27">
        <v>0</v>
      </c>
      <c r="V866" s="27">
        <v>0</v>
      </c>
      <c r="W866" s="27">
        <v>0</v>
      </c>
      <c r="X866" t="s">
        <v>111</v>
      </c>
      <c r="Y866" t="s">
        <v>112</v>
      </c>
      <c r="Z866" s="27">
        <v>125</v>
      </c>
      <c r="AA866" s="27">
        <v>200</v>
      </c>
      <c r="AB866" s="27" t="s">
        <v>89</v>
      </c>
      <c r="AC866" s="27">
        <v>200</v>
      </c>
      <c r="AD866" s="27">
        <v>0</v>
      </c>
      <c r="AE866" s="27">
        <v>133.06956344349248</v>
      </c>
      <c r="AF866" s="27">
        <v>0</v>
      </c>
      <c r="AG866" s="90">
        <v>133.06956344349248</v>
      </c>
      <c r="AH866" s="27">
        <v>1</v>
      </c>
      <c r="AI866" s="27">
        <v>1</v>
      </c>
      <c r="AJ866" s="27">
        <v>20</v>
      </c>
      <c r="AK866" s="27">
        <v>20</v>
      </c>
      <c r="AL866" s="101">
        <v>153.06956344349248</v>
      </c>
      <c r="AM866" s="101">
        <v>153.06956344349248</v>
      </c>
      <c r="AN866">
        <v>2050</v>
      </c>
      <c r="AO866" t="s">
        <v>60</v>
      </c>
      <c r="AP866" s="30">
        <v>6.8493150684931505</v>
      </c>
      <c r="AQ866" t="s">
        <v>113</v>
      </c>
      <c r="AR866">
        <v>4</v>
      </c>
      <c r="AS866">
        <v>102</v>
      </c>
      <c r="AT866" t="s">
        <v>89</v>
      </c>
      <c r="AU866">
        <v>2020</v>
      </c>
      <c r="AV866" t="s">
        <v>280</v>
      </c>
      <c r="AW866" s="120">
        <f t="shared" si="55"/>
        <v>133.06956344349248</v>
      </c>
      <c r="AX866" s="109">
        <f t="shared" si="56"/>
        <v>153.06956344349248</v>
      </c>
      <c r="AY866" s="109">
        <f t="shared" si="57"/>
        <v>153.06956344349248</v>
      </c>
    </row>
    <row r="867" spans="1:51" x14ac:dyDescent="0.2">
      <c r="A867">
        <v>49</v>
      </c>
      <c r="B867">
        <v>2023</v>
      </c>
      <c r="C867" t="s">
        <v>104</v>
      </c>
      <c r="D867" t="s">
        <v>45</v>
      </c>
      <c r="E867" t="s">
        <v>46</v>
      </c>
      <c r="G867" t="s">
        <v>282</v>
      </c>
      <c r="H867" t="s">
        <v>283</v>
      </c>
      <c r="I867" t="s">
        <v>284</v>
      </c>
      <c r="J867" t="s">
        <v>282</v>
      </c>
      <c r="K867" t="s">
        <v>51</v>
      </c>
      <c r="L867" s="27">
        <v>0</v>
      </c>
      <c r="M867" s="27">
        <v>0</v>
      </c>
      <c r="N867" s="27">
        <v>0</v>
      </c>
      <c r="O867" t="s">
        <v>109</v>
      </c>
      <c r="P867" t="s">
        <v>110</v>
      </c>
      <c r="Q867" s="27">
        <v>1600</v>
      </c>
      <c r="R867" s="27">
        <v>1694</v>
      </c>
      <c r="S867" s="27">
        <v>1835</v>
      </c>
      <c r="T867" s="27">
        <v>1835</v>
      </c>
      <c r="U867" s="27">
        <v>0</v>
      </c>
      <c r="V867" s="27">
        <v>0</v>
      </c>
      <c r="W867" s="27">
        <v>0</v>
      </c>
      <c r="X867" t="s">
        <v>111</v>
      </c>
      <c r="Y867" t="s">
        <v>112</v>
      </c>
      <c r="Z867" s="27">
        <v>64</v>
      </c>
      <c r="AA867" s="27">
        <v>68.861788617886177</v>
      </c>
      <c r="AB867" s="27">
        <v>70.57692307692308</v>
      </c>
      <c r="AC867" s="27">
        <v>70.57692307692308</v>
      </c>
      <c r="AD867" s="27">
        <v>0</v>
      </c>
      <c r="AE867" s="27">
        <v>31.751641205763654</v>
      </c>
      <c r="AF867" s="27">
        <v>0</v>
      </c>
      <c r="AG867" s="90">
        <v>31.751641205763654</v>
      </c>
      <c r="AH867" s="27">
        <v>1</v>
      </c>
      <c r="AI867" s="27">
        <v>1</v>
      </c>
      <c r="AJ867" s="27">
        <v>66</v>
      </c>
      <c r="AK867" s="27">
        <v>3.3000000000000003</v>
      </c>
      <c r="AL867" s="101">
        <v>97.751641205763661</v>
      </c>
      <c r="AM867" s="101">
        <v>35.051641205763651</v>
      </c>
      <c r="AN867">
        <v>2023</v>
      </c>
      <c r="AO867" t="s">
        <v>56</v>
      </c>
      <c r="AP867" s="30">
        <v>1.1415525114155252</v>
      </c>
      <c r="AQ867" t="s">
        <v>113</v>
      </c>
      <c r="AR867">
        <v>3</v>
      </c>
      <c r="AS867">
        <v>4</v>
      </c>
      <c r="AT867" t="s">
        <v>89</v>
      </c>
      <c r="AU867">
        <v>2022</v>
      </c>
      <c r="AV867" t="s">
        <v>285</v>
      </c>
      <c r="AW867" s="120">
        <f t="shared" si="55"/>
        <v>31.751641205763654</v>
      </c>
      <c r="AX867" s="109">
        <f t="shared" si="56"/>
        <v>97.751641205763661</v>
      </c>
      <c r="AY867" s="109">
        <f t="shared" si="57"/>
        <v>35.051641205763651</v>
      </c>
    </row>
    <row r="868" spans="1:51" x14ac:dyDescent="0.2">
      <c r="A868">
        <v>49</v>
      </c>
      <c r="B868">
        <v>2023</v>
      </c>
      <c r="C868" t="s">
        <v>104</v>
      </c>
      <c r="D868" t="s">
        <v>45</v>
      </c>
      <c r="E868" t="s">
        <v>46</v>
      </c>
      <c r="G868" t="s">
        <v>282</v>
      </c>
      <c r="H868" t="s">
        <v>283</v>
      </c>
      <c r="I868" t="s">
        <v>284</v>
      </c>
      <c r="J868" t="s">
        <v>282</v>
      </c>
      <c r="K868" t="s">
        <v>51</v>
      </c>
      <c r="L868" s="27">
        <v>0</v>
      </c>
      <c r="M868" s="27">
        <v>0</v>
      </c>
      <c r="N868" s="27">
        <v>0</v>
      </c>
      <c r="O868" t="s">
        <v>109</v>
      </c>
      <c r="P868" t="s">
        <v>110</v>
      </c>
      <c r="Q868" s="27">
        <v>1600</v>
      </c>
      <c r="R868" s="27">
        <v>1694</v>
      </c>
      <c r="S868" s="27">
        <v>1835</v>
      </c>
      <c r="T868" s="27">
        <v>1835</v>
      </c>
      <c r="U868" s="27">
        <v>0</v>
      </c>
      <c r="V868" s="27">
        <v>0</v>
      </c>
      <c r="W868" s="27">
        <v>0</v>
      </c>
      <c r="X868" t="s">
        <v>111</v>
      </c>
      <c r="Y868" t="s">
        <v>112</v>
      </c>
      <c r="Z868" s="27">
        <v>64</v>
      </c>
      <c r="AA868" s="27">
        <v>71.664948471938615</v>
      </c>
      <c r="AB868" s="27">
        <v>73.449900984737567</v>
      </c>
      <c r="AC868" s="27">
        <v>70.57692307692308</v>
      </c>
      <c r="AD868" s="27">
        <v>0</v>
      </c>
      <c r="AE868" s="27">
        <v>31.355535888087818</v>
      </c>
      <c r="AF868" s="27">
        <v>0</v>
      </c>
      <c r="AG868" s="90">
        <v>31.355535888087818</v>
      </c>
      <c r="AH868" s="27">
        <v>1</v>
      </c>
      <c r="AI868" s="27">
        <v>1</v>
      </c>
      <c r="AJ868" s="27">
        <v>66</v>
      </c>
      <c r="AK868" s="27">
        <v>3.3000000000000003</v>
      </c>
      <c r="AL868" s="101">
        <v>97.355535888087815</v>
      </c>
      <c r="AM868" s="101">
        <v>34.655535888087819</v>
      </c>
      <c r="AN868">
        <v>2030</v>
      </c>
      <c r="AO868" t="s">
        <v>56</v>
      </c>
      <c r="AP868" s="30">
        <v>1.1415525114155252</v>
      </c>
      <c r="AQ868" t="s">
        <v>113</v>
      </c>
      <c r="AR868">
        <v>3</v>
      </c>
      <c r="AS868">
        <v>4</v>
      </c>
      <c r="AT868" t="s">
        <v>89</v>
      </c>
      <c r="AU868">
        <v>2022</v>
      </c>
      <c r="AV868" t="s">
        <v>285</v>
      </c>
      <c r="AW868" s="120">
        <f t="shared" si="55"/>
        <v>31.355535888087818</v>
      </c>
      <c r="AX868" s="109">
        <f t="shared" si="56"/>
        <v>97.355535888087815</v>
      </c>
      <c r="AY868" s="109">
        <f t="shared" si="57"/>
        <v>34.655535888087819</v>
      </c>
    </row>
    <row r="869" spans="1:51" x14ac:dyDescent="0.2">
      <c r="A869">
        <v>49</v>
      </c>
      <c r="B869">
        <v>2023</v>
      </c>
      <c r="C869" t="s">
        <v>104</v>
      </c>
      <c r="D869" t="s">
        <v>45</v>
      </c>
      <c r="E869" t="s">
        <v>46</v>
      </c>
      <c r="G869" t="s">
        <v>282</v>
      </c>
      <c r="H869" t="s">
        <v>283</v>
      </c>
      <c r="I869" t="s">
        <v>284</v>
      </c>
      <c r="J869" t="s">
        <v>282</v>
      </c>
      <c r="K869" t="s">
        <v>51</v>
      </c>
      <c r="L869" s="27">
        <v>0</v>
      </c>
      <c r="M869" s="27">
        <v>0</v>
      </c>
      <c r="N869" s="27">
        <v>0</v>
      </c>
      <c r="O869" t="s">
        <v>109</v>
      </c>
      <c r="P869" t="s">
        <v>110</v>
      </c>
      <c r="Q869" s="27">
        <v>1600</v>
      </c>
      <c r="R869" s="27">
        <v>1694</v>
      </c>
      <c r="S869" s="27">
        <v>1835</v>
      </c>
      <c r="T869" s="27">
        <v>1835</v>
      </c>
      <c r="U869" s="27">
        <v>0</v>
      </c>
      <c r="V869" s="27">
        <v>0</v>
      </c>
      <c r="W869" s="27">
        <v>0</v>
      </c>
      <c r="X869" t="s">
        <v>111</v>
      </c>
      <c r="Y869" t="s">
        <v>112</v>
      </c>
      <c r="Z869" s="27">
        <v>64</v>
      </c>
      <c r="AA869" s="27">
        <v>73.497425935714261</v>
      </c>
      <c r="AB869" s="27">
        <v>75.328019802108741</v>
      </c>
      <c r="AC869" s="27">
        <v>70.57692307692308</v>
      </c>
      <c r="AD869" s="27">
        <v>0</v>
      </c>
      <c r="AE869" s="27">
        <v>31.118881378754544</v>
      </c>
      <c r="AF869" s="27">
        <v>0</v>
      </c>
      <c r="AG869" s="90">
        <v>31.118881378754544</v>
      </c>
      <c r="AH869" s="27">
        <v>1</v>
      </c>
      <c r="AI869" s="27">
        <v>1</v>
      </c>
      <c r="AJ869" s="27">
        <v>66</v>
      </c>
      <c r="AK869" s="27">
        <v>3.3000000000000003</v>
      </c>
      <c r="AL869" s="101">
        <v>97.118881378754537</v>
      </c>
      <c r="AM869" s="101">
        <v>34.418881378754541</v>
      </c>
      <c r="AN869">
        <v>2035</v>
      </c>
      <c r="AO869" t="s">
        <v>56</v>
      </c>
      <c r="AP869" s="30">
        <v>1.1415525114155252</v>
      </c>
      <c r="AQ869" t="s">
        <v>113</v>
      </c>
      <c r="AR869">
        <v>3</v>
      </c>
      <c r="AS869">
        <v>4</v>
      </c>
      <c r="AT869" t="s">
        <v>89</v>
      </c>
      <c r="AU869">
        <v>2022</v>
      </c>
      <c r="AV869" t="s">
        <v>285</v>
      </c>
      <c r="AW869" s="120">
        <f t="shared" si="55"/>
        <v>31.118881378754544</v>
      </c>
      <c r="AX869" s="109">
        <f t="shared" si="56"/>
        <v>97.118881378754537</v>
      </c>
      <c r="AY869" s="109">
        <f t="shared" si="57"/>
        <v>34.418881378754541</v>
      </c>
    </row>
    <row r="870" spans="1:51" x14ac:dyDescent="0.2">
      <c r="A870">
        <v>49</v>
      </c>
      <c r="B870">
        <v>2023</v>
      </c>
      <c r="C870" t="s">
        <v>104</v>
      </c>
      <c r="D870" t="s">
        <v>45</v>
      </c>
      <c r="E870" t="s">
        <v>46</v>
      </c>
      <c r="G870" t="s">
        <v>282</v>
      </c>
      <c r="H870" t="s">
        <v>283</v>
      </c>
      <c r="I870" t="s">
        <v>284</v>
      </c>
      <c r="J870" t="s">
        <v>282</v>
      </c>
      <c r="K870" t="s">
        <v>51</v>
      </c>
      <c r="L870" s="27">
        <v>0</v>
      </c>
      <c r="M870" s="27">
        <v>0</v>
      </c>
      <c r="N870" s="27">
        <v>0</v>
      </c>
      <c r="O870" t="s">
        <v>109</v>
      </c>
      <c r="P870" t="s">
        <v>110</v>
      </c>
      <c r="Q870" s="27">
        <v>1600</v>
      </c>
      <c r="R870" s="27">
        <v>1694</v>
      </c>
      <c r="S870" s="27">
        <v>1835</v>
      </c>
      <c r="T870" s="27">
        <v>1835</v>
      </c>
      <c r="U870" s="27">
        <v>0</v>
      </c>
      <c r="V870" s="27">
        <v>0</v>
      </c>
      <c r="W870" s="27">
        <v>0</v>
      </c>
      <c r="X870" t="s">
        <v>111</v>
      </c>
      <c r="Y870" t="s">
        <v>112</v>
      </c>
      <c r="Z870" s="27">
        <v>64</v>
      </c>
      <c r="AA870" s="27">
        <v>75.329903399489893</v>
      </c>
      <c r="AB870" s="27">
        <v>77.206138619479916</v>
      </c>
      <c r="AC870" s="27">
        <v>70.57692307692308</v>
      </c>
      <c r="AD870" s="27">
        <v>0</v>
      </c>
      <c r="AE870" s="27">
        <v>30.882226869421267</v>
      </c>
      <c r="AF870" s="27">
        <v>0</v>
      </c>
      <c r="AG870" s="90">
        <v>30.882226869421267</v>
      </c>
      <c r="AH870" s="27">
        <v>1</v>
      </c>
      <c r="AI870" s="27">
        <v>1</v>
      </c>
      <c r="AJ870" s="27">
        <v>66</v>
      </c>
      <c r="AK870" s="27">
        <v>3.3000000000000003</v>
      </c>
      <c r="AL870" s="101">
        <v>96.88222686942126</v>
      </c>
      <c r="AM870" s="101">
        <v>34.182226869421264</v>
      </c>
      <c r="AN870">
        <v>2040</v>
      </c>
      <c r="AO870" t="s">
        <v>56</v>
      </c>
      <c r="AP870" s="30">
        <v>1.1415525114155252</v>
      </c>
      <c r="AQ870" t="s">
        <v>113</v>
      </c>
      <c r="AR870">
        <v>3</v>
      </c>
      <c r="AS870">
        <v>4</v>
      </c>
      <c r="AT870" t="s">
        <v>89</v>
      </c>
      <c r="AU870">
        <v>2022</v>
      </c>
      <c r="AV870" t="s">
        <v>285</v>
      </c>
      <c r="AW870" s="120">
        <f t="shared" si="55"/>
        <v>30.882226869421267</v>
      </c>
      <c r="AX870" s="109">
        <f t="shared" si="56"/>
        <v>96.88222686942126</v>
      </c>
      <c r="AY870" s="109">
        <f t="shared" si="57"/>
        <v>34.182226869421264</v>
      </c>
    </row>
    <row r="871" spans="1:51" x14ac:dyDescent="0.2">
      <c r="A871">
        <v>49</v>
      </c>
      <c r="B871">
        <v>2023</v>
      </c>
      <c r="C871" t="s">
        <v>104</v>
      </c>
      <c r="D871" t="s">
        <v>45</v>
      </c>
      <c r="E871" t="s">
        <v>46</v>
      </c>
      <c r="G871" t="s">
        <v>282</v>
      </c>
      <c r="H871" t="s">
        <v>283</v>
      </c>
      <c r="I871" t="s">
        <v>284</v>
      </c>
      <c r="J871" t="s">
        <v>282</v>
      </c>
      <c r="K871" t="s">
        <v>51</v>
      </c>
      <c r="L871" s="27">
        <v>0</v>
      </c>
      <c r="M871" s="27">
        <v>0</v>
      </c>
      <c r="N871" s="27">
        <v>0</v>
      </c>
      <c r="O871" t="s">
        <v>109</v>
      </c>
      <c r="P871" t="s">
        <v>110</v>
      </c>
      <c r="Q871" s="27">
        <v>1600</v>
      </c>
      <c r="R871" s="27">
        <v>1694</v>
      </c>
      <c r="S871" s="27">
        <v>1835</v>
      </c>
      <c r="T871" s="27">
        <v>1835</v>
      </c>
      <c r="U871" s="27">
        <v>0</v>
      </c>
      <c r="V871" s="27">
        <v>0</v>
      </c>
      <c r="W871" s="27">
        <v>0</v>
      </c>
      <c r="X871" t="s">
        <v>111</v>
      </c>
      <c r="Y871" t="s">
        <v>112</v>
      </c>
      <c r="Z871" s="27">
        <v>64</v>
      </c>
      <c r="AA871" s="27">
        <v>77.256094002724808</v>
      </c>
      <c r="AB871" s="27">
        <v>79.180304681159754</v>
      </c>
      <c r="AC871" s="27">
        <v>70.57692307692308</v>
      </c>
      <c r="AD871" s="27">
        <v>0</v>
      </c>
      <c r="AE871" s="27">
        <v>30.657142368173982</v>
      </c>
      <c r="AF871" s="27">
        <v>0</v>
      </c>
      <c r="AG871" s="90">
        <v>30.657142368173982</v>
      </c>
      <c r="AH871" s="27">
        <v>1</v>
      </c>
      <c r="AI871" s="27">
        <v>1</v>
      </c>
      <c r="AJ871" s="27">
        <v>66</v>
      </c>
      <c r="AK871" s="27">
        <v>3.3000000000000003</v>
      </c>
      <c r="AL871" s="101">
        <v>96.657142368173979</v>
      </c>
      <c r="AM871" s="101">
        <v>33.957142368173983</v>
      </c>
      <c r="AN871">
        <v>2045</v>
      </c>
      <c r="AO871" t="s">
        <v>56</v>
      </c>
      <c r="AP871" s="30">
        <v>1.1415525114155252</v>
      </c>
      <c r="AQ871" t="s">
        <v>113</v>
      </c>
      <c r="AR871">
        <v>3</v>
      </c>
      <c r="AS871">
        <v>4</v>
      </c>
      <c r="AT871" t="s">
        <v>89</v>
      </c>
      <c r="AU871">
        <v>2022</v>
      </c>
      <c r="AV871" t="s">
        <v>285</v>
      </c>
      <c r="AW871" s="120">
        <f t="shared" si="55"/>
        <v>30.657142368173982</v>
      </c>
      <c r="AX871" s="109">
        <f t="shared" si="56"/>
        <v>96.657142368173979</v>
      </c>
      <c r="AY871" s="109">
        <f t="shared" si="57"/>
        <v>33.957142368173983</v>
      </c>
    </row>
    <row r="872" spans="1:51" x14ac:dyDescent="0.2">
      <c r="A872">
        <v>49</v>
      </c>
      <c r="B872">
        <v>2023</v>
      </c>
      <c r="C872" t="s">
        <v>104</v>
      </c>
      <c r="D872" t="s">
        <v>45</v>
      </c>
      <c r="E872" t="s">
        <v>46</v>
      </c>
      <c r="G872" t="s">
        <v>282</v>
      </c>
      <c r="H872" t="s">
        <v>283</v>
      </c>
      <c r="I872" t="s">
        <v>284</v>
      </c>
      <c r="J872" t="s">
        <v>282</v>
      </c>
      <c r="K872" t="s">
        <v>51</v>
      </c>
      <c r="L872" s="27">
        <v>0</v>
      </c>
      <c r="M872" s="27">
        <v>0</v>
      </c>
      <c r="N872" s="27">
        <v>0</v>
      </c>
      <c r="O872" t="s">
        <v>109</v>
      </c>
      <c r="P872" t="s">
        <v>110</v>
      </c>
      <c r="Q872" s="27">
        <v>1600</v>
      </c>
      <c r="R872" s="27">
        <v>1694</v>
      </c>
      <c r="S872" s="27">
        <v>1835</v>
      </c>
      <c r="T872" s="27">
        <v>1835</v>
      </c>
      <c r="U872" s="27">
        <v>0</v>
      </c>
      <c r="V872" s="27">
        <v>0</v>
      </c>
      <c r="W872" s="27">
        <v>0</v>
      </c>
      <c r="X872" t="s">
        <v>111</v>
      </c>
      <c r="Y872" t="s">
        <v>112</v>
      </c>
      <c r="Z872" s="27">
        <v>64</v>
      </c>
      <c r="AA872" s="27">
        <v>79.182284605959708</v>
      </c>
      <c r="AB872" s="27">
        <v>81.154470742839592</v>
      </c>
      <c r="AC872" s="27">
        <v>70.57692307692308</v>
      </c>
      <c r="AD872" s="27">
        <v>0</v>
      </c>
      <c r="AE872" s="27">
        <v>30.432057866926701</v>
      </c>
      <c r="AF872" s="27">
        <v>0</v>
      </c>
      <c r="AG872" s="90">
        <v>30.432057866926701</v>
      </c>
      <c r="AH872" s="27">
        <v>1</v>
      </c>
      <c r="AI872" s="27">
        <v>1</v>
      </c>
      <c r="AJ872" s="27">
        <v>66</v>
      </c>
      <c r="AK872" s="27">
        <v>3.3000000000000003</v>
      </c>
      <c r="AL872" s="101">
        <v>96.432057866926698</v>
      </c>
      <c r="AM872" s="101">
        <v>33.732057866926702</v>
      </c>
      <c r="AN872">
        <v>2050</v>
      </c>
      <c r="AO872" t="s">
        <v>56</v>
      </c>
      <c r="AP872" s="30">
        <v>1.1415525114155252</v>
      </c>
      <c r="AQ872" t="s">
        <v>113</v>
      </c>
      <c r="AR872">
        <v>3</v>
      </c>
      <c r="AS872">
        <v>4</v>
      </c>
      <c r="AT872" t="s">
        <v>89</v>
      </c>
      <c r="AU872">
        <v>2022</v>
      </c>
      <c r="AV872" t="s">
        <v>285</v>
      </c>
      <c r="AW872" s="120">
        <f t="shared" si="55"/>
        <v>30.432057866926701</v>
      </c>
      <c r="AX872" s="109">
        <f t="shared" si="56"/>
        <v>96.432057866926698</v>
      </c>
      <c r="AY872" s="109">
        <f t="shared" si="57"/>
        <v>33.732057866926702</v>
      </c>
    </row>
    <row r="873" spans="1:51" x14ac:dyDescent="0.2">
      <c r="A873">
        <v>49</v>
      </c>
      <c r="B873">
        <v>2023</v>
      </c>
      <c r="C873" t="s">
        <v>104</v>
      </c>
      <c r="D873" t="s">
        <v>45</v>
      </c>
      <c r="E873" t="s">
        <v>46</v>
      </c>
      <c r="G873" t="s">
        <v>282</v>
      </c>
      <c r="H873" t="s">
        <v>283</v>
      </c>
      <c r="I873" t="s">
        <v>284</v>
      </c>
      <c r="J873" t="s">
        <v>282</v>
      </c>
      <c r="K873" t="s">
        <v>51</v>
      </c>
      <c r="L873" s="27">
        <v>0</v>
      </c>
      <c r="M873" s="27">
        <v>0</v>
      </c>
      <c r="N873" s="27">
        <v>0</v>
      </c>
      <c r="O873" t="s">
        <v>109</v>
      </c>
      <c r="P873" t="s">
        <v>110</v>
      </c>
      <c r="Q873" s="27">
        <v>1600</v>
      </c>
      <c r="R873" s="27">
        <v>1694</v>
      </c>
      <c r="S873" s="27">
        <v>1835</v>
      </c>
      <c r="T873" s="27">
        <v>1835</v>
      </c>
      <c r="U873" s="27">
        <v>0</v>
      </c>
      <c r="V873" s="27">
        <v>0</v>
      </c>
      <c r="W873" s="27">
        <v>0</v>
      </c>
      <c r="X873" t="s">
        <v>111</v>
      </c>
      <c r="Y873" t="s">
        <v>112</v>
      </c>
      <c r="Z873" s="27">
        <v>64</v>
      </c>
      <c r="AA873" s="27">
        <v>68.861788617886177</v>
      </c>
      <c r="AB873" s="27">
        <v>70.57692307692308</v>
      </c>
      <c r="AC873" s="27">
        <v>70.57692307692308</v>
      </c>
      <c r="AD873" s="27">
        <v>0</v>
      </c>
      <c r="AE873" s="27">
        <v>31.751641205763654</v>
      </c>
      <c r="AF873" s="27">
        <v>0</v>
      </c>
      <c r="AG873" s="90">
        <v>31.751641205763654</v>
      </c>
      <c r="AH873" s="27">
        <v>1</v>
      </c>
      <c r="AI873" s="27">
        <v>1</v>
      </c>
      <c r="AJ873" s="27">
        <v>66</v>
      </c>
      <c r="AK873" s="27">
        <v>3.3000000000000003</v>
      </c>
      <c r="AL873" s="101">
        <v>97.751641205763661</v>
      </c>
      <c r="AM873" s="101">
        <v>35.051641205763651</v>
      </c>
      <c r="AN873">
        <v>2023</v>
      </c>
      <c r="AO873" t="s">
        <v>59</v>
      </c>
      <c r="AP873" s="30">
        <v>1.1415525114155252</v>
      </c>
      <c r="AQ873" t="s">
        <v>113</v>
      </c>
      <c r="AR873">
        <v>3</v>
      </c>
      <c r="AS873">
        <v>4</v>
      </c>
      <c r="AT873" t="s">
        <v>89</v>
      </c>
      <c r="AU873">
        <v>2022</v>
      </c>
      <c r="AV873" t="s">
        <v>285</v>
      </c>
      <c r="AW873" s="120">
        <f t="shared" si="55"/>
        <v>31.751641205763654</v>
      </c>
      <c r="AX873" s="109">
        <f t="shared" si="56"/>
        <v>97.751641205763661</v>
      </c>
      <c r="AY873" s="109">
        <f t="shared" si="57"/>
        <v>35.051641205763651</v>
      </c>
    </row>
    <row r="874" spans="1:51" x14ac:dyDescent="0.2">
      <c r="A874">
        <v>49</v>
      </c>
      <c r="B874">
        <v>2023</v>
      </c>
      <c r="C874" t="s">
        <v>104</v>
      </c>
      <c r="D874" t="s">
        <v>45</v>
      </c>
      <c r="E874" t="s">
        <v>46</v>
      </c>
      <c r="G874" t="s">
        <v>282</v>
      </c>
      <c r="H874" t="s">
        <v>283</v>
      </c>
      <c r="I874" t="s">
        <v>284</v>
      </c>
      <c r="J874" t="s">
        <v>282</v>
      </c>
      <c r="K874" t="s">
        <v>51</v>
      </c>
      <c r="L874" s="27">
        <v>0</v>
      </c>
      <c r="M874" s="27">
        <v>0</v>
      </c>
      <c r="N874" s="27">
        <v>0</v>
      </c>
      <c r="O874" t="s">
        <v>109</v>
      </c>
      <c r="P874" t="s">
        <v>110</v>
      </c>
      <c r="Q874" s="27">
        <v>1600</v>
      </c>
      <c r="R874" s="27">
        <v>1694</v>
      </c>
      <c r="S874" s="27">
        <v>1835</v>
      </c>
      <c r="T874" s="27">
        <v>1835</v>
      </c>
      <c r="U874" s="27">
        <v>0</v>
      </c>
      <c r="V874" s="27">
        <v>0</v>
      </c>
      <c r="W874" s="27">
        <v>0</v>
      </c>
      <c r="X874" t="s">
        <v>111</v>
      </c>
      <c r="Y874" t="s">
        <v>112</v>
      </c>
      <c r="Z874" s="27">
        <v>64</v>
      </c>
      <c r="AA874" s="27">
        <v>71.664948471938615</v>
      </c>
      <c r="AB874" s="27">
        <v>73.449900984737567</v>
      </c>
      <c r="AC874" s="27">
        <v>70.57692307692308</v>
      </c>
      <c r="AD874" s="27">
        <v>0</v>
      </c>
      <c r="AE874" s="27">
        <v>31.355535888087818</v>
      </c>
      <c r="AF874" s="27">
        <v>0</v>
      </c>
      <c r="AG874" s="90">
        <v>31.355535888087818</v>
      </c>
      <c r="AH874" s="27">
        <v>1</v>
      </c>
      <c r="AI874" s="27">
        <v>1</v>
      </c>
      <c r="AJ874" s="27">
        <v>66</v>
      </c>
      <c r="AK874" s="27">
        <v>3.3000000000000003</v>
      </c>
      <c r="AL874" s="101">
        <v>97.355535888087815</v>
      </c>
      <c r="AM874" s="101">
        <v>34.655535888087819</v>
      </c>
      <c r="AN874">
        <v>2030</v>
      </c>
      <c r="AO874" t="s">
        <v>59</v>
      </c>
      <c r="AP874" s="30">
        <v>1.1415525114155252</v>
      </c>
      <c r="AQ874" t="s">
        <v>113</v>
      </c>
      <c r="AR874">
        <v>3</v>
      </c>
      <c r="AS874">
        <v>4</v>
      </c>
      <c r="AT874" t="s">
        <v>89</v>
      </c>
      <c r="AU874">
        <v>2022</v>
      </c>
      <c r="AV874" t="s">
        <v>285</v>
      </c>
      <c r="AW874" s="120">
        <f t="shared" si="55"/>
        <v>31.355535888087818</v>
      </c>
      <c r="AX874" s="109">
        <f t="shared" si="56"/>
        <v>97.355535888087815</v>
      </c>
      <c r="AY874" s="109">
        <f t="shared" si="57"/>
        <v>34.655535888087819</v>
      </c>
    </row>
    <row r="875" spans="1:51" x14ac:dyDescent="0.2">
      <c r="A875">
        <v>49</v>
      </c>
      <c r="B875">
        <v>2023</v>
      </c>
      <c r="C875" t="s">
        <v>104</v>
      </c>
      <c r="D875" t="s">
        <v>45</v>
      </c>
      <c r="E875" t="s">
        <v>46</v>
      </c>
      <c r="G875" t="s">
        <v>282</v>
      </c>
      <c r="H875" t="s">
        <v>283</v>
      </c>
      <c r="I875" t="s">
        <v>284</v>
      </c>
      <c r="J875" t="s">
        <v>282</v>
      </c>
      <c r="K875" t="s">
        <v>51</v>
      </c>
      <c r="L875" s="27">
        <v>0</v>
      </c>
      <c r="M875" s="27">
        <v>0</v>
      </c>
      <c r="N875" s="27">
        <v>0</v>
      </c>
      <c r="O875" t="s">
        <v>109</v>
      </c>
      <c r="P875" t="s">
        <v>110</v>
      </c>
      <c r="Q875" s="27">
        <v>1600</v>
      </c>
      <c r="R875" s="27">
        <v>1694</v>
      </c>
      <c r="S875" s="27">
        <v>1835</v>
      </c>
      <c r="T875" s="27">
        <v>1835</v>
      </c>
      <c r="U875" s="27">
        <v>0</v>
      </c>
      <c r="V875" s="27">
        <v>0</v>
      </c>
      <c r="W875" s="27">
        <v>0</v>
      </c>
      <c r="X875" t="s">
        <v>111</v>
      </c>
      <c r="Y875" t="s">
        <v>112</v>
      </c>
      <c r="Z875" s="27">
        <v>64</v>
      </c>
      <c r="AA875" s="27">
        <v>73.497425935714261</v>
      </c>
      <c r="AB875" s="27">
        <v>75.328019802108741</v>
      </c>
      <c r="AC875" s="27">
        <v>70.57692307692308</v>
      </c>
      <c r="AD875" s="27">
        <v>0</v>
      </c>
      <c r="AE875" s="27">
        <v>31.118881378754544</v>
      </c>
      <c r="AF875" s="27">
        <v>0</v>
      </c>
      <c r="AG875" s="90">
        <v>31.118881378754544</v>
      </c>
      <c r="AH875" s="27">
        <v>1</v>
      </c>
      <c r="AI875" s="27">
        <v>1</v>
      </c>
      <c r="AJ875" s="27">
        <v>66</v>
      </c>
      <c r="AK875" s="27">
        <v>3.3000000000000003</v>
      </c>
      <c r="AL875" s="101">
        <v>97.118881378754537</v>
      </c>
      <c r="AM875" s="101">
        <v>34.418881378754541</v>
      </c>
      <c r="AN875">
        <v>2035</v>
      </c>
      <c r="AO875" t="s">
        <v>59</v>
      </c>
      <c r="AP875" s="30">
        <v>1.1415525114155252</v>
      </c>
      <c r="AQ875" t="s">
        <v>113</v>
      </c>
      <c r="AR875">
        <v>3</v>
      </c>
      <c r="AS875">
        <v>4</v>
      </c>
      <c r="AT875" t="s">
        <v>89</v>
      </c>
      <c r="AU875">
        <v>2022</v>
      </c>
      <c r="AV875" t="s">
        <v>285</v>
      </c>
      <c r="AW875" s="120">
        <f t="shared" si="55"/>
        <v>31.118881378754544</v>
      </c>
      <c r="AX875" s="109">
        <f t="shared" si="56"/>
        <v>97.118881378754537</v>
      </c>
      <c r="AY875" s="109">
        <f t="shared" si="57"/>
        <v>34.418881378754541</v>
      </c>
    </row>
    <row r="876" spans="1:51" x14ac:dyDescent="0.2">
      <c r="A876">
        <v>49</v>
      </c>
      <c r="B876">
        <v>2023</v>
      </c>
      <c r="C876" t="s">
        <v>104</v>
      </c>
      <c r="D876" t="s">
        <v>45</v>
      </c>
      <c r="E876" t="s">
        <v>46</v>
      </c>
      <c r="G876" t="s">
        <v>282</v>
      </c>
      <c r="H876" t="s">
        <v>283</v>
      </c>
      <c r="I876" t="s">
        <v>284</v>
      </c>
      <c r="J876" t="s">
        <v>282</v>
      </c>
      <c r="K876" t="s">
        <v>51</v>
      </c>
      <c r="L876" s="27">
        <v>0</v>
      </c>
      <c r="M876" s="27">
        <v>0</v>
      </c>
      <c r="N876" s="27">
        <v>0</v>
      </c>
      <c r="O876" t="s">
        <v>109</v>
      </c>
      <c r="P876" t="s">
        <v>110</v>
      </c>
      <c r="Q876" s="27">
        <v>1600</v>
      </c>
      <c r="R876" s="27">
        <v>1694</v>
      </c>
      <c r="S876" s="27">
        <v>1835</v>
      </c>
      <c r="T876" s="27">
        <v>1835</v>
      </c>
      <c r="U876" s="27">
        <v>0</v>
      </c>
      <c r="V876" s="27">
        <v>0</v>
      </c>
      <c r="W876" s="27">
        <v>0</v>
      </c>
      <c r="X876" t="s">
        <v>111</v>
      </c>
      <c r="Y876" t="s">
        <v>112</v>
      </c>
      <c r="Z876" s="27">
        <v>64</v>
      </c>
      <c r="AA876" s="27">
        <v>75.329903399489893</v>
      </c>
      <c r="AB876" s="27">
        <v>77.206138619479916</v>
      </c>
      <c r="AC876" s="27">
        <v>70.57692307692308</v>
      </c>
      <c r="AD876" s="27">
        <v>0</v>
      </c>
      <c r="AE876" s="27">
        <v>30.882226869421267</v>
      </c>
      <c r="AF876" s="27">
        <v>0</v>
      </c>
      <c r="AG876" s="90">
        <v>30.882226869421267</v>
      </c>
      <c r="AH876" s="27">
        <v>1</v>
      </c>
      <c r="AI876" s="27">
        <v>1</v>
      </c>
      <c r="AJ876" s="27">
        <v>66</v>
      </c>
      <c r="AK876" s="27">
        <v>3.3000000000000003</v>
      </c>
      <c r="AL876" s="101">
        <v>96.88222686942126</v>
      </c>
      <c r="AM876" s="101">
        <v>34.182226869421264</v>
      </c>
      <c r="AN876">
        <v>2040</v>
      </c>
      <c r="AO876" t="s">
        <v>59</v>
      </c>
      <c r="AP876" s="30">
        <v>1.1415525114155252</v>
      </c>
      <c r="AQ876" t="s">
        <v>113</v>
      </c>
      <c r="AR876">
        <v>3</v>
      </c>
      <c r="AS876">
        <v>4</v>
      </c>
      <c r="AT876" t="s">
        <v>89</v>
      </c>
      <c r="AU876">
        <v>2022</v>
      </c>
      <c r="AV876" t="s">
        <v>285</v>
      </c>
      <c r="AW876" s="120">
        <f t="shared" si="55"/>
        <v>30.882226869421267</v>
      </c>
      <c r="AX876" s="109">
        <f t="shared" si="56"/>
        <v>96.88222686942126</v>
      </c>
      <c r="AY876" s="109">
        <f t="shared" si="57"/>
        <v>34.182226869421264</v>
      </c>
    </row>
    <row r="877" spans="1:51" x14ac:dyDescent="0.2">
      <c r="A877">
        <v>49</v>
      </c>
      <c r="B877">
        <v>2023</v>
      </c>
      <c r="C877" t="s">
        <v>104</v>
      </c>
      <c r="D877" t="s">
        <v>45</v>
      </c>
      <c r="E877" t="s">
        <v>46</v>
      </c>
      <c r="G877" t="s">
        <v>282</v>
      </c>
      <c r="H877" t="s">
        <v>283</v>
      </c>
      <c r="I877" t="s">
        <v>284</v>
      </c>
      <c r="J877" t="s">
        <v>282</v>
      </c>
      <c r="K877" t="s">
        <v>51</v>
      </c>
      <c r="L877" s="27">
        <v>0</v>
      </c>
      <c r="M877" s="27">
        <v>0</v>
      </c>
      <c r="N877" s="27">
        <v>0</v>
      </c>
      <c r="O877" t="s">
        <v>109</v>
      </c>
      <c r="P877" t="s">
        <v>110</v>
      </c>
      <c r="Q877" s="27">
        <v>1600</v>
      </c>
      <c r="R877" s="27">
        <v>1694</v>
      </c>
      <c r="S877" s="27">
        <v>1835</v>
      </c>
      <c r="T877" s="27">
        <v>1835</v>
      </c>
      <c r="U877" s="27">
        <v>0</v>
      </c>
      <c r="V877" s="27">
        <v>0</v>
      </c>
      <c r="W877" s="27">
        <v>0</v>
      </c>
      <c r="X877" t="s">
        <v>111</v>
      </c>
      <c r="Y877" t="s">
        <v>112</v>
      </c>
      <c r="Z877" s="27">
        <v>64</v>
      </c>
      <c r="AA877" s="27">
        <v>77.256094002724808</v>
      </c>
      <c r="AB877" s="27">
        <v>79.180304681159754</v>
      </c>
      <c r="AC877" s="27">
        <v>70.57692307692308</v>
      </c>
      <c r="AD877" s="27">
        <v>0</v>
      </c>
      <c r="AE877" s="27">
        <v>30.657142368173982</v>
      </c>
      <c r="AF877" s="27">
        <v>0</v>
      </c>
      <c r="AG877" s="90">
        <v>30.657142368173982</v>
      </c>
      <c r="AH877" s="27">
        <v>1</v>
      </c>
      <c r="AI877" s="27">
        <v>1</v>
      </c>
      <c r="AJ877" s="27">
        <v>66</v>
      </c>
      <c r="AK877" s="27">
        <v>3.3000000000000003</v>
      </c>
      <c r="AL877" s="101">
        <v>96.657142368173979</v>
      </c>
      <c r="AM877" s="101">
        <v>33.957142368173983</v>
      </c>
      <c r="AN877">
        <v>2045</v>
      </c>
      <c r="AO877" t="s">
        <v>59</v>
      </c>
      <c r="AP877" s="30">
        <v>1.1415525114155252</v>
      </c>
      <c r="AQ877" t="s">
        <v>113</v>
      </c>
      <c r="AR877">
        <v>3</v>
      </c>
      <c r="AS877">
        <v>4</v>
      </c>
      <c r="AT877" t="s">
        <v>89</v>
      </c>
      <c r="AU877">
        <v>2022</v>
      </c>
      <c r="AV877" t="s">
        <v>285</v>
      </c>
      <c r="AW877" s="120">
        <f t="shared" si="55"/>
        <v>30.657142368173982</v>
      </c>
      <c r="AX877" s="109">
        <f t="shared" si="56"/>
        <v>96.657142368173979</v>
      </c>
      <c r="AY877" s="109">
        <f t="shared" si="57"/>
        <v>33.957142368173983</v>
      </c>
    </row>
    <row r="878" spans="1:51" x14ac:dyDescent="0.2">
      <c r="A878">
        <v>49</v>
      </c>
      <c r="B878">
        <v>2023</v>
      </c>
      <c r="C878" t="s">
        <v>104</v>
      </c>
      <c r="D878" t="s">
        <v>45</v>
      </c>
      <c r="E878" t="s">
        <v>46</v>
      </c>
      <c r="G878" t="s">
        <v>282</v>
      </c>
      <c r="H878" t="s">
        <v>283</v>
      </c>
      <c r="I878" t="s">
        <v>284</v>
      </c>
      <c r="J878" t="s">
        <v>282</v>
      </c>
      <c r="K878" t="s">
        <v>51</v>
      </c>
      <c r="L878" s="27">
        <v>0</v>
      </c>
      <c r="M878" s="27">
        <v>0</v>
      </c>
      <c r="N878" s="27">
        <v>0</v>
      </c>
      <c r="O878" t="s">
        <v>109</v>
      </c>
      <c r="P878" t="s">
        <v>110</v>
      </c>
      <c r="Q878" s="27">
        <v>1600</v>
      </c>
      <c r="R878" s="27">
        <v>1694</v>
      </c>
      <c r="S878" s="27">
        <v>1835</v>
      </c>
      <c r="T878" s="27">
        <v>1835</v>
      </c>
      <c r="U878" s="27">
        <v>0</v>
      </c>
      <c r="V878" s="27">
        <v>0</v>
      </c>
      <c r="W878" s="27">
        <v>0</v>
      </c>
      <c r="X878" t="s">
        <v>111</v>
      </c>
      <c r="Y878" t="s">
        <v>112</v>
      </c>
      <c r="Z878" s="27">
        <v>64</v>
      </c>
      <c r="AA878" s="27">
        <v>79.182284605959708</v>
      </c>
      <c r="AB878" s="27">
        <v>81.154470742839592</v>
      </c>
      <c r="AC878" s="27">
        <v>70.57692307692308</v>
      </c>
      <c r="AD878" s="27">
        <v>0</v>
      </c>
      <c r="AE878" s="27">
        <v>30.432057866926701</v>
      </c>
      <c r="AF878" s="27">
        <v>0</v>
      </c>
      <c r="AG878" s="90">
        <v>30.432057866926701</v>
      </c>
      <c r="AH878" s="27">
        <v>1</v>
      </c>
      <c r="AI878" s="27">
        <v>1</v>
      </c>
      <c r="AJ878" s="27">
        <v>66</v>
      </c>
      <c r="AK878" s="27">
        <v>3.3000000000000003</v>
      </c>
      <c r="AL878" s="101">
        <v>96.432057866926698</v>
      </c>
      <c r="AM878" s="101">
        <v>33.732057866926702</v>
      </c>
      <c r="AN878">
        <v>2050</v>
      </c>
      <c r="AO878" t="s">
        <v>59</v>
      </c>
      <c r="AP878" s="30">
        <v>1.1415525114155252</v>
      </c>
      <c r="AQ878" t="s">
        <v>113</v>
      </c>
      <c r="AR878">
        <v>3</v>
      </c>
      <c r="AS878">
        <v>4</v>
      </c>
      <c r="AT878" t="s">
        <v>89</v>
      </c>
      <c r="AU878">
        <v>2022</v>
      </c>
      <c r="AV878" t="s">
        <v>285</v>
      </c>
      <c r="AW878" s="120">
        <f t="shared" si="55"/>
        <v>30.432057866926701</v>
      </c>
      <c r="AX878" s="109">
        <f t="shared" si="56"/>
        <v>96.432057866926698</v>
      </c>
      <c r="AY878" s="109">
        <f t="shared" si="57"/>
        <v>33.732057866926702</v>
      </c>
    </row>
    <row r="879" spans="1:51" x14ac:dyDescent="0.2">
      <c r="A879">
        <v>49</v>
      </c>
      <c r="B879">
        <v>2023</v>
      </c>
      <c r="C879" t="s">
        <v>104</v>
      </c>
      <c r="D879" t="s">
        <v>45</v>
      </c>
      <c r="E879" t="s">
        <v>46</v>
      </c>
      <c r="G879" t="s">
        <v>282</v>
      </c>
      <c r="H879" t="s">
        <v>283</v>
      </c>
      <c r="I879" t="s">
        <v>284</v>
      </c>
      <c r="J879" t="s">
        <v>282</v>
      </c>
      <c r="K879" t="s">
        <v>51</v>
      </c>
      <c r="L879" s="27">
        <v>0</v>
      </c>
      <c r="M879" s="27">
        <v>0</v>
      </c>
      <c r="N879" s="27">
        <v>0</v>
      </c>
      <c r="O879" t="s">
        <v>109</v>
      </c>
      <c r="P879" t="s">
        <v>110</v>
      </c>
      <c r="Q879" s="27">
        <v>1600</v>
      </c>
      <c r="R879" s="27">
        <v>1694</v>
      </c>
      <c r="S879" s="27">
        <v>1835</v>
      </c>
      <c r="T879" s="27">
        <v>1835</v>
      </c>
      <c r="U879" s="27">
        <v>0</v>
      </c>
      <c r="V879" s="27">
        <v>0</v>
      </c>
      <c r="W879" s="27">
        <v>0</v>
      </c>
      <c r="X879" t="s">
        <v>111</v>
      </c>
      <c r="Y879" t="s">
        <v>112</v>
      </c>
      <c r="Z879" s="27">
        <v>64</v>
      </c>
      <c r="AA879" s="27">
        <v>68.861788617886177</v>
      </c>
      <c r="AB879" s="27">
        <v>70.57692307692308</v>
      </c>
      <c r="AC879" s="27">
        <v>70.57692307692308</v>
      </c>
      <c r="AD879" s="27">
        <v>0</v>
      </c>
      <c r="AE879" s="27">
        <v>31.751641205763654</v>
      </c>
      <c r="AF879" s="27">
        <v>0</v>
      </c>
      <c r="AG879" s="90">
        <v>31.751641205763654</v>
      </c>
      <c r="AH879" s="27">
        <v>1</v>
      </c>
      <c r="AI879" s="27">
        <v>1</v>
      </c>
      <c r="AJ879" s="27">
        <v>66</v>
      </c>
      <c r="AK879" s="27">
        <v>3.3000000000000003</v>
      </c>
      <c r="AL879" s="101">
        <v>97.751641205763661</v>
      </c>
      <c r="AM879" s="101">
        <v>35.051641205763651</v>
      </c>
      <c r="AN879">
        <v>2023</v>
      </c>
      <c r="AO879" t="s">
        <v>60</v>
      </c>
      <c r="AP879" s="30">
        <v>1.1415525114155252</v>
      </c>
      <c r="AQ879" t="s">
        <v>113</v>
      </c>
      <c r="AR879">
        <v>3</v>
      </c>
      <c r="AS879">
        <v>4</v>
      </c>
      <c r="AT879" t="s">
        <v>89</v>
      </c>
      <c r="AU879">
        <v>2022</v>
      </c>
      <c r="AV879" t="s">
        <v>285</v>
      </c>
      <c r="AW879" s="120">
        <f t="shared" si="55"/>
        <v>31.751641205763654</v>
      </c>
      <c r="AX879" s="109">
        <f t="shared" si="56"/>
        <v>97.751641205763661</v>
      </c>
      <c r="AY879" s="109">
        <f t="shared" si="57"/>
        <v>35.051641205763651</v>
      </c>
    </row>
    <row r="880" spans="1:51" x14ac:dyDescent="0.2">
      <c r="A880">
        <v>49</v>
      </c>
      <c r="B880">
        <v>2023</v>
      </c>
      <c r="C880" t="s">
        <v>104</v>
      </c>
      <c r="D880" t="s">
        <v>45</v>
      </c>
      <c r="E880" t="s">
        <v>46</v>
      </c>
      <c r="G880" t="s">
        <v>282</v>
      </c>
      <c r="H880" t="s">
        <v>283</v>
      </c>
      <c r="I880" t="s">
        <v>284</v>
      </c>
      <c r="J880" t="s">
        <v>282</v>
      </c>
      <c r="K880" t="s">
        <v>51</v>
      </c>
      <c r="L880" s="27">
        <v>0</v>
      </c>
      <c r="M880" s="27">
        <v>0</v>
      </c>
      <c r="N880" s="27">
        <v>0</v>
      </c>
      <c r="O880" t="s">
        <v>109</v>
      </c>
      <c r="P880" t="s">
        <v>110</v>
      </c>
      <c r="Q880" s="27">
        <v>1600</v>
      </c>
      <c r="R880" s="27">
        <v>1694</v>
      </c>
      <c r="S880" s="27">
        <v>1835</v>
      </c>
      <c r="T880" s="27">
        <v>1835</v>
      </c>
      <c r="U880" s="27">
        <v>0</v>
      </c>
      <c r="V880" s="27">
        <v>0</v>
      </c>
      <c r="W880" s="27">
        <v>0</v>
      </c>
      <c r="X880" t="s">
        <v>111</v>
      </c>
      <c r="Y880" t="s">
        <v>112</v>
      </c>
      <c r="Z880" s="27">
        <v>64</v>
      </c>
      <c r="AA880" s="27">
        <v>71.664948471938615</v>
      </c>
      <c r="AB880" s="27">
        <v>73.449900984737567</v>
      </c>
      <c r="AC880" s="27">
        <v>70.57692307692308</v>
      </c>
      <c r="AD880" s="27">
        <v>0</v>
      </c>
      <c r="AE880" s="27">
        <v>31.355535888087818</v>
      </c>
      <c r="AF880" s="27">
        <v>0</v>
      </c>
      <c r="AG880" s="90">
        <v>31.355535888087818</v>
      </c>
      <c r="AH880" s="27">
        <v>1</v>
      </c>
      <c r="AI880" s="27">
        <v>1</v>
      </c>
      <c r="AJ880" s="27">
        <v>66</v>
      </c>
      <c r="AK880" s="27">
        <v>3.3000000000000003</v>
      </c>
      <c r="AL880" s="101">
        <v>97.355535888087815</v>
      </c>
      <c r="AM880" s="101">
        <v>34.655535888087819</v>
      </c>
      <c r="AN880">
        <v>2030</v>
      </c>
      <c r="AO880" t="s">
        <v>60</v>
      </c>
      <c r="AP880" s="30">
        <v>1.1415525114155252</v>
      </c>
      <c r="AQ880" t="s">
        <v>113</v>
      </c>
      <c r="AR880">
        <v>3</v>
      </c>
      <c r="AS880">
        <v>4</v>
      </c>
      <c r="AT880" t="s">
        <v>89</v>
      </c>
      <c r="AU880">
        <v>2022</v>
      </c>
      <c r="AV880" t="s">
        <v>285</v>
      </c>
      <c r="AW880" s="120">
        <f t="shared" si="55"/>
        <v>31.355535888087818</v>
      </c>
      <c r="AX880" s="109">
        <f t="shared" si="56"/>
        <v>97.355535888087815</v>
      </c>
      <c r="AY880" s="109">
        <f t="shared" si="57"/>
        <v>34.655535888087819</v>
      </c>
    </row>
    <row r="881" spans="1:51" x14ac:dyDescent="0.2">
      <c r="A881">
        <v>49</v>
      </c>
      <c r="B881">
        <v>2023</v>
      </c>
      <c r="C881" t="s">
        <v>104</v>
      </c>
      <c r="D881" t="s">
        <v>45</v>
      </c>
      <c r="E881" t="s">
        <v>46</v>
      </c>
      <c r="G881" t="s">
        <v>282</v>
      </c>
      <c r="H881" t="s">
        <v>283</v>
      </c>
      <c r="I881" t="s">
        <v>284</v>
      </c>
      <c r="J881" t="s">
        <v>282</v>
      </c>
      <c r="K881" t="s">
        <v>51</v>
      </c>
      <c r="L881" s="27">
        <v>0</v>
      </c>
      <c r="M881" s="27">
        <v>0</v>
      </c>
      <c r="N881" s="27">
        <v>0</v>
      </c>
      <c r="O881" t="s">
        <v>109</v>
      </c>
      <c r="P881" t="s">
        <v>110</v>
      </c>
      <c r="Q881" s="27">
        <v>1600</v>
      </c>
      <c r="R881" s="27">
        <v>1694</v>
      </c>
      <c r="S881" s="27">
        <v>1835</v>
      </c>
      <c r="T881" s="27">
        <v>1835</v>
      </c>
      <c r="U881" s="27">
        <v>0</v>
      </c>
      <c r="V881" s="27">
        <v>0</v>
      </c>
      <c r="W881" s="27">
        <v>0</v>
      </c>
      <c r="X881" t="s">
        <v>111</v>
      </c>
      <c r="Y881" t="s">
        <v>112</v>
      </c>
      <c r="Z881" s="27">
        <v>64</v>
      </c>
      <c r="AA881" s="27">
        <v>73.497425935714261</v>
      </c>
      <c r="AB881" s="27">
        <v>75.328019802108741</v>
      </c>
      <c r="AC881" s="27">
        <v>70.57692307692308</v>
      </c>
      <c r="AD881" s="27">
        <v>0</v>
      </c>
      <c r="AE881" s="27">
        <v>31.118881378754544</v>
      </c>
      <c r="AF881" s="27">
        <v>0</v>
      </c>
      <c r="AG881" s="90">
        <v>31.118881378754544</v>
      </c>
      <c r="AH881" s="27">
        <v>1</v>
      </c>
      <c r="AI881" s="27">
        <v>1</v>
      </c>
      <c r="AJ881" s="27">
        <v>66</v>
      </c>
      <c r="AK881" s="27">
        <v>3.3000000000000003</v>
      </c>
      <c r="AL881" s="101">
        <v>97.118881378754537</v>
      </c>
      <c r="AM881" s="101">
        <v>34.418881378754541</v>
      </c>
      <c r="AN881">
        <v>2035</v>
      </c>
      <c r="AO881" t="s">
        <v>60</v>
      </c>
      <c r="AP881" s="30">
        <v>1.1415525114155252</v>
      </c>
      <c r="AQ881" t="s">
        <v>113</v>
      </c>
      <c r="AR881">
        <v>3</v>
      </c>
      <c r="AS881">
        <v>4</v>
      </c>
      <c r="AT881" t="s">
        <v>89</v>
      </c>
      <c r="AU881">
        <v>2022</v>
      </c>
      <c r="AV881" t="s">
        <v>285</v>
      </c>
      <c r="AW881" s="120">
        <f t="shared" si="55"/>
        <v>31.118881378754544</v>
      </c>
      <c r="AX881" s="109">
        <f t="shared" si="56"/>
        <v>97.118881378754537</v>
      </c>
      <c r="AY881" s="109">
        <f t="shared" si="57"/>
        <v>34.418881378754541</v>
      </c>
    </row>
    <row r="882" spans="1:51" x14ac:dyDescent="0.2">
      <c r="A882">
        <v>49</v>
      </c>
      <c r="B882">
        <v>2023</v>
      </c>
      <c r="C882" t="s">
        <v>104</v>
      </c>
      <c r="D882" t="s">
        <v>45</v>
      </c>
      <c r="E882" t="s">
        <v>46</v>
      </c>
      <c r="G882" t="s">
        <v>282</v>
      </c>
      <c r="H882" t="s">
        <v>283</v>
      </c>
      <c r="I882" t="s">
        <v>284</v>
      </c>
      <c r="J882" t="s">
        <v>282</v>
      </c>
      <c r="K882" t="s">
        <v>51</v>
      </c>
      <c r="L882" s="27">
        <v>0</v>
      </c>
      <c r="M882" s="27">
        <v>0</v>
      </c>
      <c r="N882" s="27">
        <v>0</v>
      </c>
      <c r="O882" t="s">
        <v>109</v>
      </c>
      <c r="P882" t="s">
        <v>110</v>
      </c>
      <c r="Q882" s="27">
        <v>1600</v>
      </c>
      <c r="R882" s="27">
        <v>1694</v>
      </c>
      <c r="S882" s="27">
        <v>1835</v>
      </c>
      <c r="T882" s="27">
        <v>1835</v>
      </c>
      <c r="U882" s="27">
        <v>0</v>
      </c>
      <c r="V882" s="27">
        <v>0</v>
      </c>
      <c r="W882" s="27">
        <v>0</v>
      </c>
      <c r="X882" t="s">
        <v>111</v>
      </c>
      <c r="Y882" t="s">
        <v>112</v>
      </c>
      <c r="Z882" s="27">
        <v>64</v>
      </c>
      <c r="AA882" s="27">
        <v>75.329903399489893</v>
      </c>
      <c r="AB882" s="27">
        <v>77.206138619479916</v>
      </c>
      <c r="AC882" s="27">
        <v>70.57692307692308</v>
      </c>
      <c r="AD882" s="27">
        <v>0</v>
      </c>
      <c r="AE882" s="27">
        <v>30.882226869421267</v>
      </c>
      <c r="AF882" s="27">
        <v>0</v>
      </c>
      <c r="AG882" s="90">
        <v>30.882226869421267</v>
      </c>
      <c r="AH882" s="27">
        <v>1</v>
      </c>
      <c r="AI882" s="27">
        <v>1</v>
      </c>
      <c r="AJ882" s="27">
        <v>66</v>
      </c>
      <c r="AK882" s="27">
        <v>3.3000000000000003</v>
      </c>
      <c r="AL882" s="101">
        <v>96.88222686942126</v>
      </c>
      <c r="AM882" s="101">
        <v>34.182226869421264</v>
      </c>
      <c r="AN882">
        <v>2040</v>
      </c>
      <c r="AO882" t="s">
        <v>60</v>
      </c>
      <c r="AP882" s="30">
        <v>1.1415525114155252</v>
      </c>
      <c r="AQ882" t="s">
        <v>113</v>
      </c>
      <c r="AR882">
        <v>3</v>
      </c>
      <c r="AS882">
        <v>4</v>
      </c>
      <c r="AT882" t="s">
        <v>89</v>
      </c>
      <c r="AU882">
        <v>2022</v>
      </c>
      <c r="AV882" t="s">
        <v>285</v>
      </c>
      <c r="AW882" s="120">
        <f t="shared" si="55"/>
        <v>30.882226869421267</v>
      </c>
      <c r="AX882" s="109">
        <f t="shared" si="56"/>
        <v>96.88222686942126</v>
      </c>
      <c r="AY882" s="109">
        <f t="shared" si="57"/>
        <v>34.182226869421264</v>
      </c>
    </row>
    <row r="883" spans="1:51" x14ac:dyDescent="0.2">
      <c r="A883">
        <v>49</v>
      </c>
      <c r="B883">
        <v>2023</v>
      </c>
      <c r="C883" t="s">
        <v>104</v>
      </c>
      <c r="D883" t="s">
        <v>45</v>
      </c>
      <c r="E883" t="s">
        <v>46</v>
      </c>
      <c r="G883" t="s">
        <v>282</v>
      </c>
      <c r="H883" t="s">
        <v>283</v>
      </c>
      <c r="I883" t="s">
        <v>284</v>
      </c>
      <c r="J883" t="s">
        <v>282</v>
      </c>
      <c r="K883" t="s">
        <v>51</v>
      </c>
      <c r="L883" s="27">
        <v>0</v>
      </c>
      <c r="M883" s="27">
        <v>0</v>
      </c>
      <c r="N883" s="27">
        <v>0</v>
      </c>
      <c r="O883" t="s">
        <v>109</v>
      </c>
      <c r="P883" t="s">
        <v>110</v>
      </c>
      <c r="Q883" s="27">
        <v>1600</v>
      </c>
      <c r="R883" s="27">
        <v>1694</v>
      </c>
      <c r="S883" s="27">
        <v>1835</v>
      </c>
      <c r="T883" s="27">
        <v>1835</v>
      </c>
      <c r="U883" s="27">
        <v>0</v>
      </c>
      <c r="V883" s="27">
        <v>0</v>
      </c>
      <c r="W883" s="27">
        <v>0</v>
      </c>
      <c r="X883" t="s">
        <v>111</v>
      </c>
      <c r="Y883" t="s">
        <v>112</v>
      </c>
      <c r="Z883" s="27">
        <v>64</v>
      </c>
      <c r="AA883" s="27">
        <v>77.256094002724808</v>
      </c>
      <c r="AB883" s="27">
        <v>79.180304681159754</v>
      </c>
      <c r="AC883" s="27">
        <v>70.57692307692308</v>
      </c>
      <c r="AD883" s="27">
        <v>0</v>
      </c>
      <c r="AE883" s="27">
        <v>30.657142368173982</v>
      </c>
      <c r="AF883" s="27">
        <v>0</v>
      </c>
      <c r="AG883" s="90">
        <v>30.657142368173982</v>
      </c>
      <c r="AH883" s="27">
        <v>1</v>
      </c>
      <c r="AI883" s="27">
        <v>1</v>
      </c>
      <c r="AJ883" s="27">
        <v>66</v>
      </c>
      <c r="AK883" s="27">
        <v>3.3000000000000003</v>
      </c>
      <c r="AL883" s="101">
        <v>96.657142368173979</v>
      </c>
      <c r="AM883" s="101">
        <v>33.957142368173983</v>
      </c>
      <c r="AN883">
        <v>2045</v>
      </c>
      <c r="AO883" t="s">
        <v>60</v>
      </c>
      <c r="AP883" s="30">
        <v>1.1415525114155252</v>
      </c>
      <c r="AQ883" t="s">
        <v>113</v>
      </c>
      <c r="AR883">
        <v>3</v>
      </c>
      <c r="AS883">
        <v>4</v>
      </c>
      <c r="AT883" t="s">
        <v>89</v>
      </c>
      <c r="AU883">
        <v>2022</v>
      </c>
      <c r="AV883" t="s">
        <v>285</v>
      </c>
      <c r="AW883" s="120">
        <f t="shared" si="55"/>
        <v>30.657142368173982</v>
      </c>
      <c r="AX883" s="109">
        <f t="shared" si="56"/>
        <v>96.657142368173979</v>
      </c>
      <c r="AY883" s="109">
        <f t="shared" si="57"/>
        <v>33.957142368173983</v>
      </c>
    </row>
    <row r="884" spans="1:51" x14ac:dyDescent="0.2">
      <c r="A884">
        <v>49</v>
      </c>
      <c r="B884">
        <v>2023</v>
      </c>
      <c r="C884" t="s">
        <v>104</v>
      </c>
      <c r="D884" t="s">
        <v>45</v>
      </c>
      <c r="E884" t="s">
        <v>46</v>
      </c>
      <c r="G884" t="s">
        <v>282</v>
      </c>
      <c r="H884" t="s">
        <v>283</v>
      </c>
      <c r="I884" t="s">
        <v>284</v>
      </c>
      <c r="J884" t="s">
        <v>282</v>
      </c>
      <c r="K884" t="s">
        <v>51</v>
      </c>
      <c r="L884" s="27">
        <v>0</v>
      </c>
      <c r="M884" s="27">
        <v>0</v>
      </c>
      <c r="N884" s="27">
        <v>0</v>
      </c>
      <c r="O884" t="s">
        <v>109</v>
      </c>
      <c r="P884" t="s">
        <v>110</v>
      </c>
      <c r="Q884" s="27">
        <v>1600</v>
      </c>
      <c r="R884" s="27">
        <v>1694</v>
      </c>
      <c r="S884" s="27">
        <v>1835</v>
      </c>
      <c r="T884" s="27">
        <v>1835</v>
      </c>
      <c r="U884" s="27">
        <v>0</v>
      </c>
      <c r="V884" s="27">
        <v>0</v>
      </c>
      <c r="W884" s="27">
        <v>0</v>
      </c>
      <c r="X884" t="s">
        <v>111</v>
      </c>
      <c r="Y884" t="s">
        <v>112</v>
      </c>
      <c r="Z884" s="27">
        <v>64</v>
      </c>
      <c r="AA884" s="27">
        <v>79.182284605959708</v>
      </c>
      <c r="AB884" s="27">
        <v>81.154470742839592</v>
      </c>
      <c r="AC884" s="27">
        <v>70.57692307692308</v>
      </c>
      <c r="AD884" s="27">
        <v>0</v>
      </c>
      <c r="AE884" s="27">
        <v>30.432057866926701</v>
      </c>
      <c r="AF884" s="27">
        <v>0</v>
      </c>
      <c r="AG884" s="90">
        <v>30.432057866926701</v>
      </c>
      <c r="AH884" s="27">
        <v>1</v>
      </c>
      <c r="AI884" s="27">
        <v>1</v>
      </c>
      <c r="AJ884" s="27">
        <v>66</v>
      </c>
      <c r="AK884" s="27">
        <v>3.3000000000000003</v>
      </c>
      <c r="AL884" s="101">
        <v>96.432057866926698</v>
      </c>
      <c r="AM884" s="101">
        <v>33.732057866926702</v>
      </c>
      <c r="AN884">
        <v>2050</v>
      </c>
      <c r="AO884" t="s">
        <v>60</v>
      </c>
      <c r="AP884" s="30">
        <v>1.1415525114155252</v>
      </c>
      <c r="AQ884" t="s">
        <v>113</v>
      </c>
      <c r="AR884">
        <v>3</v>
      </c>
      <c r="AS884">
        <v>4</v>
      </c>
      <c r="AT884" t="s">
        <v>89</v>
      </c>
      <c r="AU884">
        <v>2022</v>
      </c>
      <c r="AV884" t="s">
        <v>285</v>
      </c>
      <c r="AW884" s="120">
        <f t="shared" si="55"/>
        <v>30.432057866926701</v>
      </c>
      <c r="AX884" s="109">
        <f t="shared" si="56"/>
        <v>96.432057866926698</v>
      </c>
      <c r="AY884" s="109">
        <f t="shared" si="57"/>
        <v>33.732057866926702</v>
      </c>
    </row>
    <row r="885" spans="1:51" x14ac:dyDescent="0.2">
      <c r="A885">
        <v>50</v>
      </c>
      <c r="B885">
        <v>2023</v>
      </c>
      <c r="C885" t="s">
        <v>104</v>
      </c>
      <c r="D885" t="s">
        <v>45</v>
      </c>
      <c r="E885" t="s">
        <v>46</v>
      </c>
      <c r="G885" t="s">
        <v>286</v>
      </c>
      <c r="H885" t="s">
        <v>287</v>
      </c>
      <c r="I885" t="s">
        <v>288</v>
      </c>
      <c r="J885" t="s">
        <v>286</v>
      </c>
      <c r="K885" t="s">
        <v>51</v>
      </c>
      <c r="L885" s="27">
        <v>0</v>
      </c>
      <c r="M885" s="27">
        <v>0</v>
      </c>
      <c r="N885" s="27">
        <v>0</v>
      </c>
      <c r="O885" t="s">
        <v>109</v>
      </c>
      <c r="P885" t="s">
        <v>110</v>
      </c>
      <c r="Q885" s="27">
        <v>36000</v>
      </c>
      <c r="R885" s="27">
        <v>42000</v>
      </c>
      <c r="S885" s="27" t="s">
        <v>89</v>
      </c>
      <c r="T885" s="27">
        <v>40000</v>
      </c>
      <c r="U885" s="27">
        <v>0</v>
      </c>
      <c r="V885" s="27">
        <v>0</v>
      </c>
      <c r="W885" s="27">
        <v>0</v>
      </c>
      <c r="X885" t="s">
        <v>111</v>
      </c>
      <c r="Y885" t="s">
        <v>112</v>
      </c>
      <c r="Z885" s="27">
        <v>90</v>
      </c>
      <c r="AA885" s="27">
        <v>105</v>
      </c>
      <c r="AB885" s="27">
        <v>105</v>
      </c>
      <c r="AC885" s="27">
        <v>105</v>
      </c>
      <c r="AD885" s="27">
        <v>0</v>
      </c>
      <c r="AE885" s="27">
        <v>367.14392632742772</v>
      </c>
      <c r="AF885" s="27">
        <v>0</v>
      </c>
      <c r="AG885" s="90">
        <v>367.14392632742772</v>
      </c>
      <c r="AH885" s="27">
        <v>1</v>
      </c>
      <c r="AI885" s="27">
        <v>1</v>
      </c>
      <c r="AJ885" s="27">
        <v>132</v>
      </c>
      <c r="AK885" s="27">
        <v>33</v>
      </c>
      <c r="AL885" s="101">
        <v>499.14392632742772</v>
      </c>
      <c r="AM885" s="101">
        <v>400.14392632742772</v>
      </c>
      <c r="AN885">
        <v>2023</v>
      </c>
      <c r="AO885" t="s">
        <v>56</v>
      </c>
      <c r="AP885" s="30">
        <v>2.2831050228310503</v>
      </c>
      <c r="AQ885" t="s">
        <v>113</v>
      </c>
      <c r="AR885">
        <v>2</v>
      </c>
      <c r="AS885">
        <v>4</v>
      </c>
      <c r="AT885" t="s">
        <v>89</v>
      </c>
      <c r="AU885">
        <v>2022</v>
      </c>
      <c r="AV885" t="s">
        <v>289</v>
      </c>
      <c r="AW885" s="120">
        <f t="shared" si="55"/>
        <v>367.14392632742772</v>
      </c>
      <c r="AX885" s="109">
        <f t="shared" si="56"/>
        <v>499.14392632742772</v>
      </c>
      <c r="AY885" s="109">
        <f t="shared" si="57"/>
        <v>400.14392632742772</v>
      </c>
    </row>
    <row r="886" spans="1:51" x14ac:dyDescent="0.2">
      <c r="A886">
        <v>50</v>
      </c>
      <c r="B886">
        <v>2023</v>
      </c>
      <c r="C886" t="s">
        <v>104</v>
      </c>
      <c r="D886" t="s">
        <v>45</v>
      </c>
      <c r="E886" t="s">
        <v>46</v>
      </c>
      <c r="G886" t="s">
        <v>286</v>
      </c>
      <c r="H886" t="s">
        <v>287</v>
      </c>
      <c r="I886" t="s">
        <v>288</v>
      </c>
      <c r="J886" t="s">
        <v>286</v>
      </c>
      <c r="K886" t="s">
        <v>51</v>
      </c>
      <c r="L886" s="27">
        <v>0</v>
      </c>
      <c r="M886" s="27">
        <v>0</v>
      </c>
      <c r="N886" s="27">
        <v>0</v>
      </c>
      <c r="O886" t="s">
        <v>109</v>
      </c>
      <c r="P886" t="s">
        <v>110</v>
      </c>
      <c r="Q886" s="27">
        <v>36000</v>
      </c>
      <c r="R886" s="27">
        <v>42000</v>
      </c>
      <c r="S886" s="27" t="s">
        <v>89</v>
      </c>
      <c r="T886" s="27">
        <v>40000</v>
      </c>
      <c r="U886" s="27">
        <v>0</v>
      </c>
      <c r="V886" s="27">
        <v>0</v>
      </c>
      <c r="W886" s="27">
        <v>0</v>
      </c>
      <c r="X886" t="s">
        <v>111</v>
      </c>
      <c r="Y886" t="s">
        <v>112</v>
      </c>
      <c r="Z886" s="27">
        <v>90</v>
      </c>
      <c r="AA886" s="27">
        <v>105</v>
      </c>
      <c r="AB886" s="27">
        <v>105</v>
      </c>
      <c r="AC886" s="27">
        <v>105</v>
      </c>
      <c r="AD886" s="27">
        <v>0</v>
      </c>
      <c r="AE886" s="27">
        <v>356.62562895775244</v>
      </c>
      <c r="AF886" s="27">
        <v>0</v>
      </c>
      <c r="AG886" s="90">
        <v>356.62562895775244</v>
      </c>
      <c r="AH886" s="27">
        <v>1</v>
      </c>
      <c r="AI886" s="27">
        <v>1</v>
      </c>
      <c r="AJ886" s="27">
        <v>132</v>
      </c>
      <c r="AK886" s="27">
        <v>33</v>
      </c>
      <c r="AL886" s="101">
        <v>488.62562895775244</v>
      </c>
      <c r="AM886" s="101">
        <v>389.62562895775244</v>
      </c>
      <c r="AN886">
        <v>2030</v>
      </c>
      <c r="AO886" t="s">
        <v>56</v>
      </c>
      <c r="AP886" s="30">
        <v>2.2831050228310503</v>
      </c>
      <c r="AQ886" t="s">
        <v>113</v>
      </c>
      <c r="AR886">
        <v>2</v>
      </c>
      <c r="AS886">
        <v>4</v>
      </c>
      <c r="AT886" t="s">
        <v>89</v>
      </c>
      <c r="AU886">
        <v>2022</v>
      </c>
      <c r="AV886" t="s">
        <v>289</v>
      </c>
      <c r="AW886" s="120">
        <f t="shared" si="55"/>
        <v>356.62562895775244</v>
      </c>
      <c r="AX886" s="109">
        <f t="shared" si="56"/>
        <v>488.62562895775244</v>
      </c>
      <c r="AY886" s="109">
        <f t="shared" si="57"/>
        <v>389.62562895775244</v>
      </c>
    </row>
    <row r="887" spans="1:51" x14ac:dyDescent="0.2">
      <c r="A887">
        <v>50</v>
      </c>
      <c r="B887">
        <v>2023</v>
      </c>
      <c r="C887" t="s">
        <v>104</v>
      </c>
      <c r="D887" t="s">
        <v>45</v>
      </c>
      <c r="E887" t="s">
        <v>46</v>
      </c>
      <c r="G887" t="s">
        <v>286</v>
      </c>
      <c r="H887" t="s">
        <v>287</v>
      </c>
      <c r="I887" t="s">
        <v>288</v>
      </c>
      <c r="J887" t="s">
        <v>286</v>
      </c>
      <c r="K887" t="s">
        <v>51</v>
      </c>
      <c r="L887" s="27">
        <v>0</v>
      </c>
      <c r="M887" s="27">
        <v>0</v>
      </c>
      <c r="N887" s="27">
        <v>0</v>
      </c>
      <c r="O887" t="s">
        <v>109</v>
      </c>
      <c r="P887" t="s">
        <v>110</v>
      </c>
      <c r="Q887" s="27">
        <v>36000</v>
      </c>
      <c r="R887" s="27">
        <v>42000</v>
      </c>
      <c r="S887" s="27" t="s">
        <v>89</v>
      </c>
      <c r="T887" s="27">
        <v>40000</v>
      </c>
      <c r="U887" s="27">
        <v>0</v>
      </c>
      <c r="V887" s="27">
        <v>0</v>
      </c>
      <c r="W887" s="27">
        <v>0</v>
      </c>
      <c r="X887" t="s">
        <v>111</v>
      </c>
      <c r="Y887" t="s">
        <v>112</v>
      </c>
      <c r="Z887" s="27">
        <v>90</v>
      </c>
      <c r="AA887" s="27">
        <v>105</v>
      </c>
      <c r="AB887" s="27">
        <v>105</v>
      </c>
      <c r="AC887" s="27">
        <v>105</v>
      </c>
      <c r="AD887" s="27">
        <v>0</v>
      </c>
      <c r="AE887" s="27">
        <v>350.34143535578943</v>
      </c>
      <c r="AF887" s="27">
        <v>0</v>
      </c>
      <c r="AG887" s="90">
        <v>350.34143535578943</v>
      </c>
      <c r="AH887" s="27">
        <v>1</v>
      </c>
      <c r="AI887" s="27">
        <v>1</v>
      </c>
      <c r="AJ887" s="27">
        <v>132</v>
      </c>
      <c r="AK887" s="27">
        <v>33</v>
      </c>
      <c r="AL887" s="101">
        <v>482.34143535578943</v>
      </c>
      <c r="AM887" s="101">
        <v>383.34143535578943</v>
      </c>
      <c r="AN887">
        <v>2035</v>
      </c>
      <c r="AO887" t="s">
        <v>56</v>
      </c>
      <c r="AP887" s="30">
        <v>2.2831050228310503</v>
      </c>
      <c r="AQ887" t="s">
        <v>113</v>
      </c>
      <c r="AR887">
        <v>2</v>
      </c>
      <c r="AS887">
        <v>4</v>
      </c>
      <c r="AT887" t="s">
        <v>89</v>
      </c>
      <c r="AU887">
        <v>2022</v>
      </c>
      <c r="AV887" t="s">
        <v>289</v>
      </c>
      <c r="AW887" s="120">
        <f t="shared" si="55"/>
        <v>350.34143535578943</v>
      </c>
      <c r="AX887" s="109">
        <f t="shared" si="56"/>
        <v>482.34143535578943</v>
      </c>
      <c r="AY887" s="109">
        <f t="shared" si="57"/>
        <v>383.34143535578943</v>
      </c>
    </row>
    <row r="888" spans="1:51" x14ac:dyDescent="0.2">
      <c r="A888">
        <v>50</v>
      </c>
      <c r="B888">
        <v>2023</v>
      </c>
      <c r="C888" t="s">
        <v>104</v>
      </c>
      <c r="D888" t="s">
        <v>45</v>
      </c>
      <c r="E888" t="s">
        <v>46</v>
      </c>
      <c r="G888" t="s">
        <v>286</v>
      </c>
      <c r="H888" t="s">
        <v>287</v>
      </c>
      <c r="I888" t="s">
        <v>288</v>
      </c>
      <c r="J888" t="s">
        <v>286</v>
      </c>
      <c r="K888" t="s">
        <v>51</v>
      </c>
      <c r="L888" s="27">
        <v>0</v>
      </c>
      <c r="M888" s="27">
        <v>0</v>
      </c>
      <c r="N888" s="27">
        <v>0</v>
      </c>
      <c r="O888" t="s">
        <v>109</v>
      </c>
      <c r="P888" t="s">
        <v>110</v>
      </c>
      <c r="Q888" s="27">
        <v>36000</v>
      </c>
      <c r="R888" s="27">
        <v>42000</v>
      </c>
      <c r="S888" s="27" t="s">
        <v>89</v>
      </c>
      <c r="T888" s="27">
        <v>40000</v>
      </c>
      <c r="U888" s="27">
        <v>0</v>
      </c>
      <c r="V888" s="27">
        <v>0</v>
      </c>
      <c r="W888" s="27">
        <v>0</v>
      </c>
      <c r="X888" t="s">
        <v>111</v>
      </c>
      <c r="Y888" t="s">
        <v>112</v>
      </c>
      <c r="Z888" s="27">
        <v>90</v>
      </c>
      <c r="AA888" s="27">
        <v>105</v>
      </c>
      <c r="AB888" s="27">
        <v>105</v>
      </c>
      <c r="AC888" s="27">
        <v>105</v>
      </c>
      <c r="AD888" s="27">
        <v>0</v>
      </c>
      <c r="AE888" s="27">
        <v>344.05724175382647</v>
      </c>
      <c r="AF888" s="27">
        <v>0</v>
      </c>
      <c r="AG888" s="90">
        <v>344.05724175382647</v>
      </c>
      <c r="AH888" s="27">
        <v>1</v>
      </c>
      <c r="AI888" s="27">
        <v>1</v>
      </c>
      <c r="AJ888" s="27">
        <v>132</v>
      </c>
      <c r="AK888" s="27">
        <v>33</v>
      </c>
      <c r="AL888" s="101">
        <v>476.05724175382647</v>
      </c>
      <c r="AM888" s="101">
        <v>377.05724175382647</v>
      </c>
      <c r="AN888">
        <v>2040</v>
      </c>
      <c r="AO888" t="s">
        <v>56</v>
      </c>
      <c r="AP888" s="30">
        <v>2.2831050228310503</v>
      </c>
      <c r="AQ888" t="s">
        <v>113</v>
      </c>
      <c r="AR888">
        <v>2</v>
      </c>
      <c r="AS888">
        <v>4</v>
      </c>
      <c r="AT888" t="s">
        <v>89</v>
      </c>
      <c r="AU888">
        <v>2022</v>
      </c>
      <c r="AV888" t="s">
        <v>289</v>
      </c>
      <c r="AW888" s="120">
        <f t="shared" si="55"/>
        <v>344.05724175382647</v>
      </c>
      <c r="AX888" s="109">
        <f t="shared" si="56"/>
        <v>476.05724175382647</v>
      </c>
      <c r="AY888" s="109">
        <f t="shared" si="57"/>
        <v>377.05724175382647</v>
      </c>
    </row>
    <row r="889" spans="1:51" x14ac:dyDescent="0.2">
      <c r="A889">
        <v>50</v>
      </c>
      <c r="B889">
        <v>2023</v>
      </c>
      <c r="C889" t="s">
        <v>104</v>
      </c>
      <c r="D889" t="s">
        <v>45</v>
      </c>
      <c r="E889" t="s">
        <v>46</v>
      </c>
      <c r="G889" t="s">
        <v>286</v>
      </c>
      <c r="H889" t="s">
        <v>287</v>
      </c>
      <c r="I889" t="s">
        <v>288</v>
      </c>
      <c r="J889" t="s">
        <v>286</v>
      </c>
      <c r="K889" t="s">
        <v>51</v>
      </c>
      <c r="L889" s="27">
        <v>0</v>
      </c>
      <c r="M889" s="27">
        <v>0</v>
      </c>
      <c r="N889" s="27">
        <v>0</v>
      </c>
      <c r="O889" t="s">
        <v>109</v>
      </c>
      <c r="P889" t="s">
        <v>110</v>
      </c>
      <c r="Q889" s="27">
        <v>36000</v>
      </c>
      <c r="R889" s="27">
        <v>42000</v>
      </c>
      <c r="S889" s="27" t="s">
        <v>89</v>
      </c>
      <c r="T889" s="27">
        <v>40000</v>
      </c>
      <c r="U889" s="27">
        <v>0</v>
      </c>
      <c r="V889" s="27">
        <v>0</v>
      </c>
      <c r="W889" s="27">
        <v>0</v>
      </c>
      <c r="X889" t="s">
        <v>111</v>
      </c>
      <c r="Y889" t="s">
        <v>112</v>
      </c>
      <c r="Z889" s="27">
        <v>90</v>
      </c>
      <c r="AA889" s="27">
        <v>105</v>
      </c>
      <c r="AB889" s="27">
        <v>105</v>
      </c>
      <c r="AC889" s="27">
        <v>105</v>
      </c>
      <c r="AD889" s="27">
        <v>0</v>
      </c>
      <c r="AE889" s="27">
        <v>338.08028155719131</v>
      </c>
      <c r="AF889" s="27">
        <v>0</v>
      </c>
      <c r="AG889" s="90">
        <v>338.08028155719131</v>
      </c>
      <c r="AH889" s="27">
        <v>1</v>
      </c>
      <c r="AI889" s="27">
        <v>1</v>
      </c>
      <c r="AJ889" s="27">
        <v>132</v>
      </c>
      <c r="AK889" s="27">
        <v>33</v>
      </c>
      <c r="AL889" s="101">
        <v>470.08028155719131</v>
      </c>
      <c r="AM889" s="101">
        <v>371.08028155719131</v>
      </c>
      <c r="AN889">
        <v>2045</v>
      </c>
      <c r="AO889" t="s">
        <v>56</v>
      </c>
      <c r="AP889" s="30">
        <v>2.2831050228310503</v>
      </c>
      <c r="AQ889" t="s">
        <v>113</v>
      </c>
      <c r="AR889">
        <v>2</v>
      </c>
      <c r="AS889">
        <v>4</v>
      </c>
      <c r="AT889" t="s">
        <v>89</v>
      </c>
      <c r="AU889">
        <v>2022</v>
      </c>
      <c r="AV889" t="s">
        <v>289</v>
      </c>
      <c r="AW889" s="120">
        <f t="shared" si="55"/>
        <v>338.08028155719131</v>
      </c>
      <c r="AX889" s="109">
        <f t="shared" si="56"/>
        <v>470.08028155719131</v>
      </c>
      <c r="AY889" s="109">
        <f t="shared" si="57"/>
        <v>371.08028155719131</v>
      </c>
    </row>
    <row r="890" spans="1:51" x14ac:dyDescent="0.2">
      <c r="A890">
        <v>50</v>
      </c>
      <c r="B890">
        <v>2023</v>
      </c>
      <c r="C890" t="s">
        <v>104</v>
      </c>
      <c r="D890" t="s">
        <v>45</v>
      </c>
      <c r="E890" t="s">
        <v>46</v>
      </c>
      <c r="G890" t="s">
        <v>286</v>
      </c>
      <c r="H890" t="s">
        <v>287</v>
      </c>
      <c r="I890" t="s">
        <v>288</v>
      </c>
      <c r="J890" t="s">
        <v>286</v>
      </c>
      <c r="K890" t="s">
        <v>51</v>
      </c>
      <c r="L890" s="27">
        <v>0</v>
      </c>
      <c r="M890" s="27">
        <v>0</v>
      </c>
      <c r="N890" s="27">
        <v>0</v>
      </c>
      <c r="O890" t="s">
        <v>109</v>
      </c>
      <c r="P890" t="s">
        <v>110</v>
      </c>
      <c r="Q890" s="27">
        <v>36000</v>
      </c>
      <c r="R890" s="27">
        <v>42000</v>
      </c>
      <c r="S890" s="27" t="s">
        <v>89</v>
      </c>
      <c r="T890" s="27">
        <v>40000</v>
      </c>
      <c r="U890" s="27">
        <v>0</v>
      </c>
      <c r="V890" s="27">
        <v>0</v>
      </c>
      <c r="W890" s="27">
        <v>0</v>
      </c>
      <c r="X890" t="s">
        <v>111</v>
      </c>
      <c r="Y890" t="s">
        <v>112</v>
      </c>
      <c r="Z890" s="27">
        <v>90</v>
      </c>
      <c r="AA890" s="27">
        <v>105</v>
      </c>
      <c r="AB890" s="27">
        <v>105</v>
      </c>
      <c r="AC890" s="27">
        <v>105</v>
      </c>
      <c r="AD890" s="27">
        <v>0</v>
      </c>
      <c r="AE890" s="27">
        <v>332.10332136055621</v>
      </c>
      <c r="AF890" s="27">
        <v>0</v>
      </c>
      <c r="AG890" s="90">
        <v>332.10332136055621</v>
      </c>
      <c r="AH890" s="27">
        <v>1</v>
      </c>
      <c r="AI890" s="27">
        <v>1</v>
      </c>
      <c r="AJ890" s="27">
        <v>132</v>
      </c>
      <c r="AK890" s="27">
        <v>33</v>
      </c>
      <c r="AL890" s="101">
        <v>464.10332136055621</v>
      </c>
      <c r="AM890" s="101">
        <v>365.10332136055621</v>
      </c>
      <c r="AN890">
        <v>2050</v>
      </c>
      <c r="AO890" t="s">
        <v>56</v>
      </c>
      <c r="AP890" s="30">
        <v>2.2831050228310503</v>
      </c>
      <c r="AQ890" t="s">
        <v>113</v>
      </c>
      <c r="AR890">
        <v>2</v>
      </c>
      <c r="AS890">
        <v>4</v>
      </c>
      <c r="AT890" t="s">
        <v>89</v>
      </c>
      <c r="AU890">
        <v>2022</v>
      </c>
      <c r="AV890" t="s">
        <v>289</v>
      </c>
      <c r="AW890" s="120">
        <f t="shared" si="55"/>
        <v>332.10332136055621</v>
      </c>
      <c r="AX890" s="109">
        <f t="shared" si="56"/>
        <v>464.10332136055621</v>
      </c>
      <c r="AY890" s="109">
        <f t="shared" si="57"/>
        <v>365.10332136055621</v>
      </c>
    </row>
    <row r="891" spans="1:51" x14ac:dyDescent="0.2">
      <c r="A891">
        <v>50</v>
      </c>
      <c r="B891">
        <v>2023</v>
      </c>
      <c r="C891" t="s">
        <v>104</v>
      </c>
      <c r="D891" t="s">
        <v>45</v>
      </c>
      <c r="E891" t="s">
        <v>46</v>
      </c>
      <c r="G891" t="s">
        <v>286</v>
      </c>
      <c r="H891" t="s">
        <v>287</v>
      </c>
      <c r="I891" t="s">
        <v>288</v>
      </c>
      <c r="J891" t="s">
        <v>286</v>
      </c>
      <c r="K891" t="s">
        <v>51</v>
      </c>
      <c r="L891" s="27">
        <v>0</v>
      </c>
      <c r="M891" s="27">
        <v>0</v>
      </c>
      <c r="N891" s="27">
        <v>0</v>
      </c>
      <c r="O891" t="s">
        <v>109</v>
      </c>
      <c r="P891" t="s">
        <v>110</v>
      </c>
      <c r="Q891" s="27">
        <v>36000</v>
      </c>
      <c r="R891" s="27">
        <v>42000</v>
      </c>
      <c r="S891" s="27" t="s">
        <v>89</v>
      </c>
      <c r="T891" s="27">
        <v>40000</v>
      </c>
      <c r="U891" s="27">
        <v>0</v>
      </c>
      <c r="V891" s="27">
        <v>0</v>
      </c>
      <c r="W891" s="27">
        <v>0</v>
      </c>
      <c r="X891" t="s">
        <v>111</v>
      </c>
      <c r="Y891" t="s">
        <v>112</v>
      </c>
      <c r="Z891" s="27">
        <v>90</v>
      </c>
      <c r="AA891" s="27">
        <v>105</v>
      </c>
      <c r="AB891" s="27">
        <v>105</v>
      </c>
      <c r="AC891" s="27">
        <v>105</v>
      </c>
      <c r="AD891" s="27">
        <v>0</v>
      </c>
      <c r="AE891" s="27">
        <v>367.14392632742772</v>
      </c>
      <c r="AF891" s="27">
        <v>0</v>
      </c>
      <c r="AG891" s="90">
        <v>367.14392632742772</v>
      </c>
      <c r="AH891" s="27">
        <v>1</v>
      </c>
      <c r="AI891" s="27">
        <v>1</v>
      </c>
      <c r="AJ891" s="27">
        <v>132</v>
      </c>
      <c r="AK891" s="27">
        <v>33</v>
      </c>
      <c r="AL891" s="101">
        <v>499.14392632742772</v>
      </c>
      <c r="AM891" s="101">
        <v>400.14392632742772</v>
      </c>
      <c r="AN891">
        <v>2023</v>
      </c>
      <c r="AO891" t="s">
        <v>59</v>
      </c>
      <c r="AP891" s="30">
        <v>2.2831050228310503</v>
      </c>
      <c r="AQ891" t="s">
        <v>113</v>
      </c>
      <c r="AR891">
        <v>2</v>
      </c>
      <c r="AS891">
        <v>4</v>
      </c>
      <c r="AT891" t="s">
        <v>89</v>
      </c>
      <c r="AU891">
        <v>2022</v>
      </c>
      <c r="AV891" t="s">
        <v>289</v>
      </c>
      <c r="AW891" s="120">
        <f t="shared" si="55"/>
        <v>367.14392632742772</v>
      </c>
      <c r="AX891" s="109">
        <f t="shared" si="56"/>
        <v>499.14392632742772</v>
      </c>
      <c r="AY891" s="109">
        <f t="shared" si="57"/>
        <v>400.14392632742772</v>
      </c>
    </row>
    <row r="892" spans="1:51" x14ac:dyDescent="0.2">
      <c r="A892">
        <v>50</v>
      </c>
      <c r="B892">
        <v>2023</v>
      </c>
      <c r="C892" t="s">
        <v>104</v>
      </c>
      <c r="D892" t="s">
        <v>45</v>
      </c>
      <c r="E892" t="s">
        <v>46</v>
      </c>
      <c r="G892" t="s">
        <v>286</v>
      </c>
      <c r="H892" t="s">
        <v>287</v>
      </c>
      <c r="I892" t="s">
        <v>288</v>
      </c>
      <c r="J892" t="s">
        <v>286</v>
      </c>
      <c r="K892" t="s">
        <v>51</v>
      </c>
      <c r="L892" s="27">
        <v>0</v>
      </c>
      <c r="M892" s="27">
        <v>0</v>
      </c>
      <c r="N892" s="27">
        <v>0</v>
      </c>
      <c r="O892" t="s">
        <v>109</v>
      </c>
      <c r="P892" t="s">
        <v>110</v>
      </c>
      <c r="Q892" s="27">
        <v>36000</v>
      </c>
      <c r="R892" s="27">
        <v>42000</v>
      </c>
      <c r="S892" s="27" t="s">
        <v>89</v>
      </c>
      <c r="T892" s="27">
        <v>40000</v>
      </c>
      <c r="U892" s="27">
        <v>0</v>
      </c>
      <c r="V892" s="27">
        <v>0</v>
      </c>
      <c r="W892" s="27">
        <v>0</v>
      </c>
      <c r="X892" t="s">
        <v>111</v>
      </c>
      <c r="Y892" t="s">
        <v>112</v>
      </c>
      <c r="Z892" s="27">
        <v>90</v>
      </c>
      <c r="AA892" s="27">
        <v>105</v>
      </c>
      <c r="AB892" s="27">
        <v>105</v>
      </c>
      <c r="AC892" s="27">
        <v>105</v>
      </c>
      <c r="AD892" s="27">
        <v>0</v>
      </c>
      <c r="AE892" s="27">
        <v>356.62562895775244</v>
      </c>
      <c r="AF892" s="27">
        <v>0</v>
      </c>
      <c r="AG892" s="90">
        <v>356.62562895775244</v>
      </c>
      <c r="AH892" s="27">
        <v>1</v>
      </c>
      <c r="AI892" s="27">
        <v>1</v>
      </c>
      <c r="AJ892" s="27">
        <v>132</v>
      </c>
      <c r="AK892" s="27">
        <v>33</v>
      </c>
      <c r="AL892" s="101">
        <v>488.62562895775244</v>
      </c>
      <c r="AM892" s="101">
        <v>389.62562895775244</v>
      </c>
      <c r="AN892">
        <v>2030</v>
      </c>
      <c r="AO892" t="s">
        <v>59</v>
      </c>
      <c r="AP892" s="30">
        <v>2.2831050228310503</v>
      </c>
      <c r="AQ892" t="s">
        <v>113</v>
      </c>
      <c r="AR892">
        <v>2</v>
      </c>
      <c r="AS892">
        <v>4</v>
      </c>
      <c r="AT892" t="s">
        <v>89</v>
      </c>
      <c r="AU892">
        <v>2022</v>
      </c>
      <c r="AV892" t="s">
        <v>289</v>
      </c>
      <c r="AW892" s="120">
        <f t="shared" si="55"/>
        <v>356.62562895775244</v>
      </c>
      <c r="AX892" s="109">
        <f t="shared" si="56"/>
        <v>488.62562895775244</v>
      </c>
      <c r="AY892" s="109">
        <f t="shared" si="57"/>
        <v>389.62562895775244</v>
      </c>
    </row>
    <row r="893" spans="1:51" x14ac:dyDescent="0.2">
      <c r="A893">
        <v>50</v>
      </c>
      <c r="B893">
        <v>2023</v>
      </c>
      <c r="C893" t="s">
        <v>104</v>
      </c>
      <c r="D893" t="s">
        <v>45</v>
      </c>
      <c r="E893" t="s">
        <v>46</v>
      </c>
      <c r="G893" t="s">
        <v>286</v>
      </c>
      <c r="H893" t="s">
        <v>287</v>
      </c>
      <c r="I893" t="s">
        <v>288</v>
      </c>
      <c r="J893" t="s">
        <v>286</v>
      </c>
      <c r="K893" t="s">
        <v>51</v>
      </c>
      <c r="L893" s="27">
        <v>0</v>
      </c>
      <c r="M893" s="27">
        <v>0</v>
      </c>
      <c r="N893" s="27">
        <v>0</v>
      </c>
      <c r="O893" t="s">
        <v>109</v>
      </c>
      <c r="P893" t="s">
        <v>110</v>
      </c>
      <c r="Q893" s="27">
        <v>36000</v>
      </c>
      <c r="R893" s="27">
        <v>42000</v>
      </c>
      <c r="S893" s="27" t="s">
        <v>89</v>
      </c>
      <c r="T893" s="27">
        <v>40000</v>
      </c>
      <c r="U893" s="27">
        <v>0</v>
      </c>
      <c r="V893" s="27">
        <v>0</v>
      </c>
      <c r="W893" s="27">
        <v>0</v>
      </c>
      <c r="X893" t="s">
        <v>111</v>
      </c>
      <c r="Y893" t="s">
        <v>112</v>
      </c>
      <c r="Z893" s="27">
        <v>90</v>
      </c>
      <c r="AA893" s="27">
        <v>105</v>
      </c>
      <c r="AB893" s="27">
        <v>105</v>
      </c>
      <c r="AC893" s="27">
        <v>105</v>
      </c>
      <c r="AD893" s="27">
        <v>0</v>
      </c>
      <c r="AE893" s="27">
        <v>350.34143535578943</v>
      </c>
      <c r="AF893" s="27">
        <v>0</v>
      </c>
      <c r="AG893" s="90">
        <v>350.34143535578943</v>
      </c>
      <c r="AH893" s="27">
        <v>1</v>
      </c>
      <c r="AI893" s="27">
        <v>1</v>
      </c>
      <c r="AJ893" s="27">
        <v>132</v>
      </c>
      <c r="AK893" s="27">
        <v>33</v>
      </c>
      <c r="AL893" s="101">
        <v>482.34143535578943</v>
      </c>
      <c r="AM893" s="101">
        <v>383.34143535578943</v>
      </c>
      <c r="AN893">
        <v>2035</v>
      </c>
      <c r="AO893" t="s">
        <v>59</v>
      </c>
      <c r="AP893" s="30">
        <v>2.2831050228310503</v>
      </c>
      <c r="AQ893" t="s">
        <v>113</v>
      </c>
      <c r="AR893">
        <v>2</v>
      </c>
      <c r="AS893">
        <v>4</v>
      </c>
      <c r="AT893" t="s">
        <v>89</v>
      </c>
      <c r="AU893">
        <v>2022</v>
      </c>
      <c r="AV893" t="s">
        <v>289</v>
      </c>
      <c r="AW893" s="120">
        <f t="shared" si="55"/>
        <v>350.34143535578943</v>
      </c>
      <c r="AX893" s="109">
        <f t="shared" si="56"/>
        <v>482.34143535578943</v>
      </c>
      <c r="AY893" s="109">
        <f t="shared" si="57"/>
        <v>383.34143535578943</v>
      </c>
    </row>
    <row r="894" spans="1:51" x14ac:dyDescent="0.2">
      <c r="A894">
        <v>50</v>
      </c>
      <c r="B894">
        <v>2023</v>
      </c>
      <c r="C894" t="s">
        <v>104</v>
      </c>
      <c r="D894" t="s">
        <v>45</v>
      </c>
      <c r="E894" t="s">
        <v>46</v>
      </c>
      <c r="G894" t="s">
        <v>286</v>
      </c>
      <c r="H894" t="s">
        <v>287</v>
      </c>
      <c r="I894" t="s">
        <v>288</v>
      </c>
      <c r="J894" t="s">
        <v>286</v>
      </c>
      <c r="K894" t="s">
        <v>51</v>
      </c>
      <c r="L894" s="27">
        <v>0</v>
      </c>
      <c r="M894" s="27">
        <v>0</v>
      </c>
      <c r="N894" s="27">
        <v>0</v>
      </c>
      <c r="O894" t="s">
        <v>109</v>
      </c>
      <c r="P894" t="s">
        <v>110</v>
      </c>
      <c r="Q894" s="27">
        <v>36000</v>
      </c>
      <c r="R894" s="27">
        <v>42000</v>
      </c>
      <c r="S894" s="27" t="s">
        <v>89</v>
      </c>
      <c r="T894" s="27">
        <v>40000</v>
      </c>
      <c r="U894" s="27">
        <v>0</v>
      </c>
      <c r="V894" s="27">
        <v>0</v>
      </c>
      <c r="W894" s="27">
        <v>0</v>
      </c>
      <c r="X894" t="s">
        <v>111</v>
      </c>
      <c r="Y894" t="s">
        <v>112</v>
      </c>
      <c r="Z894" s="27">
        <v>90</v>
      </c>
      <c r="AA894" s="27">
        <v>105</v>
      </c>
      <c r="AB894" s="27">
        <v>105</v>
      </c>
      <c r="AC894" s="27">
        <v>105</v>
      </c>
      <c r="AD894" s="27">
        <v>0</v>
      </c>
      <c r="AE894" s="27">
        <v>344.05724175382647</v>
      </c>
      <c r="AF894" s="27">
        <v>0</v>
      </c>
      <c r="AG894" s="90">
        <v>344.05724175382647</v>
      </c>
      <c r="AH894" s="27">
        <v>1</v>
      </c>
      <c r="AI894" s="27">
        <v>1</v>
      </c>
      <c r="AJ894" s="27">
        <v>132</v>
      </c>
      <c r="AK894" s="27">
        <v>33</v>
      </c>
      <c r="AL894" s="101">
        <v>476.05724175382647</v>
      </c>
      <c r="AM894" s="101">
        <v>377.05724175382647</v>
      </c>
      <c r="AN894">
        <v>2040</v>
      </c>
      <c r="AO894" t="s">
        <v>59</v>
      </c>
      <c r="AP894" s="30">
        <v>2.2831050228310503</v>
      </c>
      <c r="AQ894" t="s">
        <v>113</v>
      </c>
      <c r="AR894">
        <v>2</v>
      </c>
      <c r="AS894">
        <v>4</v>
      </c>
      <c r="AT894" t="s">
        <v>89</v>
      </c>
      <c r="AU894">
        <v>2022</v>
      </c>
      <c r="AV894" t="s">
        <v>289</v>
      </c>
      <c r="AW894" s="120">
        <f t="shared" si="55"/>
        <v>344.05724175382647</v>
      </c>
      <c r="AX894" s="109">
        <f t="shared" si="56"/>
        <v>476.05724175382647</v>
      </c>
      <c r="AY894" s="109">
        <f t="shared" si="57"/>
        <v>377.05724175382647</v>
      </c>
    </row>
    <row r="895" spans="1:51" x14ac:dyDescent="0.2">
      <c r="A895">
        <v>50</v>
      </c>
      <c r="B895">
        <v>2023</v>
      </c>
      <c r="C895" t="s">
        <v>104</v>
      </c>
      <c r="D895" t="s">
        <v>45</v>
      </c>
      <c r="E895" t="s">
        <v>46</v>
      </c>
      <c r="G895" t="s">
        <v>286</v>
      </c>
      <c r="H895" t="s">
        <v>287</v>
      </c>
      <c r="I895" t="s">
        <v>288</v>
      </c>
      <c r="J895" t="s">
        <v>286</v>
      </c>
      <c r="K895" t="s">
        <v>51</v>
      </c>
      <c r="L895" s="27">
        <v>0</v>
      </c>
      <c r="M895" s="27">
        <v>0</v>
      </c>
      <c r="N895" s="27">
        <v>0</v>
      </c>
      <c r="O895" t="s">
        <v>109</v>
      </c>
      <c r="P895" t="s">
        <v>110</v>
      </c>
      <c r="Q895" s="27">
        <v>36000</v>
      </c>
      <c r="R895" s="27">
        <v>42000</v>
      </c>
      <c r="S895" s="27" t="s">
        <v>89</v>
      </c>
      <c r="T895" s="27">
        <v>40000</v>
      </c>
      <c r="U895" s="27">
        <v>0</v>
      </c>
      <c r="V895" s="27">
        <v>0</v>
      </c>
      <c r="W895" s="27">
        <v>0</v>
      </c>
      <c r="X895" t="s">
        <v>111</v>
      </c>
      <c r="Y895" t="s">
        <v>112</v>
      </c>
      <c r="Z895" s="27">
        <v>90</v>
      </c>
      <c r="AA895" s="27">
        <v>105</v>
      </c>
      <c r="AB895" s="27">
        <v>105</v>
      </c>
      <c r="AC895" s="27">
        <v>105</v>
      </c>
      <c r="AD895" s="27">
        <v>0</v>
      </c>
      <c r="AE895" s="27">
        <v>338.08028155719131</v>
      </c>
      <c r="AF895" s="27">
        <v>0</v>
      </c>
      <c r="AG895" s="90">
        <v>338.08028155719131</v>
      </c>
      <c r="AH895" s="27">
        <v>1</v>
      </c>
      <c r="AI895" s="27">
        <v>1</v>
      </c>
      <c r="AJ895" s="27">
        <v>132</v>
      </c>
      <c r="AK895" s="27">
        <v>33</v>
      </c>
      <c r="AL895" s="101">
        <v>470.08028155719131</v>
      </c>
      <c r="AM895" s="101">
        <v>371.08028155719131</v>
      </c>
      <c r="AN895">
        <v>2045</v>
      </c>
      <c r="AO895" t="s">
        <v>59</v>
      </c>
      <c r="AP895" s="30">
        <v>2.2831050228310503</v>
      </c>
      <c r="AQ895" t="s">
        <v>113</v>
      </c>
      <c r="AR895">
        <v>2</v>
      </c>
      <c r="AS895">
        <v>4</v>
      </c>
      <c r="AT895" t="s">
        <v>89</v>
      </c>
      <c r="AU895">
        <v>2022</v>
      </c>
      <c r="AV895" t="s">
        <v>289</v>
      </c>
      <c r="AW895" s="120">
        <f t="shared" ref="AW895:AW958" si="58">AG895</f>
        <v>338.08028155719131</v>
      </c>
      <c r="AX895" s="109">
        <f t="shared" ref="AX895:AX958" si="59">AL895</f>
        <v>470.08028155719131</v>
      </c>
      <c r="AY895" s="109">
        <f t="shared" ref="AY895:AY958" si="60">AM895</f>
        <v>371.08028155719131</v>
      </c>
    </row>
    <row r="896" spans="1:51" x14ac:dyDescent="0.2">
      <c r="A896">
        <v>50</v>
      </c>
      <c r="B896">
        <v>2023</v>
      </c>
      <c r="C896" t="s">
        <v>104</v>
      </c>
      <c r="D896" t="s">
        <v>45</v>
      </c>
      <c r="E896" t="s">
        <v>46</v>
      </c>
      <c r="G896" t="s">
        <v>286</v>
      </c>
      <c r="H896" t="s">
        <v>287</v>
      </c>
      <c r="I896" t="s">
        <v>288</v>
      </c>
      <c r="J896" t="s">
        <v>286</v>
      </c>
      <c r="K896" t="s">
        <v>51</v>
      </c>
      <c r="L896" s="27">
        <v>0</v>
      </c>
      <c r="M896" s="27">
        <v>0</v>
      </c>
      <c r="N896" s="27">
        <v>0</v>
      </c>
      <c r="O896" t="s">
        <v>109</v>
      </c>
      <c r="P896" t="s">
        <v>110</v>
      </c>
      <c r="Q896" s="27">
        <v>36000</v>
      </c>
      <c r="R896" s="27">
        <v>42000</v>
      </c>
      <c r="S896" s="27" t="s">
        <v>89</v>
      </c>
      <c r="T896" s="27">
        <v>40000</v>
      </c>
      <c r="U896" s="27">
        <v>0</v>
      </c>
      <c r="V896" s="27">
        <v>0</v>
      </c>
      <c r="W896" s="27">
        <v>0</v>
      </c>
      <c r="X896" t="s">
        <v>111</v>
      </c>
      <c r="Y896" t="s">
        <v>112</v>
      </c>
      <c r="Z896" s="27">
        <v>90</v>
      </c>
      <c r="AA896" s="27">
        <v>105</v>
      </c>
      <c r="AB896" s="27">
        <v>105</v>
      </c>
      <c r="AC896" s="27">
        <v>105</v>
      </c>
      <c r="AD896" s="27">
        <v>0</v>
      </c>
      <c r="AE896" s="27">
        <v>332.10332136055621</v>
      </c>
      <c r="AF896" s="27">
        <v>0</v>
      </c>
      <c r="AG896" s="90">
        <v>332.10332136055621</v>
      </c>
      <c r="AH896" s="27">
        <v>1</v>
      </c>
      <c r="AI896" s="27">
        <v>1</v>
      </c>
      <c r="AJ896" s="27">
        <v>132</v>
      </c>
      <c r="AK896" s="27">
        <v>33</v>
      </c>
      <c r="AL896" s="101">
        <v>464.10332136055621</v>
      </c>
      <c r="AM896" s="101">
        <v>365.10332136055621</v>
      </c>
      <c r="AN896">
        <v>2050</v>
      </c>
      <c r="AO896" t="s">
        <v>59</v>
      </c>
      <c r="AP896" s="30">
        <v>2.2831050228310503</v>
      </c>
      <c r="AQ896" t="s">
        <v>113</v>
      </c>
      <c r="AR896">
        <v>2</v>
      </c>
      <c r="AS896">
        <v>4</v>
      </c>
      <c r="AT896" t="s">
        <v>89</v>
      </c>
      <c r="AU896">
        <v>2022</v>
      </c>
      <c r="AV896" t="s">
        <v>289</v>
      </c>
      <c r="AW896" s="120">
        <f t="shared" si="58"/>
        <v>332.10332136055621</v>
      </c>
      <c r="AX896" s="109">
        <f t="shared" si="59"/>
        <v>464.10332136055621</v>
      </c>
      <c r="AY896" s="109">
        <f t="shared" si="60"/>
        <v>365.10332136055621</v>
      </c>
    </row>
    <row r="897" spans="1:51" x14ac:dyDescent="0.2">
      <c r="A897">
        <v>50</v>
      </c>
      <c r="B897">
        <v>2023</v>
      </c>
      <c r="C897" t="s">
        <v>104</v>
      </c>
      <c r="D897" t="s">
        <v>45</v>
      </c>
      <c r="E897" t="s">
        <v>46</v>
      </c>
      <c r="G897" t="s">
        <v>286</v>
      </c>
      <c r="H897" t="s">
        <v>287</v>
      </c>
      <c r="I897" t="s">
        <v>288</v>
      </c>
      <c r="J897" t="s">
        <v>286</v>
      </c>
      <c r="K897" t="s">
        <v>51</v>
      </c>
      <c r="L897" s="27">
        <v>0</v>
      </c>
      <c r="M897" s="27">
        <v>0</v>
      </c>
      <c r="N897" s="27">
        <v>0</v>
      </c>
      <c r="O897" t="s">
        <v>109</v>
      </c>
      <c r="P897" t="s">
        <v>110</v>
      </c>
      <c r="Q897" s="27">
        <v>36000</v>
      </c>
      <c r="R897" s="27">
        <v>42000</v>
      </c>
      <c r="S897" s="27" t="s">
        <v>89</v>
      </c>
      <c r="T897" s="27">
        <v>40000</v>
      </c>
      <c r="U897" s="27">
        <v>0</v>
      </c>
      <c r="V897" s="27">
        <v>0</v>
      </c>
      <c r="W897" s="27">
        <v>0</v>
      </c>
      <c r="X897" t="s">
        <v>111</v>
      </c>
      <c r="Y897" t="s">
        <v>112</v>
      </c>
      <c r="Z897" s="27">
        <v>90</v>
      </c>
      <c r="AA897" s="27">
        <v>105</v>
      </c>
      <c r="AB897" s="27">
        <v>105</v>
      </c>
      <c r="AC897" s="27">
        <v>105</v>
      </c>
      <c r="AD897" s="27">
        <v>0</v>
      </c>
      <c r="AE897" s="27">
        <v>367.14392632742772</v>
      </c>
      <c r="AF897" s="27">
        <v>0</v>
      </c>
      <c r="AG897" s="90">
        <v>367.14392632742772</v>
      </c>
      <c r="AH897" s="27">
        <v>1</v>
      </c>
      <c r="AI897" s="27">
        <v>1</v>
      </c>
      <c r="AJ897" s="27">
        <v>132</v>
      </c>
      <c r="AK897" s="27">
        <v>33</v>
      </c>
      <c r="AL897" s="101">
        <v>499.14392632742772</v>
      </c>
      <c r="AM897" s="101">
        <v>400.14392632742772</v>
      </c>
      <c r="AN897">
        <v>2023</v>
      </c>
      <c r="AO897" t="s">
        <v>60</v>
      </c>
      <c r="AP897" s="30">
        <v>2.2831050228310503</v>
      </c>
      <c r="AQ897" t="s">
        <v>113</v>
      </c>
      <c r="AR897">
        <v>2</v>
      </c>
      <c r="AS897">
        <v>4</v>
      </c>
      <c r="AT897" t="s">
        <v>89</v>
      </c>
      <c r="AU897">
        <v>2022</v>
      </c>
      <c r="AV897" t="s">
        <v>289</v>
      </c>
      <c r="AW897" s="120">
        <f t="shared" si="58"/>
        <v>367.14392632742772</v>
      </c>
      <c r="AX897" s="109">
        <f t="shared" si="59"/>
        <v>499.14392632742772</v>
      </c>
      <c r="AY897" s="109">
        <f t="shared" si="60"/>
        <v>400.14392632742772</v>
      </c>
    </row>
    <row r="898" spans="1:51" x14ac:dyDescent="0.2">
      <c r="A898">
        <v>50</v>
      </c>
      <c r="B898">
        <v>2023</v>
      </c>
      <c r="C898" t="s">
        <v>104</v>
      </c>
      <c r="D898" t="s">
        <v>45</v>
      </c>
      <c r="E898" t="s">
        <v>46</v>
      </c>
      <c r="G898" t="s">
        <v>286</v>
      </c>
      <c r="H898" t="s">
        <v>287</v>
      </c>
      <c r="I898" t="s">
        <v>288</v>
      </c>
      <c r="J898" t="s">
        <v>286</v>
      </c>
      <c r="K898" t="s">
        <v>51</v>
      </c>
      <c r="L898" s="27">
        <v>0</v>
      </c>
      <c r="M898" s="27">
        <v>0</v>
      </c>
      <c r="N898" s="27">
        <v>0</v>
      </c>
      <c r="O898" t="s">
        <v>109</v>
      </c>
      <c r="P898" t="s">
        <v>110</v>
      </c>
      <c r="Q898" s="27">
        <v>36000</v>
      </c>
      <c r="R898" s="27">
        <v>42000</v>
      </c>
      <c r="S898" s="27" t="s">
        <v>89</v>
      </c>
      <c r="T898" s="27">
        <v>40000</v>
      </c>
      <c r="U898" s="27">
        <v>0</v>
      </c>
      <c r="V898" s="27">
        <v>0</v>
      </c>
      <c r="W898" s="27">
        <v>0</v>
      </c>
      <c r="X898" t="s">
        <v>111</v>
      </c>
      <c r="Y898" t="s">
        <v>112</v>
      </c>
      <c r="Z898" s="27">
        <v>90</v>
      </c>
      <c r="AA898" s="27">
        <v>105</v>
      </c>
      <c r="AB898" s="27">
        <v>105</v>
      </c>
      <c r="AC898" s="27">
        <v>105</v>
      </c>
      <c r="AD898" s="27">
        <v>0</v>
      </c>
      <c r="AE898" s="27">
        <v>356.62562895775244</v>
      </c>
      <c r="AF898" s="27">
        <v>0</v>
      </c>
      <c r="AG898" s="90">
        <v>356.62562895775244</v>
      </c>
      <c r="AH898" s="27">
        <v>1</v>
      </c>
      <c r="AI898" s="27">
        <v>1</v>
      </c>
      <c r="AJ898" s="27">
        <v>132</v>
      </c>
      <c r="AK898" s="27">
        <v>33</v>
      </c>
      <c r="AL898" s="101">
        <v>488.62562895775244</v>
      </c>
      <c r="AM898" s="101">
        <v>389.62562895775244</v>
      </c>
      <c r="AN898">
        <v>2030</v>
      </c>
      <c r="AO898" t="s">
        <v>60</v>
      </c>
      <c r="AP898" s="30">
        <v>2.2831050228310503</v>
      </c>
      <c r="AQ898" t="s">
        <v>113</v>
      </c>
      <c r="AR898">
        <v>2</v>
      </c>
      <c r="AS898">
        <v>4</v>
      </c>
      <c r="AT898" t="s">
        <v>89</v>
      </c>
      <c r="AU898">
        <v>2022</v>
      </c>
      <c r="AV898" t="s">
        <v>289</v>
      </c>
      <c r="AW898" s="120">
        <f t="shared" si="58"/>
        <v>356.62562895775244</v>
      </c>
      <c r="AX898" s="109">
        <f t="shared" si="59"/>
        <v>488.62562895775244</v>
      </c>
      <c r="AY898" s="109">
        <f t="shared" si="60"/>
        <v>389.62562895775244</v>
      </c>
    </row>
    <row r="899" spans="1:51" x14ac:dyDescent="0.2">
      <c r="A899">
        <v>50</v>
      </c>
      <c r="B899">
        <v>2023</v>
      </c>
      <c r="C899" t="s">
        <v>104</v>
      </c>
      <c r="D899" t="s">
        <v>45</v>
      </c>
      <c r="E899" t="s">
        <v>46</v>
      </c>
      <c r="G899" t="s">
        <v>286</v>
      </c>
      <c r="H899" t="s">
        <v>287</v>
      </c>
      <c r="I899" t="s">
        <v>288</v>
      </c>
      <c r="J899" t="s">
        <v>286</v>
      </c>
      <c r="K899" t="s">
        <v>51</v>
      </c>
      <c r="L899" s="27">
        <v>0</v>
      </c>
      <c r="M899" s="27">
        <v>0</v>
      </c>
      <c r="N899" s="27">
        <v>0</v>
      </c>
      <c r="O899" t="s">
        <v>109</v>
      </c>
      <c r="P899" t="s">
        <v>110</v>
      </c>
      <c r="Q899" s="27">
        <v>36000</v>
      </c>
      <c r="R899" s="27">
        <v>42000</v>
      </c>
      <c r="S899" s="27" t="s">
        <v>89</v>
      </c>
      <c r="T899" s="27">
        <v>40000</v>
      </c>
      <c r="U899" s="27">
        <v>0</v>
      </c>
      <c r="V899" s="27">
        <v>0</v>
      </c>
      <c r="W899" s="27">
        <v>0</v>
      </c>
      <c r="X899" t="s">
        <v>111</v>
      </c>
      <c r="Y899" t="s">
        <v>112</v>
      </c>
      <c r="Z899" s="27">
        <v>90</v>
      </c>
      <c r="AA899" s="27">
        <v>105</v>
      </c>
      <c r="AB899" s="27">
        <v>105</v>
      </c>
      <c r="AC899" s="27">
        <v>105</v>
      </c>
      <c r="AD899" s="27">
        <v>0</v>
      </c>
      <c r="AE899" s="27">
        <v>350.34143535578943</v>
      </c>
      <c r="AF899" s="27">
        <v>0</v>
      </c>
      <c r="AG899" s="90">
        <v>350.34143535578943</v>
      </c>
      <c r="AH899" s="27">
        <v>1</v>
      </c>
      <c r="AI899" s="27">
        <v>1</v>
      </c>
      <c r="AJ899" s="27">
        <v>132</v>
      </c>
      <c r="AK899" s="27">
        <v>33</v>
      </c>
      <c r="AL899" s="101">
        <v>482.34143535578943</v>
      </c>
      <c r="AM899" s="101">
        <v>383.34143535578943</v>
      </c>
      <c r="AN899">
        <v>2035</v>
      </c>
      <c r="AO899" t="s">
        <v>60</v>
      </c>
      <c r="AP899" s="30">
        <v>2.2831050228310503</v>
      </c>
      <c r="AQ899" t="s">
        <v>113</v>
      </c>
      <c r="AR899">
        <v>2</v>
      </c>
      <c r="AS899">
        <v>4</v>
      </c>
      <c r="AT899" t="s">
        <v>89</v>
      </c>
      <c r="AU899">
        <v>2022</v>
      </c>
      <c r="AV899" t="s">
        <v>289</v>
      </c>
      <c r="AW899" s="120">
        <f t="shared" si="58"/>
        <v>350.34143535578943</v>
      </c>
      <c r="AX899" s="109">
        <f t="shared" si="59"/>
        <v>482.34143535578943</v>
      </c>
      <c r="AY899" s="109">
        <f t="shared" si="60"/>
        <v>383.34143535578943</v>
      </c>
    </row>
    <row r="900" spans="1:51" x14ac:dyDescent="0.2">
      <c r="A900">
        <v>50</v>
      </c>
      <c r="B900">
        <v>2023</v>
      </c>
      <c r="C900" t="s">
        <v>104</v>
      </c>
      <c r="D900" t="s">
        <v>45</v>
      </c>
      <c r="E900" t="s">
        <v>46</v>
      </c>
      <c r="G900" t="s">
        <v>286</v>
      </c>
      <c r="H900" t="s">
        <v>287</v>
      </c>
      <c r="I900" t="s">
        <v>288</v>
      </c>
      <c r="J900" t="s">
        <v>286</v>
      </c>
      <c r="K900" t="s">
        <v>51</v>
      </c>
      <c r="L900" s="27">
        <v>0</v>
      </c>
      <c r="M900" s="27">
        <v>0</v>
      </c>
      <c r="N900" s="27">
        <v>0</v>
      </c>
      <c r="O900" t="s">
        <v>109</v>
      </c>
      <c r="P900" t="s">
        <v>110</v>
      </c>
      <c r="Q900" s="27">
        <v>36000</v>
      </c>
      <c r="R900" s="27">
        <v>42000</v>
      </c>
      <c r="S900" s="27" t="s">
        <v>89</v>
      </c>
      <c r="T900" s="27">
        <v>40000</v>
      </c>
      <c r="U900" s="27">
        <v>0</v>
      </c>
      <c r="V900" s="27">
        <v>0</v>
      </c>
      <c r="W900" s="27">
        <v>0</v>
      </c>
      <c r="X900" t="s">
        <v>111</v>
      </c>
      <c r="Y900" t="s">
        <v>112</v>
      </c>
      <c r="Z900" s="27">
        <v>90</v>
      </c>
      <c r="AA900" s="27">
        <v>105</v>
      </c>
      <c r="AB900" s="27">
        <v>105</v>
      </c>
      <c r="AC900" s="27">
        <v>105</v>
      </c>
      <c r="AD900" s="27">
        <v>0</v>
      </c>
      <c r="AE900" s="27">
        <v>344.05724175382647</v>
      </c>
      <c r="AF900" s="27">
        <v>0</v>
      </c>
      <c r="AG900" s="90">
        <v>344.05724175382647</v>
      </c>
      <c r="AH900" s="27">
        <v>1</v>
      </c>
      <c r="AI900" s="27">
        <v>1</v>
      </c>
      <c r="AJ900" s="27">
        <v>132</v>
      </c>
      <c r="AK900" s="27">
        <v>33</v>
      </c>
      <c r="AL900" s="101">
        <v>476.05724175382647</v>
      </c>
      <c r="AM900" s="101">
        <v>377.05724175382647</v>
      </c>
      <c r="AN900">
        <v>2040</v>
      </c>
      <c r="AO900" t="s">
        <v>60</v>
      </c>
      <c r="AP900" s="30">
        <v>2.2831050228310503</v>
      </c>
      <c r="AQ900" t="s">
        <v>113</v>
      </c>
      <c r="AR900">
        <v>2</v>
      </c>
      <c r="AS900">
        <v>4</v>
      </c>
      <c r="AT900" t="s">
        <v>89</v>
      </c>
      <c r="AU900">
        <v>2022</v>
      </c>
      <c r="AV900" t="s">
        <v>289</v>
      </c>
      <c r="AW900" s="120">
        <f t="shared" si="58"/>
        <v>344.05724175382647</v>
      </c>
      <c r="AX900" s="109">
        <f t="shared" si="59"/>
        <v>476.05724175382647</v>
      </c>
      <c r="AY900" s="109">
        <f t="shared" si="60"/>
        <v>377.05724175382647</v>
      </c>
    </row>
    <row r="901" spans="1:51" x14ac:dyDescent="0.2">
      <c r="A901">
        <v>50</v>
      </c>
      <c r="B901">
        <v>2023</v>
      </c>
      <c r="C901" t="s">
        <v>104</v>
      </c>
      <c r="D901" t="s">
        <v>45</v>
      </c>
      <c r="E901" t="s">
        <v>46</v>
      </c>
      <c r="G901" t="s">
        <v>286</v>
      </c>
      <c r="H901" t="s">
        <v>287</v>
      </c>
      <c r="I901" t="s">
        <v>288</v>
      </c>
      <c r="J901" t="s">
        <v>286</v>
      </c>
      <c r="K901" t="s">
        <v>51</v>
      </c>
      <c r="L901" s="27">
        <v>0</v>
      </c>
      <c r="M901" s="27">
        <v>0</v>
      </c>
      <c r="N901" s="27">
        <v>0</v>
      </c>
      <c r="O901" t="s">
        <v>109</v>
      </c>
      <c r="P901" t="s">
        <v>110</v>
      </c>
      <c r="Q901" s="27">
        <v>36000</v>
      </c>
      <c r="R901" s="27">
        <v>42000</v>
      </c>
      <c r="S901" s="27" t="s">
        <v>89</v>
      </c>
      <c r="T901" s="27">
        <v>40000</v>
      </c>
      <c r="U901" s="27">
        <v>0</v>
      </c>
      <c r="V901" s="27">
        <v>0</v>
      </c>
      <c r="W901" s="27">
        <v>0</v>
      </c>
      <c r="X901" t="s">
        <v>111</v>
      </c>
      <c r="Y901" t="s">
        <v>112</v>
      </c>
      <c r="Z901" s="27">
        <v>90</v>
      </c>
      <c r="AA901" s="27">
        <v>105</v>
      </c>
      <c r="AB901" s="27">
        <v>105</v>
      </c>
      <c r="AC901" s="27">
        <v>105</v>
      </c>
      <c r="AD901" s="27">
        <v>0</v>
      </c>
      <c r="AE901" s="27">
        <v>338.08028155719131</v>
      </c>
      <c r="AF901" s="27">
        <v>0</v>
      </c>
      <c r="AG901" s="90">
        <v>338.08028155719131</v>
      </c>
      <c r="AH901" s="27">
        <v>1</v>
      </c>
      <c r="AI901" s="27">
        <v>1</v>
      </c>
      <c r="AJ901" s="27">
        <v>132</v>
      </c>
      <c r="AK901" s="27">
        <v>33</v>
      </c>
      <c r="AL901" s="101">
        <v>470.08028155719131</v>
      </c>
      <c r="AM901" s="101">
        <v>371.08028155719131</v>
      </c>
      <c r="AN901">
        <v>2045</v>
      </c>
      <c r="AO901" t="s">
        <v>60</v>
      </c>
      <c r="AP901" s="30">
        <v>2.2831050228310503</v>
      </c>
      <c r="AQ901" t="s">
        <v>113</v>
      </c>
      <c r="AR901">
        <v>2</v>
      </c>
      <c r="AS901">
        <v>4</v>
      </c>
      <c r="AT901" t="s">
        <v>89</v>
      </c>
      <c r="AU901">
        <v>2022</v>
      </c>
      <c r="AV901" t="s">
        <v>289</v>
      </c>
      <c r="AW901" s="120">
        <f t="shared" si="58"/>
        <v>338.08028155719131</v>
      </c>
      <c r="AX901" s="109">
        <f t="shared" si="59"/>
        <v>470.08028155719131</v>
      </c>
      <c r="AY901" s="109">
        <f t="shared" si="60"/>
        <v>371.08028155719131</v>
      </c>
    </row>
    <row r="902" spans="1:51" x14ac:dyDescent="0.2">
      <c r="A902">
        <v>50</v>
      </c>
      <c r="B902">
        <v>2023</v>
      </c>
      <c r="C902" t="s">
        <v>104</v>
      </c>
      <c r="D902" t="s">
        <v>45</v>
      </c>
      <c r="E902" t="s">
        <v>46</v>
      </c>
      <c r="G902" t="s">
        <v>286</v>
      </c>
      <c r="H902" t="s">
        <v>287</v>
      </c>
      <c r="I902" t="s">
        <v>288</v>
      </c>
      <c r="J902" t="s">
        <v>286</v>
      </c>
      <c r="K902" t="s">
        <v>51</v>
      </c>
      <c r="L902" s="27">
        <v>0</v>
      </c>
      <c r="M902" s="27">
        <v>0</v>
      </c>
      <c r="N902" s="27">
        <v>0</v>
      </c>
      <c r="O902" t="s">
        <v>109</v>
      </c>
      <c r="P902" t="s">
        <v>110</v>
      </c>
      <c r="Q902" s="27">
        <v>36000</v>
      </c>
      <c r="R902" s="27">
        <v>42000</v>
      </c>
      <c r="S902" s="27" t="s">
        <v>89</v>
      </c>
      <c r="T902" s="27">
        <v>40000</v>
      </c>
      <c r="U902" s="27">
        <v>0</v>
      </c>
      <c r="V902" s="27">
        <v>0</v>
      </c>
      <c r="W902" s="27">
        <v>0</v>
      </c>
      <c r="X902" t="s">
        <v>111</v>
      </c>
      <c r="Y902" t="s">
        <v>112</v>
      </c>
      <c r="Z902" s="27">
        <v>90</v>
      </c>
      <c r="AA902" s="27">
        <v>105</v>
      </c>
      <c r="AB902" s="27">
        <v>105</v>
      </c>
      <c r="AC902" s="27">
        <v>105</v>
      </c>
      <c r="AD902" s="27">
        <v>0</v>
      </c>
      <c r="AE902" s="27">
        <v>332.10332136055621</v>
      </c>
      <c r="AF902" s="27">
        <v>0</v>
      </c>
      <c r="AG902" s="90">
        <v>332.10332136055621</v>
      </c>
      <c r="AH902" s="27">
        <v>1</v>
      </c>
      <c r="AI902" s="27">
        <v>1</v>
      </c>
      <c r="AJ902" s="27">
        <v>132</v>
      </c>
      <c r="AK902" s="27">
        <v>33</v>
      </c>
      <c r="AL902" s="101">
        <v>464.10332136055621</v>
      </c>
      <c r="AM902" s="101">
        <v>365.10332136055621</v>
      </c>
      <c r="AN902">
        <v>2050</v>
      </c>
      <c r="AO902" t="s">
        <v>60</v>
      </c>
      <c r="AP902" s="30">
        <v>2.2831050228310503</v>
      </c>
      <c r="AQ902" t="s">
        <v>113</v>
      </c>
      <c r="AR902">
        <v>2</v>
      </c>
      <c r="AS902">
        <v>4</v>
      </c>
      <c r="AT902" t="s">
        <v>89</v>
      </c>
      <c r="AU902">
        <v>2022</v>
      </c>
      <c r="AV902" t="s">
        <v>289</v>
      </c>
      <c r="AW902" s="120">
        <f t="shared" si="58"/>
        <v>332.10332136055621</v>
      </c>
      <c r="AX902" s="109">
        <f t="shared" si="59"/>
        <v>464.10332136055621</v>
      </c>
      <c r="AY902" s="109">
        <f t="shared" si="60"/>
        <v>365.10332136055621</v>
      </c>
    </row>
    <row r="903" spans="1:51" x14ac:dyDescent="0.2">
      <c r="A903">
        <v>51</v>
      </c>
      <c r="B903">
        <v>2023</v>
      </c>
      <c r="C903" t="s">
        <v>104</v>
      </c>
      <c r="D903" t="s">
        <v>45</v>
      </c>
      <c r="E903" t="s">
        <v>46</v>
      </c>
      <c r="G903" t="s">
        <v>290</v>
      </c>
      <c r="H903" t="s">
        <v>287</v>
      </c>
      <c r="I903" t="s">
        <v>291</v>
      </c>
      <c r="J903" t="s">
        <v>290</v>
      </c>
      <c r="K903" t="s">
        <v>51</v>
      </c>
      <c r="L903" s="27">
        <v>0</v>
      </c>
      <c r="M903" s="27">
        <v>0</v>
      </c>
      <c r="N903" s="27">
        <v>0</v>
      </c>
      <c r="O903" t="s">
        <v>109</v>
      </c>
      <c r="P903" t="s">
        <v>110</v>
      </c>
      <c r="Q903" s="27">
        <v>28000</v>
      </c>
      <c r="R903" s="27">
        <v>28500</v>
      </c>
      <c r="S903" s="27" t="s">
        <v>89</v>
      </c>
      <c r="T903" s="27">
        <v>29000</v>
      </c>
      <c r="U903" s="27">
        <v>0</v>
      </c>
      <c r="V903" s="27">
        <v>0</v>
      </c>
      <c r="W903" s="27">
        <v>0</v>
      </c>
      <c r="X903" t="s">
        <v>111</v>
      </c>
      <c r="Y903" t="s">
        <v>112</v>
      </c>
      <c r="Z903" s="27">
        <v>112</v>
      </c>
      <c r="AA903" s="27">
        <v>114</v>
      </c>
      <c r="AB903" s="27">
        <v>116</v>
      </c>
      <c r="AC903" s="27">
        <v>116</v>
      </c>
      <c r="AD903" s="27">
        <v>0</v>
      </c>
      <c r="AE903" s="27">
        <v>390.55379387997954</v>
      </c>
      <c r="AF903" s="27">
        <v>0</v>
      </c>
      <c r="AG903" s="90">
        <v>390.55379387997954</v>
      </c>
      <c r="AH903" s="27">
        <v>1</v>
      </c>
      <c r="AI903" s="27">
        <v>1</v>
      </c>
      <c r="AJ903" s="27">
        <v>132</v>
      </c>
      <c r="AK903" s="27">
        <v>33</v>
      </c>
      <c r="AL903" s="101">
        <v>522.55379387997959</v>
      </c>
      <c r="AM903" s="101">
        <v>423.55379387997954</v>
      </c>
      <c r="AN903">
        <v>2023</v>
      </c>
      <c r="AO903" t="s">
        <v>56</v>
      </c>
      <c r="AP903" s="30">
        <v>2.5114155251141552</v>
      </c>
      <c r="AQ903" t="s">
        <v>113</v>
      </c>
      <c r="AR903">
        <v>2</v>
      </c>
      <c r="AS903">
        <v>3</v>
      </c>
      <c r="AT903" t="s">
        <v>89</v>
      </c>
      <c r="AU903">
        <v>2022</v>
      </c>
      <c r="AV903" t="s">
        <v>289</v>
      </c>
      <c r="AW903" s="120">
        <f t="shared" si="58"/>
        <v>390.55379387997954</v>
      </c>
      <c r="AX903" s="109">
        <f t="shared" si="59"/>
        <v>522.55379387997959</v>
      </c>
      <c r="AY903" s="109">
        <f t="shared" si="60"/>
        <v>423.55379387997954</v>
      </c>
    </row>
    <row r="904" spans="1:51" x14ac:dyDescent="0.2">
      <c r="A904">
        <v>51</v>
      </c>
      <c r="B904">
        <v>2023</v>
      </c>
      <c r="C904" t="s">
        <v>104</v>
      </c>
      <c r="D904" t="s">
        <v>45</v>
      </c>
      <c r="E904" t="s">
        <v>46</v>
      </c>
      <c r="G904" t="s">
        <v>290</v>
      </c>
      <c r="H904" t="s">
        <v>287</v>
      </c>
      <c r="I904" t="s">
        <v>291</v>
      </c>
      <c r="J904" t="s">
        <v>290</v>
      </c>
      <c r="K904" t="s">
        <v>51</v>
      </c>
      <c r="L904" s="27">
        <v>0</v>
      </c>
      <c r="M904" s="27">
        <v>0</v>
      </c>
      <c r="N904" s="27">
        <v>0</v>
      </c>
      <c r="O904" t="s">
        <v>109</v>
      </c>
      <c r="P904" t="s">
        <v>110</v>
      </c>
      <c r="Q904" s="27">
        <v>28000</v>
      </c>
      <c r="R904" s="27">
        <v>28500</v>
      </c>
      <c r="S904" s="27" t="s">
        <v>89</v>
      </c>
      <c r="T904" s="27">
        <v>29000</v>
      </c>
      <c r="U904" s="27">
        <v>0</v>
      </c>
      <c r="V904" s="27">
        <v>0</v>
      </c>
      <c r="W904" s="27">
        <v>0</v>
      </c>
      <c r="X904" t="s">
        <v>111</v>
      </c>
      <c r="Y904" t="s">
        <v>112</v>
      </c>
      <c r="Z904" s="27">
        <v>112</v>
      </c>
      <c r="AA904" s="27">
        <v>114</v>
      </c>
      <c r="AB904" s="27">
        <v>116</v>
      </c>
      <c r="AC904" s="27">
        <v>116</v>
      </c>
      <c r="AD904" s="27">
        <v>0</v>
      </c>
      <c r="AE904" s="27">
        <v>379.17997330393871</v>
      </c>
      <c r="AF904" s="27">
        <v>0</v>
      </c>
      <c r="AG904" s="90">
        <v>379.17997330393871</v>
      </c>
      <c r="AH904" s="27">
        <v>1</v>
      </c>
      <c r="AI904" s="27">
        <v>1</v>
      </c>
      <c r="AJ904" s="27">
        <v>132</v>
      </c>
      <c r="AK904" s="27">
        <v>33</v>
      </c>
      <c r="AL904" s="101">
        <v>511.17997330393871</v>
      </c>
      <c r="AM904" s="101">
        <v>412.17997330393871</v>
      </c>
      <c r="AN904">
        <v>2030</v>
      </c>
      <c r="AO904" t="s">
        <v>56</v>
      </c>
      <c r="AP904" s="30">
        <v>2.5114155251141552</v>
      </c>
      <c r="AQ904" t="s">
        <v>113</v>
      </c>
      <c r="AR904">
        <v>2</v>
      </c>
      <c r="AS904">
        <v>3</v>
      </c>
      <c r="AT904" t="s">
        <v>89</v>
      </c>
      <c r="AU904">
        <v>2022</v>
      </c>
      <c r="AV904" t="s">
        <v>289</v>
      </c>
      <c r="AW904" s="120">
        <f t="shared" si="58"/>
        <v>379.17997330393871</v>
      </c>
      <c r="AX904" s="109">
        <f t="shared" si="59"/>
        <v>511.17997330393871</v>
      </c>
      <c r="AY904" s="109">
        <f t="shared" si="60"/>
        <v>412.17997330393871</v>
      </c>
    </row>
    <row r="905" spans="1:51" x14ac:dyDescent="0.2">
      <c r="A905">
        <v>51</v>
      </c>
      <c r="B905">
        <v>2023</v>
      </c>
      <c r="C905" t="s">
        <v>104</v>
      </c>
      <c r="D905" t="s">
        <v>45</v>
      </c>
      <c r="E905" t="s">
        <v>46</v>
      </c>
      <c r="G905" t="s">
        <v>290</v>
      </c>
      <c r="H905" t="s">
        <v>287</v>
      </c>
      <c r="I905" t="s">
        <v>291</v>
      </c>
      <c r="J905" t="s">
        <v>290</v>
      </c>
      <c r="K905" t="s">
        <v>51</v>
      </c>
      <c r="L905" s="27">
        <v>0</v>
      </c>
      <c r="M905" s="27">
        <v>0</v>
      </c>
      <c r="N905" s="27">
        <v>0</v>
      </c>
      <c r="O905" t="s">
        <v>109</v>
      </c>
      <c r="P905" t="s">
        <v>110</v>
      </c>
      <c r="Q905" s="27">
        <v>28000</v>
      </c>
      <c r="R905" s="27">
        <v>28500</v>
      </c>
      <c r="S905" s="27" t="s">
        <v>89</v>
      </c>
      <c r="T905" s="27">
        <v>29000</v>
      </c>
      <c r="U905" s="27">
        <v>0</v>
      </c>
      <c r="V905" s="27">
        <v>0</v>
      </c>
      <c r="W905" s="27">
        <v>0</v>
      </c>
      <c r="X905" t="s">
        <v>111</v>
      </c>
      <c r="Y905" t="s">
        <v>112</v>
      </c>
      <c r="Z905" s="27">
        <v>112</v>
      </c>
      <c r="AA905" s="27">
        <v>114</v>
      </c>
      <c r="AB905" s="27">
        <v>116</v>
      </c>
      <c r="AC905" s="27">
        <v>116</v>
      </c>
      <c r="AD905" s="27">
        <v>0</v>
      </c>
      <c r="AE905" s="27">
        <v>372.38464436601606</v>
      </c>
      <c r="AF905" s="27">
        <v>0</v>
      </c>
      <c r="AG905" s="90">
        <v>372.38464436601606</v>
      </c>
      <c r="AH905" s="27">
        <v>1</v>
      </c>
      <c r="AI905" s="27">
        <v>1</v>
      </c>
      <c r="AJ905" s="27">
        <v>132</v>
      </c>
      <c r="AK905" s="27">
        <v>33</v>
      </c>
      <c r="AL905" s="101">
        <v>504.38464436601606</v>
      </c>
      <c r="AM905" s="101">
        <v>405.38464436601606</v>
      </c>
      <c r="AN905">
        <v>2035</v>
      </c>
      <c r="AO905" t="s">
        <v>56</v>
      </c>
      <c r="AP905" s="30">
        <v>2.5114155251141552</v>
      </c>
      <c r="AQ905" t="s">
        <v>113</v>
      </c>
      <c r="AR905">
        <v>2</v>
      </c>
      <c r="AS905">
        <v>3</v>
      </c>
      <c r="AT905" t="s">
        <v>89</v>
      </c>
      <c r="AU905">
        <v>2022</v>
      </c>
      <c r="AV905" t="s">
        <v>289</v>
      </c>
      <c r="AW905" s="120">
        <f t="shared" si="58"/>
        <v>372.38464436601606</v>
      </c>
      <c r="AX905" s="109">
        <f t="shared" si="59"/>
        <v>504.38464436601606</v>
      </c>
      <c r="AY905" s="109">
        <f t="shared" si="60"/>
        <v>405.38464436601606</v>
      </c>
    </row>
    <row r="906" spans="1:51" x14ac:dyDescent="0.2">
      <c r="A906">
        <v>51</v>
      </c>
      <c r="B906">
        <v>2023</v>
      </c>
      <c r="C906" t="s">
        <v>104</v>
      </c>
      <c r="D906" t="s">
        <v>45</v>
      </c>
      <c r="E906" t="s">
        <v>46</v>
      </c>
      <c r="G906" t="s">
        <v>290</v>
      </c>
      <c r="H906" t="s">
        <v>287</v>
      </c>
      <c r="I906" t="s">
        <v>291</v>
      </c>
      <c r="J906" t="s">
        <v>290</v>
      </c>
      <c r="K906" t="s">
        <v>51</v>
      </c>
      <c r="L906" s="27">
        <v>0</v>
      </c>
      <c r="M906" s="27">
        <v>0</v>
      </c>
      <c r="N906" s="27">
        <v>0</v>
      </c>
      <c r="O906" t="s">
        <v>109</v>
      </c>
      <c r="P906" t="s">
        <v>110</v>
      </c>
      <c r="Q906" s="27">
        <v>28000</v>
      </c>
      <c r="R906" s="27">
        <v>28500</v>
      </c>
      <c r="S906" s="27" t="s">
        <v>89</v>
      </c>
      <c r="T906" s="27">
        <v>29000</v>
      </c>
      <c r="U906" s="27">
        <v>0</v>
      </c>
      <c r="V906" s="27">
        <v>0</v>
      </c>
      <c r="W906" s="27">
        <v>0</v>
      </c>
      <c r="X906" t="s">
        <v>111</v>
      </c>
      <c r="Y906" t="s">
        <v>112</v>
      </c>
      <c r="Z906" s="27">
        <v>112</v>
      </c>
      <c r="AA906" s="27">
        <v>114</v>
      </c>
      <c r="AB906" s="27">
        <v>116</v>
      </c>
      <c r="AC906" s="27">
        <v>116</v>
      </c>
      <c r="AD906" s="27">
        <v>0</v>
      </c>
      <c r="AE906" s="27">
        <v>365.58931542809347</v>
      </c>
      <c r="AF906" s="27">
        <v>0</v>
      </c>
      <c r="AG906" s="90">
        <v>365.58931542809347</v>
      </c>
      <c r="AH906" s="27">
        <v>1</v>
      </c>
      <c r="AI906" s="27">
        <v>1</v>
      </c>
      <c r="AJ906" s="27">
        <v>132</v>
      </c>
      <c r="AK906" s="27">
        <v>33</v>
      </c>
      <c r="AL906" s="101">
        <v>497.58931542809347</v>
      </c>
      <c r="AM906" s="101">
        <v>398.58931542809347</v>
      </c>
      <c r="AN906">
        <v>2040</v>
      </c>
      <c r="AO906" t="s">
        <v>56</v>
      </c>
      <c r="AP906" s="30">
        <v>2.5114155251141552</v>
      </c>
      <c r="AQ906" t="s">
        <v>113</v>
      </c>
      <c r="AR906">
        <v>2</v>
      </c>
      <c r="AS906">
        <v>3</v>
      </c>
      <c r="AT906" t="s">
        <v>89</v>
      </c>
      <c r="AU906">
        <v>2022</v>
      </c>
      <c r="AV906" t="s">
        <v>289</v>
      </c>
      <c r="AW906" s="120">
        <f t="shared" si="58"/>
        <v>365.58931542809347</v>
      </c>
      <c r="AX906" s="109">
        <f t="shared" si="59"/>
        <v>497.58931542809347</v>
      </c>
      <c r="AY906" s="109">
        <f t="shared" si="60"/>
        <v>398.58931542809347</v>
      </c>
    </row>
    <row r="907" spans="1:51" x14ac:dyDescent="0.2">
      <c r="A907">
        <v>51</v>
      </c>
      <c r="B907">
        <v>2023</v>
      </c>
      <c r="C907" t="s">
        <v>104</v>
      </c>
      <c r="D907" t="s">
        <v>45</v>
      </c>
      <c r="E907" t="s">
        <v>46</v>
      </c>
      <c r="G907" t="s">
        <v>290</v>
      </c>
      <c r="H907" t="s">
        <v>287</v>
      </c>
      <c r="I907" t="s">
        <v>291</v>
      </c>
      <c r="J907" t="s">
        <v>290</v>
      </c>
      <c r="K907" t="s">
        <v>51</v>
      </c>
      <c r="L907" s="27">
        <v>0</v>
      </c>
      <c r="M907" s="27">
        <v>0</v>
      </c>
      <c r="N907" s="27">
        <v>0</v>
      </c>
      <c r="O907" t="s">
        <v>109</v>
      </c>
      <c r="P907" t="s">
        <v>110</v>
      </c>
      <c r="Q907" s="27">
        <v>28000</v>
      </c>
      <c r="R907" s="27">
        <v>28500</v>
      </c>
      <c r="S907" s="27" t="s">
        <v>89</v>
      </c>
      <c r="T907" s="27">
        <v>29000</v>
      </c>
      <c r="U907" s="27">
        <v>0</v>
      </c>
      <c r="V907" s="27">
        <v>0</v>
      </c>
      <c r="W907" s="27">
        <v>0</v>
      </c>
      <c r="X907" t="s">
        <v>111</v>
      </c>
      <c r="Y907" t="s">
        <v>112</v>
      </c>
      <c r="Z907" s="27">
        <v>112</v>
      </c>
      <c r="AA907" s="27">
        <v>114</v>
      </c>
      <c r="AB907" s="27">
        <v>116</v>
      </c>
      <c r="AC907" s="27">
        <v>116</v>
      </c>
      <c r="AD907" s="27">
        <v>0</v>
      </c>
      <c r="AE907" s="27">
        <v>359.12620923538805</v>
      </c>
      <c r="AF907" s="27">
        <v>0</v>
      </c>
      <c r="AG907" s="90">
        <v>359.12620923538805</v>
      </c>
      <c r="AH907" s="27">
        <v>1</v>
      </c>
      <c r="AI907" s="27">
        <v>1</v>
      </c>
      <c r="AJ907" s="27">
        <v>132</v>
      </c>
      <c r="AK907" s="27">
        <v>33</v>
      </c>
      <c r="AL907" s="101">
        <v>491.12620923538805</v>
      </c>
      <c r="AM907" s="101">
        <v>392.12620923538805</v>
      </c>
      <c r="AN907">
        <v>2045</v>
      </c>
      <c r="AO907" t="s">
        <v>56</v>
      </c>
      <c r="AP907" s="30">
        <v>2.5114155251141552</v>
      </c>
      <c r="AQ907" t="s">
        <v>113</v>
      </c>
      <c r="AR907">
        <v>2</v>
      </c>
      <c r="AS907">
        <v>3</v>
      </c>
      <c r="AT907" t="s">
        <v>89</v>
      </c>
      <c r="AU907">
        <v>2022</v>
      </c>
      <c r="AV907" t="s">
        <v>289</v>
      </c>
      <c r="AW907" s="120">
        <f t="shared" si="58"/>
        <v>359.12620923538805</v>
      </c>
      <c r="AX907" s="109">
        <f t="shared" si="59"/>
        <v>491.12620923538805</v>
      </c>
      <c r="AY907" s="109">
        <f t="shared" si="60"/>
        <v>392.12620923538805</v>
      </c>
    </row>
    <row r="908" spans="1:51" x14ac:dyDescent="0.2">
      <c r="A908">
        <v>51</v>
      </c>
      <c r="B908">
        <v>2023</v>
      </c>
      <c r="C908" t="s">
        <v>104</v>
      </c>
      <c r="D908" t="s">
        <v>45</v>
      </c>
      <c r="E908" t="s">
        <v>46</v>
      </c>
      <c r="G908" t="s">
        <v>290</v>
      </c>
      <c r="H908" t="s">
        <v>287</v>
      </c>
      <c r="I908" t="s">
        <v>291</v>
      </c>
      <c r="J908" t="s">
        <v>290</v>
      </c>
      <c r="K908" t="s">
        <v>51</v>
      </c>
      <c r="L908" s="27">
        <v>0</v>
      </c>
      <c r="M908" s="27">
        <v>0</v>
      </c>
      <c r="N908" s="27">
        <v>0</v>
      </c>
      <c r="O908" t="s">
        <v>109</v>
      </c>
      <c r="P908" t="s">
        <v>110</v>
      </c>
      <c r="Q908" s="27">
        <v>28000</v>
      </c>
      <c r="R908" s="27">
        <v>28500</v>
      </c>
      <c r="S908" s="27" t="s">
        <v>89</v>
      </c>
      <c r="T908" s="27">
        <v>29000</v>
      </c>
      <c r="U908" s="27">
        <v>0</v>
      </c>
      <c r="V908" s="27">
        <v>0</v>
      </c>
      <c r="W908" s="27">
        <v>0</v>
      </c>
      <c r="X908" t="s">
        <v>111</v>
      </c>
      <c r="Y908" t="s">
        <v>112</v>
      </c>
      <c r="Z908" s="27">
        <v>112</v>
      </c>
      <c r="AA908" s="27">
        <v>114</v>
      </c>
      <c r="AB908" s="27">
        <v>116</v>
      </c>
      <c r="AC908" s="27">
        <v>116</v>
      </c>
      <c r="AD908" s="27">
        <v>0</v>
      </c>
      <c r="AE908" s="27">
        <v>352.66310304268256</v>
      </c>
      <c r="AF908" s="27">
        <v>0</v>
      </c>
      <c r="AG908" s="90">
        <v>352.66310304268256</v>
      </c>
      <c r="AH908" s="27">
        <v>1</v>
      </c>
      <c r="AI908" s="27">
        <v>1</v>
      </c>
      <c r="AJ908" s="27">
        <v>132</v>
      </c>
      <c r="AK908" s="27">
        <v>33</v>
      </c>
      <c r="AL908" s="101">
        <v>484.66310304268256</v>
      </c>
      <c r="AM908" s="101">
        <v>385.66310304268256</v>
      </c>
      <c r="AN908">
        <v>2050</v>
      </c>
      <c r="AO908" t="s">
        <v>56</v>
      </c>
      <c r="AP908" s="30">
        <v>2.5114155251141552</v>
      </c>
      <c r="AQ908" t="s">
        <v>113</v>
      </c>
      <c r="AR908">
        <v>2</v>
      </c>
      <c r="AS908">
        <v>3</v>
      </c>
      <c r="AT908" t="s">
        <v>89</v>
      </c>
      <c r="AU908">
        <v>2022</v>
      </c>
      <c r="AV908" t="s">
        <v>289</v>
      </c>
      <c r="AW908" s="120">
        <f t="shared" si="58"/>
        <v>352.66310304268256</v>
      </c>
      <c r="AX908" s="109">
        <f t="shared" si="59"/>
        <v>484.66310304268256</v>
      </c>
      <c r="AY908" s="109">
        <f t="shared" si="60"/>
        <v>385.66310304268256</v>
      </c>
    </row>
    <row r="909" spans="1:51" x14ac:dyDescent="0.2">
      <c r="A909">
        <v>51</v>
      </c>
      <c r="B909">
        <v>2023</v>
      </c>
      <c r="C909" t="s">
        <v>104</v>
      </c>
      <c r="D909" t="s">
        <v>45</v>
      </c>
      <c r="E909" t="s">
        <v>46</v>
      </c>
      <c r="G909" t="s">
        <v>290</v>
      </c>
      <c r="H909" t="s">
        <v>287</v>
      </c>
      <c r="I909" t="s">
        <v>291</v>
      </c>
      <c r="J909" t="s">
        <v>290</v>
      </c>
      <c r="K909" t="s">
        <v>51</v>
      </c>
      <c r="L909" s="27">
        <v>0</v>
      </c>
      <c r="M909" s="27">
        <v>0</v>
      </c>
      <c r="N909" s="27">
        <v>0</v>
      </c>
      <c r="O909" t="s">
        <v>109</v>
      </c>
      <c r="P909" t="s">
        <v>110</v>
      </c>
      <c r="Q909" s="27">
        <v>28000</v>
      </c>
      <c r="R909" s="27">
        <v>28500</v>
      </c>
      <c r="S909" s="27" t="s">
        <v>89</v>
      </c>
      <c r="T909" s="27">
        <v>29000</v>
      </c>
      <c r="U909" s="27">
        <v>0</v>
      </c>
      <c r="V909" s="27">
        <v>0</v>
      </c>
      <c r="W909" s="27">
        <v>0</v>
      </c>
      <c r="X909" t="s">
        <v>111</v>
      </c>
      <c r="Y909" t="s">
        <v>112</v>
      </c>
      <c r="Z909" s="27">
        <v>112</v>
      </c>
      <c r="AA909" s="27">
        <v>114</v>
      </c>
      <c r="AB909" s="27">
        <v>116</v>
      </c>
      <c r="AC909" s="27">
        <v>116</v>
      </c>
      <c r="AD909" s="27">
        <v>0</v>
      </c>
      <c r="AE909" s="27">
        <v>390.55379387997954</v>
      </c>
      <c r="AF909" s="27">
        <v>0</v>
      </c>
      <c r="AG909" s="90">
        <v>390.55379387997954</v>
      </c>
      <c r="AH909" s="27">
        <v>1</v>
      </c>
      <c r="AI909" s="27">
        <v>1</v>
      </c>
      <c r="AJ909" s="27">
        <v>132</v>
      </c>
      <c r="AK909" s="27">
        <v>33</v>
      </c>
      <c r="AL909" s="101">
        <v>522.55379387997959</v>
      </c>
      <c r="AM909" s="101">
        <v>423.55379387997954</v>
      </c>
      <c r="AN909">
        <v>2023</v>
      </c>
      <c r="AO909" t="s">
        <v>59</v>
      </c>
      <c r="AP909" s="30">
        <v>2.5114155251141552</v>
      </c>
      <c r="AQ909" t="s">
        <v>113</v>
      </c>
      <c r="AR909">
        <v>2</v>
      </c>
      <c r="AS909">
        <v>3</v>
      </c>
      <c r="AT909" t="s">
        <v>89</v>
      </c>
      <c r="AU909">
        <v>2022</v>
      </c>
      <c r="AV909" t="s">
        <v>289</v>
      </c>
      <c r="AW909" s="120">
        <f t="shared" si="58"/>
        <v>390.55379387997954</v>
      </c>
      <c r="AX909" s="109">
        <f t="shared" si="59"/>
        <v>522.55379387997959</v>
      </c>
      <c r="AY909" s="109">
        <f t="shared" si="60"/>
        <v>423.55379387997954</v>
      </c>
    </row>
    <row r="910" spans="1:51" x14ac:dyDescent="0.2">
      <c r="A910">
        <v>51</v>
      </c>
      <c r="B910">
        <v>2023</v>
      </c>
      <c r="C910" t="s">
        <v>104</v>
      </c>
      <c r="D910" t="s">
        <v>45</v>
      </c>
      <c r="E910" t="s">
        <v>46</v>
      </c>
      <c r="G910" t="s">
        <v>290</v>
      </c>
      <c r="H910" t="s">
        <v>287</v>
      </c>
      <c r="I910" t="s">
        <v>291</v>
      </c>
      <c r="J910" t="s">
        <v>290</v>
      </c>
      <c r="K910" t="s">
        <v>51</v>
      </c>
      <c r="L910" s="27">
        <v>0</v>
      </c>
      <c r="M910" s="27">
        <v>0</v>
      </c>
      <c r="N910" s="27">
        <v>0</v>
      </c>
      <c r="O910" t="s">
        <v>109</v>
      </c>
      <c r="P910" t="s">
        <v>110</v>
      </c>
      <c r="Q910" s="27">
        <v>28000</v>
      </c>
      <c r="R910" s="27">
        <v>28500</v>
      </c>
      <c r="S910" s="27" t="s">
        <v>89</v>
      </c>
      <c r="T910" s="27">
        <v>29000</v>
      </c>
      <c r="U910" s="27">
        <v>0</v>
      </c>
      <c r="V910" s="27">
        <v>0</v>
      </c>
      <c r="W910" s="27">
        <v>0</v>
      </c>
      <c r="X910" t="s">
        <v>111</v>
      </c>
      <c r="Y910" t="s">
        <v>112</v>
      </c>
      <c r="Z910" s="27">
        <v>112</v>
      </c>
      <c r="AA910" s="27">
        <v>114</v>
      </c>
      <c r="AB910" s="27">
        <v>116</v>
      </c>
      <c r="AC910" s="27">
        <v>116</v>
      </c>
      <c r="AD910" s="27">
        <v>0</v>
      </c>
      <c r="AE910" s="27">
        <v>379.17997330393871</v>
      </c>
      <c r="AF910" s="27">
        <v>0</v>
      </c>
      <c r="AG910" s="90">
        <v>379.17997330393871</v>
      </c>
      <c r="AH910" s="27">
        <v>1</v>
      </c>
      <c r="AI910" s="27">
        <v>1</v>
      </c>
      <c r="AJ910" s="27">
        <v>132</v>
      </c>
      <c r="AK910" s="27">
        <v>33</v>
      </c>
      <c r="AL910" s="101">
        <v>511.17997330393871</v>
      </c>
      <c r="AM910" s="101">
        <v>412.17997330393871</v>
      </c>
      <c r="AN910">
        <v>2030</v>
      </c>
      <c r="AO910" t="s">
        <v>59</v>
      </c>
      <c r="AP910" s="30">
        <v>2.5114155251141552</v>
      </c>
      <c r="AQ910" t="s">
        <v>113</v>
      </c>
      <c r="AR910">
        <v>2</v>
      </c>
      <c r="AS910">
        <v>3</v>
      </c>
      <c r="AT910" t="s">
        <v>89</v>
      </c>
      <c r="AU910">
        <v>2022</v>
      </c>
      <c r="AV910" t="s">
        <v>289</v>
      </c>
      <c r="AW910" s="120">
        <f t="shared" si="58"/>
        <v>379.17997330393871</v>
      </c>
      <c r="AX910" s="109">
        <f t="shared" si="59"/>
        <v>511.17997330393871</v>
      </c>
      <c r="AY910" s="109">
        <f t="shared" si="60"/>
        <v>412.17997330393871</v>
      </c>
    </row>
    <row r="911" spans="1:51" x14ac:dyDescent="0.2">
      <c r="A911">
        <v>51</v>
      </c>
      <c r="B911">
        <v>2023</v>
      </c>
      <c r="C911" t="s">
        <v>104</v>
      </c>
      <c r="D911" t="s">
        <v>45</v>
      </c>
      <c r="E911" t="s">
        <v>46</v>
      </c>
      <c r="G911" t="s">
        <v>290</v>
      </c>
      <c r="H911" t="s">
        <v>287</v>
      </c>
      <c r="I911" t="s">
        <v>291</v>
      </c>
      <c r="J911" t="s">
        <v>290</v>
      </c>
      <c r="K911" t="s">
        <v>51</v>
      </c>
      <c r="L911" s="27">
        <v>0</v>
      </c>
      <c r="M911" s="27">
        <v>0</v>
      </c>
      <c r="N911" s="27">
        <v>0</v>
      </c>
      <c r="O911" t="s">
        <v>109</v>
      </c>
      <c r="P911" t="s">
        <v>110</v>
      </c>
      <c r="Q911" s="27">
        <v>28000</v>
      </c>
      <c r="R911" s="27">
        <v>28500</v>
      </c>
      <c r="S911" s="27" t="s">
        <v>89</v>
      </c>
      <c r="T911" s="27">
        <v>29000</v>
      </c>
      <c r="U911" s="27">
        <v>0</v>
      </c>
      <c r="V911" s="27">
        <v>0</v>
      </c>
      <c r="W911" s="27">
        <v>0</v>
      </c>
      <c r="X911" t="s">
        <v>111</v>
      </c>
      <c r="Y911" t="s">
        <v>112</v>
      </c>
      <c r="Z911" s="27">
        <v>112</v>
      </c>
      <c r="AA911" s="27">
        <v>114</v>
      </c>
      <c r="AB911" s="27">
        <v>116</v>
      </c>
      <c r="AC911" s="27">
        <v>116</v>
      </c>
      <c r="AD911" s="27">
        <v>0</v>
      </c>
      <c r="AE911" s="27">
        <v>372.38464436601606</v>
      </c>
      <c r="AF911" s="27">
        <v>0</v>
      </c>
      <c r="AG911" s="90">
        <v>372.38464436601606</v>
      </c>
      <c r="AH911" s="27">
        <v>1</v>
      </c>
      <c r="AI911" s="27">
        <v>1</v>
      </c>
      <c r="AJ911" s="27">
        <v>132</v>
      </c>
      <c r="AK911" s="27">
        <v>33</v>
      </c>
      <c r="AL911" s="101">
        <v>504.38464436601606</v>
      </c>
      <c r="AM911" s="101">
        <v>405.38464436601606</v>
      </c>
      <c r="AN911">
        <v>2035</v>
      </c>
      <c r="AO911" t="s">
        <v>59</v>
      </c>
      <c r="AP911" s="30">
        <v>2.5114155251141552</v>
      </c>
      <c r="AQ911" t="s">
        <v>113</v>
      </c>
      <c r="AR911">
        <v>2</v>
      </c>
      <c r="AS911">
        <v>3</v>
      </c>
      <c r="AT911" t="s">
        <v>89</v>
      </c>
      <c r="AU911">
        <v>2022</v>
      </c>
      <c r="AV911" t="s">
        <v>289</v>
      </c>
      <c r="AW911" s="120">
        <f t="shared" si="58"/>
        <v>372.38464436601606</v>
      </c>
      <c r="AX911" s="109">
        <f t="shared" si="59"/>
        <v>504.38464436601606</v>
      </c>
      <c r="AY911" s="109">
        <f t="shared" si="60"/>
        <v>405.38464436601606</v>
      </c>
    </row>
    <row r="912" spans="1:51" x14ac:dyDescent="0.2">
      <c r="A912">
        <v>51</v>
      </c>
      <c r="B912">
        <v>2023</v>
      </c>
      <c r="C912" t="s">
        <v>104</v>
      </c>
      <c r="D912" t="s">
        <v>45</v>
      </c>
      <c r="E912" t="s">
        <v>46</v>
      </c>
      <c r="G912" t="s">
        <v>290</v>
      </c>
      <c r="H912" t="s">
        <v>287</v>
      </c>
      <c r="I912" t="s">
        <v>291</v>
      </c>
      <c r="J912" t="s">
        <v>290</v>
      </c>
      <c r="K912" t="s">
        <v>51</v>
      </c>
      <c r="L912" s="27">
        <v>0</v>
      </c>
      <c r="M912" s="27">
        <v>0</v>
      </c>
      <c r="N912" s="27">
        <v>0</v>
      </c>
      <c r="O912" t="s">
        <v>109</v>
      </c>
      <c r="P912" t="s">
        <v>110</v>
      </c>
      <c r="Q912" s="27">
        <v>28000</v>
      </c>
      <c r="R912" s="27">
        <v>28500</v>
      </c>
      <c r="S912" s="27" t="s">
        <v>89</v>
      </c>
      <c r="T912" s="27">
        <v>29000</v>
      </c>
      <c r="U912" s="27">
        <v>0</v>
      </c>
      <c r="V912" s="27">
        <v>0</v>
      </c>
      <c r="W912" s="27">
        <v>0</v>
      </c>
      <c r="X912" t="s">
        <v>111</v>
      </c>
      <c r="Y912" t="s">
        <v>112</v>
      </c>
      <c r="Z912" s="27">
        <v>112</v>
      </c>
      <c r="AA912" s="27">
        <v>114</v>
      </c>
      <c r="AB912" s="27">
        <v>116</v>
      </c>
      <c r="AC912" s="27">
        <v>116</v>
      </c>
      <c r="AD912" s="27">
        <v>0</v>
      </c>
      <c r="AE912" s="27">
        <v>365.58931542809347</v>
      </c>
      <c r="AF912" s="27">
        <v>0</v>
      </c>
      <c r="AG912" s="90">
        <v>365.58931542809347</v>
      </c>
      <c r="AH912" s="27">
        <v>1</v>
      </c>
      <c r="AI912" s="27">
        <v>1</v>
      </c>
      <c r="AJ912" s="27">
        <v>132</v>
      </c>
      <c r="AK912" s="27">
        <v>33</v>
      </c>
      <c r="AL912" s="101">
        <v>497.58931542809347</v>
      </c>
      <c r="AM912" s="101">
        <v>398.58931542809347</v>
      </c>
      <c r="AN912">
        <v>2040</v>
      </c>
      <c r="AO912" t="s">
        <v>59</v>
      </c>
      <c r="AP912" s="30">
        <v>2.5114155251141552</v>
      </c>
      <c r="AQ912" t="s">
        <v>113</v>
      </c>
      <c r="AR912">
        <v>2</v>
      </c>
      <c r="AS912">
        <v>3</v>
      </c>
      <c r="AT912" t="s">
        <v>89</v>
      </c>
      <c r="AU912">
        <v>2022</v>
      </c>
      <c r="AV912" t="s">
        <v>289</v>
      </c>
      <c r="AW912" s="120">
        <f t="shared" si="58"/>
        <v>365.58931542809347</v>
      </c>
      <c r="AX912" s="109">
        <f t="shared" si="59"/>
        <v>497.58931542809347</v>
      </c>
      <c r="AY912" s="109">
        <f t="shared" si="60"/>
        <v>398.58931542809347</v>
      </c>
    </row>
    <row r="913" spans="1:51" x14ac:dyDescent="0.2">
      <c r="A913">
        <v>51</v>
      </c>
      <c r="B913">
        <v>2023</v>
      </c>
      <c r="C913" t="s">
        <v>104</v>
      </c>
      <c r="D913" t="s">
        <v>45</v>
      </c>
      <c r="E913" t="s">
        <v>46</v>
      </c>
      <c r="G913" t="s">
        <v>290</v>
      </c>
      <c r="H913" t="s">
        <v>287</v>
      </c>
      <c r="I913" t="s">
        <v>291</v>
      </c>
      <c r="J913" t="s">
        <v>290</v>
      </c>
      <c r="K913" t="s">
        <v>51</v>
      </c>
      <c r="L913" s="27">
        <v>0</v>
      </c>
      <c r="M913" s="27">
        <v>0</v>
      </c>
      <c r="N913" s="27">
        <v>0</v>
      </c>
      <c r="O913" t="s">
        <v>109</v>
      </c>
      <c r="P913" t="s">
        <v>110</v>
      </c>
      <c r="Q913" s="27">
        <v>28000</v>
      </c>
      <c r="R913" s="27">
        <v>28500</v>
      </c>
      <c r="S913" s="27" t="s">
        <v>89</v>
      </c>
      <c r="T913" s="27">
        <v>29000</v>
      </c>
      <c r="U913" s="27">
        <v>0</v>
      </c>
      <c r="V913" s="27">
        <v>0</v>
      </c>
      <c r="W913" s="27">
        <v>0</v>
      </c>
      <c r="X913" t="s">
        <v>111</v>
      </c>
      <c r="Y913" t="s">
        <v>112</v>
      </c>
      <c r="Z913" s="27">
        <v>112</v>
      </c>
      <c r="AA913" s="27">
        <v>114</v>
      </c>
      <c r="AB913" s="27">
        <v>116</v>
      </c>
      <c r="AC913" s="27">
        <v>116</v>
      </c>
      <c r="AD913" s="27">
        <v>0</v>
      </c>
      <c r="AE913" s="27">
        <v>359.12620923538805</v>
      </c>
      <c r="AF913" s="27">
        <v>0</v>
      </c>
      <c r="AG913" s="90">
        <v>359.12620923538805</v>
      </c>
      <c r="AH913" s="27">
        <v>1</v>
      </c>
      <c r="AI913" s="27">
        <v>1</v>
      </c>
      <c r="AJ913" s="27">
        <v>132</v>
      </c>
      <c r="AK913" s="27">
        <v>33</v>
      </c>
      <c r="AL913" s="101">
        <v>491.12620923538805</v>
      </c>
      <c r="AM913" s="101">
        <v>392.12620923538805</v>
      </c>
      <c r="AN913">
        <v>2045</v>
      </c>
      <c r="AO913" t="s">
        <v>59</v>
      </c>
      <c r="AP913" s="30">
        <v>2.5114155251141552</v>
      </c>
      <c r="AQ913" t="s">
        <v>113</v>
      </c>
      <c r="AR913">
        <v>2</v>
      </c>
      <c r="AS913">
        <v>3</v>
      </c>
      <c r="AT913" t="s">
        <v>89</v>
      </c>
      <c r="AU913">
        <v>2022</v>
      </c>
      <c r="AV913" t="s">
        <v>289</v>
      </c>
      <c r="AW913" s="120">
        <f t="shared" si="58"/>
        <v>359.12620923538805</v>
      </c>
      <c r="AX913" s="109">
        <f t="shared" si="59"/>
        <v>491.12620923538805</v>
      </c>
      <c r="AY913" s="109">
        <f t="shared" si="60"/>
        <v>392.12620923538805</v>
      </c>
    </row>
    <row r="914" spans="1:51" x14ac:dyDescent="0.2">
      <c r="A914">
        <v>51</v>
      </c>
      <c r="B914">
        <v>2023</v>
      </c>
      <c r="C914" t="s">
        <v>104</v>
      </c>
      <c r="D914" t="s">
        <v>45</v>
      </c>
      <c r="E914" t="s">
        <v>46</v>
      </c>
      <c r="G914" t="s">
        <v>290</v>
      </c>
      <c r="H914" t="s">
        <v>287</v>
      </c>
      <c r="I914" t="s">
        <v>291</v>
      </c>
      <c r="J914" t="s">
        <v>290</v>
      </c>
      <c r="K914" t="s">
        <v>51</v>
      </c>
      <c r="L914" s="27">
        <v>0</v>
      </c>
      <c r="M914" s="27">
        <v>0</v>
      </c>
      <c r="N914" s="27">
        <v>0</v>
      </c>
      <c r="O914" t="s">
        <v>109</v>
      </c>
      <c r="P914" t="s">
        <v>110</v>
      </c>
      <c r="Q914" s="27">
        <v>28000</v>
      </c>
      <c r="R914" s="27">
        <v>28500</v>
      </c>
      <c r="S914" s="27" t="s">
        <v>89</v>
      </c>
      <c r="T914" s="27">
        <v>29000</v>
      </c>
      <c r="U914" s="27">
        <v>0</v>
      </c>
      <c r="V914" s="27">
        <v>0</v>
      </c>
      <c r="W914" s="27">
        <v>0</v>
      </c>
      <c r="X914" t="s">
        <v>111</v>
      </c>
      <c r="Y914" t="s">
        <v>112</v>
      </c>
      <c r="Z914" s="27">
        <v>112</v>
      </c>
      <c r="AA914" s="27">
        <v>114</v>
      </c>
      <c r="AB914" s="27">
        <v>116</v>
      </c>
      <c r="AC914" s="27">
        <v>116</v>
      </c>
      <c r="AD914" s="27">
        <v>0</v>
      </c>
      <c r="AE914" s="27">
        <v>352.66310304268256</v>
      </c>
      <c r="AF914" s="27">
        <v>0</v>
      </c>
      <c r="AG914" s="90">
        <v>352.66310304268256</v>
      </c>
      <c r="AH914" s="27">
        <v>1</v>
      </c>
      <c r="AI914" s="27">
        <v>1</v>
      </c>
      <c r="AJ914" s="27">
        <v>132</v>
      </c>
      <c r="AK914" s="27">
        <v>33</v>
      </c>
      <c r="AL914" s="101">
        <v>484.66310304268256</v>
      </c>
      <c r="AM914" s="101">
        <v>385.66310304268256</v>
      </c>
      <c r="AN914">
        <v>2050</v>
      </c>
      <c r="AO914" t="s">
        <v>59</v>
      </c>
      <c r="AP914" s="30">
        <v>2.5114155251141552</v>
      </c>
      <c r="AQ914" t="s">
        <v>113</v>
      </c>
      <c r="AR914">
        <v>2</v>
      </c>
      <c r="AS914">
        <v>3</v>
      </c>
      <c r="AT914" t="s">
        <v>89</v>
      </c>
      <c r="AU914">
        <v>2022</v>
      </c>
      <c r="AV914" t="s">
        <v>289</v>
      </c>
      <c r="AW914" s="120">
        <f t="shared" si="58"/>
        <v>352.66310304268256</v>
      </c>
      <c r="AX914" s="109">
        <f t="shared" si="59"/>
        <v>484.66310304268256</v>
      </c>
      <c r="AY914" s="109">
        <f t="shared" si="60"/>
        <v>385.66310304268256</v>
      </c>
    </row>
    <row r="915" spans="1:51" x14ac:dyDescent="0.2">
      <c r="A915">
        <v>51</v>
      </c>
      <c r="B915">
        <v>2023</v>
      </c>
      <c r="C915" t="s">
        <v>104</v>
      </c>
      <c r="D915" t="s">
        <v>45</v>
      </c>
      <c r="E915" t="s">
        <v>46</v>
      </c>
      <c r="G915" t="s">
        <v>290</v>
      </c>
      <c r="H915" t="s">
        <v>287</v>
      </c>
      <c r="I915" t="s">
        <v>291</v>
      </c>
      <c r="J915" t="s">
        <v>290</v>
      </c>
      <c r="K915" t="s">
        <v>51</v>
      </c>
      <c r="L915" s="27">
        <v>0</v>
      </c>
      <c r="M915" s="27">
        <v>0</v>
      </c>
      <c r="N915" s="27">
        <v>0</v>
      </c>
      <c r="O915" t="s">
        <v>109</v>
      </c>
      <c r="P915" t="s">
        <v>110</v>
      </c>
      <c r="Q915" s="27">
        <v>28000</v>
      </c>
      <c r="R915" s="27">
        <v>28500</v>
      </c>
      <c r="S915" s="27" t="s">
        <v>89</v>
      </c>
      <c r="T915" s="27">
        <v>29000</v>
      </c>
      <c r="U915" s="27">
        <v>0</v>
      </c>
      <c r="V915" s="27">
        <v>0</v>
      </c>
      <c r="W915" s="27">
        <v>0</v>
      </c>
      <c r="X915" t="s">
        <v>111</v>
      </c>
      <c r="Y915" t="s">
        <v>112</v>
      </c>
      <c r="Z915" s="27">
        <v>112</v>
      </c>
      <c r="AA915" s="27">
        <v>114</v>
      </c>
      <c r="AB915" s="27">
        <v>116</v>
      </c>
      <c r="AC915" s="27">
        <v>116</v>
      </c>
      <c r="AD915" s="27">
        <v>0</v>
      </c>
      <c r="AE915" s="27">
        <v>390.55379387997954</v>
      </c>
      <c r="AF915" s="27">
        <v>0</v>
      </c>
      <c r="AG915" s="90">
        <v>390.55379387997954</v>
      </c>
      <c r="AH915" s="27">
        <v>1</v>
      </c>
      <c r="AI915" s="27">
        <v>1</v>
      </c>
      <c r="AJ915" s="27">
        <v>132</v>
      </c>
      <c r="AK915" s="27">
        <v>33</v>
      </c>
      <c r="AL915" s="101">
        <v>522.55379387997959</v>
      </c>
      <c r="AM915" s="101">
        <v>423.55379387997954</v>
      </c>
      <c r="AN915">
        <v>2023</v>
      </c>
      <c r="AO915" t="s">
        <v>60</v>
      </c>
      <c r="AP915" s="30">
        <v>2.5114155251141552</v>
      </c>
      <c r="AQ915" t="s">
        <v>113</v>
      </c>
      <c r="AR915">
        <v>2</v>
      </c>
      <c r="AS915">
        <v>3</v>
      </c>
      <c r="AT915" t="s">
        <v>89</v>
      </c>
      <c r="AU915">
        <v>2022</v>
      </c>
      <c r="AV915" t="s">
        <v>289</v>
      </c>
      <c r="AW915" s="120">
        <f t="shared" si="58"/>
        <v>390.55379387997954</v>
      </c>
      <c r="AX915" s="109">
        <f t="shared" si="59"/>
        <v>522.55379387997959</v>
      </c>
      <c r="AY915" s="109">
        <f t="shared" si="60"/>
        <v>423.55379387997954</v>
      </c>
    </row>
    <row r="916" spans="1:51" x14ac:dyDescent="0.2">
      <c r="A916">
        <v>51</v>
      </c>
      <c r="B916">
        <v>2023</v>
      </c>
      <c r="C916" t="s">
        <v>104</v>
      </c>
      <c r="D916" t="s">
        <v>45</v>
      </c>
      <c r="E916" t="s">
        <v>46</v>
      </c>
      <c r="G916" t="s">
        <v>290</v>
      </c>
      <c r="H916" t="s">
        <v>287</v>
      </c>
      <c r="I916" t="s">
        <v>291</v>
      </c>
      <c r="J916" t="s">
        <v>290</v>
      </c>
      <c r="K916" t="s">
        <v>51</v>
      </c>
      <c r="L916" s="27">
        <v>0</v>
      </c>
      <c r="M916" s="27">
        <v>0</v>
      </c>
      <c r="N916" s="27">
        <v>0</v>
      </c>
      <c r="O916" t="s">
        <v>109</v>
      </c>
      <c r="P916" t="s">
        <v>110</v>
      </c>
      <c r="Q916" s="27">
        <v>28000</v>
      </c>
      <c r="R916" s="27">
        <v>28500</v>
      </c>
      <c r="S916" s="27" t="s">
        <v>89</v>
      </c>
      <c r="T916" s="27">
        <v>29000</v>
      </c>
      <c r="U916" s="27">
        <v>0</v>
      </c>
      <c r="V916" s="27">
        <v>0</v>
      </c>
      <c r="W916" s="27">
        <v>0</v>
      </c>
      <c r="X916" t="s">
        <v>111</v>
      </c>
      <c r="Y916" t="s">
        <v>112</v>
      </c>
      <c r="Z916" s="27">
        <v>112</v>
      </c>
      <c r="AA916" s="27">
        <v>114</v>
      </c>
      <c r="AB916" s="27">
        <v>116</v>
      </c>
      <c r="AC916" s="27">
        <v>116</v>
      </c>
      <c r="AD916" s="27">
        <v>0</v>
      </c>
      <c r="AE916" s="27">
        <v>379.17997330393871</v>
      </c>
      <c r="AF916" s="27">
        <v>0</v>
      </c>
      <c r="AG916" s="90">
        <v>379.17997330393871</v>
      </c>
      <c r="AH916" s="27">
        <v>1</v>
      </c>
      <c r="AI916" s="27">
        <v>1</v>
      </c>
      <c r="AJ916" s="27">
        <v>132</v>
      </c>
      <c r="AK916" s="27">
        <v>33</v>
      </c>
      <c r="AL916" s="101">
        <v>511.17997330393871</v>
      </c>
      <c r="AM916" s="101">
        <v>412.17997330393871</v>
      </c>
      <c r="AN916">
        <v>2030</v>
      </c>
      <c r="AO916" t="s">
        <v>60</v>
      </c>
      <c r="AP916" s="30">
        <v>2.5114155251141552</v>
      </c>
      <c r="AQ916" t="s">
        <v>113</v>
      </c>
      <c r="AR916">
        <v>2</v>
      </c>
      <c r="AS916">
        <v>3</v>
      </c>
      <c r="AT916" t="s">
        <v>89</v>
      </c>
      <c r="AU916">
        <v>2022</v>
      </c>
      <c r="AV916" t="s">
        <v>289</v>
      </c>
      <c r="AW916" s="120">
        <f t="shared" si="58"/>
        <v>379.17997330393871</v>
      </c>
      <c r="AX916" s="109">
        <f t="shared" si="59"/>
        <v>511.17997330393871</v>
      </c>
      <c r="AY916" s="109">
        <f t="shared" si="60"/>
        <v>412.17997330393871</v>
      </c>
    </row>
    <row r="917" spans="1:51" x14ac:dyDescent="0.2">
      <c r="A917">
        <v>51</v>
      </c>
      <c r="B917">
        <v>2023</v>
      </c>
      <c r="C917" t="s">
        <v>104</v>
      </c>
      <c r="D917" t="s">
        <v>45</v>
      </c>
      <c r="E917" t="s">
        <v>46</v>
      </c>
      <c r="G917" t="s">
        <v>290</v>
      </c>
      <c r="H917" t="s">
        <v>287</v>
      </c>
      <c r="I917" t="s">
        <v>291</v>
      </c>
      <c r="J917" t="s">
        <v>290</v>
      </c>
      <c r="K917" t="s">
        <v>51</v>
      </c>
      <c r="L917" s="27">
        <v>0</v>
      </c>
      <c r="M917" s="27">
        <v>0</v>
      </c>
      <c r="N917" s="27">
        <v>0</v>
      </c>
      <c r="O917" t="s">
        <v>109</v>
      </c>
      <c r="P917" t="s">
        <v>110</v>
      </c>
      <c r="Q917" s="27">
        <v>28000</v>
      </c>
      <c r="R917" s="27">
        <v>28500</v>
      </c>
      <c r="S917" s="27" t="s">
        <v>89</v>
      </c>
      <c r="T917" s="27">
        <v>29000</v>
      </c>
      <c r="U917" s="27">
        <v>0</v>
      </c>
      <c r="V917" s="27">
        <v>0</v>
      </c>
      <c r="W917" s="27">
        <v>0</v>
      </c>
      <c r="X917" t="s">
        <v>111</v>
      </c>
      <c r="Y917" t="s">
        <v>112</v>
      </c>
      <c r="Z917" s="27">
        <v>112</v>
      </c>
      <c r="AA917" s="27">
        <v>114</v>
      </c>
      <c r="AB917" s="27">
        <v>116</v>
      </c>
      <c r="AC917" s="27">
        <v>116</v>
      </c>
      <c r="AD917" s="27">
        <v>0</v>
      </c>
      <c r="AE917" s="27">
        <v>372.38464436601606</v>
      </c>
      <c r="AF917" s="27">
        <v>0</v>
      </c>
      <c r="AG917" s="90">
        <v>372.38464436601606</v>
      </c>
      <c r="AH917" s="27">
        <v>1</v>
      </c>
      <c r="AI917" s="27">
        <v>1</v>
      </c>
      <c r="AJ917" s="27">
        <v>132</v>
      </c>
      <c r="AK917" s="27">
        <v>33</v>
      </c>
      <c r="AL917" s="101">
        <v>504.38464436601606</v>
      </c>
      <c r="AM917" s="101">
        <v>405.38464436601606</v>
      </c>
      <c r="AN917">
        <v>2035</v>
      </c>
      <c r="AO917" t="s">
        <v>60</v>
      </c>
      <c r="AP917" s="30">
        <v>2.5114155251141552</v>
      </c>
      <c r="AQ917" t="s">
        <v>113</v>
      </c>
      <c r="AR917">
        <v>2</v>
      </c>
      <c r="AS917">
        <v>3</v>
      </c>
      <c r="AT917" t="s">
        <v>89</v>
      </c>
      <c r="AU917">
        <v>2022</v>
      </c>
      <c r="AV917" t="s">
        <v>289</v>
      </c>
      <c r="AW917" s="120">
        <f t="shared" si="58"/>
        <v>372.38464436601606</v>
      </c>
      <c r="AX917" s="109">
        <f t="shared" si="59"/>
        <v>504.38464436601606</v>
      </c>
      <c r="AY917" s="109">
        <f t="shared" si="60"/>
        <v>405.38464436601606</v>
      </c>
    </row>
    <row r="918" spans="1:51" x14ac:dyDescent="0.2">
      <c r="A918">
        <v>51</v>
      </c>
      <c r="B918">
        <v>2023</v>
      </c>
      <c r="C918" t="s">
        <v>104</v>
      </c>
      <c r="D918" t="s">
        <v>45</v>
      </c>
      <c r="E918" t="s">
        <v>46</v>
      </c>
      <c r="G918" t="s">
        <v>290</v>
      </c>
      <c r="H918" t="s">
        <v>287</v>
      </c>
      <c r="I918" t="s">
        <v>291</v>
      </c>
      <c r="J918" t="s">
        <v>290</v>
      </c>
      <c r="K918" t="s">
        <v>51</v>
      </c>
      <c r="L918" s="27">
        <v>0</v>
      </c>
      <c r="M918" s="27">
        <v>0</v>
      </c>
      <c r="N918" s="27">
        <v>0</v>
      </c>
      <c r="O918" t="s">
        <v>109</v>
      </c>
      <c r="P918" t="s">
        <v>110</v>
      </c>
      <c r="Q918" s="27">
        <v>28000</v>
      </c>
      <c r="R918" s="27">
        <v>28500</v>
      </c>
      <c r="S918" s="27" t="s">
        <v>89</v>
      </c>
      <c r="T918" s="27">
        <v>29000</v>
      </c>
      <c r="U918" s="27">
        <v>0</v>
      </c>
      <c r="V918" s="27">
        <v>0</v>
      </c>
      <c r="W918" s="27">
        <v>0</v>
      </c>
      <c r="X918" t="s">
        <v>111</v>
      </c>
      <c r="Y918" t="s">
        <v>112</v>
      </c>
      <c r="Z918" s="27">
        <v>112</v>
      </c>
      <c r="AA918" s="27">
        <v>114</v>
      </c>
      <c r="AB918" s="27">
        <v>116</v>
      </c>
      <c r="AC918" s="27">
        <v>116</v>
      </c>
      <c r="AD918" s="27">
        <v>0</v>
      </c>
      <c r="AE918" s="27">
        <v>365.58931542809347</v>
      </c>
      <c r="AF918" s="27">
        <v>0</v>
      </c>
      <c r="AG918" s="90">
        <v>365.58931542809347</v>
      </c>
      <c r="AH918" s="27">
        <v>1</v>
      </c>
      <c r="AI918" s="27">
        <v>1</v>
      </c>
      <c r="AJ918" s="27">
        <v>132</v>
      </c>
      <c r="AK918" s="27">
        <v>33</v>
      </c>
      <c r="AL918" s="101">
        <v>497.58931542809347</v>
      </c>
      <c r="AM918" s="101">
        <v>398.58931542809347</v>
      </c>
      <c r="AN918">
        <v>2040</v>
      </c>
      <c r="AO918" t="s">
        <v>60</v>
      </c>
      <c r="AP918" s="30">
        <v>2.5114155251141552</v>
      </c>
      <c r="AQ918" t="s">
        <v>113</v>
      </c>
      <c r="AR918">
        <v>2</v>
      </c>
      <c r="AS918">
        <v>3</v>
      </c>
      <c r="AT918" t="s">
        <v>89</v>
      </c>
      <c r="AU918">
        <v>2022</v>
      </c>
      <c r="AV918" t="s">
        <v>289</v>
      </c>
      <c r="AW918" s="120">
        <f t="shared" si="58"/>
        <v>365.58931542809347</v>
      </c>
      <c r="AX918" s="109">
        <f t="shared" si="59"/>
        <v>497.58931542809347</v>
      </c>
      <c r="AY918" s="109">
        <f t="shared" si="60"/>
        <v>398.58931542809347</v>
      </c>
    </row>
    <row r="919" spans="1:51" x14ac:dyDescent="0.2">
      <c r="A919">
        <v>51</v>
      </c>
      <c r="B919">
        <v>2023</v>
      </c>
      <c r="C919" t="s">
        <v>104</v>
      </c>
      <c r="D919" t="s">
        <v>45</v>
      </c>
      <c r="E919" t="s">
        <v>46</v>
      </c>
      <c r="G919" t="s">
        <v>290</v>
      </c>
      <c r="H919" t="s">
        <v>287</v>
      </c>
      <c r="I919" t="s">
        <v>291</v>
      </c>
      <c r="J919" t="s">
        <v>290</v>
      </c>
      <c r="K919" t="s">
        <v>51</v>
      </c>
      <c r="L919" s="27">
        <v>0</v>
      </c>
      <c r="M919" s="27">
        <v>0</v>
      </c>
      <c r="N919" s="27">
        <v>0</v>
      </c>
      <c r="O919" t="s">
        <v>109</v>
      </c>
      <c r="P919" t="s">
        <v>110</v>
      </c>
      <c r="Q919" s="27">
        <v>28000</v>
      </c>
      <c r="R919" s="27">
        <v>28500</v>
      </c>
      <c r="S919" s="27" t="s">
        <v>89</v>
      </c>
      <c r="T919" s="27">
        <v>29000</v>
      </c>
      <c r="U919" s="27">
        <v>0</v>
      </c>
      <c r="V919" s="27">
        <v>0</v>
      </c>
      <c r="W919" s="27">
        <v>0</v>
      </c>
      <c r="X919" t="s">
        <v>111</v>
      </c>
      <c r="Y919" t="s">
        <v>112</v>
      </c>
      <c r="Z919" s="27">
        <v>112</v>
      </c>
      <c r="AA919" s="27">
        <v>114</v>
      </c>
      <c r="AB919" s="27">
        <v>116</v>
      </c>
      <c r="AC919" s="27">
        <v>116</v>
      </c>
      <c r="AD919" s="27">
        <v>0</v>
      </c>
      <c r="AE919" s="27">
        <v>359.12620923538805</v>
      </c>
      <c r="AF919" s="27">
        <v>0</v>
      </c>
      <c r="AG919" s="90">
        <v>359.12620923538805</v>
      </c>
      <c r="AH919" s="27">
        <v>1</v>
      </c>
      <c r="AI919" s="27">
        <v>1</v>
      </c>
      <c r="AJ919" s="27">
        <v>132</v>
      </c>
      <c r="AK919" s="27">
        <v>33</v>
      </c>
      <c r="AL919" s="101">
        <v>491.12620923538805</v>
      </c>
      <c r="AM919" s="101">
        <v>392.12620923538805</v>
      </c>
      <c r="AN919">
        <v>2045</v>
      </c>
      <c r="AO919" t="s">
        <v>60</v>
      </c>
      <c r="AP919" s="30">
        <v>2.5114155251141552</v>
      </c>
      <c r="AQ919" t="s">
        <v>113</v>
      </c>
      <c r="AR919">
        <v>2</v>
      </c>
      <c r="AS919">
        <v>3</v>
      </c>
      <c r="AT919" t="s">
        <v>89</v>
      </c>
      <c r="AU919">
        <v>2022</v>
      </c>
      <c r="AV919" t="s">
        <v>289</v>
      </c>
      <c r="AW919" s="120">
        <f t="shared" si="58"/>
        <v>359.12620923538805</v>
      </c>
      <c r="AX919" s="109">
        <f t="shared" si="59"/>
        <v>491.12620923538805</v>
      </c>
      <c r="AY919" s="109">
        <f t="shared" si="60"/>
        <v>392.12620923538805</v>
      </c>
    </row>
    <row r="920" spans="1:51" x14ac:dyDescent="0.2">
      <c r="A920">
        <v>51</v>
      </c>
      <c r="B920">
        <v>2023</v>
      </c>
      <c r="C920" t="s">
        <v>104</v>
      </c>
      <c r="D920" t="s">
        <v>45</v>
      </c>
      <c r="E920" t="s">
        <v>46</v>
      </c>
      <c r="G920" t="s">
        <v>290</v>
      </c>
      <c r="H920" t="s">
        <v>287</v>
      </c>
      <c r="I920" t="s">
        <v>291</v>
      </c>
      <c r="J920" t="s">
        <v>290</v>
      </c>
      <c r="K920" t="s">
        <v>51</v>
      </c>
      <c r="L920" s="27">
        <v>0</v>
      </c>
      <c r="M920" s="27">
        <v>0</v>
      </c>
      <c r="N920" s="27">
        <v>0</v>
      </c>
      <c r="O920" t="s">
        <v>109</v>
      </c>
      <c r="P920" t="s">
        <v>110</v>
      </c>
      <c r="Q920" s="27">
        <v>28000</v>
      </c>
      <c r="R920" s="27">
        <v>28500</v>
      </c>
      <c r="S920" s="27" t="s">
        <v>89</v>
      </c>
      <c r="T920" s="27">
        <v>29000</v>
      </c>
      <c r="U920" s="27">
        <v>0</v>
      </c>
      <c r="V920" s="27">
        <v>0</v>
      </c>
      <c r="W920" s="27">
        <v>0</v>
      </c>
      <c r="X920" t="s">
        <v>111</v>
      </c>
      <c r="Y920" t="s">
        <v>112</v>
      </c>
      <c r="Z920" s="27">
        <v>112</v>
      </c>
      <c r="AA920" s="27">
        <v>114</v>
      </c>
      <c r="AB920" s="27">
        <v>116</v>
      </c>
      <c r="AC920" s="27">
        <v>116</v>
      </c>
      <c r="AD920" s="27">
        <v>0</v>
      </c>
      <c r="AE920" s="27">
        <v>352.66310304268256</v>
      </c>
      <c r="AF920" s="27">
        <v>0</v>
      </c>
      <c r="AG920" s="90">
        <v>352.66310304268256</v>
      </c>
      <c r="AH920" s="27">
        <v>1</v>
      </c>
      <c r="AI920" s="27">
        <v>1</v>
      </c>
      <c r="AJ920" s="27">
        <v>132</v>
      </c>
      <c r="AK920" s="27">
        <v>33</v>
      </c>
      <c r="AL920" s="101">
        <v>484.66310304268256</v>
      </c>
      <c r="AM920" s="101">
        <v>385.66310304268256</v>
      </c>
      <c r="AN920">
        <v>2050</v>
      </c>
      <c r="AO920" t="s">
        <v>60</v>
      </c>
      <c r="AP920" s="30">
        <v>2.5114155251141552</v>
      </c>
      <c r="AQ920" t="s">
        <v>113</v>
      </c>
      <c r="AR920">
        <v>2</v>
      </c>
      <c r="AS920">
        <v>3</v>
      </c>
      <c r="AT920" t="s">
        <v>89</v>
      </c>
      <c r="AU920">
        <v>2022</v>
      </c>
      <c r="AV920" t="s">
        <v>289</v>
      </c>
      <c r="AW920" s="120">
        <f t="shared" si="58"/>
        <v>352.66310304268256</v>
      </c>
      <c r="AX920" s="109">
        <f t="shared" si="59"/>
        <v>484.66310304268256</v>
      </c>
      <c r="AY920" s="109">
        <f t="shared" si="60"/>
        <v>385.66310304268256</v>
      </c>
    </row>
    <row r="921" spans="1:51" x14ac:dyDescent="0.2">
      <c r="A921">
        <v>52</v>
      </c>
      <c r="B921">
        <v>2023</v>
      </c>
      <c r="C921" t="s">
        <v>104</v>
      </c>
      <c r="D921" t="s">
        <v>45</v>
      </c>
      <c r="E921" t="s">
        <v>46</v>
      </c>
      <c r="G921" t="s">
        <v>292</v>
      </c>
      <c r="H921" t="s">
        <v>293</v>
      </c>
      <c r="I921" t="s">
        <v>288</v>
      </c>
      <c r="J921" t="s">
        <v>292</v>
      </c>
      <c r="K921" t="s">
        <v>51</v>
      </c>
      <c r="L921" s="27">
        <v>0</v>
      </c>
      <c r="M921" s="27">
        <v>0</v>
      </c>
      <c r="N921" s="27">
        <v>0</v>
      </c>
      <c r="O921" t="s">
        <v>109</v>
      </c>
      <c r="P921" t="s">
        <v>110</v>
      </c>
      <c r="Q921" s="27">
        <v>8500</v>
      </c>
      <c r="R921" s="27">
        <v>8500</v>
      </c>
      <c r="S921" s="27" t="s">
        <v>89</v>
      </c>
      <c r="T921" s="27">
        <v>8500</v>
      </c>
      <c r="U921" s="27">
        <v>0</v>
      </c>
      <c r="V921" s="27">
        <v>0</v>
      </c>
      <c r="W921" s="27">
        <v>0</v>
      </c>
      <c r="X921" t="s">
        <v>111</v>
      </c>
      <c r="Y921" t="s">
        <v>112</v>
      </c>
      <c r="Z921" s="27">
        <v>85</v>
      </c>
      <c r="AA921" s="27">
        <v>85</v>
      </c>
      <c r="AB921" s="27">
        <v>85</v>
      </c>
      <c r="AC921" s="27">
        <v>85</v>
      </c>
      <c r="AD921" s="27">
        <v>0</v>
      </c>
      <c r="AE921" s="27">
        <v>107.00597730231839</v>
      </c>
      <c r="AF921" s="27">
        <v>0</v>
      </c>
      <c r="AG921" s="90">
        <v>107.00597730231839</v>
      </c>
      <c r="AH921" s="27">
        <v>1</v>
      </c>
      <c r="AI921" s="27">
        <v>1</v>
      </c>
      <c r="AJ921" s="27">
        <v>99</v>
      </c>
      <c r="AK921" s="27">
        <v>33</v>
      </c>
      <c r="AL921" s="101">
        <v>206.0059773023184</v>
      </c>
      <c r="AM921" s="101">
        <v>140.0059773023184</v>
      </c>
      <c r="AN921">
        <v>2023</v>
      </c>
      <c r="AO921" t="s">
        <v>56</v>
      </c>
      <c r="AP921" s="30">
        <v>1.7123287671232876</v>
      </c>
      <c r="AQ921" t="s">
        <v>113</v>
      </c>
      <c r="AR921">
        <v>2</v>
      </c>
      <c r="AS921">
        <v>1</v>
      </c>
      <c r="AT921" t="s">
        <v>89</v>
      </c>
      <c r="AU921">
        <v>2022</v>
      </c>
      <c r="AV921" t="s">
        <v>289</v>
      </c>
      <c r="AW921" s="120">
        <f t="shared" si="58"/>
        <v>107.00597730231839</v>
      </c>
      <c r="AX921" s="109">
        <f t="shared" si="59"/>
        <v>206.0059773023184</v>
      </c>
      <c r="AY921" s="109">
        <f t="shared" si="60"/>
        <v>140.0059773023184</v>
      </c>
    </row>
    <row r="922" spans="1:51" x14ac:dyDescent="0.2">
      <c r="A922">
        <v>52</v>
      </c>
      <c r="B922">
        <v>2023</v>
      </c>
      <c r="C922" t="s">
        <v>104</v>
      </c>
      <c r="D922" t="s">
        <v>45</v>
      </c>
      <c r="E922" t="s">
        <v>46</v>
      </c>
      <c r="G922" t="s">
        <v>292</v>
      </c>
      <c r="H922" t="s">
        <v>293</v>
      </c>
      <c r="I922" t="s">
        <v>288</v>
      </c>
      <c r="J922" t="s">
        <v>292</v>
      </c>
      <c r="K922" t="s">
        <v>51</v>
      </c>
      <c r="L922" s="27">
        <v>0</v>
      </c>
      <c r="M922" s="27">
        <v>0</v>
      </c>
      <c r="N922" s="27">
        <v>0</v>
      </c>
      <c r="O922" t="s">
        <v>109</v>
      </c>
      <c r="P922" t="s">
        <v>110</v>
      </c>
      <c r="Q922" s="27">
        <v>8500</v>
      </c>
      <c r="R922" s="27">
        <v>8500</v>
      </c>
      <c r="S922" s="27" t="s">
        <v>89</v>
      </c>
      <c r="T922" s="27">
        <v>8500</v>
      </c>
      <c r="U922" s="27">
        <v>0</v>
      </c>
      <c r="V922" s="27">
        <v>0</v>
      </c>
      <c r="W922" s="27">
        <v>0</v>
      </c>
      <c r="X922" t="s">
        <v>111</v>
      </c>
      <c r="Y922" t="s">
        <v>112</v>
      </c>
      <c r="Z922" s="27">
        <v>85</v>
      </c>
      <c r="AA922" s="27">
        <v>85</v>
      </c>
      <c r="AB922" s="27">
        <v>85</v>
      </c>
      <c r="AC922" s="27">
        <v>85</v>
      </c>
      <c r="AD922" s="27">
        <v>0</v>
      </c>
      <c r="AE922" s="27">
        <v>104.85707603473661</v>
      </c>
      <c r="AF922" s="27">
        <v>0</v>
      </c>
      <c r="AG922" s="90">
        <v>104.85707603473661</v>
      </c>
      <c r="AH922" s="27">
        <v>1</v>
      </c>
      <c r="AI922" s="27">
        <v>1</v>
      </c>
      <c r="AJ922" s="27">
        <v>99</v>
      </c>
      <c r="AK922" s="27">
        <v>33</v>
      </c>
      <c r="AL922" s="101">
        <v>203.85707603473662</v>
      </c>
      <c r="AM922" s="101">
        <v>137.85707603473662</v>
      </c>
      <c r="AN922">
        <v>2030</v>
      </c>
      <c r="AO922" t="s">
        <v>56</v>
      </c>
      <c r="AP922" s="30">
        <v>1.7123287671232876</v>
      </c>
      <c r="AQ922" t="s">
        <v>113</v>
      </c>
      <c r="AR922">
        <v>2</v>
      </c>
      <c r="AS922">
        <v>1</v>
      </c>
      <c r="AT922" t="s">
        <v>89</v>
      </c>
      <c r="AU922">
        <v>2022</v>
      </c>
      <c r="AV922" t="s">
        <v>289</v>
      </c>
      <c r="AW922" s="120">
        <f t="shared" si="58"/>
        <v>104.85707603473661</v>
      </c>
      <c r="AX922" s="109">
        <f t="shared" si="59"/>
        <v>203.85707603473662</v>
      </c>
      <c r="AY922" s="109">
        <f t="shared" si="60"/>
        <v>137.85707603473662</v>
      </c>
    </row>
    <row r="923" spans="1:51" x14ac:dyDescent="0.2">
      <c r="A923">
        <v>52</v>
      </c>
      <c r="B923">
        <v>2023</v>
      </c>
      <c r="C923" t="s">
        <v>104</v>
      </c>
      <c r="D923" t="s">
        <v>45</v>
      </c>
      <c r="E923" t="s">
        <v>46</v>
      </c>
      <c r="G923" t="s">
        <v>292</v>
      </c>
      <c r="H923" t="s">
        <v>293</v>
      </c>
      <c r="I923" t="s">
        <v>288</v>
      </c>
      <c r="J923" t="s">
        <v>292</v>
      </c>
      <c r="K923" t="s">
        <v>51</v>
      </c>
      <c r="L923" s="27">
        <v>0</v>
      </c>
      <c r="M923" s="27">
        <v>0</v>
      </c>
      <c r="N923" s="27">
        <v>0</v>
      </c>
      <c r="O923" t="s">
        <v>109</v>
      </c>
      <c r="P923" t="s">
        <v>110</v>
      </c>
      <c r="Q923" s="27">
        <v>8500</v>
      </c>
      <c r="R923" s="27">
        <v>8500</v>
      </c>
      <c r="S923" s="27" t="s">
        <v>89</v>
      </c>
      <c r="T923" s="27">
        <v>8500</v>
      </c>
      <c r="U923" s="27">
        <v>0</v>
      </c>
      <c r="V923" s="27">
        <v>0</v>
      </c>
      <c r="W923" s="27">
        <v>0</v>
      </c>
      <c r="X923" t="s">
        <v>111</v>
      </c>
      <c r="Y923" t="s">
        <v>112</v>
      </c>
      <c r="Z923" s="27">
        <v>85</v>
      </c>
      <c r="AA923" s="27">
        <v>85</v>
      </c>
      <c r="AB923" s="27">
        <v>85</v>
      </c>
      <c r="AC923" s="27">
        <v>85</v>
      </c>
      <c r="AD923" s="27">
        <v>0</v>
      </c>
      <c r="AE923" s="27">
        <v>103.57320744627852</v>
      </c>
      <c r="AF923" s="27">
        <v>0</v>
      </c>
      <c r="AG923" s="90">
        <v>103.57320744627852</v>
      </c>
      <c r="AH923" s="27">
        <v>1</v>
      </c>
      <c r="AI923" s="27">
        <v>1</v>
      </c>
      <c r="AJ923" s="27">
        <v>99</v>
      </c>
      <c r="AK923" s="27">
        <v>33</v>
      </c>
      <c r="AL923" s="101">
        <v>202.5732074462785</v>
      </c>
      <c r="AM923" s="101">
        <v>136.5732074462785</v>
      </c>
      <c r="AN923">
        <v>2035</v>
      </c>
      <c r="AO923" t="s">
        <v>56</v>
      </c>
      <c r="AP923" s="30">
        <v>1.7123287671232876</v>
      </c>
      <c r="AQ923" t="s">
        <v>113</v>
      </c>
      <c r="AR923">
        <v>2</v>
      </c>
      <c r="AS923">
        <v>1</v>
      </c>
      <c r="AT923" t="s">
        <v>89</v>
      </c>
      <c r="AU923">
        <v>2022</v>
      </c>
      <c r="AV923" t="s">
        <v>289</v>
      </c>
      <c r="AW923" s="120">
        <f t="shared" si="58"/>
        <v>103.57320744627852</v>
      </c>
      <c r="AX923" s="109">
        <f t="shared" si="59"/>
        <v>202.5732074462785</v>
      </c>
      <c r="AY923" s="109">
        <f t="shared" si="60"/>
        <v>136.5732074462785</v>
      </c>
    </row>
    <row r="924" spans="1:51" x14ac:dyDescent="0.2">
      <c r="A924">
        <v>52</v>
      </c>
      <c r="B924">
        <v>2023</v>
      </c>
      <c r="C924" t="s">
        <v>104</v>
      </c>
      <c r="D924" t="s">
        <v>45</v>
      </c>
      <c r="E924" t="s">
        <v>46</v>
      </c>
      <c r="G924" t="s">
        <v>292</v>
      </c>
      <c r="H924" t="s">
        <v>293</v>
      </c>
      <c r="I924" t="s">
        <v>288</v>
      </c>
      <c r="J924" t="s">
        <v>292</v>
      </c>
      <c r="K924" t="s">
        <v>51</v>
      </c>
      <c r="L924" s="27">
        <v>0</v>
      </c>
      <c r="M924" s="27">
        <v>0</v>
      </c>
      <c r="N924" s="27">
        <v>0</v>
      </c>
      <c r="O924" t="s">
        <v>109</v>
      </c>
      <c r="P924" t="s">
        <v>110</v>
      </c>
      <c r="Q924" s="27">
        <v>8500</v>
      </c>
      <c r="R924" s="27">
        <v>8500</v>
      </c>
      <c r="S924" s="27" t="s">
        <v>89</v>
      </c>
      <c r="T924" s="27">
        <v>8500</v>
      </c>
      <c r="U924" s="27">
        <v>0</v>
      </c>
      <c r="V924" s="27">
        <v>0</v>
      </c>
      <c r="W924" s="27">
        <v>0</v>
      </c>
      <c r="X924" t="s">
        <v>111</v>
      </c>
      <c r="Y924" t="s">
        <v>112</v>
      </c>
      <c r="Z924" s="27">
        <v>85</v>
      </c>
      <c r="AA924" s="27">
        <v>85</v>
      </c>
      <c r="AB924" s="27">
        <v>85</v>
      </c>
      <c r="AC924" s="27">
        <v>85</v>
      </c>
      <c r="AD924" s="27">
        <v>0</v>
      </c>
      <c r="AE924" s="27">
        <v>102.28933885782043</v>
      </c>
      <c r="AF924" s="27">
        <v>0</v>
      </c>
      <c r="AG924" s="90">
        <v>102.28933885782043</v>
      </c>
      <c r="AH924" s="27">
        <v>1</v>
      </c>
      <c r="AI924" s="27">
        <v>1</v>
      </c>
      <c r="AJ924" s="27">
        <v>99</v>
      </c>
      <c r="AK924" s="27">
        <v>33</v>
      </c>
      <c r="AL924" s="101">
        <v>201.28933885782044</v>
      </c>
      <c r="AM924" s="101">
        <v>135.28933885782044</v>
      </c>
      <c r="AN924">
        <v>2040</v>
      </c>
      <c r="AO924" t="s">
        <v>56</v>
      </c>
      <c r="AP924" s="30">
        <v>1.7123287671232876</v>
      </c>
      <c r="AQ924" t="s">
        <v>113</v>
      </c>
      <c r="AR924">
        <v>2</v>
      </c>
      <c r="AS924">
        <v>1</v>
      </c>
      <c r="AT924" t="s">
        <v>89</v>
      </c>
      <c r="AU924">
        <v>2022</v>
      </c>
      <c r="AV924" t="s">
        <v>289</v>
      </c>
      <c r="AW924" s="120">
        <f t="shared" si="58"/>
        <v>102.28933885782043</v>
      </c>
      <c r="AX924" s="109">
        <f t="shared" si="59"/>
        <v>201.28933885782044</v>
      </c>
      <c r="AY924" s="109">
        <f t="shared" si="60"/>
        <v>135.28933885782044</v>
      </c>
    </row>
    <row r="925" spans="1:51" x14ac:dyDescent="0.2">
      <c r="A925">
        <v>52</v>
      </c>
      <c r="B925">
        <v>2023</v>
      </c>
      <c r="C925" t="s">
        <v>104</v>
      </c>
      <c r="D925" t="s">
        <v>45</v>
      </c>
      <c r="E925" t="s">
        <v>46</v>
      </c>
      <c r="G925" t="s">
        <v>292</v>
      </c>
      <c r="H925" t="s">
        <v>293</v>
      </c>
      <c r="I925" t="s">
        <v>288</v>
      </c>
      <c r="J925" t="s">
        <v>292</v>
      </c>
      <c r="K925" t="s">
        <v>51</v>
      </c>
      <c r="L925" s="27">
        <v>0</v>
      </c>
      <c r="M925" s="27">
        <v>0</v>
      </c>
      <c r="N925" s="27">
        <v>0</v>
      </c>
      <c r="O925" t="s">
        <v>109</v>
      </c>
      <c r="P925" t="s">
        <v>110</v>
      </c>
      <c r="Q925" s="27">
        <v>8500</v>
      </c>
      <c r="R925" s="27">
        <v>8500</v>
      </c>
      <c r="S925" s="27" t="s">
        <v>89</v>
      </c>
      <c r="T925" s="27">
        <v>8500</v>
      </c>
      <c r="U925" s="27">
        <v>0</v>
      </c>
      <c r="V925" s="27">
        <v>0</v>
      </c>
      <c r="W925" s="27">
        <v>0</v>
      </c>
      <c r="X925" t="s">
        <v>111</v>
      </c>
      <c r="Y925" t="s">
        <v>112</v>
      </c>
      <c r="Z925" s="27">
        <v>85</v>
      </c>
      <c r="AA925" s="27">
        <v>85</v>
      </c>
      <c r="AB925" s="27">
        <v>85</v>
      </c>
      <c r="AC925" s="27">
        <v>85</v>
      </c>
      <c r="AD925" s="27">
        <v>0</v>
      </c>
      <c r="AE925" s="27">
        <v>101.06823843715114</v>
      </c>
      <c r="AF925" s="27">
        <v>0</v>
      </c>
      <c r="AG925" s="90">
        <v>101.06823843715114</v>
      </c>
      <c r="AH925" s="27">
        <v>1</v>
      </c>
      <c r="AI925" s="27">
        <v>1</v>
      </c>
      <c r="AJ925" s="27">
        <v>99</v>
      </c>
      <c r="AK925" s="27">
        <v>33</v>
      </c>
      <c r="AL925" s="101">
        <v>200.06823843715114</v>
      </c>
      <c r="AM925" s="101">
        <v>134.06823843715114</v>
      </c>
      <c r="AN925">
        <v>2045</v>
      </c>
      <c r="AO925" t="s">
        <v>56</v>
      </c>
      <c r="AP925" s="30">
        <v>1.7123287671232876</v>
      </c>
      <c r="AQ925" t="s">
        <v>113</v>
      </c>
      <c r="AR925">
        <v>2</v>
      </c>
      <c r="AS925">
        <v>1</v>
      </c>
      <c r="AT925" t="s">
        <v>89</v>
      </c>
      <c r="AU925">
        <v>2022</v>
      </c>
      <c r="AV925" t="s">
        <v>289</v>
      </c>
      <c r="AW925" s="120">
        <f t="shared" si="58"/>
        <v>101.06823843715114</v>
      </c>
      <c r="AX925" s="109">
        <f t="shared" si="59"/>
        <v>200.06823843715114</v>
      </c>
      <c r="AY925" s="109">
        <f t="shared" si="60"/>
        <v>134.06823843715114</v>
      </c>
    </row>
    <row r="926" spans="1:51" x14ac:dyDescent="0.2">
      <c r="A926">
        <v>52</v>
      </c>
      <c r="B926">
        <v>2023</v>
      </c>
      <c r="C926" t="s">
        <v>104</v>
      </c>
      <c r="D926" t="s">
        <v>45</v>
      </c>
      <c r="E926" t="s">
        <v>46</v>
      </c>
      <c r="G926" t="s">
        <v>292</v>
      </c>
      <c r="H926" t="s">
        <v>293</v>
      </c>
      <c r="I926" t="s">
        <v>288</v>
      </c>
      <c r="J926" t="s">
        <v>292</v>
      </c>
      <c r="K926" t="s">
        <v>51</v>
      </c>
      <c r="L926" s="27">
        <v>0</v>
      </c>
      <c r="M926" s="27">
        <v>0</v>
      </c>
      <c r="N926" s="27">
        <v>0</v>
      </c>
      <c r="O926" t="s">
        <v>109</v>
      </c>
      <c r="P926" t="s">
        <v>110</v>
      </c>
      <c r="Q926" s="27">
        <v>8500</v>
      </c>
      <c r="R926" s="27">
        <v>8500</v>
      </c>
      <c r="S926" s="27" t="s">
        <v>89</v>
      </c>
      <c r="T926" s="27">
        <v>8500</v>
      </c>
      <c r="U926" s="27">
        <v>0</v>
      </c>
      <c r="V926" s="27">
        <v>0</v>
      </c>
      <c r="W926" s="27">
        <v>0</v>
      </c>
      <c r="X926" t="s">
        <v>111</v>
      </c>
      <c r="Y926" t="s">
        <v>112</v>
      </c>
      <c r="Z926" s="27">
        <v>85</v>
      </c>
      <c r="AA926" s="27">
        <v>85</v>
      </c>
      <c r="AB926" s="27">
        <v>85</v>
      </c>
      <c r="AC926" s="27">
        <v>85</v>
      </c>
      <c r="AD926" s="27">
        <v>0</v>
      </c>
      <c r="AE926" s="27">
        <v>99.847138016481864</v>
      </c>
      <c r="AF926" s="27">
        <v>0</v>
      </c>
      <c r="AG926" s="90">
        <v>99.847138016481864</v>
      </c>
      <c r="AH926" s="27">
        <v>1</v>
      </c>
      <c r="AI926" s="27">
        <v>1</v>
      </c>
      <c r="AJ926" s="27">
        <v>99</v>
      </c>
      <c r="AK926" s="27">
        <v>33</v>
      </c>
      <c r="AL926" s="101">
        <v>198.84713801648186</v>
      </c>
      <c r="AM926" s="101">
        <v>132.84713801648186</v>
      </c>
      <c r="AN926">
        <v>2050</v>
      </c>
      <c r="AO926" t="s">
        <v>56</v>
      </c>
      <c r="AP926" s="30">
        <v>1.7123287671232876</v>
      </c>
      <c r="AQ926" t="s">
        <v>113</v>
      </c>
      <c r="AR926">
        <v>2</v>
      </c>
      <c r="AS926">
        <v>1</v>
      </c>
      <c r="AT926" t="s">
        <v>89</v>
      </c>
      <c r="AU926">
        <v>2022</v>
      </c>
      <c r="AV926" t="s">
        <v>289</v>
      </c>
      <c r="AW926" s="120">
        <f t="shared" si="58"/>
        <v>99.847138016481864</v>
      </c>
      <c r="AX926" s="109">
        <f t="shared" si="59"/>
        <v>198.84713801648186</v>
      </c>
      <c r="AY926" s="109">
        <f t="shared" si="60"/>
        <v>132.84713801648186</v>
      </c>
    </row>
    <row r="927" spans="1:51" x14ac:dyDescent="0.2">
      <c r="A927">
        <v>52</v>
      </c>
      <c r="B927">
        <v>2023</v>
      </c>
      <c r="C927" t="s">
        <v>104</v>
      </c>
      <c r="D927" t="s">
        <v>45</v>
      </c>
      <c r="E927" t="s">
        <v>46</v>
      </c>
      <c r="G927" t="s">
        <v>292</v>
      </c>
      <c r="H927" t="s">
        <v>293</v>
      </c>
      <c r="I927" t="s">
        <v>288</v>
      </c>
      <c r="J927" t="s">
        <v>292</v>
      </c>
      <c r="K927" t="s">
        <v>51</v>
      </c>
      <c r="L927" s="27">
        <v>0</v>
      </c>
      <c r="M927" s="27">
        <v>0</v>
      </c>
      <c r="N927" s="27">
        <v>0</v>
      </c>
      <c r="O927" t="s">
        <v>109</v>
      </c>
      <c r="P927" t="s">
        <v>110</v>
      </c>
      <c r="Q927" s="27">
        <v>8500</v>
      </c>
      <c r="R927" s="27">
        <v>8500</v>
      </c>
      <c r="S927" s="27" t="s">
        <v>89</v>
      </c>
      <c r="T927" s="27">
        <v>8500</v>
      </c>
      <c r="U927" s="27">
        <v>0</v>
      </c>
      <c r="V927" s="27">
        <v>0</v>
      </c>
      <c r="W927" s="27">
        <v>0</v>
      </c>
      <c r="X927" t="s">
        <v>111</v>
      </c>
      <c r="Y927" t="s">
        <v>112</v>
      </c>
      <c r="Z927" s="27">
        <v>85</v>
      </c>
      <c r="AA927" s="27">
        <v>85</v>
      </c>
      <c r="AB927" s="27">
        <v>85</v>
      </c>
      <c r="AC927" s="27">
        <v>85</v>
      </c>
      <c r="AD927" s="27">
        <v>0</v>
      </c>
      <c r="AE927" s="27">
        <v>107.00597730231839</v>
      </c>
      <c r="AF927" s="27">
        <v>0</v>
      </c>
      <c r="AG927" s="90">
        <v>107.00597730231839</v>
      </c>
      <c r="AH927" s="27">
        <v>1</v>
      </c>
      <c r="AI927" s="27">
        <v>1</v>
      </c>
      <c r="AJ927" s="27">
        <v>99</v>
      </c>
      <c r="AK927" s="27">
        <v>33</v>
      </c>
      <c r="AL927" s="101">
        <v>206.0059773023184</v>
      </c>
      <c r="AM927" s="101">
        <v>140.0059773023184</v>
      </c>
      <c r="AN927">
        <v>2023</v>
      </c>
      <c r="AO927" t="s">
        <v>59</v>
      </c>
      <c r="AP927" s="30">
        <v>1.7123287671232876</v>
      </c>
      <c r="AQ927" t="s">
        <v>113</v>
      </c>
      <c r="AR927">
        <v>2</v>
      </c>
      <c r="AS927">
        <v>1</v>
      </c>
      <c r="AT927" t="s">
        <v>89</v>
      </c>
      <c r="AU927">
        <v>2022</v>
      </c>
      <c r="AV927" t="s">
        <v>289</v>
      </c>
      <c r="AW927" s="120">
        <f t="shared" si="58"/>
        <v>107.00597730231839</v>
      </c>
      <c r="AX927" s="109">
        <f t="shared" si="59"/>
        <v>206.0059773023184</v>
      </c>
      <c r="AY927" s="109">
        <f t="shared" si="60"/>
        <v>140.0059773023184</v>
      </c>
    </row>
    <row r="928" spans="1:51" x14ac:dyDescent="0.2">
      <c r="A928">
        <v>52</v>
      </c>
      <c r="B928">
        <v>2023</v>
      </c>
      <c r="C928" t="s">
        <v>104</v>
      </c>
      <c r="D928" t="s">
        <v>45</v>
      </c>
      <c r="E928" t="s">
        <v>46</v>
      </c>
      <c r="G928" t="s">
        <v>292</v>
      </c>
      <c r="H928" t="s">
        <v>293</v>
      </c>
      <c r="I928" t="s">
        <v>288</v>
      </c>
      <c r="J928" t="s">
        <v>292</v>
      </c>
      <c r="K928" t="s">
        <v>51</v>
      </c>
      <c r="L928" s="27">
        <v>0</v>
      </c>
      <c r="M928" s="27">
        <v>0</v>
      </c>
      <c r="N928" s="27">
        <v>0</v>
      </c>
      <c r="O928" t="s">
        <v>109</v>
      </c>
      <c r="P928" t="s">
        <v>110</v>
      </c>
      <c r="Q928" s="27">
        <v>8500</v>
      </c>
      <c r="R928" s="27">
        <v>8500</v>
      </c>
      <c r="S928" s="27" t="s">
        <v>89</v>
      </c>
      <c r="T928" s="27">
        <v>8500</v>
      </c>
      <c r="U928" s="27">
        <v>0</v>
      </c>
      <c r="V928" s="27">
        <v>0</v>
      </c>
      <c r="W928" s="27">
        <v>0</v>
      </c>
      <c r="X928" t="s">
        <v>111</v>
      </c>
      <c r="Y928" t="s">
        <v>112</v>
      </c>
      <c r="Z928" s="27">
        <v>85</v>
      </c>
      <c r="AA928" s="27">
        <v>85</v>
      </c>
      <c r="AB928" s="27">
        <v>85</v>
      </c>
      <c r="AC928" s="27">
        <v>85</v>
      </c>
      <c r="AD928" s="27">
        <v>0</v>
      </c>
      <c r="AE928" s="27">
        <v>104.85707603473661</v>
      </c>
      <c r="AF928" s="27">
        <v>0</v>
      </c>
      <c r="AG928" s="90">
        <v>104.85707603473661</v>
      </c>
      <c r="AH928" s="27">
        <v>1</v>
      </c>
      <c r="AI928" s="27">
        <v>1</v>
      </c>
      <c r="AJ928" s="27">
        <v>99</v>
      </c>
      <c r="AK928" s="27">
        <v>33</v>
      </c>
      <c r="AL928" s="101">
        <v>203.85707603473662</v>
      </c>
      <c r="AM928" s="101">
        <v>137.85707603473662</v>
      </c>
      <c r="AN928">
        <v>2030</v>
      </c>
      <c r="AO928" t="s">
        <v>59</v>
      </c>
      <c r="AP928" s="30">
        <v>1.7123287671232876</v>
      </c>
      <c r="AQ928" t="s">
        <v>113</v>
      </c>
      <c r="AR928">
        <v>2</v>
      </c>
      <c r="AS928">
        <v>1</v>
      </c>
      <c r="AT928" t="s">
        <v>89</v>
      </c>
      <c r="AU928">
        <v>2022</v>
      </c>
      <c r="AV928" t="s">
        <v>289</v>
      </c>
      <c r="AW928" s="120">
        <f t="shared" si="58"/>
        <v>104.85707603473661</v>
      </c>
      <c r="AX928" s="109">
        <f t="shared" si="59"/>
        <v>203.85707603473662</v>
      </c>
      <c r="AY928" s="109">
        <f t="shared" si="60"/>
        <v>137.85707603473662</v>
      </c>
    </row>
    <row r="929" spans="1:51" x14ac:dyDescent="0.2">
      <c r="A929">
        <v>52</v>
      </c>
      <c r="B929">
        <v>2023</v>
      </c>
      <c r="C929" t="s">
        <v>104</v>
      </c>
      <c r="D929" t="s">
        <v>45</v>
      </c>
      <c r="E929" t="s">
        <v>46</v>
      </c>
      <c r="G929" t="s">
        <v>292</v>
      </c>
      <c r="H929" t="s">
        <v>293</v>
      </c>
      <c r="I929" t="s">
        <v>288</v>
      </c>
      <c r="J929" t="s">
        <v>292</v>
      </c>
      <c r="K929" t="s">
        <v>51</v>
      </c>
      <c r="L929" s="27">
        <v>0</v>
      </c>
      <c r="M929" s="27">
        <v>0</v>
      </c>
      <c r="N929" s="27">
        <v>0</v>
      </c>
      <c r="O929" t="s">
        <v>109</v>
      </c>
      <c r="P929" t="s">
        <v>110</v>
      </c>
      <c r="Q929" s="27">
        <v>8500</v>
      </c>
      <c r="R929" s="27">
        <v>8500</v>
      </c>
      <c r="S929" s="27" t="s">
        <v>89</v>
      </c>
      <c r="T929" s="27">
        <v>8500</v>
      </c>
      <c r="U929" s="27">
        <v>0</v>
      </c>
      <c r="V929" s="27">
        <v>0</v>
      </c>
      <c r="W929" s="27">
        <v>0</v>
      </c>
      <c r="X929" t="s">
        <v>111</v>
      </c>
      <c r="Y929" t="s">
        <v>112</v>
      </c>
      <c r="Z929" s="27">
        <v>85</v>
      </c>
      <c r="AA929" s="27">
        <v>85</v>
      </c>
      <c r="AB929" s="27">
        <v>85</v>
      </c>
      <c r="AC929" s="27">
        <v>85</v>
      </c>
      <c r="AD929" s="27">
        <v>0</v>
      </c>
      <c r="AE929" s="27">
        <v>103.57320744627852</v>
      </c>
      <c r="AF929" s="27">
        <v>0</v>
      </c>
      <c r="AG929" s="90">
        <v>103.57320744627852</v>
      </c>
      <c r="AH929" s="27">
        <v>1</v>
      </c>
      <c r="AI929" s="27">
        <v>1</v>
      </c>
      <c r="AJ929" s="27">
        <v>99</v>
      </c>
      <c r="AK929" s="27">
        <v>33</v>
      </c>
      <c r="AL929" s="101">
        <v>202.5732074462785</v>
      </c>
      <c r="AM929" s="101">
        <v>136.5732074462785</v>
      </c>
      <c r="AN929">
        <v>2035</v>
      </c>
      <c r="AO929" t="s">
        <v>59</v>
      </c>
      <c r="AP929" s="30">
        <v>1.7123287671232876</v>
      </c>
      <c r="AQ929" t="s">
        <v>113</v>
      </c>
      <c r="AR929">
        <v>2</v>
      </c>
      <c r="AS929">
        <v>1</v>
      </c>
      <c r="AT929" t="s">
        <v>89</v>
      </c>
      <c r="AU929">
        <v>2022</v>
      </c>
      <c r="AV929" t="s">
        <v>289</v>
      </c>
      <c r="AW929" s="120">
        <f t="shared" si="58"/>
        <v>103.57320744627852</v>
      </c>
      <c r="AX929" s="109">
        <f t="shared" si="59"/>
        <v>202.5732074462785</v>
      </c>
      <c r="AY929" s="109">
        <f t="shared" si="60"/>
        <v>136.5732074462785</v>
      </c>
    </row>
    <row r="930" spans="1:51" x14ac:dyDescent="0.2">
      <c r="A930">
        <v>52</v>
      </c>
      <c r="B930">
        <v>2023</v>
      </c>
      <c r="C930" t="s">
        <v>104</v>
      </c>
      <c r="D930" t="s">
        <v>45</v>
      </c>
      <c r="E930" t="s">
        <v>46</v>
      </c>
      <c r="G930" t="s">
        <v>292</v>
      </c>
      <c r="H930" t="s">
        <v>293</v>
      </c>
      <c r="I930" t="s">
        <v>288</v>
      </c>
      <c r="J930" t="s">
        <v>292</v>
      </c>
      <c r="K930" t="s">
        <v>51</v>
      </c>
      <c r="L930" s="27">
        <v>0</v>
      </c>
      <c r="M930" s="27">
        <v>0</v>
      </c>
      <c r="N930" s="27">
        <v>0</v>
      </c>
      <c r="O930" t="s">
        <v>109</v>
      </c>
      <c r="P930" t="s">
        <v>110</v>
      </c>
      <c r="Q930" s="27">
        <v>8500</v>
      </c>
      <c r="R930" s="27">
        <v>8500</v>
      </c>
      <c r="S930" s="27" t="s">
        <v>89</v>
      </c>
      <c r="T930" s="27">
        <v>8500</v>
      </c>
      <c r="U930" s="27">
        <v>0</v>
      </c>
      <c r="V930" s="27">
        <v>0</v>
      </c>
      <c r="W930" s="27">
        <v>0</v>
      </c>
      <c r="X930" t="s">
        <v>111</v>
      </c>
      <c r="Y930" t="s">
        <v>112</v>
      </c>
      <c r="Z930" s="27">
        <v>85</v>
      </c>
      <c r="AA930" s="27">
        <v>85</v>
      </c>
      <c r="AB930" s="27">
        <v>85</v>
      </c>
      <c r="AC930" s="27">
        <v>85</v>
      </c>
      <c r="AD930" s="27">
        <v>0</v>
      </c>
      <c r="AE930" s="27">
        <v>102.28933885782043</v>
      </c>
      <c r="AF930" s="27">
        <v>0</v>
      </c>
      <c r="AG930" s="90">
        <v>102.28933885782043</v>
      </c>
      <c r="AH930" s="27">
        <v>1</v>
      </c>
      <c r="AI930" s="27">
        <v>1</v>
      </c>
      <c r="AJ930" s="27">
        <v>99</v>
      </c>
      <c r="AK930" s="27">
        <v>33</v>
      </c>
      <c r="AL930" s="101">
        <v>201.28933885782044</v>
      </c>
      <c r="AM930" s="101">
        <v>135.28933885782044</v>
      </c>
      <c r="AN930">
        <v>2040</v>
      </c>
      <c r="AO930" t="s">
        <v>59</v>
      </c>
      <c r="AP930" s="30">
        <v>1.7123287671232876</v>
      </c>
      <c r="AQ930" t="s">
        <v>113</v>
      </c>
      <c r="AR930">
        <v>2</v>
      </c>
      <c r="AS930">
        <v>1</v>
      </c>
      <c r="AT930" t="s">
        <v>89</v>
      </c>
      <c r="AU930">
        <v>2022</v>
      </c>
      <c r="AV930" t="s">
        <v>289</v>
      </c>
      <c r="AW930" s="120">
        <f t="shared" si="58"/>
        <v>102.28933885782043</v>
      </c>
      <c r="AX930" s="109">
        <f t="shared" si="59"/>
        <v>201.28933885782044</v>
      </c>
      <c r="AY930" s="109">
        <f t="shared" si="60"/>
        <v>135.28933885782044</v>
      </c>
    </row>
    <row r="931" spans="1:51" x14ac:dyDescent="0.2">
      <c r="A931">
        <v>52</v>
      </c>
      <c r="B931">
        <v>2023</v>
      </c>
      <c r="C931" t="s">
        <v>104</v>
      </c>
      <c r="D931" t="s">
        <v>45</v>
      </c>
      <c r="E931" t="s">
        <v>46</v>
      </c>
      <c r="G931" t="s">
        <v>292</v>
      </c>
      <c r="H931" t="s">
        <v>293</v>
      </c>
      <c r="I931" t="s">
        <v>288</v>
      </c>
      <c r="J931" t="s">
        <v>292</v>
      </c>
      <c r="K931" t="s">
        <v>51</v>
      </c>
      <c r="L931" s="27">
        <v>0</v>
      </c>
      <c r="M931" s="27">
        <v>0</v>
      </c>
      <c r="N931" s="27">
        <v>0</v>
      </c>
      <c r="O931" t="s">
        <v>109</v>
      </c>
      <c r="P931" t="s">
        <v>110</v>
      </c>
      <c r="Q931" s="27">
        <v>8500</v>
      </c>
      <c r="R931" s="27">
        <v>8500</v>
      </c>
      <c r="S931" s="27" t="s">
        <v>89</v>
      </c>
      <c r="T931" s="27">
        <v>8500</v>
      </c>
      <c r="U931" s="27">
        <v>0</v>
      </c>
      <c r="V931" s="27">
        <v>0</v>
      </c>
      <c r="W931" s="27">
        <v>0</v>
      </c>
      <c r="X931" t="s">
        <v>111</v>
      </c>
      <c r="Y931" t="s">
        <v>112</v>
      </c>
      <c r="Z931" s="27">
        <v>85</v>
      </c>
      <c r="AA931" s="27">
        <v>85</v>
      </c>
      <c r="AB931" s="27">
        <v>85</v>
      </c>
      <c r="AC931" s="27">
        <v>85</v>
      </c>
      <c r="AD931" s="27">
        <v>0</v>
      </c>
      <c r="AE931" s="27">
        <v>101.06823843715114</v>
      </c>
      <c r="AF931" s="27">
        <v>0</v>
      </c>
      <c r="AG931" s="90">
        <v>101.06823843715114</v>
      </c>
      <c r="AH931" s="27">
        <v>1</v>
      </c>
      <c r="AI931" s="27">
        <v>1</v>
      </c>
      <c r="AJ931" s="27">
        <v>99</v>
      </c>
      <c r="AK931" s="27">
        <v>33</v>
      </c>
      <c r="AL931" s="101">
        <v>200.06823843715114</v>
      </c>
      <c r="AM931" s="101">
        <v>134.06823843715114</v>
      </c>
      <c r="AN931">
        <v>2045</v>
      </c>
      <c r="AO931" t="s">
        <v>59</v>
      </c>
      <c r="AP931" s="30">
        <v>1.7123287671232876</v>
      </c>
      <c r="AQ931" t="s">
        <v>113</v>
      </c>
      <c r="AR931">
        <v>2</v>
      </c>
      <c r="AS931">
        <v>1</v>
      </c>
      <c r="AT931" t="s">
        <v>89</v>
      </c>
      <c r="AU931">
        <v>2022</v>
      </c>
      <c r="AV931" t="s">
        <v>289</v>
      </c>
      <c r="AW931" s="120">
        <f t="shared" si="58"/>
        <v>101.06823843715114</v>
      </c>
      <c r="AX931" s="109">
        <f t="shared" si="59"/>
        <v>200.06823843715114</v>
      </c>
      <c r="AY931" s="109">
        <f t="shared" si="60"/>
        <v>134.06823843715114</v>
      </c>
    </row>
    <row r="932" spans="1:51" x14ac:dyDescent="0.2">
      <c r="A932">
        <v>52</v>
      </c>
      <c r="B932">
        <v>2023</v>
      </c>
      <c r="C932" t="s">
        <v>104</v>
      </c>
      <c r="D932" t="s">
        <v>45</v>
      </c>
      <c r="E932" t="s">
        <v>46</v>
      </c>
      <c r="G932" t="s">
        <v>292</v>
      </c>
      <c r="H932" t="s">
        <v>293</v>
      </c>
      <c r="I932" t="s">
        <v>288</v>
      </c>
      <c r="J932" t="s">
        <v>292</v>
      </c>
      <c r="K932" t="s">
        <v>51</v>
      </c>
      <c r="L932" s="27">
        <v>0</v>
      </c>
      <c r="M932" s="27">
        <v>0</v>
      </c>
      <c r="N932" s="27">
        <v>0</v>
      </c>
      <c r="O932" t="s">
        <v>109</v>
      </c>
      <c r="P932" t="s">
        <v>110</v>
      </c>
      <c r="Q932" s="27">
        <v>8500</v>
      </c>
      <c r="R932" s="27">
        <v>8500</v>
      </c>
      <c r="S932" s="27" t="s">
        <v>89</v>
      </c>
      <c r="T932" s="27">
        <v>8500</v>
      </c>
      <c r="U932" s="27">
        <v>0</v>
      </c>
      <c r="V932" s="27">
        <v>0</v>
      </c>
      <c r="W932" s="27">
        <v>0</v>
      </c>
      <c r="X932" t="s">
        <v>111</v>
      </c>
      <c r="Y932" t="s">
        <v>112</v>
      </c>
      <c r="Z932" s="27">
        <v>85</v>
      </c>
      <c r="AA932" s="27">
        <v>85</v>
      </c>
      <c r="AB932" s="27">
        <v>85</v>
      </c>
      <c r="AC932" s="27">
        <v>85</v>
      </c>
      <c r="AD932" s="27">
        <v>0</v>
      </c>
      <c r="AE932" s="27">
        <v>99.847138016481864</v>
      </c>
      <c r="AF932" s="27">
        <v>0</v>
      </c>
      <c r="AG932" s="90">
        <v>99.847138016481864</v>
      </c>
      <c r="AH932" s="27">
        <v>1</v>
      </c>
      <c r="AI932" s="27">
        <v>1</v>
      </c>
      <c r="AJ932" s="27">
        <v>99</v>
      </c>
      <c r="AK932" s="27">
        <v>33</v>
      </c>
      <c r="AL932" s="101">
        <v>198.84713801648186</v>
      </c>
      <c r="AM932" s="101">
        <v>132.84713801648186</v>
      </c>
      <c r="AN932">
        <v>2050</v>
      </c>
      <c r="AO932" t="s">
        <v>59</v>
      </c>
      <c r="AP932" s="30">
        <v>1.7123287671232876</v>
      </c>
      <c r="AQ932" t="s">
        <v>113</v>
      </c>
      <c r="AR932">
        <v>2</v>
      </c>
      <c r="AS932">
        <v>1</v>
      </c>
      <c r="AT932" t="s">
        <v>89</v>
      </c>
      <c r="AU932">
        <v>2022</v>
      </c>
      <c r="AV932" t="s">
        <v>289</v>
      </c>
      <c r="AW932" s="120">
        <f t="shared" si="58"/>
        <v>99.847138016481864</v>
      </c>
      <c r="AX932" s="109">
        <f t="shared" si="59"/>
        <v>198.84713801648186</v>
      </c>
      <c r="AY932" s="109">
        <f t="shared" si="60"/>
        <v>132.84713801648186</v>
      </c>
    </row>
    <row r="933" spans="1:51" x14ac:dyDescent="0.2">
      <c r="A933">
        <v>52</v>
      </c>
      <c r="B933">
        <v>2023</v>
      </c>
      <c r="C933" t="s">
        <v>104</v>
      </c>
      <c r="D933" t="s">
        <v>45</v>
      </c>
      <c r="E933" t="s">
        <v>46</v>
      </c>
      <c r="G933" t="s">
        <v>292</v>
      </c>
      <c r="H933" t="s">
        <v>293</v>
      </c>
      <c r="I933" t="s">
        <v>288</v>
      </c>
      <c r="J933" t="s">
        <v>292</v>
      </c>
      <c r="K933" t="s">
        <v>51</v>
      </c>
      <c r="L933" s="27">
        <v>0</v>
      </c>
      <c r="M933" s="27">
        <v>0</v>
      </c>
      <c r="N933" s="27">
        <v>0</v>
      </c>
      <c r="O933" t="s">
        <v>109</v>
      </c>
      <c r="P933" t="s">
        <v>110</v>
      </c>
      <c r="Q933" s="27">
        <v>8500</v>
      </c>
      <c r="R933" s="27">
        <v>8500</v>
      </c>
      <c r="S933" s="27" t="s">
        <v>89</v>
      </c>
      <c r="T933" s="27">
        <v>8500</v>
      </c>
      <c r="U933" s="27">
        <v>0</v>
      </c>
      <c r="V933" s="27">
        <v>0</v>
      </c>
      <c r="W933" s="27">
        <v>0</v>
      </c>
      <c r="X933" t="s">
        <v>111</v>
      </c>
      <c r="Y933" t="s">
        <v>112</v>
      </c>
      <c r="Z933" s="27">
        <v>85</v>
      </c>
      <c r="AA933" s="27">
        <v>85</v>
      </c>
      <c r="AB933" s="27">
        <v>85</v>
      </c>
      <c r="AC933" s="27">
        <v>85</v>
      </c>
      <c r="AD933" s="27">
        <v>0</v>
      </c>
      <c r="AE933" s="27">
        <v>107.00597730231839</v>
      </c>
      <c r="AF933" s="27">
        <v>0</v>
      </c>
      <c r="AG933" s="90">
        <v>107.00597730231839</v>
      </c>
      <c r="AH933" s="27">
        <v>1</v>
      </c>
      <c r="AI933" s="27">
        <v>1</v>
      </c>
      <c r="AJ933" s="27">
        <v>99</v>
      </c>
      <c r="AK933" s="27">
        <v>33</v>
      </c>
      <c r="AL933" s="101">
        <v>206.0059773023184</v>
      </c>
      <c r="AM933" s="101">
        <v>140.0059773023184</v>
      </c>
      <c r="AN933">
        <v>2023</v>
      </c>
      <c r="AO933" t="s">
        <v>60</v>
      </c>
      <c r="AP933" s="30">
        <v>1.7123287671232876</v>
      </c>
      <c r="AQ933" t="s">
        <v>113</v>
      </c>
      <c r="AR933">
        <v>2</v>
      </c>
      <c r="AS933">
        <v>1</v>
      </c>
      <c r="AT933" t="s">
        <v>89</v>
      </c>
      <c r="AU933">
        <v>2022</v>
      </c>
      <c r="AV933" t="s">
        <v>289</v>
      </c>
      <c r="AW933" s="120">
        <f t="shared" si="58"/>
        <v>107.00597730231839</v>
      </c>
      <c r="AX933" s="109">
        <f t="shared" si="59"/>
        <v>206.0059773023184</v>
      </c>
      <c r="AY933" s="109">
        <f t="shared" si="60"/>
        <v>140.0059773023184</v>
      </c>
    </row>
    <row r="934" spans="1:51" x14ac:dyDescent="0.2">
      <c r="A934">
        <v>52</v>
      </c>
      <c r="B934">
        <v>2023</v>
      </c>
      <c r="C934" t="s">
        <v>104</v>
      </c>
      <c r="D934" t="s">
        <v>45</v>
      </c>
      <c r="E934" t="s">
        <v>46</v>
      </c>
      <c r="G934" t="s">
        <v>292</v>
      </c>
      <c r="H934" t="s">
        <v>293</v>
      </c>
      <c r="I934" t="s">
        <v>288</v>
      </c>
      <c r="J934" t="s">
        <v>292</v>
      </c>
      <c r="K934" t="s">
        <v>51</v>
      </c>
      <c r="L934" s="27">
        <v>0</v>
      </c>
      <c r="M934" s="27">
        <v>0</v>
      </c>
      <c r="N934" s="27">
        <v>0</v>
      </c>
      <c r="O934" t="s">
        <v>109</v>
      </c>
      <c r="P934" t="s">
        <v>110</v>
      </c>
      <c r="Q934" s="27">
        <v>8500</v>
      </c>
      <c r="R934" s="27">
        <v>8500</v>
      </c>
      <c r="S934" s="27" t="s">
        <v>89</v>
      </c>
      <c r="T934" s="27">
        <v>8500</v>
      </c>
      <c r="U934" s="27">
        <v>0</v>
      </c>
      <c r="V934" s="27">
        <v>0</v>
      </c>
      <c r="W934" s="27">
        <v>0</v>
      </c>
      <c r="X934" t="s">
        <v>111</v>
      </c>
      <c r="Y934" t="s">
        <v>112</v>
      </c>
      <c r="Z934" s="27">
        <v>85</v>
      </c>
      <c r="AA934" s="27">
        <v>85</v>
      </c>
      <c r="AB934" s="27">
        <v>85</v>
      </c>
      <c r="AC934" s="27">
        <v>85</v>
      </c>
      <c r="AD934" s="27">
        <v>0</v>
      </c>
      <c r="AE934" s="27">
        <v>104.85707603473661</v>
      </c>
      <c r="AF934" s="27">
        <v>0</v>
      </c>
      <c r="AG934" s="90">
        <v>104.85707603473661</v>
      </c>
      <c r="AH934" s="27">
        <v>1</v>
      </c>
      <c r="AI934" s="27">
        <v>1</v>
      </c>
      <c r="AJ934" s="27">
        <v>99</v>
      </c>
      <c r="AK934" s="27">
        <v>33</v>
      </c>
      <c r="AL934" s="101">
        <v>203.85707603473662</v>
      </c>
      <c r="AM934" s="101">
        <v>137.85707603473662</v>
      </c>
      <c r="AN934">
        <v>2030</v>
      </c>
      <c r="AO934" t="s">
        <v>60</v>
      </c>
      <c r="AP934" s="30">
        <v>1.7123287671232876</v>
      </c>
      <c r="AQ934" t="s">
        <v>113</v>
      </c>
      <c r="AR934">
        <v>2</v>
      </c>
      <c r="AS934">
        <v>1</v>
      </c>
      <c r="AT934" t="s">
        <v>89</v>
      </c>
      <c r="AU934">
        <v>2022</v>
      </c>
      <c r="AV934" t="s">
        <v>289</v>
      </c>
      <c r="AW934" s="120">
        <f t="shared" si="58"/>
        <v>104.85707603473661</v>
      </c>
      <c r="AX934" s="109">
        <f t="shared" si="59"/>
        <v>203.85707603473662</v>
      </c>
      <c r="AY934" s="109">
        <f t="shared" si="60"/>
        <v>137.85707603473662</v>
      </c>
    </row>
    <row r="935" spans="1:51" x14ac:dyDescent="0.2">
      <c r="A935">
        <v>52</v>
      </c>
      <c r="B935">
        <v>2023</v>
      </c>
      <c r="C935" t="s">
        <v>104</v>
      </c>
      <c r="D935" t="s">
        <v>45</v>
      </c>
      <c r="E935" t="s">
        <v>46</v>
      </c>
      <c r="G935" t="s">
        <v>292</v>
      </c>
      <c r="H935" t="s">
        <v>293</v>
      </c>
      <c r="I935" t="s">
        <v>288</v>
      </c>
      <c r="J935" t="s">
        <v>292</v>
      </c>
      <c r="K935" t="s">
        <v>51</v>
      </c>
      <c r="L935" s="27">
        <v>0</v>
      </c>
      <c r="M935" s="27">
        <v>0</v>
      </c>
      <c r="N935" s="27">
        <v>0</v>
      </c>
      <c r="O935" t="s">
        <v>109</v>
      </c>
      <c r="P935" t="s">
        <v>110</v>
      </c>
      <c r="Q935" s="27">
        <v>8500</v>
      </c>
      <c r="R935" s="27">
        <v>8500</v>
      </c>
      <c r="S935" s="27" t="s">
        <v>89</v>
      </c>
      <c r="T935" s="27">
        <v>8500</v>
      </c>
      <c r="U935" s="27">
        <v>0</v>
      </c>
      <c r="V935" s="27">
        <v>0</v>
      </c>
      <c r="W935" s="27">
        <v>0</v>
      </c>
      <c r="X935" t="s">
        <v>111</v>
      </c>
      <c r="Y935" t="s">
        <v>112</v>
      </c>
      <c r="Z935" s="27">
        <v>85</v>
      </c>
      <c r="AA935" s="27">
        <v>85</v>
      </c>
      <c r="AB935" s="27">
        <v>85</v>
      </c>
      <c r="AC935" s="27">
        <v>85</v>
      </c>
      <c r="AD935" s="27">
        <v>0</v>
      </c>
      <c r="AE935" s="27">
        <v>103.57320744627852</v>
      </c>
      <c r="AF935" s="27">
        <v>0</v>
      </c>
      <c r="AG935" s="90">
        <v>103.57320744627852</v>
      </c>
      <c r="AH935" s="27">
        <v>1</v>
      </c>
      <c r="AI935" s="27">
        <v>1</v>
      </c>
      <c r="AJ935" s="27">
        <v>99</v>
      </c>
      <c r="AK935" s="27">
        <v>33</v>
      </c>
      <c r="AL935" s="101">
        <v>202.5732074462785</v>
      </c>
      <c r="AM935" s="101">
        <v>136.5732074462785</v>
      </c>
      <c r="AN935">
        <v>2035</v>
      </c>
      <c r="AO935" t="s">
        <v>60</v>
      </c>
      <c r="AP935" s="30">
        <v>1.7123287671232876</v>
      </c>
      <c r="AQ935" t="s">
        <v>113</v>
      </c>
      <c r="AR935">
        <v>2</v>
      </c>
      <c r="AS935">
        <v>1</v>
      </c>
      <c r="AT935" t="s">
        <v>89</v>
      </c>
      <c r="AU935">
        <v>2022</v>
      </c>
      <c r="AV935" t="s">
        <v>289</v>
      </c>
      <c r="AW935" s="120">
        <f t="shared" si="58"/>
        <v>103.57320744627852</v>
      </c>
      <c r="AX935" s="109">
        <f t="shared" si="59"/>
        <v>202.5732074462785</v>
      </c>
      <c r="AY935" s="109">
        <f t="shared" si="60"/>
        <v>136.5732074462785</v>
      </c>
    </row>
    <row r="936" spans="1:51" x14ac:dyDescent="0.2">
      <c r="A936">
        <v>52</v>
      </c>
      <c r="B936">
        <v>2023</v>
      </c>
      <c r="C936" t="s">
        <v>104</v>
      </c>
      <c r="D936" t="s">
        <v>45</v>
      </c>
      <c r="E936" t="s">
        <v>46</v>
      </c>
      <c r="G936" t="s">
        <v>292</v>
      </c>
      <c r="H936" t="s">
        <v>293</v>
      </c>
      <c r="I936" t="s">
        <v>288</v>
      </c>
      <c r="J936" t="s">
        <v>292</v>
      </c>
      <c r="K936" t="s">
        <v>51</v>
      </c>
      <c r="L936" s="27">
        <v>0</v>
      </c>
      <c r="M936" s="27">
        <v>0</v>
      </c>
      <c r="N936" s="27">
        <v>0</v>
      </c>
      <c r="O936" t="s">
        <v>109</v>
      </c>
      <c r="P936" t="s">
        <v>110</v>
      </c>
      <c r="Q936" s="27">
        <v>8500</v>
      </c>
      <c r="R936" s="27">
        <v>8500</v>
      </c>
      <c r="S936" s="27" t="s">
        <v>89</v>
      </c>
      <c r="T936" s="27">
        <v>8500</v>
      </c>
      <c r="U936" s="27">
        <v>0</v>
      </c>
      <c r="V936" s="27">
        <v>0</v>
      </c>
      <c r="W936" s="27">
        <v>0</v>
      </c>
      <c r="X936" t="s">
        <v>111</v>
      </c>
      <c r="Y936" t="s">
        <v>112</v>
      </c>
      <c r="Z936" s="27">
        <v>85</v>
      </c>
      <c r="AA936" s="27">
        <v>85</v>
      </c>
      <c r="AB936" s="27">
        <v>85</v>
      </c>
      <c r="AC936" s="27">
        <v>85</v>
      </c>
      <c r="AD936" s="27">
        <v>0</v>
      </c>
      <c r="AE936" s="27">
        <v>102.28933885782043</v>
      </c>
      <c r="AF936" s="27">
        <v>0</v>
      </c>
      <c r="AG936" s="90">
        <v>102.28933885782043</v>
      </c>
      <c r="AH936" s="27">
        <v>1</v>
      </c>
      <c r="AI936" s="27">
        <v>1</v>
      </c>
      <c r="AJ936" s="27">
        <v>99</v>
      </c>
      <c r="AK936" s="27">
        <v>33</v>
      </c>
      <c r="AL936" s="101">
        <v>201.28933885782044</v>
      </c>
      <c r="AM936" s="101">
        <v>135.28933885782044</v>
      </c>
      <c r="AN936">
        <v>2040</v>
      </c>
      <c r="AO936" t="s">
        <v>60</v>
      </c>
      <c r="AP936" s="30">
        <v>1.7123287671232876</v>
      </c>
      <c r="AQ936" t="s">
        <v>113</v>
      </c>
      <c r="AR936">
        <v>2</v>
      </c>
      <c r="AS936">
        <v>1</v>
      </c>
      <c r="AT936" t="s">
        <v>89</v>
      </c>
      <c r="AU936">
        <v>2022</v>
      </c>
      <c r="AV936" t="s">
        <v>289</v>
      </c>
      <c r="AW936" s="120">
        <f t="shared" si="58"/>
        <v>102.28933885782043</v>
      </c>
      <c r="AX936" s="109">
        <f t="shared" si="59"/>
        <v>201.28933885782044</v>
      </c>
      <c r="AY936" s="109">
        <f t="shared" si="60"/>
        <v>135.28933885782044</v>
      </c>
    </row>
    <row r="937" spans="1:51" x14ac:dyDescent="0.2">
      <c r="A937">
        <v>52</v>
      </c>
      <c r="B937">
        <v>2023</v>
      </c>
      <c r="C937" t="s">
        <v>104</v>
      </c>
      <c r="D937" t="s">
        <v>45</v>
      </c>
      <c r="E937" t="s">
        <v>46</v>
      </c>
      <c r="G937" t="s">
        <v>292</v>
      </c>
      <c r="H937" t="s">
        <v>293</v>
      </c>
      <c r="I937" t="s">
        <v>288</v>
      </c>
      <c r="J937" t="s">
        <v>292</v>
      </c>
      <c r="K937" t="s">
        <v>51</v>
      </c>
      <c r="L937" s="27">
        <v>0</v>
      </c>
      <c r="M937" s="27">
        <v>0</v>
      </c>
      <c r="N937" s="27">
        <v>0</v>
      </c>
      <c r="O937" t="s">
        <v>109</v>
      </c>
      <c r="P937" t="s">
        <v>110</v>
      </c>
      <c r="Q937" s="27">
        <v>8500</v>
      </c>
      <c r="R937" s="27">
        <v>8500</v>
      </c>
      <c r="S937" s="27" t="s">
        <v>89</v>
      </c>
      <c r="T937" s="27">
        <v>8500</v>
      </c>
      <c r="U937" s="27">
        <v>0</v>
      </c>
      <c r="V937" s="27">
        <v>0</v>
      </c>
      <c r="W937" s="27">
        <v>0</v>
      </c>
      <c r="X937" t="s">
        <v>111</v>
      </c>
      <c r="Y937" t="s">
        <v>112</v>
      </c>
      <c r="Z937" s="27">
        <v>85</v>
      </c>
      <c r="AA937" s="27">
        <v>85</v>
      </c>
      <c r="AB937" s="27">
        <v>85</v>
      </c>
      <c r="AC937" s="27">
        <v>85</v>
      </c>
      <c r="AD937" s="27">
        <v>0</v>
      </c>
      <c r="AE937" s="27">
        <v>101.06823843715114</v>
      </c>
      <c r="AF937" s="27">
        <v>0</v>
      </c>
      <c r="AG937" s="90">
        <v>101.06823843715114</v>
      </c>
      <c r="AH937" s="27">
        <v>1</v>
      </c>
      <c r="AI937" s="27">
        <v>1</v>
      </c>
      <c r="AJ937" s="27">
        <v>99</v>
      </c>
      <c r="AK937" s="27">
        <v>33</v>
      </c>
      <c r="AL937" s="101">
        <v>200.06823843715114</v>
      </c>
      <c r="AM937" s="101">
        <v>134.06823843715114</v>
      </c>
      <c r="AN937">
        <v>2045</v>
      </c>
      <c r="AO937" t="s">
        <v>60</v>
      </c>
      <c r="AP937" s="30">
        <v>1.7123287671232876</v>
      </c>
      <c r="AQ937" t="s">
        <v>113</v>
      </c>
      <c r="AR937">
        <v>2</v>
      </c>
      <c r="AS937">
        <v>1</v>
      </c>
      <c r="AT937" t="s">
        <v>89</v>
      </c>
      <c r="AU937">
        <v>2022</v>
      </c>
      <c r="AV937" t="s">
        <v>289</v>
      </c>
      <c r="AW937" s="120">
        <f t="shared" si="58"/>
        <v>101.06823843715114</v>
      </c>
      <c r="AX937" s="109">
        <f t="shared" si="59"/>
        <v>200.06823843715114</v>
      </c>
      <c r="AY937" s="109">
        <f t="shared" si="60"/>
        <v>134.06823843715114</v>
      </c>
    </row>
    <row r="938" spans="1:51" x14ac:dyDescent="0.2">
      <c r="A938">
        <v>52</v>
      </c>
      <c r="B938">
        <v>2023</v>
      </c>
      <c r="C938" t="s">
        <v>104</v>
      </c>
      <c r="D938" t="s">
        <v>45</v>
      </c>
      <c r="E938" t="s">
        <v>46</v>
      </c>
      <c r="G938" t="s">
        <v>292</v>
      </c>
      <c r="H938" t="s">
        <v>293</v>
      </c>
      <c r="I938" t="s">
        <v>288</v>
      </c>
      <c r="J938" t="s">
        <v>292</v>
      </c>
      <c r="K938" t="s">
        <v>51</v>
      </c>
      <c r="L938" s="27">
        <v>0</v>
      </c>
      <c r="M938" s="27">
        <v>0</v>
      </c>
      <c r="N938" s="27">
        <v>0</v>
      </c>
      <c r="O938" t="s">
        <v>109</v>
      </c>
      <c r="P938" t="s">
        <v>110</v>
      </c>
      <c r="Q938" s="27">
        <v>8500</v>
      </c>
      <c r="R938" s="27">
        <v>8500</v>
      </c>
      <c r="S938" s="27" t="s">
        <v>89</v>
      </c>
      <c r="T938" s="27">
        <v>8500</v>
      </c>
      <c r="U938" s="27">
        <v>0</v>
      </c>
      <c r="V938" s="27">
        <v>0</v>
      </c>
      <c r="W938" s="27">
        <v>0</v>
      </c>
      <c r="X938" t="s">
        <v>111</v>
      </c>
      <c r="Y938" t="s">
        <v>112</v>
      </c>
      <c r="Z938" s="27">
        <v>85</v>
      </c>
      <c r="AA938" s="27">
        <v>85</v>
      </c>
      <c r="AB938" s="27">
        <v>85</v>
      </c>
      <c r="AC938" s="27">
        <v>85</v>
      </c>
      <c r="AD938" s="27">
        <v>0</v>
      </c>
      <c r="AE938" s="27">
        <v>99.847138016481864</v>
      </c>
      <c r="AF938" s="27">
        <v>0</v>
      </c>
      <c r="AG938" s="90">
        <v>99.847138016481864</v>
      </c>
      <c r="AH938" s="27">
        <v>1</v>
      </c>
      <c r="AI938" s="27">
        <v>1</v>
      </c>
      <c r="AJ938" s="27">
        <v>99</v>
      </c>
      <c r="AK938" s="27">
        <v>33</v>
      </c>
      <c r="AL938" s="101">
        <v>198.84713801648186</v>
      </c>
      <c r="AM938" s="101">
        <v>132.84713801648186</v>
      </c>
      <c r="AN938">
        <v>2050</v>
      </c>
      <c r="AO938" t="s">
        <v>60</v>
      </c>
      <c r="AP938" s="30">
        <v>1.7123287671232876</v>
      </c>
      <c r="AQ938" t="s">
        <v>113</v>
      </c>
      <c r="AR938">
        <v>2</v>
      </c>
      <c r="AS938">
        <v>1</v>
      </c>
      <c r="AT938" t="s">
        <v>89</v>
      </c>
      <c r="AU938">
        <v>2022</v>
      </c>
      <c r="AV938" t="s">
        <v>289</v>
      </c>
      <c r="AW938" s="120">
        <f t="shared" si="58"/>
        <v>99.847138016481864</v>
      </c>
      <c r="AX938" s="109">
        <f t="shared" si="59"/>
        <v>198.84713801648186</v>
      </c>
      <c r="AY938" s="109">
        <f t="shared" si="60"/>
        <v>132.84713801648186</v>
      </c>
    </row>
    <row r="939" spans="1:51" x14ac:dyDescent="0.2">
      <c r="A939">
        <v>53</v>
      </c>
      <c r="B939">
        <v>2023</v>
      </c>
      <c r="C939" t="s">
        <v>104</v>
      </c>
      <c r="D939" t="s">
        <v>45</v>
      </c>
      <c r="E939" t="s">
        <v>46</v>
      </c>
      <c r="G939" t="s">
        <v>294</v>
      </c>
      <c r="H939" t="s">
        <v>293</v>
      </c>
      <c r="I939" t="s">
        <v>291</v>
      </c>
      <c r="J939" t="s">
        <v>294</v>
      </c>
      <c r="K939" t="s">
        <v>51</v>
      </c>
      <c r="L939" s="27">
        <v>0</v>
      </c>
      <c r="M939" s="27">
        <v>0</v>
      </c>
      <c r="N939" s="27">
        <v>0</v>
      </c>
      <c r="O939" t="s">
        <v>109</v>
      </c>
      <c r="P939" t="s">
        <v>110</v>
      </c>
      <c r="Q939" s="27">
        <v>8500</v>
      </c>
      <c r="R939" s="27">
        <v>9300</v>
      </c>
      <c r="S939" s="27" t="s">
        <v>89</v>
      </c>
      <c r="T939" s="27">
        <v>9500</v>
      </c>
      <c r="U939" s="27">
        <v>0</v>
      </c>
      <c r="V939" s="27">
        <v>0</v>
      </c>
      <c r="W939" s="27">
        <v>0</v>
      </c>
      <c r="X939" t="s">
        <v>111</v>
      </c>
      <c r="Y939" t="s">
        <v>112</v>
      </c>
      <c r="Z939" s="27">
        <v>85</v>
      </c>
      <c r="AA939" s="27">
        <v>93</v>
      </c>
      <c r="AB939" s="27">
        <v>95</v>
      </c>
      <c r="AC939" s="27">
        <v>95</v>
      </c>
      <c r="AD939" s="27">
        <v>0</v>
      </c>
      <c r="AE939" s="27">
        <v>184.47033092303627</v>
      </c>
      <c r="AF939" s="27">
        <v>0</v>
      </c>
      <c r="AG939" s="90">
        <v>184.47033092303627</v>
      </c>
      <c r="AH939" s="27">
        <v>1</v>
      </c>
      <c r="AI939" s="27">
        <v>1</v>
      </c>
      <c r="AJ939" s="27">
        <v>99</v>
      </c>
      <c r="AK939" s="27">
        <v>33</v>
      </c>
      <c r="AL939" s="101">
        <v>283.47033092303627</v>
      </c>
      <c r="AM939" s="101">
        <v>217.47033092303627</v>
      </c>
      <c r="AN939">
        <v>2023</v>
      </c>
      <c r="AO939" t="s">
        <v>56</v>
      </c>
      <c r="AP939" s="30">
        <v>2.7397260273972601</v>
      </c>
      <c r="AQ939" t="s">
        <v>113</v>
      </c>
      <c r="AR939">
        <v>2</v>
      </c>
      <c r="AS939">
        <v>5</v>
      </c>
      <c r="AT939" t="s">
        <v>89</v>
      </c>
      <c r="AU939">
        <v>2022</v>
      </c>
      <c r="AV939" t="s">
        <v>289</v>
      </c>
      <c r="AW939" s="120">
        <f t="shared" si="58"/>
        <v>184.47033092303627</v>
      </c>
      <c r="AX939" s="109">
        <f t="shared" si="59"/>
        <v>283.47033092303627</v>
      </c>
      <c r="AY939" s="109">
        <f t="shared" si="60"/>
        <v>217.47033092303627</v>
      </c>
    </row>
    <row r="940" spans="1:51" x14ac:dyDescent="0.2">
      <c r="A940">
        <v>53</v>
      </c>
      <c r="B940">
        <v>2023</v>
      </c>
      <c r="C940" t="s">
        <v>104</v>
      </c>
      <c r="D940" t="s">
        <v>45</v>
      </c>
      <c r="E940" t="s">
        <v>46</v>
      </c>
      <c r="G940" t="s">
        <v>294</v>
      </c>
      <c r="H940" t="s">
        <v>293</v>
      </c>
      <c r="I940" t="s">
        <v>291</v>
      </c>
      <c r="J940" t="s">
        <v>294</v>
      </c>
      <c r="K940" t="s">
        <v>51</v>
      </c>
      <c r="L940" s="27">
        <v>0</v>
      </c>
      <c r="M940" s="27">
        <v>0</v>
      </c>
      <c r="N940" s="27">
        <v>0</v>
      </c>
      <c r="O940" t="s">
        <v>109</v>
      </c>
      <c r="P940" t="s">
        <v>110</v>
      </c>
      <c r="Q940" s="27">
        <v>8500</v>
      </c>
      <c r="R940" s="27">
        <v>9300</v>
      </c>
      <c r="S940" s="27" t="s">
        <v>89</v>
      </c>
      <c r="T940" s="27">
        <v>9500</v>
      </c>
      <c r="U940" s="27">
        <v>0</v>
      </c>
      <c r="V940" s="27">
        <v>0</v>
      </c>
      <c r="W940" s="27">
        <v>0</v>
      </c>
      <c r="X940" t="s">
        <v>111</v>
      </c>
      <c r="Y940" t="s">
        <v>112</v>
      </c>
      <c r="Z940" s="27">
        <v>85</v>
      </c>
      <c r="AA940" s="27">
        <v>93</v>
      </c>
      <c r="AB940" s="27">
        <v>95</v>
      </c>
      <c r="AC940" s="27">
        <v>95</v>
      </c>
      <c r="AD940" s="27">
        <v>0</v>
      </c>
      <c r="AE940" s="27">
        <v>179.80826436712292</v>
      </c>
      <c r="AF940" s="27">
        <v>0</v>
      </c>
      <c r="AG940" s="90">
        <v>179.80826436712292</v>
      </c>
      <c r="AH940" s="27">
        <v>1</v>
      </c>
      <c r="AI940" s="27">
        <v>1</v>
      </c>
      <c r="AJ940" s="27">
        <v>99</v>
      </c>
      <c r="AK940" s="27">
        <v>33</v>
      </c>
      <c r="AL940" s="101">
        <v>278.80826436712289</v>
      </c>
      <c r="AM940" s="101">
        <v>212.80826436712292</v>
      </c>
      <c r="AN940">
        <v>2030</v>
      </c>
      <c r="AO940" t="s">
        <v>56</v>
      </c>
      <c r="AP940" s="30">
        <v>2.7397260273972601</v>
      </c>
      <c r="AQ940" t="s">
        <v>113</v>
      </c>
      <c r="AR940">
        <v>2</v>
      </c>
      <c r="AS940">
        <v>5</v>
      </c>
      <c r="AT940" t="s">
        <v>89</v>
      </c>
      <c r="AU940">
        <v>2022</v>
      </c>
      <c r="AV940" t="s">
        <v>289</v>
      </c>
      <c r="AW940" s="120">
        <f t="shared" si="58"/>
        <v>179.80826436712292</v>
      </c>
      <c r="AX940" s="109">
        <f t="shared" si="59"/>
        <v>278.80826436712289</v>
      </c>
      <c r="AY940" s="109">
        <f t="shared" si="60"/>
        <v>212.80826436712292</v>
      </c>
    </row>
    <row r="941" spans="1:51" x14ac:dyDescent="0.2">
      <c r="A941">
        <v>53</v>
      </c>
      <c r="B941">
        <v>2023</v>
      </c>
      <c r="C941" t="s">
        <v>104</v>
      </c>
      <c r="D941" t="s">
        <v>45</v>
      </c>
      <c r="E941" t="s">
        <v>46</v>
      </c>
      <c r="G941" t="s">
        <v>294</v>
      </c>
      <c r="H941" t="s">
        <v>293</v>
      </c>
      <c r="I941" t="s">
        <v>291</v>
      </c>
      <c r="J941" t="s">
        <v>294</v>
      </c>
      <c r="K941" t="s">
        <v>51</v>
      </c>
      <c r="L941" s="27">
        <v>0</v>
      </c>
      <c r="M941" s="27">
        <v>0</v>
      </c>
      <c r="N941" s="27">
        <v>0</v>
      </c>
      <c r="O941" t="s">
        <v>109</v>
      </c>
      <c r="P941" t="s">
        <v>110</v>
      </c>
      <c r="Q941" s="27">
        <v>8500</v>
      </c>
      <c r="R941" s="27">
        <v>9300</v>
      </c>
      <c r="S941" s="27" t="s">
        <v>89</v>
      </c>
      <c r="T941" s="27">
        <v>9500</v>
      </c>
      <c r="U941" s="27">
        <v>0</v>
      </c>
      <c r="V941" s="27">
        <v>0</v>
      </c>
      <c r="W941" s="27">
        <v>0</v>
      </c>
      <c r="X941" t="s">
        <v>111</v>
      </c>
      <c r="Y941" t="s">
        <v>112</v>
      </c>
      <c r="Z941" s="27">
        <v>85</v>
      </c>
      <c r="AA941" s="27">
        <v>93</v>
      </c>
      <c r="AB941" s="27">
        <v>95</v>
      </c>
      <c r="AC941" s="27">
        <v>95</v>
      </c>
      <c r="AD941" s="27">
        <v>0</v>
      </c>
      <c r="AE941" s="27">
        <v>177.02289637524032</v>
      </c>
      <c r="AF941" s="27">
        <v>0</v>
      </c>
      <c r="AG941" s="90">
        <v>177.02289637524032</v>
      </c>
      <c r="AH941" s="27">
        <v>1</v>
      </c>
      <c r="AI941" s="27">
        <v>1</v>
      </c>
      <c r="AJ941" s="27">
        <v>99</v>
      </c>
      <c r="AK941" s="27">
        <v>33</v>
      </c>
      <c r="AL941" s="101">
        <v>276.02289637524029</v>
      </c>
      <c r="AM941" s="101">
        <v>210.02289637524032</v>
      </c>
      <c r="AN941">
        <v>2035</v>
      </c>
      <c r="AO941" t="s">
        <v>56</v>
      </c>
      <c r="AP941" s="30">
        <v>2.7397260273972601</v>
      </c>
      <c r="AQ941" t="s">
        <v>113</v>
      </c>
      <c r="AR941">
        <v>2</v>
      </c>
      <c r="AS941">
        <v>5</v>
      </c>
      <c r="AT941" t="s">
        <v>89</v>
      </c>
      <c r="AU941">
        <v>2022</v>
      </c>
      <c r="AV941" t="s">
        <v>289</v>
      </c>
      <c r="AW941" s="120">
        <f t="shared" si="58"/>
        <v>177.02289637524032</v>
      </c>
      <c r="AX941" s="109">
        <f t="shared" si="59"/>
        <v>276.02289637524029</v>
      </c>
      <c r="AY941" s="109">
        <f t="shared" si="60"/>
        <v>210.02289637524032</v>
      </c>
    </row>
    <row r="942" spans="1:51" x14ac:dyDescent="0.2">
      <c r="A942">
        <v>53</v>
      </c>
      <c r="B942">
        <v>2023</v>
      </c>
      <c r="C942" t="s">
        <v>104</v>
      </c>
      <c r="D942" t="s">
        <v>45</v>
      </c>
      <c r="E942" t="s">
        <v>46</v>
      </c>
      <c r="G942" t="s">
        <v>294</v>
      </c>
      <c r="H942" t="s">
        <v>293</v>
      </c>
      <c r="I942" t="s">
        <v>291</v>
      </c>
      <c r="J942" t="s">
        <v>294</v>
      </c>
      <c r="K942" t="s">
        <v>51</v>
      </c>
      <c r="L942" s="27">
        <v>0</v>
      </c>
      <c r="M942" s="27">
        <v>0</v>
      </c>
      <c r="N942" s="27">
        <v>0</v>
      </c>
      <c r="O942" t="s">
        <v>109</v>
      </c>
      <c r="P942" t="s">
        <v>110</v>
      </c>
      <c r="Q942" s="27">
        <v>8500</v>
      </c>
      <c r="R942" s="27">
        <v>9300</v>
      </c>
      <c r="S942" s="27" t="s">
        <v>89</v>
      </c>
      <c r="T942" s="27">
        <v>9500</v>
      </c>
      <c r="U942" s="27">
        <v>0</v>
      </c>
      <c r="V942" s="27">
        <v>0</v>
      </c>
      <c r="W942" s="27">
        <v>0</v>
      </c>
      <c r="X942" t="s">
        <v>111</v>
      </c>
      <c r="Y942" t="s">
        <v>112</v>
      </c>
      <c r="Z942" s="27">
        <v>85</v>
      </c>
      <c r="AA942" s="27">
        <v>93</v>
      </c>
      <c r="AB942" s="27">
        <v>95</v>
      </c>
      <c r="AC942" s="27">
        <v>95</v>
      </c>
      <c r="AD942" s="27">
        <v>0</v>
      </c>
      <c r="AE942" s="27">
        <v>174.23752838335773</v>
      </c>
      <c r="AF942" s="27">
        <v>0</v>
      </c>
      <c r="AG942" s="90">
        <v>174.23752838335773</v>
      </c>
      <c r="AH942" s="27">
        <v>1</v>
      </c>
      <c r="AI942" s="27">
        <v>1</v>
      </c>
      <c r="AJ942" s="27">
        <v>99</v>
      </c>
      <c r="AK942" s="27">
        <v>33</v>
      </c>
      <c r="AL942" s="101">
        <v>273.2375283833577</v>
      </c>
      <c r="AM942" s="101">
        <v>207.23752838335773</v>
      </c>
      <c r="AN942">
        <v>2040</v>
      </c>
      <c r="AO942" t="s">
        <v>56</v>
      </c>
      <c r="AP942" s="30">
        <v>2.7397260273972601</v>
      </c>
      <c r="AQ942" t="s">
        <v>113</v>
      </c>
      <c r="AR942">
        <v>2</v>
      </c>
      <c r="AS942">
        <v>5</v>
      </c>
      <c r="AT942" t="s">
        <v>89</v>
      </c>
      <c r="AU942">
        <v>2022</v>
      </c>
      <c r="AV942" t="s">
        <v>289</v>
      </c>
      <c r="AW942" s="120">
        <f t="shared" si="58"/>
        <v>174.23752838335773</v>
      </c>
      <c r="AX942" s="109">
        <f t="shared" si="59"/>
        <v>273.2375283833577</v>
      </c>
      <c r="AY942" s="109">
        <f t="shared" si="60"/>
        <v>207.23752838335773</v>
      </c>
    </row>
    <row r="943" spans="1:51" x14ac:dyDescent="0.2">
      <c r="A943">
        <v>53</v>
      </c>
      <c r="B943">
        <v>2023</v>
      </c>
      <c r="C943" t="s">
        <v>104</v>
      </c>
      <c r="D943" t="s">
        <v>45</v>
      </c>
      <c r="E943" t="s">
        <v>46</v>
      </c>
      <c r="G943" t="s">
        <v>294</v>
      </c>
      <c r="H943" t="s">
        <v>293</v>
      </c>
      <c r="I943" t="s">
        <v>291</v>
      </c>
      <c r="J943" t="s">
        <v>294</v>
      </c>
      <c r="K943" t="s">
        <v>51</v>
      </c>
      <c r="L943" s="27">
        <v>0</v>
      </c>
      <c r="M943" s="27">
        <v>0</v>
      </c>
      <c r="N943" s="27">
        <v>0</v>
      </c>
      <c r="O943" t="s">
        <v>109</v>
      </c>
      <c r="P943" t="s">
        <v>110</v>
      </c>
      <c r="Q943" s="27">
        <v>8500</v>
      </c>
      <c r="R943" s="27">
        <v>9300</v>
      </c>
      <c r="S943" s="27" t="s">
        <v>89</v>
      </c>
      <c r="T943" s="27">
        <v>9500</v>
      </c>
      <c r="U943" s="27">
        <v>0</v>
      </c>
      <c r="V943" s="27">
        <v>0</v>
      </c>
      <c r="W943" s="27">
        <v>0</v>
      </c>
      <c r="X943" t="s">
        <v>111</v>
      </c>
      <c r="Y943" t="s">
        <v>112</v>
      </c>
      <c r="Z943" s="27">
        <v>85</v>
      </c>
      <c r="AA943" s="27">
        <v>93</v>
      </c>
      <c r="AB943" s="27">
        <v>95</v>
      </c>
      <c r="AC943" s="27">
        <v>95</v>
      </c>
      <c r="AD943" s="27">
        <v>0</v>
      </c>
      <c r="AE943" s="27">
        <v>171.58833666920307</v>
      </c>
      <c r="AF943" s="27">
        <v>0</v>
      </c>
      <c r="AG943" s="90">
        <v>171.58833666920307</v>
      </c>
      <c r="AH943" s="27">
        <v>1</v>
      </c>
      <c r="AI943" s="27">
        <v>1</v>
      </c>
      <c r="AJ943" s="27">
        <v>99</v>
      </c>
      <c r="AK943" s="27">
        <v>33</v>
      </c>
      <c r="AL943" s="101">
        <v>270.58833666920304</v>
      </c>
      <c r="AM943" s="101">
        <v>204.58833666920307</v>
      </c>
      <c r="AN943">
        <v>2045</v>
      </c>
      <c r="AO943" t="s">
        <v>56</v>
      </c>
      <c r="AP943" s="30">
        <v>2.7397260273972601</v>
      </c>
      <c r="AQ943" t="s">
        <v>113</v>
      </c>
      <c r="AR943">
        <v>2</v>
      </c>
      <c r="AS943">
        <v>5</v>
      </c>
      <c r="AT943" t="s">
        <v>89</v>
      </c>
      <c r="AU943">
        <v>2022</v>
      </c>
      <c r="AV943" t="s">
        <v>289</v>
      </c>
      <c r="AW943" s="120">
        <f t="shared" si="58"/>
        <v>171.58833666920307</v>
      </c>
      <c r="AX943" s="109">
        <f t="shared" si="59"/>
        <v>270.58833666920304</v>
      </c>
      <c r="AY943" s="109">
        <f t="shared" si="60"/>
        <v>204.58833666920307</v>
      </c>
    </row>
    <row r="944" spans="1:51" x14ac:dyDescent="0.2">
      <c r="A944">
        <v>53</v>
      </c>
      <c r="B944">
        <v>2023</v>
      </c>
      <c r="C944" t="s">
        <v>104</v>
      </c>
      <c r="D944" t="s">
        <v>45</v>
      </c>
      <c r="E944" t="s">
        <v>46</v>
      </c>
      <c r="G944" t="s">
        <v>294</v>
      </c>
      <c r="H944" t="s">
        <v>293</v>
      </c>
      <c r="I944" t="s">
        <v>291</v>
      </c>
      <c r="J944" t="s">
        <v>294</v>
      </c>
      <c r="K944" t="s">
        <v>51</v>
      </c>
      <c r="L944" s="27">
        <v>0</v>
      </c>
      <c r="M944" s="27">
        <v>0</v>
      </c>
      <c r="N944" s="27">
        <v>0</v>
      </c>
      <c r="O944" t="s">
        <v>109</v>
      </c>
      <c r="P944" t="s">
        <v>110</v>
      </c>
      <c r="Q944" s="27">
        <v>8500</v>
      </c>
      <c r="R944" s="27">
        <v>9300</v>
      </c>
      <c r="S944" s="27" t="s">
        <v>89</v>
      </c>
      <c r="T944" s="27">
        <v>9500</v>
      </c>
      <c r="U944" s="27">
        <v>0</v>
      </c>
      <c r="V944" s="27">
        <v>0</v>
      </c>
      <c r="W944" s="27">
        <v>0</v>
      </c>
      <c r="X944" t="s">
        <v>111</v>
      </c>
      <c r="Y944" t="s">
        <v>112</v>
      </c>
      <c r="Z944" s="27">
        <v>85</v>
      </c>
      <c r="AA944" s="27">
        <v>93</v>
      </c>
      <c r="AB944" s="27">
        <v>95</v>
      </c>
      <c r="AC944" s="27">
        <v>95</v>
      </c>
      <c r="AD944" s="27">
        <v>0</v>
      </c>
      <c r="AE944" s="27">
        <v>168.93914495504845</v>
      </c>
      <c r="AF944" s="27">
        <v>0</v>
      </c>
      <c r="AG944" s="90">
        <v>168.93914495504845</v>
      </c>
      <c r="AH944" s="27">
        <v>1</v>
      </c>
      <c r="AI944" s="27">
        <v>1</v>
      </c>
      <c r="AJ944" s="27">
        <v>99</v>
      </c>
      <c r="AK944" s="27">
        <v>33</v>
      </c>
      <c r="AL944" s="101">
        <v>267.93914495504845</v>
      </c>
      <c r="AM944" s="101">
        <v>201.93914495504845</v>
      </c>
      <c r="AN944">
        <v>2050</v>
      </c>
      <c r="AO944" t="s">
        <v>56</v>
      </c>
      <c r="AP944" s="30">
        <v>2.7397260273972601</v>
      </c>
      <c r="AQ944" t="s">
        <v>113</v>
      </c>
      <c r="AR944">
        <v>2</v>
      </c>
      <c r="AS944">
        <v>5</v>
      </c>
      <c r="AT944" t="s">
        <v>89</v>
      </c>
      <c r="AU944">
        <v>2022</v>
      </c>
      <c r="AV944" t="s">
        <v>289</v>
      </c>
      <c r="AW944" s="120">
        <f t="shared" si="58"/>
        <v>168.93914495504845</v>
      </c>
      <c r="AX944" s="109">
        <f t="shared" si="59"/>
        <v>267.93914495504845</v>
      </c>
      <c r="AY944" s="109">
        <f t="shared" si="60"/>
        <v>201.93914495504845</v>
      </c>
    </row>
    <row r="945" spans="1:51" x14ac:dyDescent="0.2">
      <c r="A945">
        <v>53</v>
      </c>
      <c r="B945">
        <v>2023</v>
      </c>
      <c r="C945" t="s">
        <v>104</v>
      </c>
      <c r="D945" t="s">
        <v>45</v>
      </c>
      <c r="E945" t="s">
        <v>46</v>
      </c>
      <c r="G945" t="s">
        <v>294</v>
      </c>
      <c r="H945" t="s">
        <v>293</v>
      </c>
      <c r="I945" t="s">
        <v>291</v>
      </c>
      <c r="J945" t="s">
        <v>294</v>
      </c>
      <c r="K945" t="s">
        <v>51</v>
      </c>
      <c r="L945" s="27">
        <v>0</v>
      </c>
      <c r="M945" s="27">
        <v>0</v>
      </c>
      <c r="N945" s="27">
        <v>0</v>
      </c>
      <c r="O945" t="s">
        <v>109</v>
      </c>
      <c r="P945" t="s">
        <v>110</v>
      </c>
      <c r="Q945" s="27">
        <v>8500</v>
      </c>
      <c r="R945" s="27">
        <v>9300</v>
      </c>
      <c r="S945" s="27" t="s">
        <v>89</v>
      </c>
      <c r="T945" s="27">
        <v>9500</v>
      </c>
      <c r="U945" s="27">
        <v>0</v>
      </c>
      <c r="V945" s="27">
        <v>0</v>
      </c>
      <c r="W945" s="27">
        <v>0</v>
      </c>
      <c r="X945" t="s">
        <v>111</v>
      </c>
      <c r="Y945" t="s">
        <v>112</v>
      </c>
      <c r="Z945" s="27">
        <v>85</v>
      </c>
      <c r="AA945" s="27">
        <v>93</v>
      </c>
      <c r="AB945" s="27">
        <v>95</v>
      </c>
      <c r="AC945" s="27">
        <v>95</v>
      </c>
      <c r="AD945" s="27">
        <v>0</v>
      </c>
      <c r="AE945" s="27">
        <v>184.47033092303627</v>
      </c>
      <c r="AF945" s="27">
        <v>0</v>
      </c>
      <c r="AG945" s="90">
        <v>184.47033092303627</v>
      </c>
      <c r="AH945" s="27">
        <v>1</v>
      </c>
      <c r="AI945" s="27">
        <v>1</v>
      </c>
      <c r="AJ945" s="27">
        <v>99</v>
      </c>
      <c r="AK945" s="27">
        <v>33</v>
      </c>
      <c r="AL945" s="101">
        <v>283.47033092303627</v>
      </c>
      <c r="AM945" s="101">
        <v>217.47033092303627</v>
      </c>
      <c r="AN945">
        <v>2023</v>
      </c>
      <c r="AO945" t="s">
        <v>59</v>
      </c>
      <c r="AP945" s="30">
        <v>2.7397260273972601</v>
      </c>
      <c r="AQ945" t="s">
        <v>113</v>
      </c>
      <c r="AR945">
        <v>2</v>
      </c>
      <c r="AS945">
        <v>5</v>
      </c>
      <c r="AT945" t="s">
        <v>89</v>
      </c>
      <c r="AU945">
        <v>2022</v>
      </c>
      <c r="AV945" t="s">
        <v>289</v>
      </c>
      <c r="AW945" s="120">
        <f t="shared" si="58"/>
        <v>184.47033092303627</v>
      </c>
      <c r="AX945" s="109">
        <f t="shared" si="59"/>
        <v>283.47033092303627</v>
      </c>
      <c r="AY945" s="109">
        <f t="shared" si="60"/>
        <v>217.47033092303627</v>
      </c>
    </row>
    <row r="946" spans="1:51" x14ac:dyDescent="0.2">
      <c r="A946">
        <v>53</v>
      </c>
      <c r="B946">
        <v>2023</v>
      </c>
      <c r="C946" t="s">
        <v>104</v>
      </c>
      <c r="D946" t="s">
        <v>45</v>
      </c>
      <c r="E946" t="s">
        <v>46</v>
      </c>
      <c r="G946" t="s">
        <v>294</v>
      </c>
      <c r="H946" t="s">
        <v>293</v>
      </c>
      <c r="I946" t="s">
        <v>291</v>
      </c>
      <c r="J946" t="s">
        <v>294</v>
      </c>
      <c r="K946" t="s">
        <v>51</v>
      </c>
      <c r="L946" s="27">
        <v>0</v>
      </c>
      <c r="M946" s="27">
        <v>0</v>
      </c>
      <c r="N946" s="27">
        <v>0</v>
      </c>
      <c r="O946" t="s">
        <v>109</v>
      </c>
      <c r="P946" t="s">
        <v>110</v>
      </c>
      <c r="Q946" s="27">
        <v>8500</v>
      </c>
      <c r="R946" s="27">
        <v>9300</v>
      </c>
      <c r="S946" s="27" t="s">
        <v>89</v>
      </c>
      <c r="T946" s="27">
        <v>9500</v>
      </c>
      <c r="U946" s="27">
        <v>0</v>
      </c>
      <c r="V946" s="27">
        <v>0</v>
      </c>
      <c r="W946" s="27">
        <v>0</v>
      </c>
      <c r="X946" t="s">
        <v>111</v>
      </c>
      <c r="Y946" t="s">
        <v>112</v>
      </c>
      <c r="Z946" s="27">
        <v>85</v>
      </c>
      <c r="AA946" s="27">
        <v>93</v>
      </c>
      <c r="AB946" s="27">
        <v>95</v>
      </c>
      <c r="AC946" s="27">
        <v>95</v>
      </c>
      <c r="AD946" s="27">
        <v>0</v>
      </c>
      <c r="AE946" s="27">
        <v>179.80826436712292</v>
      </c>
      <c r="AF946" s="27">
        <v>0</v>
      </c>
      <c r="AG946" s="90">
        <v>179.80826436712292</v>
      </c>
      <c r="AH946" s="27">
        <v>1</v>
      </c>
      <c r="AI946" s="27">
        <v>1</v>
      </c>
      <c r="AJ946" s="27">
        <v>99</v>
      </c>
      <c r="AK946" s="27">
        <v>33</v>
      </c>
      <c r="AL946" s="101">
        <v>278.80826436712289</v>
      </c>
      <c r="AM946" s="101">
        <v>212.80826436712292</v>
      </c>
      <c r="AN946">
        <v>2030</v>
      </c>
      <c r="AO946" t="s">
        <v>59</v>
      </c>
      <c r="AP946" s="30">
        <v>2.7397260273972601</v>
      </c>
      <c r="AQ946" t="s">
        <v>113</v>
      </c>
      <c r="AR946">
        <v>2</v>
      </c>
      <c r="AS946">
        <v>5</v>
      </c>
      <c r="AT946" t="s">
        <v>89</v>
      </c>
      <c r="AU946">
        <v>2022</v>
      </c>
      <c r="AV946" t="s">
        <v>289</v>
      </c>
      <c r="AW946" s="120">
        <f t="shared" si="58"/>
        <v>179.80826436712292</v>
      </c>
      <c r="AX946" s="109">
        <f t="shared" si="59"/>
        <v>278.80826436712289</v>
      </c>
      <c r="AY946" s="109">
        <f t="shared" si="60"/>
        <v>212.80826436712292</v>
      </c>
    </row>
    <row r="947" spans="1:51" x14ac:dyDescent="0.2">
      <c r="A947">
        <v>53</v>
      </c>
      <c r="B947">
        <v>2023</v>
      </c>
      <c r="C947" t="s">
        <v>104</v>
      </c>
      <c r="D947" t="s">
        <v>45</v>
      </c>
      <c r="E947" t="s">
        <v>46</v>
      </c>
      <c r="G947" t="s">
        <v>294</v>
      </c>
      <c r="H947" t="s">
        <v>293</v>
      </c>
      <c r="I947" t="s">
        <v>291</v>
      </c>
      <c r="J947" t="s">
        <v>294</v>
      </c>
      <c r="K947" t="s">
        <v>51</v>
      </c>
      <c r="L947" s="27">
        <v>0</v>
      </c>
      <c r="M947" s="27">
        <v>0</v>
      </c>
      <c r="N947" s="27">
        <v>0</v>
      </c>
      <c r="O947" t="s">
        <v>109</v>
      </c>
      <c r="P947" t="s">
        <v>110</v>
      </c>
      <c r="Q947" s="27">
        <v>8500</v>
      </c>
      <c r="R947" s="27">
        <v>9300</v>
      </c>
      <c r="S947" s="27" t="s">
        <v>89</v>
      </c>
      <c r="T947" s="27">
        <v>9500</v>
      </c>
      <c r="U947" s="27">
        <v>0</v>
      </c>
      <c r="V947" s="27">
        <v>0</v>
      </c>
      <c r="W947" s="27">
        <v>0</v>
      </c>
      <c r="X947" t="s">
        <v>111</v>
      </c>
      <c r="Y947" t="s">
        <v>112</v>
      </c>
      <c r="Z947" s="27">
        <v>85</v>
      </c>
      <c r="AA947" s="27">
        <v>93</v>
      </c>
      <c r="AB947" s="27">
        <v>95</v>
      </c>
      <c r="AC947" s="27">
        <v>95</v>
      </c>
      <c r="AD947" s="27">
        <v>0</v>
      </c>
      <c r="AE947" s="27">
        <v>177.02289637524032</v>
      </c>
      <c r="AF947" s="27">
        <v>0</v>
      </c>
      <c r="AG947" s="90">
        <v>177.02289637524032</v>
      </c>
      <c r="AH947" s="27">
        <v>1</v>
      </c>
      <c r="AI947" s="27">
        <v>1</v>
      </c>
      <c r="AJ947" s="27">
        <v>99</v>
      </c>
      <c r="AK947" s="27">
        <v>33</v>
      </c>
      <c r="AL947" s="101">
        <v>276.02289637524029</v>
      </c>
      <c r="AM947" s="101">
        <v>210.02289637524032</v>
      </c>
      <c r="AN947">
        <v>2035</v>
      </c>
      <c r="AO947" t="s">
        <v>59</v>
      </c>
      <c r="AP947" s="30">
        <v>2.7397260273972601</v>
      </c>
      <c r="AQ947" t="s">
        <v>113</v>
      </c>
      <c r="AR947">
        <v>2</v>
      </c>
      <c r="AS947">
        <v>5</v>
      </c>
      <c r="AT947" t="s">
        <v>89</v>
      </c>
      <c r="AU947">
        <v>2022</v>
      </c>
      <c r="AV947" t="s">
        <v>289</v>
      </c>
      <c r="AW947" s="120">
        <f t="shared" si="58"/>
        <v>177.02289637524032</v>
      </c>
      <c r="AX947" s="109">
        <f t="shared" si="59"/>
        <v>276.02289637524029</v>
      </c>
      <c r="AY947" s="109">
        <f t="shared" si="60"/>
        <v>210.02289637524032</v>
      </c>
    </row>
    <row r="948" spans="1:51" x14ac:dyDescent="0.2">
      <c r="A948">
        <v>53</v>
      </c>
      <c r="B948">
        <v>2023</v>
      </c>
      <c r="C948" t="s">
        <v>104</v>
      </c>
      <c r="D948" t="s">
        <v>45</v>
      </c>
      <c r="E948" t="s">
        <v>46</v>
      </c>
      <c r="G948" t="s">
        <v>294</v>
      </c>
      <c r="H948" t="s">
        <v>293</v>
      </c>
      <c r="I948" t="s">
        <v>291</v>
      </c>
      <c r="J948" t="s">
        <v>294</v>
      </c>
      <c r="K948" t="s">
        <v>51</v>
      </c>
      <c r="L948" s="27">
        <v>0</v>
      </c>
      <c r="M948" s="27">
        <v>0</v>
      </c>
      <c r="N948" s="27">
        <v>0</v>
      </c>
      <c r="O948" t="s">
        <v>109</v>
      </c>
      <c r="P948" t="s">
        <v>110</v>
      </c>
      <c r="Q948" s="27">
        <v>8500</v>
      </c>
      <c r="R948" s="27">
        <v>9300</v>
      </c>
      <c r="S948" s="27" t="s">
        <v>89</v>
      </c>
      <c r="T948" s="27">
        <v>9500</v>
      </c>
      <c r="U948" s="27">
        <v>0</v>
      </c>
      <c r="V948" s="27">
        <v>0</v>
      </c>
      <c r="W948" s="27">
        <v>0</v>
      </c>
      <c r="X948" t="s">
        <v>111</v>
      </c>
      <c r="Y948" t="s">
        <v>112</v>
      </c>
      <c r="Z948" s="27">
        <v>85</v>
      </c>
      <c r="AA948" s="27">
        <v>93</v>
      </c>
      <c r="AB948" s="27">
        <v>95</v>
      </c>
      <c r="AC948" s="27">
        <v>95</v>
      </c>
      <c r="AD948" s="27">
        <v>0</v>
      </c>
      <c r="AE948" s="27">
        <v>174.23752838335773</v>
      </c>
      <c r="AF948" s="27">
        <v>0</v>
      </c>
      <c r="AG948" s="90">
        <v>174.23752838335773</v>
      </c>
      <c r="AH948" s="27">
        <v>1</v>
      </c>
      <c r="AI948" s="27">
        <v>1</v>
      </c>
      <c r="AJ948" s="27">
        <v>99</v>
      </c>
      <c r="AK948" s="27">
        <v>33</v>
      </c>
      <c r="AL948" s="101">
        <v>273.2375283833577</v>
      </c>
      <c r="AM948" s="101">
        <v>207.23752838335773</v>
      </c>
      <c r="AN948">
        <v>2040</v>
      </c>
      <c r="AO948" t="s">
        <v>59</v>
      </c>
      <c r="AP948" s="30">
        <v>2.7397260273972601</v>
      </c>
      <c r="AQ948" t="s">
        <v>113</v>
      </c>
      <c r="AR948">
        <v>2</v>
      </c>
      <c r="AS948">
        <v>5</v>
      </c>
      <c r="AT948" t="s">
        <v>89</v>
      </c>
      <c r="AU948">
        <v>2022</v>
      </c>
      <c r="AV948" t="s">
        <v>289</v>
      </c>
      <c r="AW948" s="120">
        <f t="shared" si="58"/>
        <v>174.23752838335773</v>
      </c>
      <c r="AX948" s="109">
        <f t="shared" si="59"/>
        <v>273.2375283833577</v>
      </c>
      <c r="AY948" s="109">
        <f t="shared" si="60"/>
        <v>207.23752838335773</v>
      </c>
    </row>
    <row r="949" spans="1:51" x14ac:dyDescent="0.2">
      <c r="A949">
        <v>53</v>
      </c>
      <c r="B949">
        <v>2023</v>
      </c>
      <c r="C949" t="s">
        <v>104</v>
      </c>
      <c r="D949" t="s">
        <v>45</v>
      </c>
      <c r="E949" t="s">
        <v>46</v>
      </c>
      <c r="G949" t="s">
        <v>294</v>
      </c>
      <c r="H949" t="s">
        <v>293</v>
      </c>
      <c r="I949" t="s">
        <v>291</v>
      </c>
      <c r="J949" t="s">
        <v>294</v>
      </c>
      <c r="K949" t="s">
        <v>51</v>
      </c>
      <c r="L949" s="27">
        <v>0</v>
      </c>
      <c r="M949" s="27">
        <v>0</v>
      </c>
      <c r="N949" s="27">
        <v>0</v>
      </c>
      <c r="O949" t="s">
        <v>109</v>
      </c>
      <c r="P949" t="s">
        <v>110</v>
      </c>
      <c r="Q949" s="27">
        <v>8500</v>
      </c>
      <c r="R949" s="27">
        <v>9300</v>
      </c>
      <c r="S949" s="27" t="s">
        <v>89</v>
      </c>
      <c r="T949" s="27">
        <v>9500</v>
      </c>
      <c r="U949" s="27">
        <v>0</v>
      </c>
      <c r="V949" s="27">
        <v>0</v>
      </c>
      <c r="W949" s="27">
        <v>0</v>
      </c>
      <c r="X949" t="s">
        <v>111</v>
      </c>
      <c r="Y949" t="s">
        <v>112</v>
      </c>
      <c r="Z949" s="27">
        <v>85</v>
      </c>
      <c r="AA949" s="27">
        <v>93</v>
      </c>
      <c r="AB949" s="27">
        <v>95</v>
      </c>
      <c r="AC949" s="27">
        <v>95</v>
      </c>
      <c r="AD949" s="27">
        <v>0</v>
      </c>
      <c r="AE949" s="27">
        <v>171.58833666920307</v>
      </c>
      <c r="AF949" s="27">
        <v>0</v>
      </c>
      <c r="AG949" s="90">
        <v>171.58833666920307</v>
      </c>
      <c r="AH949" s="27">
        <v>1</v>
      </c>
      <c r="AI949" s="27">
        <v>1</v>
      </c>
      <c r="AJ949" s="27">
        <v>99</v>
      </c>
      <c r="AK949" s="27">
        <v>33</v>
      </c>
      <c r="AL949" s="101">
        <v>270.58833666920304</v>
      </c>
      <c r="AM949" s="101">
        <v>204.58833666920307</v>
      </c>
      <c r="AN949">
        <v>2045</v>
      </c>
      <c r="AO949" t="s">
        <v>59</v>
      </c>
      <c r="AP949" s="30">
        <v>2.7397260273972601</v>
      </c>
      <c r="AQ949" t="s">
        <v>113</v>
      </c>
      <c r="AR949">
        <v>2</v>
      </c>
      <c r="AS949">
        <v>5</v>
      </c>
      <c r="AT949" t="s">
        <v>89</v>
      </c>
      <c r="AU949">
        <v>2022</v>
      </c>
      <c r="AV949" t="s">
        <v>289</v>
      </c>
      <c r="AW949" s="120">
        <f t="shared" si="58"/>
        <v>171.58833666920307</v>
      </c>
      <c r="AX949" s="109">
        <f t="shared" si="59"/>
        <v>270.58833666920304</v>
      </c>
      <c r="AY949" s="109">
        <f t="shared" si="60"/>
        <v>204.58833666920307</v>
      </c>
    </row>
    <row r="950" spans="1:51" x14ac:dyDescent="0.2">
      <c r="A950">
        <v>53</v>
      </c>
      <c r="B950">
        <v>2023</v>
      </c>
      <c r="C950" t="s">
        <v>104</v>
      </c>
      <c r="D950" t="s">
        <v>45</v>
      </c>
      <c r="E950" t="s">
        <v>46</v>
      </c>
      <c r="G950" t="s">
        <v>294</v>
      </c>
      <c r="H950" t="s">
        <v>293</v>
      </c>
      <c r="I950" t="s">
        <v>291</v>
      </c>
      <c r="J950" t="s">
        <v>294</v>
      </c>
      <c r="K950" t="s">
        <v>51</v>
      </c>
      <c r="L950" s="27">
        <v>0</v>
      </c>
      <c r="M950" s="27">
        <v>0</v>
      </c>
      <c r="N950" s="27">
        <v>0</v>
      </c>
      <c r="O950" t="s">
        <v>109</v>
      </c>
      <c r="P950" t="s">
        <v>110</v>
      </c>
      <c r="Q950" s="27">
        <v>8500</v>
      </c>
      <c r="R950" s="27">
        <v>9300</v>
      </c>
      <c r="S950" s="27" t="s">
        <v>89</v>
      </c>
      <c r="T950" s="27">
        <v>9500</v>
      </c>
      <c r="U950" s="27">
        <v>0</v>
      </c>
      <c r="V950" s="27">
        <v>0</v>
      </c>
      <c r="W950" s="27">
        <v>0</v>
      </c>
      <c r="X950" t="s">
        <v>111</v>
      </c>
      <c r="Y950" t="s">
        <v>112</v>
      </c>
      <c r="Z950" s="27">
        <v>85</v>
      </c>
      <c r="AA950" s="27">
        <v>93</v>
      </c>
      <c r="AB950" s="27">
        <v>95</v>
      </c>
      <c r="AC950" s="27">
        <v>95</v>
      </c>
      <c r="AD950" s="27">
        <v>0</v>
      </c>
      <c r="AE950" s="27">
        <v>168.93914495504845</v>
      </c>
      <c r="AF950" s="27">
        <v>0</v>
      </c>
      <c r="AG950" s="90">
        <v>168.93914495504845</v>
      </c>
      <c r="AH950" s="27">
        <v>1</v>
      </c>
      <c r="AI950" s="27">
        <v>1</v>
      </c>
      <c r="AJ950" s="27">
        <v>99</v>
      </c>
      <c r="AK950" s="27">
        <v>33</v>
      </c>
      <c r="AL950" s="101">
        <v>267.93914495504845</v>
      </c>
      <c r="AM950" s="101">
        <v>201.93914495504845</v>
      </c>
      <c r="AN950">
        <v>2050</v>
      </c>
      <c r="AO950" t="s">
        <v>59</v>
      </c>
      <c r="AP950" s="30">
        <v>2.7397260273972601</v>
      </c>
      <c r="AQ950" t="s">
        <v>113</v>
      </c>
      <c r="AR950">
        <v>2</v>
      </c>
      <c r="AS950">
        <v>5</v>
      </c>
      <c r="AT950" t="s">
        <v>89</v>
      </c>
      <c r="AU950">
        <v>2022</v>
      </c>
      <c r="AV950" t="s">
        <v>289</v>
      </c>
      <c r="AW950" s="120">
        <f t="shared" si="58"/>
        <v>168.93914495504845</v>
      </c>
      <c r="AX950" s="109">
        <f t="shared" si="59"/>
        <v>267.93914495504845</v>
      </c>
      <c r="AY950" s="109">
        <f t="shared" si="60"/>
        <v>201.93914495504845</v>
      </c>
    </row>
    <row r="951" spans="1:51" x14ac:dyDescent="0.2">
      <c r="A951">
        <v>53</v>
      </c>
      <c r="B951">
        <v>2023</v>
      </c>
      <c r="C951" t="s">
        <v>104</v>
      </c>
      <c r="D951" t="s">
        <v>45</v>
      </c>
      <c r="E951" t="s">
        <v>46</v>
      </c>
      <c r="G951" t="s">
        <v>294</v>
      </c>
      <c r="H951" t="s">
        <v>293</v>
      </c>
      <c r="I951" t="s">
        <v>291</v>
      </c>
      <c r="J951" t="s">
        <v>294</v>
      </c>
      <c r="K951" t="s">
        <v>51</v>
      </c>
      <c r="L951" s="27">
        <v>0</v>
      </c>
      <c r="M951" s="27">
        <v>0</v>
      </c>
      <c r="N951" s="27">
        <v>0</v>
      </c>
      <c r="O951" t="s">
        <v>109</v>
      </c>
      <c r="P951" t="s">
        <v>110</v>
      </c>
      <c r="Q951" s="27">
        <v>8500</v>
      </c>
      <c r="R951" s="27">
        <v>9300</v>
      </c>
      <c r="S951" s="27" t="s">
        <v>89</v>
      </c>
      <c r="T951" s="27">
        <v>9500</v>
      </c>
      <c r="U951" s="27">
        <v>0</v>
      </c>
      <c r="V951" s="27">
        <v>0</v>
      </c>
      <c r="W951" s="27">
        <v>0</v>
      </c>
      <c r="X951" t="s">
        <v>111</v>
      </c>
      <c r="Y951" t="s">
        <v>112</v>
      </c>
      <c r="Z951" s="27">
        <v>85</v>
      </c>
      <c r="AA951" s="27">
        <v>93</v>
      </c>
      <c r="AB951" s="27">
        <v>95</v>
      </c>
      <c r="AC951" s="27">
        <v>95</v>
      </c>
      <c r="AD951" s="27">
        <v>0</v>
      </c>
      <c r="AE951" s="27">
        <v>184.47033092303627</v>
      </c>
      <c r="AF951" s="27">
        <v>0</v>
      </c>
      <c r="AG951" s="90">
        <v>184.47033092303627</v>
      </c>
      <c r="AH951" s="27">
        <v>1</v>
      </c>
      <c r="AI951" s="27">
        <v>1</v>
      </c>
      <c r="AJ951" s="27">
        <v>99</v>
      </c>
      <c r="AK951" s="27">
        <v>33</v>
      </c>
      <c r="AL951" s="101">
        <v>283.47033092303627</v>
      </c>
      <c r="AM951" s="101">
        <v>217.47033092303627</v>
      </c>
      <c r="AN951">
        <v>2023</v>
      </c>
      <c r="AO951" t="s">
        <v>60</v>
      </c>
      <c r="AP951" s="30">
        <v>2.7397260273972601</v>
      </c>
      <c r="AQ951" t="s">
        <v>113</v>
      </c>
      <c r="AR951">
        <v>2</v>
      </c>
      <c r="AS951">
        <v>5</v>
      </c>
      <c r="AT951" t="s">
        <v>89</v>
      </c>
      <c r="AU951">
        <v>2022</v>
      </c>
      <c r="AV951" t="s">
        <v>289</v>
      </c>
      <c r="AW951" s="120">
        <f t="shared" si="58"/>
        <v>184.47033092303627</v>
      </c>
      <c r="AX951" s="109">
        <f t="shared" si="59"/>
        <v>283.47033092303627</v>
      </c>
      <c r="AY951" s="109">
        <f t="shared" si="60"/>
        <v>217.47033092303627</v>
      </c>
    </row>
    <row r="952" spans="1:51" x14ac:dyDescent="0.2">
      <c r="A952">
        <v>53</v>
      </c>
      <c r="B952">
        <v>2023</v>
      </c>
      <c r="C952" t="s">
        <v>104</v>
      </c>
      <c r="D952" t="s">
        <v>45</v>
      </c>
      <c r="E952" t="s">
        <v>46</v>
      </c>
      <c r="G952" t="s">
        <v>294</v>
      </c>
      <c r="H952" t="s">
        <v>293</v>
      </c>
      <c r="I952" t="s">
        <v>291</v>
      </c>
      <c r="J952" t="s">
        <v>294</v>
      </c>
      <c r="K952" t="s">
        <v>51</v>
      </c>
      <c r="L952" s="27">
        <v>0</v>
      </c>
      <c r="M952" s="27">
        <v>0</v>
      </c>
      <c r="N952" s="27">
        <v>0</v>
      </c>
      <c r="O952" t="s">
        <v>109</v>
      </c>
      <c r="P952" t="s">
        <v>110</v>
      </c>
      <c r="Q952" s="27">
        <v>8500</v>
      </c>
      <c r="R952" s="27">
        <v>9300</v>
      </c>
      <c r="S952" s="27" t="s">
        <v>89</v>
      </c>
      <c r="T952" s="27">
        <v>9500</v>
      </c>
      <c r="U952" s="27">
        <v>0</v>
      </c>
      <c r="V952" s="27">
        <v>0</v>
      </c>
      <c r="W952" s="27">
        <v>0</v>
      </c>
      <c r="X952" t="s">
        <v>111</v>
      </c>
      <c r="Y952" t="s">
        <v>112</v>
      </c>
      <c r="Z952" s="27">
        <v>85</v>
      </c>
      <c r="AA952" s="27">
        <v>93</v>
      </c>
      <c r="AB952" s="27">
        <v>95</v>
      </c>
      <c r="AC952" s="27">
        <v>95</v>
      </c>
      <c r="AD952" s="27">
        <v>0</v>
      </c>
      <c r="AE952" s="27">
        <v>179.80826436712292</v>
      </c>
      <c r="AF952" s="27">
        <v>0</v>
      </c>
      <c r="AG952" s="90">
        <v>179.80826436712292</v>
      </c>
      <c r="AH952" s="27">
        <v>1</v>
      </c>
      <c r="AI952" s="27">
        <v>1</v>
      </c>
      <c r="AJ952" s="27">
        <v>99</v>
      </c>
      <c r="AK952" s="27">
        <v>33</v>
      </c>
      <c r="AL952" s="101">
        <v>278.80826436712289</v>
      </c>
      <c r="AM952" s="101">
        <v>212.80826436712292</v>
      </c>
      <c r="AN952">
        <v>2030</v>
      </c>
      <c r="AO952" t="s">
        <v>60</v>
      </c>
      <c r="AP952" s="30">
        <v>2.7397260273972601</v>
      </c>
      <c r="AQ952" t="s">
        <v>113</v>
      </c>
      <c r="AR952">
        <v>2</v>
      </c>
      <c r="AS952">
        <v>5</v>
      </c>
      <c r="AT952" t="s">
        <v>89</v>
      </c>
      <c r="AU952">
        <v>2022</v>
      </c>
      <c r="AV952" t="s">
        <v>289</v>
      </c>
      <c r="AW952" s="120">
        <f t="shared" si="58"/>
        <v>179.80826436712292</v>
      </c>
      <c r="AX952" s="109">
        <f t="shared" si="59"/>
        <v>278.80826436712289</v>
      </c>
      <c r="AY952" s="109">
        <f t="shared" si="60"/>
        <v>212.80826436712292</v>
      </c>
    </row>
    <row r="953" spans="1:51" x14ac:dyDescent="0.2">
      <c r="A953">
        <v>53</v>
      </c>
      <c r="B953">
        <v>2023</v>
      </c>
      <c r="C953" t="s">
        <v>104</v>
      </c>
      <c r="D953" t="s">
        <v>45</v>
      </c>
      <c r="E953" t="s">
        <v>46</v>
      </c>
      <c r="G953" t="s">
        <v>294</v>
      </c>
      <c r="H953" t="s">
        <v>293</v>
      </c>
      <c r="I953" t="s">
        <v>291</v>
      </c>
      <c r="J953" t="s">
        <v>294</v>
      </c>
      <c r="K953" t="s">
        <v>51</v>
      </c>
      <c r="L953" s="27">
        <v>0</v>
      </c>
      <c r="M953" s="27">
        <v>0</v>
      </c>
      <c r="N953" s="27">
        <v>0</v>
      </c>
      <c r="O953" t="s">
        <v>109</v>
      </c>
      <c r="P953" t="s">
        <v>110</v>
      </c>
      <c r="Q953" s="27">
        <v>8500</v>
      </c>
      <c r="R953" s="27">
        <v>9300</v>
      </c>
      <c r="S953" s="27" t="s">
        <v>89</v>
      </c>
      <c r="T953" s="27">
        <v>9500</v>
      </c>
      <c r="U953" s="27">
        <v>0</v>
      </c>
      <c r="V953" s="27">
        <v>0</v>
      </c>
      <c r="W953" s="27">
        <v>0</v>
      </c>
      <c r="X953" t="s">
        <v>111</v>
      </c>
      <c r="Y953" t="s">
        <v>112</v>
      </c>
      <c r="Z953" s="27">
        <v>85</v>
      </c>
      <c r="AA953" s="27">
        <v>93</v>
      </c>
      <c r="AB953" s="27">
        <v>95</v>
      </c>
      <c r="AC953" s="27">
        <v>95</v>
      </c>
      <c r="AD953" s="27">
        <v>0</v>
      </c>
      <c r="AE953" s="27">
        <v>177.02289637524032</v>
      </c>
      <c r="AF953" s="27">
        <v>0</v>
      </c>
      <c r="AG953" s="90">
        <v>177.02289637524032</v>
      </c>
      <c r="AH953" s="27">
        <v>1</v>
      </c>
      <c r="AI953" s="27">
        <v>1</v>
      </c>
      <c r="AJ953" s="27">
        <v>99</v>
      </c>
      <c r="AK953" s="27">
        <v>33</v>
      </c>
      <c r="AL953" s="101">
        <v>276.02289637524029</v>
      </c>
      <c r="AM953" s="101">
        <v>210.02289637524032</v>
      </c>
      <c r="AN953">
        <v>2035</v>
      </c>
      <c r="AO953" t="s">
        <v>60</v>
      </c>
      <c r="AP953" s="30">
        <v>2.7397260273972601</v>
      </c>
      <c r="AQ953" t="s">
        <v>113</v>
      </c>
      <c r="AR953">
        <v>2</v>
      </c>
      <c r="AS953">
        <v>5</v>
      </c>
      <c r="AT953" t="s">
        <v>89</v>
      </c>
      <c r="AU953">
        <v>2022</v>
      </c>
      <c r="AV953" t="s">
        <v>289</v>
      </c>
      <c r="AW953" s="120">
        <f t="shared" si="58"/>
        <v>177.02289637524032</v>
      </c>
      <c r="AX953" s="109">
        <f t="shared" si="59"/>
        <v>276.02289637524029</v>
      </c>
      <c r="AY953" s="109">
        <f t="shared" si="60"/>
        <v>210.02289637524032</v>
      </c>
    </row>
    <row r="954" spans="1:51" x14ac:dyDescent="0.2">
      <c r="A954">
        <v>53</v>
      </c>
      <c r="B954">
        <v>2023</v>
      </c>
      <c r="C954" t="s">
        <v>104</v>
      </c>
      <c r="D954" t="s">
        <v>45</v>
      </c>
      <c r="E954" t="s">
        <v>46</v>
      </c>
      <c r="G954" t="s">
        <v>294</v>
      </c>
      <c r="H954" t="s">
        <v>293</v>
      </c>
      <c r="I954" t="s">
        <v>291</v>
      </c>
      <c r="J954" t="s">
        <v>294</v>
      </c>
      <c r="K954" t="s">
        <v>51</v>
      </c>
      <c r="L954" s="27">
        <v>0</v>
      </c>
      <c r="M954" s="27">
        <v>0</v>
      </c>
      <c r="N954" s="27">
        <v>0</v>
      </c>
      <c r="O954" t="s">
        <v>109</v>
      </c>
      <c r="P954" t="s">
        <v>110</v>
      </c>
      <c r="Q954" s="27">
        <v>8500</v>
      </c>
      <c r="R954" s="27">
        <v>9300</v>
      </c>
      <c r="S954" s="27" t="s">
        <v>89</v>
      </c>
      <c r="T954" s="27">
        <v>9500</v>
      </c>
      <c r="U954" s="27">
        <v>0</v>
      </c>
      <c r="V954" s="27">
        <v>0</v>
      </c>
      <c r="W954" s="27">
        <v>0</v>
      </c>
      <c r="X954" t="s">
        <v>111</v>
      </c>
      <c r="Y954" t="s">
        <v>112</v>
      </c>
      <c r="Z954" s="27">
        <v>85</v>
      </c>
      <c r="AA954" s="27">
        <v>93</v>
      </c>
      <c r="AB954" s="27">
        <v>95</v>
      </c>
      <c r="AC954" s="27">
        <v>95</v>
      </c>
      <c r="AD954" s="27">
        <v>0</v>
      </c>
      <c r="AE954" s="27">
        <v>174.23752838335773</v>
      </c>
      <c r="AF954" s="27">
        <v>0</v>
      </c>
      <c r="AG954" s="90">
        <v>174.23752838335773</v>
      </c>
      <c r="AH954" s="27">
        <v>1</v>
      </c>
      <c r="AI954" s="27">
        <v>1</v>
      </c>
      <c r="AJ954" s="27">
        <v>99</v>
      </c>
      <c r="AK954" s="27">
        <v>33</v>
      </c>
      <c r="AL954" s="101">
        <v>273.2375283833577</v>
      </c>
      <c r="AM954" s="101">
        <v>207.23752838335773</v>
      </c>
      <c r="AN954">
        <v>2040</v>
      </c>
      <c r="AO954" t="s">
        <v>60</v>
      </c>
      <c r="AP954" s="30">
        <v>2.7397260273972601</v>
      </c>
      <c r="AQ954" t="s">
        <v>113</v>
      </c>
      <c r="AR954">
        <v>2</v>
      </c>
      <c r="AS954">
        <v>5</v>
      </c>
      <c r="AT954" t="s">
        <v>89</v>
      </c>
      <c r="AU954">
        <v>2022</v>
      </c>
      <c r="AV954" t="s">
        <v>289</v>
      </c>
      <c r="AW954" s="120">
        <f t="shared" si="58"/>
        <v>174.23752838335773</v>
      </c>
      <c r="AX954" s="109">
        <f t="shared" si="59"/>
        <v>273.2375283833577</v>
      </c>
      <c r="AY954" s="109">
        <f t="shared" si="60"/>
        <v>207.23752838335773</v>
      </c>
    </row>
    <row r="955" spans="1:51" x14ac:dyDescent="0.2">
      <c r="A955">
        <v>53</v>
      </c>
      <c r="B955">
        <v>2023</v>
      </c>
      <c r="C955" t="s">
        <v>104</v>
      </c>
      <c r="D955" t="s">
        <v>45</v>
      </c>
      <c r="E955" t="s">
        <v>46</v>
      </c>
      <c r="G955" t="s">
        <v>294</v>
      </c>
      <c r="H955" t="s">
        <v>293</v>
      </c>
      <c r="I955" t="s">
        <v>291</v>
      </c>
      <c r="J955" t="s">
        <v>294</v>
      </c>
      <c r="K955" t="s">
        <v>51</v>
      </c>
      <c r="L955" s="27">
        <v>0</v>
      </c>
      <c r="M955" s="27">
        <v>0</v>
      </c>
      <c r="N955" s="27">
        <v>0</v>
      </c>
      <c r="O955" t="s">
        <v>109</v>
      </c>
      <c r="P955" t="s">
        <v>110</v>
      </c>
      <c r="Q955" s="27">
        <v>8500</v>
      </c>
      <c r="R955" s="27">
        <v>9300</v>
      </c>
      <c r="S955" s="27" t="s">
        <v>89</v>
      </c>
      <c r="T955" s="27">
        <v>9500</v>
      </c>
      <c r="U955" s="27">
        <v>0</v>
      </c>
      <c r="V955" s="27">
        <v>0</v>
      </c>
      <c r="W955" s="27">
        <v>0</v>
      </c>
      <c r="X955" t="s">
        <v>111</v>
      </c>
      <c r="Y955" t="s">
        <v>112</v>
      </c>
      <c r="Z955" s="27">
        <v>85</v>
      </c>
      <c r="AA955" s="27">
        <v>93</v>
      </c>
      <c r="AB955" s="27">
        <v>95</v>
      </c>
      <c r="AC955" s="27">
        <v>95</v>
      </c>
      <c r="AD955" s="27">
        <v>0</v>
      </c>
      <c r="AE955" s="27">
        <v>171.58833666920307</v>
      </c>
      <c r="AF955" s="27">
        <v>0</v>
      </c>
      <c r="AG955" s="90">
        <v>171.58833666920307</v>
      </c>
      <c r="AH955" s="27">
        <v>1</v>
      </c>
      <c r="AI955" s="27">
        <v>1</v>
      </c>
      <c r="AJ955" s="27">
        <v>99</v>
      </c>
      <c r="AK955" s="27">
        <v>33</v>
      </c>
      <c r="AL955" s="101">
        <v>270.58833666920304</v>
      </c>
      <c r="AM955" s="101">
        <v>204.58833666920307</v>
      </c>
      <c r="AN955">
        <v>2045</v>
      </c>
      <c r="AO955" t="s">
        <v>60</v>
      </c>
      <c r="AP955" s="30">
        <v>2.7397260273972601</v>
      </c>
      <c r="AQ955" t="s">
        <v>113</v>
      </c>
      <c r="AR955">
        <v>2</v>
      </c>
      <c r="AS955">
        <v>5</v>
      </c>
      <c r="AT955" t="s">
        <v>89</v>
      </c>
      <c r="AU955">
        <v>2022</v>
      </c>
      <c r="AV955" t="s">
        <v>289</v>
      </c>
      <c r="AW955" s="120">
        <f t="shared" si="58"/>
        <v>171.58833666920307</v>
      </c>
      <c r="AX955" s="109">
        <f t="shared" si="59"/>
        <v>270.58833666920304</v>
      </c>
      <c r="AY955" s="109">
        <f t="shared" si="60"/>
        <v>204.58833666920307</v>
      </c>
    </row>
    <row r="956" spans="1:51" x14ac:dyDescent="0.2">
      <c r="A956">
        <v>53</v>
      </c>
      <c r="B956">
        <v>2023</v>
      </c>
      <c r="C956" t="s">
        <v>104</v>
      </c>
      <c r="D956" t="s">
        <v>45</v>
      </c>
      <c r="E956" t="s">
        <v>46</v>
      </c>
      <c r="G956" t="s">
        <v>294</v>
      </c>
      <c r="H956" t="s">
        <v>293</v>
      </c>
      <c r="I956" t="s">
        <v>291</v>
      </c>
      <c r="J956" t="s">
        <v>294</v>
      </c>
      <c r="K956" t="s">
        <v>51</v>
      </c>
      <c r="L956" s="27">
        <v>0</v>
      </c>
      <c r="M956" s="27">
        <v>0</v>
      </c>
      <c r="N956" s="27">
        <v>0</v>
      </c>
      <c r="O956" t="s">
        <v>109</v>
      </c>
      <c r="P956" t="s">
        <v>110</v>
      </c>
      <c r="Q956" s="27">
        <v>8500</v>
      </c>
      <c r="R956" s="27">
        <v>9300</v>
      </c>
      <c r="S956" s="27" t="s">
        <v>89</v>
      </c>
      <c r="T956" s="27">
        <v>9500</v>
      </c>
      <c r="U956" s="27">
        <v>0</v>
      </c>
      <c r="V956" s="27">
        <v>0</v>
      </c>
      <c r="W956" s="27">
        <v>0</v>
      </c>
      <c r="X956" t="s">
        <v>111</v>
      </c>
      <c r="Y956" t="s">
        <v>112</v>
      </c>
      <c r="Z956" s="27">
        <v>85</v>
      </c>
      <c r="AA956" s="27">
        <v>93</v>
      </c>
      <c r="AB956" s="27">
        <v>95</v>
      </c>
      <c r="AC956" s="27">
        <v>95</v>
      </c>
      <c r="AD956" s="27">
        <v>0</v>
      </c>
      <c r="AE956" s="27">
        <v>168.93914495504845</v>
      </c>
      <c r="AF956" s="27">
        <v>0</v>
      </c>
      <c r="AG956" s="90">
        <v>168.93914495504845</v>
      </c>
      <c r="AH956" s="27">
        <v>1</v>
      </c>
      <c r="AI956" s="27">
        <v>1</v>
      </c>
      <c r="AJ956" s="27">
        <v>99</v>
      </c>
      <c r="AK956" s="27">
        <v>33</v>
      </c>
      <c r="AL956" s="101">
        <v>267.93914495504845</v>
      </c>
      <c r="AM956" s="101">
        <v>201.93914495504845</v>
      </c>
      <c r="AN956">
        <v>2050</v>
      </c>
      <c r="AO956" t="s">
        <v>60</v>
      </c>
      <c r="AP956" s="30">
        <v>2.7397260273972601</v>
      </c>
      <c r="AQ956" t="s">
        <v>113</v>
      </c>
      <c r="AR956">
        <v>2</v>
      </c>
      <c r="AS956">
        <v>5</v>
      </c>
      <c r="AT956" t="s">
        <v>89</v>
      </c>
      <c r="AU956">
        <v>2022</v>
      </c>
      <c r="AV956" t="s">
        <v>289</v>
      </c>
      <c r="AW956" s="120">
        <f t="shared" si="58"/>
        <v>168.93914495504845</v>
      </c>
      <c r="AX956" s="109">
        <f t="shared" si="59"/>
        <v>267.93914495504845</v>
      </c>
      <c r="AY956" s="109">
        <f t="shared" si="60"/>
        <v>201.93914495504845</v>
      </c>
    </row>
    <row r="957" spans="1:51" x14ac:dyDescent="0.2">
      <c r="A957">
        <v>54</v>
      </c>
      <c r="B957">
        <v>2023</v>
      </c>
      <c r="C957" t="s">
        <v>296</v>
      </c>
      <c r="D957" t="s">
        <v>877</v>
      </c>
      <c r="E957" t="s">
        <v>46</v>
      </c>
      <c r="H957" t="s">
        <v>296</v>
      </c>
      <c r="I957" t="s">
        <v>297</v>
      </c>
      <c r="J957" t="s">
        <v>298</v>
      </c>
      <c r="K957" t="s">
        <v>853</v>
      </c>
      <c r="L957" s="27">
        <v>0</v>
      </c>
      <c r="M957" s="27">
        <v>0</v>
      </c>
      <c r="N957" s="27">
        <v>0</v>
      </c>
      <c r="O957" t="s">
        <v>299</v>
      </c>
      <c r="P957" t="s">
        <v>300</v>
      </c>
      <c r="Q957" s="27">
        <v>0.7</v>
      </c>
      <c r="R957" s="27">
        <v>0.5</v>
      </c>
      <c r="S957" s="27">
        <v>0.3</v>
      </c>
      <c r="T957" s="27">
        <v>0.3</v>
      </c>
      <c r="U957" s="27">
        <v>0</v>
      </c>
      <c r="V957" s="27">
        <v>0</v>
      </c>
      <c r="W957" s="27">
        <v>0</v>
      </c>
      <c r="X957" t="s">
        <v>301</v>
      </c>
      <c r="Y957" t="s">
        <v>55</v>
      </c>
      <c r="Z957" s="27">
        <v>0.68</v>
      </c>
      <c r="AA957" s="27">
        <v>0.68</v>
      </c>
      <c r="AB957" s="27">
        <v>0.65</v>
      </c>
      <c r="AC957" s="27">
        <v>0.65</v>
      </c>
      <c r="AD957" s="27">
        <v>20.170548547469302</v>
      </c>
      <c r="AE957" s="27">
        <v>64.385937499999997</v>
      </c>
      <c r="AF957" s="27">
        <v>116.49206370021338</v>
      </c>
      <c r="AG957" s="101">
        <v>772.63124999999991</v>
      </c>
      <c r="AH957" s="27">
        <v>1.31</v>
      </c>
      <c r="AI957" s="27">
        <v>1.67</v>
      </c>
      <c r="AJ957" s="27">
        <v>0</v>
      </c>
      <c r="AK957" s="27">
        <v>0</v>
      </c>
      <c r="AL957" s="101">
        <v>1012.1469374999999</v>
      </c>
      <c r="AM957" s="101">
        <v>1290.2941874999997</v>
      </c>
      <c r="AN957">
        <v>2023</v>
      </c>
      <c r="AO957" t="s">
        <v>56</v>
      </c>
      <c r="AP957">
        <v>10</v>
      </c>
      <c r="AQ957" t="s">
        <v>302</v>
      </c>
      <c r="AR957">
        <v>3</v>
      </c>
      <c r="AS957">
        <v>71</v>
      </c>
      <c r="AT957" t="s">
        <v>89</v>
      </c>
      <c r="AU957">
        <v>2023</v>
      </c>
      <c r="AV957" t="s">
        <v>303</v>
      </c>
      <c r="AW957" s="120">
        <f t="shared" si="58"/>
        <v>772.63124999999991</v>
      </c>
      <c r="AX957" s="109">
        <f t="shared" si="59"/>
        <v>1012.1469374999999</v>
      </c>
      <c r="AY957" s="109">
        <f t="shared" si="60"/>
        <v>1290.2941874999997</v>
      </c>
    </row>
    <row r="958" spans="1:51" x14ac:dyDescent="0.2">
      <c r="A958">
        <v>54</v>
      </c>
      <c r="B958">
        <v>2023</v>
      </c>
      <c r="C958" t="s">
        <v>296</v>
      </c>
      <c r="D958" t="s">
        <v>877</v>
      </c>
      <c r="E958" t="s">
        <v>46</v>
      </c>
      <c r="H958" t="s">
        <v>296</v>
      </c>
      <c r="I958" t="s">
        <v>297</v>
      </c>
      <c r="J958" t="s">
        <v>298</v>
      </c>
      <c r="K958" t="s">
        <v>853</v>
      </c>
      <c r="L958" s="27">
        <v>0</v>
      </c>
      <c r="M958" s="27">
        <v>0</v>
      </c>
      <c r="N958" s="27">
        <v>0</v>
      </c>
      <c r="O958" t="s">
        <v>299</v>
      </c>
      <c r="P958" t="s">
        <v>300</v>
      </c>
      <c r="Q958" s="27">
        <v>0.7</v>
      </c>
      <c r="R958" s="27">
        <v>0.5</v>
      </c>
      <c r="S958" s="27">
        <v>0.3</v>
      </c>
      <c r="T958" s="27">
        <v>0.3</v>
      </c>
      <c r="U958" s="27">
        <v>0</v>
      </c>
      <c r="V958" s="27">
        <v>0</v>
      </c>
      <c r="W958" s="27">
        <v>0</v>
      </c>
      <c r="X958" t="s">
        <v>301</v>
      </c>
      <c r="Y958" t="s">
        <v>55</v>
      </c>
      <c r="Z958" s="27">
        <v>0.68</v>
      </c>
      <c r="AA958" s="27">
        <v>0.68</v>
      </c>
      <c r="AB958" s="27">
        <v>0.65</v>
      </c>
      <c r="AC958" s="27">
        <v>0.65</v>
      </c>
      <c r="AD958" s="27">
        <v>21.890517803455054</v>
      </c>
      <c r="AE958" s="27">
        <v>69.87621124031007</v>
      </c>
      <c r="AF958" s="27">
        <v>126.42549548860366</v>
      </c>
      <c r="AG958" s="101">
        <v>838.5145348837209</v>
      </c>
      <c r="AH958" s="27">
        <v>1.31</v>
      </c>
      <c r="AI958" s="27">
        <v>1.67</v>
      </c>
      <c r="AJ958" s="27">
        <v>0</v>
      </c>
      <c r="AK958" s="27">
        <v>0</v>
      </c>
      <c r="AL958" s="101">
        <v>1098.4540406976744</v>
      </c>
      <c r="AM958" s="101">
        <v>1400.3192732558139</v>
      </c>
      <c r="AN958">
        <v>2030</v>
      </c>
      <c r="AO958" t="s">
        <v>56</v>
      </c>
      <c r="AP958">
        <v>10</v>
      </c>
      <c r="AQ958" t="s">
        <v>302</v>
      </c>
      <c r="AR958">
        <v>3</v>
      </c>
      <c r="AS958">
        <v>71</v>
      </c>
      <c r="AT958" t="s">
        <v>89</v>
      </c>
      <c r="AU958">
        <v>2023</v>
      </c>
      <c r="AV958" t="s">
        <v>303</v>
      </c>
      <c r="AW958" s="120">
        <f t="shared" si="58"/>
        <v>838.5145348837209</v>
      </c>
      <c r="AX958" s="109">
        <f t="shared" si="59"/>
        <v>1098.4540406976744</v>
      </c>
      <c r="AY958" s="109">
        <f t="shared" si="60"/>
        <v>1400.3192732558139</v>
      </c>
    </row>
    <row r="959" spans="1:51" x14ac:dyDescent="0.2">
      <c r="A959">
        <v>54</v>
      </c>
      <c r="B959">
        <v>2023</v>
      </c>
      <c r="C959" t="s">
        <v>296</v>
      </c>
      <c r="D959" t="s">
        <v>877</v>
      </c>
      <c r="E959" t="s">
        <v>46</v>
      </c>
      <c r="H959" t="s">
        <v>296</v>
      </c>
      <c r="I959" t="s">
        <v>297</v>
      </c>
      <c r="J959" t="s">
        <v>298</v>
      </c>
      <c r="K959" t="s">
        <v>853</v>
      </c>
      <c r="L959" s="27">
        <v>0</v>
      </c>
      <c r="M959" s="27">
        <v>0</v>
      </c>
      <c r="N959" s="27">
        <v>0</v>
      </c>
      <c r="O959" t="s">
        <v>299</v>
      </c>
      <c r="P959" t="s">
        <v>300</v>
      </c>
      <c r="Q959" s="27">
        <v>0.7</v>
      </c>
      <c r="R959" s="27">
        <v>0.5</v>
      </c>
      <c r="S959" s="27">
        <v>0.3</v>
      </c>
      <c r="T959" s="27">
        <v>0.3</v>
      </c>
      <c r="U959" s="27">
        <v>0</v>
      </c>
      <c r="V959" s="27">
        <v>0</v>
      </c>
      <c r="W959" s="27">
        <v>0</v>
      </c>
      <c r="X959" t="s">
        <v>301</v>
      </c>
      <c r="Y959" t="s">
        <v>55</v>
      </c>
      <c r="Z959" s="27">
        <v>0.68</v>
      </c>
      <c r="AA959" s="27">
        <v>0.68</v>
      </c>
      <c r="AB959" s="27">
        <v>0.65</v>
      </c>
      <c r="AC959" s="27">
        <v>0.65</v>
      </c>
      <c r="AD959" s="27">
        <v>22.203239486361557</v>
      </c>
      <c r="AE959" s="27">
        <v>70.874442829457365</v>
      </c>
      <c r="AF959" s="27">
        <v>128.23157399558372</v>
      </c>
      <c r="AG959" s="101">
        <v>850.49331395348838</v>
      </c>
      <c r="AH959" s="27">
        <v>1.31</v>
      </c>
      <c r="AI959" s="27">
        <v>1.67</v>
      </c>
      <c r="AJ959" s="27">
        <v>0</v>
      </c>
      <c r="AK959" s="27">
        <v>0</v>
      </c>
      <c r="AL959" s="101">
        <v>1114.1462412790697</v>
      </c>
      <c r="AM959" s="101">
        <v>1420.3238343023256</v>
      </c>
      <c r="AN959">
        <v>2035</v>
      </c>
      <c r="AO959" t="s">
        <v>56</v>
      </c>
      <c r="AP959">
        <v>10</v>
      </c>
      <c r="AQ959" t="s">
        <v>302</v>
      </c>
      <c r="AR959">
        <v>3</v>
      </c>
      <c r="AS959">
        <v>71</v>
      </c>
      <c r="AT959" t="s">
        <v>89</v>
      </c>
      <c r="AU959">
        <v>2023</v>
      </c>
      <c r="AV959" t="s">
        <v>303</v>
      </c>
      <c r="AW959" s="120">
        <f t="shared" ref="AW959:AW1022" si="61">AG959</f>
        <v>850.49331395348838</v>
      </c>
      <c r="AX959" s="109">
        <f t="shared" ref="AX959:AX1022" si="62">AL959</f>
        <v>1114.1462412790697</v>
      </c>
      <c r="AY959" s="109">
        <f t="shared" ref="AY959:AY1022" si="63">AM959</f>
        <v>1420.3238343023256</v>
      </c>
    </row>
    <row r="960" spans="1:51" x14ac:dyDescent="0.2">
      <c r="A960">
        <v>54</v>
      </c>
      <c r="B960">
        <v>2023</v>
      </c>
      <c r="C960" t="s">
        <v>296</v>
      </c>
      <c r="D960" t="s">
        <v>877</v>
      </c>
      <c r="E960" t="s">
        <v>46</v>
      </c>
      <c r="H960" t="s">
        <v>296</v>
      </c>
      <c r="I960" t="s">
        <v>297</v>
      </c>
      <c r="J960" t="s">
        <v>298</v>
      </c>
      <c r="K960" t="s">
        <v>853</v>
      </c>
      <c r="L960" s="27">
        <v>0</v>
      </c>
      <c r="M960" s="27">
        <v>0</v>
      </c>
      <c r="N960" s="27">
        <v>0</v>
      </c>
      <c r="O960" t="s">
        <v>299</v>
      </c>
      <c r="P960" t="s">
        <v>300</v>
      </c>
      <c r="Q960" s="27">
        <v>0.7</v>
      </c>
      <c r="R960" s="27">
        <v>0.5</v>
      </c>
      <c r="S960" s="27">
        <v>0.3</v>
      </c>
      <c r="T960" s="27">
        <v>0.3</v>
      </c>
      <c r="U960" s="27">
        <v>0</v>
      </c>
      <c r="V960" s="27">
        <v>0</v>
      </c>
      <c r="W960" s="27">
        <v>0</v>
      </c>
      <c r="X960" t="s">
        <v>301</v>
      </c>
      <c r="Y960" t="s">
        <v>55</v>
      </c>
      <c r="Z960" s="27">
        <v>0.68</v>
      </c>
      <c r="AA960" s="27">
        <v>0.68</v>
      </c>
      <c r="AB960" s="27">
        <v>0.65</v>
      </c>
      <c r="AC960" s="27">
        <v>0.65</v>
      </c>
      <c r="AD960" s="27">
        <v>22.515961169268056</v>
      </c>
      <c r="AE960" s="27">
        <v>71.872674418604646</v>
      </c>
      <c r="AF960" s="27">
        <v>130.03765250256376</v>
      </c>
      <c r="AG960" s="101">
        <v>862.47209302325575</v>
      </c>
      <c r="AH960" s="27">
        <v>1.31</v>
      </c>
      <c r="AI960" s="27">
        <v>1.67</v>
      </c>
      <c r="AJ960" s="27">
        <v>0</v>
      </c>
      <c r="AK960" s="27">
        <v>0</v>
      </c>
      <c r="AL960" s="101">
        <v>1129.8384418604651</v>
      </c>
      <c r="AM960" s="101">
        <v>1440.3283953488371</v>
      </c>
      <c r="AN960">
        <v>2040</v>
      </c>
      <c r="AO960" t="s">
        <v>56</v>
      </c>
      <c r="AP960">
        <v>10</v>
      </c>
      <c r="AQ960" t="s">
        <v>302</v>
      </c>
      <c r="AR960">
        <v>3</v>
      </c>
      <c r="AS960">
        <v>71</v>
      </c>
      <c r="AT960" t="s">
        <v>89</v>
      </c>
      <c r="AU960">
        <v>2023</v>
      </c>
      <c r="AV960" t="s">
        <v>303</v>
      </c>
      <c r="AW960" s="120">
        <f t="shared" si="61"/>
        <v>862.47209302325575</v>
      </c>
      <c r="AX960" s="109">
        <f t="shared" si="62"/>
        <v>1129.8384418604651</v>
      </c>
      <c r="AY960" s="109">
        <f t="shared" si="63"/>
        <v>1440.3283953488371</v>
      </c>
    </row>
    <row r="961" spans="1:51" x14ac:dyDescent="0.2">
      <c r="A961">
        <v>54</v>
      </c>
      <c r="B961">
        <v>2023</v>
      </c>
      <c r="C961" t="s">
        <v>296</v>
      </c>
      <c r="D961" t="s">
        <v>877</v>
      </c>
      <c r="E961" t="s">
        <v>46</v>
      </c>
      <c r="H961" t="s">
        <v>296</v>
      </c>
      <c r="I961" t="s">
        <v>297</v>
      </c>
      <c r="J961" t="s">
        <v>298</v>
      </c>
      <c r="K961" t="s">
        <v>853</v>
      </c>
      <c r="L961" s="27">
        <v>0</v>
      </c>
      <c r="M961" s="27">
        <v>0</v>
      </c>
      <c r="N961" s="27">
        <v>0</v>
      </c>
      <c r="O961" t="s">
        <v>299</v>
      </c>
      <c r="P961" t="s">
        <v>300</v>
      </c>
      <c r="Q961" s="27">
        <v>0.7</v>
      </c>
      <c r="R961" s="27">
        <v>0.5</v>
      </c>
      <c r="S961" s="27">
        <v>0.3</v>
      </c>
      <c r="T961" s="27">
        <v>0.3</v>
      </c>
      <c r="U961" s="27">
        <v>0</v>
      </c>
      <c r="V961" s="27">
        <v>0</v>
      </c>
      <c r="W961" s="27">
        <v>0</v>
      </c>
      <c r="X961" t="s">
        <v>301</v>
      </c>
      <c r="Y961" t="s">
        <v>55</v>
      </c>
      <c r="Z961" s="27">
        <v>0.68</v>
      </c>
      <c r="AA961" s="27">
        <v>0.68</v>
      </c>
      <c r="AB961" s="27">
        <v>0.65</v>
      </c>
      <c r="AC961" s="27">
        <v>0.65</v>
      </c>
      <c r="AD961" s="27">
        <v>22.515961169268056</v>
      </c>
      <c r="AE961" s="27">
        <v>71.872674418604646</v>
      </c>
      <c r="AF961" s="27">
        <v>130.03765250256376</v>
      </c>
      <c r="AG961" s="101">
        <v>862.47209302325575</v>
      </c>
      <c r="AH961" s="27">
        <v>1.31</v>
      </c>
      <c r="AI961" s="27">
        <v>1.67</v>
      </c>
      <c r="AJ961" s="27">
        <v>0</v>
      </c>
      <c r="AK961" s="27">
        <v>0</v>
      </c>
      <c r="AL961" s="101">
        <v>1129.8384418604651</v>
      </c>
      <c r="AM961" s="101">
        <v>1440.3283953488371</v>
      </c>
      <c r="AN961">
        <v>2045</v>
      </c>
      <c r="AO961" t="s">
        <v>56</v>
      </c>
      <c r="AP961">
        <v>10</v>
      </c>
      <c r="AQ961" t="s">
        <v>302</v>
      </c>
      <c r="AR961">
        <v>3</v>
      </c>
      <c r="AS961">
        <v>71</v>
      </c>
      <c r="AT961" t="s">
        <v>89</v>
      </c>
      <c r="AU961">
        <v>2023</v>
      </c>
      <c r="AV961" t="s">
        <v>303</v>
      </c>
      <c r="AW961" s="120">
        <f t="shared" si="61"/>
        <v>862.47209302325575</v>
      </c>
      <c r="AX961" s="109">
        <f t="shared" si="62"/>
        <v>1129.8384418604651</v>
      </c>
      <c r="AY961" s="109">
        <f t="shared" si="63"/>
        <v>1440.3283953488371</v>
      </c>
    </row>
    <row r="962" spans="1:51" x14ac:dyDescent="0.2">
      <c r="A962">
        <v>54</v>
      </c>
      <c r="B962">
        <v>2023</v>
      </c>
      <c r="C962" t="s">
        <v>296</v>
      </c>
      <c r="D962" t="s">
        <v>877</v>
      </c>
      <c r="E962" t="s">
        <v>46</v>
      </c>
      <c r="H962" t="s">
        <v>296</v>
      </c>
      <c r="I962" t="s">
        <v>297</v>
      </c>
      <c r="J962" t="s">
        <v>298</v>
      </c>
      <c r="K962" t="s">
        <v>853</v>
      </c>
      <c r="L962" s="27">
        <v>0</v>
      </c>
      <c r="M962" s="27">
        <v>0</v>
      </c>
      <c r="N962" s="27">
        <v>0</v>
      </c>
      <c r="O962" t="s">
        <v>299</v>
      </c>
      <c r="P962" t="s">
        <v>300</v>
      </c>
      <c r="Q962" s="27">
        <v>0.7</v>
      </c>
      <c r="R962" s="27">
        <v>0.5</v>
      </c>
      <c r="S962" s="27">
        <v>0.3</v>
      </c>
      <c r="T962" s="27">
        <v>0.3</v>
      </c>
      <c r="U962" s="27">
        <v>0</v>
      </c>
      <c r="V962" s="27">
        <v>0</v>
      </c>
      <c r="W962" s="27">
        <v>0</v>
      </c>
      <c r="X962" t="s">
        <v>301</v>
      </c>
      <c r="Y962" t="s">
        <v>55</v>
      </c>
      <c r="Z962" s="27">
        <v>0.68</v>
      </c>
      <c r="AA962" s="27">
        <v>0.68</v>
      </c>
      <c r="AB962" s="27">
        <v>0.65</v>
      </c>
      <c r="AC962" s="27">
        <v>0.65</v>
      </c>
      <c r="AD962" s="27">
        <v>22.515961169268056</v>
      </c>
      <c r="AE962" s="27">
        <v>71.872674418604646</v>
      </c>
      <c r="AF962" s="27">
        <v>130.03765250256376</v>
      </c>
      <c r="AG962" s="101">
        <v>862.47209302325575</v>
      </c>
      <c r="AH962" s="27">
        <v>1.31</v>
      </c>
      <c r="AI962" s="27">
        <v>1.67</v>
      </c>
      <c r="AJ962" s="27">
        <v>0</v>
      </c>
      <c r="AK962" s="27">
        <v>0</v>
      </c>
      <c r="AL962" s="101">
        <v>1129.8384418604651</v>
      </c>
      <c r="AM962" s="101">
        <v>1440.3283953488371</v>
      </c>
      <c r="AN962">
        <v>2050</v>
      </c>
      <c r="AO962" t="s">
        <v>56</v>
      </c>
      <c r="AP962">
        <v>10</v>
      </c>
      <c r="AQ962" t="s">
        <v>302</v>
      </c>
      <c r="AR962">
        <v>3</v>
      </c>
      <c r="AS962">
        <v>71</v>
      </c>
      <c r="AT962" t="s">
        <v>89</v>
      </c>
      <c r="AU962">
        <v>2023</v>
      </c>
      <c r="AV962" t="s">
        <v>303</v>
      </c>
      <c r="AW962" s="120">
        <f t="shared" si="61"/>
        <v>862.47209302325575</v>
      </c>
      <c r="AX962" s="109">
        <f t="shared" si="62"/>
        <v>1129.8384418604651</v>
      </c>
      <c r="AY962" s="109">
        <f t="shared" si="63"/>
        <v>1440.3283953488371</v>
      </c>
    </row>
    <row r="963" spans="1:51" x14ac:dyDescent="0.2">
      <c r="A963">
        <v>54</v>
      </c>
      <c r="B963">
        <v>2023</v>
      </c>
      <c r="C963" t="s">
        <v>296</v>
      </c>
      <c r="D963" t="s">
        <v>877</v>
      </c>
      <c r="E963" t="s">
        <v>46</v>
      </c>
      <c r="H963" t="s">
        <v>296</v>
      </c>
      <c r="I963" t="s">
        <v>297</v>
      </c>
      <c r="J963" t="s">
        <v>298</v>
      </c>
      <c r="K963" t="s">
        <v>853</v>
      </c>
      <c r="L963" s="27">
        <v>0</v>
      </c>
      <c r="M963" s="27">
        <v>0</v>
      </c>
      <c r="N963" s="27">
        <v>0</v>
      </c>
      <c r="O963" t="s">
        <v>299</v>
      </c>
      <c r="P963" t="s">
        <v>300</v>
      </c>
      <c r="Q963" s="27">
        <v>0.7</v>
      </c>
      <c r="R963" s="27">
        <v>0.5</v>
      </c>
      <c r="S963" s="27">
        <v>0.3</v>
      </c>
      <c r="T963" s="27">
        <v>0.3</v>
      </c>
      <c r="U963" s="27">
        <v>0</v>
      </c>
      <c r="V963" s="27">
        <v>0</v>
      </c>
      <c r="W963" s="27">
        <v>0</v>
      </c>
      <c r="X963" t="s">
        <v>301</v>
      </c>
      <c r="Y963" t="s">
        <v>55</v>
      </c>
      <c r="Z963" s="27">
        <v>0.68</v>
      </c>
      <c r="AA963" s="27">
        <v>0.68</v>
      </c>
      <c r="AB963" s="27">
        <v>0.65</v>
      </c>
      <c r="AC963" s="27">
        <v>0.65</v>
      </c>
      <c r="AD963" s="27">
        <v>20.170548547469302</v>
      </c>
      <c r="AE963" s="27">
        <v>64.385937499999997</v>
      </c>
      <c r="AF963" s="27">
        <v>116.49206370021338</v>
      </c>
      <c r="AG963" s="101">
        <v>772.63124999999991</v>
      </c>
      <c r="AH963" s="27">
        <v>1.31</v>
      </c>
      <c r="AI963" s="27">
        <v>1.67</v>
      </c>
      <c r="AJ963" s="27">
        <v>0</v>
      </c>
      <c r="AK963" s="27">
        <v>0</v>
      </c>
      <c r="AL963" s="101">
        <v>1012.1469374999999</v>
      </c>
      <c r="AM963" s="101">
        <v>1290.2941874999997</v>
      </c>
      <c r="AN963">
        <v>2023</v>
      </c>
      <c r="AO963" t="s">
        <v>59</v>
      </c>
      <c r="AP963">
        <v>10</v>
      </c>
      <c r="AQ963" t="s">
        <v>302</v>
      </c>
      <c r="AR963">
        <v>3</v>
      </c>
      <c r="AS963">
        <v>71</v>
      </c>
      <c r="AT963" t="s">
        <v>89</v>
      </c>
      <c r="AU963">
        <v>2023</v>
      </c>
      <c r="AV963" t="s">
        <v>303</v>
      </c>
      <c r="AW963" s="120">
        <f t="shared" si="61"/>
        <v>772.63124999999991</v>
      </c>
      <c r="AX963" s="109">
        <f t="shared" si="62"/>
        <v>1012.1469374999999</v>
      </c>
      <c r="AY963" s="109">
        <f t="shared" si="63"/>
        <v>1290.2941874999997</v>
      </c>
    </row>
    <row r="964" spans="1:51" x14ac:dyDescent="0.2">
      <c r="A964">
        <v>54</v>
      </c>
      <c r="B964">
        <v>2023</v>
      </c>
      <c r="C964" t="s">
        <v>296</v>
      </c>
      <c r="D964" t="s">
        <v>877</v>
      </c>
      <c r="E964" t="s">
        <v>46</v>
      </c>
      <c r="H964" t="s">
        <v>296</v>
      </c>
      <c r="I964" t="s">
        <v>297</v>
      </c>
      <c r="J964" t="s">
        <v>298</v>
      </c>
      <c r="K964" t="s">
        <v>853</v>
      </c>
      <c r="L964" s="27">
        <v>0</v>
      </c>
      <c r="M964" s="27">
        <v>0</v>
      </c>
      <c r="N964" s="27">
        <v>0</v>
      </c>
      <c r="O964" t="s">
        <v>299</v>
      </c>
      <c r="P964" t="s">
        <v>300</v>
      </c>
      <c r="Q964" s="27">
        <v>0.7</v>
      </c>
      <c r="R964" s="27">
        <v>0.45500000000000002</v>
      </c>
      <c r="S964" s="27">
        <v>0.3</v>
      </c>
      <c r="T964" s="27">
        <v>0.3</v>
      </c>
      <c r="U964" s="27">
        <v>0</v>
      </c>
      <c r="V964" s="27">
        <v>0</v>
      </c>
      <c r="W964" s="27">
        <v>0</v>
      </c>
      <c r="X964" t="s">
        <v>301</v>
      </c>
      <c r="Y964" t="s">
        <v>55</v>
      </c>
      <c r="Z964" s="27">
        <v>0.68</v>
      </c>
      <c r="AA964" s="27">
        <v>0.67500000000000004</v>
      </c>
      <c r="AB964" s="27">
        <v>0.65</v>
      </c>
      <c r="AC964" s="27">
        <v>0.65</v>
      </c>
      <c r="AD964" s="27">
        <v>22.828682852174559</v>
      </c>
      <c r="AE964" s="27">
        <v>72.870906007751927</v>
      </c>
      <c r="AF964" s="27">
        <v>131.84373100954383</v>
      </c>
      <c r="AG964" s="101">
        <v>874.45087209302312</v>
      </c>
      <c r="AH964" s="27">
        <v>1.31</v>
      </c>
      <c r="AI964" s="27">
        <v>1.67</v>
      </c>
      <c r="AJ964" s="27">
        <v>0</v>
      </c>
      <c r="AK964" s="27">
        <v>0</v>
      </c>
      <c r="AL964" s="101">
        <v>1145.5306424418604</v>
      </c>
      <c r="AM964" s="101">
        <v>1460.3329563953484</v>
      </c>
      <c r="AN964">
        <v>2030</v>
      </c>
      <c r="AO964" t="s">
        <v>59</v>
      </c>
      <c r="AP964">
        <v>10</v>
      </c>
      <c r="AQ964" t="s">
        <v>302</v>
      </c>
      <c r="AR964">
        <v>3</v>
      </c>
      <c r="AS964">
        <v>71</v>
      </c>
      <c r="AT964" t="s">
        <v>89</v>
      </c>
      <c r="AU964">
        <v>2023</v>
      </c>
      <c r="AV964" t="s">
        <v>303</v>
      </c>
      <c r="AW964" s="120">
        <f t="shared" si="61"/>
        <v>874.45087209302312</v>
      </c>
      <c r="AX964" s="109">
        <f t="shared" si="62"/>
        <v>1145.5306424418604</v>
      </c>
      <c r="AY964" s="109">
        <f t="shared" si="63"/>
        <v>1460.3329563953484</v>
      </c>
    </row>
    <row r="965" spans="1:51" x14ac:dyDescent="0.2">
      <c r="A965">
        <v>54</v>
      </c>
      <c r="B965">
        <v>2023</v>
      </c>
      <c r="C965" t="s">
        <v>296</v>
      </c>
      <c r="D965" t="s">
        <v>877</v>
      </c>
      <c r="E965" t="s">
        <v>46</v>
      </c>
      <c r="H965" t="s">
        <v>296</v>
      </c>
      <c r="I965" t="s">
        <v>297</v>
      </c>
      <c r="J965" t="s">
        <v>298</v>
      </c>
      <c r="K965" t="s">
        <v>853</v>
      </c>
      <c r="L965" s="27">
        <v>0</v>
      </c>
      <c r="M965" s="27">
        <v>0</v>
      </c>
      <c r="N965" s="27">
        <v>0</v>
      </c>
      <c r="O965" t="s">
        <v>299</v>
      </c>
      <c r="P965" t="s">
        <v>300</v>
      </c>
      <c r="Q965" s="27">
        <v>0.7</v>
      </c>
      <c r="R965" s="27">
        <v>0.44500000000000001</v>
      </c>
      <c r="S965" s="27">
        <v>0.3</v>
      </c>
      <c r="T965" s="27">
        <v>0.3</v>
      </c>
      <c r="U965" s="27">
        <v>0</v>
      </c>
      <c r="V965" s="27">
        <v>0</v>
      </c>
      <c r="W965" s="27">
        <v>0</v>
      </c>
      <c r="X965" t="s">
        <v>301</v>
      </c>
      <c r="Y965" t="s">
        <v>55</v>
      </c>
      <c r="Z965" s="27">
        <v>0.68</v>
      </c>
      <c r="AA965" s="27">
        <v>0.6725000000000001</v>
      </c>
      <c r="AB965" s="27">
        <v>0.65</v>
      </c>
      <c r="AC965" s="27">
        <v>0.65</v>
      </c>
      <c r="AD965" s="27">
        <v>22.672322010721309</v>
      </c>
      <c r="AE965" s="27">
        <v>72.371790213178286</v>
      </c>
      <c r="AF965" s="27">
        <v>130.94069175605381</v>
      </c>
      <c r="AG965" s="101">
        <v>868.46148255813944</v>
      </c>
      <c r="AH965" s="27">
        <v>1.31</v>
      </c>
      <c r="AI965" s="27">
        <v>1.67</v>
      </c>
      <c r="AJ965" s="27">
        <v>0</v>
      </c>
      <c r="AK965" s="27">
        <v>0</v>
      </c>
      <c r="AL965" s="101">
        <v>1137.6845421511628</v>
      </c>
      <c r="AM965" s="101">
        <v>1450.3306758720928</v>
      </c>
      <c r="AN965">
        <v>2035</v>
      </c>
      <c r="AO965" t="s">
        <v>59</v>
      </c>
      <c r="AP965">
        <v>10</v>
      </c>
      <c r="AQ965" t="s">
        <v>302</v>
      </c>
      <c r="AR965">
        <v>3</v>
      </c>
      <c r="AS965">
        <v>71</v>
      </c>
      <c r="AT965" t="s">
        <v>89</v>
      </c>
      <c r="AU965">
        <v>2023</v>
      </c>
      <c r="AV965" t="s">
        <v>303</v>
      </c>
      <c r="AW965" s="120">
        <f t="shared" si="61"/>
        <v>868.46148255813944</v>
      </c>
      <c r="AX965" s="109">
        <f t="shared" si="62"/>
        <v>1137.6845421511628</v>
      </c>
      <c r="AY965" s="109">
        <f t="shared" si="63"/>
        <v>1450.3306758720928</v>
      </c>
    </row>
    <row r="966" spans="1:51" x14ac:dyDescent="0.2">
      <c r="A966">
        <v>54</v>
      </c>
      <c r="B966">
        <v>2023</v>
      </c>
      <c r="C966" t="s">
        <v>296</v>
      </c>
      <c r="D966" t="s">
        <v>877</v>
      </c>
      <c r="E966" t="s">
        <v>46</v>
      </c>
      <c r="H966" t="s">
        <v>296</v>
      </c>
      <c r="I966" t="s">
        <v>297</v>
      </c>
      <c r="J966" t="s">
        <v>298</v>
      </c>
      <c r="K966" t="s">
        <v>853</v>
      </c>
      <c r="L966" s="27">
        <v>0</v>
      </c>
      <c r="M966" s="27">
        <v>0</v>
      </c>
      <c r="N966" s="27">
        <v>0</v>
      </c>
      <c r="O966" t="s">
        <v>299</v>
      </c>
      <c r="P966" t="s">
        <v>300</v>
      </c>
      <c r="Q966" s="27">
        <v>0.7</v>
      </c>
      <c r="R966" s="27">
        <v>0.435</v>
      </c>
      <c r="S966" s="27">
        <v>0.3</v>
      </c>
      <c r="T966" s="27">
        <v>0.3</v>
      </c>
      <c r="U966" s="27">
        <v>0</v>
      </c>
      <c r="V966" s="27">
        <v>0</v>
      </c>
      <c r="W966" s="27">
        <v>0</v>
      </c>
      <c r="X966" t="s">
        <v>301</v>
      </c>
      <c r="Y966" t="s">
        <v>55</v>
      </c>
      <c r="Z966" s="27">
        <v>0.68</v>
      </c>
      <c r="AA966" s="27">
        <v>0.67</v>
      </c>
      <c r="AB966" s="27">
        <v>0.65</v>
      </c>
      <c r="AC966" s="27">
        <v>0.65</v>
      </c>
      <c r="AD966" s="27">
        <v>22.515961169268056</v>
      </c>
      <c r="AE966" s="27">
        <v>71.872674418604646</v>
      </c>
      <c r="AF966" s="27">
        <v>130.03765250256376</v>
      </c>
      <c r="AG966" s="101">
        <v>862.47209302325575</v>
      </c>
      <c r="AH966" s="27">
        <v>1.31</v>
      </c>
      <c r="AI966" s="27">
        <v>1.67</v>
      </c>
      <c r="AJ966" s="27">
        <v>0</v>
      </c>
      <c r="AK966" s="27">
        <v>0</v>
      </c>
      <c r="AL966" s="101">
        <v>1129.8384418604651</v>
      </c>
      <c r="AM966" s="101">
        <v>1440.3283953488371</v>
      </c>
      <c r="AN966">
        <v>2040</v>
      </c>
      <c r="AO966" t="s">
        <v>59</v>
      </c>
      <c r="AP966">
        <v>10</v>
      </c>
      <c r="AQ966" t="s">
        <v>302</v>
      </c>
      <c r="AR966">
        <v>3</v>
      </c>
      <c r="AS966">
        <v>71</v>
      </c>
      <c r="AT966" t="s">
        <v>89</v>
      </c>
      <c r="AU966">
        <v>2023</v>
      </c>
      <c r="AV966" t="s">
        <v>303</v>
      </c>
      <c r="AW966" s="120">
        <f t="shared" si="61"/>
        <v>862.47209302325575</v>
      </c>
      <c r="AX966" s="109">
        <f t="shared" si="62"/>
        <v>1129.8384418604651</v>
      </c>
      <c r="AY966" s="109">
        <f t="shared" si="63"/>
        <v>1440.3283953488371</v>
      </c>
    </row>
    <row r="967" spans="1:51" x14ac:dyDescent="0.2">
      <c r="A967">
        <v>54</v>
      </c>
      <c r="B967">
        <v>2023</v>
      </c>
      <c r="C967" t="s">
        <v>296</v>
      </c>
      <c r="D967" t="s">
        <v>877</v>
      </c>
      <c r="E967" t="s">
        <v>46</v>
      </c>
      <c r="H967" t="s">
        <v>296</v>
      </c>
      <c r="I967" t="s">
        <v>297</v>
      </c>
      <c r="J967" t="s">
        <v>298</v>
      </c>
      <c r="K967" t="s">
        <v>853</v>
      </c>
      <c r="L967" s="27">
        <v>0</v>
      </c>
      <c r="M967" s="27">
        <v>0</v>
      </c>
      <c r="N967" s="27">
        <v>0</v>
      </c>
      <c r="O967" t="s">
        <v>299</v>
      </c>
      <c r="P967" t="s">
        <v>300</v>
      </c>
      <c r="Q967" s="27">
        <v>0.7</v>
      </c>
      <c r="R967" s="27">
        <v>0.42749999999999999</v>
      </c>
      <c r="S967" s="27">
        <v>0.3</v>
      </c>
      <c r="T967" s="27">
        <v>0.3</v>
      </c>
      <c r="U967" s="27">
        <v>0</v>
      </c>
      <c r="V967" s="27">
        <v>0</v>
      </c>
      <c r="W967" s="27">
        <v>0</v>
      </c>
      <c r="X967" t="s">
        <v>301</v>
      </c>
      <c r="Y967" t="s">
        <v>55</v>
      </c>
      <c r="Z967" s="27">
        <v>0.68</v>
      </c>
      <c r="AA967" s="27">
        <v>0.66749999999999998</v>
      </c>
      <c r="AB967" s="27">
        <v>0.65</v>
      </c>
      <c r="AC967" s="27">
        <v>0.65</v>
      </c>
      <c r="AD967" s="27">
        <v>22.515961169268056</v>
      </c>
      <c r="AE967" s="27">
        <v>71.872674418604646</v>
      </c>
      <c r="AF967" s="27">
        <v>130.03765250256376</v>
      </c>
      <c r="AG967" s="101">
        <v>862.47209302325575</v>
      </c>
      <c r="AH967" s="27">
        <v>1.31</v>
      </c>
      <c r="AI967" s="27">
        <v>1.67</v>
      </c>
      <c r="AJ967" s="27">
        <v>0</v>
      </c>
      <c r="AK967" s="27">
        <v>0</v>
      </c>
      <c r="AL967" s="101">
        <v>1129.8384418604651</v>
      </c>
      <c r="AM967" s="101">
        <v>1440.3283953488371</v>
      </c>
      <c r="AN967">
        <v>2045</v>
      </c>
      <c r="AO967" t="s">
        <v>59</v>
      </c>
      <c r="AP967">
        <v>10</v>
      </c>
      <c r="AQ967" t="s">
        <v>302</v>
      </c>
      <c r="AR967">
        <v>3</v>
      </c>
      <c r="AS967">
        <v>71</v>
      </c>
      <c r="AT967" t="s">
        <v>89</v>
      </c>
      <c r="AU967">
        <v>2023</v>
      </c>
      <c r="AV967" t="s">
        <v>303</v>
      </c>
      <c r="AW967" s="120">
        <f t="shared" si="61"/>
        <v>862.47209302325575</v>
      </c>
      <c r="AX967" s="109">
        <f t="shared" si="62"/>
        <v>1129.8384418604651</v>
      </c>
      <c r="AY967" s="109">
        <f t="shared" si="63"/>
        <v>1440.3283953488371</v>
      </c>
    </row>
    <row r="968" spans="1:51" x14ac:dyDescent="0.2">
      <c r="A968">
        <v>54</v>
      </c>
      <c r="B968">
        <v>2023</v>
      </c>
      <c r="C968" t="s">
        <v>296</v>
      </c>
      <c r="D968" t="s">
        <v>877</v>
      </c>
      <c r="E968" t="s">
        <v>46</v>
      </c>
      <c r="H968" t="s">
        <v>296</v>
      </c>
      <c r="I968" t="s">
        <v>297</v>
      </c>
      <c r="J968" t="s">
        <v>298</v>
      </c>
      <c r="K968" t="s">
        <v>853</v>
      </c>
      <c r="L968" s="27">
        <v>0</v>
      </c>
      <c r="M968" s="27">
        <v>0</v>
      </c>
      <c r="N968" s="27">
        <v>0</v>
      </c>
      <c r="O968" t="s">
        <v>299</v>
      </c>
      <c r="P968" t="s">
        <v>300</v>
      </c>
      <c r="Q968" s="27">
        <v>0.7</v>
      </c>
      <c r="R968" s="27">
        <v>0.42000000000000004</v>
      </c>
      <c r="S968" s="27">
        <v>0.3</v>
      </c>
      <c r="T968" s="27">
        <v>0.3</v>
      </c>
      <c r="U968" s="27">
        <v>0</v>
      </c>
      <c r="V968" s="27">
        <v>0</v>
      </c>
      <c r="W968" s="27">
        <v>0</v>
      </c>
      <c r="X968" t="s">
        <v>301</v>
      </c>
      <c r="Y968" t="s">
        <v>55</v>
      </c>
      <c r="Z968" s="27">
        <v>0.68</v>
      </c>
      <c r="AA968" s="27">
        <v>0.66500000000000004</v>
      </c>
      <c r="AB968" s="27">
        <v>0.65</v>
      </c>
      <c r="AC968" s="27">
        <v>0.65</v>
      </c>
      <c r="AD968" s="27">
        <v>22.515961169268056</v>
      </c>
      <c r="AE968" s="27">
        <v>71.872674418604646</v>
      </c>
      <c r="AF968" s="27">
        <v>130.03765250256376</v>
      </c>
      <c r="AG968" s="101">
        <v>862.47209302325575</v>
      </c>
      <c r="AH968" s="27">
        <v>1.31</v>
      </c>
      <c r="AI968" s="27">
        <v>1.67</v>
      </c>
      <c r="AJ968" s="27">
        <v>0</v>
      </c>
      <c r="AK968" s="27">
        <v>0</v>
      </c>
      <c r="AL968" s="101">
        <v>1129.8384418604651</v>
      </c>
      <c r="AM968" s="101">
        <v>1440.3283953488371</v>
      </c>
      <c r="AN968">
        <v>2050</v>
      </c>
      <c r="AO968" t="s">
        <v>59</v>
      </c>
      <c r="AP968">
        <v>10</v>
      </c>
      <c r="AQ968" t="s">
        <v>302</v>
      </c>
      <c r="AR968">
        <v>3</v>
      </c>
      <c r="AS968">
        <v>71</v>
      </c>
      <c r="AT968" t="s">
        <v>89</v>
      </c>
      <c r="AU968">
        <v>2023</v>
      </c>
      <c r="AV968" t="s">
        <v>303</v>
      </c>
      <c r="AW968" s="120">
        <f t="shared" si="61"/>
        <v>862.47209302325575</v>
      </c>
      <c r="AX968" s="109">
        <f t="shared" si="62"/>
        <v>1129.8384418604651</v>
      </c>
      <c r="AY968" s="109">
        <f t="shared" si="63"/>
        <v>1440.3283953488371</v>
      </c>
    </row>
    <row r="969" spans="1:51" x14ac:dyDescent="0.2">
      <c r="A969">
        <v>54</v>
      </c>
      <c r="B969">
        <v>2023</v>
      </c>
      <c r="C969" t="s">
        <v>296</v>
      </c>
      <c r="D969" t="s">
        <v>877</v>
      </c>
      <c r="E969" t="s">
        <v>46</v>
      </c>
      <c r="H969" t="s">
        <v>296</v>
      </c>
      <c r="I969" t="s">
        <v>297</v>
      </c>
      <c r="J969" t="s">
        <v>298</v>
      </c>
      <c r="K969" t="s">
        <v>853</v>
      </c>
      <c r="L969" s="27">
        <v>0</v>
      </c>
      <c r="M969" s="27">
        <v>0</v>
      </c>
      <c r="N969" s="27">
        <v>0</v>
      </c>
      <c r="O969" t="s">
        <v>299</v>
      </c>
      <c r="P969" t="s">
        <v>300</v>
      </c>
      <c r="Q969" s="27">
        <v>0.7</v>
      </c>
      <c r="R969" s="27">
        <v>0.5</v>
      </c>
      <c r="S969" s="27">
        <v>0.3</v>
      </c>
      <c r="T969" s="27">
        <v>0.3</v>
      </c>
      <c r="U969" s="27">
        <v>0</v>
      </c>
      <c r="V969" s="27">
        <v>0</v>
      </c>
      <c r="W969" s="27">
        <v>0</v>
      </c>
      <c r="X969" t="s">
        <v>301</v>
      </c>
      <c r="Y969" t="s">
        <v>55</v>
      </c>
      <c r="Z969" s="27">
        <v>0.68</v>
      </c>
      <c r="AA969" s="27">
        <v>0.68</v>
      </c>
      <c r="AB969" s="27">
        <v>0.65</v>
      </c>
      <c r="AC969" s="27">
        <v>0.65</v>
      </c>
      <c r="AD969" s="27">
        <v>20.170548547469302</v>
      </c>
      <c r="AE969" s="27">
        <v>64.385937499999997</v>
      </c>
      <c r="AF969" s="27">
        <v>116.49206370021338</v>
      </c>
      <c r="AG969" s="101">
        <v>772.63124999999991</v>
      </c>
      <c r="AH969" s="27">
        <v>1.31</v>
      </c>
      <c r="AI969" s="27">
        <v>1.67</v>
      </c>
      <c r="AJ969" s="27">
        <v>0</v>
      </c>
      <c r="AK969" s="27">
        <v>0</v>
      </c>
      <c r="AL969" s="101">
        <v>1012.1469374999999</v>
      </c>
      <c r="AM969" s="101">
        <v>1290.2941874999997</v>
      </c>
      <c r="AN969">
        <v>2023</v>
      </c>
      <c r="AO969" t="s">
        <v>60</v>
      </c>
      <c r="AP969">
        <v>10</v>
      </c>
      <c r="AQ969" t="s">
        <v>302</v>
      </c>
      <c r="AR969">
        <v>3</v>
      </c>
      <c r="AS969">
        <v>71</v>
      </c>
      <c r="AT969" t="s">
        <v>89</v>
      </c>
      <c r="AU969">
        <v>2023</v>
      </c>
      <c r="AV969" t="s">
        <v>303</v>
      </c>
      <c r="AW969" s="120">
        <f t="shared" si="61"/>
        <v>772.63124999999991</v>
      </c>
      <c r="AX969" s="109">
        <f t="shared" si="62"/>
        <v>1012.1469374999999</v>
      </c>
      <c r="AY969" s="109">
        <f t="shared" si="63"/>
        <v>1290.2941874999997</v>
      </c>
    </row>
    <row r="970" spans="1:51" x14ac:dyDescent="0.2">
      <c r="A970">
        <v>54</v>
      </c>
      <c r="B970">
        <v>2023</v>
      </c>
      <c r="C970" t="s">
        <v>296</v>
      </c>
      <c r="D970" t="s">
        <v>877</v>
      </c>
      <c r="E970" t="s">
        <v>46</v>
      </c>
      <c r="H970" t="s">
        <v>296</v>
      </c>
      <c r="I970" t="s">
        <v>297</v>
      </c>
      <c r="J970" t="s">
        <v>298</v>
      </c>
      <c r="K970" t="s">
        <v>853</v>
      </c>
      <c r="L970" s="27">
        <v>0</v>
      </c>
      <c r="M970" s="27">
        <v>0</v>
      </c>
      <c r="N970" s="27">
        <v>0</v>
      </c>
      <c r="O970" t="s">
        <v>299</v>
      </c>
      <c r="P970" t="s">
        <v>300</v>
      </c>
      <c r="Q970" s="27">
        <v>0.7</v>
      </c>
      <c r="R970" s="27">
        <v>0.41000000000000003</v>
      </c>
      <c r="S970" s="27">
        <v>0.3</v>
      </c>
      <c r="T970" s="27">
        <v>0.3</v>
      </c>
      <c r="U970" s="27">
        <v>0</v>
      </c>
      <c r="V970" s="27">
        <v>0</v>
      </c>
      <c r="W970" s="27">
        <v>0</v>
      </c>
      <c r="X970" t="s">
        <v>301</v>
      </c>
      <c r="Y970" t="s">
        <v>55</v>
      </c>
      <c r="Z970" s="27">
        <v>0.68</v>
      </c>
      <c r="AA970" s="27">
        <v>0.67</v>
      </c>
      <c r="AB970" s="27">
        <v>0.65</v>
      </c>
      <c r="AC970" s="27">
        <v>0.65</v>
      </c>
      <c r="AD970" s="27">
        <v>23.766847900894064</v>
      </c>
      <c r="AE970" s="27">
        <v>75.865600775193798</v>
      </c>
      <c r="AF970" s="27">
        <v>137.26196653048399</v>
      </c>
      <c r="AG970" s="101">
        <v>910.38720930232557</v>
      </c>
      <c r="AH970" s="27">
        <v>1.31</v>
      </c>
      <c r="AI970" s="27">
        <v>1.67</v>
      </c>
      <c r="AJ970" s="27">
        <v>0</v>
      </c>
      <c r="AK970" s="27">
        <v>0</v>
      </c>
      <c r="AL970" s="101">
        <v>1192.6072441860465</v>
      </c>
      <c r="AM970" s="101">
        <v>1520.3466395348837</v>
      </c>
      <c r="AN970">
        <v>2030</v>
      </c>
      <c r="AO970" t="s">
        <v>60</v>
      </c>
      <c r="AP970">
        <v>10</v>
      </c>
      <c r="AQ970" t="s">
        <v>302</v>
      </c>
      <c r="AR970">
        <v>3</v>
      </c>
      <c r="AS970">
        <v>71</v>
      </c>
      <c r="AT970" t="s">
        <v>89</v>
      </c>
      <c r="AU970">
        <v>2023</v>
      </c>
      <c r="AV970" t="s">
        <v>303</v>
      </c>
      <c r="AW970" s="120">
        <f t="shared" si="61"/>
        <v>910.38720930232557</v>
      </c>
      <c r="AX970" s="109">
        <f t="shared" si="62"/>
        <v>1192.6072441860465</v>
      </c>
      <c r="AY970" s="109">
        <f t="shared" si="63"/>
        <v>1520.3466395348837</v>
      </c>
    </row>
    <row r="971" spans="1:51" x14ac:dyDescent="0.2">
      <c r="A971">
        <v>54</v>
      </c>
      <c r="B971">
        <v>2023</v>
      </c>
      <c r="C971" t="s">
        <v>296</v>
      </c>
      <c r="D971" t="s">
        <v>877</v>
      </c>
      <c r="E971" t="s">
        <v>46</v>
      </c>
      <c r="H971" t="s">
        <v>296</v>
      </c>
      <c r="I971" t="s">
        <v>297</v>
      </c>
      <c r="J971" t="s">
        <v>298</v>
      </c>
      <c r="K971" t="s">
        <v>853</v>
      </c>
      <c r="L971" s="27">
        <v>0</v>
      </c>
      <c r="M971" s="27">
        <v>0</v>
      </c>
      <c r="N971" s="27">
        <v>0</v>
      </c>
      <c r="O971" t="s">
        <v>299</v>
      </c>
      <c r="P971" t="s">
        <v>300</v>
      </c>
      <c r="Q971" s="27">
        <v>0.7</v>
      </c>
      <c r="R971" s="27">
        <v>0.39</v>
      </c>
      <c r="S971" s="27">
        <v>0.3</v>
      </c>
      <c r="T971" s="27">
        <v>0.3</v>
      </c>
      <c r="U971" s="27">
        <v>0</v>
      </c>
      <c r="V971" s="27">
        <v>0</v>
      </c>
      <c r="W971" s="27">
        <v>0</v>
      </c>
      <c r="X971" t="s">
        <v>301</v>
      </c>
      <c r="Y971" t="s">
        <v>55</v>
      </c>
      <c r="Z971" s="27">
        <v>0.68</v>
      </c>
      <c r="AA971" s="27">
        <v>0.66500000000000004</v>
      </c>
      <c r="AB971" s="27">
        <v>0.65</v>
      </c>
      <c r="AC971" s="27">
        <v>0.65</v>
      </c>
      <c r="AD971" s="27">
        <v>23.141404535081062</v>
      </c>
      <c r="AE971" s="27">
        <v>73.869137596899222</v>
      </c>
      <c r="AF971" s="27">
        <v>133.64980951652387</v>
      </c>
      <c r="AG971" s="101">
        <v>886.42965116279061</v>
      </c>
      <c r="AH971" s="27">
        <v>1.31</v>
      </c>
      <c r="AI971" s="27">
        <v>1.67</v>
      </c>
      <c r="AJ971" s="27">
        <v>0</v>
      </c>
      <c r="AK971" s="27">
        <v>0</v>
      </c>
      <c r="AL971" s="101">
        <v>1161.2228430232558</v>
      </c>
      <c r="AM971" s="101">
        <v>1480.3375174418602</v>
      </c>
      <c r="AN971">
        <v>2035</v>
      </c>
      <c r="AO971" t="s">
        <v>60</v>
      </c>
      <c r="AP971">
        <v>10</v>
      </c>
      <c r="AQ971" t="s">
        <v>302</v>
      </c>
      <c r="AR971">
        <v>3</v>
      </c>
      <c r="AS971">
        <v>71</v>
      </c>
      <c r="AT971" t="s">
        <v>89</v>
      </c>
      <c r="AU971">
        <v>2023</v>
      </c>
      <c r="AV971" t="s">
        <v>303</v>
      </c>
      <c r="AW971" s="120">
        <f t="shared" si="61"/>
        <v>886.42965116279061</v>
      </c>
      <c r="AX971" s="109">
        <f t="shared" si="62"/>
        <v>1161.2228430232558</v>
      </c>
      <c r="AY971" s="109">
        <f t="shared" si="63"/>
        <v>1480.3375174418602</v>
      </c>
    </row>
    <row r="972" spans="1:51" x14ac:dyDescent="0.2">
      <c r="A972">
        <v>54</v>
      </c>
      <c r="B972">
        <v>2023</v>
      </c>
      <c r="C972" t="s">
        <v>296</v>
      </c>
      <c r="D972" t="s">
        <v>877</v>
      </c>
      <c r="E972" t="s">
        <v>46</v>
      </c>
      <c r="H972" t="s">
        <v>296</v>
      </c>
      <c r="I972" t="s">
        <v>297</v>
      </c>
      <c r="J972" t="s">
        <v>298</v>
      </c>
      <c r="K972" t="s">
        <v>853</v>
      </c>
      <c r="L972" s="27">
        <v>0</v>
      </c>
      <c r="M972" s="27">
        <v>0</v>
      </c>
      <c r="N972" s="27">
        <v>0</v>
      </c>
      <c r="O972" t="s">
        <v>299</v>
      </c>
      <c r="P972" t="s">
        <v>300</v>
      </c>
      <c r="Q972" s="27">
        <v>0.7</v>
      </c>
      <c r="R972" s="27">
        <v>0.37</v>
      </c>
      <c r="S972" s="27">
        <v>0.3</v>
      </c>
      <c r="T972" s="27">
        <v>0.3</v>
      </c>
      <c r="U972" s="27">
        <v>0</v>
      </c>
      <c r="V972" s="27">
        <v>0</v>
      </c>
      <c r="W972" s="27">
        <v>0</v>
      </c>
      <c r="X972" t="s">
        <v>301</v>
      </c>
      <c r="Y972" t="s">
        <v>55</v>
      </c>
      <c r="Z972" s="27">
        <v>0.68</v>
      </c>
      <c r="AA972" s="27">
        <v>0.66</v>
      </c>
      <c r="AB972" s="27">
        <v>0.65</v>
      </c>
      <c r="AC972" s="27">
        <v>0.65</v>
      </c>
      <c r="AD972" s="27">
        <v>22.515961169268056</v>
      </c>
      <c r="AE972" s="27">
        <v>71.872674418604646</v>
      </c>
      <c r="AF972" s="27">
        <v>130.03765250256376</v>
      </c>
      <c r="AG972" s="101">
        <v>862.47209302325575</v>
      </c>
      <c r="AH972" s="27">
        <v>1.31</v>
      </c>
      <c r="AI972" s="27">
        <v>1.67</v>
      </c>
      <c r="AJ972" s="27">
        <v>0</v>
      </c>
      <c r="AK972" s="27">
        <v>0</v>
      </c>
      <c r="AL972" s="101">
        <v>1129.8384418604651</v>
      </c>
      <c r="AM972" s="101">
        <v>1440.3283953488371</v>
      </c>
      <c r="AN972">
        <v>2040</v>
      </c>
      <c r="AO972" t="s">
        <v>60</v>
      </c>
      <c r="AP972">
        <v>10</v>
      </c>
      <c r="AQ972" t="s">
        <v>302</v>
      </c>
      <c r="AR972">
        <v>3</v>
      </c>
      <c r="AS972">
        <v>71</v>
      </c>
      <c r="AT972" t="s">
        <v>89</v>
      </c>
      <c r="AU972">
        <v>2023</v>
      </c>
      <c r="AV972" t="s">
        <v>303</v>
      </c>
      <c r="AW972" s="120">
        <f t="shared" si="61"/>
        <v>862.47209302325575</v>
      </c>
      <c r="AX972" s="109">
        <f t="shared" si="62"/>
        <v>1129.8384418604651</v>
      </c>
      <c r="AY972" s="109">
        <f t="shared" si="63"/>
        <v>1440.3283953488371</v>
      </c>
    </row>
    <row r="973" spans="1:51" x14ac:dyDescent="0.2">
      <c r="A973">
        <v>54</v>
      </c>
      <c r="B973">
        <v>2023</v>
      </c>
      <c r="C973" t="s">
        <v>296</v>
      </c>
      <c r="D973" t="s">
        <v>877</v>
      </c>
      <c r="E973" t="s">
        <v>46</v>
      </c>
      <c r="H973" t="s">
        <v>296</v>
      </c>
      <c r="I973" t="s">
        <v>297</v>
      </c>
      <c r="J973" t="s">
        <v>298</v>
      </c>
      <c r="K973" t="s">
        <v>853</v>
      </c>
      <c r="L973" s="27">
        <v>0</v>
      </c>
      <c r="M973" s="27">
        <v>0</v>
      </c>
      <c r="N973" s="27">
        <v>0</v>
      </c>
      <c r="O973" t="s">
        <v>299</v>
      </c>
      <c r="P973" t="s">
        <v>300</v>
      </c>
      <c r="Q973" s="27">
        <v>0.7</v>
      </c>
      <c r="R973" s="27">
        <v>0.35499999999999998</v>
      </c>
      <c r="S973" s="27">
        <v>0.3</v>
      </c>
      <c r="T973" s="27">
        <v>0.3</v>
      </c>
      <c r="U973" s="27">
        <v>0</v>
      </c>
      <c r="V973" s="27">
        <v>0</v>
      </c>
      <c r="W973" s="27">
        <v>0</v>
      </c>
      <c r="X973" t="s">
        <v>301</v>
      </c>
      <c r="Y973" t="s">
        <v>55</v>
      </c>
      <c r="Z973" s="27">
        <v>0.68</v>
      </c>
      <c r="AA973" s="27">
        <v>0.65500000000000003</v>
      </c>
      <c r="AB973" s="27">
        <v>0.65</v>
      </c>
      <c r="AC973" s="27">
        <v>0.65</v>
      </c>
      <c r="AD973" s="27">
        <v>22.515961169268056</v>
      </c>
      <c r="AE973" s="27">
        <v>71.872674418604646</v>
      </c>
      <c r="AF973" s="27">
        <v>130.03765250256376</v>
      </c>
      <c r="AG973" s="101">
        <v>862.47209302325575</v>
      </c>
      <c r="AH973" s="27">
        <v>1.31</v>
      </c>
      <c r="AI973" s="27">
        <v>1.67</v>
      </c>
      <c r="AJ973" s="27">
        <v>0</v>
      </c>
      <c r="AK973" s="27">
        <v>0</v>
      </c>
      <c r="AL973" s="101">
        <v>1129.8384418604651</v>
      </c>
      <c r="AM973" s="101">
        <v>1440.3283953488371</v>
      </c>
      <c r="AN973">
        <v>2045</v>
      </c>
      <c r="AO973" t="s">
        <v>60</v>
      </c>
      <c r="AP973">
        <v>10</v>
      </c>
      <c r="AQ973" t="s">
        <v>302</v>
      </c>
      <c r="AR973">
        <v>3</v>
      </c>
      <c r="AS973">
        <v>71</v>
      </c>
      <c r="AT973" t="s">
        <v>89</v>
      </c>
      <c r="AU973">
        <v>2023</v>
      </c>
      <c r="AV973" t="s">
        <v>303</v>
      </c>
      <c r="AW973" s="120">
        <f t="shared" si="61"/>
        <v>862.47209302325575</v>
      </c>
      <c r="AX973" s="109">
        <f t="shared" si="62"/>
        <v>1129.8384418604651</v>
      </c>
      <c r="AY973" s="109">
        <f t="shared" si="63"/>
        <v>1440.3283953488371</v>
      </c>
    </row>
    <row r="974" spans="1:51" x14ac:dyDescent="0.2">
      <c r="A974">
        <v>54</v>
      </c>
      <c r="B974">
        <v>2023</v>
      </c>
      <c r="C974" t="s">
        <v>296</v>
      </c>
      <c r="D974" t="s">
        <v>877</v>
      </c>
      <c r="E974" t="s">
        <v>46</v>
      </c>
      <c r="H974" t="s">
        <v>296</v>
      </c>
      <c r="I974" t="s">
        <v>297</v>
      </c>
      <c r="J974" t="s">
        <v>298</v>
      </c>
      <c r="K974" t="s">
        <v>853</v>
      </c>
      <c r="L974" s="27">
        <v>0</v>
      </c>
      <c r="M974" s="27">
        <v>0</v>
      </c>
      <c r="N974" s="27">
        <v>0</v>
      </c>
      <c r="O974" t="s">
        <v>299</v>
      </c>
      <c r="P974" t="s">
        <v>300</v>
      </c>
      <c r="Q974" s="27">
        <v>0.7</v>
      </c>
      <c r="R974" s="27">
        <v>0.34</v>
      </c>
      <c r="S974" s="27">
        <v>0.3</v>
      </c>
      <c r="T974" s="27">
        <v>0.3</v>
      </c>
      <c r="U974" s="27">
        <v>0</v>
      </c>
      <c r="V974" s="27">
        <v>0</v>
      </c>
      <c r="W974" s="27">
        <v>0</v>
      </c>
      <c r="X974" t="s">
        <v>301</v>
      </c>
      <c r="Y974" t="s">
        <v>55</v>
      </c>
      <c r="Z974" s="27">
        <v>0.68</v>
      </c>
      <c r="AA974" s="27">
        <v>0.65</v>
      </c>
      <c r="AB974" s="27">
        <v>0.65</v>
      </c>
      <c r="AC974" s="27">
        <v>0.65</v>
      </c>
      <c r="AD974" s="27">
        <v>22.515961169268056</v>
      </c>
      <c r="AE974" s="27">
        <v>71.872674418604646</v>
      </c>
      <c r="AF974" s="27">
        <v>130.03765250256376</v>
      </c>
      <c r="AG974" s="101">
        <v>862.47209302325575</v>
      </c>
      <c r="AH974" s="27">
        <v>1.31</v>
      </c>
      <c r="AI974" s="27">
        <v>1.67</v>
      </c>
      <c r="AJ974" s="27">
        <v>0</v>
      </c>
      <c r="AK974" s="27">
        <v>0</v>
      </c>
      <c r="AL974" s="101">
        <v>1129.8384418604651</v>
      </c>
      <c r="AM974" s="101">
        <v>1440.3283953488371</v>
      </c>
      <c r="AN974">
        <v>2050</v>
      </c>
      <c r="AO974" t="s">
        <v>60</v>
      </c>
      <c r="AP974">
        <v>10</v>
      </c>
      <c r="AQ974" t="s">
        <v>302</v>
      </c>
      <c r="AR974">
        <v>3</v>
      </c>
      <c r="AS974">
        <v>71</v>
      </c>
      <c r="AT974" t="s">
        <v>89</v>
      </c>
      <c r="AU974">
        <v>2023</v>
      </c>
      <c r="AV974" t="s">
        <v>303</v>
      </c>
      <c r="AW974" s="120">
        <f t="shared" si="61"/>
        <v>862.47209302325575</v>
      </c>
      <c r="AX974" s="109">
        <f t="shared" si="62"/>
        <v>1129.8384418604651</v>
      </c>
      <c r="AY974" s="109">
        <f t="shared" si="63"/>
        <v>1440.3283953488371</v>
      </c>
    </row>
    <row r="975" spans="1:51" x14ac:dyDescent="0.2">
      <c r="A975">
        <v>55</v>
      </c>
      <c r="B975">
        <v>2023</v>
      </c>
      <c r="C975" t="s">
        <v>296</v>
      </c>
      <c r="D975" t="s">
        <v>877</v>
      </c>
      <c r="E975" t="s">
        <v>46</v>
      </c>
      <c r="H975" t="s">
        <v>296</v>
      </c>
      <c r="I975" t="s">
        <v>304</v>
      </c>
      <c r="J975" t="s">
        <v>305</v>
      </c>
      <c r="K975" t="s">
        <v>853</v>
      </c>
      <c r="L975" s="27">
        <v>0</v>
      </c>
      <c r="M975" s="27">
        <v>0</v>
      </c>
      <c r="N975" s="27">
        <v>0</v>
      </c>
      <c r="O975" t="s">
        <v>299</v>
      </c>
      <c r="P975" t="s">
        <v>300</v>
      </c>
      <c r="Q975" s="27">
        <v>0.28999999999999998</v>
      </c>
      <c r="R975" s="27">
        <v>0.25833333333333336</v>
      </c>
      <c r="S975" s="27">
        <v>0.24</v>
      </c>
      <c r="T975" s="27">
        <v>0.24</v>
      </c>
      <c r="U975" s="27">
        <v>0</v>
      </c>
      <c r="V975" s="27">
        <v>0</v>
      </c>
      <c r="W975" s="27">
        <v>0</v>
      </c>
      <c r="X975" t="s">
        <v>301</v>
      </c>
      <c r="Y975" t="s">
        <v>55</v>
      </c>
      <c r="Z975" s="27">
        <v>0.28999999999999998</v>
      </c>
      <c r="AA975" s="27">
        <v>0.20916666666666664</v>
      </c>
      <c r="AB975" s="27">
        <v>0.19</v>
      </c>
      <c r="AC975" s="27">
        <v>0.19</v>
      </c>
      <c r="AD975" s="27">
        <v>40.119118561040466</v>
      </c>
      <c r="AE975" s="27">
        <v>59.611249999999991</v>
      </c>
      <c r="AF975" s="27">
        <v>84.39426737967915</v>
      </c>
      <c r="AG975" s="101">
        <v>715.33499999999992</v>
      </c>
      <c r="AH975" s="27">
        <v>1.31</v>
      </c>
      <c r="AI975" s="27">
        <v>1.67</v>
      </c>
      <c r="AJ975" s="27">
        <v>0</v>
      </c>
      <c r="AK975" s="27">
        <v>0</v>
      </c>
      <c r="AL975" s="101">
        <v>937.08884999999998</v>
      </c>
      <c r="AM975" s="101">
        <v>1194.6094499999999</v>
      </c>
      <c r="AN975">
        <v>2023</v>
      </c>
      <c r="AO975" t="s">
        <v>56</v>
      </c>
      <c r="AP975">
        <v>10</v>
      </c>
      <c r="AQ975" t="s">
        <v>302</v>
      </c>
      <c r="AR975">
        <v>3</v>
      </c>
      <c r="AS975">
        <v>93</v>
      </c>
      <c r="AT975" t="s">
        <v>89</v>
      </c>
      <c r="AU975">
        <v>2023</v>
      </c>
      <c r="AV975" t="s">
        <v>306</v>
      </c>
      <c r="AW975" s="120">
        <f t="shared" si="61"/>
        <v>715.33499999999992</v>
      </c>
      <c r="AX975" s="109">
        <f t="shared" si="62"/>
        <v>937.08884999999998</v>
      </c>
      <c r="AY975" s="109">
        <f t="shared" si="63"/>
        <v>1194.6094499999999</v>
      </c>
    </row>
    <row r="976" spans="1:51" x14ac:dyDescent="0.2">
      <c r="A976">
        <v>55</v>
      </c>
      <c r="B976">
        <v>2023</v>
      </c>
      <c r="C976" t="s">
        <v>296</v>
      </c>
      <c r="D976" t="s">
        <v>877</v>
      </c>
      <c r="E976" t="s">
        <v>46</v>
      </c>
      <c r="H976" t="s">
        <v>296</v>
      </c>
      <c r="I976" t="s">
        <v>304</v>
      </c>
      <c r="J976" t="s">
        <v>305</v>
      </c>
      <c r="K976" t="s">
        <v>853</v>
      </c>
      <c r="L976" s="27">
        <v>0</v>
      </c>
      <c r="M976" s="27">
        <v>0</v>
      </c>
      <c r="N976" s="27">
        <v>0</v>
      </c>
      <c r="O976" t="s">
        <v>299</v>
      </c>
      <c r="P976" t="s">
        <v>300</v>
      </c>
      <c r="Q976" s="27">
        <v>0.28999999999999998</v>
      </c>
      <c r="R976" s="27">
        <v>0.25833333333333336</v>
      </c>
      <c r="S976" s="27">
        <v>0.24</v>
      </c>
      <c r="T976" s="27">
        <v>0.24</v>
      </c>
      <c r="U976" s="27">
        <v>0</v>
      </c>
      <c r="V976" s="27">
        <v>0</v>
      </c>
      <c r="W976" s="27">
        <v>0</v>
      </c>
      <c r="X976" t="s">
        <v>301</v>
      </c>
      <c r="Y976" t="s">
        <v>55</v>
      </c>
      <c r="Z976" s="27">
        <v>0.28999999999999998</v>
      </c>
      <c r="AA976" s="27">
        <v>0.20916666666666664</v>
      </c>
      <c r="AB976" s="27">
        <v>0.19</v>
      </c>
      <c r="AC976" s="27">
        <v>0.19</v>
      </c>
      <c r="AD976" s="27">
        <v>40.119118561040466</v>
      </c>
      <c r="AE976" s="27">
        <v>59.611249999999991</v>
      </c>
      <c r="AF976" s="27">
        <v>84.39426737967915</v>
      </c>
      <c r="AG976" s="101">
        <v>715.33499999999992</v>
      </c>
      <c r="AH976" s="27">
        <v>1.31</v>
      </c>
      <c r="AI976" s="27">
        <v>1.67</v>
      </c>
      <c r="AJ976" s="27">
        <v>0</v>
      </c>
      <c r="AK976" s="27">
        <v>0</v>
      </c>
      <c r="AL976" s="101">
        <v>937.08884999999998</v>
      </c>
      <c r="AM976" s="101">
        <v>1194.6094499999999</v>
      </c>
      <c r="AN976">
        <v>2030</v>
      </c>
      <c r="AO976" t="s">
        <v>56</v>
      </c>
      <c r="AP976">
        <v>10</v>
      </c>
      <c r="AQ976" t="s">
        <v>302</v>
      </c>
      <c r="AR976">
        <v>3</v>
      </c>
      <c r="AS976">
        <v>93</v>
      </c>
      <c r="AT976" t="s">
        <v>89</v>
      </c>
      <c r="AU976">
        <v>2023</v>
      </c>
      <c r="AV976" t="s">
        <v>306</v>
      </c>
      <c r="AW976" s="120">
        <f t="shared" si="61"/>
        <v>715.33499999999992</v>
      </c>
      <c r="AX976" s="109">
        <f t="shared" si="62"/>
        <v>937.08884999999998</v>
      </c>
      <c r="AY976" s="109">
        <f t="shared" si="63"/>
        <v>1194.6094499999999</v>
      </c>
    </row>
    <row r="977" spans="1:51" x14ac:dyDescent="0.2">
      <c r="A977">
        <v>55</v>
      </c>
      <c r="B977">
        <v>2023</v>
      </c>
      <c r="C977" t="s">
        <v>296</v>
      </c>
      <c r="D977" t="s">
        <v>877</v>
      </c>
      <c r="E977" t="s">
        <v>46</v>
      </c>
      <c r="H977" t="s">
        <v>296</v>
      </c>
      <c r="I977" t="s">
        <v>304</v>
      </c>
      <c r="J977" t="s">
        <v>305</v>
      </c>
      <c r="K977" t="s">
        <v>853</v>
      </c>
      <c r="L977" s="27">
        <v>0</v>
      </c>
      <c r="M977" s="27">
        <v>0</v>
      </c>
      <c r="N977" s="27">
        <v>0</v>
      </c>
      <c r="O977" t="s">
        <v>299</v>
      </c>
      <c r="P977" t="s">
        <v>300</v>
      </c>
      <c r="Q977" s="27">
        <v>0.28999999999999998</v>
      </c>
      <c r="R977" s="27">
        <v>0.25833333333333336</v>
      </c>
      <c r="S977" s="27">
        <v>0.24</v>
      </c>
      <c r="T977" s="27">
        <v>0.24</v>
      </c>
      <c r="U977" s="27">
        <v>0</v>
      </c>
      <c r="V977" s="27">
        <v>0</v>
      </c>
      <c r="W977" s="27">
        <v>0</v>
      </c>
      <c r="X977" t="s">
        <v>301</v>
      </c>
      <c r="Y977" t="s">
        <v>55</v>
      </c>
      <c r="Z977" s="27">
        <v>0.28999999999999998</v>
      </c>
      <c r="AA977" s="27">
        <v>0.20916666666666664</v>
      </c>
      <c r="AB977" s="27">
        <v>0.19</v>
      </c>
      <c r="AC977" s="27">
        <v>0.19</v>
      </c>
      <c r="AD977" s="27">
        <v>40.119118561040466</v>
      </c>
      <c r="AE977" s="27">
        <v>59.611249999999991</v>
      </c>
      <c r="AF977" s="27">
        <v>84.39426737967915</v>
      </c>
      <c r="AG977" s="101">
        <v>715.33499999999992</v>
      </c>
      <c r="AH977" s="27">
        <v>1.31</v>
      </c>
      <c r="AI977" s="27">
        <v>1.67</v>
      </c>
      <c r="AJ977" s="27">
        <v>0</v>
      </c>
      <c r="AK977" s="27">
        <v>0</v>
      </c>
      <c r="AL977" s="101">
        <v>937.08884999999998</v>
      </c>
      <c r="AM977" s="101">
        <v>1194.6094499999999</v>
      </c>
      <c r="AN977">
        <v>2035</v>
      </c>
      <c r="AO977" t="s">
        <v>56</v>
      </c>
      <c r="AP977">
        <v>10</v>
      </c>
      <c r="AQ977" t="s">
        <v>302</v>
      </c>
      <c r="AR977">
        <v>3</v>
      </c>
      <c r="AS977">
        <v>93</v>
      </c>
      <c r="AT977" t="s">
        <v>89</v>
      </c>
      <c r="AU977">
        <v>2023</v>
      </c>
      <c r="AV977" t="s">
        <v>306</v>
      </c>
      <c r="AW977" s="120">
        <f t="shared" si="61"/>
        <v>715.33499999999992</v>
      </c>
      <c r="AX977" s="109">
        <f t="shared" si="62"/>
        <v>937.08884999999998</v>
      </c>
      <c r="AY977" s="109">
        <f t="shared" si="63"/>
        <v>1194.6094499999999</v>
      </c>
    </row>
    <row r="978" spans="1:51" x14ac:dyDescent="0.2">
      <c r="A978">
        <v>55</v>
      </c>
      <c r="B978">
        <v>2023</v>
      </c>
      <c r="C978" t="s">
        <v>296</v>
      </c>
      <c r="D978" t="s">
        <v>877</v>
      </c>
      <c r="E978" t="s">
        <v>46</v>
      </c>
      <c r="H978" t="s">
        <v>296</v>
      </c>
      <c r="I978" t="s">
        <v>304</v>
      </c>
      <c r="J978" t="s">
        <v>305</v>
      </c>
      <c r="K978" t="s">
        <v>853</v>
      </c>
      <c r="L978" s="27">
        <v>0</v>
      </c>
      <c r="M978" s="27">
        <v>0</v>
      </c>
      <c r="N978" s="27">
        <v>0</v>
      </c>
      <c r="O978" t="s">
        <v>299</v>
      </c>
      <c r="P978" t="s">
        <v>300</v>
      </c>
      <c r="Q978" s="27">
        <v>0.28999999999999998</v>
      </c>
      <c r="R978" s="27">
        <v>0.25833333333333336</v>
      </c>
      <c r="S978" s="27">
        <v>0.24</v>
      </c>
      <c r="T978" s="27">
        <v>0.24</v>
      </c>
      <c r="U978" s="27">
        <v>0</v>
      </c>
      <c r="V978" s="27">
        <v>0</v>
      </c>
      <c r="W978" s="27">
        <v>0</v>
      </c>
      <c r="X978" t="s">
        <v>301</v>
      </c>
      <c r="Y978" t="s">
        <v>55</v>
      </c>
      <c r="Z978" s="27">
        <v>0.28999999999999998</v>
      </c>
      <c r="AA978" s="27">
        <v>0.20916666666666664</v>
      </c>
      <c r="AB978" s="27">
        <v>0.19</v>
      </c>
      <c r="AC978" s="27">
        <v>0.19</v>
      </c>
      <c r="AD978" s="27">
        <v>40.119118561040466</v>
      </c>
      <c r="AE978" s="27">
        <v>59.611249999999991</v>
      </c>
      <c r="AF978" s="27">
        <v>84.39426737967915</v>
      </c>
      <c r="AG978" s="101">
        <v>715.33499999999992</v>
      </c>
      <c r="AH978" s="27">
        <v>1.31</v>
      </c>
      <c r="AI978" s="27">
        <v>1.67</v>
      </c>
      <c r="AJ978" s="27">
        <v>0</v>
      </c>
      <c r="AK978" s="27">
        <v>0</v>
      </c>
      <c r="AL978" s="101">
        <v>937.08884999999998</v>
      </c>
      <c r="AM978" s="101">
        <v>1194.6094499999999</v>
      </c>
      <c r="AN978">
        <v>2040</v>
      </c>
      <c r="AO978" t="s">
        <v>56</v>
      </c>
      <c r="AP978">
        <v>10</v>
      </c>
      <c r="AQ978" t="s">
        <v>302</v>
      </c>
      <c r="AR978">
        <v>3</v>
      </c>
      <c r="AS978">
        <v>93</v>
      </c>
      <c r="AT978" t="s">
        <v>89</v>
      </c>
      <c r="AU978">
        <v>2023</v>
      </c>
      <c r="AV978" t="s">
        <v>306</v>
      </c>
      <c r="AW978" s="120">
        <f t="shared" si="61"/>
        <v>715.33499999999992</v>
      </c>
      <c r="AX978" s="109">
        <f t="shared" si="62"/>
        <v>937.08884999999998</v>
      </c>
      <c r="AY978" s="109">
        <f t="shared" si="63"/>
        <v>1194.6094499999999</v>
      </c>
    </row>
    <row r="979" spans="1:51" x14ac:dyDescent="0.2">
      <c r="A979">
        <v>55</v>
      </c>
      <c r="B979">
        <v>2023</v>
      </c>
      <c r="C979" t="s">
        <v>296</v>
      </c>
      <c r="D979" t="s">
        <v>877</v>
      </c>
      <c r="E979" t="s">
        <v>46</v>
      </c>
      <c r="H979" t="s">
        <v>296</v>
      </c>
      <c r="I979" t="s">
        <v>304</v>
      </c>
      <c r="J979" t="s">
        <v>305</v>
      </c>
      <c r="K979" t="s">
        <v>853</v>
      </c>
      <c r="L979" s="27">
        <v>0</v>
      </c>
      <c r="M979" s="27">
        <v>0</v>
      </c>
      <c r="N979" s="27">
        <v>0</v>
      </c>
      <c r="O979" t="s">
        <v>299</v>
      </c>
      <c r="P979" t="s">
        <v>300</v>
      </c>
      <c r="Q979" s="27">
        <v>0.28999999999999998</v>
      </c>
      <c r="R979" s="27">
        <v>0.25833333333333336</v>
      </c>
      <c r="S979" s="27">
        <v>0.24</v>
      </c>
      <c r="T979" s="27">
        <v>0.24</v>
      </c>
      <c r="U979" s="27">
        <v>0</v>
      </c>
      <c r="V979" s="27">
        <v>0</v>
      </c>
      <c r="W979" s="27">
        <v>0</v>
      </c>
      <c r="X979" t="s">
        <v>301</v>
      </c>
      <c r="Y979" t="s">
        <v>55</v>
      </c>
      <c r="Z979" s="27">
        <v>0.28999999999999998</v>
      </c>
      <c r="AA979" s="27">
        <v>0.20916666666666664</v>
      </c>
      <c r="AB979" s="27">
        <v>0.19</v>
      </c>
      <c r="AC979" s="27">
        <v>0.19</v>
      </c>
      <c r="AD979" s="27">
        <v>40.119118561040466</v>
      </c>
      <c r="AE979" s="27">
        <v>59.611249999999991</v>
      </c>
      <c r="AF979" s="27">
        <v>84.39426737967915</v>
      </c>
      <c r="AG979" s="101">
        <v>715.33499999999992</v>
      </c>
      <c r="AH979" s="27">
        <v>1.31</v>
      </c>
      <c r="AI979" s="27">
        <v>1.67</v>
      </c>
      <c r="AJ979" s="27">
        <v>0</v>
      </c>
      <c r="AK979" s="27">
        <v>0</v>
      </c>
      <c r="AL979" s="101">
        <v>937.08884999999998</v>
      </c>
      <c r="AM979" s="101">
        <v>1194.6094499999999</v>
      </c>
      <c r="AN979">
        <v>2045</v>
      </c>
      <c r="AO979" t="s">
        <v>56</v>
      </c>
      <c r="AP979">
        <v>10</v>
      </c>
      <c r="AQ979" t="s">
        <v>302</v>
      </c>
      <c r="AR979">
        <v>3</v>
      </c>
      <c r="AS979">
        <v>93</v>
      </c>
      <c r="AT979" t="s">
        <v>89</v>
      </c>
      <c r="AU979">
        <v>2023</v>
      </c>
      <c r="AV979" t="s">
        <v>306</v>
      </c>
      <c r="AW979" s="120">
        <f t="shared" si="61"/>
        <v>715.33499999999992</v>
      </c>
      <c r="AX979" s="109">
        <f t="shared" si="62"/>
        <v>937.08884999999998</v>
      </c>
      <c r="AY979" s="109">
        <f t="shared" si="63"/>
        <v>1194.6094499999999</v>
      </c>
    </row>
    <row r="980" spans="1:51" x14ac:dyDescent="0.2">
      <c r="A980">
        <v>55</v>
      </c>
      <c r="B980">
        <v>2023</v>
      </c>
      <c r="C980" t="s">
        <v>296</v>
      </c>
      <c r="D980" t="s">
        <v>877</v>
      </c>
      <c r="E980" t="s">
        <v>46</v>
      </c>
      <c r="H980" t="s">
        <v>296</v>
      </c>
      <c r="I980" t="s">
        <v>304</v>
      </c>
      <c r="J980" t="s">
        <v>305</v>
      </c>
      <c r="K980" t="s">
        <v>853</v>
      </c>
      <c r="L980" s="27">
        <v>0</v>
      </c>
      <c r="M980" s="27">
        <v>0</v>
      </c>
      <c r="N980" s="27">
        <v>0</v>
      </c>
      <c r="O980" t="s">
        <v>299</v>
      </c>
      <c r="P980" t="s">
        <v>300</v>
      </c>
      <c r="Q980" s="27">
        <v>0.28999999999999998</v>
      </c>
      <c r="R980" s="27">
        <v>0.25833333333333336</v>
      </c>
      <c r="S980" s="27">
        <v>0.24</v>
      </c>
      <c r="T980" s="27">
        <v>0.24</v>
      </c>
      <c r="U980" s="27">
        <v>0</v>
      </c>
      <c r="V980" s="27">
        <v>0</v>
      </c>
      <c r="W980" s="27">
        <v>0</v>
      </c>
      <c r="X980" t="s">
        <v>301</v>
      </c>
      <c r="Y980" t="s">
        <v>55</v>
      </c>
      <c r="Z980" s="27">
        <v>0.28999999999999998</v>
      </c>
      <c r="AA980" s="27">
        <v>0.20916666666666664</v>
      </c>
      <c r="AB980" s="27">
        <v>0.19</v>
      </c>
      <c r="AC980" s="27">
        <v>0.19</v>
      </c>
      <c r="AD980" s="27">
        <v>40.119118561040466</v>
      </c>
      <c r="AE980" s="27">
        <v>59.611249999999991</v>
      </c>
      <c r="AF980" s="27">
        <v>84.39426737967915</v>
      </c>
      <c r="AG980" s="101">
        <v>715.33499999999992</v>
      </c>
      <c r="AH980" s="27">
        <v>1.31</v>
      </c>
      <c r="AI980" s="27">
        <v>1.67</v>
      </c>
      <c r="AJ980" s="27">
        <v>0</v>
      </c>
      <c r="AK980" s="27">
        <v>0</v>
      </c>
      <c r="AL980" s="101">
        <v>937.08884999999998</v>
      </c>
      <c r="AM980" s="101">
        <v>1194.6094499999999</v>
      </c>
      <c r="AN980">
        <v>2050</v>
      </c>
      <c r="AO980" t="s">
        <v>56</v>
      </c>
      <c r="AP980">
        <v>10</v>
      </c>
      <c r="AQ980" t="s">
        <v>302</v>
      </c>
      <c r="AR980">
        <v>3</v>
      </c>
      <c r="AS980">
        <v>93</v>
      </c>
      <c r="AT980" t="s">
        <v>89</v>
      </c>
      <c r="AU980">
        <v>2023</v>
      </c>
      <c r="AV980" t="s">
        <v>306</v>
      </c>
      <c r="AW980" s="120">
        <f t="shared" si="61"/>
        <v>715.33499999999992</v>
      </c>
      <c r="AX980" s="109">
        <f t="shared" si="62"/>
        <v>937.08884999999998</v>
      </c>
      <c r="AY980" s="109">
        <f t="shared" si="63"/>
        <v>1194.6094499999999</v>
      </c>
    </row>
    <row r="981" spans="1:51" x14ac:dyDescent="0.2">
      <c r="A981">
        <v>55</v>
      </c>
      <c r="B981">
        <v>2023</v>
      </c>
      <c r="C981" t="s">
        <v>296</v>
      </c>
      <c r="D981" t="s">
        <v>877</v>
      </c>
      <c r="E981" t="s">
        <v>46</v>
      </c>
      <c r="H981" t="s">
        <v>296</v>
      </c>
      <c r="I981" t="s">
        <v>304</v>
      </c>
      <c r="J981" t="s">
        <v>305</v>
      </c>
      <c r="K981" t="s">
        <v>853</v>
      </c>
      <c r="L981" s="27">
        <v>0</v>
      </c>
      <c r="M981" s="27">
        <v>0</v>
      </c>
      <c r="N981" s="27">
        <v>0</v>
      </c>
      <c r="O981" t="s">
        <v>299</v>
      </c>
      <c r="P981" t="s">
        <v>300</v>
      </c>
      <c r="Q981" s="27">
        <v>0.28999999999999998</v>
      </c>
      <c r="R981" s="27">
        <v>0.25833333333333336</v>
      </c>
      <c r="S981" s="27">
        <v>0.24</v>
      </c>
      <c r="T981" s="27">
        <v>0.2</v>
      </c>
      <c r="U981" s="27">
        <v>0</v>
      </c>
      <c r="V981" s="27">
        <v>0</v>
      </c>
      <c r="W981" s="27">
        <v>0</v>
      </c>
      <c r="X981" t="s">
        <v>301</v>
      </c>
      <c r="Y981" t="s">
        <v>55</v>
      </c>
      <c r="Z981" s="27">
        <v>0.28999999999999998</v>
      </c>
      <c r="AA981" s="27">
        <v>0.20916666666666664</v>
      </c>
      <c r="AB981" s="27">
        <v>0.19</v>
      </c>
      <c r="AC981" s="27">
        <v>0.19</v>
      </c>
      <c r="AD981" s="27">
        <v>40.119118561040466</v>
      </c>
      <c r="AE981" s="27">
        <v>59.611249999999991</v>
      </c>
      <c r="AF981" s="27">
        <v>84.39426737967915</v>
      </c>
      <c r="AG981" s="101">
        <v>715.33499999999992</v>
      </c>
      <c r="AH981" s="27">
        <v>1.31</v>
      </c>
      <c r="AI981" s="27">
        <v>1.67</v>
      </c>
      <c r="AJ981" s="27">
        <v>0</v>
      </c>
      <c r="AK981" s="27">
        <v>0</v>
      </c>
      <c r="AL981" s="101">
        <v>937.08884999999998</v>
      </c>
      <c r="AM981" s="101">
        <v>1194.6094499999999</v>
      </c>
      <c r="AN981">
        <v>2023</v>
      </c>
      <c r="AO981" t="s">
        <v>59</v>
      </c>
      <c r="AP981">
        <v>10</v>
      </c>
      <c r="AQ981" t="s">
        <v>302</v>
      </c>
      <c r="AR981">
        <v>3</v>
      </c>
      <c r="AS981">
        <v>93</v>
      </c>
      <c r="AT981" t="s">
        <v>89</v>
      </c>
      <c r="AU981">
        <v>2023</v>
      </c>
      <c r="AV981" t="s">
        <v>306</v>
      </c>
      <c r="AW981" s="120">
        <f t="shared" si="61"/>
        <v>715.33499999999992</v>
      </c>
      <c r="AX981" s="109">
        <f t="shared" si="62"/>
        <v>937.08884999999998</v>
      </c>
      <c r="AY981" s="109">
        <f t="shared" si="63"/>
        <v>1194.6094499999999</v>
      </c>
    </row>
    <row r="982" spans="1:51" x14ac:dyDescent="0.2">
      <c r="A982">
        <v>55</v>
      </c>
      <c r="B982">
        <v>2023</v>
      </c>
      <c r="C982" t="s">
        <v>296</v>
      </c>
      <c r="D982" t="s">
        <v>877</v>
      </c>
      <c r="E982" t="s">
        <v>46</v>
      </c>
      <c r="H982" t="s">
        <v>296</v>
      </c>
      <c r="I982" t="s">
        <v>304</v>
      </c>
      <c r="J982" t="s">
        <v>305</v>
      </c>
      <c r="K982" t="s">
        <v>853</v>
      </c>
      <c r="L982" s="27">
        <v>0</v>
      </c>
      <c r="M982" s="27">
        <v>0</v>
      </c>
      <c r="N982" s="27">
        <v>0</v>
      </c>
      <c r="O982" t="s">
        <v>299</v>
      </c>
      <c r="P982" t="s">
        <v>300</v>
      </c>
      <c r="Q982" s="27">
        <v>0.28999999999999998</v>
      </c>
      <c r="R982" s="27">
        <v>0.24916666666666668</v>
      </c>
      <c r="S982" s="27">
        <v>0.24</v>
      </c>
      <c r="T982" s="27">
        <v>0.24</v>
      </c>
      <c r="U982" s="27">
        <v>0</v>
      </c>
      <c r="V982" s="27">
        <v>0</v>
      </c>
      <c r="W982" s="27">
        <v>0</v>
      </c>
      <c r="X982" t="s">
        <v>301</v>
      </c>
      <c r="Y982" t="s">
        <v>55</v>
      </c>
      <c r="Z982" s="27">
        <v>0.28999999999999998</v>
      </c>
      <c r="AA982" s="27">
        <v>0.20416666666666664</v>
      </c>
      <c r="AB982" s="27">
        <v>0.19</v>
      </c>
      <c r="AC982" s="27">
        <v>0.19</v>
      </c>
      <c r="AD982" s="27">
        <v>41.829623615968544</v>
      </c>
      <c r="AE982" s="27">
        <v>62.152814922480616</v>
      </c>
      <c r="AF982" s="27">
        <v>87.992472578037564</v>
      </c>
      <c r="AG982" s="101">
        <v>745.83377906976739</v>
      </c>
      <c r="AH982" s="27">
        <v>1.31</v>
      </c>
      <c r="AI982" s="27">
        <v>1.67</v>
      </c>
      <c r="AJ982" s="27">
        <v>0</v>
      </c>
      <c r="AK982" s="27">
        <v>0</v>
      </c>
      <c r="AL982" s="101">
        <v>977.04225058139536</v>
      </c>
      <c r="AM982" s="101">
        <v>1245.5424110465115</v>
      </c>
      <c r="AN982">
        <v>2030</v>
      </c>
      <c r="AO982" t="s">
        <v>59</v>
      </c>
      <c r="AP982">
        <v>10</v>
      </c>
      <c r="AQ982" t="s">
        <v>302</v>
      </c>
      <c r="AR982">
        <v>3</v>
      </c>
      <c r="AS982">
        <v>93</v>
      </c>
      <c r="AT982" t="s">
        <v>89</v>
      </c>
      <c r="AU982">
        <v>2023</v>
      </c>
      <c r="AV982" t="s">
        <v>306</v>
      </c>
      <c r="AW982" s="120">
        <f t="shared" si="61"/>
        <v>745.83377906976739</v>
      </c>
      <c r="AX982" s="109">
        <f t="shared" si="62"/>
        <v>977.04225058139536</v>
      </c>
      <c r="AY982" s="109">
        <f t="shared" si="63"/>
        <v>1245.5424110465115</v>
      </c>
    </row>
    <row r="983" spans="1:51" x14ac:dyDescent="0.2">
      <c r="A983">
        <v>55</v>
      </c>
      <c r="B983">
        <v>2023</v>
      </c>
      <c r="C983" t="s">
        <v>296</v>
      </c>
      <c r="D983" t="s">
        <v>877</v>
      </c>
      <c r="E983" t="s">
        <v>46</v>
      </c>
      <c r="H983" t="s">
        <v>296</v>
      </c>
      <c r="I983" t="s">
        <v>304</v>
      </c>
      <c r="J983" t="s">
        <v>305</v>
      </c>
      <c r="K983" t="s">
        <v>853</v>
      </c>
      <c r="L983" s="27">
        <v>0</v>
      </c>
      <c r="M983" s="27">
        <v>0</v>
      </c>
      <c r="N983" s="27">
        <v>0</v>
      </c>
      <c r="O983" t="s">
        <v>299</v>
      </c>
      <c r="P983" t="s">
        <v>300</v>
      </c>
      <c r="Q983" s="27">
        <v>0.28999999999999998</v>
      </c>
      <c r="R983" s="27">
        <v>0.2441666666666667</v>
      </c>
      <c r="S983" s="27">
        <v>0.23499999999999999</v>
      </c>
      <c r="T983" s="27">
        <v>0.23499999999999999</v>
      </c>
      <c r="U983" s="27">
        <v>0</v>
      </c>
      <c r="V983" s="27">
        <v>0</v>
      </c>
      <c r="W983" s="27">
        <v>0</v>
      </c>
      <c r="X983" t="s">
        <v>301</v>
      </c>
      <c r="Y983" t="s">
        <v>55</v>
      </c>
      <c r="Z983" s="27">
        <v>0.28999999999999998</v>
      </c>
      <c r="AA983" s="27">
        <v>0.20166666666666663</v>
      </c>
      <c r="AB983" s="27">
        <v>0.19</v>
      </c>
      <c r="AC983" s="27">
        <v>0.19</v>
      </c>
      <c r="AD983" s="27">
        <v>41.985124075507464</v>
      </c>
      <c r="AE983" s="27">
        <v>62.38386627906975</v>
      </c>
      <c r="AF983" s="27">
        <v>88.319582141524691</v>
      </c>
      <c r="AG983" s="101">
        <v>748.60639534883694</v>
      </c>
      <c r="AH983" s="27">
        <v>1.31</v>
      </c>
      <c r="AI983" s="27">
        <v>1.67</v>
      </c>
      <c r="AJ983" s="27">
        <v>0</v>
      </c>
      <c r="AK983" s="27">
        <v>0</v>
      </c>
      <c r="AL983" s="101">
        <v>980.67437790697647</v>
      </c>
      <c r="AM983" s="101">
        <v>1250.1726802325577</v>
      </c>
      <c r="AN983">
        <v>2035</v>
      </c>
      <c r="AO983" t="s">
        <v>59</v>
      </c>
      <c r="AP983">
        <v>10</v>
      </c>
      <c r="AQ983" t="s">
        <v>302</v>
      </c>
      <c r="AR983">
        <v>3</v>
      </c>
      <c r="AS983">
        <v>93</v>
      </c>
      <c r="AT983" t="s">
        <v>89</v>
      </c>
      <c r="AU983">
        <v>2023</v>
      </c>
      <c r="AV983" t="s">
        <v>306</v>
      </c>
      <c r="AW983" s="120">
        <f t="shared" si="61"/>
        <v>748.60639534883694</v>
      </c>
      <c r="AX983" s="109">
        <f t="shared" si="62"/>
        <v>980.67437790697647</v>
      </c>
      <c r="AY983" s="109">
        <f t="shared" si="63"/>
        <v>1250.1726802325577</v>
      </c>
    </row>
    <row r="984" spans="1:51" x14ac:dyDescent="0.2">
      <c r="A984">
        <v>55</v>
      </c>
      <c r="B984">
        <v>2023</v>
      </c>
      <c r="C984" t="s">
        <v>296</v>
      </c>
      <c r="D984" t="s">
        <v>877</v>
      </c>
      <c r="E984" t="s">
        <v>46</v>
      </c>
      <c r="H984" t="s">
        <v>296</v>
      </c>
      <c r="I984" t="s">
        <v>304</v>
      </c>
      <c r="J984" t="s">
        <v>305</v>
      </c>
      <c r="K984" t="s">
        <v>853</v>
      </c>
      <c r="L984" s="27">
        <v>0</v>
      </c>
      <c r="M984" s="27">
        <v>0</v>
      </c>
      <c r="N984" s="27">
        <v>0</v>
      </c>
      <c r="O984" t="s">
        <v>299</v>
      </c>
      <c r="P984" t="s">
        <v>300</v>
      </c>
      <c r="Q984" s="27">
        <v>0.28999999999999998</v>
      </c>
      <c r="R984" s="27">
        <v>0.23916666666666669</v>
      </c>
      <c r="S984" s="27">
        <v>0.22999999999999998</v>
      </c>
      <c r="T984" s="27">
        <v>0.22999999999999998</v>
      </c>
      <c r="U984" s="27">
        <v>0</v>
      </c>
      <c r="V984" s="27">
        <v>0</v>
      </c>
      <c r="W984" s="27">
        <v>0</v>
      </c>
      <c r="X984" t="s">
        <v>301</v>
      </c>
      <c r="Y984" t="s">
        <v>55</v>
      </c>
      <c r="Z984" s="27">
        <v>0.28999999999999998</v>
      </c>
      <c r="AA984" s="27">
        <v>0.19916666666666663</v>
      </c>
      <c r="AB984" s="27">
        <v>0.185</v>
      </c>
      <c r="AC984" s="27">
        <v>0.185</v>
      </c>
      <c r="AD984" s="27">
        <v>42.140624535046385</v>
      </c>
      <c r="AE984" s="27">
        <v>62.614917635658898</v>
      </c>
      <c r="AF984" s="27">
        <v>88.646691705011818</v>
      </c>
      <c r="AG984" s="101">
        <v>751.37901162790672</v>
      </c>
      <c r="AH984" s="27">
        <v>1.31</v>
      </c>
      <c r="AI984" s="27">
        <v>1.67</v>
      </c>
      <c r="AJ984" s="27">
        <v>0</v>
      </c>
      <c r="AK984" s="27">
        <v>0</v>
      </c>
      <c r="AL984" s="101">
        <v>984.30650523255781</v>
      </c>
      <c r="AM984" s="101">
        <v>1254.8029494186042</v>
      </c>
      <c r="AN984">
        <v>2040</v>
      </c>
      <c r="AO984" t="s">
        <v>59</v>
      </c>
      <c r="AP984">
        <v>10</v>
      </c>
      <c r="AQ984" t="s">
        <v>302</v>
      </c>
      <c r="AR984">
        <v>3</v>
      </c>
      <c r="AS984">
        <v>93</v>
      </c>
      <c r="AT984" t="s">
        <v>89</v>
      </c>
      <c r="AU984">
        <v>2023</v>
      </c>
      <c r="AV984" t="s">
        <v>306</v>
      </c>
      <c r="AW984" s="120">
        <f t="shared" si="61"/>
        <v>751.37901162790672</v>
      </c>
      <c r="AX984" s="109">
        <f t="shared" si="62"/>
        <v>984.30650523255781</v>
      </c>
      <c r="AY984" s="109">
        <f t="shared" si="63"/>
        <v>1254.8029494186042</v>
      </c>
    </row>
    <row r="985" spans="1:51" x14ac:dyDescent="0.2">
      <c r="A985">
        <v>55</v>
      </c>
      <c r="B985">
        <v>2023</v>
      </c>
      <c r="C985" t="s">
        <v>296</v>
      </c>
      <c r="D985" t="s">
        <v>877</v>
      </c>
      <c r="E985" t="s">
        <v>46</v>
      </c>
      <c r="H985" t="s">
        <v>296</v>
      </c>
      <c r="I985" t="s">
        <v>304</v>
      </c>
      <c r="J985" t="s">
        <v>305</v>
      </c>
      <c r="K985" t="s">
        <v>853</v>
      </c>
      <c r="L985" s="27">
        <v>0</v>
      </c>
      <c r="M985" s="27">
        <v>0</v>
      </c>
      <c r="N985" s="27">
        <v>0</v>
      </c>
      <c r="O985" t="s">
        <v>299</v>
      </c>
      <c r="P985" t="s">
        <v>300</v>
      </c>
      <c r="Q985" s="27">
        <v>0.28999999999999998</v>
      </c>
      <c r="R985" s="27">
        <v>0.23416666666666669</v>
      </c>
      <c r="S985" s="27">
        <v>0.22499999999999998</v>
      </c>
      <c r="T985" s="27">
        <v>0.22499999999999998</v>
      </c>
      <c r="U985" s="27">
        <v>0</v>
      </c>
      <c r="V985" s="27">
        <v>0</v>
      </c>
      <c r="W985" s="27">
        <v>0</v>
      </c>
      <c r="X985" t="s">
        <v>301</v>
      </c>
      <c r="Y985" t="s">
        <v>55</v>
      </c>
      <c r="Z985" s="27">
        <v>0.28999999999999998</v>
      </c>
      <c r="AA985" s="27">
        <v>0.19666666666666663</v>
      </c>
      <c r="AB985" s="27">
        <v>0.185</v>
      </c>
      <c r="AC985" s="27">
        <v>0.185</v>
      </c>
      <c r="AD985" s="27">
        <v>42.296124994585298</v>
      </c>
      <c r="AE985" s="27">
        <v>62.845968992248046</v>
      </c>
      <c r="AF985" s="27">
        <v>88.973801268498946</v>
      </c>
      <c r="AG985" s="101">
        <v>754.1516279069765</v>
      </c>
      <c r="AH985" s="27">
        <v>1.31</v>
      </c>
      <c r="AI985" s="27">
        <v>1.67</v>
      </c>
      <c r="AJ985" s="27">
        <v>0</v>
      </c>
      <c r="AK985" s="27">
        <v>0</v>
      </c>
      <c r="AL985" s="101">
        <v>987.93863255813926</v>
      </c>
      <c r="AM985" s="101">
        <v>1259.4332186046506</v>
      </c>
      <c r="AN985">
        <v>2045</v>
      </c>
      <c r="AO985" t="s">
        <v>59</v>
      </c>
      <c r="AP985">
        <v>10</v>
      </c>
      <c r="AQ985" t="s">
        <v>302</v>
      </c>
      <c r="AR985">
        <v>3</v>
      </c>
      <c r="AS985">
        <v>93</v>
      </c>
      <c r="AT985" t="s">
        <v>89</v>
      </c>
      <c r="AU985">
        <v>2023</v>
      </c>
      <c r="AV985" t="s">
        <v>306</v>
      </c>
      <c r="AW985" s="120">
        <f t="shared" si="61"/>
        <v>754.1516279069765</v>
      </c>
      <c r="AX985" s="109">
        <f t="shared" si="62"/>
        <v>987.93863255813926</v>
      </c>
      <c r="AY985" s="109">
        <f t="shared" si="63"/>
        <v>1259.4332186046506</v>
      </c>
    </row>
    <row r="986" spans="1:51" x14ac:dyDescent="0.2">
      <c r="A986">
        <v>55</v>
      </c>
      <c r="B986">
        <v>2023</v>
      </c>
      <c r="C986" t="s">
        <v>296</v>
      </c>
      <c r="D986" t="s">
        <v>877</v>
      </c>
      <c r="E986" t="s">
        <v>46</v>
      </c>
      <c r="H986" t="s">
        <v>296</v>
      </c>
      <c r="I986" t="s">
        <v>304</v>
      </c>
      <c r="J986" t="s">
        <v>305</v>
      </c>
      <c r="K986" t="s">
        <v>853</v>
      </c>
      <c r="L986" s="27">
        <v>0</v>
      </c>
      <c r="M986" s="27">
        <v>0</v>
      </c>
      <c r="N986" s="27">
        <v>0</v>
      </c>
      <c r="O986" t="s">
        <v>299</v>
      </c>
      <c r="P986" t="s">
        <v>300</v>
      </c>
      <c r="Q986" s="27">
        <v>0.28999999999999998</v>
      </c>
      <c r="R986" s="27">
        <v>0.22916666666666669</v>
      </c>
      <c r="S986" s="27">
        <v>0.22</v>
      </c>
      <c r="T986" s="27">
        <v>0.22</v>
      </c>
      <c r="U986" s="27">
        <v>0</v>
      </c>
      <c r="V986" s="27">
        <v>0</v>
      </c>
      <c r="W986" s="27">
        <v>0</v>
      </c>
      <c r="X986" t="s">
        <v>301</v>
      </c>
      <c r="Y986" t="s">
        <v>55</v>
      </c>
      <c r="Z986" s="27">
        <v>0.28999999999999998</v>
      </c>
      <c r="AA986" s="27">
        <v>0.19416666666666663</v>
      </c>
      <c r="AB986" s="27">
        <v>0.185</v>
      </c>
      <c r="AC986" s="27">
        <v>0.185</v>
      </c>
      <c r="AD986" s="27">
        <v>42.451625454124212</v>
      </c>
      <c r="AE986" s="27">
        <v>63.077020348837195</v>
      </c>
      <c r="AF986" s="27">
        <v>89.300910831986073</v>
      </c>
      <c r="AG986" s="101">
        <v>756.92424418604628</v>
      </c>
      <c r="AH986" s="27">
        <v>1.31</v>
      </c>
      <c r="AI986" s="27">
        <v>1.67</v>
      </c>
      <c r="AJ986" s="27">
        <v>0</v>
      </c>
      <c r="AK986" s="27">
        <v>0</v>
      </c>
      <c r="AL986" s="101">
        <v>991.57075988372071</v>
      </c>
      <c r="AM986" s="101">
        <v>1264.0634877906973</v>
      </c>
      <c r="AN986">
        <v>2050</v>
      </c>
      <c r="AO986" t="s">
        <v>59</v>
      </c>
      <c r="AP986">
        <v>10</v>
      </c>
      <c r="AQ986" t="s">
        <v>302</v>
      </c>
      <c r="AR986">
        <v>3</v>
      </c>
      <c r="AS986">
        <v>93</v>
      </c>
      <c r="AT986" t="s">
        <v>89</v>
      </c>
      <c r="AU986">
        <v>2023</v>
      </c>
      <c r="AV986" t="s">
        <v>306</v>
      </c>
      <c r="AW986" s="120">
        <f t="shared" si="61"/>
        <v>756.92424418604628</v>
      </c>
      <c r="AX986" s="109">
        <f t="shared" si="62"/>
        <v>991.57075988372071</v>
      </c>
      <c r="AY986" s="109">
        <f t="shared" si="63"/>
        <v>1264.0634877906973</v>
      </c>
    </row>
    <row r="987" spans="1:51" x14ac:dyDescent="0.2">
      <c r="A987">
        <v>55</v>
      </c>
      <c r="B987">
        <v>2023</v>
      </c>
      <c r="C987" t="s">
        <v>296</v>
      </c>
      <c r="D987" t="s">
        <v>877</v>
      </c>
      <c r="E987" t="s">
        <v>46</v>
      </c>
      <c r="H987" t="s">
        <v>296</v>
      </c>
      <c r="I987" t="s">
        <v>304</v>
      </c>
      <c r="J987" t="s">
        <v>305</v>
      </c>
      <c r="K987" t="s">
        <v>853</v>
      </c>
      <c r="L987" s="27">
        <v>0</v>
      </c>
      <c r="M987" s="27">
        <v>0</v>
      </c>
      <c r="N987" s="27">
        <v>0</v>
      </c>
      <c r="O987" t="s">
        <v>299</v>
      </c>
      <c r="P987" t="s">
        <v>300</v>
      </c>
      <c r="Q987" s="27">
        <v>0.28999999999999998</v>
      </c>
      <c r="R987" s="27">
        <v>0.25833333333333336</v>
      </c>
      <c r="S987" s="27">
        <v>0.24</v>
      </c>
      <c r="T987" s="27">
        <v>0.24</v>
      </c>
      <c r="U987" s="27">
        <v>0</v>
      </c>
      <c r="V987" s="27">
        <v>0</v>
      </c>
      <c r="W987" s="27">
        <v>0</v>
      </c>
      <c r="X987" t="s">
        <v>301</v>
      </c>
      <c r="Y987" t="s">
        <v>55</v>
      </c>
      <c r="Z987" s="27">
        <v>0.28999999999999998</v>
      </c>
      <c r="AA987" s="27">
        <v>0.20916666666666664</v>
      </c>
      <c r="AB987" s="27">
        <v>0.19</v>
      </c>
      <c r="AC987" s="27">
        <v>0.19</v>
      </c>
      <c r="AD987" s="27">
        <v>40.119118561040466</v>
      </c>
      <c r="AE987" s="27">
        <v>59.611249999999991</v>
      </c>
      <c r="AF987" s="27">
        <v>84.39426737967915</v>
      </c>
      <c r="AG987" s="101">
        <v>715.33499999999992</v>
      </c>
      <c r="AH987" s="27">
        <v>1.31</v>
      </c>
      <c r="AI987" s="27">
        <v>1.67</v>
      </c>
      <c r="AJ987" s="27">
        <v>0</v>
      </c>
      <c r="AK987" s="27">
        <v>0</v>
      </c>
      <c r="AL987" s="101">
        <v>937.08884999999998</v>
      </c>
      <c r="AM987" s="101">
        <v>1194.6094499999999</v>
      </c>
      <c r="AN987">
        <v>2023</v>
      </c>
      <c r="AO987" t="s">
        <v>60</v>
      </c>
      <c r="AP987">
        <v>10</v>
      </c>
      <c r="AQ987" t="s">
        <v>302</v>
      </c>
      <c r="AR987">
        <v>3</v>
      </c>
      <c r="AS987">
        <v>93</v>
      </c>
      <c r="AT987" t="s">
        <v>89</v>
      </c>
      <c r="AU987">
        <v>2023</v>
      </c>
      <c r="AV987" t="s">
        <v>306</v>
      </c>
      <c r="AW987" s="120">
        <f t="shared" si="61"/>
        <v>715.33499999999992</v>
      </c>
      <c r="AX987" s="109">
        <f t="shared" si="62"/>
        <v>937.08884999999998</v>
      </c>
      <c r="AY987" s="109">
        <f t="shared" si="63"/>
        <v>1194.6094499999999</v>
      </c>
    </row>
    <row r="988" spans="1:51" x14ac:dyDescent="0.2">
      <c r="A988">
        <v>55</v>
      </c>
      <c r="B988">
        <v>2023</v>
      </c>
      <c r="C988" t="s">
        <v>296</v>
      </c>
      <c r="D988" t="s">
        <v>877</v>
      </c>
      <c r="E988" t="s">
        <v>46</v>
      </c>
      <c r="H988" t="s">
        <v>296</v>
      </c>
      <c r="I988" t="s">
        <v>304</v>
      </c>
      <c r="J988" t="s">
        <v>305</v>
      </c>
      <c r="K988" t="s">
        <v>853</v>
      </c>
      <c r="L988" s="27">
        <v>0</v>
      </c>
      <c r="M988" s="27">
        <v>0</v>
      </c>
      <c r="N988" s="27">
        <v>0</v>
      </c>
      <c r="O988" t="s">
        <v>299</v>
      </c>
      <c r="P988" t="s">
        <v>300</v>
      </c>
      <c r="Q988" s="27">
        <v>0.28999999999999998</v>
      </c>
      <c r="R988" s="27">
        <v>0.24</v>
      </c>
      <c r="S988" s="27">
        <v>0.24</v>
      </c>
      <c r="T988" s="27">
        <v>0.24</v>
      </c>
      <c r="U988" s="27">
        <v>0</v>
      </c>
      <c r="V988" s="27">
        <v>0</v>
      </c>
      <c r="W988" s="27">
        <v>0</v>
      </c>
      <c r="X988" t="s">
        <v>301</v>
      </c>
      <c r="Y988" t="s">
        <v>55</v>
      </c>
      <c r="Z988" s="27">
        <v>0.28999999999999998</v>
      </c>
      <c r="AA988" s="27">
        <v>0.19916666666666663</v>
      </c>
      <c r="AB988" s="27">
        <v>0.19</v>
      </c>
      <c r="AC988" s="27">
        <v>0.19</v>
      </c>
      <c r="AD988" s="27">
        <v>43.540128670896628</v>
      </c>
      <c r="AE988" s="27">
        <v>64.694379844961233</v>
      </c>
      <c r="AF988" s="27">
        <v>91.590677776395964</v>
      </c>
      <c r="AG988" s="101">
        <v>776.33255813953474</v>
      </c>
      <c r="AH988" s="27">
        <v>1.31</v>
      </c>
      <c r="AI988" s="27">
        <v>1.67</v>
      </c>
      <c r="AJ988" s="27">
        <v>0</v>
      </c>
      <c r="AK988" s="27">
        <v>0</v>
      </c>
      <c r="AL988" s="101">
        <v>1016.9956511627905</v>
      </c>
      <c r="AM988" s="101">
        <v>1296.475372093023</v>
      </c>
      <c r="AN988">
        <v>2030</v>
      </c>
      <c r="AO988" t="s">
        <v>60</v>
      </c>
      <c r="AP988">
        <v>10</v>
      </c>
      <c r="AQ988" t="s">
        <v>302</v>
      </c>
      <c r="AR988">
        <v>3</v>
      </c>
      <c r="AS988">
        <v>93</v>
      </c>
      <c r="AT988" t="s">
        <v>89</v>
      </c>
      <c r="AU988">
        <v>2023</v>
      </c>
      <c r="AV988" t="s">
        <v>306</v>
      </c>
      <c r="AW988" s="120">
        <f t="shared" si="61"/>
        <v>776.33255813953474</v>
      </c>
      <c r="AX988" s="109">
        <f t="shared" si="62"/>
        <v>1016.9956511627905</v>
      </c>
      <c r="AY988" s="109">
        <f t="shared" si="63"/>
        <v>1296.475372093023</v>
      </c>
    </row>
    <row r="989" spans="1:51" x14ac:dyDescent="0.2">
      <c r="A989">
        <v>55</v>
      </c>
      <c r="B989">
        <v>2023</v>
      </c>
      <c r="C989" t="s">
        <v>296</v>
      </c>
      <c r="D989" t="s">
        <v>877</v>
      </c>
      <c r="E989" t="s">
        <v>46</v>
      </c>
      <c r="H989" t="s">
        <v>296</v>
      </c>
      <c r="I989" t="s">
        <v>304</v>
      </c>
      <c r="J989" t="s">
        <v>305</v>
      </c>
      <c r="K989" t="s">
        <v>853</v>
      </c>
      <c r="L989" s="27">
        <v>0</v>
      </c>
      <c r="M989" s="27">
        <v>0</v>
      </c>
      <c r="N989" s="27">
        <v>0</v>
      </c>
      <c r="O989" t="s">
        <v>299</v>
      </c>
      <c r="P989" t="s">
        <v>300</v>
      </c>
      <c r="Q989" s="27">
        <v>0.28999999999999998</v>
      </c>
      <c r="R989" s="27">
        <v>0.23</v>
      </c>
      <c r="S989" s="27">
        <v>0.23</v>
      </c>
      <c r="T989" s="27">
        <v>0.23</v>
      </c>
      <c r="U989" s="27">
        <v>0</v>
      </c>
      <c r="V989" s="27">
        <v>0</v>
      </c>
      <c r="W989" s="27">
        <v>0</v>
      </c>
      <c r="X989" t="s">
        <v>301</v>
      </c>
      <c r="Y989" t="s">
        <v>55</v>
      </c>
      <c r="Z989" s="27">
        <v>0.28999999999999998</v>
      </c>
      <c r="AA989" s="27">
        <v>0.19416666666666663</v>
      </c>
      <c r="AB989" s="27">
        <v>0.19</v>
      </c>
      <c r="AC989" s="27">
        <v>0.19</v>
      </c>
      <c r="AD989" s="27">
        <v>43.851129589974462</v>
      </c>
      <c r="AE989" s="27">
        <v>65.156482558139516</v>
      </c>
      <c r="AF989" s="27">
        <v>92.244896903370233</v>
      </c>
      <c r="AG989" s="101">
        <v>781.87779069767419</v>
      </c>
      <c r="AH989" s="27">
        <v>1.31</v>
      </c>
      <c r="AI989" s="27">
        <v>1.67</v>
      </c>
      <c r="AJ989" s="27">
        <v>0</v>
      </c>
      <c r="AK989" s="27">
        <v>0</v>
      </c>
      <c r="AL989" s="101">
        <v>1024.2599058139533</v>
      </c>
      <c r="AM989" s="101">
        <v>1305.7359104651159</v>
      </c>
      <c r="AN989">
        <v>2035</v>
      </c>
      <c r="AO989" t="s">
        <v>60</v>
      </c>
      <c r="AP989">
        <v>10</v>
      </c>
      <c r="AQ989" t="s">
        <v>302</v>
      </c>
      <c r="AR989">
        <v>3</v>
      </c>
      <c r="AS989">
        <v>93</v>
      </c>
      <c r="AT989" t="s">
        <v>89</v>
      </c>
      <c r="AU989">
        <v>2023</v>
      </c>
      <c r="AV989" t="s">
        <v>306</v>
      </c>
      <c r="AW989" s="120">
        <f t="shared" si="61"/>
        <v>781.87779069767419</v>
      </c>
      <c r="AX989" s="109">
        <f t="shared" si="62"/>
        <v>1024.2599058139533</v>
      </c>
      <c r="AY989" s="109">
        <f t="shared" si="63"/>
        <v>1305.7359104651159</v>
      </c>
    </row>
    <row r="990" spans="1:51" x14ac:dyDescent="0.2">
      <c r="A990">
        <v>55</v>
      </c>
      <c r="B990">
        <v>2023</v>
      </c>
      <c r="C990" t="s">
        <v>296</v>
      </c>
      <c r="D990" t="s">
        <v>877</v>
      </c>
      <c r="E990" t="s">
        <v>46</v>
      </c>
      <c r="H990" t="s">
        <v>296</v>
      </c>
      <c r="I990" t="s">
        <v>304</v>
      </c>
      <c r="J990" t="s">
        <v>305</v>
      </c>
      <c r="K990" t="s">
        <v>853</v>
      </c>
      <c r="L990" s="27">
        <v>0</v>
      </c>
      <c r="M990" s="27">
        <v>0</v>
      </c>
      <c r="N990" s="27">
        <v>0</v>
      </c>
      <c r="O990" t="s">
        <v>299</v>
      </c>
      <c r="P990" t="s">
        <v>300</v>
      </c>
      <c r="Q990" s="27">
        <v>0.28999999999999998</v>
      </c>
      <c r="R990" s="27">
        <v>0.22</v>
      </c>
      <c r="S990" s="27">
        <v>0.22</v>
      </c>
      <c r="T990" s="27">
        <v>0.22</v>
      </c>
      <c r="U990" s="27">
        <v>0</v>
      </c>
      <c r="V990" s="27">
        <v>0</v>
      </c>
      <c r="W990" s="27">
        <v>0</v>
      </c>
      <c r="X990" t="s">
        <v>301</v>
      </c>
      <c r="Y990" t="s">
        <v>55</v>
      </c>
      <c r="Z990" s="27">
        <v>0.28999999999999998</v>
      </c>
      <c r="AA990" s="27">
        <v>0.18916666666666662</v>
      </c>
      <c r="AB990" s="27">
        <v>0.18</v>
      </c>
      <c r="AC990" s="27">
        <v>0.18</v>
      </c>
      <c r="AD990" s="27">
        <v>44.162130509052297</v>
      </c>
      <c r="AE990" s="27">
        <v>65.618585271317812</v>
      </c>
      <c r="AF990" s="27">
        <v>92.899116030344487</v>
      </c>
      <c r="AG990" s="101">
        <v>787.42302325581375</v>
      </c>
      <c r="AH990" s="27">
        <v>1.31</v>
      </c>
      <c r="AI990" s="27">
        <v>1.67</v>
      </c>
      <c r="AJ990" s="27">
        <v>0</v>
      </c>
      <c r="AK990" s="27">
        <v>0</v>
      </c>
      <c r="AL990" s="101">
        <v>1031.524160465116</v>
      </c>
      <c r="AM990" s="101">
        <v>1314.9964488372088</v>
      </c>
      <c r="AN990">
        <v>2040</v>
      </c>
      <c r="AO990" t="s">
        <v>60</v>
      </c>
      <c r="AP990">
        <v>10</v>
      </c>
      <c r="AQ990" t="s">
        <v>302</v>
      </c>
      <c r="AR990">
        <v>3</v>
      </c>
      <c r="AS990">
        <v>93</v>
      </c>
      <c r="AT990" t="s">
        <v>89</v>
      </c>
      <c r="AU990">
        <v>2023</v>
      </c>
      <c r="AV990" t="s">
        <v>306</v>
      </c>
      <c r="AW990" s="120">
        <f t="shared" si="61"/>
        <v>787.42302325581375</v>
      </c>
      <c r="AX990" s="109">
        <f t="shared" si="62"/>
        <v>1031.524160465116</v>
      </c>
      <c r="AY990" s="109">
        <f t="shared" si="63"/>
        <v>1314.9964488372088</v>
      </c>
    </row>
    <row r="991" spans="1:51" x14ac:dyDescent="0.2">
      <c r="A991">
        <v>55</v>
      </c>
      <c r="B991">
        <v>2023</v>
      </c>
      <c r="C991" t="s">
        <v>296</v>
      </c>
      <c r="D991" t="s">
        <v>877</v>
      </c>
      <c r="E991" t="s">
        <v>46</v>
      </c>
      <c r="H991" t="s">
        <v>296</v>
      </c>
      <c r="I991" t="s">
        <v>304</v>
      </c>
      <c r="J991" t="s">
        <v>305</v>
      </c>
      <c r="K991" t="s">
        <v>853</v>
      </c>
      <c r="L991" s="27">
        <v>0</v>
      </c>
      <c r="M991" s="27">
        <v>0</v>
      </c>
      <c r="N991" s="27">
        <v>0</v>
      </c>
      <c r="O991" t="s">
        <v>299</v>
      </c>
      <c r="P991" t="s">
        <v>300</v>
      </c>
      <c r="Q991" s="27">
        <v>0.28999999999999998</v>
      </c>
      <c r="R991" s="27">
        <v>0.21000000000000002</v>
      </c>
      <c r="S991" s="27">
        <v>0.21</v>
      </c>
      <c r="T991" s="27">
        <v>0.21</v>
      </c>
      <c r="U991" s="27">
        <v>0</v>
      </c>
      <c r="V991" s="27">
        <v>0</v>
      </c>
      <c r="W991" s="27">
        <v>0</v>
      </c>
      <c r="X991" t="s">
        <v>301</v>
      </c>
      <c r="Y991" t="s">
        <v>55</v>
      </c>
      <c r="Z991" s="27">
        <v>0.28999999999999998</v>
      </c>
      <c r="AA991" s="27">
        <v>0.18416666666666662</v>
      </c>
      <c r="AB991" s="27">
        <v>0.18</v>
      </c>
      <c r="AC991" s="27">
        <v>0.18</v>
      </c>
      <c r="AD991" s="27">
        <v>44.473131428130131</v>
      </c>
      <c r="AE991" s="27">
        <v>66.080687984496109</v>
      </c>
      <c r="AF991" s="27">
        <v>93.553335157318742</v>
      </c>
      <c r="AG991" s="101">
        <v>792.96825581395331</v>
      </c>
      <c r="AH991" s="27">
        <v>1.31</v>
      </c>
      <c r="AI991" s="27">
        <v>1.67</v>
      </c>
      <c r="AJ991" s="27">
        <v>0</v>
      </c>
      <c r="AK991" s="27">
        <v>0</v>
      </c>
      <c r="AL991" s="101">
        <v>1038.7884151162789</v>
      </c>
      <c r="AM991" s="101">
        <v>1324.256987209302</v>
      </c>
      <c r="AN991">
        <v>2045</v>
      </c>
      <c r="AO991" t="s">
        <v>60</v>
      </c>
      <c r="AP991">
        <v>10</v>
      </c>
      <c r="AQ991" t="s">
        <v>302</v>
      </c>
      <c r="AR991">
        <v>3</v>
      </c>
      <c r="AS991">
        <v>93</v>
      </c>
      <c r="AT991" t="s">
        <v>89</v>
      </c>
      <c r="AU991">
        <v>2023</v>
      </c>
      <c r="AV991" t="s">
        <v>306</v>
      </c>
      <c r="AW991" s="120">
        <f t="shared" si="61"/>
        <v>792.96825581395331</v>
      </c>
      <c r="AX991" s="109">
        <f t="shared" si="62"/>
        <v>1038.7884151162789</v>
      </c>
      <c r="AY991" s="109">
        <f t="shared" si="63"/>
        <v>1324.256987209302</v>
      </c>
    </row>
    <row r="992" spans="1:51" x14ac:dyDescent="0.2">
      <c r="A992">
        <v>55</v>
      </c>
      <c r="B992">
        <v>2023</v>
      </c>
      <c r="C992" t="s">
        <v>296</v>
      </c>
      <c r="D992" t="s">
        <v>877</v>
      </c>
      <c r="E992" t="s">
        <v>46</v>
      </c>
      <c r="H992" t="s">
        <v>296</v>
      </c>
      <c r="I992" t="s">
        <v>304</v>
      </c>
      <c r="J992" t="s">
        <v>305</v>
      </c>
      <c r="K992" t="s">
        <v>853</v>
      </c>
      <c r="L992" s="27">
        <v>0</v>
      </c>
      <c r="M992" s="27">
        <v>0</v>
      </c>
      <c r="N992" s="27">
        <v>0</v>
      </c>
      <c r="O992" t="s">
        <v>299</v>
      </c>
      <c r="P992" t="s">
        <v>300</v>
      </c>
      <c r="Q992" s="27">
        <v>0.28999999999999998</v>
      </c>
      <c r="R992" s="27">
        <v>0.2</v>
      </c>
      <c r="S992" s="27">
        <v>0.2</v>
      </c>
      <c r="T992" s="27">
        <v>0.2</v>
      </c>
      <c r="U992" s="27">
        <v>0</v>
      </c>
      <c r="V992" s="27">
        <v>0</v>
      </c>
      <c r="W992" s="27">
        <v>0</v>
      </c>
      <c r="X992" t="s">
        <v>301</v>
      </c>
      <c r="Y992" t="s">
        <v>55</v>
      </c>
      <c r="Z992" s="27">
        <v>0.28999999999999998</v>
      </c>
      <c r="AA992" s="27">
        <v>0.17916666666666661</v>
      </c>
      <c r="AB992" s="27">
        <v>0.18</v>
      </c>
      <c r="AC992" s="27">
        <v>0.18</v>
      </c>
      <c r="AD992" s="27">
        <v>44.784132347207958</v>
      </c>
      <c r="AE992" s="27">
        <v>66.542790697674405</v>
      </c>
      <c r="AF992" s="27">
        <v>94.207554284292996</v>
      </c>
      <c r="AG992" s="101">
        <v>798.51348837209287</v>
      </c>
      <c r="AH992" s="27">
        <v>1.31</v>
      </c>
      <c r="AI992" s="27">
        <v>1.67</v>
      </c>
      <c r="AJ992" s="27">
        <v>0</v>
      </c>
      <c r="AK992" s="27">
        <v>0</v>
      </c>
      <c r="AL992" s="101">
        <v>1046.0526697674418</v>
      </c>
      <c r="AM992" s="101">
        <v>1333.5175255813949</v>
      </c>
      <c r="AN992">
        <v>2050</v>
      </c>
      <c r="AO992" t="s">
        <v>60</v>
      </c>
      <c r="AP992">
        <v>10</v>
      </c>
      <c r="AQ992" t="s">
        <v>302</v>
      </c>
      <c r="AR992">
        <v>3</v>
      </c>
      <c r="AS992">
        <v>93</v>
      </c>
      <c r="AT992" t="s">
        <v>89</v>
      </c>
      <c r="AU992">
        <v>2023</v>
      </c>
      <c r="AV992" t="s">
        <v>306</v>
      </c>
      <c r="AW992" s="120">
        <f t="shared" si="61"/>
        <v>798.51348837209287</v>
      </c>
      <c r="AX992" s="109">
        <f t="shared" si="62"/>
        <v>1046.0526697674418</v>
      </c>
      <c r="AY992" s="109">
        <f t="shared" si="63"/>
        <v>1333.5175255813949</v>
      </c>
    </row>
    <row r="993" spans="1:51" x14ac:dyDescent="0.2">
      <c r="A993">
        <v>56</v>
      </c>
      <c r="B993">
        <v>2023</v>
      </c>
      <c r="C993" t="s">
        <v>296</v>
      </c>
      <c r="D993" t="s">
        <v>877</v>
      </c>
      <c r="E993" t="s">
        <v>46</v>
      </c>
      <c r="H993" t="s">
        <v>296</v>
      </c>
      <c r="I993" t="s">
        <v>307</v>
      </c>
      <c r="J993" t="s">
        <v>308</v>
      </c>
      <c r="K993" t="s">
        <v>853</v>
      </c>
      <c r="L993" s="27">
        <v>0</v>
      </c>
      <c r="M993" s="27">
        <v>0</v>
      </c>
      <c r="N993" s="27">
        <v>0</v>
      </c>
      <c r="O993" t="s">
        <v>299</v>
      </c>
      <c r="P993" t="s">
        <v>300</v>
      </c>
      <c r="Q993" s="27">
        <v>0.75</v>
      </c>
      <c r="R993" s="27">
        <v>0.3214935064935065</v>
      </c>
      <c r="S993" s="27">
        <v>0.26</v>
      </c>
      <c r="T993" s="27">
        <v>0.26</v>
      </c>
      <c r="U993" s="27">
        <v>0</v>
      </c>
      <c r="V993" s="27">
        <v>0</v>
      </c>
      <c r="W993" s="27">
        <v>0</v>
      </c>
      <c r="X993" t="s">
        <v>301</v>
      </c>
      <c r="Y993" t="s">
        <v>55</v>
      </c>
      <c r="Z993" s="27">
        <v>0.65</v>
      </c>
      <c r="AA993" s="27">
        <v>0.28564102564102534</v>
      </c>
      <c r="AB993" s="27">
        <v>0.16</v>
      </c>
      <c r="AC993" s="27">
        <v>0.16</v>
      </c>
      <c r="AD993" s="27">
        <v>24.693333333333335</v>
      </c>
      <c r="AE993" s="27">
        <v>43.034248993715131</v>
      </c>
      <c r="AF993" s="27">
        <v>98.042553191489361</v>
      </c>
      <c r="AG993" s="101">
        <v>516.4109879245816</v>
      </c>
      <c r="AH993" s="27">
        <v>1.31</v>
      </c>
      <c r="AI993" s="27">
        <v>1.67</v>
      </c>
      <c r="AJ993" s="27">
        <v>0</v>
      </c>
      <c r="AK993" s="27">
        <v>0</v>
      </c>
      <c r="AL993" s="101">
        <v>676.49839418120189</v>
      </c>
      <c r="AM993" s="101">
        <v>862.4063498340513</v>
      </c>
      <c r="AN993">
        <v>2023</v>
      </c>
      <c r="AO993" t="s">
        <v>56</v>
      </c>
      <c r="AP993">
        <v>10</v>
      </c>
      <c r="AQ993" t="s">
        <v>302</v>
      </c>
      <c r="AR993">
        <v>3</v>
      </c>
      <c r="AS993">
        <v>67</v>
      </c>
      <c r="AT993" t="s">
        <v>89</v>
      </c>
      <c r="AU993">
        <v>2023</v>
      </c>
      <c r="AV993" t="s">
        <v>306</v>
      </c>
      <c r="AW993" s="120">
        <f t="shared" si="61"/>
        <v>516.4109879245816</v>
      </c>
      <c r="AX993" s="109">
        <f t="shared" si="62"/>
        <v>676.49839418120189</v>
      </c>
      <c r="AY993" s="109">
        <f t="shared" si="63"/>
        <v>862.4063498340513</v>
      </c>
    </row>
    <row r="994" spans="1:51" x14ac:dyDescent="0.2">
      <c r="A994">
        <v>56</v>
      </c>
      <c r="B994">
        <v>2023</v>
      </c>
      <c r="C994" t="s">
        <v>296</v>
      </c>
      <c r="D994" t="s">
        <v>877</v>
      </c>
      <c r="E994" t="s">
        <v>46</v>
      </c>
      <c r="H994" t="s">
        <v>296</v>
      </c>
      <c r="I994" t="s">
        <v>307</v>
      </c>
      <c r="J994" t="s">
        <v>308</v>
      </c>
      <c r="K994" t="s">
        <v>853</v>
      </c>
      <c r="L994" s="27">
        <v>0</v>
      </c>
      <c r="M994" s="27">
        <v>0</v>
      </c>
      <c r="N994" s="27">
        <v>0</v>
      </c>
      <c r="O994" t="s">
        <v>299</v>
      </c>
      <c r="P994" t="s">
        <v>300</v>
      </c>
      <c r="Q994" s="27">
        <v>0.75</v>
      </c>
      <c r="R994" s="27">
        <v>0.3214935064935065</v>
      </c>
      <c r="S994" s="27">
        <v>0.26</v>
      </c>
      <c r="T994" s="27">
        <v>0.26</v>
      </c>
      <c r="U994" s="27">
        <v>0</v>
      </c>
      <c r="V994" s="27">
        <v>0</v>
      </c>
      <c r="W994" s="27">
        <v>0</v>
      </c>
      <c r="X994" t="s">
        <v>301</v>
      </c>
      <c r="Y994" t="s">
        <v>55</v>
      </c>
      <c r="Z994" s="27">
        <v>0.65</v>
      </c>
      <c r="AA994" s="27">
        <v>0.28564102564102534</v>
      </c>
      <c r="AB994" s="27">
        <v>0.16</v>
      </c>
      <c r="AC994" s="27">
        <v>0.16</v>
      </c>
      <c r="AD994" s="27">
        <v>26.798966408268733</v>
      </c>
      <c r="AE994" s="27">
        <v>46.703836117210216</v>
      </c>
      <c r="AF994" s="27">
        <v>106.40277090549232</v>
      </c>
      <c r="AG994" s="101">
        <v>560.44603340652259</v>
      </c>
      <c r="AH994" s="27">
        <v>1.31</v>
      </c>
      <c r="AI994" s="27">
        <v>1.67</v>
      </c>
      <c r="AJ994" s="27">
        <v>0</v>
      </c>
      <c r="AK994" s="27">
        <v>0</v>
      </c>
      <c r="AL994" s="101">
        <v>734.18430376254457</v>
      </c>
      <c r="AM994" s="101">
        <v>935.94487578889266</v>
      </c>
      <c r="AN994">
        <v>2030</v>
      </c>
      <c r="AO994" t="s">
        <v>56</v>
      </c>
      <c r="AP994" s="100">
        <v>10</v>
      </c>
      <c r="AQ994" s="100" t="s">
        <v>302</v>
      </c>
      <c r="AR994" s="100">
        <v>3</v>
      </c>
      <c r="AS994" s="100">
        <v>67</v>
      </c>
      <c r="AT994" t="s">
        <v>89</v>
      </c>
      <c r="AU994" s="100">
        <v>2023</v>
      </c>
      <c r="AV994" t="s">
        <v>306</v>
      </c>
      <c r="AW994" s="120">
        <f t="shared" si="61"/>
        <v>560.44603340652259</v>
      </c>
      <c r="AX994" s="109">
        <f t="shared" si="62"/>
        <v>734.18430376254457</v>
      </c>
      <c r="AY994" s="109">
        <f t="shared" si="63"/>
        <v>935.94487578889266</v>
      </c>
    </row>
    <row r="995" spans="1:51" x14ac:dyDescent="0.2">
      <c r="A995">
        <v>56</v>
      </c>
      <c r="B995" s="100">
        <v>2023</v>
      </c>
      <c r="C995" s="100" t="s">
        <v>296</v>
      </c>
      <c r="D995" s="100" t="s">
        <v>877</v>
      </c>
      <c r="E995" s="100" t="s">
        <v>46</v>
      </c>
      <c r="H995" t="s">
        <v>296</v>
      </c>
      <c r="I995" s="100" t="s">
        <v>307</v>
      </c>
      <c r="J995" s="100" t="s">
        <v>308</v>
      </c>
      <c r="K995" t="s">
        <v>853</v>
      </c>
      <c r="L995" s="27">
        <v>0</v>
      </c>
      <c r="M995" s="27">
        <v>0</v>
      </c>
      <c r="N995" s="27">
        <v>0</v>
      </c>
      <c r="O995" t="s">
        <v>299</v>
      </c>
      <c r="P995" t="s">
        <v>300</v>
      </c>
      <c r="Q995" s="27">
        <v>0.75</v>
      </c>
      <c r="R995" s="27">
        <v>0.3214935064935065</v>
      </c>
      <c r="S995" s="27">
        <v>0.26</v>
      </c>
      <c r="T995" s="27">
        <v>0.26</v>
      </c>
      <c r="U995" s="27">
        <v>0</v>
      </c>
      <c r="V995" s="27">
        <v>0</v>
      </c>
      <c r="W995" s="27">
        <v>0</v>
      </c>
      <c r="X995" t="s">
        <v>301</v>
      </c>
      <c r="Y995" t="s">
        <v>55</v>
      </c>
      <c r="Z995" s="27">
        <v>0.65</v>
      </c>
      <c r="AA995" s="27">
        <v>0.28564102564102534</v>
      </c>
      <c r="AB995" s="27">
        <v>0.16</v>
      </c>
      <c r="AC995" s="27">
        <v>0.16</v>
      </c>
      <c r="AD995" s="27">
        <v>27.181808785529718</v>
      </c>
      <c r="AE995" s="27">
        <v>47.37103377602751</v>
      </c>
      <c r="AF995" s="27">
        <v>107.9228104898565</v>
      </c>
      <c r="AG995" s="101">
        <v>568.45240531233014</v>
      </c>
      <c r="AH995" s="27">
        <v>1.31</v>
      </c>
      <c r="AI995" s="27">
        <v>1.67</v>
      </c>
      <c r="AJ995" s="27">
        <v>0</v>
      </c>
      <c r="AK995" s="27">
        <v>0</v>
      </c>
      <c r="AL995" s="101">
        <v>744.67265095915252</v>
      </c>
      <c r="AM995" s="101">
        <v>949.31551687159129</v>
      </c>
      <c r="AN995">
        <v>2035</v>
      </c>
      <c r="AO995" t="s">
        <v>56</v>
      </c>
      <c r="AP995" s="100">
        <v>10</v>
      </c>
      <c r="AQ995" s="100" t="s">
        <v>302</v>
      </c>
      <c r="AR995" s="100">
        <v>3</v>
      </c>
      <c r="AS995" s="100">
        <v>67</v>
      </c>
      <c r="AT995" t="s">
        <v>89</v>
      </c>
      <c r="AU995" s="100">
        <v>2023</v>
      </c>
      <c r="AV995" t="s">
        <v>306</v>
      </c>
      <c r="AW995" s="120">
        <f t="shared" si="61"/>
        <v>568.45240531233014</v>
      </c>
      <c r="AX995" s="109">
        <f t="shared" si="62"/>
        <v>744.67265095915252</v>
      </c>
      <c r="AY995" s="109">
        <f t="shared" si="63"/>
        <v>949.31551687159129</v>
      </c>
    </row>
    <row r="996" spans="1:51" x14ac:dyDescent="0.2">
      <c r="A996">
        <v>56</v>
      </c>
      <c r="B996" s="100">
        <v>2023</v>
      </c>
      <c r="C996" s="100" t="s">
        <v>296</v>
      </c>
      <c r="D996" s="100" t="s">
        <v>877</v>
      </c>
      <c r="E996" s="100" t="s">
        <v>46</v>
      </c>
      <c r="H996" t="s">
        <v>296</v>
      </c>
      <c r="I996" s="100" t="s">
        <v>307</v>
      </c>
      <c r="J996" s="100" t="s">
        <v>308</v>
      </c>
      <c r="K996" t="s">
        <v>853</v>
      </c>
      <c r="L996" s="27">
        <v>0</v>
      </c>
      <c r="M996" s="27">
        <v>0</v>
      </c>
      <c r="N996" s="27">
        <v>0</v>
      </c>
      <c r="O996" t="s">
        <v>299</v>
      </c>
      <c r="P996" t="s">
        <v>300</v>
      </c>
      <c r="Q996" s="27">
        <v>0.75</v>
      </c>
      <c r="R996" s="27">
        <v>0.3214935064935065</v>
      </c>
      <c r="S996" s="27">
        <v>0.26</v>
      </c>
      <c r="T996" s="27">
        <v>0.26</v>
      </c>
      <c r="U996" s="27">
        <v>0</v>
      </c>
      <c r="V996" s="27">
        <v>0</v>
      </c>
      <c r="W996" s="27">
        <v>0</v>
      </c>
      <c r="X996" t="s">
        <v>301</v>
      </c>
      <c r="Y996" t="s">
        <v>55</v>
      </c>
      <c r="Z996" s="27">
        <v>0.65</v>
      </c>
      <c r="AA996" s="27">
        <v>0.28564102564102534</v>
      </c>
      <c r="AB996" s="27">
        <v>0.16</v>
      </c>
      <c r="AC996" s="27">
        <v>0.16</v>
      </c>
      <c r="AD996" s="27">
        <v>27.5646511627907</v>
      </c>
      <c r="AE996" s="27">
        <v>48.038231434844796</v>
      </c>
      <c r="AF996" s="27">
        <v>109.44285007422069</v>
      </c>
      <c r="AG996" s="101">
        <v>576.45877721813758</v>
      </c>
      <c r="AH996" s="27">
        <v>1.31</v>
      </c>
      <c r="AI996" s="27">
        <v>1.67</v>
      </c>
      <c r="AJ996" s="27">
        <v>0</v>
      </c>
      <c r="AK996" s="27">
        <v>0</v>
      </c>
      <c r="AL996" s="101">
        <v>755.16099815576024</v>
      </c>
      <c r="AM996" s="101">
        <v>962.68615795428968</v>
      </c>
      <c r="AN996">
        <v>2040</v>
      </c>
      <c r="AO996" t="s">
        <v>56</v>
      </c>
      <c r="AP996" s="100">
        <v>10</v>
      </c>
      <c r="AQ996" s="100" t="s">
        <v>302</v>
      </c>
      <c r="AR996" s="100">
        <v>3</v>
      </c>
      <c r="AS996" s="100">
        <v>67</v>
      </c>
      <c r="AT996" t="s">
        <v>89</v>
      </c>
      <c r="AU996" s="100">
        <v>2023</v>
      </c>
      <c r="AV996" t="s">
        <v>306</v>
      </c>
      <c r="AW996" s="120">
        <f t="shared" si="61"/>
        <v>576.45877721813758</v>
      </c>
      <c r="AX996" s="109">
        <f t="shared" si="62"/>
        <v>755.16099815576024</v>
      </c>
      <c r="AY996" s="109">
        <f t="shared" si="63"/>
        <v>962.68615795428968</v>
      </c>
    </row>
    <row r="997" spans="1:51" x14ac:dyDescent="0.2">
      <c r="A997">
        <v>56</v>
      </c>
      <c r="B997" s="100">
        <v>2023</v>
      </c>
      <c r="C997" s="100" t="s">
        <v>296</v>
      </c>
      <c r="D997" s="100" t="s">
        <v>877</v>
      </c>
      <c r="E997" s="100" t="s">
        <v>46</v>
      </c>
      <c r="H997" t="s">
        <v>296</v>
      </c>
      <c r="I997" s="100" t="s">
        <v>307</v>
      </c>
      <c r="J997" s="100" t="s">
        <v>308</v>
      </c>
      <c r="K997" t="s">
        <v>853</v>
      </c>
      <c r="L997" s="27">
        <v>0</v>
      </c>
      <c r="M997" s="27">
        <v>0</v>
      </c>
      <c r="N997" s="27">
        <v>0</v>
      </c>
      <c r="O997" t="s">
        <v>299</v>
      </c>
      <c r="P997" t="s">
        <v>300</v>
      </c>
      <c r="Q997" s="27">
        <v>0.75</v>
      </c>
      <c r="R997" s="27">
        <v>0.3214935064935065</v>
      </c>
      <c r="S997" s="27">
        <v>0.26</v>
      </c>
      <c r="T997" s="27">
        <v>0.26</v>
      </c>
      <c r="U997" s="27">
        <v>0</v>
      </c>
      <c r="V997" s="27">
        <v>0</v>
      </c>
      <c r="W997" s="27">
        <v>0</v>
      </c>
      <c r="X997" t="s">
        <v>301</v>
      </c>
      <c r="Y997" t="s">
        <v>55</v>
      </c>
      <c r="Z997" s="27">
        <v>0.65</v>
      </c>
      <c r="AA997" s="27">
        <v>0.28564102564102534</v>
      </c>
      <c r="AB997" s="27">
        <v>0.16</v>
      </c>
      <c r="AC997" s="27">
        <v>0.16</v>
      </c>
      <c r="AD997" s="27">
        <v>27.5646511627907</v>
      </c>
      <c r="AE997" s="27">
        <v>48.038231434844796</v>
      </c>
      <c r="AF997" s="27">
        <v>109.44285007422069</v>
      </c>
      <c r="AG997" s="101">
        <v>576.45877721813758</v>
      </c>
      <c r="AH997" s="27">
        <v>1.31</v>
      </c>
      <c r="AI997" s="27">
        <v>1.67</v>
      </c>
      <c r="AJ997" s="27">
        <v>0</v>
      </c>
      <c r="AK997" s="27">
        <v>0</v>
      </c>
      <c r="AL997" s="101">
        <v>755.16099815576024</v>
      </c>
      <c r="AM997" s="101">
        <v>962.68615795428968</v>
      </c>
      <c r="AN997">
        <v>2045</v>
      </c>
      <c r="AO997" t="s">
        <v>56</v>
      </c>
      <c r="AP997" s="100">
        <v>10</v>
      </c>
      <c r="AQ997" s="100" t="s">
        <v>302</v>
      </c>
      <c r="AR997" s="100">
        <v>3</v>
      </c>
      <c r="AS997" s="100">
        <v>67</v>
      </c>
      <c r="AT997" t="s">
        <v>89</v>
      </c>
      <c r="AU997" s="100">
        <v>2023</v>
      </c>
      <c r="AV997" t="s">
        <v>306</v>
      </c>
      <c r="AW997" s="120">
        <f t="shared" si="61"/>
        <v>576.45877721813758</v>
      </c>
      <c r="AX997" s="109">
        <f t="shared" si="62"/>
        <v>755.16099815576024</v>
      </c>
      <c r="AY997" s="109">
        <f t="shared" si="63"/>
        <v>962.68615795428968</v>
      </c>
    </row>
    <row r="998" spans="1:51" x14ac:dyDescent="0.2">
      <c r="A998">
        <v>56</v>
      </c>
      <c r="B998" s="100">
        <v>2023</v>
      </c>
      <c r="C998" s="100" t="s">
        <v>296</v>
      </c>
      <c r="D998" s="100" t="s">
        <v>877</v>
      </c>
      <c r="E998" s="100" t="s">
        <v>46</v>
      </c>
      <c r="H998" t="s">
        <v>296</v>
      </c>
      <c r="I998" s="100" t="s">
        <v>307</v>
      </c>
      <c r="J998" s="100" t="s">
        <v>308</v>
      </c>
      <c r="K998" t="s">
        <v>853</v>
      </c>
      <c r="L998" s="27">
        <v>0</v>
      </c>
      <c r="M998" s="27">
        <v>0</v>
      </c>
      <c r="N998" s="27">
        <v>0</v>
      </c>
      <c r="O998" t="s">
        <v>299</v>
      </c>
      <c r="P998" t="s">
        <v>300</v>
      </c>
      <c r="Q998" s="27">
        <v>0.75</v>
      </c>
      <c r="R998" s="27">
        <v>0.3214935064935065</v>
      </c>
      <c r="S998" s="27">
        <v>0.26</v>
      </c>
      <c r="T998" s="27">
        <v>0.26</v>
      </c>
      <c r="U998" s="27">
        <v>0</v>
      </c>
      <c r="V998" s="27">
        <v>0</v>
      </c>
      <c r="W998" s="27">
        <v>0</v>
      </c>
      <c r="X998" t="s">
        <v>301</v>
      </c>
      <c r="Y998" t="s">
        <v>55</v>
      </c>
      <c r="Z998" s="27">
        <v>0.65</v>
      </c>
      <c r="AA998" s="27">
        <v>0.28564102564102534</v>
      </c>
      <c r="AB998" s="27">
        <v>0.16</v>
      </c>
      <c r="AC998" s="27">
        <v>0.16</v>
      </c>
      <c r="AD998" s="27">
        <v>27.5646511627907</v>
      </c>
      <c r="AE998" s="27">
        <v>48.038231434844796</v>
      </c>
      <c r="AF998" s="27">
        <v>109.44285007422069</v>
      </c>
      <c r="AG998" s="101">
        <v>576.45877721813758</v>
      </c>
      <c r="AH998" s="27">
        <v>1.31</v>
      </c>
      <c r="AI998" s="27">
        <v>1.67</v>
      </c>
      <c r="AJ998" s="27">
        <v>0</v>
      </c>
      <c r="AK998" s="27">
        <v>0</v>
      </c>
      <c r="AL998" s="101">
        <v>755.16099815576024</v>
      </c>
      <c r="AM998" s="101">
        <v>962.68615795428968</v>
      </c>
      <c r="AN998">
        <v>2050</v>
      </c>
      <c r="AO998" t="s">
        <v>56</v>
      </c>
      <c r="AP998" s="100">
        <v>10</v>
      </c>
      <c r="AQ998" s="100" t="s">
        <v>302</v>
      </c>
      <c r="AR998" s="100">
        <v>3</v>
      </c>
      <c r="AS998" s="100">
        <v>67</v>
      </c>
      <c r="AT998" t="s">
        <v>89</v>
      </c>
      <c r="AU998" s="100">
        <v>2023</v>
      </c>
      <c r="AV998" t="s">
        <v>306</v>
      </c>
      <c r="AW998" s="120">
        <f t="shared" si="61"/>
        <v>576.45877721813758</v>
      </c>
      <c r="AX998" s="109">
        <f t="shared" si="62"/>
        <v>755.16099815576024</v>
      </c>
      <c r="AY998" s="109">
        <f t="shared" si="63"/>
        <v>962.68615795428968</v>
      </c>
    </row>
    <row r="999" spans="1:51" x14ac:dyDescent="0.2">
      <c r="A999">
        <v>56</v>
      </c>
      <c r="B999" s="100">
        <v>2023</v>
      </c>
      <c r="C999" s="100" t="s">
        <v>296</v>
      </c>
      <c r="D999" s="100" t="s">
        <v>877</v>
      </c>
      <c r="E999" s="100" t="s">
        <v>46</v>
      </c>
      <c r="H999" t="s">
        <v>296</v>
      </c>
      <c r="I999" s="100" t="s">
        <v>307</v>
      </c>
      <c r="J999" s="100" t="s">
        <v>308</v>
      </c>
      <c r="K999" t="s">
        <v>853</v>
      </c>
      <c r="L999" s="27">
        <v>0</v>
      </c>
      <c r="M999" s="27">
        <v>0</v>
      </c>
      <c r="N999" s="27">
        <v>0</v>
      </c>
      <c r="O999" t="s">
        <v>299</v>
      </c>
      <c r="P999" t="s">
        <v>300</v>
      </c>
      <c r="Q999" s="27">
        <v>0.75</v>
      </c>
      <c r="R999" s="27">
        <v>0.3214935064935065</v>
      </c>
      <c r="S999" s="27">
        <v>0.26</v>
      </c>
      <c r="T999" s="27">
        <v>0.24000000000000002</v>
      </c>
      <c r="U999" s="27">
        <v>0</v>
      </c>
      <c r="V999" s="27">
        <v>0</v>
      </c>
      <c r="W999" s="27">
        <v>0</v>
      </c>
      <c r="X999" t="s">
        <v>301</v>
      </c>
      <c r="Y999" t="s">
        <v>55</v>
      </c>
      <c r="Z999" s="27">
        <v>0.65</v>
      </c>
      <c r="AA999" s="27">
        <v>0.28564102564102534</v>
      </c>
      <c r="AB999" s="27">
        <v>0.16</v>
      </c>
      <c r="AC999" s="27">
        <v>0.16</v>
      </c>
      <c r="AD999" s="27">
        <v>24.693333333333335</v>
      </c>
      <c r="AE999" s="27">
        <v>43.034248993715131</v>
      </c>
      <c r="AF999" s="27">
        <v>98.042553191489361</v>
      </c>
      <c r="AG999" s="101">
        <v>516.4109879245816</v>
      </c>
      <c r="AH999" s="27">
        <v>1.31</v>
      </c>
      <c r="AI999" s="27">
        <v>1.67</v>
      </c>
      <c r="AJ999" s="27">
        <v>0</v>
      </c>
      <c r="AK999" s="27">
        <v>0</v>
      </c>
      <c r="AL999" s="101">
        <v>676.49839418120189</v>
      </c>
      <c r="AM999" s="101">
        <v>862.4063498340513</v>
      </c>
      <c r="AN999">
        <v>2023</v>
      </c>
      <c r="AO999" t="s">
        <v>59</v>
      </c>
      <c r="AP999" s="100">
        <v>10</v>
      </c>
      <c r="AQ999" s="100" t="s">
        <v>302</v>
      </c>
      <c r="AR999" s="100">
        <v>3</v>
      </c>
      <c r="AS999" s="100">
        <v>67</v>
      </c>
      <c r="AT999" t="s">
        <v>89</v>
      </c>
      <c r="AU999" s="100">
        <v>2023</v>
      </c>
      <c r="AV999" t="s">
        <v>306</v>
      </c>
      <c r="AW999" s="120">
        <f t="shared" si="61"/>
        <v>516.4109879245816</v>
      </c>
      <c r="AX999" s="109">
        <f t="shared" si="62"/>
        <v>676.49839418120189</v>
      </c>
      <c r="AY999" s="109">
        <f t="shared" si="63"/>
        <v>862.4063498340513</v>
      </c>
    </row>
    <row r="1000" spans="1:51" x14ac:dyDescent="0.2">
      <c r="A1000">
        <v>56</v>
      </c>
      <c r="B1000" s="100">
        <v>2023</v>
      </c>
      <c r="C1000" s="100" t="s">
        <v>296</v>
      </c>
      <c r="D1000" s="100" t="s">
        <v>877</v>
      </c>
      <c r="E1000" s="100" t="s">
        <v>46</v>
      </c>
      <c r="H1000" t="s">
        <v>296</v>
      </c>
      <c r="I1000" s="100" t="s">
        <v>307</v>
      </c>
      <c r="J1000" s="100" t="s">
        <v>308</v>
      </c>
      <c r="K1000" t="s">
        <v>853</v>
      </c>
      <c r="L1000" s="27">
        <v>0</v>
      </c>
      <c r="M1000" s="27">
        <v>0</v>
      </c>
      <c r="N1000" s="27">
        <v>0</v>
      </c>
      <c r="O1000" t="s">
        <v>299</v>
      </c>
      <c r="P1000" t="s">
        <v>300</v>
      </c>
      <c r="Q1000" s="27">
        <v>0.75</v>
      </c>
      <c r="R1000" s="27">
        <v>0.31074675324675327</v>
      </c>
      <c r="S1000" s="27">
        <v>0.27</v>
      </c>
      <c r="T1000" s="27">
        <v>0.27</v>
      </c>
      <c r="U1000" s="27">
        <v>0</v>
      </c>
      <c r="V1000" s="27">
        <v>0</v>
      </c>
      <c r="W1000" s="27">
        <v>0</v>
      </c>
      <c r="X1000" t="s">
        <v>301</v>
      </c>
      <c r="Y1000" t="s">
        <v>55</v>
      </c>
      <c r="Z1000" s="27">
        <v>0.65</v>
      </c>
      <c r="AA1000" s="27">
        <v>0.28282051282051268</v>
      </c>
      <c r="AB1000" s="27">
        <v>0.16</v>
      </c>
      <c r="AC1000" s="27">
        <v>0.16</v>
      </c>
      <c r="AD1000" s="27">
        <v>27.947493540051681</v>
      </c>
      <c r="AE1000" s="27">
        <v>48.70542909366209</v>
      </c>
      <c r="AF1000" s="27">
        <v>110.96288965858486</v>
      </c>
      <c r="AG1000" s="101">
        <v>584.46514912394514</v>
      </c>
      <c r="AH1000" s="27">
        <v>1.31</v>
      </c>
      <c r="AI1000" s="27">
        <v>1.67</v>
      </c>
      <c r="AJ1000" s="27">
        <v>0</v>
      </c>
      <c r="AK1000" s="27">
        <v>0</v>
      </c>
      <c r="AL1000" s="101">
        <v>765.64934535236819</v>
      </c>
      <c r="AM1000" s="101">
        <v>976.05679903698831</v>
      </c>
      <c r="AN1000">
        <v>2030</v>
      </c>
      <c r="AO1000" t="s">
        <v>59</v>
      </c>
      <c r="AP1000" s="100">
        <v>10</v>
      </c>
      <c r="AQ1000" s="100" t="s">
        <v>302</v>
      </c>
      <c r="AR1000" s="100">
        <v>3</v>
      </c>
      <c r="AS1000" s="100">
        <v>67</v>
      </c>
      <c r="AT1000" t="s">
        <v>89</v>
      </c>
      <c r="AU1000" s="100">
        <v>2023</v>
      </c>
      <c r="AV1000" t="s">
        <v>306</v>
      </c>
      <c r="AW1000" s="120">
        <f t="shared" si="61"/>
        <v>584.46514912394514</v>
      </c>
      <c r="AX1000" s="109">
        <f t="shared" si="62"/>
        <v>765.64934535236819</v>
      </c>
      <c r="AY1000" s="109">
        <f t="shared" si="63"/>
        <v>976.05679903698831</v>
      </c>
    </row>
    <row r="1001" spans="1:51" x14ac:dyDescent="0.2">
      <c r="A1001">
        <v>56</v>
      </c>
      <c r="B1001" s="100">
        <v>2023</v>
      </c>
      <c r="C1001" s="100" t="s">
        <v>296</v>
      </c>
      <c r="D1001" s="100" t="s">
        <v>877</v>
      </c>
      <c r="E1001" s="100" t="s">
        <v>46</v>
      </c>
      <c r="H1001" t="s">
        <v>296</v>
      </c>
      <c r="I1001" s="100" t="s">
        <v>307</v>
      </c>
      <c r="J1001" s="100" t="s">
        <v>308</v>
      </c>
      <c r="K1001" t="s">
        <v>853</v>
      </c>
      <c r="L1001" s="27">
        <v>0</v>
      </c>
      <c r="M1001" s="27">
        <v>0</v>
      </c>
      <c r="N1001" s="27">
        <v>0</v>
      </c>
      <c r="O1001" t="s">
        <v>299</v>
      </c>
      <c r="P1001" t="s">
        <v>300</v>
      </c>
      <c r="Q1001" s="27">
        <v>0.75</v>
      </c>
      <c r="R1001" s="27">
        <v>0.30574675324675327</v>
      </c>
      <c r="S1001" s="27">
        <v>0.26500000000000001</v>
      </c>
      <c r="T1001" s="27">
        <v>0.26500000000000001</v>
      </c>
      <c r="U1001" s="27">
        <v>0</v>
      </c>
      <c r="V1001" s="27">
        <v>0</v>
      </c>
      <c r="W1001" s="27">
        <v>0</v>
      </c>
      <c r="X1001" t="s">
        <v>301</v>
      </c>
      <c r="Y1001" t="s">
        <v>55</v>
      </c>
      <c r="Z1001" s="27">
        <v>0.65</v>
      </c>
      <c r="AA1001" s="27">
        <v>0.28032051282051268</v>
      </c>
      <c r="AB1001" s="27">
        <v>0.16</v>
      </c>
      <c r="AC1001" s="27">
        <v>0.16</v>
      </c>
      <c r="AD1001" s="27">
        <v>27.756072351421189</v>
      </c>
      <c r="AE1001" s="27">
        <v>48.371830264253447</v>
      </c>
      <c r="AF1001" s="27">
        <v>110.20286986640278</v>
      </c>
      <c r="AG1001" s="101">
        <v>580.46196317104136</v>
      </c>
      <c r="AH1001" s="27">
        <v>1.31</v>
      </c>
      <c r="AI1001" s="27">
        <v>1.67</v>
      </c>
      <c r="AJ1001" s="27">
        <v>0</v>
      </c>
      <c r="AK1001" s="27">
        <v>0</v>
      </c>
      <c r="AL1001" s="101">
        <v>760.40517175406421</v>
      </c>
      <c r="AM1001" s="101">
        <v>969.37147849563905</v>
      </c>
      <c r="AN1001">
        <v>2035</v>
      </c>
      <c r="AO1001" t="s">
        <v>59</v>
      </c>
      <c r="AP1001" s="100">
        <v>10</v>
      </c>
      <c r="AQ1001" s="100" t="s">
        <v>302</v>
      </c>
      <c r="AR1001" s="100">
        <v>3</v>
      </c>
      <c r="AS1001" s="100">
        <v>67</v>
      </c>
      <c r="AT1001" t="s">
        <v>89</v>
      </c>
      <c r="AU1001" s="100">
        <v>2023</v>
      </c>
      <c r="AV1001" t="s">
        <v>306</v>
      </c>
      <c r="AW1001" s="120">
        <f t="shared" si="61"/>
        <v>580.46196317104136</v>
      </c>
      <c r="AX1001" s="109">
        <f t="shared" si="62"/>
        <v>760.40517175406421</v>
      </c>
      <c r="AY1001" s="109">
        <f t="shared" si="63"/>
        <v>969.37147849563905</v>
      </c>
    </row>
    <row r="1002" spans="1:51" x14ac:dyDescent="0.2">
      <c r="A1002">
        <v>56</v>
      </c>
      <c r="B1002" s="100">
        <v>2023</v>
      </c>
      <c r="C1002" s="100" t="s">
        <v>296</v>
      </c>
      <c r="D1002" s="100" t="s">
        <v>877</v>
      </c>
      <c r="E1002" s="100" t="s">
        <v>46</v>
      </c>
      <c r="H1002" t="s">
        <v>296</v>
      </c>
      <c r="I1002" s="100" t="s">
        <v>307</v>
      </c>
      <c r="J1002" s="100" t="s">
        <v>308</v>
      </c>
      <c r="K1002" t="s">
        <v>853</v>
      </c>
      <c r="L1002" s="27">
        <v>0</v>
      </c>
      <c r="M1002" s="27">
        <v>0</v>
      </c>
      <c r="N1002" s="27">
        <v>0</v>
      </c>
      <c r="O1002" t="s">
        <v>299</v>
      </c>
      <c r="P1002" t="s">
        <v>300</v>
      </c>
      <c r="Q1002" s="27">
        <v>0.75</v>
      </c>
      <c r="R1002" s="27">
        <v>0.30074675324675326</v>
      </c>
      <c r="S1002" s="27">
        <v>0.26</v>
      </c>
      <c r="T1002" s="27">
        <v>0.26</v>
      </c>
      <c r="U1002" s="27">
        <v>0</v>
      </c>
      <c r="V1002" s="27">
        <v>0</v>
      </c>
      <c r="W1002" s="27">
        <v>0</v>
      </c>
      <c r="X1002" t="s">
        <v>301</v>
      </c>
      <c r="Y1002" t="s">
        <v>55</v>
      </c>
      <c r="Z1002" s="27">
        <v>0.65</v>
      </c>
      <c r="AA1002" s="27">
        <v>0.27782051282051268</v>
      </c>
      <c r="AB1002" s="27">
        <v>0.16</v>
      </c>
      <c r="AC1002" s="27">
        <v>0.16</v>
      </c>
      <c r="AD1002" s="27">
        <v>27.5646511627907</v>
      </c>
      <c r="AE1002" s="27">
        <v>48.038231434844796</v>
      </c>
      <c r="AF1002" s="27">
        <v>109.44285007422069</v>
      </c>
      <c r="AG1002" s="101">
        <v>576.45877721813758</v>
      </c>
      <c r="AH1002" s="27">
        <v>1.31</v>
      </c>
      <c r="AI1002" s="27">
        <v>1.67</v>
      </c>
      <c r="AJ1002" s="27">
        <v>0</v>
      </c>
      <c r="AK1002" s="27">
        <v>0</v>
      </c>
      <c r="AL1002" s="101">
        <v>755.16099815576024</v>
      </c>
      <c r="AM1002" s="101">
        <v>962.68615795428968</v>
      </c>
      <c r="AN1002">
        <v>2040</v>
      </c>
      <c r="AO1002" t="s">
        <v>59</v>
      </c>
      <c r="AP1002" s="100">
        <v>10</v>
      </c>
      <c r="AQ1002" s="100" t="s">
        <v>302</v>
      </c>
      <c r="AR1002" s="100">
        <v>3</v>
      </c>
      <c r="AS1002" s="100">
        <v>67</v>
      </c>
      <c r="AT1002" t="s">
        <v>89</v>
      </c>
      <c r="AU1002" s="100">
        <v>2023</v>
      </c>
      <c r="AV1002" t="s">
        <v>306</v>
      </c>
      <c r="AW1002" s="120">
        <f t="shared" si="61"/>
        <v>576.45877721813758</v>
      </c>
      <c r="AX1002" s="109">
        <f t="shared" si="62"/>
        <v>755.16099815576024</v>
      </c>
      <c r="AY1002" s="109">
        <f t="shared" si="63"/>
        <v>962.68615795428968</v>
      </c>
    </row>
    <row r="1003" spans="1:51" x14ac:dyDescent="0.2">
      <c r="A1003">
        <v>56</v>
      </c>
      <c r="B1003" s="100">
        <v>2023</v>
      </c>
      <c r="C1003" s="100" t="s">
        <v>296</v>
      </c>
      <c r="D1003" s="100" t="s">
        <v>877</v>
      </c>
      <c r="E1003" s="100" t="s">
        <v>46</v>
      </c>
      <c r="H1003" t="s">
        <v>296</v>
      </c>
      <c r="I1003" s="100" t="s">
        <v>307</v>
      </c>
      <c r="J1003" s="100" t="s">
        <v>308</v>
      </c>
      <c r="K1003" t="s">
        <v>853</v>
      </c>
      <c r="L1003" s="27">
        <v>0</v>
      </c>
      <c r="M1003" s="27">
        <v>0</v>
      </c>
      <c r="N1003" s="27">
        <v>0</v>
      </c>
      <c r="O1003" t="s">
        <v>299</v>
      </c>
      <c r="P1003" t="s">
        <v>300</v>
      </c>
      <c r="Q1003" s="27">
        <v>0.75</v>
      </c>
      <c r="R1003" s="27">
        <v>0.29574675324675326</v>
      </c>
      <c r="S1003" s="27">
        <v>0.255</v>
      </c>
      <c r="T1003" s="27">
        <v>0.255</v>
      </c>
      <c r="U1003" s="27">
        <v>0</v>
      </c>
      <c r="V1003" s="27">
        <v>0</v>
      </c>
      <c r="W1003" s="27">
        <v>0</v>
      </c>
      <c r="X1003" t="s">
        <v>301</v>
      </c>
      <c r="Y1003" t="s">
        <v>55</v>
      </c>
      <c r="Z1003" s="27">
        <v>0.65</v>
      </c>
      <c r="AA1003" s="27">
        <v>0.27532051282051268</v>
      </c>
      <c r="AB1003" s="27">
        <v>0.16</v>
      </c>
      <c r="AC1003" s="27">
        <v>0.16</v>
      </c>
      <c r="AD1003" s="27">
        <v>27.5646511627907</v>
      </c>
      <c r="AE1003" s="27">
        <v>48.038231434844796</v>
      </c>
      <c r="AF1003" s="27">
        <v>109.44285007422069</v>
      </c>
      <c r="AG1003" s="101">
        <v>576.45877721813758</v>
      </c>
      <c r="AH1003" s="27">
        <v>1.31</v>
      </c>
      <c r="AI1003" s="27">
        <v>1.67</v>
      </c>
      <c r="AJ1003" s="27">
        <v>0</v>
      </c>
      <c r="AK1003" s="27">
        <v>0</v>
      </c>
      <c r="AL1003" s="101">
        <v>755.16099815576024</v>
      </c>
      <c r="AM1003" s="101">
        <v>962.68615795428968</v>
      </c>
      <c r="AN1003">
        <v>2045</v>
      </c>
      <c r="AO1003" t="s">
        <v>59</v>
      </c>
      <c r="AP1003" s="100">
        <v>10</v>
      </c>
      <c r="AQ1003" s="100" t="s">
        <v>302</v>
      </c>
      <c r="AR1003" s="100">
        <v>3</v>
      </c>
      <c r="AS1003" s="100">
        <v>67</v>
      </c>
      <c r="AT1003" t="s">
        <v>89</v>
      </c>
      <c r="AU1003" s="100">
        <v>2023</v>
      </c>
      <c r="AV1003" t="s">
        <v>306</v>
      </c>
      <c r="AW1003" s="120">
        <f t="shared" si="61"/>
        <v>576.45877721813758</v>
      </c>
      <c r="AX1003" s="109">
        <f t="shared" si="62"/>
        <v>755.16099815576024</v>
      </c>
      <c r="AY1003" s="109">
        <f t="shared" si="63"/>
        <v>962.68615795428968</v>
      </c>
    </row>
    <row r="1004" spans="1:51" x14ac:dyDescent="0.2">
      <c r="A1004">
        <v>56</v>
      </c>
      <c r="B1004" s="100">
        <v>2023</v>
      </c>
      <c r="C1004" s="100" t="s">
        <v>296</v>
      </c>
      <c r="D1004" s="100" t="s">
        <v>877</v>
      </c>
      <c r="E1004" s="100" t="s">
        <v>46</v>
      </c>
      <c r="H1004" t="s">
        <v>296</v>
      </c>
      <c r="I1004" s="100" t="s">
        <v>307</v>
      </c>
      <c r="J1004" s="100" t="s">
        <v>308</v>
      </c>
      <c r="K1004" t="s">
        <v>853</v>
      </c>
      <c r="L1004" s="27">
        <v>0</v>
      </c>
      <c r="M1004" s="27">
        <v>0</v>
      </c>
      <c r="N1004" s="27">
        <v>0</v>
      </c>
      <c r="O1004" t="s">
        <v>299</v>
      </c>
      <c r="P1004" t="s">
        <v>300</v>
      </c>
      <c r="Q1004" s="27">
        <v>0.75</v>
      </c>
      <c r="R1004" s="27">
        <v>0.29074675324675325</v>
      </c>
      <c r="S1004" s="27">
        <v>0.25</v>
      </c>
      <c r="T1004" s="27">
        <v>0.25</v>
      </c>
      <c r="U1004" s="27">
        <v>0</v>
      </c>
      <c r="V1004" s="27">
        <v>0</v>
      </c>
      <c r="W1004" s="27">
        <v>0</v>
      </c>
      <c r="X1004" t="s">
        <v>301</v>
      </c>
      <c r="Y1004" t="s">
        <v>55</v>
      </c>
      <c r="Z1004" s="27">
        <v>0.65</v>
      </c>
      <c r="AA1004" s="27">
        <v>0.27282051282051267</v>
      </c>
      <c r="AB1004" s="27">
        <v>0.16</v>
      </c>
      <c r="AC1004" s="27">
        <v>0.16</v>
      </c>
      <c r="AD1004" s="27">
        <v>27.5646511627907</v>
      </c>
      <c r="AE1004" s="27">
        <v>48.038231434844796</v>
      </c>
      <c r="AF1004" s="27">
        <v>109.44285007422069</v>
      </c>
      <c r="AG1004" s="101">
        <v>576.45877721813758</v>
      </c>
      <c r="AH1004" s="27">
        <v>1.31</v>
      </c>
      <c r="AI1004" s="27">
        <v>1.67</v>
      </c>
      <c r="AJ1004" s="27">
        <v>0</v>
      </c>
      <c r="AK1004" s="27">
        <v>0</v>
      </c>
      <c r="AL1004" s="101">
        <v>755.16099815576024</v>
      </c>
      <c r="AM1004" s="101">
        <v>962.68615795428968</v>
      </c>
      <c r="AN1004">
        <v>2050</v>
      </c>
      <c r="AO1004" t="s">
        <v>59</v>
      </c>
      <c r="AP1004" s="100">
        <v>10</v>
      </c>
      <c r="AQ1004" s="100" t="s">
        <v>302</v>
      </c>
      <c r="AR1004" s="100">
        <v>3</v>
      </c>
      <c r="AS1004" s="100">
        <v>67</v>
      </c>
      <c r="AT1004" t="s">
        <v>89</v>
      </c>
      <c r="AU1004" s="100">
        <v>2023</v>
      </c>
      <c r="AV1004" t="s">
        <v>306</v>
      </c>
      <c r="AW1004" s="120">
        <f t="shared" si="61"/>
        <v>576.45877721813758</v>
      </c>
      <c r="AX1004" s="109">
        <f t="shared" si="62"/>
        <v>755.16099815576024</v>
      </c>
      <c r="AY1004" s="109">
        <f t="shared" si="63"/>
        <v>962.68615795428968</v>
      </c>
    </row>
    <row r="1005" spans="1:51" x14ac:dyDescent="0.2">
      <c r="A1005">
        <v>56</v>
      </c>
      <c r="B1005" s="100">
        <v>2023</v>
      </c>
      <c r="C1005" s="100" t="s">
        <v>296</v>
      </c>
      <c r="D1005" s="100" t="s">
        <v>877</v>
      </c>
      <c r="E1005" s="100" t="s">
        <v>46</v>
      </c>
      <c r="H1005" t="s">
        <v>296</v>
      </c>
      <c r="I1005" s="100" t="s">
        <v>307</v>
      </c>
      <c r="J1005" s="100" t="s">
        <v>308</v>
      </c>
      <c r="K1005" t="s">
        <v>853</v>
      </c>
      <c r="L1005" s="27">
        <v>0</v>
      </c>
      <c r="M1005" s="27">
        <v>0</v>
      </c>
      <c r="N1005" s="27">
        <v>0</v>
      </c>
      <c r="O1005" t="s">
        <v>299</v>
      </c>
      <c r="P1005" t="s">
        <v>300</v>
      </c>
      <c r="Q1005" s="27">
        <v>0.75</v>
      </c>
      <c r="R1005" s="27">
        <v>0.3214935064935065</v>
      </c>
      <c r="S1005" s="27">
        <v>0.26</v>
      </c>
      <c r="T1005" s="27">
        <v>0.26</v>
      </c>
      <c r="U1005" s="27">
        <v>0</v>
      </c>
      <c r="V1005" s="27">
        <v>0</v>
      </c>
      <c r="W1005" s="27">
        <v>0</v>
      </c>
      <c r="X1005" t="s">
        <v>301</v>
      </c>
      <c r="Y1005" t="s">
        <v>55</v>
      </c>
      <c r="Z1005" s="27">
        <v>0.65</v>
      </c>
      <c r="AA1005" s="27">
        <v>0.28564102564102534</v>
      </c>
      <c r="AB1005" s="27">
        <v>0.16</v>
      </c>
      <c r="AC1005" s="27">
        <v>0.16</v>
      </c>
      <c r="AD1005" s="27">
        <v>24.693333333333335</v>
      </c>
      <c r="AE1005" s="27">
        <v>43.034248993715131</v>
      </c>
      <c r="AF1005" s="27">
        <v>98.042553191489361</v>
      </c>
      <c r="AG1005" s="101">
        <v>516.4109879245816</v>
      </c>
      <c r="AH1005" s="27">
        <v>1.31</v>
      </c>
      <c r="AI1005" s="27">
        <v>1.67</v>
      </c>
      <c r="AJ1005" s="27">
        <v>0</v>
      </c>
      <c r="AK1005" s="27">
        <v>0</v>
      </c>
      <c r="AL1005" s="101">
        <v>676.49839418120189</v>
      </c>
      <c r="AM1005" s="101">
        <v>862.4063498340513</v>
      </c>
      <c r="AN1005">
        <v>2023</v>
      </c>
      <c r="AO1005" t="s">
        <v>60</v>
      </c>
      <c r="AP1005" s="100">
        <v>10</v>
      </c>
      <c r="AQ1005" s="100" t="s">
        <v>302</v>
      </c>
      <c r="AR1005" s="100">
        <v>3</v>
      </c>
      <c r="AS1005" s="100">
        <v>67</v>
      </c>
      <c r="AT1005" t="s">
        <v>89</v>
      </c>
      <c r="AU1005" s="100">
        <v>2023</v>
      </c>
      <c r="AV1005" t="s">
        <v>306</v>
      </c>
      <c r="AW1005" s="120">
        <f t="shared" si="61"/>
        <v>516.4109879245816</v>
      </c>
      <c r="AX1005" s="109">
        <f t="shared" si="62"/>
        <v>676.49839418120189</v>
      </c>
      <c r="AY1005" s="109">
        <f t="shared" si="63"/>
        <v>862.4063498340513</v>
      </c>
    </row>
    <row r="1006" spans="1:51" x14ac:dyDescent="0.2">
      <c r="A1006">
        <v>56</v>
      </c>
      <c r="B1006" s="100">
        <v>2023</v>
      </c>
      <c r="C1006" s="100" t="s">
        <v>296</v>
      </c>
      <c r="D1006" s="100" t="s">
        <v>877</v>
      </c>
      <c r="E1006" s="100" t="s">
        <v>46</v>
      </c>
      <c r="H1006" t="s">
        <v>296</v>
      </c>
      <c r="I1006" s="100" t="s">
        <v>307</v>
      </c>
      <c r="J1006" s="100" t="s">
        <v>308</v>
      </c>
      <c r="K1006" t="s">
        <v>853</v>
      </c>
      <c r="L1006" s="27">
        <v>0</v>
      </c>
      <c r="M1006" s="27">
        <v>0</v>
      </c>
      <c r="N1006" s="27">
        <v>0</v>
      </c>
      <c r="O1006" t="s">
        <v>299</v>
      </c>
      <c r="P1006" t="s">
        <v>300</v>
      </c>
      <c r="Q1006" s="27">
        <v>0.75</v>
      </c>
      <c r="R1006" s="27">
        <v>0.3</v>
      </c>
      <c r="S1006" s="27">
        <v>0.27999999999999997</v>
      </c>
      <c r="T1006" s="27">
        <v>0.27999999999999997</v>
      </c>
      <c r="U1006" s="27">
        <v>0</v>
      </c>
      <c r="V1006" s="27">
        <v>0</v>
      </c>
      <c r="W1006" s="27">
        <v>0</v>
      </c>
      <c r="X1006" t="s">
        <v>301</v>
      </c>
      <c r="Y1006" t="s">
        <v>55</v>
      </c>
      <c r="Z1006" s="27">
        <v>0.65</v>
      </c>
      <c r="AA1006" s="27">
        <v>0.28000000000000003</v>
      </c>
      <c r="AB1006" s="27">
        <v>0.16</v>
      </c>
      <c r="AC1006" s="27">
        <v>0.16</v>
      </c>
      <c r="AD1006" s="27">
        <v>29.09602067183463</v>
      </c>
      <c r="AE1006" s="27">
        <v>50.707022070113958</v>
      </c>
      <c r="AF1006" s="27">
        <v>115.5230084116774</v>
      </c>
      <c r="AG1006" s="101">
        <v>608.48426484136746</v>
      </c>
      <c r="AH1006" s="27">
        <v>1.31</v>
      </c>
      <c r="AI1006" s="27">
        <v>1.67</v>
      </c>
      <c r="AJ1006" s="27">
        <v>0</v>
      </c>
      <c r="AK1006" s="27">
        <v>0</v>
      </c>
      <c r="AL1006" s="101">
        <v>797.11438694219146</v>
      </c>
      <c r="AM1006" s="101">
        <v>1016.1687222850836</v>
      </c>
      <c r="AN1006">
        <v>2030</v>
      </c>
      <c r="AO1006" t="s">
        <v>60</v>
      </c>
      <c r="AP1006" s="100">
        <v>10</v>
      </c>
      <c r="AQ1006" s="100" t="s">
        <v>302</v>
      </c>
      <c r="AR1006" s="100">
        <v>3</v>
      </c>
      <c r="AS1006" s="100">
        <v>67</v>
      </c>
      <c r="AT1006" t="s">
        <v>89</v>
      </c>
      <c r="AU1006" s="100">
        <v>2023</v>
      </c>
      <c r="AV1006" t="s">
        <v>306</v>
      </c>
      <c r="AW1006" s="120">
        <f t="shared" si="61"/>
        <v>608.48426484136746</v>
      </c>
      <c r="AX1006" s="109">
        <f t="shared" si="62"/>
        <v>797.11438694219146</v>
      </c>
      <c r="AY1006" s="109">
        <f t="shared" si="63"/>
        <v>1016.1687222850836</v>
      </c>
    </row>
    <row r="1007" spans="1:51" x14ac:dyDescent="0.2">
      <c r="A1007">
        <v>56</v>
      </c>
      <c r="B1007">
        <v>2023</v>
      </c>
      <c r="C1007" t="s">
        <v>296</v>
      </c>
      <c r="D1007" t="s">
        <v>877</v>
      </c>
      <c r="E1007" t="s">
        <v>46</v>
      </c>
      <c r="H1007" t="s">
        <v>296</v>
      </c>
      <c r="I1007" t="s">
        <v>307</v>
      </c>
      <c r="J1007" t="s">
        <v>308</v>
      </c>
      <c r="K1007" t="s">
        <v>853</v>
      </c>
      <c r="L1007" s="27">
        <v>0</v>
      </c>
      <c r="M1007" s="27">
        <v>0</v>
      </c>
      <c r="N1007" s="27">
        <v>0</v>
      </c>
      <c r="O1007" t="s">
        <v>299</v>
      </c>
      <c r="P1007" t="s">
        <v>300</v>
      </c>
      <c r="Q1007" s="27">
        <v>0.75</v>
      </c>
      <c r="R1007" s="27">
        <v>0.28999999999999998</v>
      </c>
      <c r="S1007" s="27">
        <v>0.26999999999999996</v>
      </c>
      <c r="T1007" s="27">
        <v>0.26999999999999996</v>
      </c>
      <c r="U1007" s="27">
        <v>0</v>
      </c>
      <c r="V1007" s="27">
        <v>0</v>
      </c>
      <c r="W1007" s="27">
        <v>0</v>
      </c>
      <c r="X1007" t="s">
        <v>301</v>
      </c>
      <c r="Y1007" t="s">
        <v>55</v>
      </c>
      <c r="Z1007" s="27">
        <v>0.65</v>
      </c>
      <c r="AA1007" s="27">
        <v>0.27500000000000002</v>
      </c>
      <c r="AB1007" s="27">
        <v>0.16</v>
      </c>
      <c r="AC1007" s="27">
        <v>0.16</v>
      </c>
      <c r="AD1007" s="27">
        <v>28.330335917312663</v>
      </c>
      <c r="AE1007" s="27">
        <v>49.372626752479377</v>
      </c>
      <c r="AF1007" s="27">
        <v>112.48292924294904</v>
      </c>
      <c r="AG1007" s="101">
        <v>592.47152102975247</v>
      </c>
      <c r="AH1007" s="27">
        <v>1.31</v>
      </c>
      <c r="AI1007" s="27">
        <v>1.67</v>
      </c>
      <c r="AJ1007" s="27">
        <v>0</v>
      </c>
      <c r="AK1007" s="27">
        <v>0</v>
      </c>
      <c r="AL1007" s="101">
        <v>776.13769254897579</v>
      </c>
      <c r="AM1007" s="101">
        <v>989.42744011968659</v>
      </c>
      <c r="AN1007">
        <v>2035</v>
      </c>
      <c r="AO1007" t="s">
        <v>60</v>
      </c>
      <c r="AP1007">
        <v>10</v>
      </c>
      <c r="AQ1007" t="s">
        <v>302</v>
      </c>
      <c r="AR1007">
        <v>3</v>
      </c>
      <c r="AS1007">
        <v>67</v>
      </c>
      <c r="AT1007" t="s">
        <v>89</v>
      </c>
      <c r="AU1007">
        <v>2023</v>
      </c>
      <c r="AV1007" t="s">
        <v>306</v>
      </c>
      <c r="AW1007" s="120">
        <f t="shared" si="61"/>
        <v>592.47152102975247</v>
      </c>
      <c r="AX1007" s="109">
        <f t="shared" si="62"/>
        <v>776.13769254897579</v>
      </c>
      <c r="AY1007" s="109">
        <f t="shared" si="63"/>
        <v>989.42744011968659</v>
      </c>
    </row>
    <row r="1008" spans="1:51" x14ac:dyDescent="0.2">
      <c r="A1008">
        <v>56</v>
      </c>
      <c r="B1008">
        <v>2023</v>
      </c>
      <c r="C1008" t="s">
        <v>296</v>
      </c>
      <c r="D1008" t="s">
        <v>877</v>
      </c>
      <c r="E1008" t="s">
        <v>46</v>
      </c>
      <c r="H1008" t="s">
        <v>296</v>
      </c>
      <c r="I1008" t="s">
        <v>307</v>
      </c>
      <c r="J1008" t="s">
        <v>308</v>
      </c>
      <c r="K1008" t="s">
        <v>853</v>
      </c>
      <c r="L1008" s="27">
        <v>0</v>
      </c>
      <c r="M1008" s="27">
        <v>0</v>
      </c>
      <c r="N1008" s="27">
        <v>0</v>
      </c>
      <c r="O1008" t="s">
        <v>299</v>
      </c>
      <c r="P1008" t="s">
        <v>300</v>
      </c>
      <c r="Q1008" s="27">
        <v>0.75</v>
      </c>
      <c r="R1008" s="27">
        <v>0.28000000000000003</v>
      </c>
      <c r="S1008" s="27">
        <v>0.26</v>
      </c>
      <c r="T1008" s="27">
        <v>0.26</v>
      </c>
      <c r="U1008" s="27">
        <v>0</v>
      </c>
      <c r="V1008" s="27">
        <v>0</v>
      </c>
      <c r="W1008" s="27">
        <v>0</v>
      </c>
      <c r="X1008" t="s">
        <v>301</v>
      </c>
      <c r="Y1008" t="s">
        <v>55</v>
      </c>
      <c r="Z1008" s="27">
        <v>0.65</v>
      </c>
      <c r="AA1008" s="27">
        <v>0.27</v>
      </c>
      <c r="AB1008" s="27">
        <v>0.16</v>
      </c>
      <c r="AC1008" s="27">
        <v>0.16</v>
      </c>
      <c r="AD1008" s="27">
        <v>27.5646511627907</v>
      </c>
      <c r="AE1008" s="27">
        <v>48.038231434844796</v>
      </c>
      <c r="AF1008" s="27">
        <v>109.44285007422069</v>
      </c>
      <c r="AG1008" s="101">
        <v>576.45877721813758</v>
      </c>
      <c r="AH1008" s="27">
        <v>1.31</v>
      </c>
      <c r="AI1008" s="27">
        <v>1.67</v>
      </c>
      <c r="AJ1008" s="27">
        <v>0</v>
      </c>
      <c r="AK1008" s="27">
        <v>0</v>
      </c>
      <c r="AL1008" s="101">
        <v>755.16099815576024</v>
      </c>
      <c r="AM1008" s="101">
        <v>962.68615795428968</v>
      </c>
      <c r="AN1008">
        <v>2040</v>
      </c>
      <c r="AO1008" t="s">
        <v>60</v>
      </c>
      <c r="AP1008">
        <v>10</v>
      </c>
      <c r="AQ1008" t="s">
        <v>302</v>
      </c>
      <c r="AR1008">
        <v>3</v>
      </c>
      <c r="AS1008">
        <v>67</v>
      </c>
      <c r="AT1008" t="s">
        <v>89</v>
      </c>
      <c r="AU1008">
        <v>2023</v>
      </c>
      <c r="AV1008" t="s">
        <v>306</v>
      </c>
      <c r="AW1008" s="120">
        <f t="shared" si="61"/>
        <v>576.45877721813758</v>
      </c>
      <c r="AX1008" s="109">
        <f t="shared" si="62"/>
        <v>755.16099815576024</v>
      </c>
      <c r="AY1008" s="109">
        <f t="shared" si="63"/>
        <v>962.68615795428968</v>
      </c>
    </row>
    <row r="1009" spans="1:51" x14ac:dyDescent="0.2">
      <c r="A1009">
        <v>56</v>
      </c>
      <c r="B1009">
        <v>2023</v>
      </c>
      <c r="C1009" t="s">
        <v>296</v>
      </c>
      <c r="D1009" t="s">
        <v>877</v>
      </c>
      <c r="E1009" t="s">
        <v>46</v>
      </c>
      <c r="H1009" t="s">
        <v>296</v>
      </c>
      <c r="I1009" t="s">
        <v>307</v>
      </c>
      <c r="J1009" t="s">
        <v>308</v>
      </c>
      <c r="K1009" t="s">
        <v>853</v>
      </c>
      <c r="L1009" s="27">
        <v>0</v>
      </c>
      <c r="M1009" s="27">
        <v>0</v>
      </c>
      <c r="N1009" s="27">
        <v>0</v>
      </c>
      <c r="O1009" t="s">
        <v>299</v>
      </c>
      <c r="P1009" t="s">
        <v>300</v>
      </c>
      <c r="Q1009" s="27">
        <v>0.75</v>
      </c>
      <c r="R1009" s="27">
        <v>0.27</v>
      </c>
      <c r="S1009" s="27">
        <v>0.25</v>
      </c>
      <c r="T1009" s="27">
        <v>0.25</v>
      </c>
      <c r="U1009" s="27">
        <v>0</v>
      </c>
      <c r="V1009" s="27">
        <v>0</v>
      </c>
      <c r="W1009" s="27">
        <v>0</v>
      </c>
      <c r="X1009" t="s">
        <v>301</v>
      </c>
      <c r="Y1009" t="s">
        <v>55</v>
      </c>
      <c r="Z1009" s="27">
        <v>0.65</v>
      </c>
      <c r="AA1009" s="27">
        <v>0.26500000000000001</v>
      </c>
      <c r="AB1009" s="27">
        <v>0.16</v>
      </c>
      <c r="AC1009" s="27">
        <v>0.16</v>
      </c>
      <c r="AD1009" s="27">
        <v>27.5646511627907</v>
      </c>
      <c r="AE1009" s="27">
        <v>48.038231434844796</v>
      </c>
      <c r="AF1009" s="27">
        <v>109.44285007422069</v>
      </c>
      <c r="AG1009" s="101">
        <v>576.45877721813758</v>
      </c>
      <c r="AH1009" s="27">
        <v>1.31</v>
      </c>
      <c r="AI1009" s="27">
        <v>1.67</v>
      </c>
      <c r="AJ1009" s="27">
        <v>0</v>
      </c>
      <c r="AK1009" s="27">
        <v>0</v>
      </c>
      <c r="AL1009" s="101">
        <v>755.16099815576024</v>
      </c>
      <c r="AM1009" s="101">
        <v>962.68615795428968</v>
      </c>
      <c r="AN1009">
        <v>2045</v>
      </c>
      <c r="AO1009" t="s">
        <v>60</v>
      </c>
      <c r="AP1009">
        <v>10</v>
      </c>
      <c r="AQ1009" t="s">
        <v>302</v>
      </c>
      <c r="AR1009">
        <v>3</v>
      </c>
      <c r="AS1009">
        <v>67</v>
      </c>
      <c r="AT1009" t="s">
        <v>89</v>
      </c>
      <c r="AU1009">
        <v>2023</v>
      </c>
      <c r="AV1009" t="s">
        <v>306</v>
      </c>
      <c r="AW1009" s="120">
        <f t="shared" si="61"/>
        <v>576.45877721813758</v>
      </c>
      <c r="AX1009" s="109">
        <f t="shared" si="62"/>
        <v>755.16099815576024</v>
      </c>
      <c r="AY1009" s="109">
        <f t="shared" si="63"/>
        <v>962.68615795428968</v>
      </c>
    </row>
    <row r="1010" spans="1:51" x14ac:dyDescent="0.2">
      <c r="A1010">
        <v>56</v>
      </c>
      <c r="B1010">
        <v>2023</v>
      </c>
      <c r="C1010" t="s">
        <v>296</v>
      </c>
      <c r="D1010" t="s">
        <v>877</v>
      </c>
      <c r="E1010" t="s">
        <v>46</v>
      </c>
      <c r="H1010" t="s">
        <v>296</v>
      </c>
      <c r="I1010" t="s">
        <v>307</v>
      </c>
      <c r="J1010" t="s">
        <v>308</v>
      </c>
      <c r="K1010" t="s">
        <v>853</v>
      </c>
      <c r="L1010" s="27">
        <v>0</v>
      </c>
      <c r="M1010" s="27">
        <v>0</v>
      </c>
      <c r="N1010" s="27">
        <v>0</v>
      </c>
      <c r="O1010" t="s">
        <v>299</v>
      </c>
      <c r="P1010" t="s">
        <v>300</v>
      </c>
      <c r="Q1010" s="27">
        <v>0.75</v>
      </c>
      <c r="R1010" s="27">
        <v>0.26</v>
      </c>
      <c r="S1010" s="27">
        <v>0.24000000000000002</v>
      </c>
      <c r="T1010" s="27">
        <v>0.24000000000000002</v>
      </c>
      <c r="U1010" s="27">
        <v>0</v>
      </c>
      <c r="V1010" s="27">
        <v>0</v>
      </c>
      <c r="W1010" s="27">
        <v>0</v>
      </c>
      <c r="X1010" t="s">
        <v>301</v>
      </c>
      <c r="Y1010" t="s">
        <v>55</v>
      </c>
      <c r="Z1010" s="27">
        <v>0.65</v>
      </c>
      <c r="AA1010" s="27">
        <v>0.26</v>
      </c>
      <c r="AB1010" s="27">
        <v>0.16</v>
      </c>
      <c r="AC1010" s="27">
        <v>0.16</v>
      </c>
      <c r="AD1010" s="27">
        <v>27.5646511627907</v>
      </c>
      <c r="AE1010" s="27">
        <v>48.038231434844796</v>
      </c>
      <c r="AF1010" s="27">
        <v>109.44285007422069</v>
      </c>
      <c r="AG1010" s="101">
        <v>576.45877721813758</v>
      </c>
      <c r="AH1010" s="27">
        <v>1.31</v>
      </c>
      <c r="AI1010" s="27">
        <v>1.67</v>
      </c>
      <c r="AJ1010" s="27">
        <v>0</v>
      </c>
      <c r="AK1010" s="27">
        <v>0</v>
      </c>
      <c r="AL1010" s="101">
        <v>755.16099815576024</v>
      </c>
      <c r="AM1010" s="101">
        <v>962.68615795428968</v>
      </c>
      <c r="AN1010">
        <v>2050</v>
      </c>
      <c r="AO1010" t="s">
        <v>60</v>
      </c>
      <c r="AP1010">
        <v>10</v>
      </c>
      <c r="AQ1010" t="s">
        <v>302</v>
      </c>
      <c r="AR1010">
        <v>3</v>
      </c>
      <c r="AS1010">
        <v>67</v>
      </c>
      <c r="AT1010" t="s">
        <v>89</v>
      </c>
      <c r="AU1010">
        <v>2023</v>
      </c>
      <c r="AV1010" t="s">
        <v>306</v>
      </c>
      <c r="AW1010" s="120">
        <f t="shared" si="61"/>
        <v>576.45877721813758</v>
      </c>
      <c r="AX1010" s="109">
        <f t="shared" si="62"/>
        <v>755.16099815576024</v>
      </c>
      <c r="AY1010" s="109">
        <f t="shared" si="63"/>
        <v>962.68615795428968</v>
      </c>
    </row>
    <row r="1011" spans="1:51" x14ac:dyDescent="0.2">
      <c r="A1011">
        <v>57</v>
      </c>
      <c r="B1011">
        <v>2023</v>
      </c>
      <c r="C1011" t="s">
        <v>296</v>
      </c>
      <c r="D1011" t="s">
        <v>877</v>
      </c>
      <c r="E1011" t="s">
        <v>46</v>
      </c>
      <c r="H1011" t="s">
        <v>296</v>
      </c>
      <c r="I1011" t="s">
        <v>309</v>
      </c>
      <c r="J1011" t="s">
        <v>310</v>
      </c>
      <c r="K1011" t="s">
        <v>853</v>
      </c>
      <c r="L1011" s="27">
        <v>0</v>
      </c>
      <c r="M1011" s="27">
        <v>0</v>
      </c>
      <c r="N1011" s="27">
        <v>0</v>
      </c>
      <c r="O1011" t="s">
        <v>299</v>
      </c>
      <c r="P1011" t="s">
        <v>300</v>
      </c>
      <c r="Q1011" s="27">
        <v>0.32</v>
      </c>
      <c r="R1011" s="27">
        <v>0.25</v>
      </c>
      <c r="S1011" s="27">
        <v>0.15</v>
      </c>
      <c r="T1011" s="27">
        <v>0.15</v>
      </c>
      <c r="U1011" s="27">
        <v>0</v>
      </c>
      <c r="V1011" s="27">
        <v>0</v>
      </c>
      <c r="W1011" s="27">
        <v>0</v>
      </c>
      <c r="X1011" t="s">
        <v>301</v>
      </c>
      <c r="Y1011" t="s">
        <v>55</v>
      </c>
      <c r="Z1011" s="27">
        <v>0.65</v>
      </c>
      <c r="AA1011" s="27">
        <v>0.28564102564102534</v>
      </c>
      <c r="AB1011" s="27">
        <v>0.16</v>
      </c>
      <c r="AC1011" s="27">
        <v>0.16</v>
      </c>
      <c r="AD1011" s="27">
        <v>73.747593643673355</v>
      </c>
      <c r="AE1011" s="27">
        <v>111.357385976855</v>
      </c>
      <c r="AF1011" s="27">
        <v>127.5566103744432</v>
      </c>
      <c r="AG1011" s="101">
        <v>1336.2886317222601</v>
      </c>
      <c r="AH1011" s="27">
        <v>1.31</v>
      </c>
      <c r="AI1011" s="27">
        <v>1.67</v>
      </c>
      <c r="AJ1011" s="27">
        <v>0</v>
      </c>
      <c r="AK1011" s="27">
        <v>0</v>
      </c>
      <c r="AL1011" s="101">
        <v>1750.5381075561609</v>
      </c>
      <c r="AM1011" s="101">
        <v>2231.6020149761744</v>
      </c>
      <c r="AN1011">
        <v>2023</v>
      </c>
      <c r="AO1011" t="s">
        <v>56</v>
      </c>
      <c r="AP1011">
        <v>10</v>
      </c>
      <c r="AQ1011" t="s">
        <v>302</v>
      </c>
      <c r="AR1011">
        <v>2</v>
      </c>
      <c r="AS1011">
        <v>15</v>
      </c>
      <c r="AT1011" t="s">
        <v>89</v>
      </c>
      <c r="AU1011">
        <v>2023</v>
      </c>
      <c r="AV1011" t="s">
        <v>311</v>
      </c>
      <c r="AW1011" s="120">
        <f t="shared" si="61"/>
        <v>1336.2886317222601</v>
      </c>
      <c r="AX1011" s="109">
        <f t="shared" si="62"/>
        <v>1750.5381075561609</v>
      </c>
      <c r="AY1011" s="109">
        <f t="shared" si="63"/>
        <v>2231.6020149761744</v>
      </c>
    </row>
    <row r="1012" spans="1:51" x14ac:dyDescent="0.2">
      <c r="A1012">
        <v>57</v>
      </c>
      <c r="B1012">
        <v>2023</v>
      </c>
      <c r="C1012" t="s">
        <v>296</v>
      </c>
      <c r="D1012" t="s">
        <v>877</v>
      </c>
      <c r="E1012" t="s">
        <v>46</v>
      </c>
      <c r="H1012" t="s">
        <v>296</v>
      </c>
      <c r="I1012" t="s">
        <v>309</v>
      </c>
      <c r="J1012" t="s">
        <v>310</v>
      </c>
      <c r="K1012" t="s">
        <v>853</v>
      </c>
      <c r="L1012" s="27">
        <v>0</v>
      </c>
      <c r="M1012" s="27">
        <v>0</v>
      </c>
      <c r="N1012" s="27">
        <v>0</v>
      </c>
      <c r="O1012" t="s">
        <v>299</v>
      </c>
      <c r="P1012" t="s">
        <v>300</v>
      </c>
      <c r="Q1012" s="27">
        <v>0.32</v>
      </c>
      <c r="R1012" s="27">
        <v>0.25</v>
      </c>
      <c r="S1012" s="27">
        <v>0.15</v>
      </c>
      <c r="T1012" s="27">
        <v>0.15</v>
      </c>
      <c r="U1012" s="27">
        <v>0</v>
      </c>
      <c r="V1012" s="27">
        <v>0</v>
      </c>
      <c r="W1012" s="27">
        <v>0</v>
      </c>
      <c r="X1012" t="s">
        <v>301</v>
      </c>
      <c r="Y1012" t="s">
        <v>55</v>
      </c>
      <c r="Z1012" s="27">
        <v>0.65</v>
      </c>
      <c r="AA1012" s="27">
        <v>0.28564102564102534</v>
      </c>
      <c r="AB1012" s="27">
        <v>0.16</v>
      </c>
      <c r="AC1012" s="27">
        <v>0.16</v>
      </c>
      <c r="AD1012" s="27">
        <v>80.036148140420693</v>
      </c>
      <c r="AE1012" s="27">
        <v>120.85297702914495</v>
      </c>
      <c r="AF1012" s="27">
        <v>138.43353063893059</v>
      </c>
      <c r="AG1012" s="101">
        <v>1450.2357243497395</v>
      </c>
      <c r="AH1012" s="27">
        <v>1.31</v>
      </c>
      <c r="AI1012" s="27">
        <v>1.67</v>
      </c>
      <c r="AJ1012" s="27">
        <v>0</v>
      </c>
      <c r="AK1012" s="27">
        <v>0</v>
      </c>
      <c r="AL1012" s="101">
        <v>1899.8087988981588</v>
      </c>
      <c r="AM1012" s="101">
        <v>2421.8936596640647</v>
      </c>
      <c r="AN1012">
        <v>2030</v>
      </c>
      <c r="AO1012" t="s">
        <v>56</v>
      </c>
      <c r="AP1012">
        <v>10</v>
      </c>
      <c r="AQ1012" t="s">
        <v>302</v>
      </c>
      <c r="AR1012">
        <v>2</v>
      </c>
      <c r="AS1012">
        <v>15</v>
      </c>
      <c r="AT1012" t="s">
        <v>89</v>
      </c>
      <c r="AU1012">
        <v>2023</v>
      </c>
      <c r="AV1012" t="s">
        <v>311</v>
      </c>
      <c r="AW1012" s="120">
        <f t="shared" si="61"/>
        <v>1450.2357243497395</v>
      </c>
      <c r="AX1012" s="109">
        <f t="shared" si="62"/>
        <v>1899.8087988981588</v>
      </c>
      <c r="AY1012" s="109">
        <f t="shared" si="63"/>
        <v>2421.8936596640647</v>
      </c>
    </row>
    <row r="1013" spans="1:51" x14ac:dyDescent="0.2">
      <c r="A1013">
        <v>57</v>
      </c>
      <c r="B1013">
        <v>2023</v>
      </c>
      <c r="C1013" t="s">
        <v>296</v>
      </c>
      <c r="D1013" t="s">
        <v>877</v>
      </c>
      <c r="E1013" t="s">
        <v>46</v>
      </c>
      <c r="H1013" t="s">
        <v>296</v>
      </c>
      <c r="I1013" t="s">
        <v>309</v>
      </c>
      <c r="J1013" t="s">
        <v>310</v>
      </c>
      <c r="K1013" t="s">
        <v>853</v>
      </c>
      <c r="L1013" s="27">
        <v>0</v>
      </c>
      <c r="M1013" s="27">
        <v>0</v>
      </c>
      <c r="N1013" s="27">
        <v>0</v>
      </c>
      <c r="O1013" t="s">
        <v>299</v>
      </c>
      <c r="P1013" t="s">
        <v>300</v>
      </c>
      <c r="Q1013" s="27">
        <v>0.32</v>
      </c>
      <c r="R1013" s="27">
        <v>0.25</v>
      </c>
      <c r="S1013" s="27">
        <v>0.15</v>
      </c>
      <c r="T1013" s="27">
        <v>0.15</v>
      </c>
      <c r="U1013" s="27">
        <v>0</v>
      </c>
      <c r="V1013" s="27">
        <v>0</v>
      </c>
      <c r="W1013" s="27">
        <v>0</v>
      </c>
      <c r="X1013" t="s">
        <v>301</v>
      </c>
      <c r="Y1013" t="s">
        <v>55</v>
      </c>
      <c r="Z1013" s="27">
        <v>0.65</v>
      </c>
      <c r="AA1013" s="27">
        <v>0.28564102564102534</v>
      </c>
      <c r="AB1013" s="27">
        <v>0.16</v>
      </c>
      <c r="AC1013" s="27">
        <v>0.16</v>
      </c>
      <c r="AD1013" s="27">
        <v>81.179521685283845</v>
      </c>
      <c r="AE1013" s="27">
        <v>122.57944812956131</v>
      </c>
      <c r="AF1013" s="27">
        <v>140.41115250520104</v>
      </c>
      <c r="AG1013" s="101">
        <v>1470.9533775547357</v>
      </c>
      <c r="AH1013" s="27">
        <v>1.31</v>
      </c>
      <c r="AI1013" s="27">
        <v>1.67</v>
      </c>
      <c r="AJ1013" s="27">
        <v>0</v>
      </c>
      <c r="AK1013" s="27">
        <v>0</v>
      </c>
      <c r="AL1013" s="101">
        <v>1926.9489245967038</v>
      </c>
      <c r="AM1013" s="101">
        <v>2456.4921405164087</v>
      </c>
      <c r="AN1013">
        <v>2035</v>
      </c>
      <c r="AO1013" t="s">
        <v>56</v>
      </c>
      <c r="AP1013">
        <v>10</v>
      </c>
      <c r="AQ1013" t="s">
        <v>302</v>
      </c>
      <c r="AR1013">
        <v>2</v>
      </c>
      <c r="AS1013">
        <v>15</v>
      </c>
      <c r="AT1013" t="s">
        <v>89</v>
      </c>
      <c r="AU1013">
        <v>2023</v>
      </c>
      <c r="AV1013" t="s">
        <v>311</v>
      </c>
      <c r="AW1013" s="120">
        <f t="shared" si="61"/>
        <v>1470.9533775547357</v>
      </c>
      <c r="AX1013" s="109">
        <f t="shared" si="62"/>
        <v>1926.9489245967038</v>
      </c>
      <c r="AY1013" s="109">
        <f t="shared" si="63"/>
        <v>2456.4921405164087</v>
      </c>
    </row>
    <row r="1014" spans="1:51" x14ac:dyDescent="0.2">
      <c r="A1014">
        <v>57</v>
      </c>
      <c r="B1014">
        <v>2023</v>
      </c>
      <c r="C1014" t="s">
        <v>296</v>
      </c>
      <c r="D1014" t="s">
        <v>877</v>
      </c>
      <c r="E1014" t="s">
        <v>46</v>
      </c>
      <c r="H1014" t="s">
        <v>296</v>
      </c>
      <c r="I1014" t="s">
        <v>309</v>
      </c>
      <c r="J1014" t="s">
        <v>310</v>
      </c>
      <c r="K1014" t="s">
        <v>853</v>
      </c>
      <c r="L1014" s="27">
        <v>0</v>
      </c>
      <c r="M1014" s="27">
        <v>0</v>
      </c>
      <c r="N1014" s="27">
        <v>0</v>
      </c>
      <c r="O1014" t="s">
        <v>299</v>
      </c>
      <c r="P1014" t="s">
        <v>300</v>
      </c>
      <c r="Q1014" s="27">
        <v>0.32</v>
      </c>
      <c r="R1014" s="27">
        <v>0.25</v>
      </c>
      <c r="S1014" s="27">
        <v>0.15</v>
      </c>
      <c r="T1014" s="27">
        <v>0.15</v>
      </c>
      <c r="U1014" s="27">
        <v>0</v>
      </c>
      <c r="V1014" s="27">
        <v>0</v>
      </c>
      <c r="W1014" s="27">
        <v>0</v>
      </c>
      <c r="X1014" t="s">
        <v>301</v>
      </c>
      <c r="Y1014" t="s">
        <v>55</v>
      </c>
      <c r="Z1014" s="27">
        <v>0.65</v>
      </c>
      <c r="AA1014" s="27">
        <v>0.28564102564102534</v>
      </c>
      <c r="AB1014" s="27">
        <v>0.16</v>
      </c>
      <c r="AC1014" s="27">
        <v>0.16</v>
      </c>
      <c r="AD1014" s="27">
        <v>82.322895230146997</v>
      </c>
      <c r="AE1014" s="27">
        <v>124.30591922997768</v>
      </c>
      <c r="AF1014" s="27">
        <v>142.38877437147147</v>
      </c>
      <c r="AG1014" s="101">
        <v>1491.671030759732</v>
      </c>
      <c r="AH1014" s="27">
        <v>1.31</v>
      </c>
      <c r="AI1014" s="27">
        <v>1.67</v>
      </c>
      <c r="AJ1014" s="27">
        <v>0</v>
      </c>
      <c r="AK1014" s="27">
        <v>0</v>
      </c>
      <c r="AL1014" s="101">
        <v>1954.0890502952491</v>
      </c>
      <c r="AM1014" s="101">
        <v>2491.0906213687526</v>
      </c>
      <c r="AN1014">
        <v>2040</v>
      </c>
      <c r="AO1014" t="s">
        <v>56</v>
      </c>
      <c r="AP1014">
        <v>10</v>
      </c>
      <c r="AQ1014" t="s">
        <v>302</v>
      </c>
      <c r="AR1014">
        <v>2</v>
      </c>
      <c r="AS1014">
        <v>15</v>
      </c>
      <c r="AT1014" t="s">
        <v>89</v>
      </c>
      <c r="AU1014">
        <v>2023</v>
      </c>
      <c r="AV1014" t="s">
        <v>311</v>
      </c>
      <c r="AW1014" s="120">
        <f t="shared" si="61"/>
        <v>1491.671030759732</v>
      </c>
      <c r="AX1014" s="109">
        <f t="shared" si="62"/>
        <v>1954.0890502952491</v>
      </c>
      <c r="AY1014" s="109">
        <f t="shared" si="63"/>
        <v>2491.0906213687526</v>
      </c>
    </row>
    <row r="1015" spans="1:51" x14ac:dyDescent="0.2">
      <c r="A1015">
        <v>57</v>
      </c>
      <c r="B1015">
        <v>2023</v>
      </c>
      <c r="C1015" t="s">
        <v>296</v>
      </c>
      <c r="D1015" t="s">
        <v>877</v>
      </c>
      <c r="E1015" t="s">
        <v>46</v>
      </c>
      <c r="H1015" t="s">
        <v>296</v>
      </c>
      <c r="I1015" t="s">
        <v>309</v>
      </c>
      <c r="J1015" t="s">
        <v>310</v>
      </c>
      <c r="K1015" t="s">
        <v>853</v>
      </c>
      <c r="L1015" s="27">
        <v>0</v>
      </c>
      <c r="M1015" s="27">
        <v>0</v>
      </c>
      <c r="N1015" s="27">
        <v>0</v>
      </c>
      <c r="O1015" t="s">
        <v>299</v>
      </c>
      <c r="P1015" t="s">
        <v>300</v>
      </c>
      <c r="Q1015" s="27">
        <v>0.32</v>
      </c>
      <c r="R1015" s="27">
        <v>0.25</v>
      </c>
      <c r="S1015" s="27">
        <v>0.15</v>
      </c>
      <c r="T1015" s="27">
        <v>0.15</v>
      </c>
      <c r="U1015" s="27">
        <v>0</v>
      </c>
      <c r="V1015" s="27">
        <v>0</v>
      </c>
      <c r="W1015" s="27">
        <v>0</v>
      </c>
      <c r="X1015" t="s">
        <v>301</v>
      </c>
      <c r="Y1015" t="s">
        <v>55</v>
      </c>
      <c r="Z1015" s="27">
        <v>0.65</v>
      </c>
      <c r="AA1015" s="27">
        <v>0.28564102564102534</v>
      </c>
      <c r="AB1015" s="27">
        <v>0.16</v>
      </c>
      <c r="AC1015" s="27">
        <v>0.16</v>
      </c>
      <c r="AD1015" s="27">
        <v>82.322895230146997</v>
      </c>
      <c r="AE1015" s="27">
        <v>124.30591922997768</v>
      </c>
      <c r="AF1015" s="27">
        <v>142.38877437147147</v>
      </c>
      <c r="AG1015" s="101">
        <v>1491.671030759732</v>
      </c>
      <c r="AH1015" s="27">
        <v>1.31</v>
      </c>
      <c r="AI1015" s="27">
        <v>1.67</v>
      </c>
      <c r="AJ1015" s="27">
        <v>0</v>
      </c>
      <c r="AK1015" s="27">
        <v>0</v>
      </c>
      <c r="AL1015" s="101">
        <v>1954.0890502952491</v>
      </c>
      <c r="AM1015" s="101">
        <v>2491.0906213687526</v>
      </c>
      <c r="AN1015">
        <v>2045</v>
      </c>
      <c r="AO1015" t="s">
        <v>56</v>
      </c>
      <c r="AP1015">
        <v>10</v>
      </c>
      <c r="AQ1015" t="s">
        <v>302</v>
      </c>
      <c r="AR1015">
        <v>2</v>
      </c>
      <c r="AS1015">
        <v>15</v>
      </c>
      <c r="AT1015" t="s">
        <v>89</v>
      </c>
      <c r="AU1015">
        <v>2023</v>
      </c>
      <c r="AV1015" t="s">
        <v>311</v>
      </c>
      <c r="AW1015" s="120">
        <f t="shared" si="61"/>
        <v>1491.671030759732</v>
      </c>
      <c r="AX1015" s="109">
        <f t="shared" si="62"/>
        <v>1954.0890502952491</v>
      </c>
      <c r="AY1015" s="109">
        <f t="shared" si="63"/>
        <v>2491.0906213687526</v>
      </c>
    </row>
    <row r="1016" spans="1:51" x14ac:dyDescent="0.2">
      <c r="A1016">
        <v>57</v>
      </c>
      <c r="B1016">
        <v>2023</v>
      </c>
      <c r="C1016" t="s">
        <v>296</v>
      </c>
      <c r="D1016" t="s">
        <v>877</v>
      </c>
      <c r="E1016" t="s">
        <v>46</v>
      </c>
      <c r="H1016" t="s">
        <v>296</v>
      </c>
      <c r="I1016" t="s">
        <v>309</v>
      </c>
      <c r="J1016" t="s">
        <v>310</v>
      </c>
      <c r="K1016" t="s">
        <v>853</v>
      </c>
      <c r="L1016" s="27">
        <v>0</v>
      </c>
      <c r="M1016" s="27">
        <v>0</v>
      </c>
      <c r="N1016" s="27">
        <v>0</v>
      </c>
      <c r="O1016" t="s">
        <v>299</v>
      </c>
      <c r="P1016" t="s">
        <v>300</v>
      </c>
      <c r="Q1016" s="27">
        <v>0.32</v>
      </c>
      <c r="R1016" s="27">
        <v>0.25</v>
      </c>
      <c r="S1016" s="27">
        <v>0.15</v>
      </c>
      <c r="T1016" s="27">
        <v>0.15</v>
      </c>
      <c r="U1016" s="27">
        <v>0</v>
      </c>
      <c r="V1016" s="27">
        <v>0</v>
      </c>
      <c r="W1016" s="27">
        <v>0</v>
      </c>
      <c r="X1016" t="s">
        <v>301</v>
      </c>
      <c r="Y1016" t="s">
        <v>55</v>
      </c>
      <c r="Z1016" s="27">
        <v>0.65</v>
      </c>
      <c r="AA1016" s="27">
        <v>0.28564102564102534</v>
      </c>
      <c r="AB1016" s="27">
        <v>0.16</v>
      </c>
      <c r="AC1016" s="27">
        <v>0.16</v>
      </c>
      <c r="AD1016" s="27">
        <v>82.322895230146997</v>
      </c>
      <c r="AE1016" s="27">
        <v>124.30591922997768</v>
      </c>
      <c r="AF1016" s="27">
        <v>142.38877437147147</v>
      </c>
      <c r="AG1016" s="101">
        <v>1491.671030759732</v>
      </c>
      <c r="AH1016" s="27">
        <v>1.31</v>
      </c>
      <c r="AI1016" s="27">
        <v>1.67</v>
      </c>
      <c r="AJ1016" s="27">
        <v>0</v>
      </c>
      <c r="AK1016" s="27">
        <v>0</v>
      </c>
      <c r="AL1016" s="101">
        <v>1954.0890502952491</v>
      </c>
      <c r="AM1016" s="101">
        <v>2491.0906213687526</v>
      </c>
      <c r="AN1016">
        <v>2050</v>
      </c>
      <c r="AO1016" t="s">
        <v>56</v>
      </c>
      <c r="AP1016">
        <v>10</v>
      </c>
      <c r="AQ1016" t="s">
        <v>302</v>
      </c>
      <c r="AR1016">
        <v>2</v>
      </c>
      <c r="AS1016">
        <v>15</v>
      </c>
      <c r="AT1016" t="s">
        <v>89</v>
      </c>
      <c r="AU1016">
        <v>2023</v>
      </c>
      <c r="AV1016" t="s">
        <v>311</v>
      </c>
      <c r="AW1016" s="120">
        <f t="shared" si="61"/>
        <v>1491.671030759732</v>
      </c>
      <c r="AX1016" s="109">
        <f t="shared" si="62"/>
        <v>1954.0890502952491</v>
      </c>
      <c r="AY1016" s="109">
        <f t="shared" si="63"/>
        <v>2491.0906213687526</v>
      </c>
    </row>
    <row r="1017" spans="1:51" x14ac:dyDescent="0.2">
      <c r="A1017">
        <v>57</v>
      </c>
      <c r="B1017">
        <v>2023</v>
      </c>
      <c r="C1017" t="s">
        <v>296</v>
      </c>
      <c r="D1017" t="s">
        <v>877</v>
      </c>
      <c r="E1017" t="s">
        <v>46</v>
      </c>
      <c r="H1017" t="s">
        <v>296</v>
      </c>
      <c r="I1017" t="s">
        <v>309</v>
      </c>
      <c r="J1017" t="s">
        <v>310</v>
      </c>
      <c r="K1017" t="s">
        <v>853</v>
      </c>
      <c r="L1017" s="27">
        <v>0</v>
      </c>
      <c r="M1017" s="27">
        <v>0</v>
      </c>
      <c r="N1017" s="27">
        <v>0</v>
      </c>
      <c r="O1017" t="s">
        <v>299</v>
      </c>
      <c r="P1017" t="s">
        <v>300</v>
      </c>
      <c r="Q1017" s="27">
        <v>0.32</v>
      </c>
      <c r="R1017" s="27">
        <v>0.25</v>
      </c>
      <c r="S1017" s="27">
        <v>0.15</v>
      </c>
      <c r="T1017" s="27">
        <v>0.15</v>
      </c>
      <c r="U1017" s="27">
        <v>0</v>
      </c>
      <c r="V1017" s="27">
        <v>0</v>
      </c>
      <c r="W1017" s="27">
        <v>0</v>
      </c>
      <c r="X1017" t="s">
        <v>301</v>
      </c>
      <c r="Y1017" t="s">
        <v>55</v>
      </c>
      <c r="Z1017" s="27">
        <v>0.65</v>
      </c>
      <c r="AA1017" s="27">
        <v>0.28564102564102534</v>
      </c>
      <c r="AB1017" s="27">
        <v>0.16</v>
      </c>
      <c r="AC1017" s="27">
        <v>0.16</v>
      </c>
      <c r="AD1017" s="27">
        <v>73.747593643673355</v>
      </c>
      <c r="AE1017" s="27">
        <v>111.357385976855</v>
      </c>
      <c r="AF1017" s="27">
        <v>127.5566103744432</v>
      </c>
      <c r="AG1017" s="101">
        <v>1336.2886317222601</v>
      </c>
      <c r="AH1017" s="27">
        <v>1.31</v>
      </c>
      <c r="AI1017" s="27">
        <v>1.67</v>
      </c>
      <c r="AJ1017" s="27">
        <v>0</v>
      </c>
      <c r="AK1017" s="27">
        <v>0</v>
      </c>
      <c r="AL1017" s="101">
        <v>1750.5381075561609</v>
      </c>
      <c r="AM1017" s="101">
        <v>2231.6020149761744</v>
      </c>
      <c r="AN1017">
        <v>2023</v>
      </c>
      <c r="AO1017" t="s">
        <v>59</v>
      </c>
      <c r="AP1017">
        <v>10</v>
      </c>
      <c r="AQ1017" t="s">
        <v>302</v>
      </c>
      <c r="AR1017">
        <v>2</v>
      </c>
      <c r="AS1017">
        <v>15</v>
      </c>
      <c r="AT1017" t="s">
        <v>89</v>
      </c>
      <c r="AU1017">
        <v>2023</v>
      </c>
      <c r="AV1017" t="s">
        <v>311</v>
      </c>
      <c r="AW1017" s="120">
        <f t="shared" si="61"/>
        <v>1336.2886317222601</v>
      </c>
      <c r="AX1017" s="109">
        <f t="shared" si="62"/>
        <v>1750.5381075561609</v>
      </c>
      <c r="AY1017" s="109">
        <f t="shared" si="63"/>
        <v>2231.6020149761744</v>
      </c>
    </row>
    <row r="1018" spans="1:51" x14ac:dyDescent="0.2">
      <c r="A1018">
        <v>57</v>
      </c>
      <c r="B1018">
        <v>2023</v>
      </c>
      <c r="C1018" t="s">
        <v>296</v>
      </c>
      <c r="D1018" t="s">
        <v>877</v>
      </c>
      <c r="E1018" t="s">
        <v>46</v>
      </c>
      <c r="H1018" t="s">
        <v>296</v>
      </c>
      <c r="I1018" t="s">
        <v>309</v>
      </c>
      <c r="J1018" t="s">
        <v>310</v>
      </c>
      <c r="K1018" t="s">
        <v>853</v>
      </c>
      <c r="L1018" s="27">
        <v>0</v>
      </c>
      <c r="M1018" s="27">
        <v>0</v>
      </c>
      <c r="N1018" s="27">
        <v>0</v>
      </c>
      <c r="O1018" t="s">
        <v>299</v>
      </c>
      <c r="P1018" t="s">
        <v>300</v>
      </c>
      <c r="Q1018" s="27">
        <v>0.32</v>
      </c>
      <c r="R1018" s="27">
        <v>0.22999999999999998</v>
      </c>
      <c r="S1018" s="27">
        <v>0.13500000000000001</v>
      </c>
      <c r="T1018" s="27">
        <v>0.13500000000000001</v>
      </c>
      <c r="U1018" s="27">
        <v>0</v>
      </c>
      <c r="V1018" s="27">
        <v>0</v>
      </c>
      <c r="W1018" s="27">
        <v>0</v>
      </c>
      <c r="X1018" t="s">
        <v>301</v>
      </c>
      <c r="Y1018" t="s">
        <v>55</v>
      </c>
      <c r="Z1018" s="27">
        <v>0.65</v>
      </c>
      <c r="AA1018" s="27">
        <v>0.28282051282051268</v>
      </c>
      <c r="AB1018" s="27">
        <v>0.16</v>
      </c>
      <c r="AC1018" s="27">
        <v>0.16</v>
      </c>
      <c r="AD1018" s="27">
        <v>83.46626877501015</v>
      </c>
      <c r="AE1018" s="27">
        <v>126.03239033039404</v>
      </c>
      <c r="AF1018" s="27">
        <v>144.36639623774192</v>
      </c>
      <c r="AG1018" s="101">
        <v>1512.3886839647284</v>
      </c>
      <c r="AH1018" s="27">
        <v>1.31</v>
      </c>
      <c r="AI1018" s="27">
        <v>1.67</v>
      </c>
      <c r="AJ1018" s="27">
        <v>0</v>
      </c>
      <c r="AK1018" s="27">
        <v>0</v>
      </c>
      <c r="AL1018" s="101">
        <v>1981.2291759937943</v>
      </c>
      <c r="AM1018" s="101">
        <v>2525.6891022210966</v>
      </c>
      <c r="AN1018">
        <v>2030</v>
      </c>
      <c r="AO1018" t="s">
        <v>59</v>
      </c>
      <c r="AP1018">
        <v>10</v>
      </c>
      <c r="AQ1018" t="s">
        <v>302</v>
      </c>
      <c r="AR1018">
        <v>2</v>
      </c>
      <c r="AS1018">
        <v>15</v>
      </c>
      <c r="AT1018" t="s">
        <v>89</v>
      </c>
      <c r="AU1018">
        <v>2023</v>
      </c>
      <c r="AV1018" t="s">
        <v>311</v>
      </c>
      <c r="AW1018" s="120">
        <f t="shared" si="61"/>
        <v>1512.3886839647284</v>
      </c>
      <c r="AX1018" s="109">
        <f t="shared" si="62"/>
        <v>1981.2291759937943</v>
      </c>
      <c r="AY1018" s="109">
        <f t="shared" si="63"/>
        <v>2525.6891022210966</v>
      </c>
    </row>
    <row r="1019" spans="1:51" x14ac:dyDescent="0.2">
      <c r="A1019">
        <v>57</v>
      </c>
      <c r="B1019">
        <v>2023</v>
      </c>
      <c r="C1019" t="s">
        <v>296</v>
      </c>
      <c r="D1019" t="s">
        <v>877</v>
      </c>
      <c r="E1019" t="s">
        <v>46</v>
      </c>
      <c r="H1019" t="s">
        <v>296</v>
      </c>
      <c r="I1019" t="s">
        <v>309</v>
      </c>
      <c r="J1019" t="s">
        <v>310</v>
      </c>
      <c r="K1019" t="s">
        <v>853</v>
      </c>
      <c r="L1019" s="27">
        <v>0</v>
      </c>
      <c r="M1019" s="27">
        <v>0</v>
      </c>
      <c r="N1019" s="27">
        <v>0</v>
      </c>
      <c r="O1019" t="s">
        <v>299</v>
      </c>
      <c r="P1019" t="s">
        <v>300</v>
      </c>
      <c r="Q1019" s="27">
        <v>0.32</v>
      </c>
      <c r="R1019" s="27">
        <v>0.2225</v>
      </c>
      <c r="S1019" s="27">
        <v>0.13500000000000001</v>
      </c>
      <c r="T1019" s="27">
        <v>0.13500000000000001</v>
      </c>
      <c r="U1019" s="27">
        <v>0</v>
      </c>
      <c r="V1019" s="27">
        <v>0</v>
      </c>
      <c r="W1019" s="27">
        <v>0</v>
      </c>
      <c r="X1019" t="s">
        <v>301</v>
      </c>
      <c r="Y1019" t="s">
        <v>55</v>
      </c>
      <c r="Z1019" s="27">
        <v>0.65</v>
      </c>
      <c r="AA1019" s="27">
        <v>0.28032051282051268</v>
      </c>
      <c r="AB1019" s="27">
        <v>0.16</v>
      </c>
      <c r="AC1019" s="27">
        <v>0.16</v>
      </c>
      <c r="AD1019" s="27">
        <v>82.894582002578574</v>
      </c>
      <c r="AE1019" s="27">
        <v>125.16915478018585</v>
      </c>
      <c r="AF1019" s="27">
        <v>143.3775853046067</v>
      </c>
      <c r="AG1019" s="101">
        <v>1502.0298573622301</v>
      </c>
      <c r="AH1019" s="27">
        <v>1.31</v>
      </c>
      <c r="AI1019" s="27">
        <v>1.67</v>
      </c>
      <c r="AJ1019" s="27">
        <v>0</v>
      </c>
      <c r="AK1019" s="27">
        <v>0</v>
      </c>
      <c r="AL1019" s="101">
        <v>1967.6591131445216</v>
      </c>
      <c r="AM1019" s="101">
        <v>2508.3898617949244</v>
      </c>
      <c r="AN1019">
        <v>2035</v>
      </c>
      <c r="AO1019" t="s">
        <v>59</v>
      </c>
      <c r="AP1019">
        <v>10</v>
      </c>
      <c r="AQ1019" t="s">
        <v>302</v>
      </c>
      <c r="AR1019">
        <v>2</v>
      </c>
      <c r="AS1019">
        <v>15</v>
      </c>
      <c r="AT1019" t="s">
        <v>89</v>
      </c>
      <c r="AU1019">
        <v>2023</v>
      </c>
      <c r="AV1019" t="s">
        <v>311</v>
      </c>
      <c r="AW1019" s="120">
        <f t="shared" si="61"/>
        <v>1502.0298573622301</v>
      </c>
      <c r="AX1019" s="109">
        <f t="shared" si="62"/>
        <v>1967.6591131445216</v>
      </c>
      <c r="AY1019" s="109">
        <f t="shared" si="63"/>
        <v>2508.3898617949244</v>
      </c>
    </row>
    <row r="1020" spans="1:51" x14ac:dyDescent="0.2">
      <c r="A1020">
        <v>57</v>
      </c>
      <c r="B1020">
        <v>2023</v>
      </c>
      <c r="C1020" t="s">
        <v>296</v>
      </c>
      <c r="D1020" t="s">
        <v>877</v>
      </c>
      <c r="E1020" t="s">
        <v>46</v>
      </c>
      <c r="H1020" t="s">
        <v>296</v>
      </c>
      <c r="I1020" t="s">
        <v>309</v>
      </c>
      <c r="J1020" t="s">
        <v>310</v>
      </c>
      <c r="K1020" t="s">
        <v>853</v>
      </c>
      <c r="L1020" s="27">
        <v>0</v>
      </c>
      <c r="M1020" s="27">
        <v>0</v>
      </c>
      <c r="N1020" s="27">
        <v>0</v>
      </c>
      <c r="O1020" t="s">
        <v>299</v>
      </c>
      <c r="P1020" t="s">
        <v>300</v>
      </c>
      <c r="Q1020" s="27">
        <v>0.32</v>
      </c>
      <c r="R1020" s="27">
        <v>0.215</v>
      </c>
      <c r="S1020" s="27">
        <v>0.13500000000000001</v>
      </c>
      <c r="T1020" s="27">
        <v>0.13500000000000001</v>
      </c>
      <c r="U1020" s="27">
        <v>0</v>
      </c>
      <c r="V1020" s="27">
        <v>0</v>
      </c>
      <c r="W1020" s="27">
        <v>0</v>
      </c>
      <c r="X1020" t="s">
        <v>301</v>
      </c>
      <c r="Y1020" t="s">
        <v>55</v>
      </c>
      <c r="Z1020" s="27">
        <v>0.65</v>
      </c>
      <c r="AA1020" s="27">
        <v>0.27782051282051268</v>
      </c>
      <c r="AB1020" s="27">
        <v>0.16</v>
      </c>
      <c r="AC1020" s="27">
        <v>0.16</v>
      </c>
      <c r="AD1020" s="27">
        <v>82.322895230146997</v>
      </c>
      <c r="AE1020" s="27">
        <v>124.30591922997768</v>
      </c>
      <c r="AF1020" s="27">
        <v>142.38877437147147</v>
      </c>
      <c r="AG1020" s="101">
        <v>1491.671030759732</v>
      </c>
      <c r="AH1020" s="27">
        <v>1.31</v>
      </c>
      <c r="AI1020" s="27">
        <v>1.67</v>
      </c>
      <c r="AJ1020" s="27">
        <v>0</v>
      </c>
      <c r="AK1020" s="27">
        <v>0</v>
      </c>
      <c r="AL1020" s="101">
        <v>1954.0890502952491</v>
      </c>
      <c r="AM1020" s="101">
        <v>2491.0906213687526</v>
      </c>
      <c r="AN1020">
        <v>2040</v>
      </c>
      <c r="AO1020" t="s">
        <v>59</v>
      </c>
      <c r="AP1020">
        <v>10</v>
      </c>
      <c r="AQ1020" t="s">
        <v>302</v>
      </c>
      <c r="AR1020">
        <v>2</v>
      </c>
      <c r="AS1020">
        <v>15</v>
      </c>
      <c r="AT1020" t="s">
        <v>89</v>
      </c>
      <c r="AU1020">
        <v>2023</v>
      </c>
      <c r="AV1020" t="s">
        <v>311</v>
      </c>
      <c r="AW1020" s="120">
        <f t="shared" si="61"/>
        <v>1491.671030759732</v>
      </c>
      <c r="AX1020" s="109">
        <f t="shared" si="62"/>
        <v>1954.0890502952491</v>
      </c>
      <c r="AY1020" s="109">
        <f t="shared" si="63"/>
        <v>2491.0906213687526</v>
      </c>
    </row>
    <row r="1021" spans="1:51" x14ac:dyDescent="0.2">
      <c r="A1021">
        <v>57</v>
      </c>
      <c r="B1021">
        <v>2023</v>
      </c>
      <c r="C1021" t="s">
        <v>296</v>
      </c>
      <c r="D1021" t="s">
        <v>877</v>
      </c>
      <c r="E1021" t="s">
        <v>46</v>
      </c>
      <c r="H1021" t="s">
        <v>296</v>
      </c>
      <c r="I1021" t="s">
        <v>309</v>
      </c>
      <c r="J1021" t="s">
        <v>310</v>
      </c>
      <c r="K1021" t="s">
        <v>853</v>
      </c>
      <c r="L1021" s="27">
        <v>0</v>
      </c>
      <c r="M1021" s="27">
        <v>0</v>
      </c>
      <c r="N1021" s="27">
        <v>0</v>
      </c>
      <c r="O1021" t="s">
        <v>299</v>
      </c>
      <c r="P1021" t="s">
        <v>300</v>
      </c>
      <c r="Q1021" s="27">
        <v>0.32</v>
      </c>
      <c r="R1021" s="27">
        <v>0.20749999999999999</v>
      </c>
      <c r="S1021" s="27">
        <v>0.13500000000000001</v>
      </c>
      <c r="T1021" s="27">
        <v>0.13500000000000001</v>
      </c>
      <c r="U1021" s="27">
        <v>0</v>
      </c>
      <c r="V1021" s="27">
        <v>0</v>
      </c>
      <c r="W1021" s="27">
        <v>0</v>
      </c>
      <c r="X1021" t="s">
        <v>301</v>
      </c>
      <c r="Y1021" t="s">
        <v>55</v>
      </c>
      <c r="Z1021" s="27">
        <v>0.65</v>
      </c>
      <c r="AA1021" s="27">
        <v>0.27532051282051268</v>
      </c>
      <c r="AB1021" s="27">
        <v>0.16</v>
      </c>
      <c r="AC1021" s="27">
        <v>0.16</v>
      </c>
      <c r="AD1021" s="27">
        <v>82.322895230146997</v>
      </c>
      <c r="AE1021" s="27">
        <v>124.30591922997768</v>
      </c>
      <c r="AF1021" s="27">
        <v>142.38877437147147</v>
      </c>
      <c r="AG1021" s="101">
        <v>1491.671030759732</v>
      </c>
      <c r="AH1021" s="27">
        <v>1.31</v>
      </c>
      <c r="AI1021" s="27">
        <v>1.67</v>
      </c>
      <c r="AJ1021" s="27">
        <v>0</v>
      </c>
      <c r="AK1021" s="27">
        <v>0</v>
      </c>
      <c r="AL1021" s="101">
        <v>1954.0890502952491</v>
      </c>
      <c r="AM1021" s="101">
        <v>2491.0906213687526</v>
      </c>
      <c r="AN1021">
        <v>2045</v>
      </c>
      <c r="AO1021" t="s">
        <v>59</v>
      </c>
      <c r="AP1021">
        <v>10</v>
      </c>
      <c r="AQ1021" t="s">
        <v>302</v>
      </c>
      <c r="AR1021">
        <v>2</v>
      </c>
      <c r="AS1021">
        <v>15</v>
      </c>
      <c r="AT1021" t="s">
        <v>89</v>
      </c>
      <c r="AU1021">
        <v>2023</v>
      </c>
      <c r="AV1021" t="s">
        <v>311</v>
      </c>
      <c r="AW1021" s="120">
        <f t="shared" si="61"/>
        <v>1491.671030759732</v>
      </c>
      <c r="AX1021" s="109">
        <f t="shared" si="62"/>
        <v>1954.0890502952491</v>
      </c>
      <c r="AY1021" s="109">
        <f t="shared" si="63"/>
        <v>2491.0906213687526</v>
      </c>
    </row>
    <row r="1022" spans="1:51" x14ac:dyDescent="0.2">
      <c r="A1022">
        <v>57</v>
      </c>
      <c r="B1022">
        <v>2023</v>
      </c>
      <c r="C1022" t="s">
        <v>296</v>
      </c>
      <c r="D1022" t="s">
        <v>877</v>
      </c>
      <c r="E1022" t="s">
        <v>46</v>
      </c>
      <c r="H1022" t="s">
        <v>296</v>
      </c>
      <c r="I1022" t="s">
        <v>309</v>
      </c>
      <c r="J1022" t="s">
        <v>310</v>
      </c>
      <c r="K1022" t="s">
        <v>853</v>
      </c>
      <c r="L1022" s="27">
        <v>0</v>
      </c>
      <c r="M1022" s="27">
        <v>0</v>
      </c>
      <c r="N1022" s="27">
        <v>0</v>
      </c>
      <c r="O1022" t="s">
        <v>299</v>
      </c>
      <c r="P1022" t="s">
        <v>300</v>
      </c>
      <c r="Q1022" s="27">
        <v>0.32</v>
      </c>
      <c r="R1022" s="27">
        <v>0.2</v>
      </c>
      <c r="S1022" s="27">
        <v>0.13500000000000001</v>
      </c>
      <c r="T1022" s="27">
        <v>0.13500000000000001</v>
      </c>
      <c r="U1022" s="27">
        <v>0</v>
      </c>
      <c r="V1022" s="27">
        <v>0</v>
      </c>
      <c r="W1022" s="27">
        <v>0</v>
      </c>
      <c r="X1022" t="s">
        <v>301</v>
      </c>
      <c r="Y1022" t="s">
        <v>55</v>
      </c>
      <c r="Z1022" s="27">
        <v>0.65</v>
      </c>
      <c r="AA1022" s="27">
        <v>0.27282051282051267</v>
      </c>
      <c r="AB1022" s="27">
        <v>0.16</v>
      </c>
      <c r="AC1022" s="27">
        <v>0.16</v>
      </c>
      <c r="AD1022" s="27">
        <v>82.322895230146997</v>
      </c>
      <c r="AE1022" s="27">
        <v>124.30591922997768</v>
      </c>
      <c r="AF1022" s="27">
        <v>142.38877437147147</v>
      </c>
      <c r="AG1022" s="101">
        <v>1491.671030759732</v>
      </c>
      <c r="AH1022" s="27">
        <v>1.31</v>
      </c>
      <c r="AI1022" s="27">
        <v>1.67</v>
      </c>
      <c r="AJ1022" s="27">
        <v>0</v>
      </c>
      <c r="AK1022" s="27">
        <v>0</v>
      </c>
      <c r="AL1022" s="101">
        <v>1954.0890502952491</v>
      </c>
      <c r="AM1022" s="101">
        <v>2491.0906213687526</v>
      </c>
      <c r="AN1022">
        <v>2050</v>
      </c>
      <c r="AO1022" t="s">
        <v>59</v>
      </c>
      <c r="AP1022">
        <v>10</v>
      </c>
      <c r="AQ1022" t="s">
        <v>302</v>
      </c>
      <c r="AR1022">
        <v>2</v>
      </c>
      <c r="AS1022">
        <v>15</v>
      </c>
      <c r="AT1022" t="s">
        <v>89</v>
      </c>
      <c r="AU1022">
        <v>2023</v>
      </c>
      <c r="AV1022" t="s">
        <v>311</v>
      </c>
      <c r="AW1022" s="120">
        <f t="shared" si="61"/>
        <v>1491.671030759732</v>
      </c>
      <c r="AX1022" s="109">
        <f t="shared" si="62"/>
        <v>1954.0890502952491</v>
      </c>
      <c r="AY1022" s="109">
        <f t="shared" si="63"/>
        <v>2491.0906213687526</v>
      </c>
    </row>
    <row r="1023" spans="1:51" x14ac:dyDescent="0.2">
      <c r="A1023">
        <v>57</v>
      </c>
      <c r="B1023">
        <v>2023</v>
      </c>
      <c r="C1023" t="s">
        <v>296</v>
      </c>
      <c r="D1023" t="s">
        <v>877</v>
      </c>
      <c r="E1023" t="s">
        <v>46</v>
      </c>
      <c r="H1023" t="s">
        <v>296</v>
      </c>
      <c r="I1023" t="s">
        <v>309</v>
      </c>
      <c r="J1023" t="s">
        <v>310</v>
      </c>
      <c r="K1023" t="s">
        <v>853</v>
      </c>
      <c r="L1023" s="27">
        <v>0</v>
      </c>
      <c r="M1023" s="27">
        <v>0</v>
      </c>
      <c r="N1023" s="27">
        <v>0</v>
      </c>
      <c r="O1023" t="s">
        <v>299</v>
      </c>
      <c r="P1023" t="s">
        <v>300</v>
      </c>
      <c r="Q1023" s="27">
        <v>0.32</v>
      </c>
      <c r="R1023" s="27">
        <v>0.25</v>
      </c>
      <c r="S1023" s="27">
        <v>0.15</v>
      </c>
      <c r="T1023" s="27">
        <v>0.15</v>
      </c>
      <c r="U1023" s="27">
        <v>0</v>
      </c>
      <c r="V1023" s="27">
        <v>0</v>
      </c>
      <c r="W1023" s="27">
        <v>0</v>
      </c>
      <c r="X1023" t="s">
        <v>301</v>
      </c>
      <c r="Y1023" t="s">
        <v>55</v>
      </c>
      <c r="Z1023" s="27">
        <v>0.65</v>
      </c>
      <c r="AA1023" s="27">
        <v>0.28564102564102534</v>
      </c>
      <c r="AB1023" s="27">
        <v>0.16</v>
      </c>
      <c r="AC1023" s="27">
        <v>0.16</v>
      </c>
      <c r="AD1023" s="27">
        <v>73.747593643673355</v>
      </c>
      <c r="AE1023" s="27">
        <v>111.357385976855</v>
      </c>
      <c r="AF1023" s="27">
        <v>127.5566103744432</v>
      </c>
      <c r="AG1023" s="101">
        <v>1336.2886317222601</v>
      </c>
      <c r="AH1023" s="27">
        <v>1.31</v>
      </c>
      <c r="AI1023" s="27">
        <v>1.67</v>
      </c>
      <c r="AJ1023" s="27">
        <v>0</v>
      </c>
      <c r="AK1023" s="27">
        <v>0</v>
      </c>
      <c r="AL1023" s="101">
        <v>1750.5381075561609</v>
      </c>
      <c r="AM1023" s="101">
        <v>2231.6020149761744</v>
      </c>
      <c r="AN1023">
        <v>2023</v>
      </c>
      <c r="AO1023" t="s">
        <v>60</v>
      </c>
      <c r="AP1023">
        <v>10</v>
      </c>
      <c r="AQ1023" t="s">
        <v>302</v>
      </c>
      <c r="AR1023">
        <v>2</v>
      </c>
      <c r="AS1023">
        <v>15</v>
      </c>
      <c r="AT1023" t="s">
        <v>89</v>
      </c>
      <c r="AU1023">
        <v>2023</v>
      </c>
      <c r="AV1023" t="s">
        <v>311</v>
      </c>
      <c r="AW1023" s="120">
        <f t="shared" ref="AW1023:AW1046" si="64">AG1023</f>
        <v>1336.2886317222601</v>
      </c>
      <c r="AX1023" s="109">
        <f t="shared" ref="AX1023:AX1046" si="65">AL1023</f>
        <v>1750.5381075561609</v>
      </c>
      <c r="AY1023" s="109">
        <f t="shared" ref="AY1023:AY1046" si="66">AM1023</f>
        <v>2231.6020149761744</v>
      </c>
    </row>
    <row r="1024" spans="1:51" x14ac:dyDescent="0.2">
      <c r="A1024">
        <v>57</v>
      </c>
      <c r="B1024">
        <v>2023</v>
      </c>
      <c r="C1024" t="s">
        <v>296</v>
      </c>
      <c r="D1024" t="s">
        <v>877</v>
      </c>
      <c r="E1024" t="s">
        <v>46</v>
      </c>
      <c r="H1024" t="s">
        <v>296</v>
      </c>
      <c r="I1024" t="s">
        <v>309</v>
      </c>
      <c r="J1024" t="s">
        <v>310</v>
      </c>
      <c r="K1024" t="s">
        <v>853</v>
      </c>
      <c r="L1024" s="27">
        <v>0</v>
      </c>
      <c r="M1024" s="27">
        <v>0</v>
      </c>
      <c r="N1024" s="27">
        <v>0</v>
      </c>
      <c r="O1024" t="s">
        <v>299</v>
      </c>
      <c r="P1024" t="s">
        <v>300</v>
      </c>
      <c r="Q1024" s="27">
        <v>0.32</v>
      </c>
      <c r="R1024" s="27">
        <v>0.21</v>
      </c>
      <c r="S1024" s="27">
        <v>0.12</v>
      </c>
      <c r="T1024" s="27">
        <v>0.12</v>
      </c>
      <c r="U1024" s="27">
        <v>0</v>
      </c>
      <c r="V1024" s="27">
        <v>0</v>
      </c>
      <c r="W1024" s="27">
        <v>0</v>
      </c>
      <c r="X1024" t="s">
        <v>301</v>
      </c>
      <c r="Y1024" t="s">
        <v>55</v>
      </c>
      <c r="Z1024" s="27">
        <v>0.65</v>
      </c>
      <c r="AA1024" s="27">
        <v>0.28000000000000003</v>
      </c>
      <c r="AB1024" s="27">
        <v>0.16</v>
      </c>
      <c r="AC1024" s="27">
        <v>0.16</v>
      </c>
      <c r="AD1024" s="27">
        <v>86.896389409599621</v>
      </c>
      <c r="AE1024" s="27">
        <v>131.21180363164311</v>
      </c>
      <c r="AF1024" s="27">
        <v>150.29926183655323</v>
      </c>
      <c r="AG1024" s="101">
        <v>1574.5416435797174</v>
      </c>
      <c r="AH1024" s="27">
        <v>1.31</v>
      </c>
      <c r="AI1024" s="27">
        <v>1.67</v>
      </c>
      <c r="AJ1024" s="27">
        <v>0</v>
      </c>
      <c r="AK1024" s="27">
        <v>0</v>
      </c>
      <c r="AL1024" s="101">
        <v>2062.6495530894299</v>
      </c>
      <c r="AM1024" s="101">
        <v>2629.4845447781281</v>
      </c>
      <c r="AN1024">
        <v>2030</v>
      </c>
      <c r="AO1024" t="s">
        <v>60</v>
      </c>
      <c r="AP1024">
        <v>10</v>
      </c>
      <c r="AQ1024" t="s">
        <v>302</v>
      </c>
      <c r="AR1024">
        <v>2</v>
      </c>
      <c r="AS1024">
        <v>15</v>
      </c>
      <c r="AT1024" t="s">
        <v>89</v>
      </c>
      <c r="AU1024">
        <v>2023</v>
      </c>
      <c r="AV1024" t="s">
        <v>311</v>
      </c>
      <c r="AW1024" s="120">
        <f t="shared" si="64"/>
        <v>1574.5416435797174</v>
      </c>
      <c r="AX1024" s="109">
        <f t="shared" si="65"/>
        <v>2062.6495530894299</v>
      </c>
      <c r="AY1024" s="109">
        <f t="shared" si="66"/>
        <v>2629.4845447781281</v>
      </c>
    </row>
    <row r="1025" spans="1:51" x14ac:dyDescent="0.2">
      <c r="A1025">
        <v>57</v>
      </c>
      <c r="B1025">
        <v>2023</v>
      </c>
      <c r="C1025" t="s">
        <v>296</v>
      </c>
      <c r="D1025" t="s">
        <v>877</v>
      </c>
      <c r="E1025" t="s">
        <v>46</v>
      </c>
      <c r="H1025" t="s">
        <v>296</v>
      </c>
      <c r="I1025" t="s">
        <v>309</v>
      </c>
      <c r="J1025" t="s">
        <v>310</v>
      </c>
      <c r="K1025" t="s">
        <v>853</v>
      </c>
      <c r="L1025" s="27">
        <v>0</v>
      </c>
      <c r="M1025" s="27">
        <v>0</v>
      </c>
      <c r="N1025" s="27">
        <v>0</v>
      </c>
      <c r="O1025" t="s">
        <v>299</v>
      </c>
      <c r="P1025" t="s">
        <v>300</v>
      </c>
      <c r="Q1025" s="27">
        <v>0.32</v>
      </c>
      <c r="R1025" s="27">
        <v>0.19500000000000001</v>
      </c>
      <c r="S1025" s="27">
        <v>0.12</v>
      </c>
      <c r="T1025" s="27">
        <v>0.12</v>
      </c>
      <c r="U1025" s="27">
        <v>0</v>
      </c>
      <c r="V1025" s="27">
        <v>0</v>
      </c>
      <c r="W1025" s="27">
        <v>0</v>
      </c>
      <c r="X1025" t="s">
        <v>301</v>
      </c>
      <c r="Y1025" t="s">
        <v>55</v>
      </c>
      <c r="Z1025" s="27">
        <v>0.65</v>
      </c>
      <c r="AA1025" s="27">
        <v>0.27500000000000002</v>
      </c>
      <c r="AB1025" s="27">
        <v>0.16</v>
      </c>
      <c r="AC1025" s="27">
        <v>0.16</v>
      </c>
      <c r="AD1025" s="27">
        <v>84.609642319873302</v>
      </c>
      <c r="AE1025" s="27">
        <v>127.75886143081038</v>
      </c>
      <c r="AF1025" s="27">
        <v>146.34401810401235</v>
      </c>
      <c r="AG1025" s="101">
        <v>1533.1063371697246</v>
      </c>
      <c r="AH1025" s="27">
        <v>1.31</v>
      </c>
      <c r="AI1025" s="27">
        <v>1.67</v>
      </c>
      <c r="AJ1025" s="27">
        <v>0</v>
      </c>
      <c r="AK1025" s="27">
        <v>0</v>
      </c>
      <c r="AL1025" s="101">
        <v>2008.3693016923394</v>
      </c>
      <c r="AM1025" s="101">
        <v>2560.2875830734401</v>
      </c>
      <c r="AN1025">
        <v>2035</v>
      </c>
      <c r="AO1025" t="s">
        <v>60</v>
      </c>
      <c r="AP1025">
        <v>10</v>
      </c>
      <c r="AQ1025" t="s">
        <v>302</v>
      </c>
      <c r="AR1025">
        <v>2</v>
      </c>
      <c r="AS1025">
        <v>15</v>
      </c>
      <c r="AT1025" t="s">
        <v>89</v>
      </c>
      <c r="AU1025">
        <v>2023</v>
      </c>
      <c r="AV1025" t="s">
        <v>311</v>
      </c>
      <c r="AW1025" s="120">
        <f t="shared" si="64"/>
        <v>1533.1063371697246</v>
      </c>
      <c r="AX1025" s="109">
        <f t="shared" si="65"/>
        <v>2008.3693016923394</v>
      </c>
      <c r="AY1025" s="109">
        <f t="shared" si="66"/>
        <v>2560.2875830734401</v>
      </c>
    </row>
    <row r="1026" spans="1:51" x14ac:dyDescent="0.2">
      <c r="A1026">
        <v>57</v>
      </c>
      <c r="B1026">
        <v>2023</v>
      </c>
      <c r="C1026" t="s">
        <v>296</v>
      </c>
      <c r="D1026" t="s">
        <v>877</v>
      </c>
      <c r="E1026" t="s">
        <v>46</v>
      </c>
      <c r="H1026" t="s">
        <v>296</v>
      </c>
      <c r="I1026" t="s">
        <v>309</v>
      </c>
      <c r="J1026" t="s">
        <v>310</v>
      </c>
      <c r="K1026" t="s">
        <v>853</v>
      </c>
      <c r="L1026" s="27">
        <v>0</v>
      </c>
      <c r="M1026" s="27">
        <v>0</v>
      </c>
      <c r="N1026" s="27">
        <v>0</v>
      </c>
      <c r="O1026" t="s">
        <v>299</v>
      </c>
      <c r="P1026" t="s">
        <v>300</v>
      </c>
      <c r="Q1026" s="27">
        <v>0.32</v>
      </c>
      <c r="R1026" s="27">
        <v>0.18</v>
      </c>
      <c r="S1026" s="27">
        <v>0.12</v>
      </c>
      <c r="T1026" s="27">
        <v>0.12</v>
      </c>
      <c r="U1026" s="27">
        <v>0</v>
      </c>
      <c r="V1026" s="27">
        <v>0</v>
      </c>
      <c r="W1026" s="27">
        <v>0</v>
      </c>
      <c r="X1026" t="s">
        <v>301</v>
      </c>
      <c r="Y1026" t="s">
        <v>55</v>
      </c>
      <c r="Z1026" s="27">
        <v>0.65</v>
      </c>
      <c r="AA1026" s="27">
        <v>0.27</v>
      </c>
      <c r="AB1026" s="27">
        <v>0.16</v>
      </c>
      <c r="AC1026" s="27">
        <v>0.16</v>
      </c>
      <c r="AD1026" s="27">
        <v>82.322895230146997</v>
      </c>
      <c r="AE1026" s="27">
        <v>124.30591922997768</v>
      </c>
      <c r="AF1026" s="27">
        <v>142.38877437147147</v>
      </c>
      <c r="AG1026" s="101">
        <v>1491.671030759732</v>
      </c>
      <c r="AH1026" s="27">
        <v>1.31</v>
      </c>
      <c r="AI1026" s="27">
        <v>1.67</v>
      </c>
      <c r="AJ1026" s="27">
        <v>0</v>
      </c>
      <c r="AK1026" s="27">
        <v>0</v>
      </c>
      <c r="AL1026" s="101">
        <v>1954.0890502952491</v>
      </c>
      <c r="AM1026" s="101">
        <v>2491.0906213687526</v>
      </c>
      <c r="AN1026">
        <v>2040</v>
      </c>
      <c r="AO1026" t="s">
        <v>60</v>
      </c>
      <c r="AP1026">
        <v>10</v>
      </c>
      <c r="AQ1026" t="s">
        <v>302</v>
      </c>
      <c r="AR1026">
        <v>2</v>
      </c>
      <c r="AS1026">
        <v>15</v>
      </c>
      <c r="AT1026" t="s">
        <v>89</v>
      </c>
      <c r="AU1026">
        <v>2023</v>
      </c>
      <c r="AV1026" t="s">
        <v>311</v>
      </c>
      <c r="AW1026" s="120">
        <f t="shared" si="64"/>
        <v>1491.671030759732</v>
      </c>
      <c r="AX1026" s="109">
        <f t="shared" si="65"/>
        <v>1954.0890502952491</v>
      </c>
      <c r="AY1026" s="109">
        <f t="shared" si="66"/>
        <v>2491.0906213687526</v>
      </c>
    </row>
    <row r="1027" spans="1:51" x14ac:dyDescent="0.2">
      <c r="A1027">
        <v>57</v>
      </c>
      <c r="B1027">
        <v>2023</v>
      </c>
      <c r="C1027" t="s">
        <v>296</v>
      </c>
      <c r="D1027" t="s">
        <v>877</v>
      </c>
      <c r="E1027" t="s">
        <v>46</v>
      </c>
      <c r="H1027" t="s">
        <v>296</v>
      </c>
      <c r="I1027" t="s">
        <v>309</v>
      </c>
      <c r="J1027" t="s">
        <v>310</v>
      </c>
      <c r="K1027" t="s">
        <v>853</v>
      </c>
      <c r="L1027" s="27">
        <v>0</v>
      </c>
      <c r="M1027" s="27">
        <v>0</v>
      </c>
      <c r="N1027" s="27">
        <v>0</v>
      </c>
      <c r="O1027" t="s">
        <v>299</v>
      </c>
      <c r="P1027" t="s">
        <v>300</v>
      </c>
      <c r="Q1027" s="27">
        <v>0.32</v>
      </c>
      <c r="R1027" s="27">
        <v>0.16499999999999998</v>
      </c>
      <c r="S1027" s="27">
        <v>0.12</v>
      </c>
      <c r="T1027" s="27">
        <v>0.12</v>
      </c>
      <c r="U1027" s="27">
        <v>0</v>
      </c>
      <c r="V1027" s="27">
        <v>0</v>
      </c>
      <c r="W1027" s="27">
        <v>0</v>
      </c>
      <c r="X1027" t="s">
        <v>301</v>
      </c>
      <c r="Y1027" t="s">
        <v>55</v>
      </c>
      <c r="Z1027" s="27">
        <v>0.65</v>
      </c>
      <c r="AA1027" s="27">
        <v>0.26500000000000001</v>
      </c>
      <c r="AB1027" s="27">
        <v>0.16</v>
      </c>
      <c r="AC1027" s="27">
        <v>0.16</v>
      </c>
      <c r="AD1027" s="27">
        <v>82.322895230146997</v>
      </c>
      <c r="AE1027" s="27">
        <v>124.30591922997768</v>
      </c>
      <c r="AF1027" s="27">
        <v>142.38877437147147</v>
      </c>
      <c r="AG1027" s="101">
        <v>1491.671030759732</v>
      </c>
      <c r="AH1027" s="27">
        <v>1.31</v>
      </c>
      <c r="AI1027" s="27">
        <v>1.67</v>
      </c>
      <c r="AJ1027" s="27">
        <v>0</v>
      </c>
      <c r="AK1027" s="27">
        <v>0</v>
      </c>
      <c r="AL1027" s="101">
        <v>1954.0890502952491</v>
      </c>
      <c r="AM1027" s="101">
        <v>2491.0906213687526</v>
      </c>
      <c r="AN1027">
        <v>2045</v>
      </c>
      <c r="AO1027" t="s">
        <v>60</v>
      </c>
      <c r="AP1027">
        <v>10</v>
      </c>
      <c r="AQ1027" t="s">
        <v>302</v>
      </c>
      <c r="AR1027">
        <v>2</v>
      </c>
      <c r="AS1027">
        <v>15</v>
      </c>
      <c r="AT1027" t="s">
        <v>89</v>
      </c>
      <c r="AU1027">
        <v>2023</v>
      </c>
      <c r="AV1027" t="s">
        <v>311</v>
      </c>
      <c r="AW1027" s="120">
        <f t="shared" si="64"/>
        <v>1491.671030759732</v>
      </c>
      <c r="AX1027" s="109">
        <f t="shared" si="65"/>
        <v>1954.0890502952491</v>
      </c>
      <c r="AY1027" s="109">
        <f t="shared" si="66"/>
        <v>2491.0906213687526</v>
      </c>
    </row>
    <row r="1028" spans="1:51" x14ac:dyDescent="0.2">
      <c r="A1028">
        <v>57</v>
      </c>
      <c r="B1028">
        <v>2023</v>
      </c>
      <c r="C1028" t="s">
        <v>296</v>
      </c>
      <c r="D1028" t="s">
        <v>877</v>
      </c>
      <c r="E1028" t="s">
        <v>46</v>
      </c>
      <c r="H1028" t="s">
        <v>296</v>
      </c>
      <c r="I1028" t="s">
        <v>309</v>
      </c>
      <c r="J1028" t="s">
        <v>310</v>
      </c>
      <c r="K1028" t="s">
        <v>853</v>
      </c>
      <c r="L1028" s="27">
        <v>0</v>
      </c>
      <c r="M1028" s="27">
        <v>0</v>
      </c>
      <c r="N1028" s="27">
        <v>0</v>
      </c>
      <c r="O1028" t="s">
        <v>299</v>
      </c>
      <c r="P1028" t="s">
        <v>300</v>
      </c>
      <c r="Q1028" s="27">
        <v>0.32</v>
      </c>
      <c r="R1028" s="27">
        <v>0.15</v>
      </c>
      <c r="S1028" s="27">
        <v>0.12</v>
      </c>
      <c r="T1028" s="27">
        <v>0.12</v>
      </c>
      <c r="U1028" s="27">
        <v>0</v>
      </c>
      <c r="V1028" s="27">
        <v>0</v>
      </c>
      <c r="W1028" s="27">
        <v>0</v>
      </c>
      <c r="X1028" t="s">
        <v>301</v>
      </c>
      <c r="Y1028" t="s">
        <v>55</v>
      </c>
      <c r="Z1028" s="27">
        <v>0.65</v>
      </c>
      <c r="AA1028" s="27">
        <v>0.26</v>
      </c>
      <c r="AB1028" s="27">
        <v>0.16</v>
      </c>
      <c r="AC1028" s="27">
        <v>0.16</v>
      </c>
      <c r="AD1028" s="27">
        <v>82.322895230146997</v>
      </c>
      <c r="AE1028" s="27">
        <v>124.30591922997768</v>
      </c>
      <c r="AF1028" s="27">
        <v>142.38877437147147</v>
      </c>
      <c r="AG1028" s="101">
        <v>1491.671030759732</v>
      </c>
      <c r="AH1028" s="27">
        <v>1.31</v>
      </c>
      <c r="AI1028" s="27">
        <v>1.67</v>
      </c>
      <c r="AJ1028" s="27">
        <v>0</v>
      </c>
      <c r="AK1028" s="27">
        <v>0</v>
      </c>
      <c r="AL1028" s="101">
        <v>1954.0890502952491</v>
      </c>
      <c r="AM1028" s="101">
        <v>2491.0906213687526</v>
      </c>
      <c r="AN1028">
        <v>2050</v>
      </c>
      <c r="AO1028" t="s">
        <v>60</v>
      </c>
      <c r="AP1028">
        <v>10</v>
      </c>
      <c r="AQ1028" t="s">
        <v>302</v>
      </c>
      <c r="AR1028">
        <v>2</v>
      </c>
      <c r="AS1028">
        <v>15</v>
      </c>
      <c r="AT1028" t="s">
        <v>89</v>
      </c>
      <c r="AU1028">
        <v>2023</v>
      </c>
      <c r="AV1028" t="s">
        <v>311</v>
      </c>
      <c r="AW1028" s="120">
        <f t="shared" si="64"/>
        <v>1491.671030759732</v>
      </c>
      <c r="AX1028" s="109">
        <f t="shared" si="65"/>
        <v>1954.0890502952491</v>
      </c>
      <c r="AY1028" s="109">
        <f t="shared" si="66"/>
        <v>2491.0906213687526</v>
      </c>
    </row>
    <row r="1029" spans="1:51" x14ac:dyDescent="0.2">
      <c r="A1029">
        <v>58</v>
      </c>
      <c r="B1029">
        <v>2023</v>
      </c>
      <c r="C1029" t="s">
        <v>296</v>
      </c>
      <c r="D1029" t="s">
        <v>877</v>
      </c>
      <c r="E1029" t="s">
        <v>46</v>
      </c>
      <c r="H1029" t="s">
        <v>296</v>
      </c>
      <c r="I1029" t="s">
        <v>312</v>
      </c>
      <c r="J1029" t="s">
        <v>313</v>
      </c>
      <c r="K1029" t="s">
        <v>853</v>
      </c>
      <c r="L1029" s="27">
        <v>0</v>
      </c>
      <c r="M1029" s="27">
        <v>0</v>
      </c>
      <c r="N1029" s="27">
        <v>0</v>
      </c>
      <c r="O1029" t="s">
        <v>314</v>
      </c>
      <c r="P1029" t="s">
        <v>55</v>
      </c>
      <c r="Q1029" s="27">
        <v>1.9999999999999962E-2</v>
      </c>
      <c r="R1029" s="27">
        <v>0.21911111111111123</v>
      </c>
      <c r="S1029" s="27">
        <v>0.52</v>
      </c>
      <c r="T1029" s="27">
        <v>0.52</v>
      </c>
      <c r="U1029" s="27">
        <v>0</v>
      </c>
      <c r="V1029" s="27">
        <v>0</v>
      </c>
      <c r="W1029" s="27">
        <v>0</v>
      </c>
      <c r="X1029" t="s">
        <v>315</v>
      </c>
      <c r="Y1029" t="s">
        <v>55</v>
      </c>
      <c r="Z1029" s="27">
        <v>9.9999999999998979E-3</v>
      </c>
      <c r="AA1029" s="27">
        <v>0.30178770949720657</v>
      </c>
      <c r="AB1029" s="27">
        <v>0.68</v>
      </c>
      <c r="AC1029" s="27">
        <v>0.68</v>
      </c>
      <c r="AD1029" s="27">
        <v>13.247999999999999</v>
      </c>
      <c r="AE1029" s="27">
        <v>48.663428571428575</v>
      </c>
      <c r="AF1029" s="27">
        <v>53.333333333333336</v>
      </c>
      <c r="AG1029" s="101">
        <v>583.96114285714293</v>
      </c>
      <c r="AH1029" s="27">
        <v>1</v>
      </c>
      <c r="AI1029" s="27">
        <v>1</v>
      </c>
      <c r="AJ1029" s="27">
        <v>1.4833333333333334</v>
      </c>
      <c r="AK1029" s="27">
        <v>1.5733333333333335</v>
      </c>
      <c r="AL1029" s="101">
        <v>601.76114285714289</v>
      </c>
      <c r="AM1029" s="101">
        <v>602.84114285714293</v>
      </c>
      <c r="AN1029">
        <v>2023</v>
      </c>
      <c r="AO1029" t="s">
        <v>56</v>
      </c>
      <c r="AP1029">
        <v>10</v>
      </c>
      <c r="AQ1029" t="s">
        <v>302</v>
      </c>
      <c r="AR1029">
        <v>3</v>
      </c>
      <c r="AS1029">
        <v>189</v>
      </c>
      <c r="AT1029" t="s">
        <v>89</v>
      </c>
      <c r="AU1029">
        <v>2023</v>
      </c>
      <c r="AV1029" t="s">
        <v>316</v>
      </c>
      <c r="AW1029" s="101">
        <f t="shared" si="64"/>
        <v>583.96114285714293</v>
      </c>
      <c r="AX1029" s="101">
        <f t="shared" si="65"/>
        <v>601.76114285714289</v>
      </c>
      <c r="AY1029" s="101">
        <f t="shared" si="66"/>
        <v>602.84114285714293</v>
      </c>
    </row>
    <row r="1030" spans="1:51" x14ac:dyDescent="0.2">
      <c r="A1030">
        <v>58</v>
      </c>
      <c r="B1030">
        <v>2023</v>
      </c>
      <c r="C1030" t="s">
        <v>296</v>
      </c>
      <c r="D1030" t="s">
        <v>877</v>
      </c>
      <c r="E1030" t="s">
        <v>46</v>
      </c>
      <c r="H1030" t="s">
        <v>296</v>
      </c>
      <c r="I1030" t="s">
        <v>312</v>
      </c>
      <c r="J1030" t="s">
        <v>313</v>
      </c>
      <c r="K1030" t="s">
        <v>853</v>
      </c>
      <c r="L1030" s="27">
        <v>0</v>
      </c>
      <c r="M1030" s="27">
        <v>0</v>
      </c>
      <c r="N1030" s="27">
        <v>0</v>
      </c>
      <c r="O1030" t="s">
        <v>314</v>
      </c>
      <c r="P1030" t="s">
        <v>55</v>
      </c>
      <c r="Q1030" s="27">
        <v>1.9999999999999962E-2</v>
      </c>
      <c r="R1030" s="27">
        <v>0.21911111111111123</v>
      </c>
      <c r="S1030" s="27">
        <v>0.52</v>
      </c>
      <c r="T1030" s="27">
        <v>0.52</v>
      </c>
      <c r="U1030" s="27">
        <v>0</v>
      </c>
      <c r="V1030" s="27">
        <v>0</v>
      </c>
      <c r="W1030" s="27">
        <v>0</v>
      </c>
      <c r="X1030" t="s">
        <v>315</v>
      </c>
      <c r="Y1030" t="s">
        <v>55</v>
      </c>
      <c r="Z1030" s="27">
        <v>9.9999999999998979E-3</v>
      </c>
      <c r="AA1030" s="27">
        <v>0.30178770949720657</v>
      </c>
      <c r="AB1030" s="27">
        <v>0.68</v>
      </c>
      <c r="AC1030" s="27">
        <v>0.68</v>
      </c>
      <c r="AD1030" s="27">
        <v>13.247999999999999</v>
      </c>
      <c r="AE1030" s="27">
        <v>48.663428571428575</v>
      </c>
      <c r="AF1030" s="27">
        <v>53.333333333333336</v>
      </c>
      <c r="AG1030" s="101">
        <v>583.96114285714293</v>
      </c>
      <c r="AH1030" s="27">
        <v>1</v>
      </c>
      <c r="AI1030" s="27">
        <v>1</v>
      </c>
      <c r="AJ1030" s="27">
        <v>1.4833333333333334</v>
      </c>
      <c r="AK1030" s="27">
        <v>1.5733333333333335</v>
      </c>
      <c r="AL1030" s="101">
        <v>601.76114285714289</v>
      </c>
      <c r="AM1030" s="101">
        <v>602.84114285714293</v>
      </c>
      <c r="AN1030">
        <v>2030</v>
      </c>
      <c r="AO1030" t="s">
        <v>56</v>
      </c>
      <c r="AP1030">
        <v>10</v>
      </c>
      <c r="AQ1030" t="s">
        <v>302</v>
      </c>
      <c r="AR1030">
        <v>3</v>
      </c>
      <c r="AS1030">
        <v>189</v>
      </c>
      <c r="AT1030" t="s">
        <v>89</v>
      </c>
      <c r="AU1030">
        <v>2023</v>
      </c>
      <c r="AV1030" t="s">
        <v>316</v>
      </c>
      <c r="AW1030" s="101">
        <f t="shared" si="64"/>
        <v>583.96114285714293</v>
      </c>
      <c r="AX1030" s="101">
        <f t="shared" si="65"/>
        <v>601.76114285714289</v>
      </c>
      <c r="AY1030" s="101">
        <f t="shared" si="66"/>
        <v>602.84114285714293</v>
      </c>
    </row>
    <row r="1031" spans="1:51" x14ac:dyDescent="0.2">
      <c r="A1031">
        <v>58</v>
      </c>
      <c r="B1031">
        <v>2023</v>
      </c>
      <c r="C1031" t="s">
        <v>296</v>
      </c>
      <c r="D1031" t="s">
        <v>877</v>
      </c>
      <c r="E1031" t="s">
        <v>46</v>
      </c>
      <c r="H1031" t="s">
        <v>296</v>
      </c>
      <c r="I1031" t="s">
        <v>312</v>
      </c>
      <c r="J1031" t="s">
        <v>313</v>
      </c>
      <c r="K1031" t="s">
        <v>853</v>
      </c>
      <c r="L1031" s="27">
        <v>0</v>
      </c>
      <c r="M1031" s="27">
        <v>0</v>
      </c>
      <c r="N1031" s="27">
        <v>0</v>
      </c>
      <c r="O1031" t="s">
        <v>314</v>
      </c>
      <c r="P1031" t="s">
        <v>55</v>
      </c>
      <c r="Q1031" s="27">
        <v>1.9999999999999962E-2</v>
      </c>
      <c r="R1031" s="27">
        <v>0.21911111111111123</v>
      </c>
      <c r="S1031" s="27">
        <v>0.52</v>
      </c>
      <c r="T1031" s="27">
        <v>0.52</v>
      </c>
      <c r="U1031" s="27">
        <v>0</v>
      </c>
      <c r="V1031" s="27">
        <v>0</v>
      </c>
      <c r="W1031" s="27">
        <v>0</v>
      </c>
      <c r="X1031" t="s">
        <v>315</v>
      </c>
      <c r="Y1031" t="s">
        <v>55</v>
      </c>
      <c r="Z1031" s="27">
        <v>9.9999999999998979E-3</v>
      </c>
      <c r="AA1031" s="27">
        <v>0.30178770949720657</v>
      </c>
      <c r="AB1031" s="27">
        <v>0.68</v>
      </c>
      <c r="AC1031" s="27">
        <v>0.68</v>
      </c>
      <c r="AD1031" s="27">
        <v>13.247999999999999</v>
      </c>
      <c r="AE1031" s="27">
        <v>48.663428571428575</v>
      </c>
      <c r="AF1031" s="27">
        <v>53.333333333333336</v>
      </c>
      <c r="AG1031" s="101">
        <v>583.96114285714293</v>
      </c>
      <c r="AH1031" s="27">
        <v>1</v>
      </c>
      <c r="AI1031" s="27">
        <v>1</v>
      </c>
      <c r="AJ1031" s="27">
        <v>1.4833333333333334</v>
      </c>
      <c r="AK1031" s="27">
        <v>1.5733333333333335</v>
      </c>
      <c r="AL1031" s="101">
        <v>601.76114285714289</v>
      </c>
      <c r="AM1031" s="101">
        <v>602.84114285714293</v>
      </c>
      <c r="AN1031">
        <v>2035</v>
      </c>
      <c r="AO1031" t="s">
        <v>56</v>
      </c>
      <c r="AP1031">
        <v>10</v>
      </c>
      <c r="AQ1031" t="s">
        <v>302</v>
      </c>
      <c r="AR1031">
        <v>3</v>
      </c>
      <c r="AS1031">
        <v>189</v>
      </c>
      <c r="AT1031" t="s">
        <v>89</v>
      </c>
      <c r="AU1031">
        <v>2023</v>
      </c>
      <c r="AV1031" t="s">
        <v>316</v>
      </c>
      <c r="AW1031" s="101">
        <f t="shared" si="64"/>
        <v>583.96114285714293</v>
      </c>
      <c r="AX1031" s="101">
        <f t="shared" si="65"/>
        <v>601.76114285714289</v>
      </c>
      <c r="AY1031" s="101">
        <f t="shared" si="66"/>
        <v>602.84114285714293</v>
      </c>
    </row>
    <row r="1032" spans="1:51" x14ac:dyDescent="0.2">
      <c r="A1032">
        <v>58</v>
      </c>
      <c r="B1032">
        <v>2023</v>
      </c>
      <c r="C1032" t="s">
        <v>296</v>
      </c>
      <c r="D1032" t="s">
        <v>877</v>
      </c>
      <c r="E1032" t="s">
        <v>46</v>
      </c>
      <c r="H1032" t="s">
        <v>296</v>
      </c>
      <c r="I1032" t="s">
        <v>312</v>
      </c>
      <c r="J1032" t="s">
        <v>313</v>
      </c>
      <c r="K1032" t="s">
        <v>853</v>
      </c>
      <c r="L1032" s="27">
        <v>0</v>
      </c>
      <c r="M1032" s="27">
        <v>0</v>
      </c>
      <c r="N1032" s="27">
        <v>0</v>
      </c>
      <c r="O1032" t="s">
        <v>314</v>
      </c>
      <c r="P1032" t="s">
        <v>55</v>
      </c>
      <c r="Q1032" s="27">
        <v>1.9999999999999962E-2</v>
      </c>
      <c r="R1032" s="27">
        <v>0.21911111111111123</v>
      </c>
      <c r="S1032" s="27">
        <v>0.52</v>
      </c>
      <c r="T1032" s="27">
        <v>0.52</v>
      </c>
      <c r="U1032" s="27">
        <v>0</v>
      </c>
      <c r="V1032" s="27">
        <v>0</v>
      </c>
      <c r="W1032" s="27">
        <v>0</v>
      </c>
      <c r="X1032" t="s">
        <v>315</v>
      </c>
      <c r="Y1032" t="s">
        <v>55</v>
      </c>
      <c r="Z1032" s="27">
        <v>9.9999999999998979E-3</v>
      </c>
      <c r="AA1032" s="27">
        <v>0.30178770949720657</v>
      </c>
      <c r="AB1032" s="27">
        <v>0.68</v>
      </c>
      <c r="AC1032" s="27">
        <v>0.68</v>
      </c>
      <c r="AD1032" s="27">
        <v>13.247999999999999</v>
      </c>
      <c r="AE1032" s="27">
        <v>48.663428571428575</v>
      </c>
      <c r="AF1032" s="27">
        <v>53.333333333333336</v>
      </c>
      <c r="AG1032" s="101">
        <v>583.96114285714293</v>
      </c>
      <c r="AH1032" s="27">
        <v>1</v>
      </c>
      <c r="AI1032" s="27">
        <v>1</v>
      </c>
      <c r="AJ1032" s="27">
        <v>1.4833333333333334</v>
      </c>
      <c r="AK1032" s="27">
        <v>1.5733333333333335</v>
      </c>
      <c r="AL1032" s="101">
        <v>601.76114285714289</v>
      </c>
      <c r="AM1032" s="101">
        <v>602.84114285714293</v>
      </c>
      <c r="AN1032">
        <v>2040</v>
      </c>
      <c r="AO1032" t="s">
        <v>56</v>
      </c>
      <c r="AP1032">
        <v>10</v>
      </c>
      <c r="AQ1032" t="s">
        <v>302</v>
      </c>
      <c r="AR1032">
        <v>3</v>
      </c>
      <c r="AS1032">
        <v>189</v>
      </c>
      <c r="AT1032" t="s">
        <v>89</v>
      </c>
      <c r="AU1032">
        <v>2023</v>
      </c>
      <c r="AV1032" t="s">
        <v>316</v>
      </c>
      <c r="AW1032" s="101">
        <f t="shared" si="64"/>
        <v>583.96114285714293</v>
      </c>
      <c r="AX1032" s="101">
        <f t="shared" si="65"/>
        <v>601.76114285714289</v>
      </c>
      <c r="AY1032" s="101">
        <f t="shared" si="66"/>
        <v>602.84114285714293</v>
      </c>
    </row>
    <row r="1033" spans="1:51" x14ac:dyDescent="0.2">
      <c r="A1033">
        <v>58</v>
      </c>
      <c r="B1033">
        <v>2023</v>
      </c>
      <c r="C1033" t="s">
        <v>296</v>
      </c>
      <c r="D1033" t="s">
        <v>877</v>
      </c>
      <c r="E1033" t="s">
        <v>46</v>
      </c>
      <c r="H1033" t="s">
        <v>296</v>
      </c>
      <c r="I1033" t="s">
        <v>312</v>
      </c>
      <c r="J1033" t="s">
        <v>313</v>
      </c>
      <c r="K1033" t="s">
        <v>853</v>
      </c>
      <c r="L1033" s="27">
        <v>0</v>
      </c>
      <c r="M1033" s="27">
        <v>0</v>
      </c>
      <c r="N1033" s="27">
        <v>0</v>
      </c>
      <c r="O1033" t="s">
        <v>314</v>
      </c>
      <c r="P1033" t="s">
        <v>55</v>
      </c>
      <c r="Q1033" s="27">
        <v>1.9999999999999962E-2</v>
      </c>
      <c r="R1033" s="27">
        <v>0.21911111111111123</v>
      </c>
      <c r="S1033" s="27">
        <v>0.52</v>
      </c>
      <c r="T1033" s="27">
        <v>0.52</v>
      </c>
      <c r="U1033" s="27">
        <v>0</v>
      </c>
      <c r="V1033" s="27">
        <v>0</v>
      </c>
      <c r="W1033" s="27">
        <v>0</v>
      </c>
      <c r="X1033" t="s">
        <v>315</v>
      </c>
      <c r="Y1033" t="s">
        <v>55</v>
      </c>
      <c r="Z1033" s="27">
        <v>9.9999999999998979E-3</v>
      </c>
      <c r="AA1033" s="27">
        <v>0.30178770949720657</v>
      </c>
      <c r="AB1033" s="27">
        <v>0.68</v>
      </c>
      <c r="AC1033" s="27">
        <v>0.68</v>
      </c>
      <c r="AD1033" s="27">
        <v>13.247999999999999</v>
      </c>
      <c r="AE1033" s="27">
        <v>48.663428571428575</v>
      </c>
      <c r="AF1033" s="27">
        <v>53.333333333333336</v>
      </c>
      <c r="AG1033" s="101">
        <v>583.96114285714293</v>
      </c>
      <c r="AH1033" s="27">
        <v>1</v>
      </c>
      <c r="AI1033" s="27">
        <v>1</v>
      </c>
      <c r="AJ1033" s="27">
        <v>1.4833333333333334</v>
      </c>
      <c r="AK1033" s="27">
        <v>1.5733333333333335</v>
      </c>
      <c r="AL1033" s="101">
        <v>601.76114285714289</v>
      </c>
      <c r="AM1033" s="101">
        <v>602.84114285714293</v>
      </c>
      <c r="AN1033">
        <v>2045</v>
      </c>
      <c r="AO1033" t="s">
        <v>56</v>
      </c>
      <c r="AP1033">
        <v>10</v>
      </c>
      <c r="AQ1033" t="s">
        <v>302</v>
      </c>
      <c r="AR1033">
        <v>3</v>
      </c>
      <c r="AS1033">
        <v>189</v>
      </c>
      <c r="AT1033" t="s">
        <v>89</v>
      </c>
      <c r="AU1033">
        <v>2023</v>
      </c>
      <c r="AV1033" t="s">
        <v>316</v>
      </c>
      <c r="AW1033" s="101">
        <f t="shared" si="64"/>
        <v>583.96114285714293</v>
      </c>
      <c r="AX1033" s="101">
        <f t="shared" si="65"/>
        <v>601.76114285714289</v>
      </c>
      <c r="AY1033" s="101">
        <f t="shared" si="66"/>
        <v>602.84114285714293</v>
      </c>
    </row>
    <row r="1034" spans="1:51" x14ac:dyDescent="0.2">
      <c r="A1034">
        <v>58</v>
      </c>
      <c r="B1034">
        <v>2023</v>
      </c>
      <c r="C1034" t="s">
        <v>296</v>
      </c>
      <c r="D1034" t="s">
        <v>877</v>
      </c>
      <c r="E1034" t="s">
        <v>46</v>
      </c>
      <c r="H1034" t="s">
        <v>296</v>
      </c>
      <c r="I1034" t="s">
        <v>312</v>
      </c>
      <c r="J1034" t="s">
        <v>313</v>
      </c>
      <c r="K1034" t="s">
        <v>853</v>
      </c>
      <c r="L1034" s="27">
        <v>0</v>
      </c>
      <c r="M1034" s="27">
        <v>0</v>
      </c>
      <c r="N1034" s="27">
        <v>0</v>
      </c>
      <c r="O1034" t="s">
        <v>314</v>
      </c>
      <c r="P1034" t="s">
        <v>55</v>
      </c>
      <c r="Q1034" s="27">
        <v>1.9999999999999962E-2</v>
      </c>
      <c r="R1034" s="27">
        <v>0.21911111111111123</v>
      </c>
      <c r="S1034" s="27">
        <v>0.52</v>
      </c>
      <c r="T1034" s="27">
        <v>0.52</v>
      </c>
      <c r="U1034" s="27">
        <v>0</v>
      </c>
      <c r="V1034" s="27">
        <v>0</v>
      </c>
      <c r="W1034" s="27">
        <v>0</v>
      </c>
      <c r="X1034" t="s">
        <v>315</v>
      </c>
      <c r="Y1034" t="s">
        <v>55</v>
      </c>
      <c r="Z1034" s="27">
        <v>9.9999999999998979E-3</v>
      </c>
      <c r="AA1034" s="27">
        <v>0.30178770949720657</v>
      </c>
      <c r="AB1034" s="27">
        <v>0.68</v>
      </c>
      <c r="AC1034" s="27">
        <v>0.68</v>
      </c>
      <c r="AD1034" s="27">
        <v>13.247999999999999</v>
      </c>
      <c r="AE1034" s="27">
        <v>48.663428571428575</v>
      </c>
      <c r="AF1034" s="27">
        <v>53.333333333333336</v>
      </c>
      <c r="AG1034" s="101">
        <v>583.96114285714293</v>
      </c>
      <c r="AH1034" s="27">
        <v>1</v>
      </c>
      <c r="AI1034" s="27">
        <v>1</v>
      </c>
      <c r="AJ1034" s="27">
        <v>1.4833333333333334</v>
      </c>
      <c r="AK1034" s="27">
        <v>1.5733333333333335</v>
      </c>
      <c r="AL1034" s="101">
        <v>601.76114285714289</v>
      </c>
      <c r="AM1034" s="101">
        <v>602.84114285714293</v>
      </c>
      <c r="AN1034">
        <v>2050</v>
      </c>
      <c r="AO1034" t="s">
        <v>56</v>
      </c>
      <c r="AP1034">
        <v>10</v>
      </c>
      <c r="AQ1034" t="s">
        <v>302</v>
      </c>
      <c r="AR1034">
        <v>3</v>
      </c>
      <c r="AS1034">
        <v>189</v>
      </c>
      <c r="AT1034" t="s">
        <v>89</v>
      </c>
      <c r="AU1034">
        <v>2023</v>
      </c>
      <c r="AV1034" t="s">
        <v>316</v>
      </c>
      <c r="AW1034" s="101">
        <f t="shared" si="64"/>
        <v>583.96114285714293</v>
      </c>
      <c r="AX1034" s="101">
        <f t="shared" si="65"/>
        <v>601.76114285714289</v>
      </c>
      <c r="AY1034" s="101">
        <f t="shared" si="66"/>
        <v>602.84114285714293</v>
      </c>
    </row>
    <row r="1035" spans="1:51" x14ac:dyDescent="0.2">
      <c r="A1035">
        <v>58</v>
      </c>
      <c r="B1035">
        <v>2023</v>
      </c>
      <c r="C1035" t="s">
        <v>296</v>
      </c>
      <c r="D1035" t="s">
        <v>877</v>
      </c>
      <c r="E1035" t="s">
        <v>46</v>
      </c>
      <c r="H1035" t="s">
        <v>296</v>
      </c>
      <c r="I1035" t="s">
        <v>312</v>
      </c>
      <c r="J1035" t="s">
        <v>313</v>
      </c>
      <c r="K1035" t="s">
        <v>853</v>
      </c>
      <c r="L1035" s="27">
        <v>0</v>
      </c>
      <c r="M1035" s="27">
        <v>0</v>
      </c>
      <c r="N1035" s="27">
        <v>0</v>
      </c>
      <c r="O1035" t="s">
        <v>314</v>
      </c>
      <c r="P1035" t="s">
        <v>55</v>
      </c>
      <c r="Q1035" s="27">
        <v>1.9999999999999962E-2</v>
      </c>
      <c r="R1035" s="27">
        <v>0.21911111111111123</v>
      </c>
      <c r="S1035" s="27">
        <v>0.52</v>
      </c>
      <c r="T1035" s="27">
        <v>0.52</v>
      </c>
      <c r="U1035" s="27">
        <v>0</v>
      </c>
      <c r="V1035" s="27">
        <v>0</v>
      </c>
      <c r="W1035" s="27">
        <v>0</v>
      </c>
      <c r="X1035" t="s">
        <v>315</v>
      </c>
      <c r="Y1035" t="s">
        <v>55</v>
      </c>
      <c r="Z1035" s="27">
        <v>9.9999999999998979E-3</v>
      </c>
      <c r="AA1035" s="27">
        <v>0.30178770949720657</v>
      </c>
      <c r="AB1035" s="27">
        <v>0.68</v>
      </c>
      <c r="AC1035" s="27">
        <v>0.68</v>
      </c>
      <c r="AD1035" s="27">
        <v>13.247999999999999</v>
      </c>
      <c r="AE1035" s="27">
        <v>48.663428571428575</v>
      </c>
      <c r="AF1035" s="27">
        <v>53.333333333333336</v>
      </c>
      <c r="AG1035" s="101">
        <v>583.96114285714293</v>
      </c>
      <c r="AH1035" s="27">
        <v>1</v>
      </c>
      <c r="AI1035" s="27">
        <v>1</v>
      </c>
      <c r="AJ1035" s="27">
        <v>1.4833333333333334</v>
      </c>
      <c r="AK1035" s="27">
        <v>1.5733333333333335</v>
      </c>
      <c r="AL1035" s="101">
        <v>601.76114285714289</v>
      </c>
      <c r="AM1035" s="101">
        <v>602.84114285714293</v>
      </c>
      <c r="AN1035">
        <v>2023</v>
      </c>
      <c r="AO1035" t="s">
        <v>59</v>
      </c>
      <c r="AP1035">
        <v>10</v>
      </c>
      <c r="AQ1035" t="s">
        <v>302</v>
      </c>
      <c r="AR1035">
        <v>3</v>
      </c>
      <c r="AS1035">
        <v>189</v>
      </c>
      <c r="AT1035" t="s">
        <v>89</v>
      </c>
      <c r="AU1035">
        <v>2023</v>
      </c>
      <c r="AV1035" t="s">
        <v>316</v>
      </c>
      <c r="AW1035" s="101">
        <f t="shared" si="64"/>
        <v>583.96114285714293</v>
      </c>
      <c r="AX1035" s="101">
        <f t="shared" si="65"/>
        <v>601.76114285714289</v>
      </c>
      <c r="AY1035" s="101">
        <f t="shared" si="66"/>
        <v>602.84114285714293</v>
      </c>
    </row>
    <row r="1036" spans="1:51" x14ac:dyDescent="0.2">
      <c r="A1036">
        <v>58</v>
      </c>
      <c r="B1036">
        <v>2023</v>
      </c>
      <c r="C1036" t="s">
        <v>296</v>
      </c>
      <c r="D1036" t="s">
        <v>877</v>
      </c>
      <c r="E1036" t="s">
        <v>46</v>
      </c>
      <c r="H1036" t="s">
        <v>296</v>
      </c>
      <c r="I1036" t="s">
        <v>312</v>
      </c>
      <c r="J1036" t="s">
        <v>313</v>
      </c>
      <c r="K1036" t="s">
        <v>853</v>
      </c>
      <c r="L1036" s="27">
        <v>0</v>
      </c>
      <c r="M1036" s="27">
        <v>0</v>
      </c>
      <c r="N1036" s="27">
        <v>0</v>
      </c>
      <c r="O1036" t="s">
        <v>314</v>
      </c>
      <c r="P1036" t="s">
        <v>55</v>
      </c>
      <c r="Q1036" s="27">
        <v>1.9999999999999962E-2</v>
      </c>
      <c r="R1036" s="27">
        <v>0.22411111111111123</v>
      </c>
      <c r="S1036" s="27">
        <v>0.52</v>
      </c>
      <c r="T1036" s="27">
        <v>0.52</v>
      </c>
      <c r="U1036" s="27">
        <v>0</v>
      </c>
      <c r="V1036" s="27">
        <v>0</v>
      </c>
      <c r="W1036" s="27">
        <v>0</v>
      </c>
      <c r="X1036" t="s">
        <v>315</v>
      </c>
      <c r="Y1036" t="s">
        <v>55</v>
      </c>
      <c r="Z1036" s="27">
        <v>9.9999999999998979E-3</v>
      </c>
      <c r="AA1036" s="27">
        <v>0.30678770949720657</v>
      </c>
      <c r="AB1036" s="27">
        <v>0.68</v>
      </c>
      <c r="AC1036" s="27">
        <v>0.68</v>
      </c>
      <c r="AD1036" s="27">
        <v>13.247999999999999</v>
      </c>
      <c r="AE1036" s="27">
        <v>48.663428571428575</v>
      </c>
      <c r="AF1036" s="27">
        <v>53.333333333333336</v>
      </c>
      <c r="AG1036" s="101">
        <v>583.96114285714293</v>
      </c>
      <c r="AH1036" s="27">
        <v>1</v>
      </c>
      <c r="AI1036" s="27">
        <v>1</v>
      </c>
      <c r="AJ1036" s="27">
        <v>1.4833333333333334</v>
      </c>
      <c r="AK1036" s="27">
        <v>1.5733333333333335</v>
      </c>
      <c r="AL1036" s="101">
        <v>601.76114285714289</v>
      </c>
      <c r="AM1036" s="101">
        <v>602.84114285714293</v>
      </c>
      <c r="AN1036">
        <v>2030</v>
      </c>
      <c r="AO1036" t="s">
        <v>59</v>
      </c>
      <c r="AP1036">
        <v>10</v>
      </c>
      <c r="AQ1036" t="s">
        <v>302</v>
      </c>
      <c r="AR1036">
        <v>3</v>
      </c>
      <c r="AS1036">
        <v>189</v>
      </c>
      <c r="AT1036" t="s">
        <v>89</v>
      </c>
      <c r="AU1036">
        <v>2023</v>
      </c>
      <c r="AV1036" t="s">
        <v>316</v>
      </c>
      <c r="AW1036" s="101">
        <f t="shared" si="64"/>
        <v>583.96114285714293</v>
      </c>
      <c r="AX1036" s="101">
        <f t="shared" si="65"/>
        <v>601.76114285714289</v>
      </c>
      <c r="AY1036" s="101">
        <f t="shared" si="66"/>
        <v>602.84114285714293</v>
      </c>
    </row>
    <row r="1037" spans="1:51" x14ac:dyDescent="0.2">
      <c r="A1037">
        <v>58</v>
      </c>
      <c r="B1037">
        <v>2023</v>
      </c>
      <c r="C1037" t="s">
        <v>296</v>
      </c>
      <c r="D1037" t="s">
        <v>877</v>
      </c>
      <c r="E1037" t="s">
        <v>46</v>
      </c>
      <c r="H1037" t="s">
        <v>296</v>
      </c>
      <c r="I1037" t="s">
        <v>312</v>
      </c>
      <c r="J1037" t="s">
        <v>313</v>
      </c>
      <c r="K1037" t="s">
        <v>853</v>
      </c>
      <c r="L1037" s="27">
        <v>0</v>
      </c>
      <c r="M1037" s="27">
        <v>0</v>
      </c>
      <c r="N1037" s="27">
        <v>0</v>
      </c>
      <c r="O1037" t="s">
        <v>314</v>
      </c>
      <c r="P1037" t="s">
        <v>55</v>
      </c>
      <c r="Q1037" s="27">
        <v>1.9999999999999962E-2</v>
      </c>
      <c r="R1037" s="27">
        <v>0.23411111111111121</v>
      </c>
      <c r="S1037" s="27">
        <v>0.52</v>
      </c>
      <c r="T1037" s="27">
        <v>0.52</v>
      </c>
      <c r="U1037" s="27">
        <v>0</v>
      </c>
      <c r="V1037" s="27">
        <v>0</v>
      </c>
      <c r="W1037" s="27">
        <v>0</v>
      </c>
      <c r="X1037" t="s">
        <v>315</v>
      </c>
      <c r="Y1037" t="s">
        <v>55</v>
      </c>
      <c r="Z1037" s="27">
        <v>9.9999999999998979E-3</v>
      </c>
      <c r="AA1037" s="27">
        <v>0.31678770949720658</v>
      </c>
      <c r="AB1037" s="27">
        <v>0.68</v>
      </c>
      <c r="AC1037" s="27">
        <v>0.68</v>
      </c>
      <c r="AD1037" s="27">
        <v>13.247999999999999</v>
      </c>
      <c r="AE1037" s="27">
        <v>48.663428571428575</v>
      </c>
      <c r="AF1037" s="27">
        <v>53.333333333333336</v>
      </c>
      <c r="AG1037" s="101">
        <v>583.96114285714293</v>
      </c>
      <c r="AH1037" s="27">
        <v>1</v>
      </c>
      <c r="AI1037" s="27">
        <v>1</v>
      </c>
      <c r="AJ1037" s="27">
        <v>1.4833333333333334</v>
      </c>
      <c r="AK1037" s="27">
        <v>1.5733333333333335</v>
      </c>
      <c r="AL1037" s="101">
        <v>601.76114285714289</v>
      </c>
      <c r="AM1037" s="101">
        <v>602.84114285714293</v>
      </c>
      <c r="AN1037">
        <v>2035</v>
      </c>
      <c r="AO1037" t="s">
        <v>59</v>
      </c>
      <c r="AP1037">
        <v>10</v>
      </c>
      <c r="AQ1037" t="s">
        <v>302</v>
      </c>
      <c r="AR1037">
        <v>3</v>
      </c>
      <c r="AS1037">
        <v>189</v>
      </c>
      <c r="AT1037" t="s">
        <v>89</v>
      </c>
      <c r="AU1037">
        <v>2023</v>
      </c>
      <c r="AV1037" t="s">
        <v>316</v>
      </c>
      <c r="AW1037" s="101">
        <f t="shared" si="64"/>
        <v>583.96114285714293</v>
      </c>
      <c r="AX1037" s="101">
        <f t="shared" si="65"/>
        <v>601.76114285714289</v>
      </c>
      <c r="AY1037" s="101">
        <f t="shared" si="66"/>
        <v>602.84114285714293</v>
      </c>
    </row>
    <row r="1038" spans="1:51" x14ac:dyDescent="0.2">
      <c r="A1038">
        <v>58</v>
      </c>
      <c r="B1038">
        <v>2023</v>
      </c>
      <c r="C1038" t="s">
        <v>296</v>
      </c>
      <c r="D1038" t="s">
        <v>877</v>
      </c>
      <c r="E1038" t="s">
        <v>46</v>
      </c>
      <c r="H1038" t="s">
        <v>296</v>
      </c>
      <c r="I1038" t="s">
        <v>312</v>
      </c>
      <c r="J1038" t="s">
        <v>313</v>
      </c>
      <c r="K1038" t="s">
        <v>853</v>
      </c>
      <c r="L1038" s="27">
        <v>0</v>
      </c>
      <c r="M1038" s="27">
        <v>0</v>
      </c>
      <c r="N1038" s="27">
        <v>0</v>
      </c>
      <c r="O1038" t="s">
        <v>314</v>
      </c>
      <c r="P1038" t="s">
        <v>55</v>
      </c>
      <c r="Q1038" s="27">
        <v>1.9999999999999962E-2</v>
      </c>
      <c r="R1038" s="27">
        <v>0.23411111111111121</v>
      </c>
      <c r="S1038" s="27">
        <v>0.52</v>
      </c>
      <c r="T1038" s="27">
        <v>0.52</v>
      </c>
      <c r="U1038" s="27">
        <v>0</v>
      </c>
      <c r="V1038" s="27">
        <v>0</v>
      </c>
      <c r="W1038" s="27">
        <v>0</v>
      </c>
      <c r="X1038" t="s">
        <v>315</v>
      </c>
      <c r="Y1038" t="s">
        <v>55</v>
      </c>
      <c r="Z1038" s="27">
        <v>9.9999999999998979E-3</v>
      </c>
      <c r="AA1038" s="27">
        <v>0.31678770949720658</v>
      </c>
      <c r="AB1038" s="27">
        <v>0.68</v>
      </c>
      <c r="AC1038" s="27">
        <v>0.68</v>
      </c>
      <c r="AD1038" s="27">
        <v>13.247999999999999</v>
      </c>
      <c r="AE1038" s="27">
        <v>48.663428571428575</v>
      </c>
      <c r="AF1038" s="27">
        <v>53.333333333333336</v>
      </c>
      <c r="AG1038" s="101">
        <v>583.96114285714293</v>
      </c>
      <c r="AH1038" s="27">
        <v>1</v>
      </c>
      <c r="AI1038" s="27">
        <v>1</v>
      </c>
      <c r="AJ1038" s="27">
        <v>1.4833333333333334</v>
      </c>
      <c r="AK1038" s="27">
        <v>1.5733333333333335</v>
      </c>
      <c r="AL1038" s="101">
        <v>601.76114285714289</v>
      </c>
      <c r="AM1038" s="101">
        <v>602.84114285714293</v>
      </c>
      <c r="AN1038">
        <v>2040</v>
      </c>
      <c r="AO1038" t="s">
        <v>59</v>
      </c>
      <c r="AP1038">
        <v>10</v>
      </c>
      <c r="AQ1038" t="s">
        <v>302</v>
      </c>
      <c r="AR1038">
        <v>3</v>
      </c>
      <c r="AS1038">
        <v>189</v>
      </c>
      <c r="AT1038" t="s">
        <v>89</v>
      </c>
      <c r="AU1038">
        <v>2023</v>
      </c>
      <c r="AV1038" t="s">
        <v>316</v>
      </c>
      <c r="AW1038" s="101">
        <f t="shared" si="64"/>
        <v>583.96114285714293</v>
      </c>
      <c r="AX1038" s="101">
        <f t="shared" si="65"/>
        <v>601.76114285714289</v>
      </c>
      <c r="AY1038" s="101">
        <f t="shared" si="66"/>
        <v>602.84114285714293</v>
      </c>
    </row>
    <row r="1039" spans="1:51" x14ac:dyDescent="0.2">
      <c r="A1039">
        <v>58</v>
      </c>
      <c r="B1039">
        <v>2023</v>
      </c>
      <c r="C1039" t="s">
        <v>296</v>
      </c>
      <c r="D1039" t="s">
        <v>877</v>
      </c>
      <c r="E1039" t="s">
        <v>46</v>
      </c>
      <c r="H1039" t="s">
        <v>296</v>
      </c>
      <c r="I1039" t="s">
        <v>312</v>
      </c>
      <c r="J1039" t="s">
        <v>313</v>
      </c>
      <c r="K1039" t="s">
        <v>853</v>
      </c>
      <c r="L1039" s="27">
        <v>0</v>
      </c>
      <c r="M1039" s="27">
        <v>0</v>
      </c>
      <c r="N1039" s="27">
        <v>0</v>
      </c>
      <c r="O1039" t="s">
        <v>314</v>
      </c>
      <c r="P1039" t="s">
        <v>55</v>
      </c>
      <c r="Q1039" s="27">
        <v>1.9999999999999962E-2</v>
      </c>
      <c r="R1039" s="27">
        <v>0.23911111111111122</v>
      </c>
      <c r="S1039" s="27">
        <v>0.52</v>
      </c>
      <c r="T1039" s="27">
        <v>0.52</v>
      </c>
      <c r="U1039" s="27">
        <v>0</v>
      </c>
      <c r="V1039" s="27">
        <v>0</v>
      </c>
      <c r="W1039" s="27">
        <v>0</v>
      </c>
      <c r="X1039" t="s">
        <v>315</v>
      </c>
      <c r="Y1039" t="s">
        <v>55</v>
      </c>
      <c r="Z1039" s="27">
        <v>9.9999999999998979E-3</v>
      </c>
      <c r="AA1039" s="27">
        <v>0.32178770949720659</v>
      </c>
      <c r="AB1039" s="27">
        <v>0.68</v>
      </c>
      <c r="AC1039" s="27">
        <v>0.68</v>
      </c>
      <c r="AD1039" s="27">
        <v>13.247999999999999</v>
      </c>
      <c r="AE1039" s="27">
        <v>48.663428571428575</v>
      </c>
      <c r="AF1039" s="27">
        <v>53.333333333333336</v>
      </c>
      <c r="AG1039" s="101">
        <v>583.96114285714293</v>
      </c>
      <c r="AH1039" s="27">
        <v>1</v>
      </c>
      <c r="AI1039" s="27">
        <v>1</v>
      </c>
      <c r="AJ1039" s="27">
        <v>1.4833333333333334</v>
      </c>
      <c r="AK1039" s="27">
        <v>1.5733333333333335</v>
      </c>
      <c r="AL1039" s="101">
        <v>601.76114285714289</v>
      </c>
      <c r="AM1039" s="101">
        <v>602.84114285714293</v>
      </c>
      <c r="AN1039">
        <v>2045</v>
      </c>
      <c r="AO1039" t="s">
        <v>59</v>
      </c>
      <c r="AP1039">
        <v>10</v>
      </c>
      <c r="AQ1039" t="s">
        <v>302</v>
      </c>
      <c r="AR1039">
        <v>3</v>
      </c>
      <c r="AS1039">
        <v>189</v>
      </c>
      <c r="AT1039" t="s">
        <v>89</v>
      </c>
      <c r="AU1039">
        <v>2023</v>
      </c>
      <c r="AV1039" t="s">
        <v>316</v>
      </c>
      <c r="AW1039" s="101">
        <f t="shared" si="64"/>
        <v>583.96114285714293</v>
      </c>
      <c r="AX1039" s="101">
        <f t="shared" si="65"/>
        <v>601.76114285714289</v>
      </c>
      <c r="AY1039" s="101">
        <f t="shared" si="66"/>
        <v>602.84114285714293</v>
      </c>
    </row>
    <row r="1040" spans="1:51" x14ac:dyDescent="0.2">
      <c r="A1040">
        <v>58</v>
      </c>
      <c r="B1040">
        <v>2023</v>
      </c>
      <c r="C1040" t="s">
        <v>296</v>
      </c>
      <c r="D1040" t="s">
        <v>877</v>
      </c>
      <c r="E1040" t="s">
        <v>46</v>
      </c>
      <c r="H1040" t="s">
        <v>296</v>
      </c>
      <c r="I1040" t="s">
        <v>312</v>
      </c>
      <c r="J1040" t="s">
        <v>313</v>
      </c>
      <c r="K1040" t="s">
        <v>853</v>
      </c>
      <c r="L1040" s="27">
        <v>0</v>
      </c>
      <c r="M1040" s="27">
        <v>0</v>
      </c>
      <c r="N1040" s="27">
        <v>0</v>
      </c>
      <c r="O1040" t="s">
        <v>314</v>
      </c>
      <c r="P1040" t="s">
        <v>55</v>
      </c>
      <c r="Q1040" s="27">
        <v>1.9999999999999962E-2</v>
      </c>
      <c r="R1040" s="27">
        <v>0.24411111111111122</v>
      </c>
      <c r="S1040" s="27">
        <v>0.52</v>
      </c>
      <c r="T1040" s="27">
        <v>0.52</v>
      </c>
      <c r="U1040" s="27">
        <v>0</v>
      </c>
      <c r="V1040" s="27">
        <v>0</v>
      </c>
      <c r="W1040" s="27">
        <v>0</v>
      </c>
      <c r="X1040" t="s">
        <v>315</v>
      </c>
      <c r="Y1040" t="s">
        <v>55</v>
      </c>
      <c r="Z1040" s="27">
        <v>9.9999999999998979E-3</v>
      </c>
      <c r="AA1040" s="27">
        <v>0.32678770949720659</v>
      </c>
      <c r="AB1040" s="27">
        <v>0.68</v>
      </c>
      <c r="AC1040" s="27">
        <v>0.68</v>
      </c>
      <c r="AD1040" s="27">
        <v>13.247999999999999</v>
      </c>
      <c r="AE1040" s="27">
        <v>48.663428571428575</v>
      </c>
      <c r="AF1040" s="27">
        <v>53.333333333333336</v>
      </c>
      <c r="AG1040" s="101">
        <v>583.96114285714293</v>
      </c>
      <c r="AH1040" s="27">
        <v>1</v>
      </c>
      <c r="AI1040" s="27">
        <v>1</v>
      </c>
      <c r="AJ1040" s="27">
        <v>1.4833333333333334</v>
      </c>
      <c r="AK1040" s="27">
        <v>1.5733333333333335</v>
      </c>
      <c r="AL1040" s="101">
        <v>601.76114285714289</v>
      </c>
      <c r="AM1040" s="101">
        <v>602.84114285714293</v>
      </c>
      <c r="AN1040">
        <v>2050</v>
      </c>
      <c r="AO1040" t="s">
        <v>59</v>
      </c>
      <c r="AP1040">
        <v>10</v>
      </c>
      <c r="AQ1040" t="s">
        <v>302</v>
      </c>
      <c r="AR1040">
        <v>3</v>
      </c>
      <c r="AS1040">
        <v>189</v>
      </c>
      <c r="AT1040" t="s">
        <v>89</v>
      </c>
      <c r="AU1040">
        <v>2023</v>
      </c>
      <c r="AV1040" t="s">
        <v>316</v>
      </c>
      <c r="AW1040" s="101">
        <f t="shared" si="64"/>
        <v>583.96114285714293</v>
      </c>
      <c r="AX1040" s="101">
        <f t="shared" si="65"/>
        <v>601.76114285714289</v>
      </c>
      <c r="AY1040" s="101">
        <f t="shared" si="66"/>
        <v>602.84114285714293</v>
      </c>
    </row>
    <row r="1041" spans="1:51" x14ac:dyDescent="0.2">
      <c r="A1041">
        <v>58</v>
      </c>
      <c r="B1041">
        <v>2023</v>
      </c>
      <c r="C1041" t="s">
        <v>296</v>
      </c>
      <c r="D1041" t="s">
        <v>877</v>
      </c>
      <c r="E1041" t="s">
        <v>46</v>
      </c>
      <c r="H1041" t="s">
        <v>296</v>
      </c>
      <c r="I1041" t="s">
        <v>312</v>
      </c>
      <c r="J1041" t="s">
        <v>313</v>
      </c>
      <c r="K1041" t="s">
        <v>853</v>
      </c>
      <c r="L1041" s="27">
        <v>0</v>
      </c>
      <c r="M1041" s="27">
        <v>0</v>
      </c>
      <c r="N1041" s="27">
        <v>0</v>
      </c>
      <c r="O1041" t="s">
        <v>314</v>
      </c>
      <c r="P1041" t="s">
        <v>55</v>
      </c>
      <c r="Q1041" s="27">
        <v>1.9999999999999962E-2</v>
      </c>
      <c r="R1041" s="27">
        <v>0.21911111111111123</v>
      </c>
      <c r="S1041" s="27">
        <v>0.52</v>
      </c>
      <c r="T1041" s="27">
        <v>0.52</v>
      </c>
      <c r="U1041" s="27">
        <v>0</v>
      </c>
      <c r="V1041" s="27">
        <v>0</v>
      </c>
      <c r="W1041" s="27">
        <v>0</v>
      </c>
      <c r="X1041" t="s">
        <v>315</v>
      </c>
      <c r="Y1041" t="s">
        <v>55</v>
      </c>
      <c r="Z1041" s="27">
        <v>9.9999999999998979E-3</v>
      </c>
      <c r="AA1041" s="27">
        <v>0.30178770949720657</v>
      </c>
      <c r="AB1041" s="27">
        <v>0.68</v>
      </c>
      <c r="AC1041" s="27">
        <v>0.68</v>
      </c>
      <c r="AD1041" s="27">
        <v>13.247999999999999</v>
      </c>
      <c r="AE1041" s="27">
        <v>48.663428571428575</v>
      </c>
      <c r="AF1041" s="27">
        <v>53.333333333333336</v>
      </c>
      <c r="AG1041" s="101">
        <v>583.96114285714293</v>
      </c>
      <c r="AH1041" s="27">
        <v>1</v>
      </c>
      <c r="AI1041" s="27">
        <v>1</v>
      </c>
      <c r="AJ1041" s="27">
        <v>1.4833333333333334</v>
      </c>
      <c r="AK1041" s="27">
        <v>1.5733333333333335</v>
      </c>
      <c r="AL1041" s="101">
        <v>601.76114285714289</v>
      </c>
      <c r="AM1041" s="101">
        <v>602.84114285714293</v>
      </c>
      <c r="AN1041">
        <v>2023</v>
      </c>
      <c r="AO1041" t="s">
        <v>60</v>
      </c>
      <c r="AP1041">
        <v>10</v>
      </c>
      <c r="AQ1041" t="s">
        <v>302</v>
      </c>
      <c r="AR1041">
        <v>3</v>
      </c>
      <c r="AS1041">
        <v>189</v>
      </c>
      <c r="AT1041" t="s">
        <v>89</v>
      </c>
      <c r="AU1041">
        <v>2023</v>
      </c>
      <c r="AV1041" t="s">
        <v>316</v>
      </c>
      <c r="AW1041" s="101">
        <f t="shared" si="64"/>
        <v>583.96114285714293</v>
      </c>
      <c r="AX1041" s="101">
        <f t="shared" si="65"/>
        <v>601.76114285714289</v>
      </c>
      <c r="AY1041" s="101">
        <f t="shared" si="66"/>
        <v>602.84114285714293</v>
      </c>
    </row>
    <row r="1042" spans="1:51" x14ac:dyDescent="0.2">
      <c r="A1042">
        <v>58</v>
      </c>
      <c r="B1042">
        <v>2023</v>
      </c>
      <c r="C1042" t="s">
        <v>296</v>
      </c>
      <c r="D1042" t="s">
        <v>877</v>
      </c>
      <c r="E1042" t="s">
        <v>46</v>
      </c>
      <c r="H1042" t="s">
        <v>296</v>
      </c>
      <c r="I1042" t="s">
        <v>312</v>
      </c>
      <c r="J1042" t="s">
        <v>313</v>
      </c>
      <c r="K1042" t="s">
        <v>853</v>
      </c>
      <c r="L1042" s="27">
        <v>0</v>
      </c>
      <c r="M1042" s="27">
        <v>0</v>
      </c>
      <c r="N1042" s="27">
        <v>0</v>
      </c>
      <c r="O1042" t="s">
        <v>314</v>
      </c>
      <c r="P1042" t="s">
        <v>55</v>
      </c>
      <c r="Q1042" s="27">
        <v>1.9999999999999962E-2</v>
      </c>
      <c r="R1042" s="27">
        <v>0.22911111111111124</v>
      </c>
      <c r="S1042" s="27">
        <v>0.52</v>
      </c>
      <c r="T1042" s="27">
        <v>0.52</v>
      </c>
      <c r="U1042" s="27">
        <v>0</v>
      </c>
      <c r="V1042" s="27">
        <v>0</v>
      </c>
      <c r="W1042" s="27">
        <v>0</v>
      </c>
      <c r="X1042" t="s">
        <v>315</v>
      </c>
      <c r="Y1042" t="s">
        <v>55</v>
      </c>
      <c r="Z1042" s="27">
        <v>9.9999999999998979E-3</v>
      </c>
      <c r="AA1042" s="27">
        <v>0.31178770949720658</v>
      </c>
      <c r="AB1042" s="27">
        <v>0.68</v>
      </c>
      <c r="AC1042" s="27">
        <v>0.68</v>
      </c>
      <c r="AD1042" s="27">
        <v>13.247999999999999</v>
      </c>
      <c r="AE1042" s="27">
        <v>48.663428571428575</v>
      </c>
      <c r="AF1042" s="27">
        <v>53.333333333333336</v>
      </c>
      <c r="AG1042" s="101">
        <v>583.96114285714293</v>
      </c>
      <c r="AH1042" s="27">
        <v>1</v>
      </c>
      <c r="AI1042" s="27">
        <v>1</v>
      </c>
      <c r="AJ1042" s="27">
        <v>1.4833333333333334</v>
      </c>
      <c r="AK1042" s="27">
        <v>1.5733333333333335</v>
      </c>
      <c r="AL1042" s="101">
        <v>601.76114285714289</v>
      </c>
      <c r="AM1042" s="101">
        <v>602.84114285714293</v>
      </c>
      <c r="AN1042">
        <v>2030</v>
      </c>
      <c r="AO1042" t="s">
        <v>60</v>
      </c>
      <c r="AP1042">
        <v>10</v>
      </c>
      <c r="AQ1042" t="s">
        <v>302</v>
      </c>
      <c r="AR1042">
        <v>3</v>
      </c>
      <c r="AS1042">
        <v>189</v>
      </c>
      <c r="AT1042" t="s">
        <v>89</v>
      </c>
      <c r="AU1042">
        <v>2023</v>
      </c>
      <c r="AV1042" t="s">
        <v>316</v>
      </c>
      <c r="AW1042" s="101">
        <f t="shared" si="64"/>
        <v>583.96114285714293</v>
      </c>
      <c r="AX1042" s="101">
        <f t="shared" si="65"/>
        <v>601.76114285714289</v>
      </c>
      <c r="AY1042" s="101">
        <f t="shared" si="66"/>
        <v>602.84114285714293</v>
      </c>
    </row>
    <row r="1043" spans="1:51" x14ac:dyDescent="0.2">
      <c r="A1043">
        <v>58</v>
      </c>
      <c r="B1043">
        <v>2023</v>
      </c>
      <c r="C1043" t="s">
        <v>296</v>
      </c>
      <c r="D1043" t="s">
        <v>877</v>
      </c>
      <c r="E1043" t="s">
        <v>46</v>
      </c>
      <c r="H1043" t="s">
        <v>296</v>
      </c>
      <c r="I1043" t="s">
        <v>312</v>
      </c>
      <c r="J1043" t="s">
        <v>313</v>
      </c>
      <c r="K1043" t="s">
        <v>853</v>
      </c>
      <c r="L1043" s="27">
        <v>0</v>
      </c>
      <c r="M1043" s="27">
        <v>0</v>
      </c>
      <c r="N1043" s="27">
        <v>0</v>
      </c>
      <c r="O1043" t="s">
        <v>314</v>
      </c>
      <c r="P1043" t="s">
        <v>55</v>
      </c>
      <c r="Q1043" s="27">
        <v>1.9999999999999962E-2</v>
      </c>
      <c r="R1043" s="27">
        <v>0.24911111111111123</v>
      </c>
      <c r="S1043" s="27">
        <v>0.52</v>
      </c>
      <c r="T1043" s="27">
        <v>0.52</v>
      </c>
      <c r="U1043" s="27">
        <v>0</v>
      </c>
      <c r="V1043" s="27">
        <v>0</v>
      </c>
      <c r="W1043" s="27">
        <v>0</v>
      </c>
      <c r="X1043" t="s">
        <v>315</v>
      </c>
      <c r="Y1043" t="s">
        <v>55</v>
      </c>
      <c r="Z1043" s="27">
        <v>9.9999999999998979E-3</v>
      </c>
      <c r="AA1043" s="27">
        <v>0.3317877094972066</v>
      </c>
      <c r="AB1043" s="27">
        <v>0.68</v>
      </c>
      <c r="AC1043" s="27">
        <v>0.68</v>
      </c>
      <c r="AD1043" s="27">
        <v>13.247999999999999</v>
      </c>
      <c r="AE1043" s="27">
        <v>48.663428571428575</v>
      </c>
      <c r="AF1043" s="27">
        <v>53.333333333333336</v>
      </c>
      <c r="AG1043" s="101">
        <v>583.96114285714293</v>
      </c>
      <c r="AH1043" s="27">
        <v>1</v>
      </c>
      <c r="AI1043" s="27">
        <v>1</v>
      </c>
      <c r="AJ1043" s="27">
        <v>1.4833333333333334</v>
      </c>
      <c r="AK1043" s="27">
        <v>1.5733333333333335</v>
      </c>
      <c r="AL1043" s="101">
        <v>601.76114285714289</v>
      </c>
      <c r="AM1043" s="101">
        <v>602.84114285714293</v>
      </c>
      <c r="AN1043">
        <v>2035</v>
      </c>
      <c r="AO1043" t="s">
        <v>60</v>
      </c>
      <c r="AP1043">
        <v>10</v>
      </c>
      <c r="AQ1043" t="s">
        <v>302</v>
      </c>
      <c r="AR1043">
        <v>3</v>
      </c>
      <c r="AS1043">
        <v>189</v>
      </c>
      <c r="AT1043" t="s">
        <v>89</v>
      </c>
      <c r="AU1043">
        <v>2023</v>
      </c>
      <c r="AV1043" t="s">
        <v>316</v>
      </c>
      <c r="AW1043" s="101">
        <f t="shared" si="64"/>
        <v>583.96114285714293</v>
      </c>
      <c r="AX1043" s="101">
        <f t="shared" si="65"/>
        <v>601.76114285714289</v>
      </c>
      <c r="AY1043" s="101">
        <f t="shared" si="66"/>
        <v>602.84114285714293</v>
      </c>
    </row>
    <row r="1044" spans="1:51" x14ac:dyDescent="0.2">
      <c r="A1044">
        <v>58</v>
      </c>
      <c r="B1044">
        <v>2023</v>
      </c>
      <c r="C1044" t="s">
        <v>296</v>
      </c>
      <c r="D1044" t="s">
        <v>877</v>
      </c>
      <c r="E1044" t="s">
        <v>46</v>
      </c>
      <c r="H1044" t="s">
        <v>296</v>
      </c>
      <c r="I1044" t="s">
        <v>312</v>
      </c>
      <c r="J1044" t="s">
        <v>313</v>
      </c>
      <c r="K1044" t="s">
        <v>853</v>
      </c>
      <c r="L1044" s="27">
        <v>0</v>
      </c>
      <c r="M1044" s="27">
        <v>0</v>
      </c>
      <c r="N1044" s="27">
        <v>0</v>
      </c>
      <c r="O1044" t="s">
        <v>314</v>
      </c>
      <c r="P1044" t="s">
        <v>55</v>
      </c>
      <c r="Q1044" s="27">
        <v>1.9999999999999962E-2</v>
      </c>
      <c r="R1044" s="27">
        <v>0.24911111111111123</v>
      </c>
      <c r="S1044" s="27">
        <v>0.52</v>
      </c>
      <c r="T1044" s="27">
        <v>0.52</v>
      </c>
      <c r="U1044" s="27">
        <v>0</v>
      </c>
      <c r="V1044" s="27">
        <v>0</v>
      </c>
      <c r="W1044" s="27">
        <v>0</v>
      </c>
      <c r="X1044" t="s">
        <v>315</v>
      </c>
      <c r="Y1044" t="s">
        <v>55</v>
      </c>
      <c r="Z1044" s="27">
        <v>9.9999999999998979E-3</v>
      </c>
      <c r="AA1044" s="27">
        <v>0.3317877094972066</v>
      </c>
      <c r="AB1044" s="27">
        <v>0.68</v>
      </c>
      <c r="AC1044" s="27">
        <v>0.68</v>
      </c>
      <c r="AD1044" s="27">
        <v>13.247999999999999</v>
      </c>
      <c r="AE1044" s="27">
        <v>48.663428571428575</v>
      </c>
      <c r="AF1044" s="27">
        <v>53.333333333333336</v>
      </c>
      <c r="AG1044" s="101">
        <v>583.96114285714293</v>
      </c>
      <c r="AH1044" s="27">
        <v>1</v>
      </c>
      <c r="AI1044" s="27">
        <v>1</v>
      </c>
      <c r="AJ1044" s="27">
        <v>1.4833333333333334</v>
      </c>
      <c r="AK1044" s="27">
        <v>1.5733333333333335</v>
      </c>
      <c r="AL1044" s="101">
        <v>601.76114285714289</v>
      </c>
      <c r="AM1044" s="101">
        <v>602.84114285714293</v>
      </c>
      <c r="AN1044">
        <v>2040</v>
      </c>
      <c r="AO1044" t="s">
        <v>60</v>
      </c>
      <c r="AP1044">
        <v>10</v>
      </c>
      <c r="AQ1044" t="s">
        <v>302</v>
      </c>
      <c r="AR1044">
        <v>3</v>
      </c>
      <c r="AS1044">
        <v>189</v>
      </c>
      <c r="AT1044" t="s">
        <v>89</v>
      </c>
      <c r="AU1044">
        <v>2023</v>
      </c>
      <c r="AV1044" t="s">
        <v>316</v>
      </c>
      <c r="AW1044" s="101">
        <f t="shared" si="64"/>
        <v>583.96114285714293</v>
      </c>
      <c r="AX1044" s="101">
        <f t="shared" si="65"/>
        <v>601.76114285714289</v>
      </c>
      <c r="AY1044" s="101">
        <f t="shared" si="66"/>
        <v>602.84114285714293</v>
      </c>
    </row>
    <row r="1045" spans="1:51" x14ac:dyDescent="0.2">
      <c r="A1045">
        <v>58</v>
      </c>
      <c r="B1045">
        <v>2023</v>
      </c>
      <c r="C1045" t="s">
        <v>296</v>
      </c>
      <c r="D1045" t="s">
        <v>877</v>
      </c>
      <c r="E1045" t="s">
        <v>46</v>
      </c>
      <c r="H1045" t="s">
        <v>296</v>
      </c>
      <c r="I1045" t="s">
        <v>312</v>
      </c>
      <c r="J1045" t="s">
        <v>313</v>
      </c>
      <c r="K1045" t="s">
        <v>853</v>
      </c>
      <c r="L1045" s="27">
        <v>0</v>
      </c>
      <c r="M1045" s="27">
        <v>0</v>
      </c>
      <c r="N1045" s="27">
        <v>0</v>
      </c>
      <c r="O1045" t="s">
        <v>314</v>
      </c>
      <c r="P1045" t="s">
        <v>55</v>
      </c>
      <c r="Q1045" s="27">
        <v>1.9999999999999962E-2</v>
      </c>
      <c r="R1045" s="27">
        <v>0.25911111111111124</v>
      </c>
      <c r="S1045" s="27">
        <v>0.52</v>
      </c>
      <c r="T1045" s="27">
        <v>0.52</v>
      </c>
      <c r="U1045" s="27">
        <v>0</v>
      </c>
      <c r="V1045" s="27">
        <v>0</v>
      </c>
      <c r="W1045" s="27">
        <v>0</v>
      </c>
      <c r="X1045" t="s">
        <v>315</v>
      </c>
      <c r="Y1045" t="s">
        <v>55</v>
      </c>
      <c r="Z1045" s="27">
        <v>9.9999999999998979E-3</v>
      </c>
      <c r="AA1045" s="27">
        <v>0.34178770949720655</v>
      </c>
      <c r="AB1045" s="27">
        <v>0.68</v>
      </c>
      <c r="AC1045" s="27">
        <v>0.68</v>
      </c>
      <c r="AD1045" s="27">
        <v>13.247999999999999</v>
      </c>
      <c r="AE1045" s="27">
        <v>48.663428571428575</v>
      </c>
      <c r="AF1045" s="27">
        <v>53.333333333333336</v>
      </c>
      <c r="AG1045" s="101">
        <v>583.96114285714293</v>
      </c>
      <c r="AH1045" s="27">
        <v>1</v>
      </c>
      <c r="AI1045" s="27">
        <v>1</v>
      </c>
      <c r="AJ1045" s="27">
        <v>1.4833333333333334</v>
      </c>
      <c r="AK1045" s="27">
        <v>1.5733333333333335</v>
      </c>
      <c r="AL1045" s="101">
        <v>601.76114285714289</v>
      </c>
      <c r="AM1045" s="101">
        <v>602.84114285714293</v>
      </c>
      <c r="AN1045">
        <v>2045</v>
      </c>
      <c r="AO1045" t="s">
        <v>60</v>
      </c>
      <c r="AP1045">
        <v>10</v>
      </c>
      <c r="AQ1045" t="s">
        <v>302</v>
      </c>
      <c r="AR1045">
        <v>3</v>
      </c>
      <c r="AS1045">
        <v>189</v>
      </c>
      <c r="AT1045" t="s">
        <v>89</v>
      </c>
      <c r="AU1045">
        <v>2023</v>
      </c>
      <c r="AV1045" t="s">
        <v>316</v>
      </c>
      <c r="AW1045" s="101">
        <f t="shared" si="64"/>
        <v>583.96114285714293</v>
      </c>
      <c r="AX1045" s="101">
        <f t="shared" si="65"/>
        <v>601.76114285714289</v>
      </c>
      <c r="AY1045" s="101">
        <f t="shared" si="66"/>
        <v>602.84114285714293</v>
      </c>
    </row>
    <row r="1046" spans="1:51" x14ac:dyDescent="0.2">
      <c r="A1046">
        <v>58</v>
      </c>
      <c r="B1046">
        <v>2023</v>
      </c>
      <c r="C1046" t="s">
        <v>296</v>
      </c>
      <c r="D1046" t="s">
        <v>877</v>
      </c>
      <c r="E1046" t="s">
        <v>46</v>
      </c>
      <c r="H1046" t="s">
        <v>296</v>
      </c>
      <c r="I1046" t="s">
        <v>312</v>
      </c>
      <c r="J1046" t="s">
        <v>313</v>
      </c>
      <c r="K1046" t="s">
        <v>853</v>
      </c>
      <c r="L1046" s="27">
        <v>0</v>
      </c>
      <c r="M1046" s="27">
        <v>0</v>
      </c>
      <c r="N1046" s="27">
        <v>0</v>
      </c>
      <c r="O1046" t="s">
        <v>314</v>
      </c>
      <c r="P1046" t="s">
        <v>55</v>
      </c>
      <c r="Q1046" s="27">
        <v>1.9999999999999962E-2</v>
      </c>
      <c r="R1046" s="27">
        <v>0.26911111111111125</v>
      </c>
      <c r="S1046" s="27">
        <v>0.52</v>
      </c>
      <c r="T1046" s="27">
        <v>0.52</v>
      </c>
      <c r="U1046" s="27">
        <v>0</v>
      </c>
      <c r="V1046" s="27">
        <v>0</v>
      </c>
      <c r="W1046" s="27">
        <v>0</v>
      </c>
      <c r="X1046" t="s">
        <v>315</v>
      </c>
      <c r="Y1046" t="s">
        <v>55</v>
      </c>
      <c r="Z1046" s="27">
        <v>9.9999999999998979E-3</v>
      </c>
      <c r="AA1046" s="27">
        <v>0.35178770949720656</v>
      </c>
      <c r="AB1046" s="27">
        <v>0.68</v>
      </c>
      <c r="AC1046" s="27">
        <v>0.68</v>
      </c>
      <c r="AD1046" s="27">
        <v>13.247999999999999</v>
      </c>
      <c r="AE1046" s="27">
        <v>48.663428571428575</v>
      </c>
      <c r="AF1046" s="27">
        <v>53.333333333333336</v>
      </c>
      <c r="AG1046" s="101">
        <v>583.96114285714293</v>
      </c>
      <c r="AH1046" s="27">
        <v>1</v>
      </c>
      <c r="AI1046" s="27">
        <v>1</v>
      </c>
      <c r="AJ1046" s="27">
        <v>1.4833333333333334</v>
      </c>
      <c r="AK1046" s="27">
        <v>1.5733333333333335</v>
      </c>
      <c r="AL1046" s="101">
        <v>601.76114285714289</v>
      </c>
      <c r="AM1046" s="101">
        <v>602.84114285714293</v>
      </c>
      <c r="AN1046">
        <v>2050</v>
      </c>
      <c r="AO1046" t="s">
        <v>60</v>
      </c>
      <c r="AP1046">
        <v>10</v>
      </c>
      <c r="AQ1046" t="s">
        <v>302</v>
      </c>
      <c r="AR1046">
        <v>3</v>
      </c>
      <c r="AS1046">
        <v>189</v>
      </c>
      <c r="AT1046" t="s">
        <v>89</v>
      </c>
      <c r="AU1046">
        <v>2023</v>
      </c>
      <c r="AV1046" t="s">
        <v>316</v>
      </c>
      <c r="AW1046" s="101">
        <f t="shared" si="64"/>
        <v>583.96114285714293</v>
      </c>
      <c r="AX1046" s="101">
        <f t="shared" si="65"/>
        <v>601.76114285714289</v>
      </c>
      <c r="AY1046" s="101">
        <f t="shared" si="66"/>
        <v>602.84114285714293</v>
      </c>
    </row>
    <row r="1047" spans="1:51" x14ac:dyDescent="0.2">
      <c r="A1047">
        <v>59</v>
      </c>
      <c r="B1047">
        <v>2023</v>
      </c>
      <c r="C1047" t="s">
        <v>858</v>
      </c>
      <c r="D1047" t="s">
        <v>157</v>
      </c>
      <c r="E1047" t="s">
        <v>46</v>
      </c>
      <c r="G1047" t="s">
        <v>317</v>
      </c>
      <c r="H1047" t="s">
        <v>318</v>
      </c>
      <c r="I1047" t="s">
        <v>159</v>
      </c>
      <c r="J1047" t="s">
        <v>319</v>
      </c>
      <c r="K1047" t="s">
        <v>51</v>
      </c>
      <c r="L1047" s="27">
        <v>2.6130210000000001E-2</v>
      </c>
      <c r="M1047" s="27">
        <v>2.6672000000000001E-2</v>
      </c>
      <c r="N1047" s="27">
        <v>3.9337999999999998E-2</v>
      </c>
      <c r="O1047" t="s">
        <v>142</v>
      </c>
      <c r="P1047" t="s">
        <v>320</v>
      </c>
      <c r="Q1047" s="27">
        <v>202000</v>
      </c>
      <c r="R1047" s="27">
        <v>800000</v>
      </c>
      <c r="S1047" s="27">
        <v>800000</v>
      </c>
      <c r="T1047" s="27">
        <v>2499000</v>
      </c>
      <c r="U1047" s="27">
        <v>1.012513E-8</v>
      </c>
      <c r="V1047" s="27">
        <v>743.21720000000005</v>
      </c>
      <c r="W1047" s="27">
        <v>657.24794699999995</v>
      </c>
      <c r="X1047" t="s">
        <v>206</v>
      </c>
      <c r="Y1047" t="s">
        <v>91</v>
      </c>
      <c r="Z1047" s="27">
        <v>80</v>
      </c>
      <c r="AA1047" s="27">
        <v>85</v>
      </c>
      <c r="AB1047" s="27">
        <v>99</v>
      </c>
      <c r="AC1047" s="27">
        <v>95</v>
      </c>
      <c r="AD1047" s="27">
        <v>1.046046E-8</v>
      </c>
      <c r="AE1047" s="27">
        <v>784.46649600000001</v>
      </c>
      <c r="AF1047" s="27">
        <v>714.01484100000005</v>
      </c>
      <c r="AG1047" s="27">
        <v>85295.528495999999</v>
      </c>
      <c r="AH1047" s="100">
        <v>1</v>
      </c>
      <c r="AI1047" s="100">
        <v>1</v>
      </c>
      <c r="AJ1047" s="100">
        <v>12560</v>
      </c>
      <c r="AK1047" s="100">
        <v>12560</v>
      </c>
      <c r="AL1047" s="27">
        <v>97855.528495999999</v>
      </c>
      <c r="AM1047" s="27">
        <v>97855.528495999999</v>
      </c>
      <c r="AN1047">
        <v>2023</v>
      </c>
      <c r="AO1047" t="s">
        <v>56</v>
      </c>
      <c r="AP1047">
        <v>21</v>
      </c>
      <c r="AQ1047" t="s">
        <v>321</v>
      </c>
      <c r="AR1047">
        <v>2</v>
      </c>
      <c r="AS1047">
        <v>35</v>
      </c>
      <c r="AT1047">
        <v>0.65680000000000005</v>
      </c>
      <c r="AU1047">
        <v>2023</v>
      </c>
      <c r="AW1047" s="65">
        <f>(IF(ISBLANK(AE1047), IF(ISNUMBER(M1047), M1047*R1047, 0)+IF(ISNUMBER(V1047), V1047*AA1047, 0)+AE1047, (IF(ISNUMBER(M1047), M1047*R1047, 0)+IF(ISNUMBER(V1047), V1047*AA1047)+AE1047)))</f>
        <v>85295.528495999999</v>
      </c>
      <c r="AX1047" s="86">
        <f t="shared" ref="AX1047:AX1078" si="67">(AW1047*AH1047)+AJ1047</f>
        <v>97855.528495999999</v>
      </c>
      <c r="AY1047" s="86">
        <f t="shared" ref="AY1047:AY1078" si="68">(AW1047*AI1047)+AK1047</f>
        <v>97855.528495999999</v>
      </c>
    </row>
    <row r="1048" spans="1:51" x14ac:dyDescent="0.2">
      <c r="A1048">
        <v>59</v>
      </c>
      <c r="B1048">
        <v>2023</v>
      </c>
      <c r="C1048" t="s">
        <v>858</v>
      </c>
      <c r="D1048" t="s">
        <v>157</v>
      </c>
      <c r="E1048" t="s">
        <v>46</v>
      </c>
      <c r="G1048" t="s">
        <v>317</v>
      </c>
      <c r="H1048" t="s">
        <v>318</v>
      </c>
      <c r="I1048" t="s">
        <v>159</v>
      </c>
      <c r="J1048" t="s">
        <v>319</v>
      </c>
      <c r="K1048" t="s">
        <v>51</v>
      </c>
      <c r="L1048" s="27">
        <v>2.6130210000000001E-2</v>
      </c>
      <c r="M1048" s="27">
        <v>2.6672000000000001E-2</v>
      </c>
      <c r="N1048" s="27">
        <v>3.9337999999999998E-2</v>
      </c>
      <c r="O1048" t="s">
        <v>142</v>
      </c>
      <c r="P1048" t="s">
        <v>320</v>
      </c>
      <c r="Q1048" s="27">
        <v>202000</v>
      </c>
      <c r="R1048" s="27">
        <v>800000</v>
      </c>
      <c r="S1048" s="27">
        <v>800000</v>
      </c>
      <c r="T1048" s="27">
        <v>2499000</v>
      </c>
      <c r="U1048" s="27">
        <v>1.012513E-8</v>
      </c>
      <c r="V1048" s="27">
        <v>743.21720000000005</v>
      </c>
      <c r="W1048" s="27">
        <v>657.24794699999995</v>
      </c>
      <c r="X1048" t="s">
        <v>206</v>
      </c>
      <c r="Y1048" t="s">
        <v>91</v>
      </c>
      <c r="Z1048" s="27">
        <v>80</v>
      </c>
      <c r="AA1048" s="27">
        <v>85</v>
      </c>
      <c r="AB1048" s="27">
        <v>99</v>
      </c>
      <c r="AC1048" s="27">
        <v>95</v>
      </c>
      <c r="AD1048" s="27">
        <v>1.046046E-8</v>
      </c>
      <c r="AE1048" s="27">
        <v>784.46649600000001</v>
      </c>
      <c r="AF1048" s="27">
        <v>714.01484100000005</v>
      </c>
      <c r="AG1048" s="27">
        <v>85295.528495999999</v>
      </c>
      <c r="AH1048" s="100">
        <v>1</v>
      </c>
      <c r="AI1048" s="100">
        <v>1</v>
      </c>
      <c r="AJ1048" s="100">
        <v>12560</v>
      </c>
      <c r="AK1048" s="100">
        <v>12560</v>
      </c>
      <c r="AL1048" s="27">
        <v>97855.528495999999</v>
      </c>
      <c r="AM1048" s="27">
        <v>97855.528495999999</v>
      </c>
      <c r="AN1048">
        <v>2030</v>
      </c>
      <c r="AO1048" t="s">
        <v>56</v>
      </c>
      <c r="AP1048">
        <v>21</v>
      </c>
      <c r="AQ1048" t="s">
        <v>321</v>
      </c>
      <c r="AR1048">
        <v>2</v>
      </c>
      <c r="AS1048">
        <v>35</v>
      </c>
      <c r="AT1048">
        <v>0.65680000000000005</v>
      </c>
      <c r="AU1048">
        <v>2023</v>
      </c>
      <c r="AW1048" s="65">
        <f>(IF(ISBLANK(AE1048), IF(ISNUMBER(M1048), M1048*R1047, 0)+IF(ISNUMBER(V1048), V1048*AA1047, 0)+AE1048, (IF(ISNUMBER(M1048), M1048*R1047, 0)+IF(ISNUMBER(V1048), V1048*AA1047)+AE1048)))</f>
        <v>85295.528495999999</v>
      </c>
      <c r="AX1048" s="86">
        <f t="shared" si="67"/>
        <v>97855.528495999999</v>
      </c>
      <c r="AY1048" s="86">
        <f t="shared" si="68"/>
        <v>97855.528495999999</v>
      </c>
    </row>
    <row r="1049" spans="1:51" x14ac:dyDescent="0.2">
      <c r="A1049">
        <v>59</v>
      </c>
      <c r="B1049">
        <v>2023</v>
      </c>
      <c r="C1049" t="s">
        <v>858</v>
      </c>
      <c r="D1049" t="s">
        <v>157</v>
      </c>
      <c r="E1049" t="s">
        <v>46</v>
      </c>
      <c r="G1049" t="s">
        <v>317</v>
      </c>
      <c r="H1049" t="s">
        <v>318</v>
      </c>
      <c r="I1049" t="s">
        <v>159</v>
      </c>
      <c r="J1049" t="s">
        <v>319</v>
      </c>
      <c r="K1049" t="s">
        <v>51</v>
      </c>
      <c r="L1049" s="27">
        <v>2.6130210000000001E-2</v>
      </c>
      <c r="M1049" s="27">
        <v>2.6672000000000001E-2</v>
      </c>
      <c r="N1049" s="27">
        <v>3.9337999999999998E-2</v>
      </c>
      <c r="O1049" t="s">
        <v>142</v>
      </c>
      <c r="P1049" t="s">
        <v>320</v>
      </c>
      <c r="Q1049" s="27">
        <v>202000</v>
      </c>
      <c r="R1049" s="27">
        <v>800000</v>
      </c>
      <c r="S1049" s="27">
        <v>800000</v>
      </c>
      <c r="T1049" s="27">
        <v>2499000</v>
      </c>
      <c r="U1049" s="27">
        <v>1.012513E-8</v>
      </c>
      <c r="V1049" s="27">
        <v>743.21720000000005</v>
      </c>
      <c r="W1049" s="27">
        <v>657.24794699999995</v>
      </c>
      <c r="X1049" t="s">
        <v>206</v>
      </c>
      <c r="Y1049" t="s">
        <v>91</v>
      </c>
      <c r="Z1049" s="27">
        <v>80</v>
      </c>
      <c r="AA1049" s="27">
        <v>85</v>
      </c>
      <c r="AB1049" s="27">
        <v>99</v>
      </c>
      <c r="AC1049" s="27">
        <v>95</v>
      </c>
      <c r="AD1049" s="27">
        <v>1.046046E-8</v>
      </c>
      <c r="AE1049" s="27">
        <v>784.46649600000001</v>
      </c>
      <c r="AF1049" s="27">
        <v>714.01484100000005</v>
      </c>
      <c r="AG1049" s="27">
        <v>85295.528495999999</v>
      </c>
      <c r="AH1049" s="100">
        <v>1</v>
      </c>
      <c r="AI1049" s="100">
        <v>1</v>
      </c>
      <c r="AJ1049" s="100">
        <v>12560</v>
      </c>
      <c r="AK1049" s="100">
        <v>12560</v>
      </c>
      <c r="AL1049" s="27">
        <v>97855.528495999999</v>
      </c>
      <c r="AM1049" s="27">
        <v>97855.528495999999</v>
      </c>
      <c r="AN1049">
        <v>2035</v>
      </c>
      <c r="AO1049" t="s">
        <v>56</v>
      </c>
      <c r="AP1049">
        <v>21</v>
      </c>
      <c r="AQ1049" t="s">
        <v>321</v>
      </c>
      <c r="AR1049">
        <v>2</v>
      </c>
      <c r="AS1049">
        <v>35</v>
      </c>
      <c r="AT1049">
        <v>0.65680000000000005</v>
      </c>
      <c r="AU1049">
        <v>2023</v>
      </c>
      <c r="AW1049" s="65">
        <f>(IF(ISBLANK(AE1049), IF(ISNUMBER(M1049), M1049*R1047, 0)+IF(ISNUMBER(V1049), V1049*AA1047, 0)+AE1049, (IF(ISNUMBER(M1049), M1049*R1047, 0)+IF(ISNUMBER(V1049), V1049*AA1047)+AE1049)))</f>
        <v>85295.528495999999</v>
      </c>
      <c r="AX1049" s="86">
        <f t="shared" si="67"/>
        <v>97855.528495999999</v>
      </c>
      <c r="AY1049" s="86">
        <f t="shared" si="68"/>
        <v>97855.528495999999</v>
      </c>
    </row>
    <row r="1050" spans="1:51" x14ac:dyDescent="0.2">
      <c r="A1050">
        <v>59</v>
      </c>
      <c r="B1050">
        <v>2023</v>
      </c>
      <c r="C1050" t="s">
        <v>858</v>
      </c>
      <c r="D1050" t="s">
        <v>157</v>
      </c>
      <c r="E1050" t="s">
        <v>46</v>
      </c>
      <c r="G1050" t="s">
        <v>317</v>
      </c>
      <c r="H1050" t="s">
        <v>318</v>
      </c>
      <c r="I1050" t="s">
        <v>159</v>
      </c>
      <c r="J1050" t="s">
        <v>319</v>
      </c>
      <c r="K1050" t="s">
        <v>51</v>
      </c>
      <c r="L1050" s="27">
        <v>2.6130210000000001E-2</v>
      </c>
      <c r="M1050" s="27">
        <v>2.6672000000000001E-2</v>
      </c>
      <c r="N1050" s="27">
        <v>3.9337999999999998E-2</v>
      </c>
      <c r="O1050" t="s">
        <v>142</v>
      </c>
      <c r="P1050" t="s">
        <v>320</v>
      </c>
      <c r="Q1050" s="27">
        <v>202000</v>
      </c>
      <c r="R1050" s="27">
        <v>800000</v>
      </c>
      <c r="S1050" s="27">
        <v>800000</v>
      </c>
      <c r="T1050" s="27">
        <v>2499000</v>
      </c>
      <c r="U1050" s="27">
        <v>1.012513E-8</v>
      </c>
      <c r="V1050" s="27">
        <v>743.21720000000005</v>
      </c>
      <c r="W1050" s="27">
        <v>657.24794699999995</v>
      </c>
      <c r="X1050" t="s">
        <v>206</v>
      </c>
      <c r="Y1050" t="s">
        <v>91</v>
      </c>
      <c r="Z1050" s="27">
        <v>80</v>
      </c>
      <c r="AA1050" s="27">
        <v>85</v>
      </c>
      <c r="AB1050" s="27">
        <v>99</v>
      </c>
      <c r="AC1050" s="27">
        <v>95</v>
      </c>
      <c r="AD1050" s="27">
        <v>1.046046E-8</v>
      </c>
      <c r="AE1050" s="27">
        <v>784.46649600000001</v>
      </c>
      <c r="AF1050" s="27">
        <v>714.01484100000005</v>
      </c>
      <c r="AG1050" s="27">
        <v>85295.528495999999</v>
      </c>
      <c r="AH1050" s="100">
        <v>1</v>
      </c>
      <c r="AI1050" s="100">
        <v>1</v>
      </c>
      <c r="AJ1050" s="100">
        <v>12560</v>
      </c>
      <c r="AK1050" s="100">
        <v>12560</v>
      </c>
      <c r="AL1050" s="27">
        <v>97855.528495999999</v>
      </c>
      <c r="AM1050" s="27">
        <v>97855.528495999999</v>
      </c>
      <c r="AN1050">
        <v>2040</v>
      </c>
      <c r="AO1050" t="s">
        <v>56</v>
      </c>
      <c r="AP1050">
        <v>21</v>
      </c>
      <c r="AQ1050" t="s">
        <v>321</v>
      </c>
      <c r="AR1050">
        <v>2</v>
      </c>
      <c r="AS1050">
        <v>35</v>
      </c>
      <c r="AT1050">
        <v>0.65680000000000005</v>
      </c>
      <c r="AU1050">
        <v>2023</v>
      </c>
      <c r="AW1050" s="65">
        <f>(IF(ISBLANK(AE1050), IF(ISNUMBER(M1050), M1050*R1047, 0)+IF(ISNUMBER(V1050), V1050*AA1047, 0)+AE1050, (IF(ISNUMBER(M1050), M1050*R1047, 0)+IF(ISNUMBER(V1050), V1050*AA1047)+AE1050)))</f>
        <v>85295.528495999999</v>
      </c>
      <c r="AX1050" s="86">
        <f t="shared" si="67"/>
        <v>97855.528495999999</v>
      </c>
      <c r="AY1050" s="86">
        <f t="shared" si="68"/>
        <v>97855.528495999999</v>
      </c>
    </row>
    <row r="1051" spans="1:51" x14ac:dyDescent="0.2">
      <c r="A1051">
        <v>59</v>
      </c>
      <c r="B1051">
        <v>2023</v>
      </c>
      <c r="C1051" t="s">
        <v>858</v>
      </c>
      <c r="D1051" t="s">
        <v>157</v>
      </c>
      <c r="E1051" t="s">
        <v>46</v>
      </c>
      <c r="G1051" t="s">
        <v>317</v>
      </c>
      <c r="H1051" t="s">
        <v>318</v>
      </c>
      <c r="I1051" t="s">
        <v>159</v>
      </c>
      <c r="J1051" t="s">
        <v>319</v>
      </c>
      <c r="K1051" t="s">
        <v>51</v>
      </c>
      <c r="L1051" s="27">
        <v>2.6130210000000001E-2</v>
      </c>
      <c r="M1051" s="27">
        <v>2.6672000000000001E-2</v>
      </c>
      <c r="N1051" s="27">
        <v>3.9337999999999998E-2</v>
      </c>
      <c r="O1051" t="s">
        <v>142</v>
      </c>
      <c r="P1051" t="s">
        <v>320</v>
      </c>
      <c r="Q1051" s="27">
        <v>202000</v>
      </c>
      <c r="R1051" s="27">
        <v>800000</v>
      </c>
      <c r="S1051" s="27">
        <v>800000</v>
      </c>
      <c r="T1051" s="27">
        <v>2499000</v>
      </c>
      <c r="U1051" s="27">
        <v>1.012513E-8</v>
      </c>
      <c r="V1051" s="27">
        <v>743.21720000000005</v>
      </c>
      <c r="W1051" s="27">
        <v>657.24794699999995</v>
      </c>
      <c r="X1051" t="s">
        <v>206</v>
      </c>
      <c r="Y1051" t="s">
        <v>91</v>
      </c>
      <c r="Z1051" s="27">
        <v>80</v>
      </c>
      <c r="AA1051" s="27">
        <v>85</v>
      </c>
      <c r="AB1051" s="27">
        <v>99</v>
      </c>
      <c r="AC1051" s="27">
        <v>95</v>
      </c>
      <c r="AD1051" s="27">
        <v>1.046046E-8</v>
      </c>
      <c r="AE1051" s="27">
        <v>784.46649600000001</v>
      </c>
      <c r="AF1051" s="27">
        <v>714.01484100000005</v>
      </c>
      <c r="AG1051" s="27">
        <v>85295.528495999999</v>
      </c>
      <c r="AH1051" s="100">
        <v>1</v>
      </c>
      <c r="AI1051" s="100">
        <v>1</v>
      </c>
      <c r="AJ1051" s="100">
        <v>12560</v>
      </c>
      <c r="AK1051" s="100">
        <v>12560</v>
      </c>
      <c r="AL1051" s="27">
        <v>97855.528495999999</v>
      </c>
      <c r="AM1051" s="27">
        <v>97855.528495999999</v>
      </c>
      <c r="AN1051">
        <v>2045</v>
      </c>
      <c r="AO1051" t="s">
        <v>56</v>
      </c>
      <c r="AP1051">
        <v>21</v>
      </c>
      <c r="AQ1051" t="s">
        <v>321</v>
      </c>
      <c r="AR1051">
        <v>2</v>
      </c>
      <c r="AS1051">
        <v>35</v>
      </c>
      <c r="AT1051">
        <v>0.65680000000000005</v>
      </c>
      <c r="AU1051">
        <v>2023</v>
      </c>
      <c r="AW1051" s="65">
        <f>(IF(ISBLANK(AE1051), IF(ISNUMBER(M1051), M1051*R1047, 0)+IF(ISNUMBER(V1051), V1051*AA1047, 0)+AE1051, (IF(ISNUMBER(M1051), M1051*R1047, 0)+IF(ISNUMBER(V1051), V1051*AA1047)+AE1051)))</f>
        <v>85295.528495999999</v>
      </c>
      <c r="AX1051" s="86">
        <f t="shared" si="67"/>
        <v>97855.528495999999</v>
      </c>
      <c r="AY1051" s="86">
        <f t="shared" si="68"/>
        <v>97855.528495999999</v>
      </c>
    </row>
    <row r="1052" spans="1:51" x14ac:dyDescent="0.2">
      <c r="A1052">
        <v>59</v>
      </c>
      <c r="B1052">
        <v>2023</v>
      </c>
      <c r="C1052" t="s">
        <v>858</v>
      </c>
      <c r="D1052" t="s">
        <v>157</v>
      </c>
      <c r="E1052" t="s">
        <v>46</v>
      </c>
      <c r="G1052" t="s">
        <v>317</v>
      </c>
      <c r="H1052" t="s">
        <v>318</v>
      </c>
      <c r="I1052" t="s">
        <v>159</v>
      </c>
      <c r="J1052" t="s">
        <v>319</v>
      </c>
      <c r="K1052" t="s">
        <v>51</v>
      </c>
      <c r="L1052" s="27">
        <v>2.6130210000000001E-2</v>
      </c>
      <c r="M1052" s="27">
        <v>2.6672000000000001E-2</v>
      </c>
      <c r="N1052" s="27">
        <v>3.9337999999999998E-2</v>
      </c>
      <c r="O1052" t="s">
        <v>142</v>
      </c>
      <c r="P1052" t="s">
        <v>320</v>
      </c>
      <c r="Q1052" s="27">
        <v>202000</v>
      </c>
      <c r="R1052" s="27">
        <v>800000</v>
      </c>
      <c r="S1052" s="27">
        <v>800000</v>
      </c>
      <c r="T1052" s="27">
        <v>2499000</v>
      </c>
      <c r="U1052" s="27">
        <v>1.012513E-8</v>
      </c>
      <c r="V1052" s="27">
        <v>743.21720000000005</v>
      </c>
      <c r="W1052" s="27">
        <v>657.24794699999995</v>
      </c>
      <c r="X1052" t="s">
        <v>206</v>
      </c>
      <c r="Y1052" t="s">
        <v>91</v>
      </c>
      <c r="Z1052" s="27">
        <v>80</v>
      </c>
      <c r="AA1052" s="27">
        <v>85</v>
      </c>
      <c r="AB1052" s="27">
        <v>99</v>
      </c>
      <c r="AC1052" s="27">
        <v>95</v>
      </c>
      <c r="AD1052" s="27">
        <v>1.046046E-8</v>
      </c>
      <c r="AE1052" s="27">
        <v>784.46649600000001</v>
      </c>
      <c r="AF1052" s="27">
        <v>714.01484100000005</v>
      </c>
      <c r="AG1052" s="27">
        <v>85295.528495999999</v>
      </c>
      <c r="AH1052" s="100">
        <v>1</v>
      </c>
      <c r="AI1052" s="100">
        <v>1</v>
      </c>
      <c r="AJ1052" s="100">
        <v>12560</v>
      </c>
      <c r="AK1052" s="100">
        <v>12560</v>
      </c>
      <c r="AL1052" s="27">
        <v>97855.528495999999</v>
      </c>
      <c r="AM1052" s="27">
        <v>97855.528495999999</v>
      </c>
      <c r="AN1052">
        <v>2050</v>
      </c>
      <c r="AO1052" t="s">
        <v>56</v>
      </c>
      <c r="AP1052">
        <v>21</v>
      </c>
      <c r="AQ1052" t="s">
        <v>321</v>
      </c>
      <c r="AR1052">
        <v>2</v>
      </c>
      <c r="AS1052">
        <v>35</v>
      </c>
      <c r="AT1052">
        <v>0.65680000000000005</v>
      </c>
      <c r="AU1052">
        <v>2023</v>
      </c>
      <c r="AW1052" s="65">
        <f>(IF(ISBLANK(AE1052), IF(ISNUMBER(M1052), M1052*R1047, 0)+IF(ISNUMBER(V1052), V1052*AA1047, 0)+AE1052, (IF(ISNUMBER(M1052), M1052*R1047, 0)+IF(ISNUMBER(V1052), V1052*AA1047)+AE1052)))</f>
        <v>85295.528495999999</v>
      </c>
      <c r="AX1052" s="86">
        <f t="shared" si="67"/>
        <v>97855.528495999999</v>
      </c>
      <c r="AY1052" s="86">
        <f t="shared" si="68"/>
        <v>97855.528495999999</v>
      </c>
    </row>
    <row r="1053" spans="1:51" x14ac:dyDescent="0.2">
      <c r="A1053">
        <v>59</v>
      </c>
      <c r="B1053">
        <v>2023</v>
      </c>
      <c r="C1053" t="s">
        <v>858</v>
      </c>
      <c r="D1053" t="s">
        <v>157</v>
      </c>
      <c r="E1053" t="s">
        <v>46</v>
      </c>
      <c r="G1053" t="s">
        <v>317</v>
      </c>
      <c r="H1053" t="s">
        <v>318</v>
      </c>
      <c r="I1053" t="s">
        <v>159</v>
      </c>
      <c r="J1053" t="s">
        <v>319</v>
      </c>
      <c r="K1053" t="s">
        <v>51</v>
      </c>
      <c r="L1053" s="27">
        <v>2.6130210000000001E-2</v>
      </c>
      <c r="M1053" s="27">
        <v>2.6672000000000001E-2</v>
      </c>
      <c r="N1053" s="27">
        <v>3.9337999999999998E-2</v>
      </c>
      <c r="O1053" t="s">
        <v>142</v>
      </c>
      <c r="P1053" t="s">
        <v>320</v>
      </c>
      <c r="Q1053" s="27">
        <v>202000</v>
      </c>
      <c r="R1053" s="27">
        <v>800000</v>
      </c>
      <c r="S1053" s="27">
        <v>800000</v>
      </c>
      <c r="T1053" s="27">
        <v>2499000</v>
      </c>
      <c r="U1053" s="27">
        <v>1.012513E-8</v>
      </c>
      <c r="V1053" s="27">
        <v>743.21720000000005</v>
      </c>
      <c r="W1053" s="27">
        <v>657.24794699999995</v>
      </c>
      <c r="X1053" t="s">
        <v>206</v>
      </c>
      <c r="Y1053" t="s">
        <v>91</v>
      </c>
      <c r="Z1053" s="27">
        <v>80</v>
      </c>
      <c r="AA1053" s="27">
        <v>85</v>
      </c>
      <c r="AB1053" s="27">
        <v>99</v>
      </c>
      <c r="AC1053" s="27">
        <v>95</v>
      </c>
      <c r="AD1053" s="27">
        <v>1.046046E-8</v>
      </c>
      <c r="AE1053" s="27">
        <v>784.46649600000001</v>
      </c>
      <c r="AF1053" s="27">
        <v>714.01484100000005</v>
      </c>
      <c r="AG1053" s="27">
        <v>85295.528495999999</v>
      </c>
      <c r="AH1053" s="100">
        <v>1</v>
      </c>
      <c r="AI1053" s="100">
        <v>1</v>
      </c>
      <c r="AJ1053" s="100">
        <v>12560</v>
      </c>
      <c r="AK1053" s="100">
        <v>12560</v>
      </c>
      <c r="AL1053" s="27">
        <v>97855.528495999999</v>
      </c>
      <c r="AM1053" s="27">
        <v>97855.528495999999</v>
      </c>
      <c r="AN1053">
        <v>2023</v>
      </c>
      <c r="AO1053" t="s">
        <v>59</v>
      </c>
      <c r="AP1053">
        <v>21</v>
      </c>
      <c r="AQ1053" t="s">
        <v>321</v>
      </c>
      <c r="AR1053">
        <v>2</v>
      </c>
      <c r="AS1053">
        <v>35</v>
      </c>
      <c r="AT1053">
        <v>0.65680000000000005</v>
      </c>
      <c r="AU1053">
        <v>2023</v>
      </c>
      <c r="AW1053" s="65">
        <f>(IF(ISBLANK(AE1053), IF(ISNUMBER(M1053), M1053*R1047, 0)+IF(ISNUMBER(V1053), V1053*AA1047, 0)+AE1053, (IF(ISNUMBER(M1053), M1053*R1047, 0)+IF(ISNUMBER(V1053), V1053*AA1047)+AE1053)))</f>
        <v>85295.528495999999</v>
      </c>
      <c r="AX1053" s="86">
        <f t="shared" si="67"/>
        <v>97855.528495999999</v>
      </c>
      <c r="AY1053" s="86">
        <f t="shared" si="68"/>
        <v>97855.528495999999</v>
      </c>
    </row>
    <row r="1054" spans="1:51" x14ac:dyDescent="0.2">
      <c r="A1054">
        <v>59</v>
      </c>
      <c r="B1054">
        <v>2023</v>
      </c>
      <c r="C1054" t="s">
        <v>858</v>
      </c>
      <c r="D1054" t="s">
        <v>157</v>
      </c>
      <c r="E1054" t="s">
        <v>46</v>
      </c>
      <c r="G1054" t="s">
        <v>317</v>
      </c>
      <c r="H1054" t="s">
        <v>318</v>
      </c>
      <c r="I1054" t="s">
        <v>159</v>
      </c>
      <c r="J1054" t="s">
        <v>319</v>
      </c>
      <c r="K1054" t="s">
        <v>51</v>
      </c>
      <c r="L1054" s="27">
        <v>2.6130210000000001E-2</v>
      </c>
      <c r="M1054" s="27">
        <v>2.6672000000000001E-2</v>
      </c>
      <c r="N1054" s="27">
        <v>3.9337999999999998E-2</v>
      </c>
      <c r="O1054" t="s">
        <v>142</v>
      </c>
      <c r="P1054" t="s">
        <v>320</v>
      </c>
      <c r="Q1054" s="27">
        <v>202000</v>
      </c>
      <c r="R1054" s="27">
        <v>800000</v>
      </c>
      <c r="S1054" s="27">
        <v>800000</v>
      </c>
      <c r="T1054" s="27">
        <v>2499000</v>
      </c>
      <c r="U1054" s="27">
        <v>1.012513E-8</v>
      </c>
      <c r="V1054" s="27">
        <v>743.21720000000005</v>
      </c>
      <c r="W1054" s="27">
        <v>657.24794699999995</v>
      </c>
      <c r="X1054" t="s">
        <v>206</v>
      </c>
      <c r="Y1054" t="s">
        <v>91</v>
      </c>
      <c r="Z1054" s="27">
        <v>80</v>
      </c>
      <c r="AA1054" s="27">
        <v>89</v>
      </c>
      <c r="AB1054" s="27">
        <v>99</v>
      </c>
      <c r="AC1054" s="27">
        <v>95</v>
      </c>
      <c r="AD1054" s="27">
        <v>1.046046E-8</v>
      </c>
      <c r="AE1054" s="27">
        <v>784.46649600000001</v>
      </c>
      <c r="AF1054" s="27">
        <v>714.01484100000005</v>
      </c>
      <c r="AG1054" s="27">
        <v>88268.39729600001</v>
      </c>
      <c r="AH1054" s="100">
        <v>1</v>
      </c>
      <c r="AI1054" s="100">
        <v>1</v>
      </c>
      <c r="AJ1054" s="100">
        <v>12560</v>
      </c>
      <c r="AK1054" s="100">
        <v>12560</v>
      </c>
      <c r="AL1054" s="27">
        <v>100828.39729600001</v>
      </c>
      <c r="AM1054" s="27">
        <v>100828.39729600001</v>
      </c>
      <c r="AN1054">
        <v>2030</v>
      </c>
      <c r="AO1054" t="s">
        <v>59</v>
      </c>
      <c r="AP1054">
        <v>21</v>
      </c>
      <c r="AQ1054" t="s">
        <v>321</v>
      </c>
      <c r="AR1054">
        <v>2</v>
      </c>
      <c r="AS1054">
        <v>35</v>
      </c>
      <c r="AT1054">
        <v>0.65680000000000005</v>
      </c>
      <c r="AU1054">
        <v>2023</v>
      </c>
      <c r="AW1054" s="65">
        <f>(IF(ISBLANK(AE1054), IF(ISNUMBER(M1054), M1054*R1047, 0)+IF(ISNUMBER(V1054), V1054*AA1047, 0)+AE1054, (IF(ISNUMBER(M1054), M1054*R1047, 0)+IF(ISNUMBER(V1054), V1054*AA1047)+AE1054)))</f>
        <v>85295.528495999999</v>
      </c>
      <c r="AX1054" s="86">
        <f t="shared" si="67"/>
        <v>97855.528495999999</v>
      </c>
      <c r="AY1054" s="86">
        <f t="shared" si="68"/>
        <v>97855.528495999999</v>
      </c>
    </row>
    <row r="1055" spans="1:51" x14ac:dyDescent="0.2">
      <c r="A1055">
        <v>59</v>
      </c>
      <c r="B1055">
        <v>2023</v>
      </c>
      <c r="C1055" t="s">
        <v>858</v>
      </c>
      <c r="D1055" t="s">
        <v>157</v>
      </c>
      <c r="E1055" t="s">
        <v>46</v>
      </c>
      <c r="G1055" t="s">
        <v>317</v>
      </c>
      <c r="H1055" t="s">
        <v>318</v>
      </c>
      <c r="I1055" t="s">
        <v>159</v>
      </c>
      <c r="J1055" t="s">
        <v>319</v>
      </c>
      <c r="K1055" t="s">
        <v>51</v>
      </c>
      <c r="L1055" s="27">
        <v>2.6130210000000001E-2</v>
      </c>
      <c r="M1055" s="27">
        <v>2.6672000000000001E-2</v>
      </c>
      <c r="N1055" s="27">
        <v>3.9337999999999998E-2</v>
      </c>
      <c r="O1055" t="s">
        <v>142</v>
      </c>
      <c r="P1055" t="s">
        <v>320</v>
      </c>
      <c r="Q1055" s="27">
        <v>202000</v>
      </c>
      <c r="R1055" s="27">
        <v>800000</v>
      </c>
      <c r="S1055" s="27">
        <v>800000</v>
      </c>
      <c r="T1055" s="27">
        <v>2499000</v>
      </c>
      <c r="U1055" s="27">
        <v>1.012513E-8</v>
      </c>
      <c r="V1055" s="27">
        <v>743.21720000000005</v>
      </c>
      <c r="W1055" s="27">
        <v>657.24794699999995</v>
      </c>
      <c r="X1055" t="s">
        <v>206</v>
      </c>
      <c r="Y1055" t="s">
        <v>91</v>
      </c>
      <c r="Z1055" s="27">
        <v>80</v>
      </c>
      <c r="AA1055" s="27">
        <v>89.5</v>
      </c>
      <c r="AB1055" s="27">
        <v>99</v>
      </c>
      <c r="AC1055" s="27">
        <v>95</v>
      </c>
      <c r="AD1055" s="27">
        <v>1.046046E-8</v>
      </c>
      <c r="AE1055" s="27">
        <v>784.46649600000001</v>
      </c>
      <c r="AF1055" s="27">
        <v>714.01484100000005</v>
      </c>
      <c r="AG1055" s="30">
        <v>88640.005896000002</v>
      </c>
      <c r="AH1055">
        <v>1</v>
      </c>
      <c r="AI1055">
        <v>1</v>
      </c>
      <c r="AJ1055">
        <v>12560</v>
      </c>
      <c r="AK1055">
        <v>12560</v>
      </c>
      <c r="AL1055" s="30">
        <v>101200.005896</v>
      </c>
      <c r="AM1055" s="30">
        <v>101200.005896</v>
      </c>
      <c r="AN1055">
        <v>2035</v>
      </c>
      <c r="AO1055" t="s">
        <v>59</v>
      </c>
      <c r="AP1055">
        <v>21</v>
      </c>
      <c r="AQ1055" t="s">
        <v>321</v>
      </c>
      <c r="AR1055">
        <v>2</v>
      </c>
      <c r="AS1055">
        <v>35</v>
      </c>
      <c r="AT1055">
        <v>0.65680000000000005</v>
      </c>
      <c r="AU1055">
        <v>2023</v>
      </c>
      <c r="AW1055" s="65">
        <f>(IF(ISBLANK(AE1055), IF(ISNUMBER(M1055), M1055*R1047, 0)+IF(ISNUMBER(V1055), V1055*AA1047, 0)+AE1055, (IF(ISNUMBER(M1055), M1055*R1047, 0)+IF(ISNUMBER(V1055), V1055*AA1047)+AE1055)))</f>
        <v>85295.528495999999</v>
      </c>
      <c r="AX1055" s="86">
        <f t="shared" si="67"/>
        <v>97855.528495999999</v>
      </c>
      <c r="AY1055" s="86">
        <f t="shared" si="68"/>
        <v>97855.528495999999</v>
      </c>
    </row>
    <row r="1056" spans="1:51" x14ac:dyDescent="0.2">
      <c r="A1056">
        <v>59</v>
      </c>
      <c r="B1056">
        <v>2023</v>
      </c>
      <c r="C1056" t="s">
        <v>858</v>
      </c>
      <c r="D1056" t="s">
        <v>157</v>
      </c>
      <c r="E1056" t="s">
        <v>46</v>
      </c>
      <c r="G1056" t="s">
        <v>317</v>
      </c>
      <c r="H1056" t="s">
        <v>318</v>
      </c>
      <c r="I1056" t="s">
        <v>159</v>
      </c>
      <c r="J1056" t="s">
        <v>319</v>
      </c>
      <c r="K1056" t="s">
        <v>51</v>
      </c>
      <c r="L1056" s="27">
        <v>2.6130210000000001E-2</v>
      </c>
      <c r="M1056" s="27">
        <v>2.6672000000000001E-2</v>
      </c>
      <c r="N1056" s="27">
        <v>3.9337999999999998E-2</v>
      </c>
      <c r="O1056" t="s">
        <v>142</v>
      </c>
      <c r="P1056" t="s">
        <v>320</v>
      </c>
      <c r="Q1056" s="27">
        <v>202000</v>
      </c>
      <c r="R1056" s="27">
        <v>800000</v>
      </c>
      <c r="S1056" s="27">
        <v>800000</v>
      </c>
      <c r="T1056" s="27">
        <v>2499000</v>
      </c>
      <c r="U1056" s="27">
        <v>1.012513E-8</v>
      </c>
      <c r="V1056" s="27">
        <v>743.21720000000005</v>
      </c>
      <c r="W1056" s="27">
        <v>657.24794699999995</v>
      </c>
      <c r="X1056" t="s">
        <v>206</v>
      </c>
      <c r="Y1056" t="s">
        <v>91</v>
      </c>
      <c r="Z1056" s="27">
        <v>80</v>
      </c>
      <c r="AA1056" s="27">
        <v>90</v>
      </c>
      <c r="AB1056" s="27">
        <v>99</v>
      </c>
      <c r="AC1056" s="27">
        <v>95</v>
      </c>
      <c r="AD1056" s="27">
        <v>1.046046E-8</v>
      </c>
      <c r="AE1056" s="27">
        <v>784.46649600000001</v>
      </c>
      <c r="AF1056" s="27">
        <v>714.01484100000005</v>
      </c>
      <c r="AG1056" s="30">
        <v>89011.614496000009</v>
      </c>
      <c r="AH1056">
        <v>1</v>
      </c>
      <c r="AI1056">
        <v>1</v>
      </c>
      <c r="AJ1056">
        <v>12560</v>
      </c>
      <c r="AK1056">
        <v>12560</v>
      </c>
      <c r="AL1056" s="30">
        <v>101571.61449600001</v>
      </c>
      <c r="AM1056" s="30">
        <v>101571.61449600001</v>
      </c>
      <c r="AN1056">
        <v>2040</v>
      </c>
      <c r="AO1056" t="s">
        <v>59</v>
      </c>
      <c r="AP1056">
        <v>21</v>
      </c>
      <c r="AQ1056" t="s">
        <v>321</v>
      </c>
      <c r="AR1056">
        <v>2</v>
      </c>
      <c r="AS1056">
        <v>35</v>
      </c>
      <c r="AT1056">
        <v>0.65680000000000005</v>
      </c>
      <c r="AU1056">
        <v>2023</v>
      </c>
      <c r="AW1056" s="65">
        <f>(IF(ISBLANK(AE1056), IF(ISNUMBER(M1056), M1056*R1047, 0)+IF(ISNUMBER(V1056), V1056*AA1047, 0)+AE1056, (IF(ISNUMBER(M1056), M1056*R1047, 0)+IF(ISNUMBER(V1056), V1056*AA1047)+AE1056)))</f>
        <v>85295.528495999999</v>
      </c>
      <c r="AX1056" s="86">
        <f t="shared" si="67"/>
        <v>97855.528495999999</v>
      </c>
      <c r="AY1056" s="86">
        <f t="shared" si="68"/>
        <v>97855.528495999999</v>
      </c>
    </row>
    <row r="1057" spans="1:51" x14ac:dyDescent="0.2">
      <c r="A1057">
        <v>59</v>
      </c>
      <c r="B1057">
        <v>2023</v>
      </c>
      <c r="C1057" t="s">
        <v>858</v>
      </c>
      <c r="D1057" t="s">
        <v>157</v>
      </c>
      <c r="E1057" t="s">
        <v>46</v>
      </c>
      <c r="G1057" t="s">
        <v>317</v>
      </c>
      <c r="H1057" t="s">
        <v>318</v>
      </c>
      <c r="I1057" t="s">
        <v>159</v>
      </c>
      <c r="J1057" t="s">
        <v>319</v>
      </c>
      <c r="K1057" t="s">
        <v>51</v>
      </c>
      <c r="L1057" s="27">
        <v>2.6130210000000001E-2</v>
      </c>
      <c r="M1057" s="27">
        <v>2.6672000000000001E-2</v>
      </c>
      <c r="N1057" s="27">
        <v>3.9337999999999998E-2</v>
      </c>
      <c r="O1057" t="s">
        <v>142</v>
      </c>
      <c r="P1057" t="s">
        <v>320</v>
      </c>
      <c r="Q1057" s="27">
        <v>202000</v>
      </c>
      <c r="R1057" s="27">
        <v>800000</v>
      </c>
      <c r="S1057" s="27">
        <v>800000</v>
      </c>
      <c r="T1057" s="27">
        <v>2499000</v>
      </c>
      <c r="U1057" s="27">
        <v>1.012513E-8</v>
      </c>
      <c r="V1057" s="27">
        <v>743.21720000000005</v>
      </c>
      <c r="W1057" s="27">
        <v>657.24794699999995</v>
      </c>
      <c r="X1057" t="s">
        <v>206</v>
      </c>
      <c r="Y1057" t="s">
        <v>91</v>
      </c>
      <c r="Z1057" s="27">
        <v>80</v>
      </c>
      <c r="AA1057" s="27">
        <v>90</v>
      </c>
      <c r="AB1057" s="27">
        <v>99</v>
      </c>
      <c r="AC1057" s="27">
        <v>95</v>
      </c>
      <c r="AD1057" s="27">
        <v>1.046046E-8</v>
      </c>
      <c r="AE1057" s="27">
        <v>784.46649600000001</v>
      </c>
      <c r="AF1057" s="27">
        <v>714.01484100000005</v>
      </c>
      <c r="AG1057" s="30">
        <v>89011.614496000009</v>
      </c>
      <c r="AH1057">
        <v>1</v>
      </c>
      <c r="AI1057">
        <v>1</v>
      </c>
      <c r="AJ1057">
        <v>12560</v>
      </c>
      <c r="AK1057">
        <v>12560</v>
      </c>
      <c r="AL1057" s="30">
        <v>101571.61449600001</v>
      </c>
      <c r="AM1057" s="30">
        <v>101571.61449600001</v>
      </c>
      <c r="AN1057">
        <v>2045</v>
      </c>
      <c r="AO1057" t="s">
        <v>59</v>
      </c>
      <c r="AP1057">
        <v>21</v>
      </c>
      <c r="AQ1057" t="s">
        <v>321</v>
      </c>
      <c r="AR1057">
        <v>2</v>
      </c>
      <c r="AS1057">
        <v>35</v>
      </c>
      <c r="AT1057">
        <v>0.65680000000000005</v>
      </c>
      <c r="AU1057">
        <v>2023</v>
      </c>
      <c r="AW1057" s="65">
        <f>(IF(ISBLANK(AE1057), IF(ISNUMBER(M1057), M1057*R1047, 0)+IF(ISNUMBER(V1057), V1057*AA1047, 0)+AE1057, (IF(ISNUMBER(M1057), M1057*R1047, 0)+IF(ISNUMBER(V1057), V1057*AA1047)+AE1057)))</f>
        <v>85295.528495999999</v>
      </c>
      <c r="AX1057" s="86">
        <f t="shared" si="67"/>
        <v>97855.528495999999</v>
      </c>
      <c r="AY1057" s="86">
        <f t="shared" si="68"/>
        <v>97855.528495999999</v>
      </c>
    </row>
    <row r="1058" spans="1:51" x14ac:dyDescent="0.2">
      <c r="A1058">
        <v>59</v>
      </c>
      <c r="B1058">
        <v>2023</v>
      </c>
      <c r="C1058" t="s">
        <v>858</v>
      </c>
      <c r="D1058" t="s">
        <v>157</v>
      </c>
      <c r="E1058" t="s">
        <v>46</v>
      </c>
      <c r="G1058" t="s">
        <v>317</v>
      </c>
      <c r="H1058" t="s">
        <v>318</v>
      </c>
      <c r="I1058" t="s">
        <v>159</v>
      </c>
      <c r="J1058" t="s">
        <v>319</v>
      </c>
      <c r="K1058" t="s">
        <v>51</v>
      </c>
      <c r="L1058" s="27">
        <v>2.6130210000000001E-2</v>
      </c>
      <c r="M1058" s="27">
        <v>2.6672000000000001E-2</v>
      </c>
      <c r="N1058" s="27">
        <v>3.9337999999999998E-2</v>
      </c>
      <c r="O1058" t="s">
        <v>142</v>
      </c>
      <c r="P1058" t="s">
        <v>320</v>
      </c>
      <c r="Q1058" s="27">
        <v>202000</v>
      </c>
      <c r="R1058" s="27">
        <v>800000</v>
      </c>
      <c r="S1058" s="27">
        <v>800000</v>
      </c>
      <c r="T1058" s="27">
        <v>2499000</v>
      </c>
      <c r="U1058" s="27">
        <v>1.012513E-8</v>
      </c>
      <c r="V1058" s="27">
        <v>743.21720000000005</v>
      </c>
      <c r="W1058" s="27">
        <v>657.24794699999995</v>
      </c>
      <c r="X1058" t="s">
        <v>206</v>
      </c>
      <c r="Y1058" t="s">
        <v>91</v>
      </c>
      <c r="Z1058" s="27">
        <v>80</v>
      </c>
      <c r="AA1058" s="27">
        <v>90</v>
      </c>
      <c r="AB1058" s="27">
        <v>99</v>
      </c>
      <c r="AC1058" s="27">
        <v>95</v>
      </c>
      <c r="AD1058" s="27">
        <v>1.046046E-8</v>
      </c>
      <c r="AE1058" s="27">
        <v>784.46649600000001</v>
      </c>
      <c r="AF1058" s="27">
        <v>714.01484100000005</v>
      </c>
      <c r="AG1058" s="30">
        <v>89011.614496000009</v>
      </c>
      <c r="AH1058">
        <v>1</v>
      </c>
      <c r="AI1058">
        <v>1</v>
      </c>
      <c r="AJ1058">
        <v>12560</v>
      </c>
      <c r="AK1058">
        <v>12560</v>
      </c>
      <c r="AL1058" s="30">
        <v>101571.61449600001</v>
      </c>
      <c r="AM1058" s="30">
        <v>101571.61449600001</v>
      </c>
      <c r="AN1058">
        <v>2050</v>
      </c>
      <c r="AO1058" t="s">
        <v>59</v>
      </c>
      <c r="AP1058">
        <v>21</v>
      </c>
      <c r="AQ1058" t="s">
        <v>321</v>
      </c>
      <c r="AR1058">
        <v>2</v>
      </c>
      <c r="AS1058">
        <v>35</v>
      </c>
      <c r="AT1058">
        <v>0.65680000000000005</v>
      </c>
      <c r="AU1058">
        <v>2023</v>
      </c>
      <c r="AW1058" s="65">
        <f>(IF(ISBLANK(AE1058), IF(ISNUMBER(M1058), M1058*R1047, 0)+IF(ISNUMBER(V1058), V1058*AA1047, 0)+AE1058, (IF(ISNUMBER(M1058), M1058*R1047, 0)+IF(ISNUMBER(V1058), V1058*AA1047)+AE1058)))</f>
        <v>85295.528495999999</v>
      </c>
      <c r="AX1058" s="86">
        <f t="shared" si="67"/>
        <v>97855.528495999999</v>
      </c>
      <c r="AY1058" s="86">
        <f t="shared" si="68"/>
        <v>97855.528495999999</v>
      </c>
    </row>
    <row r="1059" spans="1:51" x14ac:dyDescent="0.2">
      <c r="A1059">
        <v>59</v>
      </c>
      <c r="B1059">
        <v>2023</v>
      </c>
      <c r="C1059" t="s">
        <v>858</v>
      </c>
      <c r="D1059" t="s">
        <v>157</v>
      </c>
      <c r="E1059" t="s">
        <v>46</v>
      </c>
      <c r="G1059" t="s">
        <v>317</v>
      </c>
      <c r="H1059" t="s">
        <v>318</v>
      </c>
      <c r="I1059" t="s">
        <v>159</v>
      </c>
      <c r="J1059" t="s">
        <v>319</v>
      </c>
      <c r="K1059" t="s">
        <v>51</v>
      </c>
      <c r="L1059" s="27">
        <v>2.6130210000000001E-2</v>
      </c>
      <c r="M1059" s="27">
        <v>2.6672000000000001E-2</v>
      </c>
      <c r="N1059" s="27">
        <v>3.9337999999999998E-2</v>
      </c>
      <c r="O1059" t="s">
        <v>142</v>
      </c>
      <c r="P1059" t="s">
        <v>320</v>
      </c>
      <c r="Q1059" s="27">
        <v>202000</v>
      </c>
      <c r="R1059" s="27">
        <v>800000</v>
      </c>
      <c r="S1059" s="27">
        <v>800000</v>
      </c>
      <c r="T1059" s="27">
        <v>2499000</v>
      </c>
      <c r="U1059" s="27">
        <v>1.012513E-8</v>
      </c>
      <c r="V1059" s="27">
        <v>743.21720000000005</v>
      </c>
      <c r="W1059" s="27">
        <v>657.24794699999995</v>
      </c>
      <c r="X1059" t="s">
        <v>206</v>
      </c>
      <c r="Y1059" t="s">
        <v>91</v>
      </c>
      <c r="Z1059" s="27">
        <v>80</v>
      </c>
      <c r="AA1059" s="27">
        <v>85</v>
      </c>
      <c r="AB1059" s="27">
        <v>99</v>
      </c>
      <c r="AC1059" s="27">
        <v>95</v>
      </c>
      <c r="AD1059" s="27">
        <v>1.046046E-8</v>
      </c>
      <c r="AE1059" s="27">
        <v>784.46649600000001</v>
      </c>
      <c r="AF1059" s="27">
        <v>714.01484100000005</v>
      </c>
      <c r="AG1059" s="30">
        <v>85295.528495999999</v>
      </c>
      <c r="AH1059">
        <v>1</v>
      </c>
      <c r="AI1059">
        <v>1</v>
      </c>
      <c r="AJ1059">
        <v>12560</v>
      </c>
      <c r="AK1059">
        <v>12560</v>
      </c>
      <c r="AL1059" s="30">
        <v>97855.528495999999</v>
      </c>
      <c r="AM1059" s="30">
        <v>97855.528495999999</v>
      </c>
      <c r="AN1059">
        <v>2023</v>
      </c>
      <c r="AO1059" t="s">
        <v>60</v>
      </c>
      <c r="AP1059">
        <v>21</v>
      </c>
      <c r="AQ1059" t="s">
        <v>321</v>
      </c>
      <c r="AR1059">
        <v>2</v>
      </c>
      <c r="AS1059">
        <v>35</v>
      </c>
      <c r="AT1059">
        <v>0.65680000000000005</v>
      </c>
      <c r="AU1059">
        <v>2023</v>
      </c>
      <c r="AW1059" s="65">
        <f>(IF(ISBLANK(AE1059), IF(ISNUMBER(M1059), M1059*R1047, 0)+IF(ISNUMBER(V1059), V1059*AA1047, 0)+AE1059, (IF(ISNUMBER(M1059), M1059*R1047, 0)+IF(ISNUMBER(V1059), V1059*AA1047)+AE1059)))</f>
        <v>85295.528495999999</v>
      </c>
      <c r="AX1059" s="86">
        <f t="shared" si="67"/>
        <v>97855.528495999999</v>
      </c>
      <c r="AY1059" s="86">
        <f t="shared" si="68"/>
        <v>97855.528495999999</v>
      </c>
    </row>
    <row r="1060" spans="1:51" x14ac:dyDescent="0.2">
      <c r="A1060">
        <v>59</v>
      </c>
      <c r="B1060">
        <v>2023</v>
      </c>
      <c r="C1060" t="s">
        <v>858</v>
      </c>
      <c r="D1060" t="s">
        <v>157</v>
      </c>
      <c r="E1060" t="s">
        <v>46</v>
      </c>
      <c r="G1060" t="s">
        <v>317</v>
      </c>
      <c r="H1060" t="s">
        <v>318</v>
      </c>
      <c r="I1060" t="s">
        <v>159</v>
      </c>
      <c r="J1060" t="s">
        <v>319</v>
      </c>
      <c r="K1060" t="s">
        <v>51</v>
      </c>
      <c r="L1060" s="27">
        <v>2.6130210000000001E-2</v>
      </c>
      <c r="M1060" s="27">
        <v>2.6672000000000001E-2</v>
      </c>
      <c r="N1060" s="27">
        <v>3.9337999999999998E-2</v>
      </c>
      <c r="O1060" t="s">
        <v>142</v>
      </c>
      <c r="P1060" t="s">
        <v>320</v>
      </c>
      <c r="Q1060" s="27">
        <v>202000</v>
      </c>
      <c r="R1060" s="27">
        <v>800000</v>
      </c>
      <c r="S1060" s="27">
        <v>800000</v>
      </c>
      <c r="T1060" s="27">
        <v>2499000</v>
      </c>
      <c r="U1060" s="27">
        <v>1.012513E-8</v>
      </c>
      <c r="V1060" s="27">
        <v>743.21720000000005</v>
      </c>
      <c r="W1060" s="27">
        <v>657.24794699999995</v>
      </c>
      <c r="X1060" t="s">
        <v>206</v>
      </c>
      <c r="Y1060" t="s">
        <v>91</v>
      </c>
      <c r="Z1060" s="27">
        <v>80</v>
      </c>
      <c r="AA1060" s="27">
        <v>93</v>
      </c>
      <c r="AB1060" s="27">
        <v>99</v>
      </c>
      <c r="AC1060" s="27">
        <v>95</v>
      </c>
      <c r="AD1060" s="27">
        <v>1.046046E-8</v>
      </c>
      <c r="AE1060" s="27">
        <v>784.46649600000001</v>
      </c>
      <c r="AF1060" s="27">
        <v>714.01484100000005</v>
      </c>
      <c r="AG1060" s="30">
        <v>91241.266096000007</v>
      </c>
      <c r="AH1060">
        <v>1</v>
      </c>
      <c r="AI1060">
        <v>1</v>
      </c>
      <c r="AJ1060">
        <v>12560</v>
      </c>
      <c r="AK1060">
        <v>12560</v>
      </c>
      <c r="AL1060" s="30">
        <v>103801.26609600001</v>
      </c>
      <c r="AM1060" s="30">
        <v>103801.26609600001</v>
      </c>
      <c r="AN1060">
        <v>2030</v>
      </c>
      <c r="AO1060" t="s">
        <v>60</v>
      </c>
      <c r="AP1060">
        <v>21</v>
      </c>
      <c r="AQ1060" t="s">
        <v>321</v>
      </c>
      <c r="AR1060">
        <v>2</v>
      </c>
      <c r="AS1060">
        <v>35</v>
      </c>
      <c r="AT1060">
        <v>0.65680000000000005</v>
      </c>
      <c r="AU1060">
        <v>2023</v>
      </c>
      <c r="AW1060" s="65">
        <f>(IF(ISBLANK(AE1060), IF(ISNUMBER(M1060), M1060*R1047, 0)+IF(ISNUMBER(V1060), V1060*AA1047, 0)+AE1060, (IF(ISNUMBER(M1060), M1060*R1047, 0)+IF(ISNUMBER(V1060), V1060*AA1047)+AE1060)))</f>
        <v>85295.528495999999</v>
      </c>
      <c r="AX1060" s="86">
        <f t="shared" si="67"/>
        <v>97855.528495999999</v>
      </c>
      <c r="AY1060" s="86">
        <f t="shared" si="68"/>
        <v>97855.528495999999</v>
      </c>
    </row>
    <row r="1061" spans="1:51" x14ac:dyDescent="0.2">
      <c r="A1061">
        <v>59</v>
      </c>
      <c r="B1061">
        <v>2023</v>
      </c>
      <c r="C1061" t="s">
        <v>858</v>
      </c>
      <c r="D1061" t="s">
        <v>157</v>
      </c>
      <c r="E1061" t="s">
        <v>46</v>
      </c>
      <c r="G1061" t="s">
        <v>317</v>
      </c>
      <c r="H1061" t="s">
        <v>318</v>
      </c>
      <c r="I1061" t="s">
        <v>159</v>
      </c>
      <c r="J1061" t="s">
        <v>319</v>
      </c>
      <c r="K1061" t="s">
        <v>51</v>
      </c>
      <c r="L1061" s="27">
        <v>2.6130210000000001E-2</v>
      </c>
      <c r="M1061" s="27">
        <v>2.6672000000000001E-2</v>
      </c>
      <c r="N1061" s="27">
        <v>3.9337999999999998E-2</v>
      </c>
      <c r="O1061" t="s">
        <v>142</v>
      </c>
      <c r="P1061" t="s">
        <v>320</v>
      </c>
      <c r="Q1061" s="27">
        <v>202000</v>
      </c>
      <c r="R1061" s="27">
        <v>800000</v>
      </c>
      <c r="S1061" s="27">
        <v>800000</v>
      </c>
      <c r="T1061" s="27">
        <v>2499000</v>
      </c>
      <c r="U1061" s="27">
        <v>1.012513E-8</v>
      </c>
      <c r="V1061" s="27">
        <v>743.21720000000005</v>
      </c>
      <c r="W1061" s="27">
        <v>657.24794699999995</v>
      </c>
      <c r="X1061" t="s">
        <v>206</v>
      </c>
      <c r="Y1061" t="s">
        <v>91</v>
      </c>
      <c r="Z1061" s="27">
        <v>80</v>
      </c>
      <c r="AA1061" s="27">
        <v>94</v>
      </c>
      <c r="AB1061" s="27">
        <v>99</v>
      </c>
      <c r="AC1061" s="27">
        <v>95</v>
      </c>
      <c r="AD1061" s="27">
        <v>1.046046E-8</v>
      </c>
      <c r="AE1061" s="27">
        <v>784.46649600000001</v>
      </c>
      <c r="AF1061" s="27">
        <v>714.01484100000005</v>
      </c>
      <c r="AG1061" s="27">
        <v>91984.483296000006</v>
      </c>
      <c r="AH1061">
        <v>1</v>
      </c>
      <c r="AI1061">
        <v>1</v>
      </c>
      <c r="AJ1061">
        <v>12560</v>
      </c>
      <c r="AK1061">
        <v>12560</v>
      </c>
      <c r="AL1061" s="30">
        <v>104544.48329600001</v>
      </c>
      <c r="AM1061" s="30">
        <v>104544.48329600001</v>
      </c>
      <c r="AN1061">
        <v>2035</v>
      </c>
      <c r="AO1061" t="s">
        <v>60</v>
      </c>
      <c r="AP1061">
        <v>21</v>
      </c>
      <c r="AQ1061" t="s">
        <v>321</v>
      </c>
      <c r="AR1061">
        <v>2</v>
      </c>
      <c r="AS1061">
        <v>35</v>
      </c>
      <c r="AT1061">
        <v>0.65680000000000005</v>
      </c>
      <c r="AU1061">
        <v>2023</v>
      </c>
      <c r="AW1061" s="65">
        <f>(IF(ISBLANK(AE1061), IF(ISNUMBER(M1061), M1061*R1047, 0)+IF(ISNUMBER(V1061), V1061*AA1047, 0)+AE1061, (IF(ISNUMBER(M1061), M1061*R1047, 0)+IF(ISNUMBER(V1061), V1061*AA1047)+AE1061)))</f>
        <v>85295.528495999999</v>
      </c>
      <c r="AX1061" s="86">
        <f t="shared" si="67"/>
        <v>97855.528495999999</v>
      </c>
      <c r="AY1061" s="86">
        <f t="shared" si="68"/>
        <v>97855.528495999999</v>
      </c>
    </row>
    <row r="1062" spans="1:51" x14ac:dyDescent="0.2">
      <c r="A1062">
        <v>59</v>
      </c>
      <c r="B1062">
        <v>2023</v>
      </c>
      <c r="C1062" t="s">
        <v>858</v>
      </c>
      <c r="D1062" t="s">
        <v>157</v>
      </c>
      <c r="E1062" t="s">
        <v>46</v>
      </c>
      <c r="G1062" t="s">
        <v>317</v>
      </c>
      <c r="H1062" t="s">
        <v>318</v>
      </c>
      <c r="I1062" t="s">
        <v>159</v>
      </c>
      <c r="J1062" t="s">
        <v>319</v>
      </c>
      <c r="K1062" t="s">
        <v>51</v>
      </c>
      <c r="L1062" s="27">
        <v>2.6130210000000001E-2</v>
      </c>
      <c r="M1062" s="27">
        <v>2.6672000000000001E-2</v>
      </c>
      <c r="N1062" s="27">
        <v>3.9337999999999998E-2</v>
      </c>
      <c r="O1062" t="s">
        <v>142</v>
      </c>
      <c r="P1062" t="s">
        <v>320</v>
      </c>
      <c r="Q1062" s="27">
        <v>202000</v>
      </c>
      <c r="R1062" s="27">
        <v>800000</v>
      </c>
      <c r="S1062" s="27">
        <v>800000</v>
      </c>
      <c r="T1062" s="27">
        <v>2499000</v>
      </c>
      <c r="U1062" s="27">
        <v>1.012513E-8</v>
      </c>
      <c r="V1062" s="27">
        <v>743.21720000000005</v>
      </c>
      <c r="W1062" s="27">
        <v>657.24794699999995</v>
      </c>
      <c r="X1062" t="s">
        <v>206</v>
      </c>
      <c r="Y1062" t="s">
        <v>91</v>
      </c>
      <c r="Z1062" s="27">
        <v>80</v>
      </c>
      <c r="AA1062" s="27">
        <v>95</v>
      </c>
      <c r="AB1062" s="27">
        <v>99</v>
      </c>
      <c r="AC1062" s="27">
        <v>95</v>
      </c>
      <c r="AD1062" s="27">
        <v>1.046046E-8</v>
      </c>
      <c r="AE1062" s="27">
        <v>784.46649600000001</v>
      </c>
      <c r="AF1062" s="27">
        <v>714.01484100000005</v>
      </c>
      <c r="AG1062" s="27">
        <v>92727.700496000005</v>
      </c>
      <c r="AH1062">
        <v>1</v>
      </c>
      <c r="AI1062">
        <v>1</v>
      </c>
      <c r="AJ1062">
        <v>12560</v>
      </c>
      <c r="AK1062">
        <v>12560</v>
      </c>
      <c r="AL1062" s="30">
        <v>105287.700496</v>
      </c>
      <c r="AM1062" s="30">
        <v>105287.700496</v>
      </c>
      <c r="AN1062">
        <v>2040</v>
      </c>
      <c r="AO1062" t="s">
        <v>60</v>
      </c>
      <c r="AP1062">
        <v>21</v>
      </c>
      <c r="AQ1062" t="s">
        <v>321</v>
      </c>
      <c r="AR1062">
        <v>2</v>
      </c>
      <c r="AS1062">
        <v>35</v>
      </c>
      <c r="AT1062">
        <v>0.65680000000000005</v>
      </c>
      <c r="AU1062">
        <v>2023</v>
      </c>
      <c r="AW1062" s="65">
        <f>(IF(ISBLANK(AE1062), IF(ISNUMBER(M1062), M1062*R1047, 0)+IF(ISNUMBER(V1062), V1062*AA1047, 0)+AE1062, (IF(ISNUMBER(M1062), M1062*R1047, 0)+IF(ISNUMBER(V1062), V1062*AA1047)+AE1062)))</f>
        <v>85295.528495999999</v>
      </c>
      <c r="AX1062" s="86">
        <f t="shared" si="67"/>
        <v>97855.528495999999</v>
      </c>
      <c r="AY1062" s="86">
        <f t="shared" si="68"/>
        <v>97855.528495999999</v>
      </c>
    </row>
    <row r="1063" spans="1:51" x14ac:dyDescent="0.2">
      <c r="A1063">
        <v>59</v>
      </c>
      <c r="B1063">
        <v>2023</v>
      </c>
      <c r="C1063" t="s">
        <v>858</v>
      </c>
      <c r="D1063" t="s">
        <v>157</v>
      </c>
      <c r="E1063" t="s">
        <v>46</v>
      </c>
      <c r="G1063" t="s">
        <v>317</v>
      </c>
      <c r="H1063" t="s">
        <v>318</v>
      </c>
      <c r="I1063" t="s">
        <v>159</v>
      </c>
      <c r="J1063" t="s">
        <v>319</v>
      </c>
      <c r="K1063" t="s">
        <v>51</v>
      </c>
      <c r="L1063" s="27">
        <v>2.6130210000000001E-2</v>
      </c>
      <c r="M1063" s="27">
        <v>2.6672000000000001E-2</v>
      </c>
      <c r="N1063" s="27">
        <v>3.9337999999999998E-2</v>
      </c>
      <c r="O1063" t="s">
        <v>142</v>
      </c>
      <c r="P1063" t="s">
        <v>320</v>
      </c>
      <c r="Q1063" s="27">
        <v>202000</v>
      </c>
      <c r="R1063" s="27">
        <v>800000</v>
      </c>
      <c r="S1063" s="27">
        <v>800000</v>
      </c>
      <c r="T1063" s="27">
        <v>2499000</v>
      </c>
      <c r="U1063" s="27">
        <v>1.012513E-8</v>
      </c>
      <c r="V1063" s="27">
        <v>743.21720000000005</v>
      </c>
      <c r="W1063" s="27">
        <v>657.24794699999995</v>
      </c>
      <c r="X1063" t="s">
        <v>206</v>
      </c>
      <c r="Y1063" t="s">
        <v>91</v>
      </c>
      <c r="Z1063" s="27">
        <v>80</v>
      </c>
      <c r="AA1063" s="27">
        <v>95</v>
      </c>
      <c r="AB1063" s="27">
        <v>99</v>
      </c>
      <c r="AC1063" s="27">
        <v>95</v>
      </c>
      <c r="AD1063" s="27">
        <v>1.046046E-8</v>
      </c>
      <c r="AE1063" s="27">
        <v>784.46649600000001</v>
      </c>
      <c r="AF1063" s="27">
        <v>714.01484100000005</v>
      </c>
      <c r="AG1063" s="27">
        <v>92727.700496000005</v>
      </c>
      <c r="AH1063">
        <v>1</v>
      </c>
      <c r="AI1063">
        <v>1</v>
      </c>
      <c r="AJ1063">
        <v>12560</v>
      </c>
      <c r="AK1063">
        <v>12560</v>
      </c>
      <c r="AL1063" s="30">
        <v>105287.700496</v>
      </c>
      <c r="AM1063" s="30">
        <v>105287.700496</v>
      </c>
      <c r="AN1063">
        <v>2045</v>
      </c>
      <c r="AO1063" t="s">
        <v>60</v>
      </c>
      <c r="AP1063">
        <v>21</v>
      </c>
      <c r="AQ1063" t="s">
        <v>321</v>
      </c>
      <c r="AR1063">
        <v>2</v>
      </c>
      <c r="AS1063">
        <v>35</v>
      </c>
      <c r="AT1063">
        <v>0.65680000000000005</v>
      </c>
      <c r="AU1063">
        <v>2023</v>
      </c>
      <c r="AW1063" s="65">
        <f>(IF(ISBLANK(AE1063), IF(ISNUMBER(M1063), M1063*R1047, 0)+IF(ISNUMBER(V1063), V1063*AA1047, 0)+AE1063, (IF(ISNUMBER(M1063), M1063*R1047, 0)+IF(ISNUMBER(V1063), V1063*AA1047)+AE1063)))</f>
        <v>85295.528495999999</v>
      </c>
      <c r="AX1063" s="86">
        <f t="shared" si="67"/>
        <v>97855.528495999999</v>
      </c>
      <c r="AY1063" s="86">
        <f t="shared" si="68"/>
        <v>97855.528495999999</v>
      </c>
    </row>
    <row r="1064" spans="1:51" x14ac:dyDescent="0.2">
      <c r="A1064">
        <v>59</v>
      </c>
      <c r="B1064">
        <v>2023</v>
      </c>
      <c r="C1064" t="s">
        <v>858</v>
      </c>
      <c r="D1064" t="s">
        <v>157</v>
      </c>
      <c r="E1064" t="s">
        <v>46</v>
      </c>
      <c r="G1064" t="s">
        <v>317</v>
      </c>
      <c r="H1064" t="s">
        <v>318</v>
      </c>
      <c r="I1064" t="s">
        <v>159</v>
      </c>
      <c r="J1064" t="s">
        <v>319</v>
      </c>
      <c r="K1064" t="s">
        <v>51</v>
      </c>
      <c r="L1064" s="27">
        <v>2.6130210000000001E-2</v>
      </c>
      <c r="M1064" s="27">
        <v>2.6672000000000001E-2</v>
      </c>
      <c r="N1064" s="27">
        <v>3.9337999999999998E-2</v>
      </c>
      <c r="O1064" t="s">
        <v>142</v>
      </c>
      <c r="P1064" t="s">
        <v>320</v>
      </c>
      <c r="Q1064" s="27">
        <v>202000</v>
      </c>
      <c r="R1064" s="27">
        <v>800000</v>
      </c>
      <c r="S1064" s="27">
        <v>800000</v>
      </c>
      <c r="T1064" s="27">
        <v>2499000</v>
      </c>
      <c r="U1064" s="27">
        <v>1.012513E-8</v>
      </c>
      <c r="V1064" s="27">
        <v>743.21720000000005</v>
      </c>
      <c r="W1064" s="27">
        <v>657.24794699999995</v>
      </c>
      <c r="X1064" t="s">
        <v>206</v>
      </c>
      <c r="Y1064" t="s">
        <v>91</v>
      </c>
      <c r="Z1064" s="27">
        <v>80</v>
      </c>
      <c r="AA1064" s="27">
        <v>95</v>
      </c>
      <c r="AB1064" s="27">
        <v>99</v>
      </c>
      <c r="AC1064" s="27">
        <v>95</v>
      </c>
      <c r="AD1064" s="27">
        <v>1.046046E-8</v>
      </c>
      <c r="AE1064" s="27">
        <v>784.46649600000001</v>
      </c>
      <c r="AF1064" s="27">
        <v>714.01484100000005</v>
      </c>
      <c r="AG1064" s="27">
        <v>92727.700496000005</v>
      </c>
      <c r="AH1064">
        <v>1</v>
      </c>
      <c r="AI1064">
        <v>1</v>
      </c>
      <c r="AJ1064">
        <v>12560</v>
      </c>
      <c r="AK1064">
        <v>12560</v>
      </c>
      <c r="AL1064" s="30">
        <v>105287.700496</v>
      </c>
      <c r="AM1064" s="30">
        <v>105287.700496</v>
      </c>
      <c r="AN1064">
        <v>2050</v>
      </c>
      <c r="AO1064" t="s">
        <v>60</v>
      </c>
      <c r="AP1064">
        <v>21</v>
      </c>
      <c r="AQ1064" t="s">
        <v>321</v>
      </c>
      <c r="AR1064">
        <v>2</v>
      </c>
      <c r="AS1064">
        <v>35</v>
      </c>
      <c r="AT1064">
        <v>0.65680000000000005</v>
      </c>
      <c r="AU1064">
        <v>2023</v>
      </c>
      <c r="AW1064" s="77">
        <f>(IF(ISBLANK(AE1064), IF(ISNUMBER(M1064), M1064*R1047, 0)+IF(ISNUMBER(V1064), V1064*AA1047, 0)+AE1064, (IF(ISNUMBER(M1064), M1064*R1047, 0)+IF(ISNUMBER(V1064), V1064*AA1047)+AE1064)))</f>
        <v>85295.528495999999</v>
      </c>
      <c r="AX1064" s="88">
        <f t="shared" si="67"/>
        <v>97855.528495999999</v>
      </c>
      <c r="AY1064" s="88">
        <f t="shared" si="68"/>
        <v>97855.528495999999</v>
      </c>
    </row>
    <row r="1065" spans="1:51" x14ac:dyDescent="0.2">
      <c r="A1065">
        <v>60</v>
      </c>
      <c r="B1065">
        <v>2023</v>
      </c>
      <c r="C1065" t="s">
        <v>323</v>
      </c>
      <c r="D1065" t="s">
        <v>45</v>
      </c>
      <c r="E1065" t="s">
        <v>46</v>
      </c>
      <c r="G1065" t="s">
        <v>324</v>
      </c>
      <c r="H1065" t="s">
        <v>325</v>
      </c>
      <c r="I1065" t="s">
        <v>326</v>
      </c>
      <c r="J1065" t="s">
        <v>327</v>
      </c>
      <c r="K1065" t="s">
        <v>51</v>
      </c>
      <c r="L1065" s="27">
        <v>46.28</v>
      </c>
      <c r="M1065" s="27">
        <v>76.052631000000005</v>
      </c>
      <c r="N1065" s="27">
        <v>102.11111099999999</v>
      </c>
      <c r="O1065" t="s">
        <v>142</v>
      </c>
      <c r="P1065" t="s">
        <v>205</v>
      </c>
      <c r="Q1065" s="27">
        <v>6</v>
      </c>
      <c r="R1065" s="27">
        <v>118</v>
      </c>
      <c r="S1065" s="27">
        <v>118</v>
      </c>
      <c r="T1065" s="27">
        <v>120</v>
      </c>
      <c r="U1065" s="27">
        <v>0</v>
      </c>
      <c r="V1065" s="27">
        <v>0</v>
      </c>
      <c r="W1065" s="27">
        <v>0</v>
      </c>
      <c r="X1065" t="s">
        <v>206</v>
      </c>
      <c r="Y1065" t="s">
        <v>91</v>
      </c>
      <c r="Z1065" s="27">
        <v>98</v>
      </c>
      <c r="AA1065" s="27">
        <v>98</v>
      </c>
      <c r="AB1065" s="27">
        <v>98</v>
      </c>
      <c r="AC1065" s="27">
        <v>98</v>
      </c>
      <c r="AD1065" s="27">
        <v>276.38999799999999</v>
      </c>
      <c r="AE1065" s="27">
        <v>803.67421400000001</v>
      </c>
      <c r="AF1065" s="27">
        <v>2826.6566819999998</v>
      </c>
      <c r="AG1065" s="27">
        <v>9777.884672000002</v>
      </c>
      <c r="AH1065">
        <v>1</v>
      </c>
      <c r="AI1065">
        <v>1</v>
      </c>
      <c r="AJ1065">
        <v>940</v>
      </c>
      <c r="AK1065">
        <v>1280</v>
      </c>
      <c r="AL1065" s="30">
        <v>10717.884672000002</v>
      </c>
      <c r="AM1065" s="30">
        <v>11057.884672000002</v>
      </c>
      <c r="AN1065">
        <v>2023</v>
      </c>
      <c r="AO1065" t="s">
        <v>56</v>
      </c>
      <c r="AP1065">
        <v>12</v>
      </c>
      <c r="AQ1065" t="s">
        <v>321</v>
      </c>
      <c r="AR1065">
        <v>2</v>
      </c>
      <c r="AS1065">
        <v>159</v>
      </c>
      <c r="AT1065">
        <v>0.25</v>
      </c>
      <c r="AU1065">
        <v>2023</v>
      </c>
      <c r="AW1065" s="65">
        <f>(IF(ISBLANK(AE1065), IF(ISNUMBER(M1065), M1065*R1065, 0)+IF(ISNUMBER(V1065), V1065*AA1065, 0)+AE1065, (IF(ISNUMBER(M1065), M1065*R1065, 0)+IF(ISNUMBER(V1065), V1065*AA1065)+AE1065)))</f>
        <v>9777.884672000002</v>
      </c>
      <c r="AX1065" s="86">
        <f t="shared" si="67"/>
        <v>10717.884672000002</v>
      </c>
      <c r="AY1065" s="86">
        <f t="shared" si="68"/>
        <v>11057.884672000002</v>
      </c>
    </row>
    <row r="1066" spans="1:51" x14ac:dyDescent="0.2">
      <c r="A1066">
        <v>60</v>
      </c>
      <c r="B1066">
        <v>2023</v>
      </c>
      <c r="C1066" t="s">
        <v>323</v>
      </c>
      <c r="D1066" t="s">
        <v>45</v>
      </c>
      <c r="E1066" t="s">
        <v>46</v>
      </c>
      <c r="G1066" t="s">
        <v>324</v>
      </c>
      <c r="H1066" t="s">
        <v>325</v>
      </c>
      <c r="I1066" t="s">
        <v>326</v>
      </c>
      <c r="J1066" t="s">
        <v>327</v>
      </c>
      <c r="K1066" t="s">
        <v>51</v>
      </c>
      <c r="L1066" s="27">
        <v>46.28</v>
      </c>
      <c r="M1066" s="27">
        <v>76.052631000000005</v>
      </c>
      <c r="N1066" s="27">
        <v>102.11111099999999</v>
      </c>
      <c r="O1066" t="s">
        <v>142</v>
      </c>
      <c r="P1066" t="s">
        <v>205</v>
      </c>
      <c r="Q1066" s="27">
        <v>6</v>
      </c>
      <c r="R1066" s="27">
        <v>118</v>
      </c>
      <c r="S1066" s="27">
        <v>118</v>
      </c>
      <c r="T1066" s="27">
        <v>120</v>
      </c>
      <c r="U1066" s="27">
        <v>0</v>
      </c>
      <c r="V1066" s="27">
        <v>0</v>
      </c>
      <c r="W1066" s="27">
        <v>0</v>
      </c>
      <c r="X1066" t="s">
        <v>206</v>
      </c>
      <c r="Y1066" t="s">
        <v>91</v>
      </c>
      <c r="Z1066" s="27">
        <v>98</v>
      </c>
      <c r="AA1066" s="27">
        <v>98</v>
      </c>
      <c r="AB1066" s="27">
        <v>98</v>
      </c>
      <c r="AC1066" s="27">
        <v>98</v>
      </c>
      <c r="AD1066" s="27">
        <v>276.38999799999999</v>
      </c>
      <c r="AE1066" s="27">
        <v>803.67421400000001</v>
      </c>
      <c r="AF1066" s="27">
        <v>2826.6566819999998</v>
      </c>
      <c r="AG1066" s="27">
        <v>9777.884672000002</v>
      </c>
      <c r="AH1066">
        <v>1</v>
      </c>
      <c r="AI1066">
        <v>1</v>
      </c>
      <c r="AJ1066">
        <v>940</v>
      </c>
      <c r="AK1066">
        <v>1280</v>
      </c>
      <c r="AL1066" s="30">
        <v>10717.884672000002</v>
      </c>
      <c r="AM1066" s="30">
        <v>11057.884672000002</v>
      </c>
      <c r="AN1066">
        <v>2030</v>
      </c>
      <c r="AO1066" t="s">
        <v>56</v>
      </c>
      <c r="AP1066">
        <v>12</v>
      </c>
      <c r="AQ1066" t="s">
        <v>321</v>
      </c>
      <c r="AR1066">
        <v>2</v>
      </c>
      <c r="AS1066">
        <v>159</v>
      </c>
      <c r="AT1066">
        <v>0.25</v>
      </c>
      <c r="AU1066">
        <v>2023</v>
      </c>
      <c r="AW1066" s="65">
        <f>(IF(ISBLANK(AE1066), IF(ISNUMBER(M1066), M1066*R1065, 0)+IF(ISNUMBER(V1066), V1066*AA1065, 0)+AE1066, (IF(ISNUMBER(M1066), M1066*R1065, 0)+IF(ISNUMBER(V1066), V1066*AA1065)+AE1066)))</f>
        <v>9777.884672000002</v>
      </c>
      <c r="AX1066" s="86">
        <f t="shared" si="67"/>
        <v>10717.884672000002</v>
      </c>
      <c r="AY1066" s="86">
        <f t="shared" si="68"/>
        <v>11057.884672000002</v>
      </c>
    </row>
    <row r="1067" spans="1:51" x14ac:dyDescent="0.2">
      <c r="A1067">
        <v>60</v>
      </c>
      <c r="B1067">
        <v>2023</v>
      </c>
      <c r="C1067" t="s">
        <v>323</v>
      </c>
      <c r="D1067" t="s">
        <v>45</v>
      </c>
      <c r="E1067" t="s">
        <v>46</v>
      </c>
      <c r="G1067" t="s">
        <v>324</v>
      </c>
      <c r="H1067" t="s">
        <v>325</v>
      </c>
      <c r="I1067" t="s">
        <v>326</v>
      </c>
      <c r="J1067" t="s">
        <v>327</v>
      </c>
      <c r="K1067" t="s">
        <v>51</v>
      </c>
      <c r="L1067" s="27">
        <v>46.28</v>
      </c>
      <c r="M1067" s="27">
        <v>76.052631000000005</v>
      </c>
      <c r="N1067" s="27">
        <v>102.11111099999999</v>
      </c>
      <c r="O1067" t="s">
        <v>142</v>
      </c>
      <c r="P1067" t="s">
        <v>205</v>
      </c>
      <c r="Q1067" s="27">
        <v>6</v>
      </c>
      <c r="R1067" s="27">
        <v>118</v>
      </c>
      <c r="S1067" s="27">
        <v>118</v>
      </c>
      <c r="T1067" s="27">
        <v>120</v>
      </c>
      <c r="U1067" s="27">
        <v>0</v>
      </c>
      <c r="V1067" s="27">
        <v>0</v>
      </c>
      <c r="W1067" s="27">
        <v>0</v>
      </c>
      <c r="X1067" t="s">
        <v>206</v>
      </c>
      <c r="Y1067" t="s">
        <v>91</v>
      </c>
      <c r="Z1067" s="27">
        <v>98</v>
      </c>
      <c r="AA1067" s="27">
        <v>98</v>
      </c>
      <c r="AB1067" s="27">
        <v>98</v>
      </c>
      <c r="AC1067" s="27">
        <v>98</v>
      </c>
      <c r="AD1067" s="27">
        <v>276.38999799999999</v>
      </c>
      <c r="AE1067" s="27">
        <v>803.67421400000001</v>
      </c>
      <c r="AF1067" s="27">
        <v>2826.6566819999998</v>
      </c>
      <c r="AG1067" s="27">
        <v>9777.884672000002</v>
      </c>
      <c r="AH1067">
        <v>1</v>
      </c>
      <c r="AI1067">
        <v>1</v>
      </c>
      <c r="AJ1067">
        <v>940</v>
      </c>
      <c r="AK1067">
        <v>1280</v>
      </c>
      <c r="AL1067" s="30">
        <v>10717.884672000002</v>
      </c>
      <c r="AM1067" s="30">
        <v>11057.884672000002</v>
      </c>
      <c r="AN1067">
        <v>2035</v>
      </c>
      <c r="AO1067" t="s">
        <v>56</v>
      </c>
      <c r="AP1067">
        <v>12</v>
      </c>
      <c r="AQ1067" t="s">
        <v>321</v>
      </c>
      <c r="AR1067">
        <v>2</v>
      </c>
      <c r="AS1067">
        <v>159</v>
      </c>
      <c r="AT1067">
        <v>0.25</v>
      </c>
      <c r="AU1067">
        <v>2023</v>
      </c>
      <c r="AW1067" s="65">
        <f>(IF(ISBLANK(AE1067), IF(ISNUMBER(M1067), M1067*R1065, 0)+IF(ISNUMBER(V1067), V1067*AA1065, 0)+AE1067, (IF(ISNUMBER(M1067), M1067*R1065, 0)+IF(ISNUMBER(V1067), V1067*AA1065)+AE1067)))</f>
        <v>9777.884672000002</v>
      </c>
      <c r="AX1067" s="86">
        <f t="shared" si="67"/>
        <v>10717.884672000002</v>
      </c>
      <c r="AY1067" s="86">
        <f t="shared" si="68"/>
        <v>11057.884672000002</v>
      </c>
    </row>
    <row r="1068" spans="1:51" x14ac:dyDescent="0.2">
      <c r="A1068">
        <v>60</v>
      </c>
      <c r="B1068">
        <v>2023</v>
      </c>
      <c r="C1068" t="s">
        <v>323</v>
      </c>
      <c r="D1068" t="s">
        <v>45</v>
      </c>
      <c r="E1068" t="s">
        <v>46</v>
      </c>
      <c r="G1068" t="s">
        <v>324</v>
      </c>
      <c r="H1068" t="s">
        <v>325</v>
      </c>
      <c r="I1068" t="s">
        <v>326</v>
      </c>
      <c r="J1068" t="s">
        <v>327</v>
      </c>
      <c r="K1068" t="s">
        <v>51</v>
      </c>
      <c r="L1068" s="27">
        <v>46.28</v>
      </c>
      <c r="M1068" s="27">
        <v>76.052631000000005</v>
      </c>
      <c r="N1068" s="27">
        <v>102.11111099999999</v>
      </c>
      <c r="O1068" t="s">
        <v>142</v>
      </c>
      <c r="P1068" t="s">
        <v>205</v>
      </c>
      <c r="Q1068" s="27">
        <v>6</v>
      </c>
      <c r="R1068" s="27">
        <v>118</v>
      </c>
      <c r="S1068" s="27">
        <v>118</v>
      </c>
      <c r="T1068" s="27">
        <v>120</v>
      </c>
      <c r="U1068" s="27">
        <v>0</v>
      </c>
      <c r="V1068" s="27">
        <v>0</v>
      </c>
      <c r="W1068" s="27">
        <v>0</v>
      </c>
      <c r="X1068" t="s">
        <v>206</v>
      </c>
      <c r="Y1068" t="s">
        <v>91</v>
      </c>
      <c r="Z1068" s="27">
        <v>98</v>
      </c>
      <c r="AA1068" s="27">
        <v>98</v>
      </c>
      <c r="AB1068" s="27">
        <v>98</v>
      </c>
      <c r="AC1068" s="27">
        <v>98</v>
      </c>
      <c r="AD1068" s="27">
        <v>276.38999799999999</v>
      </c>
      <c r="AE1068" s="27">
        <v>803.67421400000001</v>
      </c>
      <c r="AF1068" s="27">
        <v>2826.6566819999998</v>
      </c>
      <c r="AG1068" s="27">
        <v>9777.884672000002</v>
      </c>
      <c r="AH1068">
        <v>1</v>
      </c>
      <c r="AI1068">
        <v>1</v>
      </c>
      <c r="AJ1068">
        <v>940</v>
      </c>
      <c r="AK1068">
        <v>1280</v>
      </c>
      <c r="AL1068" s="30">
        <v>10717.884672000002</v>
      </c>
      <c r="AM1068" s="30">
        <v>11057.884672000002</v>
      </c>
      <c r="AN1068">
        <v>2040</v>
      </c>
      <c r="AO1068" t="s">
        <v>56</v>
      </c>
      <c r="AP1068">
        <v>12</v>
      </c>
      <c r="AQ1068" t="s">
        <v>321</v>
      </c>
      <c r="AR1068">
        <v>2</v>
      </c>
      <c r="AS1068">
        <v>159</v>
      </c>
      <c r="AT1068">
        <v>0.25</v>
      </c>
      <c r="AU1068">
        <v>2023</v>
      </c>
      <c r="AW1068" s="65">
        <f>(IF(ISBLANK(AE1068), IF(ISNUMBER(M1068), M1068*R1065, 0)+IF(ISNUMBER(V1068), V1068*AA1065, 0)+AE1068, (IF(ISNUMBER(M1068), M1068*R1065, 0)+IF(ISNUMBER(V1068), V1068*AA1065)+AE1068)))</f>
        <v>9777.884672000002</v>
      </c>
      <c r="AX1068" s="86">
        <f t="shared" si="67"/>
        <v>10717.884672000002</v>
      </c>
      <c r="AY1068" s="86">
        <f t="shared" si="68"/>
        <v>11057.884672000002</v>
      </c>
    </row>
    <row r="1069" spans="1:51" x14ac:dyDescent="0.2">
      <c r="A1069">
        <v>60</v>
      </c>
      <c r="B1069">
        <v>2023</v>
      </c>
      <c r="C1069" t="s">
        <v>323</v>
      </c>
      <c r="D1069" t="s">
        <v>45</v>
      </c>
      <c r="E1069" t="s">
        <v>46</v>
      </c>
      <c r="G1069" t="s">
        <v>324</v>
      </c>
      <c r="H1069" t="s">
        <v>325</v>
      </c>
      <c r="I1069" t="s">
        <v>326</v>
      </c>
      <c r="J1069" t="s">
        <v>327</v>
      </c>
      <c r="K1069" t="s">
        <v>51</v>
      </c>
      <c r="L1069" s="27">
        <v>46.28</v>
      </c>
      <c r="M1069" s="27">
        <v>76.052631000000005</v>
      </c>
      <c r="N1069" s="27">
        <v>102.11111099999999</v>
      </c>
      <c r="O1069" t="s">
        <v>142</v>
      </c>
      <c r="P1069" t="s">
        <v>205</v>
      </c>
      <c r="Q1069" s="27">
        <v>6</v>
      </c>
      <c r="R1069" s="27">
        <v>118</v>
      </c>
      <c r="S1069" s="27">
        <v>118</v>
      </c>
      <c r="T1069" s="27">
        <v>120</v>
      </c>
      <c r="U1069" s="27">
        <v>0</v>
      </c>
      <c r="V1069" s="27">
        <v>0</v>
      </c>
      <c r="W1069" s="27">
        <v>0</v>
      </c>
      <c r="X1069" t="s">
        <v>206</v>
      </c>
      <c r="Y1069" t="s">
        <v>91</v>
      </c>
      <c r="Z1069" s="27">
        <v>98</v>
      </c>
      <c r="AA1069" s="27">
        <v>98</v>
      </c>
      <c r="AB1069" s="27">
        <v>98</v>
      </c>
      <c r="AC1069" s="27">
        <v>98</v>
      </c>
      <c r="AD1069" s="27">
        <v>276.38999799999999</v>
      </c>
      <c r="AE1069" s="27">
        <v>803.67421400000001</v>
      </c>
      <c r="AF1069" s="27">
        <v>2826.6566819999998</v>
      </c>
      <c r="AG1069" s="27">
        <v>9777.884672000002</v>
      </c>
      <c r="AH1069">
        <v>1</v>
      </c>
      <c r="AI1069">
        <v>1</v>
      </c>
      <c r="AJ1069">
        <v>940</v>
      </c>
      <c r="AK1069">
        <v>1280</v>
      </c>
      <c r="AL1069" s="30">
        <v>10717.884672000002</v>
      </c>
      <c r="AM1069" s="30">
        <v>11057.884672000002</v>
      </c>
      <c r="AN1069">
        <v>2045</v>
      </c>
      <c r="AO1069" t="s">
        <v>56</v>
      </c>
      <c r="AP1069">
        <v>12</v>
      </c>
      <c r="AQ1069" t="s">
        <v>321</v>
      </c>
      <c r="AR1069">
        <v>2</v>
      </c>
      <c r="AS1069">
        <v>159</v>
      </c>
      <c r="AT1069">
        <v>0.25</v>
      </c>
      <c r="AU1069">
        <v>2023</v>
      </c>
      <c r="AW1069" s="65">
        <f>(IF(ISBLANK(AE1069), IF(ISNUMBER(M1069), M1069*R1065, 0)+IF(ISNUMBER(V1069), V1069*AA1065, 0)+AE1069, (IF(ISNUMBER(M1069), M1069*R1065, 0)+IF(ISNUMBER(V1069), V1069*AA1065)+AE1069)))</f>
        <v>9777.884672000002</v>
      </c>
      <c r="AX1069" s="86">
        <f t="shared" si="67"/>
        <v>10717.884672000002</v>
      </c>
      <c r="AY1069" s="86">
        <f t="shared" si="68"/>
        <v>11057.884672000002</v>
      </c>
    </row>
    <row r="1070" spans="1:51" x14ac:dyDescent="0.2">
      <c r="A1070">
        <v>60</v>
      </c>
      <c r="B1070">
        <v>2023</v>
      </c>
      <c r="C1070" t="s">
        <v>323</v>
      </c>
      <c r="D1070" t="s">
        <v>45</v>
      </c>
      <c r="E1070" t="s">
        <v>46</v>
      </c>
      <c r="G1070" t="s">
        <v>324</v>
      </c>
      <c r="H1070" t="s">
        <v>325</v>
      </c>
      <c r="I1070" t="s">
        <v>326</v>
      </c>
      <c r="J1070" t="s">
        <v>327</v>
      </c>
      <c r="K1070" t="s">
        <v>51</v>
      </c>
      <c r="L1070" s="27">
        <v>46.28</v>
      </c>
      <c r="M1070" s="27">
        <v>76.052631000000005</v>
      </c>
      <c r="N1070" s="27">
        <v>102.11111099999999</v>
      </c>
      <c r="O1070" t="s">
        <v>142</v>
      </c>
      <c r="P1070" t="s">
        <v>205</v>
      </c>
      <c r="Q1070" s="27">
        <v>6</v>
      </c>
      <c r="R1070" s="27">
        <v>118</v>
      </c>
      <c r="S1070" s="27">
        <v>118</v>
      </c>
      <c r="T1070" s="27">
        <v>120</v>
      </c>
      <c r="U1070" s="27">
        <v>0</v>
      </c>
      <c r="V1070" s="27">
        <v>0</v>
      </c>
      <c r="W1070" s="27">
        <v>0</v>
      </c>
      <c r="X1070" t="s">
        <v>206</v>
      </c>
      <c r="Y1070" t="s">
        <v>91</v>
      </c>
      <c r="Z1070" s="27">
        <v>98</v>
      </c>
      <c r="AA1070" s="27">
        <v>98</v>
      </c>
      <c r="AB1070" s="27">
        <v>98</v>
      </c>
      <c r="AC1070" s="27">
        <v>98</v>
      </c>
      <c r="AD1070" s="27">
        <v>276.38999799999999</v>
      </c>
      <c r="AE1070" s="27">
        <v>803.67421400000001</v>
      </c>
      <c r="AF1070" s="27">
        <v>2826.6566819999998</v>
      </c>
      <c r="AG1070" s="27">
        <v>9777.884672000002</v>
      </c>
      <c r="AH1070">
        <v>1</v>
      </c>
      <c r="AI1070">
        <v>1</v>
      </c>
      <c r="AJ1070">
        <v>940</v>
      </c>
      <c r="AK1070">
        <v>1280</v>
      </c>
      <c r="AL1070" s="30">
        <v>10717.884672000002</v>
      </c>
      <c r="AM1070" s="30">
        <v>11057.884672000002</v>
      </c>
      <c r="AN1070">
        <v>2050</v>
      </c>
      <c r="AO1070" t="s">
        <v>56</v>
      </c>
      <c r="AP1070">
        <v>12</v>
      </c>
      <c r="AQ1070" t="s">
        <v>321</v>
      </c>
      <c r="AR1070">
        <v>2</v>
      </c>
      <c r="AS1070">
        <v>159</v>
      </c>
      <c r="AT1070">
        <v>0.25</v>
      </c>
      <c r="AU1070">
        <v>2023</v>
      </c>
      <c r="AW1070" s="65">
        <f>(IF(ISBLANK(AE1070), IF(ISNUMBER(M1070), M1070*R1065, 0)+IF(ISNUMBER(V1070), V1070*AA1065, 0)+AE1070, (IF(ISNUMBER(M1070), M1070*R1065, 0)+IF(ISNUMBER(V1070), V1070*AA1065)+AE1070)))</f>
        <v>9777.884672000002</v>
      </c>
      <c r="AX1070" s="86">
        <f t="shared" si="67"/>
        <v>10717.884672000002</v>
      </c>
      <c r="AY1070" s="86">
        <f t="shared" si="68"/>
        <v>11057.884672000002</v>
      </c>
    </row>
    <row r="1071" spans="1:51" x14ac:dyDescent="0.2">
      <c r="A1071">
        <v>60</v>
      </c>
      <c r="B1071">
        <v>2023</v>
      </c>
      <c r="C1071" t="s">
        <v>323</v>
      </c>
      <c r="D1071" t="s">
        <v>45</v>
      </c>
      <c r="E1071" t="s">
        <v>46</v>
      </c>
      <c r="G1071" t="s">
        <v>324</v>
      </c>
      <c r="H1071" t="s">
        <v>325</v>
      </c>
      <c r="I1071" t="s">
        <v>326</v>
      </c>
      <c r="J1071" t="s">
        <v>327</v>
      </c>
      <c r="K1071" t="s">
        <v>51</v>
      </c>
      <c r="L1071" s="27">
        <v>46.28</v>
      </c>
      <c r="M1071" s="27">
        <v>76.052631000000005</v>
      </c>
      <c r="N1071" s="27">
        <v>102.11111099999999</v>
      </c>
      <c r="O1071" t="s">
        <v>142</v>
      </c>
      <c r="P1071" t="s">
        <v>205</v>
      </c>
      <c r="Q1071" s="27">
        <v>6</v>
      </c>
      <c r="R1071" s="27">
        <v>118</v>
      </c>
      <c r="S1071" s="27">
        <v>118</v>
      </c>
      <c r="T1071" s="27">
        <v>120</v>
      </c>
      <c r="U1071" s="27">
        <v>0</v>
      </c>
      <c r="V1071" s="27">
        <v>0</v>
      </c>
      <c r="W1071" s="27">
        <v>0</v>
      </c>
      <c r="X1071" t="s">
        <v>206</v>
      </c>
      <c r="Y1071" t="s">
        <v>91</v>
      </c>
      <c r="Z1071" s="27">
        <v>98</v>
      </c>
      <c r="AA1071" s="27">
        <v>98</v>
      </c>
      <c r="AB1071" s="27">
        <v>98</v>
      </c>
      <c r="AC1071" s="27">
        <v>98</v>
      </c>
      <c r="AD1071" s="27">
        <v>276.38999799999999</v>
      </c>
      <c r="AE1071" s="27">
        <v>803.67421400000001</v>
      </c>
      <c r="AF1071" s="27">
        <v>2826.6566819999998</v>
      </c>
      <c r="AG1071" s="27">
        <v>9777.884672000002</v>
      </c>
      <c r="AH1071">
        <v>1</v>
      </c>
      <c r="AI1071">
        <v>1</v>
      </c>
      <c r="AJ1071">
        <v>940</v>
      </c>
      <c r="AK1071">
        <v>1280</v>
      </c>
      <c r="AL1071" s="30">
        <v>10717.884672000002</v>
      </c>
      <c r="AM1071" s="30">
        <v>11057.884672000002</v>
      </c>
      <c r="AN1071">
        <v>2023</v>
      </c>
      <c r="AO1071" t="s">
        <v>59</v>
      </c>
      <c r="AP1071">
        <v>12</v>
      </c>
      <c r="AQ1071" t="s">
        <v>321</v>
      </c>
      <c r="AR1071">
        <v>2</v>
      </c>
      <c r="AS1071">
        <v>159</v>
      </c>
      <c r="AT1071">
        <v>0.25</v>
      </c>
      <c r="AU1071">
        <v>2023</v>
      </c>
      <c r="AW1071" s="65">
        <f>(IF(ISBLANK(AE1071), IF(ISNUMBER(M1071), M1071*R1065, 0)+IF(ISNUMBER(V1071), V1071*AA1065, 0)+AE1071, (IF(ISNUMBER(M1071), M1071*R1065, 0)+IF(ISNUMBER(V1071), V1071*AA1065)+AE1071)))</f>
        <v>9777.884672000002</v>
      </c>
      <c r="AX1071" s="86">
        <f t="shared" si="67"/>
        <v>10717.884672000002</v>
      </c>
      <c r="AY1071" s="86">
        <f t="shared" si="68"/>
        <v>11057.884672000002</v>
      </c>
    </row>
    <row r="1072" spans="1:51" x14ac:dyDescent="0.2">
      <c r="A1072">
        <v>60</v>
      </c>
      <c r="B1072">
        <v>2023</v>
      </c>
      <c r="C1072" t="s">
        <v>323</v>
      </c>
      <c r="D1072" t="s">
        <v>45</v>
      </c>
      <c r="E1072" t="s">
        <v>46</v>
      </c>
      <c r="G1072" t="s">
        <v>324</v>
      </c>
      <c r="H1072" t="s">
        <v>325</v>
      </c>
      <c r="I1072" t="s">
        <v>326</v>
      </c>
      <c r="J1072" t="s">
        <v>327</v>
      </c>
      <c r="K1072" t="s">
        <v>51</v>
      </c>
      <c r="L1072" s="27">
        <v>46.28</v>
      </c>
      <c r="M1072" s="27">
        <v>76.052631000000005</v>
      </c>
      <c r="N1072" s="27">
        <v>102.11111099999999</v>
      </c>
      <c r="O1072" t="s">
        <v>142</v>
      </c>
      <c r="P1072" t="s">
        <v>205</v>
      </c>
      <c r="Q1072" s="27">
        <v>6</v>
      </c>
      <c r="R1072" s="27">
        <v>118</v>
      </c>
      <c r="S1072" s="27">
        <v>118</v>
      </c>
      <c r="T1072" s="27">
        <v>120</v>
      </c>
      <c r="U1072" s="27">
        <v>0</v>
      </c>
      <c r="V1072" s="27">
        <v>0</v>
      </c>
      <c r="W1072" s="27">
        <v>0</v>
      </c>
      <c r="X1072" t="s">
        <v>206</v>
      </c>
      <c r="Y1072" t="s">
        <v>91</v>
      </c>
      <c r="Z1072" s="27">
        <v>98</v>
      </c>
      <c r="AA1072" s="27">
        <v>98</v>
      </c>
      <c r="AB1072" s="27">
        <v>98</v>
      </c>
      <c r="AC1072" s="27">
        <v>98</v>
      </c>
      <c r="AD1072" s="27">
        <v>276.38999799999999</v>
      </c>
      <c r="AE1072" s="27">
        <v>803.67421400000001</v>
      </c>
      <c r="AF1072" s="27">
        <v>2826.6566819999998</v>
      </c>
      <c r="AG1072" s="27">
        <v>9777.884672000002</v>
      </c>
      <c r="AH1072">
        <v>1</v>
      </c>
      <c r="AI1072">
        <v>1</v>
      </c>
      <c r="AJ1072">
        <v>940</v>
      </c>
      <c r="AK1072">
        <v>1280</v>
      </c>
      <c r="AL1072" s="30">
        <v>10717.884672000002</v>
      </c>
      <c r="AM1072" s="30">
        <v>11057.884672000002</v>
      </c>
      <c r="AN1072">
        <v>2030</v>
      </c>
      <c r="AO1072" t="s">
        <v>59</v>
      </c>
      <c r="AP1072">
        <v>12</v>
      </c>
      <c r="AQ1072" t="s">
        <v>321</v>
      </c>
      <c r="AR1072">
        <v>2</v>
      </c>
      <c r="AS1072">
        <v>159</v>
      </c>
      <c r="AT1072">
        <v>0.25</v>
      </c>
      <c r="AU1072">
        <v>2023</v>
      </c>
      <c r="AW1072" s="65">
        <f>(IF(ISBLANK(AE1072), IF(ISNUMBER(M1072), M1072*R1065, 0)+IF(ISNUMBER(V1072), V1072*AA1065, 0)+AE1072, (IF(ISNUMBER(M1072), M1072*R1065, 0)+IF(ISNUMBER(V1072), V1072*AA1065)+AE1072)))</f>
        <v>9777.884672000002</v>
      </c>
      <c r="AX1072" s="86">
        <f t="shared" si="67"/>
        <v>10717.884672000002</v>
      </c>
      <c r="AY1072" s="86">
        <f t="shared" si="68"/>
        <v>11057.884672000002</v>
      </c>
    </row>
    <row r="1073" spans="1:51" x14ac:dyDescent="0.2">
      <c r="A1073">
        <v>60</v>
      </c>
      <c r="B1073">
        <v>2023</v>
      </c>
      <c r="C1073" t="s">
        <v>323</v>
      </c>
      <c r="D1073" t="s">
        <v>45</v>
      </c>
      <c r="E1073" t="s">
        <v>46</v>
      </c>
      <c r="G1073" t="s">
        <v>324</v>
      </c>
      <c r="H1073" t="s">
        <v>325</v>
      </c>
      <c r="I1073" t="s">
        <v>326</v>
      </c>
      <c r="J1073" t="s">
        <v>327</v>
      </c>
      <c r="K1073" t="s">
        <v>51</v>
      </c>
      <c r="L1073" s="27">
        <v>46.28</v>
      </c>
      <c r="M1073" s="27">
        <v>76.052631000000005</v>
      </c>
      <c r="N1073" s="27">
        <v>102.11111099999999</v>
      </c>
      <c r="O1073" t="s">
        <v>142</v>
      </c>
      <c r="P1073" t="s">
        <v>205</v>
      </c>
      <c r="Q1073" s="27">
        <v>6</v>
      </c>
      <c r="R1073" s="27">
        <v>118</v>
      </c>
      <c r="S1073" s="27">
        <v>118</v>
      </c>
      <c r="T1073" s="27">
        <v>120</v>
      </c>
      <c r="U1073" s="27">
        <v>0</v>
      </c>
      <c r="V1073" s="27">
        <v>0</v>
      </c>
      <c r="W1073" s="27">
        <v>0</v>
      </c>
      <c r="X1073" t="s">
        <v>206</v>
      </c>
      <c r="Y1073" t="s">
        <v>91</v>
      </c>
      <c r="Z1073" s="27">
        <v>98</v>
      </c>
      <c r="AA1073" s="27">
        <v>98</v>
      </c>
      <c r="AB1073" s="27">
        <v>98</v>
      </c>
      <c r="AC1073" s="27">
        <v>98</v>
      </c>
      <c r="AD1073" s="27">
        <v>276.38999799999999</v>
      </c>
      <c r="AE1073" s="27">
        <v>803.67421400000001</v>
      </c>
      <c r="AF1073" s="27">
        <v>2826.6566819999998</v>
      </c>
      <c r="AG1073" s="27">
        <v>9777.884672000002</v>
      </c>
      <c r="AH1073">
        <v>1</v>
      </c>
      <c r="AI1073">
        <v>1</v>
      </c>
      <c r="AJ1073">
        <v>940</v>
      </c>
      <c r="AK1073">
        <v>1280</v>
      </c>
      <c r="AL1073" s="30">
        <v>10717.884672000002</v>
      </c>
      <c r="AM1073" s="30">
        <v>11057.884672000002</v>
      </c>
      <c r="AN1073">
        <v>2035</v>
      </c>
      <c r="AO1073" t="s">
        <v>59</v>
      </c>
      <c r="AP1073">
        <v>12</v>
      </c>
      <c r="AQ1073" t="s">
        <v>321</v>
      </c>
      <c r="AR1073">
        <v>2</v>
      </c>
      <c r="AS1073">
        <v>159</v>
      </c>
      <c r="AT1073">
        <v>0.25</v>
      </c>
      <c r="AU1073">
        <v>2023</v>
      </c>
      <c r="AW1073" s="65">
        <f>(IF(ISBLANK(AE1073), IF(ISNUMBER(M1073), M1073*R1065, 0)+IF(ISNUMBER(V1073), V1073*AA1065, 0)+AE1073, (IF(ISNUMBER(M1073), M1073*R1065, 0)+IF(ISNUMBER(V1073), V1073*AA1065)+AE1073)))</f>
        <v>9777.884672000002</v>
      </c>
      <c r="AX1073" s="86">
        <f t="shared" si="67"/>
        <v>10717.884672000002</v>
      </c>
      <c r="AY1073" s="86">
        <f t="shared" si="68"/>
        <v>11057.884672000002</v>
      </c>
    </row>
    <row r="1074" spans="1:51" x14ac:dyDescent="0.2">
      <c r="A1074">
        <v>60</v>
      </c>
      <c r="B1074">
        <v>2023</v>
      </c>
      <c r="C1074" t="s">
        <v>323</v>
      </c>
      <c r="D1074" t="s">
        <v>45</v>
      </c>
      <c r="E1074" t="s">
        <v>46</v>
      </c>
      <c r="G1074" t="s">
        <v>324</v>
      </c>
      <c r="H1074" t="s">
        <v>325</v>
      </c>
      <c r="I1074" t="s">
        <v>326</v>
      </c>
      <c r="J1074" t="s">
        <v>327</v>
      </c>
      <c r="K1074" t="s">
        <v>51</v>
      </c>
      <c r="L1074" s="27">
        <v>46.28</v>
      </c>
      <c r="M1074" s="27">
        <v>76.052631000000005</v>
      </c>
      <c r="N1074" s="27">
        <v>102.11111099999999</v>
      </c>
      <c r="O1074" t="s">
        <v>142</v>
      </c>
      <c r="P1074" t="s">
        <v>205</v>
      </c>
      <c r="Q1074" s="27">
        <v>6</v>
      </c>
      <c r="R1074" s="27">
        <v>118</v>
      </c>
      <c r="S1074" s="27">
        <v>118</v>
      </c>
      <c r="T1074" s="27">
        <v>120</v>
      </c>
      <c r="U1074" s="27">
        <v>0</v>
      </c>
      <c r="V1074" s="27">
        <v>0</v>
      </c>
      <c r="W1074" s="27">
        <v>0</v>
      </c>
      <c r="X1074" t="s">
        <v>206</v>
      </c>
      <c r="Y1074" t="s">
        <v>91</v>
      </c>
      <c r="Z1074" s="27">
        <v>98</v>
      </c>
      <c r="AA1074" s="27">
        <v>98</v>
      </c>
      <c r="AB1074" s="27">
        <v>98</v>
      </c>
      <c r="AC1074" s="27">
        <v>98</v>
      </c>
      <c r="AD1074" s="27">
        <v>276.38999799999999</v>
      </c>
      <c r="AE1074" s="27">
        <v>803.67421400000001</v>
      </c>
      <c r="AF1074" s="27">
        <v>2826.6566819999998</v>
      </c>
      <c r="AG1074" s="27">
        <v>9777.884672000002</v>
      </c>
      <c r="AH1074">
        <v>1</v>
      </c>
      <c r="AI1074">
        <v>1</v>
      </c>
      <c r="AJ1074">
        <v>940</v>
      </c>
      <c r="AK1074">
        <v>1280</v>
      </c>
      <c r="AL1074" s="30">
        <v>10717.884672000002</v>
      </c>
      <c r="AM1074" s="30">
        <v>11057.884672000002</v>
      </c>
      <c r="AN1074">
        <v>2040</v>
      </c>
      <c r="AO1074" t="s">
        <v>59</v>
      </c>
      <c r="AP1074">
        <v>12</v>
      </c>
      <c r="AQ1074" t="s">
        <v>321</v>
      </c>
      <c r="AR1074">
        <v>2</v>
      </c>
      <c r="AS1074">
        <v>159</v>
      </c>
      <c r="AT1074">
        <v>0.25</v>
      </c>
      <c r="AU1074">
        <v>2023</v>
      </c>
      <c r="AW1074" s="65">
        <f>(IF(ISBLANK(AE1074), IF(ISNUMBER(M1074), M1074*R1065, 0)+IF(ISNUMBER(V1074), V1074*AA1065, 0)+AE1074, (IF(ISNUMBER(M1074), M1074*R1065, 0)+IF(ISNUMBER(V1074), V1074*AA1065)+AE1074)))</f>
        <v>9777.884672000002</v>
      </c>
      <c r="AX1074" s="86">
        <f t="shared" si="67"/>
        <v>10717.884672000002</v>
      </c>
      <c r="AY1074" s="86">
        <f t="shared" si="68"/>
        <v>11057.884672000002</v>
      </c>
    </row>
    <row r="1075" spans="1:51" x14ac:dyDescent="0.2">
      <c r="A1075">
        <v>60</v>
      </c>
      <c r="B1075">
        <v>2023</v>
      </c>
      <c r="C1075" t="s">
        <v>323</v>
      </c>
      <c r="D1075" t="s">
        <v>45</v>
      </c>
      <c r="E1075" t="s">
        <v>46</v>
      </c>
      <c r="G1075" t="s">
        <v>324</v>
      </c>
      <c r="H1075" t="s">
        <v>325</v>
      </c>
      <c r="I1075" t="s">
        <v>326</v>
      </c>
      <c r="J1075" t="s">
        <v>327</v>
      </c>
      <c r="K1075" t="s">
        <v>51</v>
      </c>
      <c r="L1075" s="27">
        <v>46.28</v>
      </c>
      <c r="M1075" s="27">
        <v>76.052631000000005</v>
      </c>
      <c r="N1075" s="27">
        <v>102.11111099999999</v>
      </c>
      <c r="O1075" t="s">
        <v>142</v>
      </c>
      <c r="P1075" t="s">
        <v>205</v>
      </c>
      <c r="Q1075" s="27">
        <v>6</v>
      </c>
      <c r="R1075" s="27">
        <v>118</v>
      </c>
      <c r="S1075" s="27">
        <v>118</v>
      </c>
      <c r="T1075" s="27">
        <v>120</v>
      </c>
      <c r="U1075" s="27">
        <v>0</v>
      </c>
      <c r="V1075" s="27">
        <v>0</v>
      </c>
      <c r="W1075" s="27">
        <v>0</v>
      </c>
      <c r="X1075" t="s">
        <v>206</v>
      </c>
      <c r="Y1075" t="s">
        <v>91</v>
      </c>
      <c r="Z1075" s="27">
        <v>98</v>
      </c>
      <c r="AA1075" s="27">
        <v>98</v>
      </c>
      <c r="AB1075" s="27">
        <v>98</v>
      </c>
      <c r="AC1075" s="27">
        <v>98</v>
      </c>
      <c r="AD1075" s="27">
        <v>276.38999799999999</v>
      </c>
      <c r="AE1075" s="27">
        <v>803.67421400000001</v>
      </c>
      <c r="AF1075" s="27">
        <v>2826.6566819999998</v>
      </c>
      <c r="AG1075" s="27">
        <v>9777.884672000002</v>
      </c>
      <c r="AH1075">
        <v>1</v>
      </c>
      <c r="AI1075">
        <v>1</v>
      </c>
      <c r="AJ1075">
        <v>940</v>
      </c>
      <c r="AK1075">
        <v>1280</v>
      </c>
      <c r="AL1075" s="30">
        <v>10717.884672000002</v>
      </c>
      <c r="AM1075" s="30">
        <v>11057.884672000002</v>
      </c>
      <c r="AN1075">
        <v>2045</v>
      </c>
      <c r="AO1075" t="s">
        <v>59</v>
      </c>
      <c r="AP1075">
        <v>12</v>
      </c>
      <c r="AQ1075" t="s">
        <v>321</v>
      </c>
      <c r="AR1075">
        <v>2</v>
      </c>
      <c r="AS1075">
        <v>159</v>
      </c>
      <c r="AT1075">
        <v>0.25</v>
      </c>
      <c r="AU1075">
        <v>2023</v>
      </c>
      <c r="AW1075" s="65">
        <f>(IF(ISBLANK(AE1075), IF(ISNUMBER(M1075), M1075*R1065, 0)+IF(ISNUMBER(V1075), V1075*AA1065, 0)+AE1075, (IF(ISNUMBER(M1075), M1075*R1065, 0)+IF(ISNUMBER(V1075), V1075*AA1065)+AE1075)))</f>
        <v>9777.884672000002</v>
      </c>
      <c r="AX1075" s="86">
        <f t="shared" si="67"/>
        <v>10717.884672000002</v>
      </c>
      <c r="AY1075" s="86">
        <f t="shared" si="68"/>
        <v>11057.884672000002</v>
      </c>
    </row>
    <row r="1076" spans="1:51" x14ac:dyDescent="0.2">
      <c r="A1076">
        <v>60</v>
      </c>
      <c r="B1076">
        <v>2023</v>
      </c>
      <c r="C1076" t="s">
        <v>323</v>
      </c>
      <c r="D1076" t="s">
        <v>45</v>
      </c>
      <c r="E1076" t="s">
        <v>46</v>
      </c>
      <c r="G1076" t="s">
        <v>324</v>
      </c>
      <c r="H1076" t="s">
        <v>325</v>
      </c>
      <c r="I1076" t="s">
        <v>326</v>
      </c>
      <c r="J1076" t="s">
        <v>327</v>
      </c>
      <c r="K1076" t="s">
        <v>51</v>
      </c>
      <c r="L1076" s="27">
        <v>46.28</v>
      </c>
      <c r="M1076" s="27">
        <v>76.052631000000005</v>
      </c>
      <c r="N1076" s="27">
        <v>102.11111099999999</v>
      </c>
      <c r="O1076" t="s">
        <v>142</v>
      </c>
      <c r="P1076" t="s">
        <v>205</v>
      </c>
      <c r="Q1076" s="27">
        <v>6</v>
      </c>
      <c r="R1076" s="27">
        <v>118</v>
      </c>
      <c r="S1076" s="27">
        <v>118</v>
      </c>
      <c r="T1076" s="27">
        <v>120</v>
      </c>
      <c r="U1076" s="27">
        <v>0</v>
      </c>
      <c r="V1076" s="27">
        <v>0</v>
      </c>
      <c r="W1076" s="27">
        <v>0</v>
      </c>
      <c r="X1076" t="s">
        <v>206</v>
      </c>
      <c r="Y1076" t="s">
        <v>91</v>
      </c>
      <c r="Z1076" s="27">
        <v>98</v>
      </c>
      <c r="AA1076" s="27">
        <v>98</v>
      </c>
      <c r="AB1076" s="27">
        <v>98</v>
      </c>
      <c r="AC1076" s="27">
        <v>98</v>
      </c>
      <c r="AD1076" s="27">
        <v>276.38999799999999</v>
      </c>
      <c r="AE1076" s="27">
        <v>803.67421400000001</v>
      </c>
      <c r="AF1076" s="27">
        <v>2826.6566819999998</v>
      </c>
      <c r="AG1076" s="27">
        <v>9777.884672000002</v>
      </c>
      <c r="AH1076">
        <v>1</v>
      </c>
      <c r="AI1076">
        <v>1</v>
      </c>
      <c r="AJ1076">
        <v>940</v>
      </c>
      <c r="AK1076">
        <v>1280</v>
      </c>
      <c r="AL1076" s="30">
        <v>10717.884672000002</v>
      </c>
      <c r="AM1076" s="30">
        <v>11057.884672000002</v>
      </c>
      <c r="AN1076">
        <v>2050</v>
      </c>
      <c r="AO1076" t="s">
        <v>59</v>
      </c>
      <c r="AP1076">
        <v>12</v>
      </c>
      <c r="AQ1076" t="s">
        <v>321</v>
      </c>
      <c r="AR1076">
        <v>2</v>
      </c>
      <c r="AS1076">
        <v>159</v>
      </c>
      <c r="AT1076">
        <v>0.25</v>
      </c>
      <c r="AU1076">
        <v>2023</v>
      </c>
      <c r="AW1076" s="65">
        <f>(IF(ISBLANK(AE1076), IF(ISNUMBER(M1076), M1076*R1065, 0)+IF(ISNUMBER(V1076), V1076*AA1065, 0)+AE1076, (IF(ISNUMBER(M1076), M1076*R1065, 0)+IF(ISNUMBER(V1076), V1076*AA1065)+AE1076)))</f>
        <v>9777.884672000002</v>
      </c>
      <c r="AX1076" s="86">
        <f t="shared" si="67"/>
        <v>10717.884672000002</v>
      </c>
      <c r="AY1076" s="86">
        <f t="shared" si="68"/>
        <v>11057.884672000002</v>
      </c>
    </row>
    <row r="1077" spans="1:51" x14ac:dyDescent="0.2">
      <c r="A1077">
        <v>60</v>
      </c>
      <c r="B1077">
        <v>2023</v>
      </c>
      <c r="C1077" t="s">
        <v>323</v>
      </c>
      <c r="D1077" t="s">
        <v>45</v>
      </c>
      <c r="E1077" t="s">
        <v>46</v>
      </c>
      <c r="G1077" t="s">
        <v>324</v>
      </c>
      <c r="H1077" t="s">
        <v>325</v>
      </c>
      <c r="I1077" t="s">
        <v>326</v>
      </c>
      <c r="J1077" t="s">
        <v>327</v>
      </c>
      <c r="K1077" t="s">
        <v>51</v>
      </c>
      <c r="L1077" s="27">
        <v>46.28</v>
      </c>
      <c r="M1077" s="27">
        <v>76.052631000000005</v>
      </c>
      <c r="N1077" s="27">
        <v>102.11111099999999</v>
      </c>
      <c r="O1077" t="s">
        <v>142</v>
      </c>
      <c r="P1077" t="s">
        <v>205</v>
      </c>
      <c r="Q1077" s="27">
        <v>6</v>
      </c>
      <c r="R1077" s="27">
        <v>118</v>
      </c>
      <c r="S1077" s="27">
        <v>118</v>
      </c>
      <c r="T1077" s="27">
        <v>120</v>
      </c>
      <c r="U1077" s="27">
        <v>0</v>
      </c>
      <c r="V1077" s="27">
        <v>0</v>
      </c>
      <c r="W1077" s="27">
        <v>0</v>
      </c>
      <c r="X1077" t="s">
        <v>206</v>
      </c>
      <c r="Y1077" t="s">
        <v>91</v>
      </c>
      <c r="Z1077" s="27">
        <v>98</v>
      </c>
      <c r="AA1077" s="27">
        <v>98</v>
      </c>
      <c r="AB1077" s="27">
        <v>98</v>
      </c>
      <c r="AC1077" s="27">
        <v>98</v>
      </c>
      <c r="AD1077" s="27">
        <v>276.38999799999999</v>
      </c>
      <c r="AE1077" s="27">
        <v>803.67421400000001</v>
      </c>
      <c r="AF1077" s="27">
        <v>2826.6566819999998</v>
      </c>
      <c r="AG1077" s="27">
        <v>9777.884672000002</v>
      </c>
      <c r="AH1077">
        <v>1</v>
      </c>
      <c r="AI1077">
        <v>1</v>
      </c>
      <c r="AJ1077">
        <v>940</v>
      </c>
      <c r="AK1077">
        <v>1280</v>
      </c>
      <c r="AL1077" s="30">
        <v>10717.884672000002</v>
      </c>
      <c r="AM1077" s="30">
        <v>11057.884672000002</v>
      </c>
      <c r="AN1077">
        <v>2023</v>
      </c>
      <c r="AO1077" t="s">
        <v>60</v>
      </c>
      <c r="AP1077">
        <v>12</v>
      </c>
      <c r="AQ1077" t="s">
        <v>321</v>
      </c>
      <c r="AR1077">
        <v>2</v>
      </c>
      <c r="AS1077">
        <v>159</v>
      </c>
      <c r="AT1077">
        <v>0.25</v>
      </c>
      <c r="AU1077">
        <v>2023</v>
      </c>
      <c r="AW1077" s="65">
        <f>(IF(ISBLANK(AE1077), IF(ISNUMBER(M1077), M1077*R1065, 0)+IF(ISNUMBER(V1077), V1077*AA1065, 0)+AE1077, (IF(ISNUMBER(M1077), M1077*R1065, 0)+IF(ISNUMBER(V1077), V1077*AA1065)+AE1077)))</f>
        <v>9777.884672000002</v>
      </c>
      <c r="AX1077" s="86">
        <f t="shared" si="67"/>
        <v>10717.884672000002</v>
      </c>
      <c r="AY1077" s="86">
        <f t="shared" si="68"/>
        <v>11057.884672000002</v>
      </c>
    </row>
    <row r="1078" spans="1:51" x14ac:dyDescent="0.2">
      <c r="A1078">
        <v>60</v>
      </c>
      <c r="B1078">
        <v>2023</v>
      </c>
      <c r="C1078" t="s">
        <v>323</v>
      </c>
      <c r="D1078" t="s">
        <v>45</v>
      </c>
      <c r="E1078" t="s">
        <v>46</v>
      </c>
      <c r="G1078" t="s">
        <v>324</v>
      </c>
      <c r="H1078" t="s">
        <v>325</v>
      </c>
      <c r="I1078" t="s">
        <v>326</v>
      </c>
      <c r="J1078" t="s">
        <v>327</v>
      </c>
      <c r="K1078" t="s">
        <v>51</v>
      </c>
      <c r="L1078" s="27">
        <v>46.28</v>
      </c>
      <c r="M1078" s="27">
        <v>76.052631000000005</v>
      </c>
      <c r="N1078" s="27">
        <v>102.11111099999999</v>
      </c>
      <c r="O1078" t="s">
        <v>142</v>
      </c>
      <c r="P1078" t="s">
        <v>205</v>
      </c>
      <c r="Q1078" s="27">
        <v>6</v>
      </c>
      <c r="R1078" s="27">
        <v>118</v>
      </c>
      <c r="S1078" s="27">
        <v>118</v>
      </c>
      <c r="T1078" s="27">
        <v>120</v>
      </c>
      <c r="U1078" s="27">
        <v>0</v>
      </c>
      <c r="V1078" s="27">
        <v>0</v>
      </c>
      <c r="W1078" s="27">
        <v>0</v>
      </c>
      <c r="X1078" t="s">
        <v>206</v>
      </c>
      <c r="Y1078" t="s">
        <v>91</v>
      </c>
      <c r="Z1078" s="27">
        <v>98</v>
      </c>
      <c r="AA1078" s="27">
        <v>98</v>
      </c>
      <c r="AB1078" s="27">
        <v>98</v>
      </c>
      <c r="AC1078" s="27">
        <v>98</v>
      </c>
      <c r="AD1078" s="27">
        <v>276.38999799999999</v>
      </c>
      <c r="AE1078" s="27">
        <v>803.67421400000001</v>
      </c>
      <c r="AF1078" s="27">
        <v>2826.6566819999998</v>
      </c>
      <c r="AG1078" s="27">
        <v>9777.884672000002</v>
      </c>
      <c r="AH1078">
        <v>1</v>
      </c>
      <c r="AI1078">
        <v>1</v>
      </c>
      <c r="AJ1078">
        <v>940</v>
      </c>
      <c r="AK1078">
        <v>1280</v>
      </c>
      <c r="AL1078" s="30">
        <v>10717.884672000002</v>
      </c>
      <c r="AM1078" s="30">
        <v>11057.884672000002</v>
      </c>
      <c r="AN1078">
        <v>2030</v>
      </c>
      <c r="AO1078" t="s">
        <v>60</v>
      </c>
      <c r="AP1078">
        <v>12</v>
      </c>
      <c r="AQ1078" t="s">
        <v>321</v>
      </c>
      <c r="AR1078">
        <v>2</v>
      </c>
      <c r="AS1078">
        <v>159</v>
      </c>
      <c r="AT1078" s="70">
        <v>0.25</v>
      </c>
      <c r="AU1078">
        <v>2023</v>
      </c>
      <c r="AW1078" s="92">
        <f>(IF(ISBLANK(AE1078), IF(ISNUMBER(M1078), M1078*R1065, 0)+IF(ISNUMBER(V1078), V1078*AA1065, 0)+AE1078, (IF(ISNUMBER(M1078), M1078*R1065, 0)+IF(ISNUMBER(V1078), V1078*AA1065)+AE1078)))</f>
        <v>9777.884672000002</v>
      </c>
      <c r="AX1078" s="87">
        <f t="shared" si="67"/>
        <v>10717.884672000002</v>
      </c>
      <c r="AY1078" s="87">
        <f t="shared" si="68"/>
        <v>11057.884672000002</v>
      </c>
    </row>
    <row r="1079" spans="1:51" x14ac:dyDescent="0.2">
      <c r="A1079">
        <v>60</v>
      </c>
      <c r="B1079">
        <v>2023</v>
      </c>
      <c r="C1079" t="s">
        <v>323</v>
      </c>
      <c r="D1079" t="s">
        <v>45</v>
      </c>
      <c r="E1079" t="s">
        <v>46</v>
      </c>
      <c r="G1079" t="s">
        <v>324</v>
      </c>
      <c r="H1079" t="s">
        <v>325</v>
      </c>
      <c r="I1079" t="s">
        <v>326</v>
      </c>
      <c r="J1079" t="s">
        <v>327</v>
      </c>
      <c r="K1079" t="s">
        <v>51</v>
      </c>
      <c r="L1079" s="27">
        <v>46.28</v>
      </c>
      <c r="M1079" s="27">
        <v>76.052631000000005</v>
      </c>
      <c r="N1079" s="27">
        <v>102.11111099999999</v>
      </c>
      <c r="O1079" t="s">
        <v>142</v>
      </c>
      <c r="P1079" t="s">
        <v>205</v>
      </c>
      <c r="Q1079" s="27">
        <v>6</v>
      </c>
      <c r="R1079" s="27">
        <v>118</v>
      </c>
      <c r="S1079" s="27">
        <v>118</v>
      </c>
      <c r="T1079" s="27">
        <v>120</v>
      </c>
      <c r="U1079" s="27">
        <v>0</v>
      </c>
      <c r="V1079" s="27">
        <v>0</v>
      </c>
      <c r="W1079" s="27">
        <v>0</v>
      </c>
      <c r="X1079" t="s">
        <v>206</v>
      </c>
      <c r="Y1079" t="s">
        <v>91</v>
      </c>
      <c r="Z1079" s="27">
        <v>98</v>
      </c>
      <c r="AA1079" s="27">
        <v>98</v>
      </c>
      <c r="AB1079" s="27">
        <v>98</v>
      </c>
      <c r="AC1079" s="27">
        <v>98</v>
      </c>
      <c r="AD1079" s="27">
        <v>276.38999799999999</v>
      </c>
      <c r="AE1079" s="27">
        <v>803.67421400000001</v>
      </c>
      <c r="AF1079" s="27">
        <v>2826.6566819999998</v>
      </c>
      <c r="AG1079">
        <v>9777.884672000002</v>
      </c>
      <c r="AH1079">
        <v>1</v>
      </c>
      <c r="AI1079">
        <v>1</v>
      </c>
      <c r="AJ1079">
        <v>940</v>
      </c>
      <c r="AK1079">
        <v>1280</v>
      </c>
      <c r="AL1079">
        <v>10717.884672000002</v>
      </c>
      <c r="AM1079">
        <v>11057.884672000002</v>
      </c>
      <c r="AN1079">
        <v>2035</v>
      </c>
      <c r="AO1079" t="s">
        <v>60</v>
      </c>
      <c r="AP1079">
        <v>12</v>
      </c>
      <c r="AQ1079" t="s">
        <v>321</v>
      </c>
      <c r="AR1079">
        <v>2</v>
      </c>
      <c r="AS1079">
        <v>159</v>
      </c>
      <c r="AT1079">
        <v>0.25</v>
      </c>
      <c r="AU1079">
        <v>2023</v>
      </c>
      <c r="AW1079" s="65">
        <f>(IF(ISBLANK(AE1079), IF(ISNUMBER(M1079), M1079*R1065, 0)+IF(ISNUMBER(V1079), V1079*AA1065, 0)+AE1079, (IF(ISNUMBER(M1079), M1079*R1065, 0)+IF(ISNUMBER(V1079), V1079*AA1065)+AE1079)))</f>
        <v>9777.884672000002</v>
      </c>
      <c r="AX1079" s="86">
        <f t="shared" ref="AX1079:AX1110" si="69">(AW1079*AH1079)+AJ1079</f>
        <v>10717.884672000002</v>
      </c>
      <c r="AY1079" s="86">
        <f t="shared" ref="AY1079:AY1110" si="70">(AW1079*AI1079)+AK1079</f>
        <v>11057.884672000002</v>
      </c>
    </row>
    <row r="1080" spans="1:51" x14ac:dyDescent="0.2">
      <c r="A1080">
        <v>60</v>
      </c>
      <c r="B1080">
        <v>2023</v>
      </c>
      <c r="C1080" t="s">
        <v>323</v>
      </c>
      <c r="D1080" t="s">
        <v>45</v>
      </c>
      <c r="E1080" t="s">
        <v>46</v>
      </c>
      <c r="G1080" t="s">
        <v>324</v>
      </c>
      <c r="H1080" t="s">
        <v>325</v>
      </c>
      <c r="I1080" t="s">
        <v>326</v>
      </c>
      <c r="J1080" t="s">
        <v>327</v>
      </c>
      <c r="K1080" t="s">
        <v>51</v>
      </c>
      <c r="L1080" s="27">
        <v>46.28</v>
      </c>
      <c r="M1080" s="27">
        <v>76.052631000000005</v>
      </c>
      <c r="N1080" s="27">
        <v>102.11111099999999</v>
      </c>
      <c r="O1080" t="s">
        <v>142</v>
      </c>
      <c r="P1080" t="s">
        <v>205</v>
      </c>
      <c r="Q1080" s="27">
        <v>6</v>
      </c>
      <c r="R1080" s="27">
        <v>118</v>
      </c>
      <c r="S1080" s="27">
        <v>118</v>
      </c>
      <c r="T1080" s="27">
        <v>120</v>
      </c>
      <c r="U1080" s="27">
        <v>0</v>
      </c>
      <c r="V1080" s="27">
        <v>0</v>
      </c>
      <c r="W1080" s="27">
        <v>0</v>
      </c>
      <c r="X1080" t="s">
        <v>206</v>
      </c>
      <c r="Y1080" t="s">
        <v>91</v>
      </c>
      <c r="Z1080" s="27">
        <v>98</v>
      </c>
      <c r="AA1080" s="27">
        <v>98</v>
      </c>
      <c r="AB1080" s="27">
        <v>98</v>
      </c>
      <c r="AC1080" s="27">
        <v>98</v>
      </c>
      <c r="AD1080" s="27">
        <v>276.38999799999999</v>
      </c>
      <c r="AE1080" s="27">
        <v>803.67421400000001</v>
      </c>
      <c r="AF1080" s="27">
        <v>2826.6566819999998</v>
      </c>
      <c r="AG1080">
        <v>9777.884672000002</v>
      </c>
      <c r="AH1080">
        <v>1</v>
      </c>
      <c r="AI1080">
        <v>1</v>
      </c>
      <c r="AJ1080">
        <v>940</v>
      </c>
      <c r="AK1080">
        <v>1280</v>
      </c>
      <c r="AL1080">
        <v>10717.884672000002</v>
      </c>
      <c r="AM1080">
        <v>11057.884672000002</v>
      </c>
      <c r="AN1080">
        <v>2040</v>
      </c>
      <c r="AO1080" t="s">
        <v>60</v>
      </c>
      <c r="AP1080">
        <v>12</v>
      </c>
      <c r="AQ1080" t="s">
        <v>321</v>
      </c>
      <c r="AR1080">
        <v>2</v>
      </c>
      <c r="AS1080">
        <v>159</v>
      </c>
      <c r="AT1080">
        <v>0.25</v>
      </c>
      <c r="AU1080">
        <v>2023</v>
      </c>
      <c r="AW1080" s="65">
        <f>(IF(ISBLANK(AE1080), IF(ISNUMBER(M1080), M1080*R1065, 0)+IF(ISNUMBER(V1080), V1080*AA1065, 0)+AE1080, (IF(ISNUMBER(M1080), M1080*R1065, 0)+IF(ISNUMBER(V1080), V1080*AA1065)+AE1080)))</f>
        <v>9777.884672000002</v>
      </c>
      <c r="AX1080" s="86">
        <f t="shared" si="69"/>
        <v>10717.884672000002</v>
      </c>
      <c r="AY1080" s="86">
        <f t="shared" si="70"/>
        <v>11057.884672000002</v>
      </c>
    </row>
    <row r="1081" spans="1:51" x14ac:dyDescent="0.2">
      <c r="A1081">
        <v>60</v>
      </c>
      <c r="B1081">
        <v>2023</v>
      </c>
      <c r="C1081" t="s">
        <v>323</v>
      </c>
      <c r="D1081" t="s">
        <v>45</v>
      </c>
      <c r="E1081" t="s">
        <v>46</v>
      </c>
      <c r="G1081" t="s">
        <v>324</v>
      </c>
      <c r="H1081" t="s">
        <v>325</v>
      </c>
      <c r="I1081" t="s">
        <v>326</v>
      </c>
      <c r="J1081" t="s">
        <v>327</v>
      </c>
      <c r="K1081" t="s">
        <v>51</v>
      </c>
      <c r="L1081" s="27">
        <v>46.28</v>
      </c>
      <c r="M1081" s="27">
        <v>76.052631000000005</v>
      </c>
      <c r="N1081" s="27">
        <v>102.11111099999999</v>
      </c>
      <c r="O1081" t="s">
        <v>142</v>
      </c>
      <c r="P1081" t="s">
        <v>205</v>
      </c>
      <c r="Q1081" s="27">
        <v>6</v>
      </c>
      <c r="R1081" s="27">
        <v>118</v>
      </c>
      <c r="S1081" s="27">
        <v>118</v>
      </c>
      <c r="T1081" s="27">
        <v>120</v>
      </c>
      <c r="U1081" s="27">
        <v>0</v>
      </c>
      <c r="V1081" s="27">
        <v>0</v>
      </c>
      <c r="W1081" s="27">
        <v>0</v>
      </c>
      <c r="X1081" t="s">
        <v>206</v>
      </c>
      <c r="Y1081" t="s">
        <v>91</v>
      </c>
      <c r="Z1081" s="27">
        <v>98</v>
      </c>
      <c r="AA1081" s="27">
        <v>98</v>
      </c>
      <c r="AB1081" s="27">
        <v>98</v>
      </c>
      <c r="AC1081" s="27">
        <v>98</v>
      </c>
      <c r="AD1081" s="27">
        <v>276.38999799999999</v>
      </c>
      <c r="AE1081" s="27">
        <v>803.67421400000001</v>
      </c>
      <c r="AF1081" s="27">
        <v>2826.6566819999998</v>
      </c>
      <c r="AG1081">
        <v>9777.884672000002</v>
      </c>
      <c r="AH1081">
        <v>1</v>
      </c>
      <c r="AI1081">
        <v>1</v>
      </c>
      <c r="AJ1081">
        <v>940</v>
      </c>
      <c r="AK1081">
        <v>1280</v>
      </c>
      <c r="AL1081">
        <v>10717.884672000002</v>
      </c>
      <c r="AM1081">
        <v>11057.884672000002</v>
      </c>
      <c r="AN1081">
        <v>2045</v>
      </c>
      <c r="AO1081" t="s">
        <v>60</v>
      </c>
      <c r="AP1081">
        <v>12</v>
      </c>
      <c r="AQ1081" t="s">
        <v>321</v>
      </c>
      <c r="AR1081">
        <v>2</v>
      </c>
      <c r="AS1081">
        <v>159</v>
      </c>
      <c r="AT1081">
        <v>0.25</v>
      </c>
      <c r="AU1081">
        <v>2023</v>
      </c>
      <c r="AW1081" s="65">
        <f>(IF(ISBLANK(AE1081), IF(ISNUMBER(M1081), M1081*R1065, 0)+IF(ISNUMBER(V1081), V1081*AA1065, 0)+AE1081, (IF(ISNUMBER(M1081), M1081*R1065, 0)+IF(ISNUMBER(V1081), V1081*AA1065)+AE1081)))</f>
        <v>9777.884672000002</v>
      </c>
      <c r="AX1081" s="86">
        <f t="shared" si="69"/>
        <v>10717.884672000002</v>
      </c>
      <c r="AY1081" s="86">
        <f t="shared" si="70"/>
        <v>11057.884672000002</v>
      </c>
    </row>
    <row r="1082" spans="1:51" x14ac:dyDescent="0.2">
      <c r="A1082">
        <v>60</v>
      </c>
      <c r="B1082">
        <v>2023</v>
      </c>
      <c r="C1082" t="s">
        <v>323</v>
      </c>
      <c r="D1082" t="s">
        <v>45</v>
      </c>
      <c r="E1082" t="s">
        <v>46</v>
      </c>
      <c r="G1082" t="s">
        <v>324</v>
      </c>
      <c r="H1082" t="s">
        <v>325</v>
      </c>
      <c r="I1082" t="s">
        <v>326</v>
      </c>
      <c r="J1082" t="s">
        <v>327</v>
      </c>
      <c r="K1082" t="s">
        <v>51</v>
      </c>
      <c r="L1082" s="27">
        <v>46.28</v>
      </c>
      <c r="M1082" s="27">
        <v>76.052631000000005</v>
      </c>
      <c r="N1082" s="27">
        <v>102.11111099999999</v>
      </c>
      <c r="O1082" t="s">
        <v>142</v>
      </c>
      <c r="P1082" t="s">
        <v>205</v>
      </c>
      <c r="Q1082" s="27">
        <v>6</v>
      </c>
      <c r="R1082" s="27">
        <v>118</v>
      </c>
      <c r="S1082" s="27">
        <v>118</v>
      </c>
      <c r="T1082" s="27">
        <v>120</v>
      </c>
      <c r="U1082" s="27">
        <v>0</v>
      </c>
      <c r="V1082" s="27">
        <v>0</v>
      </c>
      <c r="W1082" s="27">
        <v>0</v>
      </c>
      <c r="X1082" t="s">
        <v>206</v>
      </c>
      <c r="Y1082" t="s">
        <v>91</v>
      </c>
      <c r="Z1082" s="27">
        <v>98</v>
      </c>
      <c r="AA1082" s="27">
        <v>98</v>
      </c>
      <c r="AB1082" s="27">
        <v>98</v>
      </c>
      <c r="AC1082" s="27">
        <v>98</v>
      </c>
      <c r="AD1082" s="27">
        <v>276.38999799999999</v>
      </c>
      <c r="AE1082" s="27">
        <v>803.67421400000001</v>
      </c>
      <c r="AF1082" s="27">
        <v>2826.6566819999998</v>
      </c>
      <c r="AG1082">
        <v>9777.884672000002</v>
      </c>
      <c r="AH1082">
        <v>1</v>
      </c>
      <c r="AI1082">
        <v>1</v>
      </c>
      <c r="AJ1082">
        <v>940</v>
      </c>
      <c r="AK1082">
        <v>1280</v>
      </c>
      <c r="AL1082">
        <v>10717.884672000002</v>
      </c>
      <c r="AM1082">
        <v>11057.884672000002</v>
      </c>
      <c r="AN1082">
        <v>2050</v>
      </c>
      <c r="AO1082" t="s">
        <v>60</v>
      </c>
      <c r="AP1082">
        <v>12</v>
      </c>
      <c r="AQ1082" t="s">
        <v>321</v>
      </c>
      <c r="AR1082">
        <v>2</v>
      </c>
      <c r="AS1082">
        <v>159</v>
      </c>
      <c r="AT1082">
        <v>0.25</v>
      </c>
      <c r="AU1082">
        <v>2023</v>
      </c>
      <c r="AW1082" s="77">
        <f>(IF(ISBLANK(AE1082), IF(ISNUMBER(M1082), M1082*R1065, 0)+IF(ISNUMBER(V1082), V1082*AA1065, 0)+AE1082, (IF(ISNUMBER(M1082), M1082*R1065, 0)+IF(ISNUMBER(V1082), V1082*AA1065)+AE1082)))</f>
        <v>9777.884672000002</v>
      </c>
      <c r="AX1082" s="88">
        <f t="shared" si="69"/>
        <v>10717.884672000002</v>
      </c>
      <c r="AY1082" s="88">
        <f t="shared" si="70"/>
        <v>11057.884672000002</v>
      </c>
    </row>
    <row r="1083" spans="1:51" x14ac:dyDescent="0.2">
      <c r="A1083">
        <v>61</v>
      </c>
      <c r="B1083">
        <v>2023</v>
      </c>
      <c r="C1083" t="s">
        <v>138</v>
      </c>
      <c r="D1083" t="s">
        <v>99</v>
      </c>
      <c r="E1083" t="s">
        <v>46</v>
      </c>
      <c r="G1083" t="s">
        <v>328</v>
      </c>
      <c r="H1083" t="s">
        <v>329</v>
      </c>
      <c r="I1083" t="s">
        <v>330</v>
      </c>
      <c r="J1083" t="s">
        <v>331</v>
      </c>
      <c r="K1083" t="s">
        <v>51</v>
      </c>
      <c r="L1083" s="27">
        <v>64.536000000000001</v>
      </c>
      <c r="M1083" s="27">
        <v>80.67</v>
      </c>
      <c r="N1083" s="27">
        <v>96.804000000000002</v>
      </c>
      <c r="O1083" t="s">
        <v>217</v>
      </c>
      <c r="P1083" t="s">
        <v>218</v>
      </c>
      <c r="Q1083" s="27">
        <v>7.03</v>
      </c>
      <c r="R1083" s="27">
        <v>49</v>
      </c>
      <c r="S1083" s="27">
        <v>49</v>
      </c>
      <c r="T1083" s="27">
        <v>49</v>
      </c>
      <c r="U1083" s="27">
        <v>-15.064</v>
      </c>
      <c r="V1083" s="27">
        <v>-18.829999999999998</v>
      </c>
      <c r="W1083" s="27">
        <v>-22.595999999999997</v>
      </c>
      <c r="X1083" t="s">
        <v>332</v>
      </c>
      <c r="Y1083" t="s">
        <v>333</v>
      </c>
      <c r="Z1083" s="27">
        <v>37</v>
      </c>
      <c r="AA1083" s="27">
        <v>98.91836734693878</v>
      </c>
      <c r="AB1083" s="27">
        <v>83.877551020408163</v>
      </c>
      <c r="AC1083" s="27">
        <v>123</v>
      </c>
      <c r="AD1083" s="27">
        <v>2192.4560000000001</v>
      </c>
      <c r="AE1083" s="27">
        <v>2740.57</v>
      </c>
      <c r="AF1083" s="27">
        <v>3288.6840000000002</v>
      </c>
      <c r="AG1083">
        <v>4830.767142857143</v>
      </c>
      <c r="AH1083">
        <v>1</v>
      </c>
      <c r="AI1083">
        <v>1</v>
      </c>
      <c r="AJ1083">
        <v>950</v>
      </c>
      <c r="AK1083">
        <v>950</v>
      </c>
      <c r="AL1083">
        <v>5780.767142857143</v>
      </c>
      <c r="AM1083">
        <v>5780.767142857143</v>
      </c>
      <c r="AN1083">
        <v>2023</v>
      </c>
      <c r="AO1083" t="s">
        <v>56</v>
      </c>
      <c r="AP1083">
        <v>11</v>
      </c>
      <c r="AQ1083" t="s">
        <v>334</v>
      </c>
      <c r="AR1083">
        <v>2</v>
      </c>
      <c r="AS1083">
        <v>16</v>
      </c>
      <c r="AT1083">
        <v>0.77990000000000004</v>
      </c>
      <c r="AU1083">
        <v>2014</v>
      </c>
      <c r="AV1083" t="s">
        <v>335</v>
      </c>
      <c r="AW1083" s="65">
        <f>(IF(ISBLANK(AE1083), IF(ISNUMBER(M1083), M1083*R1083, 0)+IF(ISNUMBER(V1083), V1083*AA1083, 0)+AE1083, (IF(ISNUMBER(M1083), M1083*R1083, 0)+IF(ISNUMBER(V1083), V1083*AA1083)+AE1083)))</f>
        <v>4830.767142857143</v>
      </c>
      <c r="AX1083" s="86">
        <f t="shared" si="69"/>
        <v>5780.767142857143</v>
      </c>
      <c r="AY1083" s="86">
        <f t="shared" si="70"/>
        <v>5780.767142857143</v>
      </c>
    </row>
    <row r="1084" spans="1:51" x14ac:dyDescent="0.2">
      <c r="A1084">
        <v>61</v>
      </c>
      <c r="B1084">
        <v>2023</v>
      </c>
      <c r="C1084" t="s">
        <v>138</v>
      </c>
      <c r="D1084" t="s">
        <v>99</v>
      </c>
      <c r="E1084" t="s">
        <v>46</v>
      </c>
      <c r="G1084" t="s">
        <v>328</v>
      </c>
      <c r="H1084" t="s">
        <v>329</v>
      </c>
      <c r="I1084" t="s">
        <v>330</v>
      </c>
      <c r="J1084" t="s">
        <v>331</v>
      </c>
      <c r="K1084" t="s">
        <v>51</v>
      </c>
      <c r="L1084" s="27">
        <v>64.536000000000001</v>
      </c>
      <c r="M1084" s="27">
        <v>80.67</v>
      </c>
      <c r="N1084" s="27">
        <v>96.804000000000002</v>
      </c>
      <c r="O1084" t="s">
        <v>217</v>
      </c>
      <c r="P1084" t="s">
        <v>218</v>
      </c>
      <c r="Q1084" s="27">
        <v>7.03</v>
      </c>
      <c r="R1084" s="27">
        <v>49</v>
      </c>
      <c r="S1084" s="27">
        <v>49</v>
      </c>
      <c r="T1084" s="27">
        <v>49</v>
      </c>
      <c r="U1084" s="27">
        <v>-15.064</v>
      </c>
      <c r="V1084" s="27">
        <v>-18.829999999999998</v>
      </c>
      <c r="W1084" s="27">
        <v>-22.595999999999997</v>
      </c>
      <c r="X1084" t="s">
        <v>332</v>
      </c>
      <c r="Y1084" t="s">
        <v>333</v>
      </c>
      <c r="Z1084" s="27">
        <v>37</v>
      </c>
      <c r="AA1084" s="27">
        <v>98.91836734693878</v>
      </c>
      <c r="AB1084" s="27">
        <v>83.877551020408163</v>
      </c>
      <c r="AC1084" s="27">
        <v>123</v>
      </c>
      <c r="AD1084" s="27">
        <v>2192.4560000000001</v>
      </c>
      <c r="AE1084" s="27">
        <v>2740.57</v>
      </c>
      <c r="AF1084" s="27">
        <v>3288.6840000000002</v>
      </c>
      <c r="AG1084">
        <v>4830.767142857143</v>
      </c>
      <c r="AH1084">
        <v>1</v>
      </c>
      <c r="AI1084">
        <v>1</v>
      </c>
      <c r="AJ1084">
        <v>950</v>
      </c>
      <c r="AK1084">
        <v>950</v>
      </c>
      <c r="AL1084">
        <v>5780.767142857143</v>
      </c>
      <c r="AM1084">
        <v>5780.767142857143</v>
      </c>
      <c r="AN1084">
        <v>2030</v>
      </c>
      <c r="AO1084" t="s">
        <v>56</v>
      </c>
      <c r="AP1084">
        <v>11</v>
      </c>
      <c r="AQ1084" t="s">
        <v>334</v>
      </c>
      <c r="AR1084">
        <v>2</v>
      </c>
      <c r="AS1084">
        <v>16</v>
      </c>
      <c r="AT1084">
        <v>0.77990000000000004</v>
      </c>
      <c r="AU1084">
        <v>2014</v>
      </c>
      <c r="AV1084" t="s">
        <v>335</v>
      </c>
      <c r="AW1084" s="65">
        <f>(IF(ISBLANK(AE1084), IF(ISNUMBER(M1084), M1084*R1083, 0)+IF(ISNUMBER(V1084), V1084*AA1083, 0)+AE1084, (IF(ISNUMBER(M1084), M1084*R1083, 0)+IF(ISNUMBER(V1084), V1084*AA1083)+AE1084)))</f>
        <v>4830.767142857143</v>
      </c>
      <c r="AX1084" s="86">
        <f t="shared" si="69"/>
        <v>5780.767142857143</v>
      </c>
      <c r="AY1084" s="86">
        <f t="shared" si="70"/>
        <v>5780.767142857143</v>
      </c>
    </row>
    <row r="1085" spans="1:51" x14ac:dyDescent="0.2">
      <c r="A1085">
        <v>61</v>
      </c>
      <c r="B1085">
        <v>2023</v>
      </c>
      <c r="C1085" t="s">
        <v>138</v>
      </c>
      <c r="D1085" t="s">
        <v>99</v>
      </c>
      <c r="E1085" t="s">
        <v>46</v>
      </c>
      <c r="G1085" t="s">
        <v>328</v>
      </c>
      <c r="H1085" t="s">
        <v>329</v>
      </c>
      <c r="I1085" t="s">
        <v>330</v>
      </c>
      <c r="J1085" t="s">
        <v>331</v>
      </c>
      <c r="K1085" t="s">
        <v>51</v>
      </c>
      <c r="L1085" s="27">
        <v>64.536000000000001</v>
      </c>
      <c r="M1085" s="27">
        <v>80.67</v>
      </c>
      <c r="N1085" s="27">
        <v>96.804000000000002</v>
      </c>
      <c r="O1085" t="s">
        <v>217</v>
      </c>
      <c r="P1085" t="s">
        <v>218</v>
      </c>
      <c r="Q1085" s="27">
        <v>7.03</v>
      </c>
      <c r="R1085" s="27">
        <v>49</v>
      </c>
      <c r="S1085" s="27">
        <v>49</v>
      </c>
      <c r="T1085" s="27">
        <v>49</v>
      </c>
      <c r="U1085" s="27">
        <v>-15.064</v>
      </c>
      <c r="V1085" s="27">
        <v>-18.829999999999998</v>
      </c>
      <c r="W1085" s="27">
        <v>-22.595999999999997</v>
      </c>
      <c r="X1085" t="s">
        <v>332</v>
      </c>
      <c r="Y1085" t="s">
        <v>333</v>
      </c>
      <c r="Z1085" s="27">
        <v>37</v>
      </c>
      <c r="AA1085" s="27">
        <v>98.91836734693878</v>
      </c>
      <c r="AB1085" s="27">
        <v>83.877551020408163</v>
      </c>
      <c r="AC1085" s="27">
        <v>123</v>
      </c>
      <c r="AD1085" s="27">
        <v>2192.4560000000001</v>
      </c>
      <c r="AE1085" s="27">
        <v>2740.57</v>
      </c>
      <c r="AF1085" s="27">
        <v>3288.6840000000002</v>
      </c>
      <c r="AG1085">
        <v>4830.767142857143</v>
      </c>
      <c r="AH1085">
        <v>1</v>
      </c>
      <c r="AI1085">
        <v>1</v>
      </c>
      <c r="AJ1085">
        <v>950</v>
      </c>
      <c r="AK1085">
        <v>950</v>
      </c>
      <c r="AL1085">
        <v>5780.767142857143</v>
      </c>
      <c r="AM1085">
        <v>5780.767142857143</v>
      </c>
      <c r="AN1085">
        <v>2035</v>
      </c>
      <c r="AO1085" t="s">
        <v>56</v>
      </c>
      <c r="AP1085">
        <v>11</v>
      </c>
      <c r="AQ1085" t="s">
        <v>334</v>
      </c>
      <c r="AR1085">
        <v>2</v>
      </c>
      <c r="AS1085">
        <v>16</v>
      </c>
      <c r="AT1085">
        <v>0.77990000000000004</v>
      </c>
      <c r="AU1085">
        <v>2014</v>
      </c>
      <c r="AV1085" t="s">
        <v>335</v>
      </c>
      <c r="AW1085" s="65">
        <f>(IF(ISBLANK(AE1085), IF(ISNUMBER(M1085), M1085*R1083, 0)+IF(ISNUMBER(V1085), V1085*AA1083, 0)+AE1085, (IF(ISNUMBER(M1085), M1085*R1083, 0)+IF(ISNUMBER(V1085), V1085*AA1083)+AE1085)))</f>
        <v>4830.767142857143</v>
      </c>
      <c r="AX1085" s="86">
        <f t="shared" si="69"/>
        <v>5780.767142857143</v>
      </c>
      <c r="AY1085" s="86">
        <f t="shared" si="70"/>
        <v>5780.767142857143</v>
      </c>
    </row>
    <row r="1086" spans="1:51" x14ac:dyDescent="0.2">
      <c r="A1086">
        <v>61</v>
      </c>
      <c r="B1086">
        <v>2023</v>
      </c>
      <c r="C1086" t="s">
        <v>138</v>
      </c>
      <c r="D1086" t="s">
        <v>99</v>
      </c>
      <c r="E1086" t="s">
        <v>46</v>
      </c>
      <c r="G1086" t="s">
        <v>328</v>
      </c>
      <c r="H1086" t="s">
        <v>329</v>
      </c>
      <c r="I1086" t="s">
        <v>330</v>
      </c>
      <c r="J1086" t="s">
        <v>331</v>
      </c>
      <c r="K1086" t="s">
        <v>51</v>
      </c>
      <c r="L1086" s="27">
        <v>64.536000000000001</v>
      </c>
      <c r="M1086" s="27">
        <v>80.67</v>
      </c>
      <c r="N1086" s="27">
        <v>96.804000000000002</v>
      </c>
      <c r="O1086" t="s">
        <v>217</v>
      </c>
      <c r="P1086" t="s">
        <v>218</v>
      </c>
      <c r="Q1086" s="27">
        <v>7.03</v>
      </c>
      <c r="R1086" s="27">
        <v>49</v>
      </c>
      <c r="S1086" s="27">
        <v>49</v>
      </c>
      <c r="T1086" s="27">
        <v>49</v>
      </c>
      <c r="U1086" s="27">
        <v>-15.064</v>
      </c>
      <c r="V1086" s="27">
        <v>-18.829999999999998</v>
      </c>
      <c r="W1086" s="27">
        <v>-22.595999999999997</v>
      </c>
      <c r="X1086" t="s">
        <v>332</v>
      </c>
      <c r="Y1086" t="s">
        <v>333</v>
      </c>
      <c r="Z1086" s="27">
        <v>37</v>
      </c>
      <c r="AA1086" s="27">
        <v>98.91836734693878</v>
      </c>
      <c r="AB1086" s="27">
        <v>83.877551020408163</v>
      </c>
      <c r="AC1086" s="27">
        <v>123</v>
      </c>
      <c r="AD1086" s="27">
        <v>2192.4560000000001</v>
      </c>
      <c r="AE1086" s="27">
        <v>2740.57</v>
      </c>
      <c r="AF1086" s="27">
        <v>3288.6840000000002</v>
      </c>
      <c r="AG1086">
        <v>4830.767142857143</v>
      </c>
      <c r="AH1086">
        <v>1</v>
      </c>
      <c r="AI1086">
        <v>1</v>
      </c>
      <c r="AJ1086">
        <v>950</v>
      </c>
      <c r="AK1086">
        <v>950</v>
      </c>
      <c r="AL1086">
        <v>5780.767142857143</v>
      </c>
      <c r="AM1086">
        <v>5780.767142857143</v>
      </c>
      <c r="AN1086">
        <v>2040</v>
      </c>
      <c r="AO1086" t="s">
        <v>56</v>
      </c>
      <c r="AP1086">
        <v>11</v>
      </c>
      <c r="AQ1086" t="s">
        <v>334</v>
      </c>
      <c r="AR1086">
        <v>2</v>
      </c>
      <c r="AS1086">
        <v>16</v>
      </c>
      <c r="AT1086">
        <v>0.77990000000000004</v>
      </c>
      <c r="AU1086">
        <v>2014</v>
      </c>
      <c r="AV1086" t="s">
        <v>335</v>
      </c>
      <c r="AW1086" s="65">
        <f>(IF(ISBLANK(AE1086), IF(ISNUMBER(M1086), M1086*R1083, 0)+IF(ISNUMBER(V1086), V1086*AA1083, 0)+AE1086, (IF(ISNUMBER(M1086), M1086*R1083, 0)+IF(ISNUMBER(V1086), V1086*AA1083)+AE1086)))</f>
        <v>4830.767142857143</v>
      </c>
      <c r="AX1086" s="86">
        <f t="shared" si="69"/>
        <v>5780.767142857143</v>
      </c>
      <c r="AY1086" s="86">
        <f t="shared" si="70"/>
        <v>5780.767142857143</v>
      </c>
    </row>
    <row r="1087" spans="1:51" x14ac:dyDescent="0.2">
      <c r="A1087">
        <v>61</v>
      </c>
      <c r="B1087">
        <v>2023</v>
      </c>
      <c r="C1087" t="s">
        <v>138</v>
      </c>
      <c r="D1087" t="s">
        <v>99</v>
      </c>
      <c r="E1087" t="s">
        <v>46</v>
      </c>
      <c r="G1087" t="s">
        <v>328</v>
      </c>
      <c r="H1087" t="s">
        <v>329</v>
      </c>
      <c r="I1087" t="s">
        <v>330</v>
      </c>
      <c r="J1087" t="s">
        <v>331</v>
      </c>
      <c r="K1087" t="s">
        <v>51</v>
      </c>
      <c r="L1087" s="27">
        <v>64.536000000000001</v>
      </c>
      <c r="M1087" s="27">
        <v>80.67</v>
      </c>
      <c r="N1087" s="27">
        <v>96.804000000000002</v>
      </c>
      <c r="O1087" t="s">
        <v>217</v>
      </c>
      <c r="P1087" t="s">
        <v>218</v>
      </c>
      <c r="Q1087" s="27">
        <v>7.03</v>
      </c>
      <c r="R1087" s="27">
        <v>49</v>
      </c>
      <c r="S1087" s="27">
        <v>49</v>
      </c>
      <c r="T1087" s="27">
        <v>49</v>
      </c>
      <c r="U1087" s="27">
        <v>-15.064</v>
      </c>
      <c r="V1087" s="27">
        <v>-18.829999999999998</v>
      </c>
      <c r="W1087" s="27">
        <v>-22.595999999999997</v>
      </c>
      <c r="X1087" t="s">
        <v>332</v>
      </c>
      <c r="Y1087" t="s">
        <v>333</v>
      </c>
      <c r="Z1087" s="27">
        <v>37</v>
      </c>
      <c r="AA1087" s="27">
        <v>98.91836734693878</v>
      </c>
      <c r="AB1087" s="27">
        <v>83.877551020408163</v>
      </c>
      <c r="AC1087" s="27">
        <v>123</v>
      </c>
      <c r="AD1087" s="27">
        <v>2192.4560000000001</v>
      </c>
      <c r="AE1087" s="27">
        <v>2740.57</v>
      </c>
      <c r="AF1087" s="27">
        <v>3288.6840000000002</v>
      </c>
      <c r="AG1087">
        <v>4830.767142857143</v>
      </c>
      <c r="AH1087">
        <v>1</v>
      </c>
      <c r="AI1087">
        <v>1</v>
      </c>
      <c r="AJ1087">
        <v>950</v>
      </c>
      <c r="AK1087">
        <v>950</v>
      </c>
      <c r="AL1087">
        <v>5780.767142857143</v>
      </c>
      <c r="AM1087">
        <v>5780.767142857143</v>
      </c>
      <c r="AN1087">
        <v>2045</v>
      </c>
      <c r="AO1087" t="s">
        <v>56</v>
      </c>
      <c r="AP1087">
        <v>11</v>
      </c>
      <c r="AQ1087" t="s">
        <v>334</v>
      </c>
      <c r="AR1087">
        <v>2</v>
      </c>
      <c r="AS1087">
        <v>16</v>
      </c>
      <c r="AT1087">
        <v>0.77990000000000004</v>
      </c>
      <c r="AU1087">
        <v>2014</v>
      </c>
      <c r="AV1087" t="s">
        <v>335</v>
      </c>
      <c r="AW1087" s="65">
        <f>(IF(ISBLANK(AE1087), IF(ISNUMBER(M1087), M1087*R1083, 0)+IF(ISNUMBER(V1087), V1087*AA1083, 0)+AE1087, (IF(ISNUMBER(M1087), M1087*R1083, 0)+IF(ISNUMBER(V1087), V1087*AA1083)+AE1087)))</f>
        <v>4830.767142857143</v>
      </c>
      <c r="AX1087" s="86">
        <f t="shared" si="69"/>
        <v>5780.767142857143</v>
      </c>
      <c r="AY1087" s="86">
        <f t="shared" si="70"/>
        <v>5780.767142857143</v>
      </c>
    </row>
    <row r="1088" spans="1:51" x14ac:dyDescent="0.2">
      <c r="A1088">
        <v>61</v>
      </c>
      <c r="B1088">
        <v>2023</v>
      </c>
      <c r="C1088" t="s">
        <v>138</v>
      </c>
      <c r="D1088" t="s">
        <v>99</v>
      </c>
      <c r="E1088" t="s">
        <v>46</v>
      </c>
      <c r="G1088" t="s">
        <v>328</v>
      </c>
      <c r="H1088" t="s">
        <v>329</v>
      </c>
      <c r="I1088" t="s">
        <v>330</v>
      </c>
      <c r="J1088" t="s">
        <v>331</v>
      </c>
      <c r="K1088" t="s">
        <v>51</v>
      </c>
      <c r="L1088" s="27">
        <v>64.536000000000001</v>
      </c>
      <c r="M1088" s="27">
        <v>80.67</v>
      </c>
      <c r="N1088" s="27">
        <v>96.804000000000002</v>
      </c>
      <c r="O1088" t="s">
        <v>217</v>
      </c>
      <c r="P1088" t="s">
        <v>218</v>
      </c>
      <c r="Q1088" s="27">
        <v>7.03</v>
      </c>
      <c r="R1088" s="27">
        <v>49</v>
      </c>
      <c r="S1088" s="27">
        <v>49</v>
      </c>
      <c r="T1088" s="27">
        <v>49</v>
      </c>
      <c r="U1088" s="27">
        <v>-15.064</v>
      </c>
      <c r="V1088" s="27">
        <v>-18.829999999999998</v>
      </c>
      <c r="W1088" s="27">
        <v>-22.595999999999997</v>
      </c>
      <c r="X1088" t="s">
        <v>332</v>
      </c>
      <c r="Y1088" t="s">
        <v>333</v>
      </c>
      <c r="Z1088" s="27">
        <v>37</v>
      </c>
      <c r="AA1088" s="27">
        <v>98.91836734693878</v>
      </c>
      <c r="AB1088" s="27">
        <v>83.877551020408163</v>
      </c>
      <c r="AC1088" s="27">
        <v>123</v>
      </c>
      <c r="AD1088" s="27">
        <v>2192.4560000000001</v>
      </c>
      <c r="AE1088" s="27">
        <v>2740.57</v>
      </c>
      <c r="AF1088" s="27">
        <v>3288.6840000000002</v>
      </c>
      <c r="AG1088">
        <v>4830.767142857143</v>
      </c>
      <c r="AH1088">
        <v>1</v>
      </c>
      <c r="AI1088">
        <v>1</v>
      </c>
      <c r="AJ1088">
        <v>950</v>
      </c>
      <c r="AK1088">
        <v>950</v>
      </c>
      <c r="AL1088">
        <v>5780.767142857143</v>
      </c>
      <c r="AM1088">
        <v>5780.767142857143</v>
      </c>
      <c r="AN1088">
        <v>2050</v>
      </c>
      <c r="AO1088" t="s">
        <v>56</v>
      </c>
      <c r="AP1088">
        <v>11</v>
      </c>
      <c r="AQ1088" t="s">
        <v>334</v>
      </c>
      <c r="AR1088">
        <v>2</v>
      </c>
      <c r="AS1088">
        <v>16</v>
      </c>
      <c r="AT1088">
        <v>0.77990000000000004</v>
      </c>
      <c r="AU1088">
        <v>2014</v>
      </c>
      <c r="AV1088" t="s">
        <v>335</v>
      </c>
      <c r="AW1088" s="65">
        <f>(IF(ISBLANK(AE1088), IF(ISNUMBER(M1088), M1088*R1083, 0)+IF(ISNUMBER(V1088), V1088*AA1083, 0)+AE1088, (IF(ISNUMBER(M1088), M1088*R1083, 0)+IF(ISNUMBER(V1088), V1088*AA1083)+AE1088)))</f>
        <v>4830.767142857143</v>
      </c>
      <c r="AX1088" s="86">
        <f t="shared" si="69"/>
        <v>5780.767142857143</v>
      </c>
      <c r="AY1088" s="86">
        <f t="shared" si="70"/>
        <v>5780.767142857143</v>
      </c>
    </row>
    <row r="1089" spans="1:51" x14ac:dyDescent="0.2">
      <c r="A1089">
        <v>61</v>
      </c>
      <c r="B1089">
        <v>2023</v>
      </c>
      <c r="C1089" t="s">
        <v>138</v>
      </c>
      <c r="D1089" t="s">
        <v>99</v>
      </c>
      <c r="E1089" t="s">
        <v>46</v>
      </c>
      <c r="G1089" t="s">
        <v>328</v>
      </c>
      <c r="H1089" t="s">
        <v>329</v>
      </c>
      <c r="I1089" t="s">
        <v>330</v>
      </c>
      <c r="J1089" t="s">
        <v>331</v>
      </c>
      <c r="K1089" t="s">
        <v>51</v>
      </c>
      <c r="L1089" s="27">
        <v>64.536000000000001</v>
      </c>
      <c r="M1089" s="27">
        <v>80.67</v>
      </c>
      <c r="N1089" s="27">
        <v>96.804000000000002</v>
      </c>
      <c r="O1089" t="s">
        <v>217</v>
      </c>
      <c r="P1089" t="s">
        <v>218</v>
      </c>
      <c r="Q1089" s="27">
        <v>7.03</v>
      </c>
      <c r="R1089" s="27">
        <v>49</v>
      </c>
      <c r="S1089" s="27">
        <v>49</v>
      </c>
      <c r="T1089" s="27">
        <v>49</v>
      </c>
      <c r="U1089" s="27">
        <v>-15.064</v>
      </c>
      <c r="V1089" s="27">
        <v>-18.829999999999998</v>
      </c>
      <c r="W1089" s="27">
        <v>-22.595999999999997</v>
      </c>
      <c r="X1089" t="s">
        <v>332</v>
      </c>
      <c r="Y1089" t="s">
        <v>333</v>
      </c>
      <c r="Z1089" s="27">
        <v>37</v>
      </c>
      <c r="AA1089" s="27">
        <v>98.91836734693878</v>
      </c>
      <c r="AB1089" s="27">
        <v>83.877551020408163</v>
      </c>
      <c r="AC1089" s="27">
        <v>123</v>
      </c>
      <c r="AD1089" s="27">
        <v>2192.4560000000001</v>
      </c>
      <c r="AE1089" s="27">
        <v>2740.57</v>
      </c>
      <c r="AF1089" s="27">
        <v>3288.6840000000002</v>
      </c>
      <c r="AG1089">
        <v>4830.767142857143</v>
      </c>
      <c r="AH1089">
        <v>1</v>
      </c>
      <c r="AI1089">
        <v>1</v>
      </c>
      <c r="AJ1089">
        <v>950</v>
      </c>
      <c r="AK1089">
        <v>950</v>
      </c>
      <c r="AL1089">
        <v>5780.767142857143</v>
      </c>
      <c r="AM1089">
        <v>5780.767142857143</v>
      </c>
      <c r="AN1089">
        <v>2023</v>
      </c>
      <c r="AO1089" t="s">
        <v>59</v>
      </c>
      <c r="AP1089">
        <v>11</v>
      </c>
      <c r="AQ1089" t="s">
        <v>334</v>
      </c>
      <c r="AR1089">
        <v>2</v>
      </c>
      <c r="AS1089">
        <v>16</v>
      </c>
      <c r="AT1089">
        <v>0.77990000000000004</v>
      </c>
      <c r="AU1089">
        <v>2014</v>
      </c>
      <c r="AV1089" t="s">
        <v>335</v>
      </c>
      <c r="AW1089" s="65">
        <f>(IF(ISBLANK(AE1089), IF(ISNUMBER(M1089), M1089*R1083, 0)+IF(ISNUMBER(V1089), V1089*AA1083, 0)+AE1089, (IF(ISNUMBER(M1089), M1089*R1083, 0)+IF(ISNUMBER(V1089), V1089*AA1083)+AE1089)))</f>
        <v>4830.767142857143</v>
      </c>
      <c r="AX1089" s="86">
        <f t="shared" si="69"/>
        <v>5780.767142857143</v>
      </c>
      <c r="AY1089" s="86">
        <f t="shared" si="70"/>
        <v>5780.767142857143</v>
      </c>
    </row>
    <row r="1090" spans="1:51" x14ac:dyDescent="0.2">
      <c r="A1090">
        <v>61</v>
      </c>
      <c r="B1090">
        <v>2023</v>
      </c>
      <c r="C1090" t="s">
        <v>138</v>
      </c>
      <c r="D1090" t="s">
        <v>99</v>
      </c>
      <c r="E1090" t="s">
        <v>46</v>
      </c>
      <c r="G1090" t="s">
        <v>328</v>
      </c>
      <c r="H1090" t="s">
        <v>329</v>
      </c>
      <c r="I1090" t="s">
        <v>330</v>
      </c>
      <c r="J1090" t="s">
        <v>331</v>
      </c>
      <c r="K1090" t="s">
        <v>51</v>
      </c>
      <c r="L1090" s="27">
        <v>64.536000000000001</v>
      </c>
      <c r="M1090" s="27">
        <v>80.67</v>
      </c>
      <c r="N1090" s="27">
        <v>96.804000000000002</v>
      </c>
      <c r="O1090" t="s">
        <v>217</v>
      </c>
      <c r="P1090" t="s">
        <v>218</v>
      </c>
      <c r="Q1090" s="27">
        <v>7.03</v>
      </c>
      <c r="R1090" s="27">
        <v>49</v>
      </c>
      <c r="S1090" s="27">
        <v>49</v>
      </c>
      <c r="T1090" s="27">
        <v>49</v>
      </c>
      <c r="U1090" s="27">
        <v>-15.064</v>
      </c>
      <c r="V1090" s="27">
        <v>-18.829999999999998</v>
      </c>
      <c r="W1090" s="27">
        <v>-22.595999999999997</v>
      </c>
      <c r="X1090" t="s">
        <v>332</v>
      </c>
      <c r="Y1090" t="s">
        <v>333</v>
      </c>
      <c r="Z1090" s="27">
        <v>37</v>
      </c>
      <c r="AA1090" s="27">
        <v>93.972448979591832</v>
      </c>
      <c r="AB1090" s="27">
        <v>79.683673469387756</v>
      </c>
      <c r="AC1090" s="27">
        <v>123</v>
      </c>
      <c r="AD1090" s="27">
        <v>2192.4560000000001</v>
      </c>
      <c r="AE1090" s="27">
        <v>2740.57</v>
      </c>
      <c r="AF1090" s="27">
        <v>3288.6840000000002</v>
      </c>
      <c r="AG1090">
        <v>4923.8987857142856</v>
      </c>
      <c r="AH1090">
        <v>1</v>
      </c>
      <c r="AI1090">
        <v>1</v>
      </c>
      <c r="AJ1090">
        <v>950</v>
      </c>
      <c r="AK1090">
        <v>950</v>
      </c>
      <c r="AL1090">
        <v>5873.8987857142856</v>
      </c>
      <c r="AM1090">
        <v>5873.8987857142856</v>
      </c>
      <c r="AN1090">
        <v>2030</v>
      </c>
      <c r="AO1090" t="s">
        <v>59</v>
      </c>
      <c r="AP1090">
        <v>11</v>
      </c>
      <c r="AQ1090" t="s">
        <v>334</v>
      </c>
      <c r="AR1090">
        <v>2</v>
      </c>
      <c r="AS1090">
        <v>16</v>
      </c>
      <c r="AT1090">
        <v>0.77990000000000004</v>
      </c>
      <c r="AU1090">
        <v>2014</v>
      </c>
      <c r="AV1090" t="s">
        <v>335</v>
      </c>
      <c r="AW1090" s="65">
        <f>(IF(ISBLANK(AE1090), IF(ISNUMBER(M1090), M1090*R1083, 0)+IF(ISNUMBER(V1090), V1090*AA1083, 0)+AE1090, (IF(ISNUMBER(M1090), M1090*R1083, 0)+IF(ISNUMBER(V1090), V1090*AA1083)+AE1090)))</f>
        <v>4830.767142857143</v>
      </c>
      <c r="AX1090" s="86">
        <f t="shared" si="69"/>
        <v>5780.767142857143</v>
      </c>
      <c r="AY1090" s="86">
        <f t="shared" si="70"/>
        <v>5780.767142857143</v>
      </c>
    </row>
    <row r="1091" spans="1:51" x14ac:dyDescent="0.2">
      <c r="A1091">
        <v>61</v>
      </c>
      <c r="B1091">
        <v>2023</v>
      </c>
      <c r="C1091" t="s">
        <v>138</v>
      </c>
      <c r="D1091" t="s">
        <v>99</v>
      </c>
      <c r="E1091" t="s">
        <v>46</v>
      </c>
      <c r="G1091" t="s">
        <v>328</v>
      </c>
      <c r="H1091" t="s">
        <v>329</v>
      </c>
      <c r="I1091" t="s">
        <v>330</v>
      </c>
      <c r="J1091" t="s">
        <v>331</v>
      </c>
      <c r="K1091" t="s">
        <v>51</v>
      </c>
      <c r="L1091" s="27">
        <v>64.536000000000001</v>
      </c>
      <c r="M1091" s="27">
        <v>80.67</v>
      </c>
      <c r="N1091" s="27">
        <v>96.804000000000002</v>
      </c>
      <c r="O1091" t="s">
        <v>217</v>
      </c>
      <c r="P1091" t="s">
        <v>218</v>
      </c>
      <c r="Q1091" s="27">
        <v>7.03</v>
      </c>
      <c r="R1091" s="27">
        <v>49</v>
      </c>
      <c r="S1091" s="27">
        <v>49</v>
      </c>
      <c r="T1091" s="27">
        <v>49</v>
      </c>
      <c r="U1091" s="27">
        <v>-15.064</v>
      </c>
      <c r="V1091" s="27">
        <v>-18.829999999999998</v>
      </c>
      <c r="W1091" s="27">
        <v>-22.595999999999997</v>
      </c>
      <c r="X1091" t="s">
        <v>332</v>
      </c>
      <c r="Y1091" t="s">
        <v>333</v>
      </c>
      <c r="Z1091" s="27">
        <v>37</v>
      </c>
      <c r="AA1091" s="27">
        <v>91.746785714285721</v>
      </c>
      <c r="AB1091" s="27">
        <v>77.796428571428578</v>
      </c>
      <c r="AC1091" s="27">
        <v>123</v>
      </c>
      <c r="AD1091" s="27">
        <v>2192.4560000000001</v>
      </c>
      <c r="AE1091" s="27">
        <v>2740.57</v>
      </c>
      <c r="AF1091" s="27">
        <v>3288.6840000000002</v>
      </c>
      <c r="AG1091">
        <v>4965.8080250000003</v>
      </c>
      <c r="AH1091">
        <v>1</v>
      </c>
      <c r="AI1091">
        <v>1</v>
      </c>
      <c r="AJ1091">
        <v>950</v>
      </c>
      <c r="AK1091">
        <v>950</v>
      </c>
      <c r="AL1091">
        <v>5915.8080250000003</v>
      </c>
      <c r="AM1091">
        <v>5915.8080250000003</v>
      </c>
      <c r="AN1091">
        <v>2035</v>
      </c>
      <c r="AO1091" t="s">
        <v>59</v>
      </c>
      <c r="AP1091">
        <v>11</v>
      </c>
      <c r="AQ1091" t="s">
        <v>334</v>
      </c>
      <c r="AR1091">
        <v>2</v>
      </c>
      <c r="AS1091">
        <v>16</v>
      </c>
      <c r="AT1091">
        <v>0.77990000000000004</v>
      </c>
      <c r="AU1091">
        <v>2014</v>
      </c>
      <c r="AV1091" t="s">
        <v>335</v>
      </c>
      <c r="AW1091" s="65">
        <f>(IF(ISBLANK(AE1091), IF(ISNUMBER(M1091), M1091*R1083, 0)+IF(ISNUMBER(V1091), V1091*AA1083, 0)+AE1091, (IF(ISNUMBER(M1091), M1091*R1083, 0)+IF(ISNUMBER(V1091), V1091*AA1083)+AE1091)))</f>
        <v>4830.767142857143</v>
      </c>
      <c r="AX1091" s="86">
        <f t="shared" si="69"/>
        <v>5780.767142857143</v>
      </c>
      <c r="AY1091" s="86">
        <f t="shared" si="70"/>
        <v>5780.767142857143</v>
      </c>
    </row>
    <row r="1092" spans="1:51" x14ac:dyDescent="0.2">
      <c r="A1092">
        <v>61</v>
      </c>
      <c r="B1092">
        <v>2023</v>
      </c>
      <c r="C1092" t="s">
        <v>138</v>
      </c>
      <c r="D1092" t="s">
        <v>99</v>
      </c>
      <c r="E1092" t="s">
        <v>46</v>
      </c>
      <c r="G1092" t="s">
        <v>328</v>
      </c>
      <c r="H1092" t="s">
        <v>329</v>
      </c>
      <c r="I1092" t="s">
        <v>330</v>
      </c>
      <c r="J1092" t="s">
        <v>331</v>
      </c>
      <c r="K1092" t="s">
        <v>51</v>
      </c>
      <c r="L1092" s="27">
        <v>64.536000000000001</v>
      </c>
      <c r="M1092" s="27">
        <v>80.67</v>
      </c>
      <c r="N1092" s="27">
        <v>96.804000000000002</v>
      </c>
      <c r="O1092" t="s">
        <v>217</v>
      </c>
      <c r="P1092" t="s">
        <v>218</v>
      </c>
      <c r="Q1092" s="27">
        <v>7.03</v>
      </c>
      <c r="R1092" s="27">
        <v>49</v>
      </c>
      <c r="S1092" s="27">
        <v>49</v>
      </c>
      <c r="T1092" s="27">
        <v>49</v>
      </c>
      <c r="U1092" s="27">
        <v>-15.064</v>
      </c>
      <c r="V1092" s="27">
        <v>-18.829999999999998</v>
      </c>
      <c r="W1092" s="27">
        <v>-22.595999999999997</v>
      </c>
      <c r="X1092" t="s">
        <v>332</v>
      </c>
      <c r="Y1092" t="s">
        <v>333</v>
      </c>
      <c r="Z1092" s="27">
        <v>37</v>
      </c>
      <c r="AA1092" s="27">
        <v>89.521122448979597</v>
      </c>
      <c r="AB1092" s="27">
        <v>75.909183673469386</v>
      </c>
      <c r="AC1092" s="27">
        <v>123</v>
      </c>
      <c r="AD1092" s="27">
        <v>2192.4560000000001</v>
      </c>
      <c r="AE1092" s="27">
        <v>2740.57</v>
      </c>
      <c r="AF1092" s="27">
        <v>3288.6840000000002</v>
      </c>
      <c r="AG1092">
        <v>5007.7172642857149</v>
      </c>
      <c r="AH1092">
        <v>1</v>
      </c>
      <c r="AI1092">
        <v>1</v>
      </c>
      <c r="AJ1092">
        <v>950</v>
      </c>
      <c r="AK1092">
        <v>950</v>
      </c>
      <c r="AL1092">
        <v>5957.7172642857149</v>
      </c>
      <c r="AM1092">
        <v>5957.7172642857149</v>
      </c>
      <c r="AN1092">
        <v>2040</v>
      </c>
      <c r="AO1092" t="s">
        <v>59</v>
      </c>
      <c r="AP1092">
        <v>11</v>
      </c>
      <c r="AQ1092" t="s">
        <v>334</v>
      </c>
      <c r="AR1092">
        <v>2</v>
      </c>
      <c r="AS1092">
        <v>16</v>
      </c>
      <c r="AT1092">
        <v>0.77990000000000004</v>
      </c>
      <c r="AU1092">
        <v>2014</v>
      </c>
      <c r="AV1092" t="s">
        <v>335</v>
      </c>
      <c r="AW1092" s="65">
        <f>(IF(ISBLANK(AE1092), IF(ISNUMBER(M1092), M1092*R1083, 0)+IF(ISNUMBER(V1092), V1092*AA1083, 0)+AE1092, (IF(ISNUMBER(M1092), M1092*R1083, 0)+IF(ISNUMBER(V1092), V1092*AA1083)+AE1092)))</f>
        <v>4830.767142857143</v>
      </c>
      <c r="AX1092" s="86">
        <f t="shared" si="69"/>
        <v>5780.767142857143</v>
      </c>
      <c r="AY1092" s="86">
        <f t="shared" si="70"/>
        <v>5780.767142857143</v>
      </c>
    </row>
    <row r="1093" spans="1:51" x14ac:dyDescent="0.2">
      <c r="A1093">
        <v>61</v>
      </c>
      <c r="B1093">
        <v>2023</v>
      </c>
      <c r="C1093" t="s">
        <v>138</v>
      </c>
      <c r="D1093" t="s">
        <v>99</v>
      </c>
      <c r="E1093" t="s">
        <v>46</v>
      </c>
      <c r="G1093" t="s">
        <v>328</v>
      </c>
      <c r="H1093" t="s">
        <v>329</v>
      </c>
      <c r="I1093" t="s">
        <v>330</v>
      </c>
      <c r="J1093" t="s">
        <v>331</v>
      </c>
      <c r="K1093" t="s">
        <v>51</v>
      </c>
      <c r="L1093" s="27">
        <v>64.536000000000001</v>
      </c>
      <c r="M1093" s="27">
        <v>80.67</v>
      </c>
      <c r="N1093" s="27">
        <v>96.804000000000002</v>
      </c>
      <c r="O1093" t="s">
        <v>217</v>
      </c>
      <c r="P1093" t="s">
        <v>218</v>
      </c>
      <c r="Q1093" s="27">
        <v>7.03</v>
      </c>
      <c r="R1093" s="27">
        <v>49</v>
      </c>
      <c r="S1093" s="27">
        <v>49</v>
      </c>
      <c r="T1093" s="27">
        <v>49</v>
      </c>
      <c r="U1093" s="27">
        <v>-15.064</v>
      </c>
      <c r="V1093" s="27">
        <v>-18.829999999999998</v>
      </c>
      <c r="W1093" s="27">
        <v>-22.595999999999997</v>
      </c>
      <c r="X1093" t="s">
        <v>332</v>
      </c>
      <c r="Y1093" t="s">
        <v>333</v>
      </c>
      <c r="Z1093" s="27">
        <v>37</v>
      </c>
      <c r="AA1093" s="27">
        <v>87.518025510204097</v>
      </c>
      <c r="AB1093" s="27">
        <v>74.210663265306124</v>
      </c>
      <c r="AC1093" s="27">
        <v>123</v>
      </c>
      <c r="AD1093" s="27">
        <v>2192.4560000000001</v>
      </c>
      <c r="AE1093" s="27">
        <v>2740.57</v>
      </c>
      <c r="AF1093" s="27">
        <v>3288.6840000000002</v>
      </c>
      <c r="AG1093">
        <v>5045.4355796428572</v>
      </c>
      <c r="AH1093">
        <v>1</v>
      </c>
      <c r="AI1093">
        <v>1</v>
      </c>
      <c r="AJ1093">
        <v>950</v>
      </c>
      <c r="AK1093">
        <v>950</v>
      </c>
      <c r="AL1093">
        <v>5995.4355796428572</v>
      </c>
      <c r="AM1093">
        <v>5995.4355796428572</v>
      </c>
      <c r="AN1093">
        <v>2045</v>
      </c>
      <c r="AO1093" t="s">
        <v>59</v>
      </c>
      <c r="AP1093">
        <v>11</v>
      </c>
      <c r="AQ1093" t="s">
        <v>334</v>
      </c>
      <c r="AR1093">
        <v>2</v>
      </c>
      <c r="AS1093">
        <v>16</v>
      </c>
      <c r="AT1093">
        <v>0.77990000000000004</v>
      </c>
      <c r="AU1093">
        <v>2014</v>
      </c>
      <c r="AV1093" t="s">
        <v>335</v>
      </c>
      <c r="AW1093" s="65">
        <f>(IF(ISBLANK(AE1093), IF(ISNUMBER(M1093), M1093*R1083, 0)+IF(ISNUMBER(V1093), V1093*AA1083, 0)+AE1093, (IF(ISNUMBER(M1093), M1093*R1083, 0)+IF(ISNUMBER(V1093), V1093*AA1083)+AE1093)))</f>
        <v>4830.767142857143</v>
      </c>
      <c r="AX1093" s="86">
        <f t="shared" si="69"/>
        <v>5780.767142857143</v>
      </c>
      <c r="AY1093" s="86">
        <f t="shared" si="70"/>
        <v>5780.767142857143</v>
      </c>
    </row>
    <row r="1094" spans="1:51" x14ac:dyDescent="0.2">
      <c r="A1094">
        <v>61</v>
      </c>
      <c r="B1094">
        <v>2023</v>
      </c>
      <c r="C1094" t="s">
        <v>138</v>
      </c>
      <c r="D1094" t="s">
        <v>99</v>
      </c>
      <c r="E1094" t="s">
        <v>46</v>
      </c>
      <c r="G1094" t="s">
        <v>328</v>
      </c>
      <c r="H1094" t="s">
        <v>329</v>
      </c>
      <c r="I1094" t="s">
        <v>330</v>
      </c>
      <c r="J1094" t="s">
        <v>331</v>
      </c>
      <c r="K1094" t="s">
        <v>51</v>
      </c>
      <c r="L1094" s="27">
        <v>64.536000000000001</v>
      </c>
      <c r="M1094" s="27">
        <v>80.67</v>
      </c>
      <c r="N1094" s="27">
        <v>96.804000000000002</v>
      </c>
      <c r="O1094" t="s">
        <v>217</v>
      </c>
      <c r="P1094" t="s">
        <v>218</v>
      </c>
      <c r="Q1094" s="27">
        <v>7.03</v>
      </c>
      <c r="R1094" s="27">
        <v>49</v>
      </c>
      <c r="S1094" s="27">
        <v>49</v>
      </c>
      <c r="T1094" s="27">
        <v>49</v>
      </c>
      <c r="U1094" s="27">
        <v>-15.064</v>
      </c>
      <c r="V1094" s="27">
        <v>-18.829999999999998</v>
      </c>
      <c r="W1094" s="27">
        <v>-22.595999999999997</v>
      </c>
      <c r="X1094" t="s">
        <v>332</v>
      </c>
      <c r="Y1094" t="s">
        <v>333</v>
      </c>
      <c r="Z1094" s="27">
        <v>37</v>
      </c>
      <c r="AA1094" s="27">
        <v>85.514928571428584</v>
      </c>
      <c r="AB1094" s="27">
        <v>72.512142857142862</v>
      </c>
      <c r="AC1094" s="27">
        <v>123</v>
      </c>
      <c r="AD1094" s="27">
        <v>2192.4560000000001</v>
      </c>
      <c r="AE1094" s="27">
        <v>2740.57</v>
      </c>
      <c r="AF1094" s="27">
        <v>3288.6840000000002</v>
      </c>
      <c r="AG1094">
        <v>5083.1538949999995</v>
      </c>
      <c r="AH1094">
        <v>1</v>
      </c>
      <c r="AI1094">
        <v>1</v>
      </c>
      <c r="AJ1094">
        <v>950</v>
      </c>
      <c r="AK1094">
        <v>950</v>
      </c>
      <c r="AL1094">
        <v>6033.1538949999995</v>
      </c>
      <c r="AM1094">
        <v>6033.1538949999995</v>
      </c>
      <c r="AN1094">
        <v>2050</v>
      </c>
      <c r="AO1094" t="s">
        <v>59</v>
      </c>
      <c r="AP1094">
        <v>11</v>
      </c>
      <c r="AQ1094" t="s">
        <v>334</v>
      </c>
      <c r="AR1094">
        <v>2</v>
      </c>
      <c r="AS1094">
        <v>16</v>
      </c>
      <c r="AT1094">
        <v>0.77990000000000004</v>
      </c>
      <c r="AU1094">
        <v>2014</v>
      </c>
      <c r="AV1094" t="s">
        <v>335</v>
      </c>
      <c r="AW1094" s="65">
        <f>(IF(ISBLANK(AE1094), IF(ISNUMBER(M1094), M1094*R1083, 0)+IF(ISNUMBER(V1094), V1094*AA1083, 0)+AE1094, (IF(ISNUMBER(M1094), M1094*R1083, 0)+IF(ISNUMBER(V1094), V1094*AA1083)+AE1094)))</f>
        <v>4830.767142857143</v>
      </c>
      <c r="AX1094" s="86">
        <f t="shared" si="69"/>
        <v>5780.767142857143</v>
      </c>
      <c r="AY1094" s="86">
        <f t="shared" si="70"/>
        <v>5780.767142857143</v>
      </c>
    </row>
    <row r="1095" spans="1:51" x14ac:dyDescent="0.2">
      <c r="A1095">
        <v>61</v>
      </c>
      <c r="B1095">
        <v>2023</v>
      </c>
      <c r="C1095" t="s">
        <v>138</v>
      </c>
      <c r="D1095" t="s">
        <v>99</v>
      </c>
      <c r="E1095" t="s">
        <v>46</v>
      </c>
      <c r="G1095" t="s">
        <v>328</v>
      </c>
      <c r="H1095" t="s">
        <v>329</v>
      </c>
      <c r="I1095" t="s">
        <v>330</v>
      </c>
      <c r="J1095" t="s">
        <v>331</v>
      </c>
      <c r="K1095" t="s">
        <v>51</v>
      </c>
      <c r="L1095" s="27">
        <v>64.536000000000001</v>
      </c>
      <c r="M1095" s="27">
        <v>80.67</v>
      </c>
      <c r="N1095" s="27">
        <v>96.804000000000002</v>
      </c>
      <c r="O1095" t="s">
        <v>217</v>
      </c>
      <c r="P1095" t="s">
        <v>218</v>
      </c>
      <c r="Q1095" s="27">
        <v>7.03</v>
      </c>
      <c r="R1095" s="27">
        <v>49</v>
      </c>
      <c r="S1095" s="27">
        <v>49</v>
      </c>
      <c r="T1095" s="27">
        <v>49</v>
      </c>
      <c r="U1095" s="27">
        <v>-15.064</v>
      </c>
      <c r="V1095" s="27">
        <v>-18.829999999999998</v>
      </c>
      <c r="W1095" s="27">
        <v>-22.595999999999997</v>
      </c>
      <c r="X1095" t="s">
        <v>332</v>
      </c>
      <c r="Y1095" t="s">
        <v>333</v>
      </c>
      <c r="Z1095" s="27">
        <v>37</v>
      </c>
      <c r="AA1095" s="27">
        <v>98.91836734693878</v>
      </c>
      <c r="AB1095" s="27">
        <v>83.877551020408163</v>
      </c>
      <c r="AC1095" s="27">
        <v>123</v>
      </c>
      <c r="AD1095" s="27">
        <v>2192.4560000000001</v>
      </c>
      <c r="AE1095" s="27">
        <v>2740.57</v>
      </c>
      <c r="AF1095" s="27">
        <v>3288.6840000000002</v>
      </c>
      <c r="AG1095">
        <v>4830.767142857143</v>
      </c>
      <c r="AH1095">
        <v>1</v>
      </c>
      <c r="AI1095">
        <v>1</v>
      </c>
      <c r="AJ1095">
        <v>950</v>
      </c>
      <c r="AK1095">
        <v>950</v>
      </c>
      <c r="AL1095">
        <v>5780.767142857143</v>
      </c>
      <c r="AM1095">
        <v>5780.767142857143</v>
      </c>
      <c r="AN1095">
        <v>2023</v>
      </c>
      <c r="AO1095" t="s">
        <v>60</v>
      </c>
      <c r="AP1095">
        <v>11</v>
      </c>
      <c r="AQ1095" t="s">
        <v>334</v>
      </c>
      <c r="AR1095">
        <v>2</v>
      </c>
      <c r="AS1095">
        <v>16</v>
      </c>
      <c r="AT1095">
        <v>0.77990000000000004</v>
      </c>
      <c r="AU1095">
        <v>2014</v>
      </c>
      <c r="AV1095" t="s">
        <v>335</v>
      </c>
      <c r="AW1095" s="65">
        <f>(IF(ISBLANK(AE1095), IF(ISNUMBER(M1095), M1095*R1083, 0)+IF(ISNUMBER(V1095), V1095*AA1083, 0)+AE1095, (IF(ISNUMBER(M1095), M1095*R1083, 0)+IF(ISNUMBER(V1095), V1095*AA1083)+AE1095)))</f>
        <v>4830.767142857143</v>
      </c>
      <c r="AX1095" s="86">
        <f t="shared" si="69"/>
        <v>5780.767142857143</v>
      </c>
      <c r="AY1095" s="86">
        <f t="shared" si="70"/>
        <v>5780.767142857143</v>
      </c>
    </row>
    <row r="1096" spans="1:51" x14ac:dyDescent="0.2">
      <c r="A1096">
        <v>61</v>
      </c>
      <c r="B1096">
        <v>2023</v>
      </c>
      <c r="C1096" t="s">
        <v>138</v>
      </c>
      <c r="D1096" t="s">
        <v>99</v>
      </c>
      <c r="E1096" t="s">
        <v>46</v>
      </c>
      <c r="G1096" t="s">
        <v>328</v>
      </c>
      <c r="H1096" t="s">
        <v>329</v>
      </c>
      <c r="I1096" t="s">
        <v>330</v>
      </c>
      <c r="J1096" t="s">
        <v>331</v>
      </c>
      <c r="K1096" t="s">
        <v>51</v>
      </c>
      <c r="L1096" s="27">
        <v>64.536000000000001</v>
      </c>
      <c r="M1096" s="27">
        <v>80.67</v>
      </c>
      <c r="N1096" s="27">
        <v>96.804000000000002</v>
      </c>
      <c r="O1096" t="s">
        <v>217</v>
      </c>
      <c r="P1096" t="s">
        <v>218</v>
      </c>
      <c r="Q1096" s="27">
        <v>7.03</v>
      </c>
      <c r="R1096" s="27">
        <v>49</v>
      </c>
      <c r="S1096" s="27">
        <v>49</v>
      </c>
      <c r="T1096" s="27">
        <v>49</v>
      </c>
      <c r="U1096" s="27">
        <v>-15.064</v>
      </c>
      <c r="V1096" s="27">
        <v>-18.829999999999998</v>
      </c>
      <c r="W1096" s="27">
        <v>-22.595999999999997</v>
      </c>
      <c r="X1096" t="s">
        <v>332</v>
      </c>
      <c r="Y1096" t="s">
        <v>333</v>
      </c>
      <c r="Z1096" s="27">
        <v>37</v>
      </c>
      <c r="AA1096" s="27">
        <v>89.026530612244898</v>
      </c>
      <c r="AB1096" s="27">
        <v>75.489795918367349</v>
      </c>
      <c r="AC1096" s="27">
        <v>123</v>
      </c>
      <c r="AD1096" s="27">
        <v>2192.4560000000001</v>
      </c>
      <c r="AE1096" s="27">
        <v>2740.57</v>
      </c>
      <c r="AF1096" s="27">
        <v>3288.6840000000002</v>
      </c>
      <c r="AG1096">
        <v>5017.0304285714283</v>
      </c>
      <c r="AH1096">
        <v>1</v>
      </c>
      <c r="AI1096">
        <v>1</v>
      </c>
      <c r="AJ1096">
        <v>950</v>
      </c>
      <c r="AK1096">
        <v>950</v>
      </c>
      <c r="AL1096">
        <v>5967.0304285714283</v>
      </c>
      <c r="AM1096">
        <v>5967.0304285714283</v>
      </c>
      <c r="AN1096">
        <v>2030</v>
      </c>
      <c r="AO1096" t="s">
        <v>60</v>
      </c>
      <c r="AP1096">
        <v>11</v>
      </c>
      <c r="AQ1096" t="s">
        <v>334</v>
      </c>
      <c r="AR1096">
        <v>2</v>
      </c>
      <c r="AS1096">
        <v>16</v>
      </c>
      <c r="AT1096">
        <v>0.77990000000000004</v>
      </c>
      <c r="AU1096">
        <v>2014</v>
      </c>
      <c r="AV1096" t="s">
        <v>335</v>
      </c>
      <c r="AW1096" s="65">
        <f>(IF(ISBLANK(AE1096), IF(ISNUMBER(M1096), M1096*R1083, 0)+IF(ISNUMBER(V1096), V1096*AA1083, 0)+AE1096, (IF(ISNUMBER(M1096), M1096*R1083, 0)+IF(ISNUMBER(V1096), V1096*AA1083)+AE1096)))</f>
        <v>4830.767142857143</v>
      </c>
      <c r="AX1096" s="86">
        <f t="shared" si="69"/>
        <v>5780.767142857143</v>
      </c>
      <c r="AY1096" s="86">
        <f t="shared" si="70"/>
        <v>5780.767142857143</v>
      </c>
    </row>
    <row r="1097" spans="1:51" x14ac:dyDescent="0.2">
      <c r="A1097">
        <v>61</v>
      </c>
      <c r="B1097">
        <v>2023</v>
      </c>
      <c r="C1097" t="s">
        <v>138</v>
      </c>
      <c r="D1097" t="s">
        <v>99</v>
      </c>
      <c r="E1097" t="s">
        <v>46</v>
      </c>
      <c r="G1097" t="s">
        <v>328</v>
      </c>
      <c r="H1097" t="s">
        <v>329</v>
      </c>
      <c r="I1097" t="s">
        <v>330</v>
      </c>
      <c r="J1097" t="s">
        <v>331</v>
      </c>
      <c r="K1097" t="s">
        <v>51</v>
      </c>
      <c r="L1097" s="27">
        <v>64.536000000000001</v>
      </c>
      <c r="M1097" s="27">
        <v>80.67</v>
      </c>
      <c r="N1097" s="27">
        <v>96.804000000000002</v>
      </c>
      <c r="O1097" t="s">
        <v>217</v>
      </c>
      <c r="P1097" t="s">
        <v>218</v>
      </c>
      <c r="Q1097" s="27">
        <v>7.03</v>
      </c>
      <c r="R1097" s="27">
        <v>49</v>
      </c>
      <c r="S1097" s="27">
        <v>49</v>
      </c>
      <c r="T1097" s="27">
        <v>49</v>
      </c>
      <c r="U1097" s="27">
        <v>-15.064</v>
      </c>
      <c r="V1097" s="27">
        <v>-18.829999999999998</v>
      </c>
      <c r="W1097" s="27">
        <v>-22.595999999999997</v>
      </c>
      <c r="X1097" t="s">
        <v>332</v>
      </c>
      <c r="Y1097" t="s">
        <v>333</v>
      </c>
      <c r="Z1097" s="27">
        <v>37</v>
      </c>
      <c r="AA1097" s="27">
        <v>84.575204081632648</v>
      </c>
      <c r="AB1097" s="27">
        <v>71.715306122448979</v>
      </c>
      <c r="AC1097" s="27">
        <v>123</v>
      </c>
      <c r="AD1097" s="27">
        <v>2192.4560000000001</v>
      </c>
      <c r="AE1097" s="27">
        <v>2740.57</v>
      </c>
      <c r="AF1097" s="27">
        <v>3288.6840000000002</v>
      </c>
      <c r="AG1097">
        <v>5100.8489071428576</v>
      </c>
      <c r="AH1097">
        <v>1</v>
      </c>
      <c r="AI1097">
        <v>1</v>
      </c>
      <c r="AJ1097">
        <v>950</v>
      </c>
      <c r="AK1097">
        <v>950</v>
      </c>
      <c r="AL1097">
        <v>6050.8489071428576</v>
      </c>
      <c r="AM1097">
        <v>6050.8489071428576</v>
      </c>
      <c r="AN1097">
        <v>2035</v>
      </c>
      <c r="AO1097" t="s">
        <v>60</v>
      </c>
      <c r="AP1097">
        <v>11</v>
      </c>
      <c r="AQ1097" t="s">
        <v>334</v>
      </c>
      <c r="AR1097">
        <v>2</v>
      </c>
      <c r="AS1097">
        <v>16</v>
      </c>
      <c r="AT1097">
        <v>0.77990000000000004</v>
      </c>
      <c r="AU1097">
        <v>2014</v>
      </c>
      <c r="AV1097" t="s">
        <v>335</v>
      </c>
      <c r="AW1097" s="65">
        <f>(IF(ISBLANK(AE1097), IF(ISNUMBER(M1097), M1097*R1083, 0)+IF(ISNUMBER(V1097), V1097*AA1083, 0)+AE1097, (IF(ISNUMBER(M1097), M1097*R1083, 0)+IF(ISNUMBER(V1097), V1097*AA1083)+AE1097)))</f>
        <v>4830.767142857143</v>
      </c>
      <c r="AX1097" s="86">
        <f t="shared" si="69"/>
        <v>5780.767142857143</v>
      </c>
      <c r="AY1097" s="86">
        <f t="shared" si="70"/>
        <v>5780.767142857143</v>
      </c>
    </row>
    <row r="1098" spans="1:51" x14ac:dyDescent="0.2">
      <c r="A1098">
        <v>61</v>
      </c>
      <c r="B1098">
        <v>2023</v>
      </c>
      <c r="C1098" t="s">
        <v>138</v>
      </c>
      <c r="D1098" t="s">
        <v>99</v>
      </c>
      <c r="E1098" t="s">
        <v>46</v>
      </c>
      <c r="G1098" t="s">
        <v>328</v>
      </c>
      <c r="H1098" t="s">
        <v>329</v>
      </c>
      <c r="I1098" t="s">
        <v>330</v>
      </c>
      <c r="J1098" t="s">
        <v>331</v>
      </c>
      <c r="K1098" t="s">
        <v>51</v>
      </c>
      <c r="L1098" s="27">
        <v>64.536000000000001</v>
      </c>
      <c r="M1098" s="27">
        <v>80.67</v>
      </c>
      <c r="N1098" s="27">
        <v>96.804000000000002</v>
      </c>
      <c r="O1098" t="s">
        <v>217</v>
      </c>
      <c r="P1098" t="s">
        <v>218</v>
      </c>
      <c r="Q1098" s="27">
        <v>7.03</v>
      </c>
      <c r="R1098" s="27">
        <v>49</v>
      </c>
      <c r="S1098" s="27">
        <v>49</v>
      </c>
      <c r="T1098" s="27">
        <v>49</v>
      </c>
      <c r="U1098" s="27">
        <v>-15.064</v>
      </c>
      <c r="V1098" s="27">
        <v>-18.829999999999998</v>
      </c>
      <c r="W1098" s="27">
        <v>-22.595999999999997</v>
      </c>
      <c r="X1098" t="s">
        <v>332</v>
      </c>
      <c r="Y1098" t="s">
        <v>333</v>
      </c>
      <c r="Z1098" s="27">
        <v>37</v>
      </c>
      <c r="AA1098" s="27">
        <v>80.123877551020414</v>
      </c>
      <c r="AB1098" s="27">
        <v>67.940816326530609</v>
      </c>
      <c r="AC1098" s="27">
        <v>123</v>
      </c>
      <c r="AD1098" s="27">
        <v>2192.4560000000001</v>
      </c>
      <c r="AE1098" s="27">
        <v>2740.57</v>
      </c>
      <c r="AF1098" s="27">
        <v>3288.6840000000002</v>
      </c>
      <c r="AG1098">
        <v>5184.667385714285</v>
      </c>
      <c r="AH1098">
        <v>1</v>
      </c>
      <c r="AI1098">
        <v>1</v>
      </c>
      <c r="AJ1098">
        <v>950</v>
      </c>
      <c r="AK1098">
        <v>950</v>
      </c>
      <c r="AL1098">
        <v>6134.667385714285</v>
      </c>
      <c r="AM1098">
        <v>6134.667385714285</v>
      </c>
      <c r="AN1098">
        <v>2040</v>
      </c>
      <c r="AO1098" t="s">
        <v>60</v>
      </c>
      <c r="AP1098">
        <v>11</v>
      </c>
      <c r="AQ1098" t="s">
        <v>334</v>
      </c>
      <c r="AR1098">
        <v>2</v>
      </c>
      <c r="AS1098">
        <v>16</v>
      </c>
      <c r="AT1098">
        <v>0.77990000000000004</v>
      </c>
      <c r="AU1098">
        <v>2014</v>
      </c>
      <c r="AV1098" t="s">
        <v>335</v>
      </c>
      <c r="AW1098" s="65">
        <f>(IF(ISBLANK(AE1098), IF(ISNUMBER(M1098), M1098*R1083, 0)+IF(ISNUMBER(V1098), V1098*AA1083, 0)+AE1098, (IF(ISNUMBER(M1098), M1098*R1083, 0)+IF(ISNUMBER(V1098), V1098*AA1083)+AE1098)))</f>
        <v>4830.767142857143</v>
      </c>
      <c r="AX1098" s="86">
        <f t="shared" si="69"/>
        <v>5780.767142857143</v>
      </c>
      <c r="AY1098" s="86">
        <f t="shared" si="70"/>
        <v>5780.767142857143</v>
      </c>
    </row>
    <row r="1099" spans="1:51" x14ac:dyDescent="0.2">
      <c r="A1099">
        <v>61</v>
      </c>
      <c r="B1099">
        <v>2023</v>
      </c>
      <c r="C1099" t="s">
        <v>138</v>
      </c>
      <c r="D1099" t="s">
        <v>99</v>
      </c>
      <c r="E1099" t="s">
        <v>46</v>
      </c>
      <c r="G1099" t="s">
        <v>328</v>
      </c>
      <c r="H1099" t="s">
        <v>329</v>
      </c>
      <c r="I1099" t="s">
        <v>330</v>
      </c>
      <c r="J1099" t="s">
        <v>331</v>
      </c>
      <c r="K1099" t="s">
        <v>51</v>
      </c>
      <c r="L1099" s="27">
        <v>64.536000000000001</v>
      </c>
      <c r="M1099" s="27">
        <v>80.67</v>
      </c>
      <c r="N1099" s="27">
        <v>96.804000000000002</v>
      </c>
      <c r="O1099" t="s">
        <v>217</v>
      </c>
      <c r="P1099" t="s">
        <v>218</v>
      </c>
      <c r="Q1099" s="27">
        <v>7.03</v>
      </c>
      <c r="R1099" s="27">
        <v>49</v>
      </c>
      <c r="S1099" s="27">
        <v>49</v>
      </c>
      <c r="T1099" s="27">
        <v>49</v>
      </c>
      <c r="U1099" s="27">
        <v>-15.064</v>
      </c>
      <c r="V1099" s="27">
        <v>-18.829999999999998</v>
      </c>
      <c r="W1099" s="27">
        <v>-22.595999999999997</v>
      </c>
      <c r="X1099" t="s">
        <v>332</v>
      </c>
      <c r="Y1099" t="s">
        <v>333</v>
      </c>
      <c r="Z1099" s="27">
        <v>37</v>
      </c>
      <c r="AA1099" s="27">
        <v>76.117683673469401</v>
      </c>
      <c r="AB1099" s="27">
        <v>64.543775510204085</v>
      </c>
      <c r="AC1099" s="27">
        <v>123</v>
      </c>
      <c r="AD1099" s="27">
        <v>2192.4560000000001</v>
      </c>
      <c r="AE1099" s="27">
        <v>2740.57</v>
      </c>
      <c r="AF1099" s="27">
        <v>3288.6840000000002</v>
      </c>
      <c r="AG1099">
        <v>5260.1040164285714</v>
      </c>
      <c r="AH1099">
        <v>1</v>
      </c>
      <c r="AI1099">
        <v>1</v>
      </c>
      <c r="AJ1099">
        <v>950</v>
      </c>
      <c r="AK1099">
        <v>950</v>
      </c>
      <c r="AL1099">
        <v>6210.1040164285714</v>
      </c>
      <c r="AM1099">
        <v>6210.1040164285714</v>
      </c>
      <c r="AN1099">
        <v>2045</v>
      </c>
      <c r="AO1099" t="s">
        <v>60</v>
      </c>
      <c r="AP1099">
        <v>11</v>
      </c>
      <c r="AQ1099" t="s">
        <v>334</v>
      </c>
      <c r="AR1099">
        <v>2</v>
      </c>
      <c r="AS1099">
        <v>16</v>
      </c>
      <c r="AT1099">
        <v>0.77990000000000004</v>
      </c>
      <c r="AU1099">
        <v>2014</v>
      </c>
      <c r="AV1099" t="s">
        <v>335</v>
      </c>
      <c r="AW1099" s="65">
        <f>(IF(ISBLANK(AE1099), IF(ISNUMBER(M1099), M1099*R1083, 0)+IF(ISNUMBER(V1099), V1099*AA1083, 0)+AE1099, (IF(ISNUMBER(M1099), M1099*R1083, 0)+IF(ISNUMBER(V1099), V1099*AA1083)+AE1099)))</f>
        <v>4830.767142857143</v>
      </c>
      <c r="AX1099" s="86">
        <f t="shared" si="69"/>
        <v>5780.767142857143</v>
      </c>
      <c r="AY1099" s="86">
        <f t="shared" si="70"/>
        <v>5780.767142857143</v>
      </c>
    </row>
    <row r="1100" spans="1:51" x14ac:dyDescent="0.2">
      <c r="A1100">
        <v>61</v>
      </c>
      <c r="B1100">
        <v>2023</v>
      </c>
      <c r="C1100" t="s">
        <v>138</v>
      </c>
      <c r="D1100" t="s">
        <v>99</v>
      </c>
      <c r="E1100" t="s">
        <v>46</v>
      </c>
      <c r="G1100" t="s">
        <v>328</v>
      </c>
      <c r="H1100" t="s">
        <v>329</v>
      </c>
      <c r="I1100" t="s">
        <v>330</v>
      </c>
      <c r="J1100" t="s">
        <v>331</v>
      </c>
      <c r="K1100" t="s">
        <v>51</v>
      </c>
      <c r="L1100" s="27">
        <v>64.536000000000001</v>
      </c>
      <c r="M1100" s="27">
        <v>80.67</v>
      </c>
      <c r="N1100" s="27">
        <v>96.804000000000002</v>
      </c>
      <c r="O1100" t="s">
        <v>217</v>
      </c>
      <c r="P1100" t="s">
        <v>218</v>
      </c>
      <c r="Q1100" s="27">
        <v>7.03</v>
      </c>
      <c r="R1100" s="27">
        <v>49</v>
      </c>
      <c r="S1100" s="27">
        <v>49</v>
      </c>
      <c r="T1100" s="27">
        <v>49</v>
      </c>
      <c r="U1100" s="27">
        <v>-15.064</v>
      </c>
      <c r="V1100" s="27">
        <v>-18.829999999999998</v>
      </c>
      <c r="W1100" s="27">
        <v>-22.595999999999997</v>
      </c>
      <c r="X1100" t="s">
        <v>332</v>
      </c>
      <c r="Y1100" t="s">
        <v>333</v>
      </c>
      <c r="Z1100" s="27">
        <v>37</v>
      </c>
      <c r="AA1100" s="27">
        <v>72.111489795918374</v>
      </c>
      <c r="AB1100" s="27">
        <v>61.146734693877555</v>
      </c>
      <c r="AC1100" s="27">
        <v>123</v>
      </c>
      <c r="AD1100" s="27">
        <v>2192.4560000000001</v>
      </c>
      <c r="AE1100" s="27">
        <v>2740.57</v>
      </c>
      <c r="AF1100" s="27">
        <v>3288.6840000000002</v>
      </c>
      <c r="AG1100">
        <v>5335.5406471428578</v>
      </c>
      <c r="AH1100">
        <v>1</v>
      </c>
      <c r="AI1100">
        <v>1</v>
      </c>
      <c r="AJ1100">
        <v>950</v>
      </c>
      <c r="AK1100">
        <v>950</v>
      </c>
      <c r="AL1100">
        <v>6285.5406471428578</v>
      </c>
      <c r="AM1100">
        <v>6285.5406471428578</v>
      </c>
      <c r="AN1100">
        <v>2050</v>
      </c>
      <c r="AO1100" t="s">
        <v>60</v>
      </c>
      <c r="AP1100">
        <v>11</v>
      </c>
      <c r="AQ1100" t="s">
        <v>334</v>
      </c>
      <c r="AR1100">
        <v>2</v>
      </c>
      <c r="AS1100">
        <v>16</v>
      </c>
      <c r="AT1100">
        <v>0.77990000000000004</v>
      </c>
      <c r="AU1100">
        <v>2014</v>
      </c>
      <c r="AV1100" t="s">
        <v>335</v>
      </c>
      <c r="AW1100" s="77">
        <f>(IF(ISBLANK(AE1100), IF(ISNUMBER(M1100), M1100*R1083, 0)+IF(ISNUMBER(V1100), V1100*AA1083, 0)+AE1100, (IF(ISNUMBER(M1100), M1100*R1083, 0)+IF(ISNUMBER(V1100), V1100*AA1083)+AE1100)))</f>
        <v>4830.767142857143</v>
      </c>
      <c r="AX1100" s="88">
        <f t="shared" si="69"/>
        <v>5780.767142857143</v>
      </c>
      <c r="AY1100" s="88">
        <f t="shared" si="70"/>
        <v>5780.767142857143</v>
      </c>
    </row>
    <row r="1101" spans="1:51" x14ac:dyDescent="0.2">
      <c r="A1101">
        <v>62</v>
      </c>
      <c r="B1101">
        <v>2023</v>
      </c>
      <c r="C1101" t="s">
        <v>138</v>
      </c>
      <c r="D1101" t="s">
        <v>99</v>
      </c>
      <c r="E1101" t="s">
        <v>46</v>
      </c>
      <c r="G1101" t="s">
        <v>336</v>
      </c>
      <c r="H1101" t="s">
        <v>329</v>
      </c>
      <c r="I1101" t="s">
        <v>336</v>
      </c>
      <c r="J1101" t="s">
        <v>337</v>
      </c>
      <c r="K1101" t="s">
        <v>51</v>
      </c>
      <c r="L1101" s="27">
        <v>35.824000000000005</v>
      </c>
      <c r="M1101" s="27">
        <v>44.78</v>
      </c>
      <c r="N1101" s="27">
        <v>53.735999999999997</v>
      </c>
      <c r="O1101" t="s">
        <v>217</v>
      </c>
      <c r="P1101" t="s">
        <v>218</v>
      </c>
      <c r="Q1101" s="27">
        <v>7.03</v>
      </c>
      <c r="R1101" s="27">
        <v>46</v>
      </c>
      <c r="S1101" s="27">
        <v>46</v>
      </c>
      <c r="T1101" s="27">
        <v>49</v>
      </c>
      <c r="U1101" s="27">
        <v>-12.330640000000001</v>
      </c>
      <c r="V1101" s="27">
        <v>-15.4133</v>
      </c>
      <c r="W1101" s="27">
        <v>-18.49596</v>
      </c>
      <c r="X1101" t="s">
        <v>332</v>
      </c>
      <c r="Y1101" t="s">
        <v>333</v>
      </c>
      <c r="Z1101" s="27">
        <v>22.55</v>
      </c>
      <c r="AA1101" s="27">
        <v>29.358695652173914</v>
      </c>
      <c r="AB1101" s="27">
        <v>17.615217391304348</v>
      </c>
      <c r="AC1101" s="27">
        <v>77.47</v>
      </c>
      <c r="AD1101" s="27">
        <v>1932.6168808</v>
      </c>
      <c r="AE1101" s="27">
        <v>2415.7711009999998</v>
      </c>
      <c r="AF1101" s="27">
        <v>2898.9253211999999</v>
      </c>
      <c r="AG1101">
        <v>4023.1367173043477</v>
      </c>
      <c r="AH1101">
        <v>1</v>
      </c>
      <c r="AI1101">
        <v>1</v>
      </c>
      <c r="AJ1101">
        <v>863</v>
      </c>
      <c r="AK1101">
        <v>863</v>
      </c>
      <c r="AL1101">
        <v>4886.1367173043473</v>
      </c>
      <c r="AM1101">
        <v>4886.1367173043473</v>
      </c>
      <c r="AN1101">
        <v>2023</v>
      </c>
      <c r="AO1101" t="s">
        <v>56</v>
      </c>
      <c r="AP1101">
        <v>11</v>
      </c>
      <c r="AQ1101" t="s">
        <v>334</v>
      </c>
      <c r="AR1101">
        <v>2</v>
      </c>
      <c r="AS1101">
        <v>16</v>
      </c>
      <c r="AT1101">
        <v>0.79759999999999998</v>
      </c>
      <c r="AU1101">
        <v>2014</v>
      </c>
      <c r="AV1101" t="s">
        <v>335</v>
      </c>
      <c r="AW1101" s="65">
        <f>(IF(ISBLANK(AE1101), IF(ISNUMBER(M1101), M1101*R1101, 0)+IF(ISNUMBER(V1101), V1101*AA1101, 0)+AE1101, (IF(ISNUMBER(M1101), M1101*R1101, 0)+IF(ISNUMBER(V1101), V1101*AA1101)+AE1101)))</f>
        <v>4023.1367173043477</v>
      </c>
      <c r="AX1101" s="86">
        <f t="shared" si="69"/>
        <v>4886.1367173043473</v>
      </c>
      <c r="AY1101" s="86">
        <f t="shared" si="70"/>
        <v>4886.1367173043473</v>
      </c>
    </row>
    <row r="1102" spans="1:51" x14ac:dyDescent="0.2">
      <c r="A1102">
        <v>62</v>
      </c>
      <c r="B1102">
        <v>2023</v>
      </c>
      <c r="C1102" t="s">
        <v>138</v>
      </c>
      <c r="D1102" t="s">
        <v>99</v>
      </c>
      <c r="E1102" t="s">
        <v>46</v>
      </c>
      <c r="G1102" t="s">
        <v>336</v>
      </c>
      <c r="H1102" t="s">
        <v>329</v>
      </c>
      <c r="I1102" t="s">
        <v>336</v>
      </c>
      <c r="J1102" t="s">
        <v>337</v>
      </c>
      <c r="K1102" t="s">
        <v>51</v>
      </c>
      <c r="L1102" s="27">
        <v>35.824000000000005</v>
      </c>
      <c r="M1102" s="27">
        <v>44.78</v>
      </c>
      <c r="N1102" s="27">
        <v>53.735999999999997</v>
      </c>
      <c r="O1102" t="s">
        <v>217</v>
      </c>
      <c r="P1102" t="s">
        <v>218</v>
      </c>
      <c r="Q1102" s="27">
        <v>7.03</v>
      </c>
      <c r="R1102" s="27">
        <v>46</v>
      </c>
      <c r="S1102" s="27">
        <v>46</v>
      </c>
      <c r="T1102" s="27">
        <v>49</v>
      </c>
      <c r="U1102" s="27">
        <v>-12.330640000000001</v>
      </c>
      <c r="V1102" s="27">
        <v>-15.4133</v>
      </c>
      <c r="W1102" s="27">
        <v>-18.49596</v>
      </c>
      <c r="X1102" t="s">
        <v>332</v>
      </c>
      <c r="Y1102" t="s">
        <v>333</v>
      </c>
      <c r="Z1102" s="27">
        <v>22.55</v>
      </c>
      <c r="AA1102" s="27">
        <v>29.358695652173914</v>
      </c>
      <c r="AB1102" s="27">
        <v>17.615217391304348</v>
      </c>
      <c r="AC1102" s="27">
        <v>77.47</v>
      </c>
      <c r="AD1102" s="27">
        <v>1932.6168808</v>
      </c>
      <c r="AE1102" s="27">
        <v>2415.7711009999998</v>
      </c>
      <c r="AF1102" s="27">
        <v>2898.9253211999999</v>
      </c>
      <c r="AG1102">
        <v>4023.1367173043477</v>
      </c>
      <c r="AH1102">
        <v>1</v>
      </c>
      <c r="AI1102">
        <v>1</v>
      </c>
      <c r="AJ1102">
        <v>863</v>
      </c>
      <c r="AK1102">
        <v>863</v>
      </c>
      <c r="AL1102">
        <v>4886.1367173043473</v>
      </c>
      <c r="AM1102">
        <v>4886.1367173043473</v>
      </c>
      <c r="AN1102">
        <v>2030</v>
      </c>
      <c r="AO1102" t="s">
        <v>56</v>
      </c>
      <c r="AP1102">
        <v>11</v>
      </c>
      <c r="AQ1102" t="s">
        <v>334</v>
      </c>
      <c r="AR1102">
        <v>2</v>
      </c>
      <c r="AS1102">
        <v>16</v>
      </c>
      <c r="AT1102">
        <v>0.79759999999999998</v>
      </c>
      <c r="AU1102">
        <v>2014</v>
      </c>
      <c r="AV1102" t="s">
        <v>335</v>
      </c>
      <c r="AW1102" s="65">
        <f>(IF(ISBLANK(AE1102), IF(ISNUMBER(M1102), M1102*R1101, 0)+IF(ISNUMBER(V1102), V1102*AA1101, 0)+AE1102, (IF(ISNUMBER(M1102), M1102*R1101, 0)+IF(ISNUMBER(V1102), V1102*AA1101)+AE1102)))</f>
        <v>4023.1367173043477</v>
      </c>
      <c r="AX1102" s="86">
        <f t="shared" si="69"/>
        <v>4886.1367173043473</v>
      </c>
      <c r="AY1102" s="86">
        <f t="shared" si="70"/>
        <v>4886.1367173043473</v>
      </c>
    </row>
    <row r="1103" spans="1:51" x14ac:dyDescent="0.2">
      <c r="A1103">
        <v>62</v>
      </c>
      <c r="B1103">
        <v>2023</v>
      </c>
      <c r="C1103" t="s">
        <v>138</v>
      </c>
      <c r="D1103" t="s">
        <v>99</v>
      </c>
      <c r="E1103" t="s">
        <v>46</v>
      </c>
      <c r="G1103" t="s">
        <v>336</v>
      </c>
      <c r="H1103" t="s">
        <v>329</v>
      </c>
      <c r="I1103" t="s">
        <v>336</v>
      </c>
      <c r="J1103" t="s">
        <v>337</v>
      </c>
      <c r="K1103" t="s">
        <v>51</v>
      </c>
      <c r="L1103" s="27">
        <v>35.824000000000005</v>
      </c>
      <c r="M1103" s="27">
        <v>44.78</v>
      </c>
      <c r="N1103" s="27">
        <v>53.735999999999997</v>
      </c>
      <c r="O1103" t="s">
        <v>217</v>
      </c>
      <c r="P1103" t="s">
        <v>218</v>
      </c>
      <c r="Q1103" s="27">
        <v>7.03</v>
      </c>
      <c r="R1103" s="27">
        <v>46</v>
      </c>
      <c r="S1103" s="27">
        <v>46</v>
      </c>
      <c r="T1103" s="27">
        <v>49</v>
      </c>
      <c r="U1103" s="27">
        <v>-12.330640000000001</v>
      </c>
      <c r="V1103" s="27">
        <v>-15.4133</v>
      </c>
      <c r="W1103" s="27">
        <v>-18.49596</v>
      </c>
      <c r="X1103" t="s">
        <v>332</v>
      </c>
      <c r="Y1103" t="s">
        <v>333</v>
      </c>
      <c r="Z1103" s="27">
        <v>22.55</v>
      </c>
      <c r="AA1103" s="27">
        <v>29.358695652173914</v>
      </c>
      <c r="AB1103" s="27">
        <v>17.615217391304348</v>
      </c>
      <c r="AC1103" s="27">
        <v>77.47</v>
      </c>
      <c r="AD1103" s="27">
        <v>1932.6168808</v>
      </c>
      <c r="AE1103" s="27">
        <v>2415.7711009999998</v>
      </c>
      <c r="AF1103" s="27">
        <v>2898.9253211999999</v>
      </c>
      <c r="AG1103">
        <v>4023.1367173043477</v>
      </c>
      <c r="AH1103">
        <v>1</v>
      </c>
      <c r="AI1103">
        <v>1</v>
      </c>
      <c r="AJ1103">
        <v>863</v>
      </c>
      <c r="AK1103">
        <v>863</v>
      </c>
      <c r="AL1103">
        <v>4886.1367173043473</v>
      </c>
      <c r="AM1103">
        <v>4886.1367173043473</v>
      </c>
      <c r="AN1103">
        <v>2035</v>
      </c>
      <c r="AO1103" t="s">
        <v>56</v>
      </c>
      <c r="AP1103">
        <v>11</v>
      </c>
      <c r="AQ1103" t="s">
        <v>334</v>
      </c>
      <c r="AR1103">
        <v>2</v>
      </c>
      <c r="AS1103">
        <v>16</v>
      </c>
      <c r="AT1103">
        <v>0.79759999999999998</v>
      </c>
      <c r="AU1103">
        <v>2014</v>
      </c>
      <c r="AV1103" t="s">
        <v>335</v>
      </c>
      <c r="AW1103" s="65">
        <f>(IF(ISBLANK(AE1103), IF(ISNUMBER(M1103), M1103*R1101, 0)+IF(ISNUMBER(V1103), V1103*AA1101, 0)+AE1103, (IF(ISNUMBER(M1103), M1103*R1101, 0)+IF(ISNUMBER(V1103), V1103*AA1101)+AE1103)))</f>
        <v>4023.1367173043477</v>
      </c>
      <c r="AX1103" s="86">
        <f t="shared" si="69"/>
        <v>4886.1367173043473</v>
      </c>
      <c r="AY1103" s="86">
        <f t="shared" si="70"/>
        <v>4886.1367173043473</v>
      </c>
    </row>
    <row r="1104" spans="1:51" x14ac:dyDescent="0.2">
      <c r="A1104">
        <v>62</v>
      </c>
      <c r="B1104">
        <v>2023</v>
      </c>
      <c r="C1104" t="s">
        <v>138</v>
      </c>
      <c r="D1104" t="s">
        <v>99</v>
      </c>
      <c r="E1104" t="s">
        <v>46</v>
      </c>
      <c r="G1104" t="s">
        <v>336</v>
      </c>
      <c r="H1104" t="s">
        <v>329</v>
      </c>
      <c r="I1104" t="s">
        <v>336</v>
      </c>
      <c r="J1104" t="s">
        <v>337</v>
      </c>
      <c r="K1104" t="s">
        <v>51</v>
      </c>
      <c r="L1104" s="27">
        <v>35.824000000000005</v>
      </c>
      <c r="M1104" s="27">
        <v>44.78</v>
      </c>
      <c r="N1104" s="27">
        <v>53.735999999999997</v>
      </c>
      <c r="O1104" t="s">
        <v>217</v>
      </c>
      <c r="P1104" t="s">
        <v>218</v>
      </c>
      <c r="Q1104" s="27">
        <v>7.03</v>
      </c>
      <c r="R1104" s="27">
        <v>46</v>
      </c>
      <c r="S1104" s="27">
        <v>46</v>
      </c>
      <c r="T1104" s="27">
        <v>49</v>
      </c>
      <c r="U1104" s="27">
        <v>-12.330640000000001</v>
      </c>
      <c r="V1104" s="27">
        <v>-15.4133</v>
      </c>
      <c r="W1104" s="27">
        <v>-18.49596</v>
      </c>
      <c r="X1104" t="s">
        <v>332</v>
      </c>
      <c r="Y1104" t="s">
        <v>333</v>
      </c>
      <c r="Z1104" s="27">
        <v>22.55</v>
      </c>
      <c r="AA1104" s="27">
        <v>29.358695652173914</v>
      </c>
      <c r="AB1104" s="27">
        <v>17.615217391304348</v>
      </c>
      <c r="AC1104" s="27">
        <v>77.47</v>
      </c>
      <c r="AD1104" s="27">
        <v>1932.6168808</v>
      </c>
      <c r="AE1104" s="27">
        <v>2415.7711009999998</v>
      </c>
      <c r="AF1104" s="27">
        <v>2898.9253211999999</v>
      </c>
      <c r="AG1104">
        <v>4023.1367173043477</v>
      </c>
      <c r="AH1104">
        <v>1</v>
      </c>
      <c r="AI1104">
        <v>1</v>
      </c>
      <c r="AJ1104">
        <v>863</v>
      </c>
      <c r="AK1104">
        <v>863</v>
      </c>
      <c r="AL1104">
        <v>4886.1367173043473</v>
      </c>
      <c r="AM1104">
        <v>4886.1367173043473</v>
      </c>
      <c r="AN1104">
        <v>2040</v>
      </c>
      <c r="AO1104" t="s">
        <v>56</v>
      </c>
      <c r="AP1104">
        <v>11</v>
      </c>
      <c r="AQ1104" t="s">
        <v>334</v>
      </c>
      <c r="AR1104">
        <v>2</v>
      </c>
      <c r="AS1104">
        <v>16</v>
      </c>
      <c r="AT1104">
        <v>0.79759999999999998</v>
      </c>
      <c r="AU1104">
        <v>2014</v>
      </c>
      <c r="AV1104" t="s">
        <v>335</v>
      </c>
      <c r="AW1104" s="65">
        <f>(IF(ISBLANK(AE1104), IF(ISNUMBER(M1104), M1104*R1101, 0)+IF(ISNUMBER(V1104), V1104*AA1101, 0)+AE1104, (IF(ISNUMBER(M1104), M1104*R1101, 0)+IF(ISNUMBER(V1104), V1104*AA1101)+AE1104)))</f>
        <v>4023.1367173043477</v>
      </c>
      <c r="AX1104" s="86">
        <f t="shared" si="69"/>
        <v>4886.1367173043473</v>
      </c>
      <c r="AY1104" s="86">
        <f t="shared" si="70"/>
        <v>4886.1367173043473</v>
      </c>
    </row>
    <row r="1105" spans="1:51" x14ac:dyDescent="0.2">
      <c r="A1105">
        <v>62</v>
      </c>
      <c r="B1105">
        <v>2023</v>
      </c>
      <c r="C1105" t="s">
        <v>138</v>
      </c>
      <c r="D1105" t="s">
        <v>99</v>
      </c>
      <c r="E1105" t="s">
        <v>46</v>
      </c>
      <c r="G1105" t="s">
        <v>336</v>
      </c>
      <c r="H1105" t="s">
        <v>329</v>
      </c>
      <c r="I1105" t="s">
        <v>336</v>
      </c>
      <c r="J1105" t="s">
        <v>337</v>
      </c>
      <c r="K1105" t="s">
        <v>51</v>
      </c>
      <c r="L1105" s="27">
        <v>35.824000000000005</v>
      </c>
      <c r="M1105" s="27">
        <v>44.78</v>
      </c>
      <c r="N1105" s="27">
        <v>53.735999999999997</v>
      </c>
      <c r="O1105" t="s">
        <v>217</v>
      </c>
      <c r="P1105" t="s">
        <v>218</v>
      </c>
      <c r="Q1105" s="27">
        <v>7.03</v>
      </c>
      <c r="R1105" s="27">
        <v>46</v>
      </c>
      <c r="S1105" s="27">
        <v>46</v>
      </c>
      <c r="T1105" s="27">
        <v>49</v>
      </c>
      <c r="U1105" s="27">
        <v>-12.330640000000001</v>
      </c>
      <c r="V1105" s="27">
        <v>-15.4133</v>
      </c>
      <c r="W1105" s="27">
        <v>-18.49596</v>
      </c>
      <c r="X1105" t="s">
        <v>332</v>
      </c>
      <c r="Y1105" t="s">
        <v>333</v>
      </c>
      <c r="Z1105" s="27">
        <v>22.55</v>
      </c>
      <c r="AA1105" s="27">
        <v>29.358695652173914</v>
      </c>
      <c r="AB1105" s="27">
        <v>17.615217391304348</v>
      </c>
      <c r="AC1105" s="27">
        <v>77.47</v>
      </c>
      <c r="AD1105" s="27">
        <v>1932.6168808</v>
      </c>
      <c r="AE1105" s="27">
        <v>2415.7711009999998</v>
      </c>
      <c r="AF1105" s="27">
        <v>2898.9253211999999</v>
      </c>
      <c r="AG1105">
        <v>4023.1367173043477</v>
      </c>
      <c r="AH1105">
        <v>1</v>
      </c>
      <c r="AI1105">
        <v>1</v>
      </c>
      <c r="AJ1105">
        <v>863</v>
      </c>
      <c r="AK1105">
        <v>863</v>
      </c>
      <c r="AL1105">
        <v>4886.1367173043473</v>
      </c>
      <c r="AM1105">
        <v>4886.1367173043473</v>
      </c>
      <c r="AN1105">
        <v>2045</v>
      </c>
      <c r="AO1105" t="s">
        <v>56</v>
      </c>
      <c r="AP1105">
        <v>11</v>
      </c>
      <c r="AQ1105" t="s">
        <v>334</v>
      </c>
      <c r="AR1105">
        <v>2</v>
      </c>
      <c r="AS1105">
        <v>16</v>
      </c>
      <c r="AT1105">
        <v>0.79759999999999998</v>
      </c>
      <c r="AU1105">
        <v>2014</v>
      </c>
      <c r="AV1105" t="s">
        <v>335</v>
      </c>
      <c r="AW1105" s="65">
        <f>(IF(ISBLANK(AE1105), IF(ISNUMBER(M1105), M1105*R1101, 0)+IF(ISNUMBER(V1105), V1105*AA1101, 0)+AE1105, (IF(ISNUMBER(M1105), M1105*R1101, 0)+IF(ISNUMBER(V1105), V1105*AA1101)+AE1105)))</f>
        <v>4023.1367173043477</v>
      </c>
      <c r="AX1105" s="86">
        <f t="shared" si="69"/>
        <v>4886.1367173043473</v>
      </c>
      <c r="AY1105" s="86">
        <f t="shared" si="70"/>
        <v>4886.1367173043473</v>
      </c>
    </row>
    <row r="1106" spans="1:51" x14ac:dyDescent="0.2">
      <c r="A1106">
        <v>62</v>
      </c>
      <c r="B1106">
        <v>2023</v>
      </c>
      <c r="C1106" t="s">
        <v>138</v>
      </c>
      <c r="D1106" t="s">
        <v>99</v>
      </c>
      <c r="E1106" t="s">
        <v>46</v>
      </c>
      <c r="G1106" t="s">
        <v>336</v>
      </c>
      <c r="H1106" t="s">
        <v>329</v>
      </c>
      <c r="I1106" t="s">
        <v>336</v>
      </c>
      <c r="J1106" t="s">
        <v>337</v>
      </c>
      <c r="K1106" t="s">
        <v>51</v>
      </c>
      <c r="L1106" s="27">
        <v>35.824000000000005</v>
      </c>
      <c r="M1106" s="27">
        <v>44.78</v>
      </c>
      <c r="N1106" s="27">
        <v>53.735999999999997</v>
      </c>
      <c r="O1106" t="s">
        <v>217</v>
      </c>
      <c r="P1106" t="s">
        <v>218</v>
      </c>
      <c r="Q1106" s="27">
        <v>7.03</v>
      </c>
      <c r="R1106" s="27">
        <v>46</v>
      </c>
      <c r="S1106" s="27">
        <v>46</v>
      </c>
      <c r="T1106" s="27">
        <v>49</v>
      </c>
      <c r="U1106" s="27">
        <v>-12.330640000000001</v>
      </c>
      <c r="V1106" s="27">
        <v>-15.4133</v>
      </c>
      <c r="W1106" s="27">
        <v>-18.49596</v>
      </c>
      <c r="X1106" t="s">
        <v>332</v>
      </c>
      <c r="Y1106" t="s">
        <v>333</v>
      </c>
      <c r="Z1106" s="27">
        <v>22.55</v>
      </c>
      <c r="AA1106" s="27">
        <v>29.358695652173914</v>
      </c>
      <c r="AB1106" s="27">
        <v>17.615217391304348</v>
      </c>
      <c r="AC1106" s="27">
        <v>77.47</v>
      </c>
      <c r="AD1106" s="27">
        <v>1932.6168808</v>
      </c>
      <c r="AE1106" s="27">
        <v>2415.7711009999998</v>
      </c>
      <c r="AF1106" s="27">
        <v>2898.9253211999999</v>
      </c>
      <c r="AG1106">
        <v>4023.1367173043477</v>
      </c>
      <c r="AH1106">
        <v>1</v>
      </c>
      <c r="AI1106">
        <v>1</v>
      </c>
      <c r="AJ1106">
        <v>863</v>
      </c>
      <c r="AK1106">
        <v>863</v>
      </c>
      <c r="AL1106">
        <v>4886.1367173043473</v>
      </c>
      <c r="AM1106">
        <v>4886.1367173043473</v>
      </c>
      <c r="AN1106">
        <v>2050</v>
      </c>
      <c r="AO1106" t="s">
        <v>56</v>
      </c>
      <c r="AP1106">
        <v>11</v>
      </c>
      <c r="AQ1106" t="s">
        <v>334</v>
      </c>
      <c r="AR1106">
        <v>2</v>
      </c>
      <c r="AS1106">
        <v>16</v>
      </c>
      <c r="AT1106">
        <v>0.79759999999999998</v>
      </c>
      <c r="AU1106">
        <v>2014</v>
      </c>
      <c r="AV1106" t="s">
        <v>335</v>
      </c>
      <c r="AW1106" s="65">
        <f>(IF(ISBLANK(AE1106), IF(ISNUMBER(M1106), M1106*R1101, 0)+IF(ISNUMBER(V1106), V1106*AA1101, 0)+AE1106, (IF(ISNUMBER(M1106), M1106*R1101, 0)+IF(ISNUMBER(V1106), V1106*AA1101)+AE1106)))</f>
        <v>4023.1367173043477</v>
      </c>
      <c r="AX1106" s="86">
        <f t="shared" si="69"/>
        <v>4886.1367173043473</v>
      </c>
      <c r="AY1106" s="86">
        <f t="shared" si="70"/>
        <v>4886.1367173043473</v>
      </c>
    </row>
    <row r="1107" spans="1:51" x14ac:dyDescent="0.2">
      <c r="A1107">
        <v>62</v>
      </c>
      <c r="B1107">
        <v>2023</v>
      </c>
      <c r="C1107" t="s">
        <v>138</v>
      </c>
      <c r="D1107" t="s">
        <v>99</v>
      </c>
      <c r="E1107" t="s">
        <v>46</v>
      </c>
      <c r="G1107" t="s">
        <v>336</v>
      </c>
      <c r="H1107" t="s">
        <v>329</v>
      </c>
      <c r="I1107" t="s">
        <v>336</v>
      </c>
      <c r="J1107" t="s">
        <v>337</v>
      </c>
      <c r="K1107" t="s">
        <v>51</v>
      </c>
      <c r="L1107" s="27">
        <v>35.824000000000005</v>
      </c>
      <c r="M1107" s="27">
        <v>44.78</v>
      </c>
      <c r="N1107" s="27">
        <v>53.735999999999997</v>
      </c>
      <c r="O1107" t="s">
        <v>217</v>
      </c>
      <c r="P1107" t="s">
        <v>218</v>
      </c>
      <c r="Q1107" s="27">
        <v>7.03</v>
      </c>
      <c r="R1107" s="27">
        <v>46</v>
      </c>
      <c r="S1107" s="27">
        <v>46</v>
      </c>
      <c r="T1107" s="27">
        <v>49</v>
      </c>
      <c r="U1107" s="27">
        <v>-12.330640000000001</v>
      </c>
      <c r="V1107" s="27">
        <v>-15.4133</v>
      </c>
      <c r="W1107" s="27">
        <v>-18.49596</v>
      </c>
      <c r="X1107" t="s">
        <v>332</v>
      </c>
      <c r="Y1107" t="s">
        <v>333</v>
      </c>
      <c r="Z1107" s="27">
        <v>22.55</v>
      </c>
      <c r="AA1107" s="27">
        <v>29.358695652173914</v>
      </c>
      <c r="AB1107" s="27">
        <v>17.615217391304348</v>
      </c>
      <c r="AC1107" s="27">
        <v>77.47</v>
      </c>
      <c r="AD1107" s="27">
        <v>1932.6168808</v>
      </c>
      <c r="AE1107" s="27">
        <v>2415.7711009999998</v>
      </c>
      <c r="AF1107" s="27">
        <v>2898.9253211999999</v>
      </c>
      <c r="AG1107">
        <v>4023.1367173043477</v>
      </c>
      <c r="AH1107">
        <v>1</v>
      </c>
      <c r="AI1107">
        <v>1</v>
      </c>
      <c r="AJ1107">
        <v>863</v>
      </c>
      <c r="AK1107">
        <v>863</v>
      </c>
      <c r="AL1107">
        <v>4886.1367173043473</v>
      </c>
      <c r="AM1107">
        <v>4886.1367173043473</v>
      </c>
      <c r="AN1107">
        <v>2023</v>
      </c>
      <c r="AO1107" t="s">
        <v>59</v>
      </c>
      <c r="AP1107">
        <v>11</v>
      </c>
      <c r="AQ1107" t="s">
        <v>334</v>
      </c>
      <c r="AR1107">
        <v>2</v>
      </c>
      <c r="AS1107">
        <v>16</v>
      </c>
      <c r="AT1107">
        <v>0.79759999999999998</v>
      </c>
      <c r="AU1107">
        <v>2014</v>
      </c>
      <c r="AV1107" t="s">
        <v>335</v>
      </c>
      <c r="AW1107" s="65">
        <f>(IF(ISBLANK(AE1107), IF(ISNUMBER(M1107), M1107*R1101, 0)+IF(ISNUMBER(V1107), V1107*AA1101, 0)+AE1107, (IF(ISNUMBER(M1107), M1107*R1101, 0)+IF(ISNUMBER(V1107), V1107*AA1101)+AE1107)))</f>
        <v>4023.1367173043477</v>
      </c>
      <c r="AX1107" s="86">
        <f t="shared" si="69"/>
        <v>4886.1367173043473</v>
      </c>
      <c r="AY1107" s="86">
        <f t="shared" si="70"/>
        <v>4886.1367173043473</v>
      </c>
    </row>
    <row r="1108" spans="1:51" x14ac:dyDescent="0.2">
      <c r="A1108">
        <v>62</v>
      </c>
      <c r="B1108">
        <v>2023</v>
      </c>
      <c r="C1108" t="s">
        <v>138</v>
      </c>
      <c r="D1108" t="s">
        <v>99</v>
      </c>
      <c r="E1108" t="s">
        <v>46</v>
      </c>
      <c r="G1108" t="s">
        <v>336</v>
      </c>
      <c r="H1108" t="s">
        <v>329</v>
      </c>
      <c r="I1108" t="s">
        <v>336</v>
      </c>
      <c r="J1108" t="s">
        <v>337</v>
      </c>
      <c r="K1108" t="s">
        <v>51</v>
      </c>
      <c r="L1108" s="27">
        <v>35.824000000000005</v>
      </c>
      <c r="M1108" s="27">
        <v>44.78</v>
      </c>
      <c r="N1108" s="27">
        <v>53.735999999999997</v>
      </c>
      <c r="O1108" t="s">
        <v>217</v>
      </c>
      <c r="P1108" t="s">
        <v>218</v>
      </c>
      <c r="Q1108" s="27">
        <v>7.03</v>
      </c>
      <c r="R1108" s="27">
        <v>46</v>
      </c>
      <c r="S1108" s="27">
        <v>46</v>
      </c>
      <c r="T1108" s="27">
        <v>49</v>
      </c>
      <c r="U1108" s="27">
        <v>-12.330640000000001</v>
      </c>
      <c r="V1108" s="27">
        <v>-15.4133</v>
      </c>
      <c r="W1108" s="27">
        <v>-18.49596</v>
      </c>
      <c r="X1108" t="s">
        <v>332</v>
      </c>
      <c r="Y1108" t="s">
        <v>333</v>
      </c>
      <c r="Z1108" s="27">
        <v>22.55</v>
      </c>
      <c r="AA1108" s="27">
        <v>28.624728260869567</v>
      </c>
      <c r="AB1108" s="27">
        <v>17.174836956521741</v>
      </c>
      <c r="AC1108" s="27">
        <v>77.47</v>
      </c>
      <c r="AD1108" s="27">
        <v>1932.6168808</v>
      </c>
      <c r="AE1108" s="27">
        <v>2415.7711009999998</v>
      </c>
      <c r="AF1108" s="27">
        <v>2898.9253211999999</v>
      </c>
      <c r="AG1108">
        <v>4034.449576896739</v>
      </c>
      <c r="AH1108">
        <v>1</v>
      </c>
      <c r="AI1108">
        <v>1</v>
      </c>
      <c r="AJ1108">
        <v>863</v>
      </c>
      <c r="AK1108">
        <v>863</v>
      </c>
      <c r="AL1108">
        <v>4897.449576896739</v>
      </c>
      <c r="AM1108">
        <v>4897.449576896739</v>
      </c>
      <c r="AN1108">
        <v>2030</v>
      </c>
      <c r="AO1108" t="s">
        <v>59</v>
      </c>
      <c r="AP1108">
        <v>11</v>
      </c>
      <c r="AQ1108" t="s">
        <v>334</v>
      </c>
      <c r="AR1108">
        <v>2</v>
      </c>
      <c r="AS1108">
        <v>16</v>
      </c>
      <c r="AT1108">
        <v>0.79759999999999998</v>
      </c>
      <c r="AU1108">
        <v>2014</v>
      </c>
      <c r="AV1108" t="s">
        <v>335</v>
      </c>
      <c r="AW1108" s="65">
        <f>(IF(ISBLANK(AE1108), IF(ISNUMBER(M1108), M1108*R1101, 0)+IF(ISNUMBER(V1108), V1108*AA1101, 0)+AE1108, (IF(ISNUMBER(M1108), M1108*R1101, 0)+IF(ISNUMBER(V1108), V1108*AA1101)+AE1108)))</f>
        <v>4023.1367173043477</v>
      </c>
      <c r="AX1108" s="86">
        <f t="shared" si="69"/>
        <v>4886.1367173043473</v>
      </c>
      <c r="AY1108" s="86">
        <f t="shared" si="70"/>
        <v>4886.1367173043473</v>
      </c>
    </row>
    <row r="1109" spans="1:51" x14ac:dyDescent="0.2">
      <c r="A1109">
        <v>62</v>
      </c>
      <c r="B1109">
        <v>2023</v>
      </c>
      <c r="C1109" t="s">
        <v>138</v>
      </c>
      <c r="D1109" t="s">
        <v>99</v>
      </c>
      <c r="E1109" t="s">
        <v>46</v>
      </c>
      <c r="G1109" t="s">
        <v>336</v>
      </c>
      <c r="H1109" t="s">
        <v>329</v>
      </c>
      <c r="I1109" t="s">
        <v>336</v>
      </c>
      <c r="J1109" t="s">
        <v>337</v>
      </c>
      <c r="K1109" t="s">
        <v>51</v>
      </c>
      <c r="L1109" s="27">
        <v>35.824000000000005</v>
      </c>
      <c r="M1109" s="27">
        <v>44.78</v>
      </c>
      <c r="N1109" s="27">
        <v>53.735999999999997</v>
      </c>
      <c r="O1109" t="s">
        <v>217</v>
      </c>
      <c r="P1109" t="s">
        <v>218</v>
      </c>
      <c r="Q1109" s="27">
        <v>7.03</v>
      </c>
      <c r="R1109" s="27">
        <v>46</v>
      </c>
      <c r="S1109" s="27">
        <v>46</v>
      </c>
      <c r="T1109" s="27">
        <v>49</v>
      </c>
      <c r="U1109" s="27">
        <v>-12.330640000000001</v>
      </c>
      <c r="V1109" s="27">
        <v>-15.4133</v>
      </c>
      <c r="W1109" s="27">
        <v>-18.49596</v>
      </c>
      <c r="X1109" t="s">
        <v>332</v>
      </c>
      <c r="Y1109" t="s">
        <v>333</v>
      </c>
      <c r="Z1109" s="27">
        <v>22.55</v>
      </c>
      <c r="AA1109" s="27">
        <v>28.624728260869567</v>
      </c>
      <c r="AB1109" s="27">
        <v>17.174836956521741</v>
      </c>
      <c r="AC1109" s="27">
        <v>77.47</v>
      </c>
      <c r="AD1109" s="27">
        <v>1932.6168808</v>
      </c>
      <c r="AE1109" s="27">
        <v>2415.7711009999998</v>
      </c>
      <c r="AF1109" s="27">
        <v>2898.9253211999999</v>
      </c>
      <c r="AG1109">
        <v>4034.449576896739</v>
      </c>
      <c r="AH1109">
        <v>1</v>
      </c>
      <c r="AI1109">
        <v>1</v>
      </c>
      <c r="AJ1109">
        <v>863</v>
      </c>
      <c r="AK1109">
        <v>863</v>
      </c>
      <c r="AL1109">
        <v>4897.449576896739</v>
      </c>
      <c r="AM1109">
        <v>4897.449576896739</v>
      </c>
      <c r="AN1109">
        <v>2035</v>
      </c>
      <c r="AO1109" t="s">
        <v>59</v>
      </c>
      <c r="AP1109">
        <v>11</v>
      </c>
      <c r="AQ1109" t="s">
        <v>334</v>
      </c>
      <c r="AR1109">
        <v>2</v>
      </c>
      <c r="AS1109">
        <v>16</v>
      </c>
      <c r="AT1109">
        <v>0.79759999999999998</v>
      </c>
      <c r="AU1109">
        <v>2014</v>
      </c>
      <c r="AV1109" t="s">
        <v>335</v>
      </c>
      <c r="AW1109" s="65">
        <f>(IF(ISBLANK(AE1109), IF(ISNUMBER(M1109), M1109*R1101, 0)+IF(ISNUMBER(V1109), V1109*AA1101, 0)+AE1109, (IF(ISNUMBER(M1109), M1109*R1101, 0)+IF(ISNUMBER(V1109), V1109*AA1101)+AE1109)))</f>
        <v>4023.1367173043477</v>
      </c>
      <c r="AX1109" s="86">
        <f t="shared" si="69"/>
        <v>4886.1367173043473</v>
      </c>
      <c r="AY1109" s="86">
        <f t="shared" si="70"/>
        <v>4886.1367173043473</v>
      </c>
    </row>
    <row r="1110" spans="1:51" x14ac:dyDescent="0.2">
      <c r="A1110">
        <v>62</v>
      </c>
      <c r="B1110">
        <v>2023</v>
      </c>
      <c r="C1110" t="s">
        <v>138</v>
      </c>
      <c r="D1110" t="s">
        <v>99</v>
      </c>
      <c r="E1110" t="s">
        <v>46</v>
      </c>
      <c r="G1110" t="s">
        <v>336</v>
      </c>
      <c r="H1110" t="s">
        <v>329</v>
      </c>
      <c r="I1110" t="s">
        <v>336</v>
      </c>
      <c r="J1110" t="s">
        <v>337</v>
      </c>
      <c r="K1110" t="s">
        <v>51</v>
      </c>
      <c r="L1110" s="27">
        <v>35.824000000000005</v>
      </c>
      <c r="M1110" s="27">
        <v>44.78</v>
      </c>
      <c r="N1110" s="27">
        <v>53.735999999999997</v>
      </c>
      <c r="O1110" t="s">
        <v>217</v>
      </c>
      <c r="P1110" t="s">
        <v>218</v>
      </c>
      <c r="Q1110" s="27">
        <v>7.03</v>
      </c>
      <c r="R1110" s="27">
        <v>46</v>
      </c>
      <c r="S1110" s="27">
        <v>46</v>
      </c>
      <c r="T1110" s="27">
        <v>49</v>
      </c>
      <c r="U1110" s="27">
        <v>-12.330640000000001</v>
      </c>
      <c r="V1110" s="27">
        <v>-15.4133</v>
      </c>
      <c r="W1110" s="27">
        <v>-18.49596</v>
      </c>
      <c r="X1110" t="s">
        <v>332</v>
      </c>
      <c r="Y1110" t="s">
        <v>333</v>
      </c>
      <c r="Z1110" s="27">
        <v>22.55</v>
      </c>
      <c r="AA1110" s="27">
        <v>28.624728260869567</v>
      </c>
      <c r="AB1110" s="27">
        <v>17.174836956521741</v>
      </c>
      <c r="AC1110" s="27">
        <v>77.47</v>
      </c>
      <c r="AD1110" s="27">
        <v>1932.6168808</v>
      </c>
      <c r="AE1110" s="27">
        <v>2415.7711009999998</v>
      </c>
      <c r="AF1110" s="27">
        <v>2898.9253211999999</v>
      </c>
      <c r="AG1110">
        <v>4034.449576896739</v>
      </c>
      <c r="AH1110">
        <v>1</v>
      </c>
      <c r="AI1110">
        <v>1</v>
      </c>
      <c r="AJ1110">
        <v>863</v>
      </c>
      <c r="AK1110">
        <v>863</v>
      </c>
      <c r="AL1110">
        <v>4897.449576896739</v>
      </c>
      <c r="AM1110">
        <v>4897.449576896739</v>
      </c>
      <c r="AN1110">
        <v>2040</v>
      </c>
      <c r="AO1110" t="s">
        <v>59</v>
      </c>
      <c r="AP1110">
        <v>11</v>
      </c>
      <c r="AQ1110" t="s">
        <v>334</v>
      </c>
      <c r="AR1110">
        <v>2</v>
      </c>
      <c r="AS1110">
        <v>16</v>
      </c>
      <c r="AT1110">
        <v>0.79759999999999998</v>
      </c>
      <c r="AU1110">
        <v>2014</v>
      </c>
      <c r="AV1110" t="s">
        <v>335</v>
      </c>
      <c r="AW1110" s="65">
        <f>(IF(ISBLANK(AE1110), IF(ISNUMBER(M1110), M1110*R1101, 0)+IF(ISNUMBER(V1110), V1110*AA1101, 0)+AE1110, (IF(ISNUMBER(M1110), M1110*R1101, 0)+IF(ISNUMBER(V1110), V1110*AA1101)+AE1110)))</f>
        <v>4023.1367173043477</v>
      </c>
      <c r="AX1110" s="86">
        <f t="shared" si="69"/>
        <v>4886.1367173043473</v>
      </c>
      <c r="AY1110" s="86">
        <f t="shared" si="70"/>
        <v>4886.1367173043473</v>
      </c>
    </row>
    <row r="1111" spans="1:51" x14ac:dyDescent="0.2">
      <c r="A1111">
        <v>62</v>
      </c>
      <c r="B1111">
        <v>2023</v>
      </c>
      <c r="C1111" t="s">
        <v>138</v>
      </c>
      <c r="D1111" t="s">
        <v>99</v>
      </c>
      <c r="E1111" t="s">
        <v>46</v>
      </c>
      <c r="G1111" t="s">
        <v>336</v>
      </c>
      <c r="H1111" t="s">
        <v>329</v>
      </c>
      <c r="I1111" t="s">
        <v>336</v>
      </c>
      <c r="J1111" t="s">
        <v>337</v>
      </c>
      <c r="K1111" t="s">
        <v>51</v>
      </c>
      <c r="L1111" s="27">
        <v>35.824000000000005</v>
      </c>
      <c r="M1111" s="27">
        <v>44.78</v>
      </c>
      <c r="N1111" s="27">
        <v>53.735999999999997</v>
      </c>
      <c r="O1111" t="s">
        <v>217</v>
      </c>
      <c r="P1111" t="s">
        <v>218</v>
      </c>
      <c r="Q1111" s="27">
        <v>7.03</v>
      </c>
      <c r="R1111" s="27">
        <v>46</v>
      </c>
      <c r="S1111" s="27">
        <v>46</v>
      </c>
      <c r="T1111" s="27">
        <v>49</v>
      </c>
      <c r="U1111" s="27">
        <v>-12.330640000000001</v>
      </c>
      <c r="V1111" s="27">
        <v>-15.4133</v>
      </c>
      <c r="W1111" s="27">
        <v>-18.49596</v>
      </c>
      <c r="X1111" t="s">
        <v>332</v>
      </c>
      <c r="Y1111" t="s">
        <v>333</v>
      </c>
      <c r="Z1111" s="27">
        <v>22.55</v>
      </c>
      <c r="AA1111" s="27">
        <v>28.624728260869567</v>
      </c>
      <c r="AB1111" s="27">
        <v>17.174836956521741</v>
      </c>
      <c r="AC1111" s="27">
        <v>77.47</v>
      </c>
      <c r="AD1111" s="27">
        <v>1932.6168808</v>
      </c>
      <c r="AE1111" s="27">
        <v>2415.7711009999998</v>
      </c>
      <c r="AF1111" s="27">
        <v>2898.9253211999999</v>
      </c>
      <c r="AG1111">
        <v>4034.449576896739</v>
      </c>
      <c r="AH1111">
        <v>1</v>
      </c>
      <c r="AI1111">
        <v>1</v>
      </c>
      <c r="AJ1111">
        <v>863</v>
      </c>
      <c r="AK1111">
        <v>863</v>
      </c>
      <c r="AL1111">
        <v>4897.449576896739</v>
      </c>
      <c r="AM1111">
        <v>4897.449576896739</v>
      </c>
      <c r="AN1111">
        <v>2045</v>
      </c>
      <c r="AO1111" t="s">
        <v>59</v>
      </c>
      <c r="AP1111">
        <v>11</v>
      </c>
      <c r="AQ1111" t="s">
        <v>334</v>
      </c>
      <c r="AR1111">
        <v>2</v>
      </c>
      <c r="AS1111">
        <v>16</v>
      </c>
      <c r="AT1111">
        <v>0.79759999999999998</v>
      </c>
      <c r="AU1111">
        <v>2014</v>
      </c>
      <c r="AV1111" t="s">
        <v>335</v>
      </c>
      <c r="AW1111" s="65">
        <f>(IF(ISBLANK(AE1111), IF(ISNUMBER(M1111), M1111*R1101, 0)+IF(ISNUMBER(V1111), V1111*AA1101, 0)+AE1111, (IF(ISNUMBER(M1111), M1111*R1101, 0)+IF(ISNUMBER(V1111), V1111*AA1101)+AE1111)))</f>
        <v>4023.1367173043477</v>
      </c>
      <c r="AX1111" s="86">
        <f t="shared" ref="AX1111:AX1142" si="71">(AW1111*AH1111)+AJ1111</f>
        <v>4886.1367173043473</v>
      </c>
      <c r="AY1111" s="86">
        <f t="shared" ref="AY1111:AY1142" si="72">(AW1111*AI1111)+AK1111</f>
        <v>4886.1367173043473</v>
      </c>
    </row>
    <row r="1112" spans="1:51" x14ac:dyDescent="0.2">
      <c r="A1112">
        <v>62</v>
      </c>
      <c r="B1112">
        <v>2023</v>
      </c>
      <c r="C1112" t="s">
        <v>138</v>
      </c>
      <c r="D1112" t="s">
        <v>99</v>
      </c>
      <c r="E1112" t="s">
        <v>46</v>
      </c>
      <c r="G1112" t="s">
        <v>336</v>
      </c>
      <c r="H1112" t="s">
        <v>329</v>
      </c>
      <c r="I1112" t="s">
        <v>336</v>
      </c>
      <c r="J1112" t="s">
        <v>337</v>
      </c>
      <c r="K1112" t="s">
        <v>51</v>
      </c>
      <c r="L1112" s="27">
        <v>35.824000000000005</v>
      </c>
      <c r="M1112" s="27">
        <v>44.78</v>
      </c>
      <c r="N1112" s="27">
        <v>53.735999999999997</v>
      </c>
      <c r="O1112" t="s">
        <v>217</v>
      </c>
      <c r="P1112" t="s">
        <v>218</v>
      </c>
      <c r="Q1112" s="27">
        <v>7.03</v>
      </c>
      <c r="R1112" s="27">
        <v>46</v>
      </c>
      <c r="S1112" s="27">
        <v>46</v>
      </c>
      <c r="T1112" s="27">
        <v>49</v>
      </c>
      <c r="U1112" s="27">
        <v>-12.330640000000001</v>
      </c>
      <c r="V1112" s="27">
        <v>-15.4133</v>
      </c>
      <c r="W1112" s="27">
        <v>-18.49596</v>
      </c>
      <c r="X1112" t="s">
        <v>332</v>
      </c>
      <c r="Y1112" t="s">
        <v>333</v>
      </c>
      <c r="Z1112" s="27">
        <v>22.55</v>
      </c>
      <c r="AA1112" s="27">
        <v>28.624728260869567</v>
      </c>
      <c r="AB1112" s="27">
        <v>17.174836956521741</v>
      </c>
      <c r="AC1112" s="27">
        <v>77.47</v>
      </c>
      <c r="AD1112" s="27">
        <v>1932.6168808</v>
      </c>
      <c r="AE1112" s="27">
        <v>2415.7711009999998</v>
      </c>
      <c r="AF1112" s="27">
        <v>2898.9253211999999</v>
      </c>
      <c r="AG1112">
        <v>4034.449576896739</v>
      </c>
      <c r="AH1112">
        <v>1</v>
      </c>
      <c r="AI1112">
        <v>1</v>
      </c>
      <c r="AJ1112">
        <v>863</v>
      </c>
      <c r="AK1112">
        <v>863</v>
      </c>
      <c r="AL1112">
        <v>4897.449576896739</v>
      </c>
      <c r="AM1112">
        <v>4897.449576896739</v>
      </c>
      <c r="AN1112">
        <v>2050</v>
      </c>
      <c r="AO1112" t="s">
        <v>59</v>
      </c>
      <c r="AP1112">
        <v>11</v>
      </c>
      <c r="AQ1112" t="s">
        <v>334</v>
      </c>
      <c r="AR1112">
        <v>2</v>
      </c>
      <c r="AS1112">
        <v>16</v>
      </c>
      <c r="AT1112">
        <v>0.79759999999999998</v>
      </c>
      <c r="AU1112">
        <v>2014</v>
      </c>
      <c r="AV1112" t="s">
        <v>335</v>
      </c>
      <c r="AW1112" s="65">
        <f>(IF(ISBLANK(AE1112), IF(ISNUMBER(M1112), M1112*R1101, 0)+IF(ISNUMBER(V1112), V1112*AA1101, 0)+AE1112, (IF(ISNUMBER(M1112), M1112*R1101, 0)+IF(ISNUMBER(V1112), V1112*AA1101)+AE1112)))</f>
        <v>4023.1367173043477</v>
      </c>
      <c r="AX1112" s="86">
        <f t="shared" si="71"/>
        <v>4886.1367173043473</v>
      </c>
      <c r="AY1112" s="86">
        <f t="shared" si="72"/>
        <v>4886.1367173043473</v>
      </c>
    </row>
    <row r="1113" spans="1:51" x14ac:dyDescent="0.2">
      <c r="A1113">
        <v>62</v>
      </c>
      <c r="B1113">
        <v>2023</v>
      </c>
      <c r="C1113" t="s">
        <v>138</v>
      </c>
      <c r="D1113" t="s">
        <v>99</v>
      </c>
      <c r="E1113" t="s">
        <v>46</v>
      </c>
      <c r="G1113" t="s">
        <v>336</v>
      </c>
      <c r="H1113" t="s">
        <v>329</v>
      </c>
      <c r="I1113" t="s">
        <v>336</v>
      </c>
      <c r="J1113" t="s">
        <v>337</v>
      </c>
      <c r="K1113" t="s">
        <v>51</v>
      </c>
      <c r="L1113" s="27">
        <v>35.824000000000005</v>
      </c>
      <c r="M1113" s="27">
        <v>44.78</v>
      </c>
      <c r="N1113" s="27">
        <v>53.735999999999997</v>
      </c>
      <c r="O1113" t="s">
        <v>217</v>
      </c>
      <c r="P1113" t="s">
        <v>218</v>
      </c>
      <c r="Q1113" s="27">
        <v>7.03</v>
      </c>
      <c r="R1113" s="27">
        <v>46</v>
      </c>
      <c r="S1113" s="27">
        <v>46</v>
      </c>
      <c r="T1113" s="27">
        <v>49</v>
      </c>
      <c r="U1113" s="27">
        <v>-12.330640000000001</v>
      </c>
      <c r="V1113" s="27">
        <v>-15.4133</v>
      </c>
      <c r="W1113" s="27">
        <v>-18.49596</v>
      </c>
      <c r="X1113" t="s">
        <v>332</v>
      </c>
      <c r="Y1113" t="s">
        <v>333</v>
      </c>
      <c r="Z1113" s="27">
        <v>22.55</v>
      </c>
      <c r="AA1113" s="27">
        <v>29.358695652173914</v>
      </c>
      <c r="AB1113" s="27">
        <v>17.615217391304348</v>
      </c>
      <c r="AC1113" s="27">
        <v>77.47</v>
      </c>
      <c r="AD1113" s="27">
        <v>1932.6168808</v>
      </c>
      <c r="AE1113" s="27">
        <v>2415.7711009999998</v>
      </c>
      <c r="AF1113" s="27">
        <v>2898.9253211999999</v>
      </c>
      <c r="AG1113">
        <v>4023.1367173043477</v>
      </c>
      <c r="AH1113">
        <v>1</v>
      </c>
      <c r="AI1113">
        <v>1</v>
      </c>
      <c r="AJ1113">
        <v>863</v>
      </c>
      <c r="AK1113">
        <v>863</v>
      </c>
      <c r="AL1113">
        <v>4886.1367173043473</v>
      </c>
      <c r="AM1113">
        <v>4886.1367173043473</v>
      </c>
      <c r="AN1113">
        <v>2023</v>
      </c>
      <c r="AO1113" t="s">
        <v>60</v>
      </c>
      <c r="AP1113">
        <v>11</v>
      </c>
      <c r="AQ1113" t="s">
        <v>334</v>
      </c>
      <c r="AR1113">
        <v>2</v>
      </c>
      <c r="AS1113">
        <v>16</v>
      </c>
      <c r="AT1113">
        <v>0.79759999999999998</v>
      </c>
      <c r="AU1113">
        <v>2014</v>
      </c>
      <c r="AV1113" t="s">
        <v>335</v>
      </c>
      <c r="AW1113" s="65">
        <f>(IF(ISBLANK(AE1113), IF(ISNUMBER(M1113), M1113*R1101, 0)+IF(ISNUMBER(V1113), V1113*AA1101, 0)+AE1113, (IF(ISNUMBER(M1113), M1113*R1101, 0)+IF(ISNUMBER(V1113), V1113*AA1101)+AE1113)))</f>
        <v>4023.1367173043477</v>
      </c>
      <c r="AX1113" s="86">
        <f t="shared" si="71"/>
        <v>4886.1367173043473</v>
      </c>
      <c r="AY1113" s="86">
        <f t="shared" si="72"/>
        <v>4886.1367173043473</v>
      </c>
    </row>
    <row r="1114" spans="1:51" x14ac:dyDescent="0.2">
      <c r="A1114">
        <v>62</v>
      </c>
      <c r="B1114">
        <v>2023</v>
      </c>
      <c r="C1114" t="s">
        <v>138</v>
      </c>
      <c r="D1114" t="s">
        <v>99</v>
      </c>
      <c r="E1114" t="s">
        <v>46</v>
      </c>
      <c r="G1114" t="s">
        <v>336</v>
      </c>
      <c r="H1114" t="s">
        <v>329</v>
      </c>
      <c r="I1114" t="s">
        <v>336</v>
      </c>
      <c r="J1114" t="s">
        <v>337</v>
      </c>
      <c r="K1114" t="s">
        <v>51</v>
      </c>
      <c r="L1114" s="27">
        <v>35.824000000000005</v>
      </c>
      <c r="M1114" s="27">
        <v>44.78</v>
      </c>
      <c r="N1114" s="27">
        <v>53.735999999999997</v>
      </c>
      <c r="O1114" t="s">
        <v>217</v>
      </c>
      <c r="P1114" t="s">
        <v>218</v>
      </c>
      <c r="Q1114" s="27">
        <v>7.03</v>
      </c>
      <c r="R1114" s="27">
        <v>46</v>
      </c>
      <c r="S1114" s="27">
        <v>46</v>
      </c>
      <c r="T1114" s="27">
        <v>49</v>
      </c>
      <c r="U1114" s="27">
        <v>-12.330640000000001</v>
      </c>
      <c r="V1114" s="27">
        <v>-15.4133</v>
      </c>
      <c r="W1114" s="27">
        <v>-18.49596</v>
      </c>
      <c r="X1114" t="s">
        <v>332</v>
      </c>
      <c r="Y1114" t="s">
        <v>333</v>
      </c>
      <c r="Z1114" s="27">
        <v>22.55</v>
      </c>
      <c r="AA1114" s="27">
        <v>27.890760869565216</v>
      </c>
      <c r="AB1114" s="27">
        <v>16.734456521739133</v>
      </c>
      <c r="AC1114" s="27">
        <v>77.47</v>
      </c>
      <c r="AD1114" s="27">
        <v>1932.6168808</v>
      </c>
      <c r="AE1114" s="27">
        <v>2415.7711009999998</v>
      </c>
      <c r="AF1114" s="27">
        <v>2898.9253211999999</v>
      </c>
      <c r="AG1114">
        <v>4045.7624364891303</v>
      </c>
      <c r="AH1114">
        <v>1</v>
      </c>
      <c r="AI1114">
        <v>1</v>
      </c>
      <c r="AJ1114">
        <v>863</v>
      </c>
      <c r="AK1114">
        <v>863</v>
      </c>
      <c r="AL1114">
        <v>4908.7624364891308</v>
      </c>
      <c r="AM1114">
        <v>4908.7624364891308</v>
      </c>
      <c r="AN1114">
        <v>2030</v>
      </c>
      <c r="AO1114" t="s">
        <v>60</v>
      </c>
      <c r="AP1114">
        <v>11</v>
      </c>
      <c r="AQ1114" t="s">
        <v>334</v>
      </c>
      <c r="AR1114">
        <v>2</v>
      </c>
      <c r="AS1114">
        <v>16</v>
      </c>
      <c r="AT1114">
        <v>0.79759999999999998</v>
      </c>
      <c r="AU1114">
        <v>2014</v>
      </c>
      <c r="AV1114" t="s">
        <v>335</v>
      </c>
      <c r="AW1114" s="65">
        <f>(IF(ISBLANK(AE1114), IF(ISNUMBER(M1114), M1114*R1101, 0)+IF(ISNUMBER(V1114), V1114*AA1101, 0)+AE1114, (IF(ISNUMBER(M1114), M1114*R1101, 0)+IF(ISNUMBER(V1114), V1114*AA1101)+AE1114)))</f>
        <v>4023.1367173043477</v>
      </c>
      <c r="AX1114" s="86">
        <f t="shared" si="71"/>
        <v>4886.1367173043473</v>
      </c>
      <c r="AY1114" s="86">
        <f t="shared" si="72"/>
        <v>4886.1367173043473</v>
      </c>
    </row>
    <row r="1115" spans="1:51" x14ac:dyDescent="0.2">
      <c r="A1115">
        <v>62</v>
      </c>
      <c r="B1115">
        <v>2023</v>
      </c>
      <c r="C1115" t="s">
        <v>138</v>
      </c>
      <c r="D1115" t="s">
        <v>99</v>
      </c>
      <c r="E1115" t="s">
        <v>46</v>
      </c>
      <c r="G1115" t="s">
        <v>336</v>
      </c>
      <c r="H1115" t="s">
        <v>329</v>
      </c>
      <c r="I1115" t="s">
        <v>336</v>
      </c>
      <c r="J1115" t="s">
        <v>337</v>
      </c>
      <c r="K1115" t="s">
        <v>51</v>
      </c>
      <c r="L1115" s="27">
        <v>35.824000000000005</v>
      </c>
      <c r="M1115" s="27">
        <v>44.78</v>
      </c>
      <c r="N1115" s="27">
        <v>53.735999999999997</v>
      </c>
      <c r="O1115" t="s">
        <v>217</v>
      </c>
      <c r="P1115" t="s">
        <v>218</v>
      </c>
      <c r="Q1115" s="27">
        <v>7.03</v>
      </c>
      <c r="R1115" s="27">
        <v>46</v>
      </c>
      <c r="S1115" s="27">
        <v>46</v>
      </c>
      <c r="T1115" s="27">
        <v>49</v>
      </c>
      <c r="U1115" s="27">
        <v>-12.330640000000001</v>
      </c>
      <c r="V1115" s="27">
        <v>-15.4133</v>
      </c>
      <c r="W1115" s="27">
        <v>-18.49596</v>
      </c>
      <c r="X1115" t="s">
        <v>332</v>
      </c>
      <c r="Y1115" t="s">
        <v>333</v>
      </c>
      <c r="Z1115" s="27">
        <v>22.55</v>
      </c>
      <c r="AA1115" s="27">
        <v>27.890760869565216</v>
      </c>
      <c r="AB1115" s="27">
        <v>16.734456521739133</v>
      </c>
      <c r="AC1115" s="27">
        <v>77.47</v>
      </c>
      <c r="AD1115" s="27">
        <v>1932.6168808</v>
      </c>
      <c r="AE1115" s="27">
        <v>2415.7711009999998</v>
      </c>
      <c r="AF1115" s="27">
        <v>2898.9253211999999</v>
      </c>
      <c r="AG1115">
        <v>4045.7624364891303</v>
      </c>
      <c r="AH1115">
        <v>1</v>
      </c>
      <c r="AI1115">
        <v>1</v>
      </c>
      <c r="AJ1115">
        <v>863</v>
      </c>
      <c r="AK1115">
        <v>863</v>
      </c>
      <c r="AL1115">
        <v>4908.7624364891308</v>
      </c>
      <c r="AM1115">
        <v>4908.7624364891308</v>
      </c>
      <c r="AN1115">
        <v>2035</v>
      </c>
      <c r="AO1115" t="s">
        <v>60</v>
      </c>
      <c r="AP1115">
        <v>11</v>
      </c>
      <c r="AQ1115" t="s">
        <v>334</v>
      </c>
      <c r="AR1115">
        <v>2</v>
      </c>
      <c r="AS1115">
        <v>16</v>
      </c>
      <c r="AT1115">
        <v>0.79759999999999998</v>
      </c>
      <c r="AU1115">
        <v>2014</v>
      </c>
      <c r="AV1115" t="s">
        <v>335</v>
      </c>
      <c r="AW1115" s="65">
        <f>(IF(ISBLANK(AE1115), IF(ISNUMBER(M1115), M1115*R1101, 0)+IF(ISNUMBER(V1115), V1115*AA1101, 0)+AE1115, (IF(ISNUMBER(M1115), M1115*R1101, 0)+IF(ISNUMBER(V1115), V1115*AA1101)+AE1115)))</f>
        <v>4023.1367173043477</v>
      </c>
      <c r="AX1115" s="86">
        <f t="shared" si="71"/>
        <v>4886.1367173043473</v>
      </c>
      <c r="AY1115" s="86">
        <f t="shared" si="72"/>
        <v>4886.1367173043473</v>
      </c>
    </row>
    <row r="1116" spans="1:51" x14ac:dyDescent="0.2">
      <c r="A1116">
        <v>62</v>
      </c>
      <c r="B1116">
        <v>2023</v>
      </c>
      <c r="C1116" t="s">
        <v>138</v>
      </c>
      <c r="D1116" t="s">
        <v>99</v>
      </c>
      <c r="E1116" t="s">
        <v>46</v>
      </c>
      <c r="G1116" t="s">
        <v>336</v>
      </c>
      <c r="H1116" t="s">
        <v>329</v>
      </c>
      <c r="I1116" t="s">
        <v>336</v>
      </c>
      <c r="J1116" t="s">
        <v>337</v>
      </c>
      <c r="K1116" t="s">
        <v>51</v>
      </c>
      <c r="L1116" s="27">
        <v>35.824000000000005</v>
      </c>
      <c r="M1116" s="27">
        <v>44.78</v>
      </c>
      <c r="N1116" s="27">
        <v>53.735999999999997</v>
      </c>
      <c r="O1116" t="s">
        <v>217</v>
      </c>
      <c r="P1116" t="s">
        <v>218</v>
      </c>
      <c r="Q1116" s="27">
        <v>7.03</v>
      </c>
      <c r="R1116" s="27">
        <v>46</v>
      </c>
      <c r="S1116" s="27">
        <v>46</v>
      </c>
      <c r="T1116" s="27">
        <v>49</v>
      </c>
      <c r="U1116" s="27">
        <v>-12.330640000000001</v>
      </c>
      <c r="V1116" s="27">
        <v>-15.4133</v>
      </c>
      <c r="W1116" s="27">
        <v>-18.49596</v>
      </c>
      <c r="X1116" t="s">
        <v>332</v>
      </c>
      <c r="Y1116" t="s">
        <v>333</v>
      </c>
      <c r="Z1116" s="27">
        <v>22.55</v>
      </c>
      <c r="AA1116" s="27">
        <v>27.890760869565216</v>
      </c>
      <c r="AB1116" s="27">
        <v>16.734456521739133</v>
      </c>
      <c r="AC1116" s="27">
        <v>77.47</v>
      </c>
      <c r="AD1116" s="27">
        <v>1932.6168808</v>
      </c>
      <c r="AE1116" s="27">
        <v>2415.7711009999998</v>
      </c>
      <c r="AF1116" s="27">
        <v>2898.9253211999999</v>
      </c>
      <c r="AG1116">
        <v>4045.7624364891303</v>
      </c>
      <c r="AH1116">
        <v>1</v>
      </c>
      <c r="AI1116">
        <v>1</v>
      </c>
      <c r="AJ1116">
        <v>863</v>
      </c>
      <c r="AK1116">
        <v>863</v>
      </c>
      <c r="AL1116">
        <v>4908.7624364891308</v>
      </c>
      <c r="AM1116">
        <v>4908.7624364891308</v>
      </c>
      <c r="AN1116">
        <v>2040</v>
      </c>
      <c r="AO1116" t="s">
        <v>60</v>
      </c>
      <c r="AP1116">
        <v>11</v>
      </c>
      <c r="AQ1116" t="s">
        <v>334</v>
      </c>
      <c r="AR1116">
        <v>2</v>
      </c>
      <c r="AS1116">
        <v>16</v>
      </c>
      <c r="AT1116">
        <v>0.79759999999999998</v>
      </c>
      <c r="AU1116">
        <v>2014</v>
      </c>
      <c r="AV1116" t="s">
        <v>335</v>
      </c>
      <c r="AW1116" s="65">
        <f>(IF(ISBLANK(AE1116), IF(ISNUMBER(M1116), M1116*R1101, 0)+IF(ISNUMBER(V1116), V1116*AA1101, 0)+AE1116, (IF(ISNUMBER(M1116), M1116*R1101, 0)+IF(ISNUMBER(V1116), V1116*AA1101)+AE1116)))</f>
        <v>4023.1367173043477</v>
      </c>
      <c r="AX1116" s="86">
        <f t="shared" si="71"/>
        <v>4886.1367173043473</v>
      </c>
      <c r="AY1116" s="86">
        <f t="shared" si="72"/>
        <v>4886.1367173043473</v>
      </c>
    </row>
    <row r="1117" spans="1:51" x14ac:dyDescent="0.2">
      <c r="A1117">
        <v>62</v>
      </c>
      <c r="B1117">
        <v>2023</v>
      </c>
      <c r="C1117" t="s">
        <v>138</v>
      </c>
      <c r="D1117" t="s">
        <v>99</v>
      </c>
      <c r="E1117" t="s">
        <v>46</v>
      </c>
      <c r="G1117" t="s">
        <v>336</v>
      </c>
      <c r="H1117" t="s">
        <v>329</v>
      </c>
      <c r="I1117" t="s">
        <v>336</v>
      </c>
      <c r="J1117" t="s">
        <v>337</v>
      </c>
      <c r="K1117" t="s">
        <v>51</v>
      </c>
      <c r="L1117" s="27">
        <v>35.824000000000005</v>
      </c>
      <c r="M1117" s="27">
        <v>44.78</v>
      </c>
      <c r="N1117" s="27">
        <v>53.735999999999997</v>
      </c>
      <c r="O1117" t="s">
        <v>217</v>
      </c>
      <c r="P1117" t="s">
        <v>218</v>
      </c>
      <c r="Q1117" s="27">
        <v>7.03</v>
      </c>
      <c r="R1117" s="27">
        <v>46</v>
      </c>
      <c r="S1117" s="27">
        <v>46</v>
      </c>
      <c r="T1117" s="27">
        <v>49</v>
      </c>
      <c r="U1117" s="27">
        <v>-12.330640000000001</v>
      </c>
      <c r="V1117" s="27">
        <v>-15.4133</v>
      </c>
      <c r="W1117" s="27">
        <v>-18.49596</v>
      </c>
      <c r="X1117" t="s">
        <v>332</v>
      </c>
      <c r="Y1117" t="s">
        <v>333</v>
      </c>
      <c r="Z1117" s="27">
        <v>22.55</v>
      </c>
      <c r="AA1117" s="27">
        <v>27.890760869565216</v>
      </c>
      <c r="AB1117" s="27">
        <v>16.734456521739133</v>
      </c>
      <c r="AC1117" s="27">
        <v>77.47</v>
      </c>
      <c r="AD1117" s="27">
        <v>1932.6168808</v>
      </c>
      <c r="AE1117" s="27">
        <v>2415.7711009999998</v>
      </c>
      <c r="AF1117" s="27">
        <v>2898.9253211999999</v>
      </c>
      <c r="AG1117">
        <v>4045.7624364891303</v>
      </c>
      <c r="AH1117">
        <v>1</v>
      </c>
      <c r="AI1117">
        <v>1</v>
      </c>
      <c r="AJ1117">
        <v>863</v>
      </c>
      <c r="AK1117">
        <v>863</v>
      </c>
      <c r="AL1117">
        <v>4908.7624364891308</v>
      </c>
      <c r="AM1117">
        <v>4908.7624364891308</v>
      </c>
      <c r="AN1117">
        <v>2045</v>
      </c>
      <c r="AO1117" t="s">
        <v>60</v>
      </c>
      <c r="AP1117">
        <v>11</v>
      </c>
      <c r="AQ1117" t="s">
        <v>334</v>
      </c>
      <c r="AR1117">
        <v>2</v>
      </c>
      <c r="AS1117">
        <v>16</v>
      </c>
      <c r="AT1117">
        <v>0.79759999999999998</v>
      </c>
      <c r="AU1117">
        <v>2014</v>
      </c>
      <c r="AV1117" t="s">
        <v>335</v>
      </c>
      <c r="AW1117" s="65">
        <f>(IF(ISBLANK(AE1117), IF(ISNUMBER(M1117), M1117*R1101, 0)+IF(ISNUMBER(V1117), V1117*AA1101, 0)+AE1117, (IF(ISNUMBER(M1117), M1117*R1101, 0)+IF(ISNUMBER(V1117), V1117*AA1101)+AE1117)))</f>
        <v>4023.1367173043477</v>
      </c>
      <c r="AX1117" s="86">
        <f t="shared" si="71"/>
        <v>4886.1367173043473</v>
      </c>
      <c r="AY1117" s="86">
        <f t="shared" si="72"/>
        <v>4886.1367173043473</v>
      </c>
    </row>
    <row r="1118" spans="1:51" x14ac:dyDescent="0.2">
      <c r="A1118">
        <v>62</v>
      </c>
      <c r="B1118">
        <v>2023</v>
      </c>
      <c r="C1118" t="s">
        <v>138</v>
      </c>
      <c r="D1118" t="s">
        <v>99</v>
      </c>
      <c r="E1118" t="s">
        <v>46</v>
      </c>
      <c r="G1118" t="s">
        <v>336</v>
      </c>
      <c r="H1118" t="s">
        <v>329</v>
      </c>
      <c r="I1118" t="s">
        <v>336</v>
      </c>
      <c r="J1118" t="s">
        <v>337</v>
      </c>
      <c r="K1118" t="s">
        <v>51</v>
      </c>
      <c r="L1118" s="27">
        <v>35.824000000000005</v>
      </c>
      <c r="M1118" s="27">
        <v>44.78</v>
      </c>
      <c r="N1118" s="27">
        <v>53.735999999999997</v>
      </c>
      <c r="O1118" t="s">
        <v>217</v>
      </c>
      <c r="P1118" t="s">
        <v>218</v>
      </c>
      <c r="Q1118" s="27">
        <v>7.03</v>
      </c>
      <c r="R1118" s="27">
        <v>46</v>
      </c>
      <c r="S1118" s="27">
        <v>46</v>
      </c>
      <c r="T1118" s="27">
        <v>49</v>
      </c>
      <c r="U1118" s="27">
        <v>-12.330640000000001</v>
      </c>
      <c r="V1118" s="27">
        <v>-15.4133</v>
      </c>
      <c r="W1118" s="27">
        <v>-18.49596</v>
      </c>
      <c r="X1118" t="s">
        <v>332</v>
      </c>
      <c r="Y1118" t="s">
        <v>333</v>
      </c>
      <c r="Z1118" s="27">
        <v>22.55</v>
      </c>
      <c r="AA1118" s="27">
        <v>27.890760869565216</v>
      </c>
      <c r="AB1118" s="27">
        <v>16.734456521739133</v>
      </c>
      <c r="AC1118" s="27">
        <v>77.47</v>
      </c>
      <c r="AD1118" s="27">
        <v>1932.6168808</v>
      </c>
      <c r="AE1118" s="27">
        <v>2415.7711009999998</v>
      </c>
      <c r="AF1118" s="27">
        <v>2898.9253211999999</v>
      </c>
      <c r="AG1118">
        <v>4045.7624364891303</v>
      </c>
      <c r="AH1118">
        <v>1</v>
      </c>
      <c r="AI1118">
        <v>1</v>
      </c>
      <c r="AJ1118">
        <v>863</v>
      </c>
      <c r="AK1118">
        <v>863</v>
      </c>
      <c r="AL1118">
        <v>4908.7624364891308</v>
      </c>
      <c r="AM1118">
        <v>4908.7624364891308</v>
      </c>
      <c r="AN1118">
        <v>2050</v>
      </c>
      <c r="AO1118" t="s">
        <v>60</v>
      </c>
      <c r="AP1118">
        <v>11</v>
      </c>
      <c r="AQ1118" t="s">
        <v>334</v>
      </c>
      <c r="AR1118">
        <v>2</v>
      </c>
      <c r="AS1118">
        <v>16</v>
      </c>
      <c r="AT1118">
        <v>0.79759999999999998</v>
      </c>
      <c r="AU1118">
        <v>2014</v>
      </c>
      <c r="AV1118" t="s">
        <v>335</v>
      </c>
      <c r="AW1118" s="77">
        <f>(IF(ISBLANK(AE1118), IF(ISNUMBER(M1118), M1118*R1101, 0)+IF(ISNUMBER(V1118), V1118*AA1101, 0)+AE1118, (IF(ISNUMBER(M1118), M1118*R1101, 0)+IF(ISNUMBER(V1118), V1118*AA1101)+AE1118)))</f>
        <v>4023.1367173043477</v>
      </c>
      <c r="AX1118" s="88">
        <f t="shared" si="71"/>
        <v>4886.1367173043473</v>
      </c>
      <c r="AY1118" s="88">
        <f t="shared" si="72"/>
        <v>4886.1367173043473</v>
      </c>
    </row>
    <row r="1119" spans="1:51" x14ac:dyDescent="0.2">
      <c r="A1119">
        <v>63</v>
      </c>
      <c r="B1119">
        <v>2023</v>
      </c>
      <c r="C1119" t="s">
        <v>858</v>
      </c>
      <c r="D1119" t="s">
        <v>45</v>
      </c>
      <c r="E1119" t="s">
        <v>46</v>
      </c>
      <c r="G1119" t="s">
        <v>338</v>
      </c>
      <c r="H1119" t="s">
        <v>339</v>
      </c>
      <c r="I1119" t="s">
        <v>340</v>
      </c>
      <c r="J1119" t="s">
        <v>341</v>
      </c>
      <c r="K1119" t="s">
        <v>51</v>
      </c>
      <c r="L1119" s="27">
        <v>105.36006</v>
      </c>
      <c r="M1119" s="27">
        <v>135.02227300000001</v>
      </c>
      <c r="N1119" s="27">
        <v>156.18634900000001</v>
      </c>
      <c r="O1119" t="s">
        <v>153</v>
      </c>
      <c r="P1119" t="s">
        <v>232</v>
      </c>
      <c r="Q1119" s="27">
        <v>2.2000000000000002</v>
      </c>
      <c r="R1119" s="27">
        <v>7.5</v>
      </c>
      <c r="S1119" s="27">
        <v>80</v>
      </c>
      <c r="T1119" s="27">
        <v>80</v>
      </c>
      <c r="U1119" s="27">
        <v>0</v>
      </c>
      <c r="V1119" s="27">
        <v>0</v>
      </c>
      <c r="W1119" s="27">
        <v>0</v>
      </c>
      <c r="X1119" t="s">
        <v>69</v>
      </c>
      <c r="Y1119" t="s">
        <v>91</v>
      </c>
      <c r="Z1119" s="27">
        <v>100</v>
      </c>
      <c r="AA1119" s="27">
        <v>100</v>
      </c>
      <c r="AB1119" s="27">
        <v>100</v>
      </c>
      <c r="AC1119" s="27">
        <v>100</v>
      </c>
      <c r="AD1119" s="27">
        <v>74.807010000000005</v>
      </c>
      <c r="AE1119" s="27">
        <v>369.34318100000002</v>
      </c>
      <c r="AF1119" s="27">
        <v>1087.87238</v>
      </c>
      <c r="AG1119">
        <v>1382.0102285</v>
      </c>
      <c r="AH1119">
        <v>1.18</v>
      </c>
      <c r="AI1119">
        <v>1.18</v>
      </c>
      <c r="AJ1119">
        <v>0</v>
      </c>
      <c r="AK1119">
        <v>0</v>
      </c>
      <c r="AL1119">
        <v>1630.77206963</v>
      </c>
      <c r="AM1119">
        <v>1630.77206963</v>
      </c>
      <c r="AN1119">
        <v>2023</v>
      </c>
      <c r="AO1119" t="s">
        <v>56</v>
      </c>
      <c r="AP1119">
        <v>18</v>
      </c>
      <c r="AQ1119" t="s">
        <v>342</v>
      </c>
      <c r="AR1119">
        <v>2</v>
      </c>
      <c r="AS1119">
        <v>125</v>
      </c>
      <c r="AT1119">
        <v>0.54849999999999999</v>
      </c>
      <c r="AU1119">
        <v>2023</v>
      </c>
      <c r="AW1119" s="65">
        <f>(IF(ISBLANK(AE1119), IF(ISNUMBER(M1119), M1119*R1119, 0)+IF(ISNUMBER(V1119), V1119*AA1119, 0)+AE1119, (IF(ISNUMBER(M1119), M1119*R1119, 0)+IF(ISNUMBER(V1119), V1119*AA1119)+AE1119)))</f>
        <v>1382.0102285</v>
      </c>
      <c r="AX1119" s="86">
        <f t="shared" si="71"/>
        <v>1630.77206963</v>
      </c>
      <c r="AY1119" s="86">
        <f t="shared" si="72"/>
        <v>1630.77206963</v>
      </c>
    </row>
    <row r="1120" spans="1:51" x14ac:dyDescent="0.2">
      <c r="A1120">
        <v>63</v>
      </c>
      <c r="B1120">
        <v>2023</v>
      </c>
      <c r="C1120" t="s">
        <v>858</v>
      </c>
      <c r="D1120" t="s">
        <v>45</v>
      </c>
      <c r="E1120" t="s">
        <v>46</v>
      </c>
      <c r="G1120" t="s">
        <v>338</v>
      </c>
      <c r="H1120" t="s">
        <v>339</v>
      </c>
      <c r="I1120" t="s">
        <v>340</v>
      </c>
      <c r="J1120" t="s">
        <v>341</v>
      </c>
      <c r="K1120" t="s">
        <v>51</v>
      </c>
      <c r="L1120" s="27">
        <v>105.36006</v>
      </c>
      <c r="M1120" s="27">
        <v>135.02227300000001</v>
      </c>
      <c r="N1120" s="27">
        <v>156.18634900000001</v>
      </c>
      <c r="O1120" t="s">
        <v>153</v>
      </c>
      <c r="P1120" t="s">
        <v>232</v>
      </c>
      <c r="Q1120" s="27">
        <v>2.2000000000000002</v>
      </c>
      <c r="R1120" s="27">
        <v>7.5</v>
      </c>
      <c r="S1120" s="27">
        <v>80</v>
      </c>
      <c r="T1120" s="27">
        <v>80</v>
      </c>
      <c r="U1120" s="27">
        <v>0</v>
      </c>
      <c r="V1120" s="27">
        <v>0</v>
      </c>
      <c r="W1120" s="27">
        <v>0</v>
      </c>
      <c r="X1120" t="s">
        <v>69</v>
      </c>
      <c r="Y1120" t="s">
        <v>91</v>
      </c>
      <c r="Z1120" s="27">
        <v>100</v>
      </c>
      <c r="AA1120" s="27">
        <v>100</v>
      </c>
      <c r="AB1120" s="27">
        <v>100</v>
      </c>
      <c r="AC1120" s="27">
        <v>100</v>
      </c>
      <c r="AD1120" s="27">
        <v>74.807010000000005</v>
      </c>
      <c r="AE1120" s="27">
        <v>369.34318100000002</v>
      </c>
      <c r="AF1120" s="27">
        <v>1087.87238</v>
      </c>
      <c r="AG1120">
        <v>1382.0102285</v>
      </c>
      <c r="AH1120">
        <v>1.18</v>
      </c>
      <c r="AI1120">
        <v>1.18</v>
      </c>
      <c r="AJ1120">
        <v>0</v>
      </c>
      <c r="AK1120">
        <v>0</v>
      </c>
      <c r="AL1120">
        <v>1630.77206963</v>
      </c>
      <c r="AM1120">
        <v>1630.77206963</v>
      </c>
      <c r="AN1120">
        <v>2030</v>
      </c>
      <c r="AO1120" t="s">
        <v>56</v>
      </c>
      <c r="AP1120">
        <v>18</v>
      </c>
      <c r="AQ1120" t="s">
        <v>342</v>
      </c>
      <c r="AR1120">
        <v>2</v>
      </c>
      <c r="AS1120">
        <v>125</v>
      </c>
      <c r="AT1120">
        <v>0.54849999999999999</v>
      </c>
      <c r="AU1120">
        <v>2023</v>
      </c>
      <c r="AW1120" s="65">
        <f>(IF(ISBLANK(AE1120), IF(ISNUMBER(M1120), M1120*R1119, 0)+IF(ISNUMBER(V1120), V1120*AA1119, 0)+AE1120, (IF(ISNUMBER(M1120), M1120*R1119, 0)+IF(ISNUMBER(V1120), V1120*AA1119)+AE1120)))</f>
        <v>1382.0102285</v>
      </c>
      <c r="AX1120" s="86">
        <f t="shared" si="71"/>
        <v>1630.77206963</v>
      </c>
      <c r="AY1120" s="86">
        <f t="shared" si="72"/>
        <v>1630.77206963</v>
      </c>
    </row>
    <row r="1121" spans="1:51" x14ac:dyDescent="0.2">
      <c r="A1121">
        <v>63</v>
      </c>
      <c r="B1121">
        <v>2023</v>
      </c>
      <c r="C1121" t="s">
        <v>858</v>
      </c>
      <c r="D1121" t="s">
        <v>45</v>
      </c>
      <c r="E1121" t="s">
        <v>46</v>
      </c>
      <c r="G1121" t="s">
        <v>338</v>
      </c>
      <c r="H1121" t="s">
        <v>339</v>
      </c>
      <c r="I1121" t="s">
        <v>340</v>
      </c>
      <c r="J1121" t="s">
        <v>341</v>
      </c>
      <c r="K1121" t="s">
        <v>51</v>
      </c>
      <c r="L1121" s="27">
        <v>105.36006</v>
      </c>
      <c r="M1121" s="27">
        <v>135.02227300000001</v>
      </c>
      <c r="N1121" s="27">
        <v>156.18634900000001</v>
      </c>
      <c r="O1121" t="s">
        <v>153</v>
      </c>
      <c r="P1121" t="s">
        <v>232</v>
      </c>
      <c r="Q1121" s="27">
        <v>2.2000000000000002</v>
      </c>
      <c r="R1121" s="27">
        <v>7.5</v>
      </c>
      <c r="S1121" s="27">
        <v>80</v>
      </c>
      <c r="T1121" s="27">
        <v>80</v>
      </c>
      <c r="U1121" s="27">
        <v>0</v>
      </c>
      <c r="V1121" s="27">
        <v>0</v>
      </c>
      <c r="W1121" s="27">
        <v>0</v>
      </c>
      <c r="X1121" t="s">
        <v>69</v>
      </c>
      <c r="Y1121" t="s">
        <v>91</v>
      </c>
      <c r="Z1121" s="27">
        <v>100</v>
      </c>
      <c r="AA1121" s="27">
        <v>100</v>
      </c>
      <c r="AB1121" s="27">
        <v>100</v>
      </c>
      <c r="AC1121" s="27">
        <v>100</v>
      </c>
      <c r="AD1121" s="27">
        <v>74.807010000000005</v>
      </c>
      <c r="AE1121" s="27">
        <v>369.34318100000002</v>
      </c>
      <c r="AF1121" s="27">
        <v>1087.87238</v>
      </c>
      <c r="AG1121">
        <v>1382.0102285</v>
      </c>
      <c r="AH1121">
        <v>1.18</v>
      </c>
      <c r="AI1121">
        <v>1.18</v>
      </c>
      <c r="AJ1121">
        <v>0</v>
      </c>
      <c r="AK1121">
        <v>0</v>
      </c>
      <c r="AL1121">
        <v>1630.77206963</v>
      </c>
      <c r="AM1121">
        <v>1630.77206963</v>
      </c>
      <c r="AN1121">
        <v>2035</v>
      </c>
      <c r="AO1121" t="s">
        <v>56</v>
      </c>
      <c r="AP1121">
        <v>18</v>
      </c>
      <c r="AQ1121" t="s">
        <v>342</v>
      </c>
      <c r="AR1121">
        <v>2</v>
      </c>
      <c r="AS1121">
        <v>125</v>
      </c>
      <c r="AT1121">
        <v>0.54849999999999999</v>
      </c>
      <c r="AU1121">
        <v>2023</v>
      </c>
      <c r="AW1121" s="65">
        <f>(IF(ISBLANK(AE1121), IF(ISNUMBER(M1121), M1121*R1119, 0)+IF(ISNUMBER(V1121), V1121*AA1119, 0)+AE1121, (IF(ISNUMBER(M1121), M1121*R1119, 0)+IF(ISNUMBER(V1121), V1121*AA1119)+AE1121)))</f>
        <v>1382.0102285</v>
      </c>
      <c r="AX1121" s="86">
        <f t="shared" si="71"/>
        <v>1630.77206963</v>
      </c>
      <c r="AY1121" s="86">
        <f t="shared" si="72"/>
        <v>1630.77206963</v>
      </c>
    </row>
    <row r="1122" spans="1:51" x14ac:dyDescent="0.2">
      <c r="A1122">
        <v>63</v>
      </c>
      <c r="B1122">
        <v>2023</v>
      </c>
      <c r="C1122" t="s">
        <v>858</v>
      </c>
      <c r="D1122" t="s">
        <v>45</v>
      </c>
      <c r="E1122" t="s">
        <v>46</v>
      </c>
      <c r="G1122" t="s">
        <v>338</v>
      </c>
      <c r="H1122" t="s">
        <v>339</v>
      </c>
      <c r="I1122" t="s">
        <v>340</v>
      </c>
      <c r="J1122" t="s">
        <v>341</v>
      </c>
      <c r="K1122" t="s">
        <v>51</v>
      </c>
      <c r="L1122" s="27">
        <v>105.36006</v>
      </c>
      <c r="M1122" s="27">
        <v>135.02227300000001</v>
      </c>
      <c r="N1122" s="27">
        <v>156.18634900000001</v>
      </c>
      <c r="O1122" t="s">
        <v>153</v>
      </c>
      <c r="P1122" t="s">
        <v>232</v>
      </c>
      <c r="Q1122" s="27">
        <v>2.2000000000000002</v>
      </c>
      <c r="R1122" s="27">
        <v>7.5</v>
      </c>
      <c r="S1122" s="27">
        <v>80</v>
      </c>
      <c r="T1122" s="27">
        <v>80</v>
      </c>
      <c r="U1122" s="27">
        <v>0</v>
      </c>
      <c r="V1122" s="27">
        <v>0</v>
      </c>
      <c r="W1122" s="27">
        <v>0</v>
      </c>
      <c r="X1122" t="s">
        <v>69</v>
      </c>
      <c r="Y1122" t="s">
        <v>91</v>
      </c>
      <c r="Z1122" s="27">
        <v>100</v>
      </c>
      <c r="AA1122" s="27">
        <v>100</v>
      </c>
      <c r="AB1122" s="27">
        <v>100</v>
      </c>
      <c r="AC1122" s="27">
        <v>100</v>
      </c>
      <c r="AD1122" s="27">
        <v>74.807010000000005</v>
      </c>
      <c r="AE1122" s="27">
        <v>369.34318100000002</v>
      </c>
      <c r="AF1122" s="27">
        <v>1087.87238</v>
      </c>
      <c r="AG1122">
        <v>1382.0102285</v>
      </c>
      <c r="AH1122">
        <v>1.18</v>
      </c>
      <c r="AI1122">
        <v>1.18</v>
      </c>
      <c r="AJ1122">
        <v>0</v>
      </c>
      <c r="AK1122">
        <v>0</v>
      </c>
      <c r="AL1122">
        <v>1630.77206963</v>
      </c>
      <c r="AM1122">
        <v>1630.77206963</v>
      </c>
      <c r="AN1122">
        <v>2040</v>
      </c>
      <c r="AO1122" t="s">
        <v>56</v>
      </c>
      <c r="AP1122">
        <v>18</v>
      </c>
      <c r="AQ1122" t="s">
        <v>342</v>
      </c>
      <c r="AR1122">
        <v>2</v>
      </c>
      <c r="AS1122">
        <v>125</v>
      </c>
      <c r="AT1122">
        <v>0.54849999999999999</v>
      </c>
      <c r="AU1122">
        <v>2023</v>
      </c>
      <c r="AW1122" s="65">
        <f>(IF(ISBLANK(AE1122), IF(ISNUMBER(M1122), M1122*R1119, 0)+IF(ISNUMBER(V1122), V1122*AA1119, 0)+AE1122, (IF(ISNUMBER(M1122), M1122*R1119, 0)+IF(ISNUMBER(V1122), V1122*AA1119)+AE1122)))</f>
        <v>1382.0102285</v>
      </c>
      <c r="AX1122" s="86">
        <f t="shared" si="71"/>
        <v>1630.77206963</v>
      </c>
      <c r="AY1122" s="86">
        <f t="shared" si="72"/>
        <v>1630.77206963</v>
      </c>
    </row>
    <row r="1123" spans="1:51" x14ac:dyDescent="0.2">
      <c r="A1123">
        <v>63</v>
      </c>
      <c r="B1123">
        <v>2023</v>
      </c>
      <c r="C1123" t="s">
        <v>858</v>
      </c>
      <c r="D1123" t="s">
        <v>45</v>
      </c>
      <c r="E1123" t="s">
        <v>46</v>
      </c>
      <c r="G1123" t="s">
        <v>338</v>
      </c>
      <c r="H1123" t="s">
        <v>339</v>
      </c>
      <c r="I1123" t="s">
        <v>340</v>
      </c>
      <c r="J1123" t="s">
        <v>341</v>
      </c>
      <c r="K1123" t="s">
        <v>51</v>
      </c>
      <c r="L1123" s="27">
        <v>105.36006</v>
      </c>
      <c r="M1123" s="27">
        <v>135.02227300000001</v>
      </c>
      <c r="N1123" s="27">
        <v>156.18634900000001</v>
      </c>
      <c r="O1123" t="s">
        <v>153</v>
      </c>
      <c r="P1123" t="s">
        <v>232</v>
      </c>
      <c r="Q1123" s="27">
        <v>2.2000000000000002</v>
      </c>
      <c r="R1123" s="27">
        <v>7.5</v>
      </c>
      <c r="S1123" s="27">
        <v>80</v>
      </c>
      <c r="T1123" s="27">
        <v>80</v>
      </c>
      <c r="U1123" s="27">
        <v>0</v>
      </c>
      <c r="V1123" s="27">
        <v>0</v>
      </c>
      <c r="W1123" s="27">
        <v>0</v>
      </c>
      <c r="X1123" t="s">
        <v>69</v>
      </c>
      <c r="Y1123" t="s">
        <v>91</v>
      </c>
      <c r="Z1123" s="27">
        <v>100</v>
      </c>
      <c r="AA1123" s="27">
        <v>100</v>
      </c>
      <c r="AB1123" s="27">
        <v>100</v>
      </c>
      <c r="AC1123" s="27">
        <v>100</v>
      </c>
      <c r="AD1123" s="27">
        <v>74.807010000000005</v>
      </c>
      <c r="AE1123" s="27">
        <v>369.34318100000002</v>
      </c>
      <c r="AF1123" s="27">
        <v>1087.87238</v>
      </c>
      <c r="AG1123">
        <v>1382.0102285</v>
      </c>
      <c r="AH1123">
        <v>1.18</v>
      </c>
      <c r="AI1123">
        <v>1.18</v>
      </c>
      <c r="AJ1123">
        <v>0</v>
      </c>
      <c r="AK1123">
        <v>0</v>
      </c>
      <c r="AL1123">
        <v>1630.77206963</v>
      </c>
      <c r="AM1123">
        <v>1630.77206963</v>
      </c>
      <c r="AN1123">
        <v>2045</v>
      </c>
      <c r="AO1123" t="s">
        <v>56</v>
      </c>
      <c r="AP1123">
        <v>18</v>
      </c>
      <c r="AQ1123" t="s">
        <v>342</v>
      </c>
      <c r="AR1123">
        <v>2</v>
      </c>
      <c r="AS1123">
        <v>125</v>
      </c>
      <c r="AT1123">
        <v>0.54849999999999999</v>
      </c>
      <c r="AU1123">
        <v>2023</v>
      </c>
      <c r="AW1123" s="65">
        <f>(IF(ISBLANK(AE1123), IF(ISNUMBER(M1123), M1123*R1119, 0)+IF(ISNUMBER(V1123), V1123*AA1119, 0)+AE1123, (IF(ISNUMBER(M1123), M1123*R1119, 0)+IF(ISNUMBER(V1123), V1123*AA1119)+AE1123)))</f>
        <v>1382.0102285</v>
      </c>
      <c r="AX1123" s="86">
        <f t="shared" si="71"/>
        <v>1630.77206963</v>
      </c>
      <c r="AY1123" s="86">
        <f t="shared" si="72"/>
        <v>1630.77206963</v>
      </c>
    </row>
    <row r="1124" spans="1:51" x14ac:dyDescent="0.2">
      <c r="A1124">
        <v>63</v>
      </c>
      <c r="B1124">
        <v>2023</v>
      </c>
      <c r="C1124" t="s">
        <v>858</v>
      </c>
      <c r="D1124" t="s">
        <v>45</v>
      </c>
      <c r="E1124" t="s">
        <v>46</v>
      </c>
      <c r="G1124" t="s">
        <v>338</v>
      </c>
      <c r="H1124" t="s">
        <v>339</v>
      </c>
      <c r="I1124" t="s">
        <v>340</v>
      </c>
      <c r="J1124" t="s">
        <v>341</v>
      </c>
      <c r="K1124" t="s">
        <v>51</v>
      </c>
      <c r="L1124" s="27">
        <v>105.36006</v>
      </c>
      <c r="M1124" s="27">
        <v>135.02227300000001</v>
      </c>
      <c r="N1124" s="27">
        <v>156.18634900000001</v>
      </c>
      <c r="O1124" t="s">
        <v>153</v>
      </c>
      <c r="P1124" t="s">
        <v>232</v>
      </c>
      <c r="Q1124" s="27">
        <v>2.2000000000000002</v>
      </c>
      <c r="R1124" s="27">
        <v>7.5</v>
      </c>
      <c r="S1124" s="27">
        <v>80</v>
      </c>
      <c r="T1124" s="27">
        <v>80</v>
      </c>
      <c r="U1124" s="27">
        <v>0</v>
      </c>
      <c r="V1124" s="27">
        <v>0</v>
      </c>
      <c r="W1124" s="27">
        <v>0</v>
      </c>
      <c r="X1124" t="s">
        <v>69</v>
      </c>
      <c r="Y1124" t="s">
        <v>91</v>
      </c>
      <c r="Z1124" s="27">
        <v>100</v>
      </c>
      <c r="AA1124" s="27">
        <v>100</v>
      </c>
      <c r="AB1124" s="27">
        <v>100</v>
      </c>
      <c r="AC1124" s="27">
        <v>100</v>
      </c>
      <c r="AD1124" s="27">
        <v>74.807010000000005</v>
      </c>
      <c r="AE1124" s="27">
        <v>369.34318100000002</v>
      </c>
      <c r="AF1124" s="27">
        <v>1087.87238</v>
      </c>
      <c r="AG1124">
        <v>1382.0102285</v>
      </c>
      <c r="AH1124">
        <v>1.18</v>
      </c>
      <c r="AI1124">
        <v>1.18</v>
      </c>
      <c r="AJ1124">
        <v>0</v>
      </c>
      <c r="AK1124">
        <v>0</v>
      </c>
      <c r="AL1124">
        <v>1630.77206963</v>
      </c>
      <c r="AM1124">
        <v>1630.77206963</v>
      </c>
      <c r="AN1124">
        <v>2050</v>
      </c>
      <c r="AO1124" t="s">
        <v>56</v>
      </c>
      <c r="AP1124">
        <v>18</v>
      </c>
      <c r="AQ1124" t="s">
        <v>342</v>
      </c>
      <c r="AR1124">
        <v>2</v>
      </c>
      <c r="AS1124">
        <v>125</v>
      </c>
      <c r="AT1124">
        <v>0.54849999999999999</v>
      </c>
      <c r="AU1124">
        <v>2023</v>
      </c>
      <c r="AW1124" s="65">
        <f>(IF(ISBLANK(AE1124), IF(ISNUMBER(M1124), M1124*R1119, 0)+IF(ISNUMBER(V1124), V1124*AA1119, 0)+AE1124, (IF(ISNUMBER(M1124), M1124*R1119, 0)+IF(ISNUMBER(V1124), V1124*AA1119)+AE1124)))</f>
        <v>1382.0102285</v>
      </c>
      <c r="AX1124" s="86">
        <f t="shared" si="71"/>
        <v>1630.77206963</v>
      </c>
      <c r="AY1124" s="86">
        <f t="shared" si="72"/>
        <v>1630.77206963</v>
      </c>
    </row>
    <row r="1125" spans="1:51" x14ac:dyDescent="0.2">
      <c r="A1125">
        <v>63</v>
      </c>
      <c r="B1125">
        <v>2023</v>
      </c>
      <c r="C1125" t="s">
        <v>858</v>
      </c>
      <c r="D1125" t="s">
        <v>45</v>
      </c>
      <c r="E1125" t="s">
        <v>46</v>
      </c>
      <c r="G1125" t="s">
        <v>338</v>
      </c>
      <c r="H1125" t="s">
        <v>339</v>
      </c>
      <c r="I1125" t="s">
        <v>340</v>
      </c>
      <c r="J1125" t="s">
        <v>341</v>
      </c>
      <c r="K1125" t="s">
        <v>51</v>
      </c>
      <c r="L1125" s="27">
        <v>105.36006</v>
      </c>
      <c r="M1125" s="27">
        <v>135.02227300000001</v>
      </c>
      <c r="N1125" s="27">
        <v>156.18634900000001</v>
      </c>
      <c r="O1125" t="s">
        <v>153</v>
      </c>
      <c r="P1125" t="s">
        <v>232</v>
      </c>
      <c r="Q1125" s="27">
        <v>2.2000000000000002</v>
      </c>
      <c r="R1125" s="27">
        <v>7.5</v>
      </c>
      <c r="S1125" s="27">
        <v>80</v>
      </c>
      <c r="T1125" s="27">
        <v>80</v>
      </c>
      <c r="U1125" s="27">
        <v>0</v>
      </c>
      <c r="V1125" s="27">
        <v>0</v>
      </c>
      <c r="W1125" s="27">
        <v>0</v>
      </c>
      <c r="X1125" t="s">
        <v>69</v>
      </c>
      <c r="Y1125" t="s">
        <v>91</v>
      </c>
      <c r="Z1125" s="27">
        <v>100</v>
      </c>
      <c r="AA1125" s="27">
        <v>100</v>
      </c>
      <c r="AB1125" s="27">
        <v>100</v>
      </c>
      <c r="AC1125" s="27">
        <v>100</v>
      </c>
      <c r="AD1125" s="27">
        <v>74.807010000000005</v>
      </c>
      <c r="AE1125" s="27">
        <v>369.34318100000002</v>
      </c>
      <c r="AF1125" s="27">
        <v>1087.87238</v>
      </c>
      <c r="AG1125">
        <v>1382.0102285</v>
      </c>
      <c r="AH1125">
        <v>1.18</v>
      </c>
      <c r="AI1125">
        <v>1.18</v>
      </c>
      <c r="AJ1125">
        <v>0</v>
      </c>
      <c r="AK1125">
        <v>0</v>
      </c>
      <c r="AL1125">
        <v>1630.77206963</v>
      </c>
      <c r="AM1125">
        <v>1630.77206963</v>
      </c>
      <c r="AN1125">
        <v>2023</v>
      </c>
      <c r="AO1125" t="s">
        <v>59</v>
      </c>
      <c r="AP1125">
        <v>18</v>
      </c>
      <c r="AQ1125" t="s">
        <v>342</v>
      </c>
      <c r="AR1125">
        <v>2</v>
      </c>
      <c r="AS1125">
        <v>125</v>
      </c>
      <c r="AT1125">
        <v>0.54849999999999999</v>
      </c>
      <c r="AU1125">
        <v>2023</v>
      </c>
      <c r="AW1125" s="65">
        <f>(IF(ISBLANK(AE1125), IF(ISNUMBER(M1125), M1125*R1119, 0)+IF(ISNUMBER(V1125), V1125*AA1119, 0)+AE1125, (IF(ISNUMBER(M1125), M1125*R1119, 0)+IF(ISNUMBER(V1125), V1125*AA1119)+AE1125)))</f>
        <v>1382.0102285</v>
      </c>
      <c r="AX1125" s="86">
        <f t="shared" si="71"/>
        <v>1630.77206963</v>
      </c>
      <c r="AY1125" s="86">
        <f t="shared" si="72"/>
        <v>1630.77206963</v>
      </c>
    </row>
    <row r="1126" spans="1:51" x14ac:dyDescent="0.2">
      <c r="A1126">
        <v>63</v>
      </c>
      <c r="B1126">
        <v>2023</v>
      </c>
      <c r="C1126" t="s">
        <v>858</v>
      </c>
      <c r="D1126" t="s">
        <v>45</v>
      </c>
      <c r="E1126" t="s">
        <v>46</v>
      </c>
      <c r="G1126" t="s">
        <v>338</v>
      </c>
      <c r="H1126" t="s">
        <v>339</v>
      </c>
      <c r="I1126" t="s">
        <v>340</v>
      </c>
      <c r="J1126" t="s">
        <v>341</v>
      </c>
      <c r="K1126" t="s">
        <v>51</v>
      </c>
      <c r="L1126" s="27">
        <v>105.36006</v>
      </c>
      <c r="M1126" s="27">
        <v>135.02227300000001</v>
      </c>
      <c r="N1126" s="27">
        <v>156.18634900000001</v>
      </c>
      <c r="O1126" t="s">
        <v>153</v>
      </c>
      <c r="P1126" t="s">
        <v>232</v>
      </c>
      <c r="Q1126" s="27">
        <v>2.2000000000000002</v>
      </c>
      <c r="R1126" s="27">
        <v>7.5</v>
      </c>
      <c r="S1126" s="27">
        <v>80</v>
      </c>
      <c r="T1126" s="27">
        <v>80</v>
      </c>
      <c r="U1126" s="27">
        <v>0</v>
      </c>
      <c r="V1126" s="27">
        <v>0</v>
      </c>
      <c r="W1126" s="27">
        <v>0</v>
      </c>
      <c r="X1126" t="s">
        <v>69</v>
      </c>
      <c r="Y1126" t="s">
        <v>91</v>
      </c>
      <c r="Z1126" s="27">
        <v>100</v>
      </c>
      <c r="AA1126" s="27">
        <v>100</v>
      </c>
      <c r="AB1126" s="27">
        <v>100</v>
      </c>
      <c r="AC1126" s="27">
        <v>100</v>
      </c>
      <c r="AD1126" s="27">
        <v>74.807010000000005</v>
      </c>
      <c r="AE1126" s="27">
        <v>369.34318100000002</v>
      </c>
      <c r="AF1126" s="27">
        <v>1087.87238</v>
      </c>
      <c r="AG1126">
        <v>1382.0102285</v>
      </c>
      <c r="AH1126">
        <v>1.18</v>
      </c>
      <c r="AI1126">
        <v>1.18</v>
      </c>
      <c r="AJ1126">
        <v>0</v>
      </c>
      <c r="AK1126">
        <v>0</v>
      </c>
      <c r="AL1126">
        <v>1630.77206963</v>
      </c>
      <c r="AM1126">
        <v>1630.77206963</v>
      </c>
      <c r="AN1126">
        <v>2030</v>
      </c>
      <c r="AO1126" t="s">
        <v>59</v>
      </c>
      <c r="AP1126">
        <v>18</v>
      </c>
      <c r="AQ1126" t="s">
        <v>342</v>
      </c>
      <c r="AR1126">
        <v>2</v>
      </c>
      <c r="AS1126">
        <v>125</v>
      </c>
      <c r="AT1126">
        <v>0.54849999999999999</v>
      </c>
      <c r="AU1126">
        <v>2023</v>
      </c>
      <c r="AW1126" s="65">
        <f>(IF(ISBLANK(AE1126), IF(ISNUMBER(M1126), M1126*R1119, 0)+IF(ISNUMBER(V1126), V1126*AA1119, 0)+AE1126, (IF(ISNUMBER(M1126), M1126*R1119, 0)+IF(ISNUMBER(V1126), V1126*AA1119)+AE1126)))</f>
        <v>1382.0102285</v>
      </c>
      <c r="AX1126" s="86">
        <f t="shared" si="71"/>
        <v>1630.77206963</v>
      </c>
      <c r="AY1126" s="86">
        <f t="shared" si="72"/>
        <v>1630.77206963</v>
      </c>
    </row>
    <row r="1127" spans="1:51" x14ac:dyDescent="0.2">
      <c r="A1127">
        <v>63</v>
      </c>
      <c r="B1127">
        <v>2023</v>
      </c>
      <c r="C1127" t="s">
        <v>858</v>
      </c>
      <c r="D1127" t="s">
        <v>45</v>
      </c>
      <c r="E1127" t="s">
        <v>46</v>
      </c>
      <c r="G1127" t="s">
        <v>338</v>
      </c>
      <c r="H1127" t="s">
        <v>339</v>
      </c>
      <c r="I1127" t="s">
        <v>340</v>
      </c>
      <c r="J1127" t="s">
        <v>341</v>
      </c>
      <c r="K1127" t="s">
        <v>51</v>
      </c>
      <c r="L1127" s="27">
        <v>105.36006</v>
      </c>
      <c r="M1127" s="27">
        <v>135.02227300000001</v>
      </c>
      <c r="N1127" s="27">
        <v>156.18634900000001</v>
      </c>
      <c r="O1127" t="s">
        <v>153</v>
      </c>
      <c r="P1127" t="s">
        <v>232</v>
      </c>
      <c r="Q1127" s="27">
        <v>2.2000000000000002</v>
      </c>
      <c r="R1127" s="27">
        <v>7.5</v>
      </c>
      <c r="S1127" s="27">
        <v>80</v>
      </c>
      <c r="T1127" s="27">
        <v>80</v>
      </c>
      <c r="U1127" s="27">
        <v>0</v>
      </c>
      <c r="V1127" s="27">
        <v>0</v>
      </c>
      <c r="W1127" s="27">
        <v>0</v>
      </c>
      <c r="X1127" t="s">
        <v>69</v>
      </c>
      <c r="Y1127" t="s">
        <v>91</v>
      </c>
      <c r="Z1127" s="27">
        <v>100</v>
      </c>
      <c r="AA1127" s="27">
        <v>100</v>
      </c>
      <c r="AB1127" s="27">
        <v>100</v>
      </c>
      <c r="AC1127" s="27">
        <v>100</v>
      </c>
      <c r="AD1127" s="27">
        <v>74.807010000000005</v>
      </c>
      <c r="AE1127" s="27">
        <v>369.34318100000002</v>
      </c>
      <c r="AF1127" s="27">
        <v>1087.87238</v>
      </c>
      <c r="AG1127">
        <v>1382.0102285</v>
      </c>
      <c r="AH1127">
        <v>1.18</v>
      </c>
      <c r="AI1127">
        <v>1.18</v>
      </c>
      <c r="AJ1127">
        <v>0</v>
      </c>
      <c r="AK1127">
        <v>0</v>
      </c>
      <c r="AL1127">
        <v>1630.77206963</v>
      </c>
      <c r="AM1127">
        <v>1630.77206963</v>
      </c>
      <c r="AN1127">
        <v>2035</v>
      </c>
      <c r="AO1127" t="s">
        <v>59</v>
      </c>
      <c r="AP1127">
        <v>18</v>
      </c>
      <c r="AQ1127" t="s">
        <v>342</v>
      </c>
      <c r="AR1127">
        <v>2</v>
      </c>
      <c r="AS1127">
        <v>125</v>
      </c>
      <c r="AT1127">
        <v>0.54849999999999999</v>
      </c>
      <c r="AU1127">
        <v>2023</v>
      </c>
      <c r="AW1127" s="65">
        <f>(IF(ISBLANK(AE1127), IF(ISNUMBER(M1127), M1127*R1119, 0)+IF(ISNUMBER(V1127), V1127*AA1119, 0)+AE1127, (IF(ISNUMBER(M1127), M1127*R1119, 0)+IF(ISNUMBER(V1127), V1127*AA1119)+AE1127)))</f>
        <v>1382.0102285</v>
      </c>
      <c r="AX1127" s="86">
        <f t="shared" si="71"/>
        <v>1630.77206963</v>
      </c>
      <c r="AY1127" s="86">
        <f t="shared" si="72"/>
        <v>1630.77206963</v>
      </c>
    </row>
    <row r="1128" spans="1:51" x14ac:dyDescent="0.2">
      <c r="A1128">
        <v>63</v>
      </c>
      <c r="B1128">
        <v>2023</v>
      </c>
      <c r="C1128" t="s">
        <v>858</v>
      </c>
      <c r="D1128" t="s">
        <v>45</v>
      </c>
      <c r="E1128" t="s">
        <v>46</v>
      </c>
      <c r="G1128" t="s">
        <v>338</v>
      </c>
      <c r="H1128" t="s">
        <v>339</v>
      </c>
      <c r="I1128" t="s">
        <v>340</v>
      </c>
      <c r="J1128" t="s">
        <v>341</v>
      </c>
      <c r="K1128" t="s">
        <v>51</v>
      </c>
      <c r="L1128" s="27">
        <v>105.36006</v>
      </c>
      <c r="M1128" s="27">
        <v>135.02227300000001</v>
      </c>
      <c r="N1128" s="27">
        <v>156.18634900000001</v>
      </c>
      <c r="O1128" t="s">
        <v>153</v>
      </c>
      <c r="P1128" t="s">
        <v>232</v>
      </c>
      <c r="Q1128" s="27">
        <v>2.2000000000000002</v>
      </c>
      <c r="R1128" s="27">
        <v>7.5</v>
      </c>
      <c r="S1128" s="27">
        <v>80</v>
      </c>
      <c r="T1128" s="27">
        <v>80</v>
      </c>
      <c r="U1128" s="27">
        <v>0</v>
      </c>
      <c r="V1128" s="27">
        <v>0</v>
      </c>
      <c r="W1128" s="27">
        <v>0</v>
      </c>
      <c r="X1128" t="s">
        <v>69</v>
      </c>
      <c r="Y1128" t="s">
        <v>91</v>
      </c>
      <c r="Z1128" s="27">
        <v>100</v>
      </c>
      <c r="AA1128" s="27">
        <v>100</v>
      </c>
      <c r="AB1128" s="27">
        <v>100</v>
      </c>
      <c r="AC1128" s="27">
        <v>100</v>
      </c>
      <c r="AD1128" s="27">
        <v>74.807010000000005</v>
      </c>
      <c r="AE1128" s="27">
        <v>369.34318100000002</v>
      </c>
      <c r="AF1128" s="27">
        <v>1087.87238</v>
      </c>
      <c r="AG1128">
        <v>1382.0102285</v>
      </c>
      <c r="AH1128">
        <v>1.18</v>
      </c>
      <c r="AI1128">
        <v>1.18</v>
      </c>
      <c r="AJ1128">
        <v>0</v>
      </c>
      <c r="AK1128">
        <v>0</v>
      </c>
      <c r="AL1128">
        <v>1630.77206963</v>
      </c>
      <c r="AM1128">
        <v>1630.77206963</v>
      </c>
      <c r="AN1128">
        <v>2040</v>
      </c>
      <c r="AO1128" t="s">
        <v>59</v>
      </c>
      <c r="AP1128">
        <v>18</v>
      </c>
      <c r="AQ1128" t="s">
        <v>342</v>
      </c>
      <c r="AR1128">
        <v>2</v>
      </c>
      <c r="AS1128">
        <v>125</v>
      </c>
      <c r="AT1128">
        <v>0.54849999999999999</v>
      </c>
      <c r="AU1128">
        <v>2023</v>
      </c>
      <c r="AW1128" s="65">
        <f>(IF(ISBLANK(AE1128), IF(ISNUMBER(M1128), M1128*R1119, 0)+IF(ISNUMBER(V1128), V1128*AA1119, 0)+AE1128, (IF(ISNUMBER(M1128), M1128*R1119, 0)+IF(ISNUMBER(V1128), V1128*AA1119)+AE1128)))</f>
        <v>1382.0102285</v>
      </c>
      <c r="AX1128" s="86">
        <f t="shared" si="71"/>
        <v>1630.77206963</v>
      </c>
      <c r="AY1128" s="86">
        <f t="shared" si="72"/>
        <v>1630.77206963</v>
      </c>
    </row>
    <row r="1129" spans="1:51" x14ac:dyDescent="0.2">
      <c r="A1129">
        <v>63</v>
      </c>
      <c r="B1129">
        <v>2023</v>
      </c>
      <c r="C1129" t="s">
        <v>858</v>
      </c>
      <c r="D1129" t="s">
        <v>45</v>
      </c>
      <c r="E1129" t="s">
        <v>46</v>
      </c>
      <c r="G1129" t="s">
        <v>338</v>
      </c>
      <c r="H1129" t="s">
        <v>339</v>
      </c>
      <c r="I1129" t="s">
        <v>340</v>
      </c>
      <c r="J1129" t="s">
        <v>341</v>
      </c>
      <c r="K1129" t="s">
        <v>51</v>
      </c>
      <c r="L1129" s="27">
        <v>105.36006</v>
      </c>
      <c r="M1129" s="27">
        <v>135.02227300000001</v>
      </c>
      <c r="N1129" s="27">
        <v>156.18634900000001</v>
      </c>
      <c r="O1129" t="s">
        <v>153</v>
      </c>
      <c r="P1129" t="s">
        <v>232</v>
      </c>
      <c r="Q1129" s="27">
        <v>2.2000000000000002</v>
      </c>
      <c r="R1129" s="27">
        <v>7.5</v>
      </c>
      <c r="S1129" s="27">
        <v>80</v>
      </c>
      <c r="T1129" s="27">
        <v>80</v>
      </c>
      <c r="U1129" s="27">
        <v>0</v>
      </c>
      <c r="V1129" s="27">
        <v>0</v>
      </c>
      <c r="W1129" s="27">
        <v>0</v>
      </c>
      <c r="X1129" t="s">
        <v>69</v>
      </c>
      <c r="Y1129" t="s">
        <v>91</v>
      </c>
      <c r="Z1129" s="27">
        <v>100</v>
      </c>
      <c r="AA1129" s="27">
        <v>100</v>
      </c>
      <c r="AB1129" s="27">
        <v>100</v>
      </c>
      <c r="AC1129" s="27">
        <v>100</v>
      </c>
      <c r="AD1129" s="27">
        <v>74.807010000000005</v>
      </c>
      <c r="AE1129" s="27">
        <v>369.34318100000002</v>
      </c>
      <c r="AF1129" s="27">
        <v>1087.87238</v>
      </c>
      <c r="AG1129">
        <v>1382.0102285</v>
      </c>
      <c r="AH1129">
        <v>1.18</v>
      </c>
      <c r="AI1129">
        <v>1.18</v>
      </c>
      <c r="AJ1129">
        <v>0</v>
      </c>
      <c r="AK1129">
        <v>0</v>
      </c>
      <c r="AL1129">
        <v>1630.77206963</v>
      </c>
      <c r="AM1129">
        <v>1630.77206963</v>
      </c>
      <c r="AN1129">
        <v>2045</v>
      </c>
      <c r="AO1129" t="s">
        <v>59</v>
      </c>
      <c r="AP1129">
        <v>18</v>
      </c>
      <c r="AQ1129" t="s">
        <v>342</v>
      </c>
      <c r="AR1129">
        <v>2</v>
      </c>
      <c r="AS1129">
        <v>125</v>
      </c>
      <c r="AT1129">
        <v>0.54849999999999999</v>
      </c>
      <c r="AU1129">
        <v>2023</v>
      </c>
      <c r="AW1129" s="65">
        <f>(IF(ISBLANK(AE1129), IF(ISNUMBER(M1129), M1129*R1119, 0)+IF(ISNUMBER(V1129), V1129*AA1119, 0)+AE1129, (IF(ISNUMBER(M1129), M1129*R1119, 0)+IF(ISNUMBER(V1129), V1129*AA1119)+AE1129)))</f>
        <v>1382.0102285</v>
      </c>
      <c r="AX1129" s="86">
        <f t="shared" si="71"/>
        <v>1630.77206963</v>
      </c>
      <c r="AY1129" s="86">
        <f t="shared" si="72"/>
        <v>1630.77206963</v>
      </c>
    </row>
    <row r="1130" spans="1:51" x14ac:dyDescent="0.2">
      <c r="A1130">
        <v>63</v>
      </c>
      <c r="B1130">
        <v>2023</v>
      </c>
      <c r="C1130" t="s">
        <v>858</v>
      </c>
      <c r="D1130" t="s">
        <v>45</v>
      </c>
      <c r="E1130" t="s">
        <v>46</v>
      </c>
      <c r="G1130" t="s">
        <v>338</v>
      </c>
      <c r="H1130" t="s">
        <v>339</v>
      </c>
      <c r="I1130" t="s">
        <v>340</v>
      </c>
      <c r="J1130" t="s">
        <v>341</v>
      </c>
      <c r="K1130" t="s">
        <v>51</v>
      </c>
      <c r="L1130" s="27">
        <v>105.36006</v>
      </c>
      <c r="M1130" s="27">
        <v>135.02227300000001</v>
      </c>
      <c r="N1130" s="27">
        <v>156.18634900000001</v>
      </c>
      <c r="O1130" t="s">
        <v>153</v>
      </c>
      <c r="P1130" t="s">
        <v>232</v>
      </c>
      <c r="Q1130" s="27">
        <v>2.2000000000000002</v>
      </c>
      <c r="R1130" s="27">
        <v>7.5</v>
      </c>
      <c r="S1130" s="27">
        <v>80</v>
      </c>
      <c r="T1130" s="27">
        <v>80</v>
      </c>
      <c r="U1130" s="27">
        <v>0</v>
      </c>
      <c r="V1130" s="27">
        <v>0</v>
      </c>
      <c r="W1130" s="27">
        <v>0</v>
      </c>
      <c r="X1130" t="s">
        <v>69</v>
      </c>
      <c r="Y1130" t="s">
        <v>91</v>
      </c>
      <c r="Z1130" s="27">
        <v>100</v>
      </c>
      <c r="AA1130" s="27">
        <v>100</v>
      </c>
      <c r="AB1130" s="27">
        <v>100</v>
      </c>
      <c r="AC1130" s="27">
        <v>100</v>
      </c>
      <c r="AD1130" s="27">
        <v>74.807010000000005</v>
      </c>
      <c r="AE1130" s="27">
        <v>369.34318100000002</v>
      </c>
      <c r="AF1130" s="27">
        <v>1087.87238</v>
      </c>
      <c r="AG1130">
        <v>1382.0102285</v>
      </c>
      <c r="AH1130">
        <v>1.18</v>
      </c>
      <c r="AI1130">
        <v>1.18</v>
      </c>
      <c r="AJ1130">
        <v>0</v>
      </c>
      <c r="AK1130">
        <v>0</v>
      </c>
      <c r="AL1130">
        <v>1630.77206963</v>
      </c>
      <c r="AM1130">
        <v>1630.77206963</v>
      </c>
      <c r="AN1130">
        <v>2050</v>
      </c>
      <c r="AO1130" t="s">
        <v>59</v>
      </c>
      <c r="AP1130">
        <v>18</v>
      </c>
      <c r="AQ1130" t="s">
        <v>342</v>
      </c>
      <c r="AR1130">
        <v>2</v>
      </c>
      <c r="AS1130">
        <v>125</v>
      </c>
      <c r="AT1130">
        <v>0.54849999999999999</v>
      </c>
      <c r="AU1130">
        <v>2023</v>
      </c>
      <c r="AW1130" s="65">
        <f>(IF(ISBLANK(AE1130), IF(ISNUMBER(M1130), M1130*R1119, 0)+IF(ISNUMBER(V1130), V1130*AA1119, 0)+AE1130, (IF(ISNUMBER(M1130), M1130*R1119, 0)+IF(ISNUMBER(V1130), V1130*AA1119)+AE1130)))</f>
        <v>1382.0102285</v>
      </c>
      <c r="AX1130" s="86">
        <f t="shared" si="71"/>
        <v>1630.77206963</v>
      </c>
      <c r="AY1130" s="86">
        <f t="shared" si="72"/>
        <v>1630.77206963</v>
      </c>
    </row>
    <row r="1131" spans="1:51" x14ac:dyDescent="0.2">
      <c r="A1131">
        <v>63</v>
      </c>
      <c r="B1131">
        <v>2023</v>
      </c>
      <c r="C1131" t="s">
        <v>858</v>
      </c>
      <c r="D1131" t="s">
        <v>45</v>
      </c>
      <c r="E1131" t="s">
        <v>46</v>
      </c>
      <c r="G1131" t="s">
        <v>338</v>
      </c>
      <c r="H1131" t="s">
        <v>339</v>
      </c>
      <c r="I1131" t="s">
        <v>340</v>
      </c>
      <c r="J1131" t="s">
        <v>341</v>
      </c>
      <c r="K1131" t="s">
        <v>51</v>
      </c>
      <c r="L1131" s="27">
        <v>105.36006</v>
      </c>
      <c r="M1131" s="27">
        <v>135.02227300000001</v>
      </c>
      <c r="N1131" s="27">
        <v>156.18634900000001</v>
      </c>
      <c r="O1131" t="s">
        <v>153</v>
      </c>
      <c r="P1131" t="s">
        <v>232</v>
      </c>
      <c r="Q1131" s="27">
        <v>2.2000000000000002</v>
      </c>
      <c r="R1131" s="27">
        <v>7.5</v>
      </c>
      <c r="S1131" s="27">
        <v>80</v>
      </c>
      <c r="T1131" s="27">
        <v>80</v>
      </c>
      <c r="U1131" s="27">
        <v>0</v>
      </c>
      <c r="V1131" s="27">
        <v>0</v>
      </c>
      <c r="W1131" s="27">
        <v>0</v>
      </c>
      <c r="X1131" t="s">
        <v>69</v>
      </c>
      <c r="Y1131" t="s">
        <v>91</v>
      </c>
      <c r="Z1131" s="27">
        <v>100</v>
      </c>
      <c r="AA1131" s="27">
        <v>100</v>
      </c>
      <c r="AB1131" s="27">
        <v>100</v>
      </c>
      <c r="AC1131" s="27">
        <v>100</v>
      </c>
      <c r="AD1131" s="27">
        <v>74.807010000000005</v>
      </c>
      <c r="AE1131" s="27">
        <v>369.34318100000002</v>
      </c>
      <c r="AF1131" s="27">
        <v>1087.87238</v>
      </c>
      <c r="AG1131">
        <v>1382.0102285</v>
      </c>
      <c r="AH1131">
        <v>1.18</v>
      </c>
      <c r="AI1131">
        <v>1.18</v>
      </c>
      <c r="AJ1131">
        <v>0</v>
      </c>
      <c r="AK1131">
        <v>0</v>
      </c>
      <c r="AL1131">
        <v>1630.77206963</v>
      </c>
      <c r="AM1131">
        <v>1630.77206963</v>
      </c>
      <c r="AN1131">
        <v>2023</v>
      </c>
      <c r="AO1131" t="s">
        <v>60</v>
      </c>
      <c r="AP1131">
        <v>18</v>
      </c>
      <c r="AQ1131" t="s">
        <v>342</v>
      </c>
      <c r="AR1131">
        <v>2</v>
      </c>
      <c r="AS1131">
        <v>125</v>
      </c>
      <c r="AT1131">
        <v>0.54849999999999999</v>
      </c>
      <c r="AU1131">
        <v>2023</v>
      </c>
      <c r="AW1131" s="65">
        <f>(IF(ISBLANK(AE1131), IF(ISNUMBER(M1131), M1131*R1119, 0)+IF(ISNUMBER(V1131), V1131*AA1119, 0)+AE1131, (IF(ISNUMBER(M1131), M1131*R1119, 0)+IF(ISNUMBER(V1131), V1131*AA1119)+AE1131)))</f>
        <v>1382.0102285</v>
      </c>
      <c r="AX1131" s="86">
        <f t="shared" si="71"/>
        <v>1630.77206963</v>
      </c>
      <c r="AY1131" s="86">
        <f t="shared" si="72"/>
        <v>1630.77206963</v>
      </c>
    </row>
    <row r="1132" spans="1:51" x14ac:dyDescent="0.2">
      <c r="A1132">
        <v>63</v>
      </c>
      <c r="B1132">
        <v>2023</v>
      </c>
      <c r="C1132" t="s">
        <v>858</v>
      </c>
      <c r="D1132" t="s">
        <v>45</v>
      </c>
      <c r="E1132" t="s">
        <v>46</v>
      </c>
      <c r="G1132" t="s">
        <v>338</v>
      </c>
      <c r="H1132" t="s">
        <v>339</v>
      </c>
      <c r="I1132" t="s">
        <v>340</v>
      </c>
      <c r="J1132" t="s">
        <v>341</v>
      </c>
      <c r="K1132" t="s">
        <v>51</v>
      </c>
      <c r="L1132" s="27">
        <v>105.36006</v>
      </c>
      <c r="M1132" s="27">
        <v>135.02227300000001</v>
      </c>
      <c r="N1132" s="27">
        <v>156.18634900000001</v>
      </c>
      <c r="O1132" t="s">
        <v>153</v>
      </c>
      <c r="P1132" t="s">
        <v>232</v>
      </c>
      <c r="Q1132" s="27">
        <v>2.2000000000000002</v>
      </c>
      <c r="R1132" s="27">
        <v>7.5</v>
      </c>
      <c r="S1132" s="27">
        <v>80</v>
      </c>
      <c r="T1132" s="27">
        <v>80</v>
      </c>
      <c r="U1132" s="27">
        <v>0</v>
      </c>
      <c r="V1132" s="27">
        <v>0</v>
      </c>
      <c r="W1132" s="27">
        <v>0</v>
      </c>
      <c r="X1132" t="s">
        <v>69</v>
      </c>
      <c r="Y1132" t="s">
        <v>91</v>
      </c>
      <c r="Z1132" s="27">
        <v>100</v>
      </c>
      <c r="AA1132" s="27">
        <v>100</v>
      </c>
      <c r="AB1132" s="27">
        <v>100</v>
      </c>
      <c r="AC1132" s="27">
        <v>100</v>
      </c>
      <c r="AD1132" s="27">
        <v>74.807010000000005</v>
      </c>
      <c r="AE1132" s="27">
        <v>369.34318100000002</v>
      </c>
      <c r="AF1132" s="27">
        <v>1087.87238</v>
      </c>
      <c r="AG1132">
        <v>1382.0102285</v>
      </c>
      <c r="AH1132">
        <v>1.18</v>
      </c>
      <c r="AI1132">
        <v>1.18</v>
      </c>
      <c r="AJ1132">
        <v>0</v>
      </c>
      <c r="AK1132">
        <v>0</v>
      </c>
      <c r="AL1132">
        <v>1630.77206963</v>
      </c>
      <c r="AM1132">
        <v>1630.77206963</v>
      </c>
      <c r="AN1132">
        <v>2030</v>
      </c>
      <c r="AO1132" t="s">
        <v>60</v>
      </c>
      <c r="AP1132">
        <v>18</v>
      </c>
      <c r="AQ1132" t="s">
        <v>342</v>
      </c>
      <c r="AR1132">
        <v>2</v>
      </c>
      <c r="AS1132">
        <v>125</v>
      </c>
      <c r="AT1132">
        <v>0.54849999999999999</v>
      </c>
      <c r="AU1132">
        <v>2023</v>
      </c>
      <c r="AW1132" s="65">
        <f>(IF(ISBLANK(AE1132), IF(ISNUMBER(M1132), M1132*R1119, 0)+IF(ISNUMBER(V1132), V1132*AA1119, 0)+AE1132, (IF(ISNUMBER(M1132), M1132*R1119, 0)+IF(ISNUMBER(V1132), V1132*AA1119)+AE1132)))</f>
        <v>1382.0102285</v>
      </c>
      <c r="AX1132" s="86">
        <f t="shared" si="71"/>
        <v>1630.77206963</v>
      </c>
      <c r="AY1132" s="86">
        <f t="shared" si="72"/>
        <v>1630.77206963</v>
      </c>
    </row>
    <row r="1133" spans="1:51" x14ac:dyDescent="0.2">
      <c r="A1133">
        <v>63</v>
      </c>
      <c r="B1133">
        <v>2023</v>
      </c>
      <c r="C1133" t="s">
        <v>858</v>
      </c>
      <c r="D1133" t="s">
        <v>45</v>
      </c>
      <c r="E1133" t="s">
        <v>46</v>
      </c>
      <c r="G1133" t="s">
        <v>338</v>
      </c>
      <c r="H1133" t="s">
        <v>339</v>
      </c>
      <c r="I1133" t="s">
        <v>340</v>
      </c>
      <c r="J1133" t="s">
        <v>341</v>
      </c>
      <c r="K1133" t="s">
        <v>51</v>
      </c>
      <c r="L1133" s="27">
        <v>105.36006</v>
      </c>
      <c r="M1133" s="27">
        <v>135.02227300000001</v>
      </c>
      <c r="N1133" s="27">
        <v>156.18634900000001</v>
      </c>
      <c r="O1133" t="s">
        <v>153</v>
      </c>
      <c r="P1133" t="s">
        <v>232</v>
      </c>
      <c r="Q1133" s="27">
        <v>2.2000000000000002</v>
      </c>
      <c r="R1133" s="27">
        <v>7.5</v>
      </c>
      <c r="S1133" s="27">
        <v>80</v>
      </c>
      <c r="T1133" s="27">
        <v>80</v>
      </c>
      <c r="U1133" s="27">
        <v>0</v>
      </c>
      <c r="V1133" s="27">
        <v>0</v>
      </c>
      <c r="W1133" s="27">
        <v>0</v>
      </c>
      <c r="X1133" t="s">
        <v>69</v>
      </c>
      <c r="Y1133" t="s">
        <v>91</v>
      </c>
      <c r="Z1133" s="27">
        <v>100</v>
      </c>
      <c r="AA1133" s="27">
        <v>100</v>
      </c>
      <c r="AB1133" s="27">
        <v>100</v>
      </c>
      <c r="AC1133" s="27">
        <v>100</v>
      </c>
      <c r="AD1133" s="27">
        <v>74.807010000000005</v>
      </c>
      <c r="AE1133" s="27">
        <v>369.34318100000002</v>
      </c>
      <c r="AF1133" s="27">
        <v>1087.87238</v>
      </c>
      <c r="AG1133">
        <v>1382.0102285</v>
      </c>
      <c r="AH1133">
        <v>1.18</v>
      </c>
      <c r="AI1133">
        <v>1.18</v>
      </c>
      <c r="AJ1133">
        <v>0</v>
      </c>
      <c r="AK1133">
        <v>0</v>
      </c>
      <c r="AL1133">
        <v>1630.77206963</v>
      </c>
      <c r="AM1133">
        <v>1630.77206963</v>
      </c>
      <c r="AN1133">
        <v>2035</v>
      </c>
      <c r="AO1133" t="s">
        <v>60</v>
      </c>
      <c r="AP1133">
        <v>18</v>
      </c>
      <c r="AQ1133" t="s">
        <v>342</v>
      </c>
      <c r="AR1133">
        <v>2</v>
      </c>
      <c r="AS1133">
        <v>125</v>
      </c>
      <c r="AT1133">
        <v>0.54849999999999999</v>
      </c>
      <c r="AU1133">
        <v>2023</v>
      </c>
      <c r="AW1133" s="65">
        <f>(IF(ISBLANK(AE1133), IF(ISNUMBER(M1133), M1133*R1119, 0)+IF(ISNUMBER(V1133), V1133*AA1119, 0)+AE1133, (IF(ISNUMBER(M1133), M1133*R1119, 0)+IF(ISNUMBER(V1133), V1133*AA1119)+AE1133)))</f>
        <v>1382.0102285</v>
      </c>
      <c r="AX1133" s="86">
        <f t="shared" si="71"/>
        <v>1630.77206963</v>
      </c>
      <c r="AY1133" s="86">
        <f t="shared" si="72"/>
        <v>1630.77206963</v>
      </c>
    </row>
    <row r="1134" spans="1:51" x14ac:dyDescent="0.2">
      <c r="A1134">
        <v>63</v>
      </c>
      <c r="B1134">
        <v>2023</v>
      </c>
      <c r="C1134" t="s">
        <v>858</v>
      </c>
      <c r="D1134" t="s">
        <v>45</v>
      </c>
      <c r="E1134" t="s">
        <v>46</v>
      </c>
      <c r="G1134" t="s">
        <v>338</v>
      </c>
      <c r="H1134" t="s">
        <v>339</v>
      </c>
      <c r="I1134" t="s">
        <v>340</v>
      </c>
      <c r="J1134" t="s">
        <v>341</v>
      </c>
      <c r="K1134" t="s">
        <v>51</v>
      </c>
      <c r="L1134" s="27">
        <v>105.36006</v>
      </c>
      <c r="M1134" s="27">
        <v>135.02227300000001</v>
      </c>
      <c r="N1134" s="27">
        <v>156.18634900000001</v>
      </c>
      <c r="O1134" t="s">
        <v>153</v>
      </c>
      <c r="P1134" t="s">
        <v>232</v>
      </c>
      <c r="Q1134" s="27">
        <v>2.2000000000000002</v>
      </c>
      <c r="R1134" s="27">
        <v>7.5</v>
      </c>
      <c r="S1134" s="27">
        <v>80</v>
      </c>
      <c r="T1134" s="27">
        <v>80</v>
      </c>
      <c r="U1134" s="27">
        <v>0</v>
      </c>
      <c r="V1134" s="27">
        <v>0</v>
      </c>
      <c r="W1134" s="27">
        <v>0</v>
      </c>
      <c r="X1134" t="s">
        <v>69</v>
      </c>
      <c r="Y1134" t="s">
        <v>91</v>
      </c>
      <c r="Z1134" s="27">
        <v>100</v>
      </c>
      <c r="AA1134" s="27">
        <v>100</v>
      </c>
      <c r="AB1134" s="27">
        <v>100</v>
      </c>
      <c r="AC1134" s="27">
        <v>100</v>
      </c>
      <c r="AD1134" s="27">
        <v>74.807010000000005</v>
      </c>
      <c r="AE1134" s="27">
        <v>369.34318100000002</v>
      </c>
      <c r="AF1134" s="27">
        <v>1087.87238</v>
      </c>
      <c r="AG1134">
        <v>1382.0102285</v>
      </c>
      <c r="AH1134">
        <v>1.18</v>
      </c>
      <c r="AI1134">
        <v>1.18</v>
      </c>
      <c r="AJ1134">
        <v>0</v>
      </c>
      <c r="AK1134">
        <v>0</v>
      </c>
      <c r="AL1134">
        <v>1630.77206963</v>
      </c>
      <c r="AM1134">
        <v>1630.77206963</v>
      </c>
      <c r="AN1134">
        <v>2040</v>
      </c>
      <c r="AO1134" t="s">
        <v>60</v>
      </c>
      <c r="AP1134">
        <v>18</v>
      </c>
      <c r="AQ1134" t="s">
        <v>342</v>
      </c>
      <c r="AR1134">
        <v>2</v>
      </c>
      <c r="AS1134">
        <v>125</v>
      </c>
      <c r="AT1134">
        <v>0.54849999999999999</v>
      </c>
      <c r="AU1134">
        <v>2023</v>
      </c>
      <c r="AW1134" s="65">
        <f>(IF(ISBLANK(AE1134), IF(ISNUMBER(M1134), M1134*R1119, 0)+IF(ISNUMBER(V1134), V1134*AA1119, 0)+AE1134, (IF(ISNUMBER(M1134), M1134*R1119, 0)+IF(ISNUMBER(V1134), V1134*AA1119)+AE1134)))</f>
        <v>1382.0102285</v>
      </c>
      <c r="AX1134" s="86">
        <f t="shared" si="71"/>
        <v>1630.77206963</v>
      </c>
      <c r="AY1134" s="86">
        <f t="shared" si="72"/>
        <v>1630.77206963</v>
      </c>
    </row>
    <row r="1135" spans="1:51" x14ac:dyDescent="0.2">
      <c r="A1135">
        <v>63</v>
      </c>
      <c r="B1135">
        <v>2023</v>
      </c>
      <c r="C1135" t="s">
        <v>858</v>
      </c>
      <c r="D1135" t="s">
        <v>45</v>
      </c>
      <c r="E1135" t="s">
        <v>46</v>
      </c>
      <c r="G1135" t="s">
        <v>338</v>
      </c>
      <c r="H1135" t="s">
        <v>339</v>
      </c>
      <c r="I1135" t="s">
        <v>340</v>
      </c>
      <c r="J1135" t="s">
        <v>341</v>
      </c>
      <c r="K1135" t="s">
        <v>51</v>
      </c>
      <c r="L1135" s="27">
        <v>105.36006</v>
      </c>
      <c r="M1135" s="27">
        <v>135.02227300000001</v>
      </c>
      <c r="N1135" s="27">
        <v>156.18634900000001</v>
      </c>
      <c r="O1135" t="s">
        <v>153</v>
      </c>
      <c r="P1135" t="s">
        <v>232</v>
      </c>
      <c r="Q1135" s="27">
        <v>2.2000000000000002</v>
      </c>
      <c r="R1135" s="27">
        <v>7.5</v>
      </c>
      <c r="S1135" s="27">
        <v>80</v>
      </c>
      <c r="T1135" s="27">
        <v>80</v>
      </c>
      <c r="U1135" s="27">
        <v>0</v>
      </c>
      <c r="V1135" s="27">
        <v>0</v>
      </c>
      <c r="W1135" s="27">
        <v>0</v>
      </c>
      <c r="X1135" t="s">
        <v>69</v>
      </c>
      <c r="Y1135" t="s">
        <v>91</v>
      </c>
      <c r="Z1135" s="27">
        <v>100</v>
      </c>
      <c r="AA1135" s="27">
        <v>100</v>
      </c>
      <c r="AB1135" s="27">
        <v>100</v>
      </c>
      <c r="AC1135" s="27">
        <v>100</v>
      </c>
      <c r="AD1135" s="27">
        <v>74.807010000000005</v>
      </c>
      <c r="AE1135" s="27">
        <v>369.34318100000002</v>
      </c>
      <c r="AF1135" s="27">
        <v>1087.87238</v>
      </c>
      <c r="AG1135">
        <v>1382.0102285</v>
      </c>
      <c r="AH1135">
        <v>1.18</v>
      </c>
      <c r="AI1135">
        <v>1.18</v>
      </c>
      <c r="AJ1135">
        <v>0</v>
      </c>
      <c r="AK1135">
        <v>0</v>
      </c>
      <c r="AL1135">
        <v>1630.77206963</v>
      </c>
      <c r="AM1135">
        <v>1630.77206963</v>
      </c>
      <c r="AN1135">
        <v>2045</v>
      </c>
      <c r="AO1135" t="s">
        <v>60</v>
      </c>
      <c r="AP1135">
        <v>18</v>
      </c>
      <c r="AQ1135" t="s">
        <v>342</v>
      </c>
      <c r="AR1135">
        <v>2</v>
      </c>
      <c r="AS1135">
        <v>125</v>
      </c>
      <c r="AT1135">
        <v>0.54849999999999999</v>
      </c>
      <c r="AU1135">
        <v>2023</v>
      </c>
      <c r="AW1135" s="65">
        <f>(IF(ISBLANK(AE1135), IF(ISNUMBER(M1135), M1135*R1119, 0)+IF(ISNUMBER(V1135), V1135*AA1119, 0)+AE1135, (IF(ISNUMBER(M1135), M1135*R1119, 0)+IF(ISNUMBER(V1135), V1135*AA1119)+AE1135)))</f>
        <v>1382.0102285</v>
      </c>
      <c r="AX1135" s="86">
        <f t="shared" si="71"/>
        <v>1630.77206963</v>
      </c>
      <c r="AY1135" s="86">
        <f t="shared" si="72"/>
        <v>1630.77206963</v>
      </c>
    </row>
    <row r="1136" spans="1:51" x14ac:dyDescent="0.2">
      <c r="A1136">
        <v>63</v>
      </c>
      <c r="B1136">
        <v>2023</v>
      </c>
      <c r="C1136" t="s">
        <v>858</v>
      </c>
      <c r="D1136" t="s">
        <v>45</v>
      </c>
      <c r="E1136" t="s">
        <v>46</v>
      </c>
      <c r="G1136" t="s">
        <v>338</v>
      </c>
      <c r="H1136" t="s">
        <v>339</v>
      </c>
      <c r="I1136" t="s">
        <v>340</v>
      </c>
      <c r="J1136" t="s">
        <v>341</v>
      </c>
      <c r="K1136" t="s">
        <v>51</v>
      </c>
      <c r="L1136" s="27">
        <v>105.36006</v>
      </c>
      <c r="M1136" s="27">
        <v>135.02227300000001</v>
      </c>
      <c r="N1136" s="27">
        <v>156.18634900000001</v>
      </c>
      <c r="O1136" t="s">
        <v>153</v>
      </c>
      <c r="P1136" t="s">
        <v>232</v>
      </c>
      <c r="Q1136" s="27">
        <v>2.2000000000000002</v>
      </c>
      <c r="R1136" s="27">
        <v>7.5</v>
      </c>
      <c r="S1136" s="27">
        <v>80</v>
      </c>
      <c r="T1136" s="27">
        <v>80</v>
      </c>
      <c r="U1136" s="27">
        <v>0</v>
      </c>
      <c r="V1136" s="27">
        <v>0</v>
      </c>
      <c r="W1136" s="27">
        <v>0</v>
      </c>
      <c r="X1136" t="s">
        <v>69</v>
      </c>
      <c r="Y1136" t="s">
        <v>91</v>
      </c>
      <c r="Z1136" s="27">
        <v>100</v>
      </c>
      <c r="AA1136" s="27">
        <v>100</v>
      </c>
      <c r="AB1136" s="27">
        <v>100</v>
      </c>
      <c r="AC1136" s="27">
        <v>100</v>
      </c>
      <c r="AD1136" s="27">
        <v>74.807010000000005</v>
      </c>
      <c r="AE1136" s="27">
        <v>369.34318100000002</v>
      </c>
      <c r="AF1136" s="27">
        <v>1087.87238</v>
      </c>
      <c r="AG1136">
        <v>1382.0102285</v>
      </c>
      <c r="AH1136">
        <v>1.18</v>
      </c>
      <c r="AI1136">
        <v>1.18</v>
      </c>
      <c r="AJ1136">
        <v>0</v>
      </c>
      <c r="AK1136">
        <v>0</v>
      </c>
      <c r="AL1136">
        <v>1630.77206963</v>
      </c>
      <c r="AM1136">
        <v>1630.77206963</v>
      </c>
      <c r="AN1136">
        <v>2050</v>
      </c>
      <c r="AO1136" t="s">
        <v>60</v>
      </c>
      <c r="AP1136">
        <v>18</v>
      </c>
      <c r="AQ1136" t="s">
        <v>342</v>
      </c>
      <c r="AR1136">
        <v>2</v>
      </c>
      <c r="AS1136">
        <v>125</v>
      </c>
      <c r="AT1136">
        <v>0.54849999999999999</v>
      </c>
      <c r="AU1136">
        <v>2023</v>
      </c>
      <c r="AW1136" s="77">
        <f>(IF(ISBLANK(AE1136), IF(ISNUMBER(M1136), M1136*R1119, 0)+IF(ISNUMBER(V1136), V1136*AA1119, 0)+AE1136, (IF(ISNUMBER(M1136), M1136*R1119, 0)+IF(ISNUMBER(V1136), V1136*AA1119)+AE1136)))</f>
        <v>1382.0102285</v>
      </c>
      <c r="AX1136" s="88">
        <f t="shared" si="71"/>
        <v>1630.77206963</v>
      </c>
      <c r="AY1136" s="88">
        <f t="shared" si="72"/>
        <v>1630.77206963</v>
      </c>
    </row>
    <row r="1137" spans="1:51" x14ac:dyDescent="0.2">
      <c r="A1137">
        <v>64</v>
      </c>
      <c r="B1137">
        <v>2023</v>
      </c>
      <c r="C1137" t="s">
        <v>858</v>
      </c>
      <c r="D1137" t="s">
        <v>157</v>
      </c>
      <c r="E1137" t="s">
        <v>46</v>
      </c>
      <c r="G1137" t="s">
        <v>343</v>
      </c>
      <c r="H1137" t="s">
        <v>318</v>
      </c>
      <c r="I1137" t="s">
        <v>151</v>
      </c>
      <c r="J1137" t="s">
        <v>344</v>
      </c>
      <c r="K1137" t="s">
        <v>51</v>
      </c>
      <c r="L1137" s="27">
        <v>17.730840000000001</v>
      </c>
      <c r="M1137" s="27">
        <v>22.163550000000001</v>
      </c>
      <c r="N1137" s="27">
        <v>26.596260000000001</v>
      </c>
      <c r="O1137" t="s">
        <v>878</v>
      </c>
      <c r="P1137" t="s">
        <v>345</v>
      </c>
      <c r="Q1137" s="27">
        <v>7.03</v>
      </c>
      <c r="R1137" s="27">
        <v>800</v>
      </c>
      <c r="S1137" s="27">
        <v>3000</v>
      </c>
      <c r="T1137" s="27">
        <v>3000</v>
      </c>
      <c r="U1137" s="27">
        <v>155.28624000000002</v>
      </c>
      <c r="V1137" s="27">
        <v>194.1078</v>
      </c>
      <c r="W1137" s="27">
        <v>232.92935999999997</v>
      </c>
      <c r="X1137" t="s">
        <v>69</v>
      </c>
      <c r="Y1137" t="s">
        <v>91</v>
      </c>
      <c r="Z1137" s="27">
        <v>81</v>
      </c>
      <c r="AA1137" s="27">
        <v>87</v>
      </c>
      <c r="AB1137" s="27">
        <v>97</v>
      </c>
      <c r="AC1137" s="27">
        <v>97</v>
      </c>
      <c r="AD1137" s="27">
        <v>1932.6168808</v>
      </c>
      <c r="AE1137" s="27">
        <v>2.3207339999999999</v>
      </c>
      <c r="AF1137" s="27">
        <v>2898.9253211999999</v>
      </c>
      <c r="AG1137">
        <v>34620.539334000001</v>
      </c>
      <c r="AH1137">
        <v>1.2849999999999999</v>
      </c>
      <c r="AI1137">
        <v>1.2849999999999999</v>
      </c>
      <c r="AJ1137">
        <v>0</v>
      </c>
      <c r="AK1137">
        <v>0</v>
      </c>
      <c r="AL1137">
        <v>44487.393044190001</v>
      </c>
      <c r="AM1137">
        <v>44487.393044190001</v>
      </c>
      <c r="AN1137">
        <v>2023</v>
      </c>
      <c r="AO1137" t="s">
        <v>56</v>
      </c>
      <c r="AP1137">
        <v>25</v>
      </c>
      <c r="AQ1137" t="s">
        <v>346</v>
      </c>
      <c r="AR1137">
        <v>2</v>
      </c>
      <c r="AS1137">
        <v>20</v>
      </c>
      <c r="AT1137">
        <v>0.57369999999999999</v>
      </c>
      <c r="AU1137">
        <v>2023</v>
      </c>
      <c r="AV1137" t="s">
        <v>335</v>
      </c>
      <c r="AW1137" s="65">
        <f>(IF(ISBLANK(AE1137), IF(ISNUMBER(M1137), M1137*R1137, 0)+IF(ISNUMBER(V1137), V1137*AA1137, 0)+AE1137, (IF(ISNUMBER(M1137), M1137*R1137, 0)+IF(ISNUMBER(V1137), V1137*AA1137)+AE1137)))</f>
        <v>34620.539334000001</v>
      </c>
      <c r="AX1137" s="86">
        <f t="shared" si="71"/>
        <v>44487.393044190001</v>
      </c>
      <c r="AY1137" s="86">
        <f t="shared" si="72"/>
        <v>44487.393044190001</v>
      </c>
    </row>
    <row r="1138" spans="1:51" x14ac:dyDescent="0.2">
      <c r="A1138">
        <v>64</v>
      </c>
      <c r="B1138">
        <v>2023</v>
      </c>
      <c r="C1138" t="s">
        <v>858</v>
      </c>
      <c r="D1138" t="s">
        <v>157</v>
      </c>
      <c r="E1138" t="s">
        <v>46</v>
      </c>
      <c r="G1138" t="s">
        <v>343</v>
      </c>
      <c r="H1138" t="s">
        <v>318</v>
      </c>
      <c r="I1138" t="s">
        <v>151</v>
      </c>
      <c r="J1138" t="s">
        <v>344</v>
      </c>
      <c r="K1138" t="s">
        <v>51</v>
      </c>
      <c r="L1138" s="27">
        <v>17.730840000000001</v>
      </c>
      <c r="M1138" s="27">
        <v>22.163550000000001</v>
      </c>
      <c r="N1138" s="27">
        <v>26.596260000000001</v>
      </c>
      <c r="O1138" t="s">
        <v>878</v>
      </c>
      <c r="P1138" t="s">
        <v>345</v>
      </c>
      <c r="Q1138" s="27">
        <v>7.03</v>
      </c>
      <c r="R1138" s="27">
        <v>800</v>
      </c>
      <c r="S1138" s="27">
        <v>3000</v>
      </c>
      <c r="T1138" s="27">
        <v>3000</v>
      </c>
      <c r="U1138" s="27">
        <v>155.28624000000002</v>
      </c>
      <c r="V1138" s="27">
        <v>194.1078</v>
      </c>
      <c r="W1138" s="27">
        <v>232.92935999999997</v>
      </c>
      <c r="X1138" t="s">
        <v>69</v>
      </c>
      <c r="Y1138" t="s">
        <v>91</v>
      </c>
      <c r="Z1138" s="27">
        <v>81</v>
      </c>
      <c r="AA1138" s="27">
        <v>87</v>
      </c>
      <c r="AB1138" s="27">
        <v>97</v>
      </c>
      <c r="AC1138" s="27">
        <v>97</v>
      </c>
      <c r="AD1138" s="27">
        <v>1932.6168808</v>
      </c>
      <c r="AE1138" s="27">
        <v>2.3207339999999999</v>
      </c>
      <c r="AF1138" s="27">
        <v>2898.9253211999999</v>
      </c>
      <c r="AG1138">
        <v>34620.539334000001</v>
      </c>
      <c r="AH1138">
        <v>1.2849999999999999</v>
      </c>
      <c r="AI1138">
        <v>1.2849999999999999</v>
      </c>
      <c r="AJ1138">
        <v>0</v>
      </c>
      <c r="AK1138">
        <v>0</v>
      </c>
      <c r="AL1138">
        <v>44487.393044190001</v>
      </c>
      <c r="AM1138">
        <v>44487.393044190001</v>
      </c>
      <c r="AN1138">
        <v>2030</v>
      </c>
      <c r="AO1138" t="s">
        <v>56</v>
      </c>
      <c r="AP1138">
        <v>25</v>
      </c>
      <c r="AQ1138" t="s">
        <v>346</v>
      </c>
      <c r="AR1138">
        <v>2</v>
      </c>
      <c r="AS1138">
        <v>20</v>
      </c>
      <c r="AT1138">
        <v>0.57369999999999999</v>
      </c>
      <c r="AU1138">
        <v>2023</v>
      </c>
      <c r="AV1138" t="s">
        <v>335</v>
      </c>
      <c r="AW1138" s="65">
        <f>(IF(ISBLANK(AE1138), IF(ISNUMBER(M1138), M1138*R1137, 0)+IF(ISNUMBER(V1138), V1138*AA1137, 0)+AE1138, (IF(ISNUMBER(M1138), M1138*R1137, 0)+IF(ISNUMBER(V1138), V1138*AA1137)+AE1138)))</f>
        <v>34620.539334000001</v>
      </c>
      <c r="AX1138" s="86">
        <f t="shared" si="71"/>
        <v>44487.393044190001</v>
      </c>
      <c r="AY1138" s="86">
        <f t="shared" si="72"/>
        <v>44487.393044190001</v>
      </c>
    </row>
    <row r="1139" spans="1:51" x14ac:dyDescent="0.2">
      <c r="A1139">
        <v>64</v>
      </c>
      <c r="B1139">
        <v>2023</v>
      </c>
      <c r="C1139" t="s">
        <v>858</v>
      </c>
      <c r="D1139" t="s">
        <v>157</v>
      </c>
      <c r="E1139" t="s">
        <v>46</v>
      </c>
      <c r="G1139" t="s">
        <v>343</v>
      </c>
      <c r="H1139" t="s">
        <v>318</v>
      </c>
      <c r="I1139" t="s">
        <v>151</v>
      </c>
      <c r="J1139" t="s">
        <v>344</v>
      </c>
      <c r="K1139" t="s">
        <v>51</v>
      </c>
      <c r="L1139" s="27">
        <v>17.730840000000001</v>
      </c>
      <c r="M1139" s="27">
        <v>22.163550000000001</v>
      </c>
      <c r="N1139" s="27">
        <v>26.596260000000001</v>
      </c>
      <c r="O1139" t="s">
        <v>878</v>
      </c>
      <c r="P1139" t="s">
        <v>345</v>
      </c>
      <c r="Q1139" s="27">
        <v>7.03</v>
      </c>
      <c r="R1139" s="27">
        <v>800</v>
      </c>
      <c r="S1139" s="27">
        <v>3000</v>
      </c>
      <c r="T1139" s="27">
        <v>3000</v>
      </c>
      <c r="U1139" s="27">
        <v>155.28624000000002</v>
      </c>
      <c r="V1139" s="27">
        <v>194.1078</v>
      </c>
      <c r="W1139" s="27">
        <v>232.92935999999997</v>
      </c>
      <c r="X1139" t="s">
        <v>69</v>
      </c>
      <c r="Y1139" t="s">
        <v>91</v>
      </c>
      <c r="Z1139" s="27">
        <v>81</v>
      </c>
      <c r="AA1139" s="27">
        <v>87</v>
      </c>
      <c r="AB1139" s="27">
        <v>97</v>
      </c>
      <c r="AC1139" s="27">
        <v>97</v>
      </c>
      <c r="AD1139" s="27">
        <v>1932.6168808</v>
      </c>
      <c r="AE1139" s="27">
        <v>2.3207339999999999</v>
      </c>
      <c r="AF1139" s="27">
        <v>2898.9253211999999</v>
      </c>
      <c r="AG1139">
        <v>34620.539334000001</v>
      </c>
      <c r="AH1139">
        <v>1.2849999999999999</v>
      </c>
      <c r="AI1139">
        <v>1.2849999999999999</v>
      </c>
      <c r="AJ1139">
        <v>0</v>
      </c>
      <c r="AK1139">
        <v>0</v>
      </c>
      <c r="AL1139">
        <v>44487.393044190001</v>
      </c>
      <c r="AM1139">
        <v>44487.393044190001</v>
      </c>
      <c r="AN1139">
        <v>2035</v>
      </c>
      <c r="AO1139" t="s">
        <v>56</v>
      </c>
      <c r="AP1139">
        <v>25</v>
      </c>
      <c r="AQ1139" t="s">
        <v>346</v>
      </c>
      <c r="AR1139">
        <v>2</v>
      </c>
      <c r="AS1139">
        <v>20</v>
      </c>
      <c r="AT1139">
        <v>0.57369999999999999</v>
      </c>
      <c r="AU1139">
        <v>2023</v>
      </c>
      <c r="AV1139" t="s">
        <v>335</v>
      </c>
      <c r="AW1139" s="65">
        <f>(IF(ISBLANK(AE1139), IF(ISNUMBER(M1139), M1139*R1137, 0)+IF(ISNUMBER(V1139), V1139*AA1137, 0)+AE1139, (IF(ISNUMBER(M1139), M1139*R1137, 0)+IF(ISNUMBER(V1139), V1139*AA1137)+AE1139)))</f>
        <v>34620.539334000001</v>
      </c>
      <c r="AX1139" s="86">
        <f t="shared" si="71"/>
        <v>44487.393044190001</v>
      </c>
      <c r="AY1139" s="86">
        <f t="shared" si="72"/>
        <v>44487.393044190001</v>
      </c>
    </row>
    <row r="1140" spans="1:51" x14ac:dyDescent="0.2">
      <c r="A1140">
        <v>64</v>
      </c>
      <c r="B1140">
        <v>2023</v>
      </c>
      <c r="C1140" t="s">
        <v>858</v>
      </c>
      <c r="D1140" t="s">
        <v>157</v>
      </c>
      <c r="E1140" t="s">
        <v>46</v>
      </c>
      <c r="G1140" t="s">
        <v>343</v>
      </c>
      <c r="H1140" t="s">
        <v>318</v>
      </c>
      <c r="I1140" t="s">
        <v>151</v>
      </c>
      <c r="J1140" t="s">
        <v>344</v>
      </c>
      <c r="K1140" t="s">
        <v>51</v>
      </c>
      <c r="L1140" s="27">
        <v>17.730840000000001</v>
      </c>
      <c r="M1140" s="27">
        <v>22.163550000000001</v>
      </c>
      <c r="N1140" s="27">
        <v>26.596260000000001</v>
      </c>
      <c r="O1140" t="s">
        <v>878</v>
      </c>
      <c r="P1140" t="s">
        <v>345</v>
      </c>
      <c r="Q1140" s="27">
        <v>7.03</v>
      </c>
      <c r="R1140" s="27">
        <v>800</v>
      </c>
      <c r="S1140" s="27">
        <v>3000</v>
      </c>
      <c r="T1140" s="27">
        <v>3000</v>
      </c>
      <c r="U1140" s="27">
        <v>155.28624000000002</v>
      </c>
      <c r="V1140" s="27">
        <v>194.1078</v>
      </c>
      <c r="W1140" s="27">
        <v>232.92935999999997</v>
      </c>
      <c r="X1140" t="s">
        <v>69</v>
      </c>
      <c r="Y1140" t="s">
        <v>91</v>
      </c>
      <c r="Z1140" s="27">
        <v>81</v>
      </c>
      <c r="AA1140" s="27">
        <v>87</v>
      </c>
      <c r="AB1140" s="27">
        <v>97</v>
      </c>
      <c r="AC1140" s="27">
        <v>97</v>
      </c>
      <c r="AD1140" s="27">
        <v>1932.6168808</v>
      </c>
      <c r="AE1140" s="27">
        <v>2.3207339999999999</v>
      </c>
      <c r="AF1140" s="27">
        <v>2898.9253211999999</v>
      </c>
      <c r="AG1140">
        <v>34620.539334000001</v>
      </c>
      <c r="AH1140">
        <v>1.2849999999999999</v>
      </c>
      <c r="AI1140">
        <v>1.2849999999999999</v>
      </c>
      <c r="AJ1140">
        <v>0</v>
      </c>
      <c r="AK1140">
        <v>0</v>
      </c>
      <c r="AL1140">
        <v>44487.393044190001</v>
      </c>
      <c r="AM1140">
        <v>44487.393044190001</v>
      </c>
      <c r="AN1140">
        <v>2040</v>
      </c>
      <c r="AO1140" t="s">
        <v>56</v>
      </c>
      <c r="AP1140">
        <v>25</v>
      </c>
      <c r="AQ1140" t="s">
        <v>346</v>
      </c>
      <c r="AR1140">
        <v>2</v>
      </c>
      <c r="AS1140">
        <v>20</v>
      </c>
      <c r="AT1140">
        <v>0.57369999999999999</v>
      </c>
      <c r="AU1140">
        <v>2023</v>
      </c>
      <c r="AV1140" t="s">
        <v>335</v>
      </c>
      <c r="AW1140" s="65">
        <f>(IF(ISBLANK(AE1140), IF(ISNUMBER(M1140), M1140*R1137, 0)+IF(ISNUMBER(V1140), V1140*AA1137, 0)+AE1140, (IF(ISNUMBER(M1140), M1140*R1137, 0)+IF(ISNUMBER(V1140), V1140*AA1137)+AE1140)))</f>
        <v>34620.539334000001</v>
      </c>
      <c r="AX1140" s="86">
        <f t="shared" si="71"/>
        <v>44487.393044190001</v>
      </c>
      <c r="AY1140" s="86">
        <f t="shared" si="72"/>
        <v>44487.393044190001</v>
      </c>
    </row>
    <row r="1141" spans="1:51" x14ac:dyDescent="0.2">
      <c r="A1141">
        <v>64</v>
      </c>
      <c r="B1141">
        <v>2023</v>
      </c>
      <c r="C1141" t="s">
        <v>858</v>
      </c>
      <c r="D1141" t="s">
        <v>157</v>
      </c>
      <c r="E1141" t="s">
        <v>46</v>
      </c>
      <c r="G1141" t="s">
        <v>343</v>
      </c>
      <c r="H1141" t="s">
        <v>318</v>
      </c>
      <c r="I1141" t="s">
        <v>151</v>
      </c>
      <c r="J1141" t="s">
        <v>344</v>
      </c>
      <c r="K1141" t="s">
        <v>51</v>
      </c>
      <c r="L1141" s="27">
        <v>17.730840000000001</v>
      </c>
      <c r="M1141" s="27">
        <v>22.163550000000001</v>
      </c>
      <c r="N1141" s="27">
        <v>26.596260000000001</v>
      </c>
      <c r="O1141" t="s">
        <v>878</v>
      </c>
      <c r="P1141" t="s">
        <v>345</v>
      </c>
      <c r="Q1141" s="27">
        <v>7.03</v>
      </c>
      <c r="R1141" s="27">
        <v>800</v>
      </c>
      <c r="S1141" s="27">
        <v>3000</v>
      </c>
      <c r="T1141" s="27">
        <v>3000</v>
      </c>
      <c r="U1141" s="27">
        <v>155.28624000000002</v>
      </c>
      <c r="V1141" s="27">
        <v>194.1078</v>
      </c>
      <c r="W1141" s="27">
        <v>232.92935999999997</v>
      </c>
      <c r="X1141" t="s">
        <v>69</v>
      </c>
      <c r="Y1141" t="s">
        <v>91</v>
      </c>
      <c r="Z1141" s="27">
        <v>81</v>
      </c>
      <c r="AA1141" s="27">
        <v>87</v>
      </c>
      <c r="AB1141" s="27">
        <v>97</v>
      </c>
      <c r="AC1141" s="27">
        <v>97</v>
      </c>
      <c r="AD1141" s="27">
        <v>1932.6168808</v>
      </c>
      <c r="AE1141" s="27">
        <v>2.3207339999999999</v>
      </c>
      <c r="AF1141" s="27">
        <v>2898.9253211999999</v>
      </c>
      <c r="AG1141">
        <v>34620.539334000001</v>
      </c>
      <c r="AH1141">
        <v>1.2849999999999999</v>
      </c>
      <c r="AI1141">
        <v>1.2849999999999999</v>
      </c>
      <c r="AJ1141">
        <v>0</v>
      </c>
      <c r="AK1141">
        <v>0</v>
      </c>
      <c r="AL1141">
        <v>44487.393044190001</v>
      </c>
      <c r="AM1141">
        <v>44487.393044190001</v>
      </c>
      <c r="AN1141">
        <v>2045</v>
      </c>
      <c r="AO1141" t="s">
        <v>56</v>
      </c>
      <c r="AP1141">
        <v>25</v>
      </c>
      <c r="AQ1141" t="s">
        <v>346</v>
      </c>
      <c r="AR1141">
        <v>2</v>
      </c>
      <c r="AS1141">
        <v>20</v>
      </c>
      <c r="AT1141">
        <v>0.57369999999999999</v>
      </c>
      <c r="AU1141">
        <v>2023</v>
      </c>
      <c r="AV1141" t="s">
        <v>335</v>
      </c>
      <c r="AW1141" s="65">
        <f>(IF(ISBLANK(AE1141), IF(ISNUMBER(M1141), M1141*R1137, 0)+IF(ISNUMBER(V1141), V1141*AA1137, 0)+AE1141, (IF(ISNUMBER(M1141), M1141*R1137, 0)+IF(ISNUMBER(V1141), V1141*AA1137)+AE1141)))</f>
        <v>34620.539334000001</v>
      </c>
      <c r="AX1141" s="86">
        <f t="shared" si="71"/>
        <v>44487.393044190001</v>
      </c>
      <c r="AY1141" s="86">
        <f t="shared" si="72"/>
        <v>44487.393044190001</v>
      </c>
    </row>
    <row r="1142" spans="1:51" x14ac:dyDescent="0.2">
      <c r="A1142">
        <v>64</v>
      </c>
      <c r="B1142">
        <v>2023</v>
      </c>
      <c r="C1142" t="s">
        <v>858</v>
      </c>
      <c r="D1142" t="s">
        <v>157</v>
      </c>
      <c r="E1142" t="s">
        <v>46</v>
      </c>
      <c r="G1142" t="s">
        <v>343</v>
      </c>
      <c r="H1142" t="s">
        <v>318</v>
      </c>
      <c r="I1142" t="s">
        <v>151</v>
      </c>
      <c r="J1142" t="s">
        <v>344</v>
      </c>
      <c r="K1142" t="s">
        <v>51</v>
      </c>
      <c r="L1142" s="27">
        <v>17.730840000000001</v>
      </c>
      <c r="M1142" s="27">
        <v>22.163550000000001</v>
      </c>
      <c r="N1142" s="27">
        <v>26.596260000000001</v>
      </c>
      <c r="O1142" t="s">
        <v>878</v>
      </c>
      <c r="P1142" t="s">
        <v>345</v>
      </c>
      <c r="Q1142" s="27">
        <v>7.03</v>
      </c>
      <c r="R1142" s="27">
        <v>800</v>
      </c>
      <c r="S1142" s="27">
        <v>3000</v>
      </c>
      <c r="T1142" s="27">
        <v>3000</v>
      </c>
      <c r="U1142" s="27">
        <v>155.28624000000002</v>
      </c>
      <c r="V1142" s="27">
        <v>194.1078</v>
      </c>
      <c r="W1142" s="27">
        <v>232.92935999999997</v>
      </c>
      <c r="X1142" t="s">
        <v>69</v>
      </c>
      <c r="Y1142" t="s">
        <v>91</v>
      </c>
      <c r="Z1142" s="27">
        <v>81</v>
      </c>
      <c r="AA1142" s="27">
        <v>87</v>
      </c>
      <c r="AB1142" s="27">
        <v>97</v>
      </c>
      <c r="AC1142" s="27">
        <v>97</v>
      </c>
      <c r="AD1142" s="27">
        <v>1932.6168808</v>
      </c>
      <c r="AE1142" s="27">
        <v>2.3207339999999999</v>
      </c>
      <c r="AF1142" s="27">
        <v>2898.9253211999999</v>
      </c>
      <c r="AG1142">
        <v>34620.539334000001</v>
      </c>
      <c r="AH1142">
        <v>1.2849999999999999</v>
      </c>
      <c r="AI1142">
        <v>1.2849999999999999</v>
      </c>
      <c r="AJ1142">
        <v>0</v>
      </c>
      <c r="AK1142">
        <v>0</v>
      </c>
      <c r="AL1142">
        <v>44487.393044190001</v>
      </c>
      <c r="AM1142">
        <v>44487.393044190001</v>
      </c>
      <c r="AN1142">
        <v>2050</v>
      </c>
      <c r="AO1142" t="s">
        <v>56</v>
      </c>
      <c r="AP1142">
        <v>25</v>
      </c>
      <c r="AQ1142" t="s">
        <v>346</v>
      </c>
      <c r="AR1142">
        <v>2</v>
      </c>
      <c r="AS1142">
        <v>20</v>
      </c>
      <c r="AT1142">
        <v>0.57369999999999999</v>
      </c>
      <c r="AU1142">
        <v>2023</v>
      </c>
      <c r="AV1142" t="s">
        <v>335</v>
      </c>
      <c r="AW1142" s="65">
        <f>(IF(ISBLANK(AE1142), IF(ISNUMBER(M1142), M1142*R1137, 0)+IF(ISNUMBER(V1142), V1142*AA1137, 0)+AE1142, (IF(ISNUMBER(M1142), M1142*R1137, 0)+IF(ISNUMBER(V1142), V1142*AA1137)+AE1142)))</f>
        <v>34620.539334000001</v>
      </c>
      <c r="AX1142" s="86">
        <f t="shared" si="71"/>
        <v>44487.393044190001</v>
      </c>
      <c r="AY1142" s="86">
        <f t="shared" si="72"/>
        <v>44487.393044190001</v>
      </c>
    </row>
    <row r="1143" spans="1:51" x14ac:dyDescent="0.2">
      <c r="A1143">
        <v>64</v>
      </c>
      <c r="B1143">
        <v>2023</v>
      </c>
      <c r="C1143" t="s">
        <v>858</v>
      </c>
      <c r="D1143" t="s">
        <v>157</v>
      </c>
      <c r="E1143" t="s">
        <v>46</v>
      </c>
      <c r="G1143" t="s">
        <v>343</v>
      </c>
      <c r="H1143" t="s">
        <v>318</v>
      </c>
      <c r="I1143" t="s">
        <v>151</v>
      </c>
      <c r="J1143" t="s">
        <v>344</v>
      </c>
      <c r="K1143" t="s">
        <v>51</v>
      </c>
      <c r="L1143" s="27">
        <v>17.730840000000001</v>
      </c>
      <c r="M1143" s="27">
        <v>22.163550000000001</v>
      </c>
      <c r="N1143" s="27">
        <v>26.596260000000001</v>
      </c>
      <c r="O1143" t="s">
        <v>878</v>
      </c>
      <c r="P1143" t="s">
        <v>345</v>
      </c>
      <c r="Q1143" s="27">
        <v>7.03</v>
      </c>
      <c r="R1143" s="27">
        <v>800</v>
      </c>
      <c r="S1143" s="27">
        <v>3000</v>
      </c>
      <c r="T1143" s="27">
        <v>3000</v>
      </c>
      <c r="U1143" s="27">
        <v>155.28624000000002</v>
      </c>
      <c r="V1143" s="27">
        <v>194.1078</v>
      </c>
      <c r="W1143" s="27">
        <v>232.92935999999997</v>
      </c>
      <c r="X1143" t="s">
        <v>69</v>
      </c>
      <c r="Y1143" t="s">
        <v>91</v>
      </c>
      <c r="Z1143" s="27">
        <v>81</v>
      </c>
      <c r="AA1143" s="27">
        <v>87</v>
      </c>
      <c r="AB1143" s="27">
        <v>97</v>
      </c>
      <c r="AC1143" s="27">
        <v>97</v>
      </c>
      <c r="AD1143" s="27">
        <v>1932.6168808</v>
      </c>
      <c r="AE1143" s="27">
        <v>2.3207339999999999</v>
      </c>
      <c r="AF1143" s="27">
        <v>2898.9253211999999</v>
      </c>
      <c r="AG1143">
        <v>34620.539334000001</v>
      </c>
      <c r="AH1143">
        <v>1.2849999999999999</v>
      </c>
      <c r="AI1143">
        <v>1.2849999999999999</v>
      </c>
      <c r="AJ1143">
        <v>0</v>
      </c>
      <c r="AK1143">
        <v>0</v>
      </c>
      <c r="AL1143">
        <v>44487.393044190001</v>
      </c>
      <c r="AM1143">
        <v>44487.393044190001</v>
      </c>
      <c r="AN1143">
        <v>2023</v>
      </c>
      <c r="AO1143" t="s">
        <v>59</v>
      </c>
      <c r="AP1143">
        <v>25</v>
      </c>
      <c r="AQ1143" t="s">
        <v>346</v>
      </c>
      <c r="AR1143">
        <v>2</v>
      </c>
      <c r="AS1143">
        <v>20</v>
      </c>
      <c r="AT1143">
        <v>0.57369999999999999</v>
      </c>
      <c r="AU1143">
        <v>2023</v>
      </c>
      <c r="AV1143" t="s">
        <v>335</v>
      </c>
      <c r="AW1143" s="65">
        <f>(IF(ISBLANK(AE1143), IF(ISNUMBER(M1143), M1143*R1137, 0)+IF(ISNUMBER(V1143), V1143*AA1137, 0)+AE1143, (IF(ISNUMBER(M1143), M1143*R1137, 0)+IF(ISNUMBER(V1143), V1143*AA1137)+AE1143)))</f>
        <v>34620.539334000001</v>
      </c>
      <c r="AX1143" s="86">
        <f t="shared" ref="AX1143:AX1174" si="73">(AW1143*AH1143)+AJ1143</f>
        <v>44487.393044190001</v>
      </c>
      <c r="AY1143" s="86">
        <f t="shared" ref="AY1143:AY1174" si="74">(AW1143*AI1143)+AK1143</f>
        <v>44487.393044190001</v>
      </c>
    </row>
    <row r="1144" spans="1:51" x14ac:dyDescent="0.2">
      <c r="A1144">
        <v>64</v>
      </c>
      <c r="B1144">
        <v>2023</v>
      </c>
      <c r="C1144" t="s">
        <v>858</v>
      </c>
      <c r="D1144" t="s">
        <v>157</v>
      </c>
      <c r="E1144" t="s">
        <v>46</v>
      </c>
      <c r="G1144" t="s">
        <v>343</v>
      </c>
      <c r="H1144" t="s">
        <v>318</v>
      </c>
      <c r="I1144" t="s">
        <v>151</v>
      </c>
      <c r="J1144" t="s">
        <v>344</v>
      </c>
      <c r="K1144" t="s">
        <v>51</v>
      </c>
      <c r="L1144" s="27">
        <v>17.730840000000001</v>
      </c>
      <c r="M1144" s="27">
        <v>22.163550000000001</v>
      </c>
      <c r="N1144" s="27">
        <v>26.596260000000001</v>
      </c>
      <c r="O1144" t="s">
        <v>878</v>
      </c>
      <c r="P1144" t="s">
        <v>345</v>
      </c>
      <c r="Q1144" s="27">
        <v>7.03</v>
      </c>
      <c r="R1144" s="27">
        <v>800</v>
      </c>
      <c r="S1144" s="27">
        <v>3000</v>
      </c>
      <c r="T1144" s="27">
        <v>3000</v>
      </c>
      <c r="U1144" s="27">
        <v>151.06650521739132</v>
      </c>
      <c r="V1144" s="27">
        <v>188.83313152173912</v>
      </c>
      <c r="W1144" s="27">
        <v>226.59975782608694</v>
      </c>
      <c r="X1144" t="s">
        <v>69</v>
      </c>
      <c r="Y1144" t="s">
        <v>91</v>
      </c>
      <c r="Z1144" s="27">
        <v>81</v>
      </c>
      <c r="AA1144" s="27">
        <v>89.5</v>
      </c>
      <c r="AB1144" s="27">
        <v>97</v>
      </c>
      <c r="AC1144" s="27">
        <v>97</v>
      </c>
      <c r="AD1144" s="27">
        <v>1932.6168808</v>
      </c>
      <c r="AE1144" s="27">
        <v>2.3207339999999999</v>
      </c>
      <c r="AF1144" s="27">
        <v>2898.9253211999999</v>
      </c>
      <c r="AG1144">
        <v>34633.726005195647</v>
      </c>
      <c r="AH1144">
        <v>1.2849999999999999</v>
      </c>
      <c r="AI1144">
        <v>1.2849999999999999</v>
      </c>
      <c r="AJ1144">
        <v>0</v>
      </c>
      <c r="AK1144">
        <v>0</v>
      </c>
      <c r="AL1144">
        <v>44504.337916676406</v>
      </c>
      <c r="AM1144">
        <v>44504.337916676406</v>
      </c>
      <c r="AN1144">
        <v>2030</v>
      </c>
      <c r="AO1144" t="s">
        <v>59</v>
      </c>
      <c r="AP1144">
        <v>25</v>
      </c>
      <c r="AQ1144" t="s">
        <v>346</v>
      </c>
      <c r="AR1144">
        <v>2</v>
      </c>
      <c r="AS1144">
        <v>20</v>
      </c>
      <c r="AT1144">
        <v>0.57369999999999999</v>
      </c>
      <c r="AU1144">
        <v>2023</v>
      </c>
      <c r="AV1144" t="s">
        <v>335</v>
      </c>
      <c r="AW1144" s="65">
        <f>(IF(ISBLANK(AE1144), IF(ISNUMBER(M1144), M1144*R1137, 0)+IF(ISNUMBER(V1144), V1144*AA1137, 0)+AE1144, (IF(ISNUMBER(M1144), M1144*R1137, 0)+IF(ISNUMBER(V1144), V1144*AA1137)+AE1144)))</f>
        <v>34161.643176391306</v>
      </c>
      <c r="AX1144" s="86">
        <f t="shared" si="73"/>
        <v>43897.711481662824</v>
      </c>
      <c r="AY1144" s="86">
        <f t="shared" si="74"/>
        <v>43897.711481662824</v>
      </c>
    </row>
    <row r="1145" spans="1:51" x14ac:dyDescent="0.2">
      <c r="A1145">
        <v>64</v>
      </c>
      <c r="B1145">
        <v>2023</v>
      </c>
      <c r="C1145" t="s">
        <v>858</v>
      </c>
      <c r="D1145" t="s">
        <v>157</v>
      </c>
      <c r="E1145" t="s">
        <v>46</v>
      </c>
      <c r="G1145" t="s">
        <v>343</v>
      </c>
      <c r="H1145" t="s">
        <v>318</v>
      </c>
      <c r="I1145" t="s">
        <v>151</v>
      </c>
      <c r="J1145" t="s">
        <v>344</v>
      </c>
      <c r="K1145" t="s">
        <v>51</v>
      </c>
      <c r="L1145" s="27">
        <v>17.730840000000001</v>
      </c>
      <c r="M1145" s="27">
        <v>22.163550000000001</v>
      </c>
      <c r="N1145" s="27">
        <v>26.596260000000001</v>
      </c>
      <c r="O1145" t="s">
        <v>878</v>
      </c>
      <c r="P1145" t="s">
        <v>345</v>
      </c>
      <c r="Q1145" s="27">
        <v>7.03</v>
      </c>
      <c r="R1145" s="27">
        <v>800</v>
      </c>
      <c r="S1145" s="27">
        <v>3000</v>
      </c>
      <c r="T1145" s="27">
        <v>3000</v>
      </c>
      <c r="U1145" s="27">
        <v>151.06650521739132</v>
      </c>
      <c r="V1145" s="27">
        <v>188.83313152173912</v>
      </c>
      <c r="W1145" s="27">
        <v>226.59975782608694</v>
      </c>
      <c r="X1145" t="s">
        <v>69</v>
      </c>
      <c r="Y1145" t="s">
        <v>91</v>
      </c>
      <c r="Z1145" s="27">
        <v>81</v>
      </c>
      <c r="AA1145" s="27">
        <v>89.5</v>
      </c>
      <c r="AB1145" s="27">
        <v>97</v>
      </c>
      <c r="AC1145" s="27">
        <v>97</v>
      </c>
      <c r="AD1145" s="27">
        <v>1932.6168808</v>
      </c>
      <c r="AE1145" s="27">
        <v>2.3207339999999999</v>
      </c>
      <c r="AF1145" s="27">
        <v>2898.9253211999999</v>
      </c>
      <c r="AG1145">
        <v>34633.726005195647</v>
      </c>
      <c r="AH1145">
        <v>1.2849999999999999</v>
      </c>
      <c r="AI1145">
        <v>1.2849999999999999</v>
      </c>
      <c r="AJ1145">
        <v>0</v>
      </c>
      <c r="AK1145">
        <v>0</v>
      </c>
      <c r="AL1145">
        <v>44504.337916676406</v>
      </c>
      <c r="AM1145">
        <v>44504.337916676406</v>
      </c>
      <c r="AN1145">
        <v>2035</v>
      </c>
      <c r="AO1145" t="s">
        <v>59</v>
      </c>
      <c r="AP1145">
        <v>25</v>
      </c>
      <c r="AQ1145" t="s">
        <v>346</v>
      </c>
      <c r="AR1145">
        <v>2</v>
      </c>
      <c r="AS1145">
        <v>20</v>
      </c>
      <c r="AT1145">
        <v>0.57369999999999999</v>
      </c>
      <c r="AU1145">
        <v>2023</v>
      </c>
      <c r="AV1145" t="s">
        <v>335</v>
      </c>
      <c r="AW1145" s="65">
        <f>(IF(ISBLANK(AE1145), IF(ISNUMBER(M1145), M1145*R1137, 0)+IF(ISNUMBER(V1145), V1145*AA1137, 0)+AE1145, (IF(ISNUMBER(M1145), M1145*R1137, 0)+IF(ISNUMBER(V1145), V1145*AA1137)+AE1145)))</f>
        <v>34161.643176391306</v>
      </c>
      <c r="AX1145" s="86">
        <f t="shared" si="73"/>
        <v>43897.711481662824</v>
      </c>
      <c r="AY1145" s="86">
        <f t="shared" si="74"/>
        <v>43897.711481662824</v>
      </c>
    </row>
    <row r="1146" spans="1:51" x14ac:dyDescent="0.2">
      <c r="A1146">
        <v>64</v>
      </c>
      <c r="B1146">
        <v>2023</v>
      </c>
      <c r="C1146" t="s">
        <v>858</v>
      </c>
      <c r="D1146" t="s">
        <v>157</v>
      </c>
      <c r="E1146" t="s">
        <v>46</v>
      </c>
      <c r="G1146" t="s">
        <v>343</v>
      </c>
      <c r="H1146" t="s">
        <v>318</v>
      </c>
      <c r="I1146" t="s">
        <v>151</v>
      </c>
      <c r="J1146" t="s">
        <v>344</v>
      </c>
      <c r="K1146" t="s">
        <v>51</v>
      </c>
      <c r="L1146" s="27">
        <v>17.730840000000001</v>
      </c>
      <c r="M1146" s="27">
        <v>22.163550000000001</v>
      </c>
      <c r="N1146" s="27">
        <v>26.596260000000001</v>
      </c>
      <c r="O1146" t="s">
        <v>878</v>
      </c>
      <c r="P1146" t="s">
        <v>345</v>
      </c>
      <c r="Q1146" s="27">
        <v>7.03</v>
      </c>
      <c r="R1146" s="27">
        <v>800</v>
      </c>
      <c r="S1146" s="27">
        <v>3000</v>
      </c>
      <c r="T1146" s="27">
        <v>3000</v>
      </c>
      <c r="U1146" s="27">
        <v>151.06650521739132</v>
      </c>
      <c r="V1146" s="27">
        <v>188.83313152173912</v>
      </c>
      <c r="W1146" s="27">
        <v>226.59975782608694</v>
      </c>
      <c r="X1146" t="s">
        <v>69</v>
      </c>
      <c r="Y1146" t="s">
        <v>91</v>
      </c>
      <c r="Z1146" s="27">
        <v>81</v>
      </c>
      <c r="AA1146" s="27">
        <v>89.5</v>
      </c>
      <c r="AB1146" s="27">
        <v>97</v>
      </c>
      <c r="AC1146" s="27">
        <v>97</v>
      </c>
      <c r="AD1146" s="27">
        <v>1932.6168808</v>
      </c>
      <c r="AE1146" s="27">
        <v>2.3207339999999999</v>
      </c>
      <c r="AF1146" s="27">
        <v>2898.9253211999999</v>
      </c>
      <c r="AG1146">
        <v>34633.726005195647</v>
      </c>
      <c r="AH1146">
        <v>1.2849999999999999</v>
      </c>
      <c r="AI1146">
        <v>1.2849999999999999</v>
      </c>
      <c r="AJ1146">
        <v>0</v>
      </c>
      <c r="AK1146">
        <v>0</v>
      </c>
      <c r="AL1146">
        <v>44504.337916676406</v>
      </c>
      <c r="AM1146">
        <v>44504.337916676406</v>
      </c>
      <c r="AN1146">
        <v>2040</v>
      </c>
      <c r="AO1146" t="s">
        <v>59</v>
      </c>
      <c r="AP1146">
        <v>25</v>
      </c>
      <c r="AQ1146" t="s">
        <v>346</v>
      </c>
      <c r="AR1146">
        <v>2</v>
      </c>
      <c r="AS1146">
        <v>20</v>
      </c>
      <c r="AT1146">
        <v>0.57369999999999999</v>
      </c>
      <c r="AU1146">
        <v>2023</v>
      </c>
      <c r="AV1146" t="s">
        <v>335</v>
      </c>
      <c r="AW1146" s="65">
        <f>(IF(ISBLANK(AE1146), IF(ISNUMBER(M1146), M1146*R1137, 0)+IF(ISNUMBER(V1146), V1146*AA1137, 0)+AE1146, (IF(ISNUMBER(M1146), M1146*R1137, 0)+IF(ISNUMBER(V1146), V1146*AA1137)+AE1146)))</f>
        <v>34161.643176391306</v>
      </c>
      <c r="AX1146" s="86">
        <f t="shared" si="73"/>
        <v>43897.711481662824</v>
      </c>
      <c r="AY1146" s="86">
        <f t="shared" si="74"/>
        <v>43897.711481662824</v>
      </c>
    </row>
    <row r="1147" spans="1:51" x14ac:dyDescent="0.2">
      <c r="A1147">
        <v>64</v>
      </c>
      <c r="B1147">
        <v>2023</v>
      </c>
      <c r="C1147" t="s">
        <v>858</v>
      </c>
      <c r="D1147" t="s">
        <v>157</v>
      </c>
      <c r="E1147" t="s">
        <v>46</v>
      </c>
      <c r="G1147" t="s">
        <v>343</v>
      </c>
      <c r="H1147" t="s">
        <v>318</v>
      </c>
      <c r="I1147" t="s">
        <v>151</v>
      </c>
      <c r="J1147" t="s">
        <v>344</v>
      </c>
      <c r="K1147" t="s">
        <v>51</v>
      </c>
      <c r="L1147" s="27">
        <v>17.730840000000001</v>
      </c>
      <c r="M1147" s="27">
        <v>22.163550000000001</v>
      </c>
      <c r="N1147" s="27">
        <v>26.596260000000001</v>
      </c>
      <c r="O1147" t="s">
        <v>878</v>
      </c>
      <c r="P1147" t="s">
        <v>345</v>
      </c>
      <c r="Q1147" s="27">
        <v>7.03</v>
      </c>
      <c r="R1147" s="27">
        <v>800</v>
      </c>
      <c r="S1147" s="27">
        <v>3000</v>
      </c>
      <c r="T1147" s="27">
        <v>3000</v>
      </c>
      <c r="U1147" s="27">
        <v>151.06650521739132</v>
      </c>
      <c r="V1147" s="27">
        <v>188.83313152173912</v>
      </c>
      <c r="W1147" s="27">
        <v>226.59975782608694</v>
      </c>
      <c r="X1147" t="s">
        <v>69</v>
      </c>
      <c r="Y1147" t="s">
        <v>91</v>
      </c>
      <c r="Z1147" s="27">
        <v>81</v>
      </c>
      <c r="AA1147" s="27">
        <v>89.5</v>
      </c>
      <c r="AB1147" s="27">
        <v>97</v>
      </c>
      <c r="AC1147" s="27">
        <v>97</v>
      </c>
      <c r="AD1147" s="27">
        <v>1932.6168808</v>
      </c>
      <c r="AE1147" s="27">
        <v>2.3207339999999999</v>
      </c>
      <c r="AF1147" s="27">
        <v>2898.9253211999999</v>
      </c>
      <c r="AG1147">
        <v>34633.726005195647</v>
      </c>
      <c r="AH1147">
        <v>1.2849999999999999</v>
      </c>
      <c r="AI1147">
        <v>1.2849999999999999</v>
      </c>
      <c r="AJ1147">
        <v>0</v>
      </c>
      <c r="AK1147">
        <v>0</v>
      </c>
      <c r="AL1147">
        <v>44504.337916676406</v>
      </c>
      <c r="AM1147">
        <v>44504.337916676406</v>
      </c>
      <c r="AN1147">
        <v>2045</v>
      </c>
      <c r="AO1147" t="s">
        <v>59</v>
      </c>
      <c r="AP1147">
        <v>25</v>
      </c>
      <c r="AQ1147" t="s">
        <v>346</v>
      </c>
      <c r="AR1147">
        <v>2</v>
      </c>
      <c r="AS1147">
        <v>20</v>
      </c>
      <c r="AT1147">
        <v>0.57369999999999999</v>
      </c>
      <c r="AU1147">
        <v>2023</v>
      </c>
      <c r="AV1147" t="s">
        <v>335</v>
      </c>
      <c r="AW1147" s="65">
        <f>(IF(ISBLANK(AE1147), IF(ISNUMBER(M1147), M1147*R1137, 0)+IF(ISNUMBER(V1147), V1147*AA1137, 0)+AE1147, (IF(ISNUMBER(M1147), M1147*R1137, 0)+IF(ISNUMBER(V1147), V1147*AA1137)+AE1147)))</f>
        <v>34161.643176391306</v>
      </c>
      <c r="AX1147" s="86">
        <f t="shared" si="73"/>
        <v>43897.711481662824</v>
      </c>
      <c r="AY1147" s="86">
        <f t="shared" si="74"/>
        <v>43897.711481662824</v>
      </c>
    </row>
    <row r="1148" spans="1:51" x14ac:dyDescent="0.2">
      <c r="A1148">
        <v>64</v>
      </c>
      <c r="B1148">
        <v>2023</v>
      </c>
      <c r="C1148" t="s">
        <v>858</v>
      </c>
      <c r="D1148" t="s">
        <v>157</v>
      </c>
      <c r="E1148" t="s">
        <v>46</v>
      </c>
      <c r="G1148" t="s">
        <v>343</v>
      </c>
      <c r="H1148" t="s">
        <v>318</v>
      </c>
      <c r="I1148" t="s">
        <v>151</v>
      </c>
      <c r="J1148" t="s">
        <v>344</v>
      </c>
      <c r="K1148" t="s">
        <v>51</v>
      </c>
      <c r="L1148" s="27">
        <v>17.730840000000001</v>
      </c>
      <c r="M1148" s="27">
        <v>22.163550000000001</v>
      </c>
      <c r="N1148" s="27">
        <v>26.596260000000001</v>
      </c>
      <c r="O1148" t="s">
        <v>878</v>
      </c>
      <c r="P1148" t="s">
        <v>345</v>
      </c>
      <c r="Q1148" s="27">
        <v>7.03</v>
      </c>
      <c r="R1148" s="27">
        <v>800</v>
      </c>
      <c r="S1148" s="27">
        <v>3000</v>
      </c>
      <c r="T1148" s="27">
        <v>3000</v>
      </c>
      <c r="U1148" s="27">
        <v>151.06650521739132</v>
      </c>
      <c r="V1148" s="27">
        <v>188.83313152173912</v>
      </c>
      <c r="W1148" s="27">
        <v>226.59975782608694</v>
      </c>
      <c r="X1148" t="s">
        <v>69</v>
      </c>
      <c r="Y1148" t="s">
        <v>91</v>
      </c>
      <c r="Z1148" s="27">
        <v>81</v>
      </c>
      <c r="AA1148" s="27">
        <v>89.5</v>
      </c>
      <c r="AB1148" s="27">
        <v>97</v>
      </c>
      <c r="AC1148" s="27">
        <v>97</v>
      </c>
      <c r="AD1148" s="27">
        <v>1932.6168808</v>
      </c>
      <c r="AE1148" s="27">
        <v>2.3207339999999999</v>
      </c>
      <c r="AF1148" s="27">
        <v>2898.9253211999999</v>
      </c>
      <c r="AG1148">
        <v>34633.726005195647</v>
      </c>
      <c r="AH1148">
        <v>1.2849999999999999</v>
      </c>
      <c r="AI1148">
        <v>1.2849999999999999</v>
      </c>
      <c r="AJ1148">
        <v>0</v>
      </c>
      <c r="AK1148">
        <v>0</v>
      </c>
      <c r="AL1148">
        <v>44504.337916676406</v>
      </c>
      <c r="AM1148">
        <v>44504.337916676406</v>
      </c>
      <c r="AN1148">
        <v>2050</v>
      </c>
      <c r="AO1148" t="s">
        <v>59</v>
      </c>
      <c r="AP1148">
        <v>25</v>
      </c>
      <c r="AQ1148" t="s">
        <v>346</v>
      </c>
      <c r="AR1148">
        <v>2</v>
      </c>
      <c r="AS1148">
        <v>20</v>
      </c>
      <c r="AT1148">
        <v>0.57369999999999999</v>
      </c>
      <c r="AU1148">
        <v>2023</v>
      </c>
      <c r="AV1148" t="s">
        <v>335</v>
      </c>
      <c r="AW1148" s="65">
        <f>(IF(ISBLANK(AE1148), IF(ISNUMBER(M1148), M1148*R1137, 0)+IF(ISNUMBER(V1148), V1148*AA1137, 0)+AE1148, (IF(ISNUMBER(M1148), M1148*R1137, 0)+IF(ISNUMBER(V1148), V1148*AA1137)+AE1148)))</f>
        <v>34161.643176391306</v>
      </c>
      <c r="AX1148" s="86">
        <f t="shared" si="73"/>
        <v>43897.711481662824</v>
      </c>
      <c r="AY1148" s="86">
        <f t="shared" si="74"/>
        <v>43897.711481662824</v>
      </c>
    </row>
    <row r="1149" spans="1:51" x14ac:dyDescent="0.2">
      <c r="A1149">
        <v>64</v>
      </c>
      <c r="B1149">
        <v>2023</v>
      </c>
      <c r="C1149" t="s">
        <v>858</v>
      </c>
      <c r="D1149" t="s">
        <v>157</v>
      </c>
      <c r="E1149" t="s">
        <v>46</v>
      </c>
      <c r="G1149" t="s">
        <v>343</v>
      </c>
      <c r="H1149" t="s">
        <v>318</v>
      </c>
      <c r="I1149" t="s">
        <v>151</v>
      </c>
      <c r="J1149" t="s">
        <v>344</v>
      </c>
      <c r="K1149" t="s">
        <v>51</v>
      </c>
      <c r="L1149" s="27">
        <v>17.730840000000001</v>
      </c>
      <c r="M1149" s="27">
        <v>22.163550000000001</v>
      </c>
      <c r="N1149" s="27">
        <v>26.596260000000001</v>
      </c>
      <c r="O1149" t="s">
        <v>878</v>
      </c>
      <c r="P1149" t="s">
        <v>345</v>
      </c>
      <c r="Q1149" s="27">
        <v>7.03</v>
      </c>
      <c r="R1149" s="27">
        <v>800</v>
      </c>
      <c r="S1149" s="27">
        <v>3000</v>
      </c>
      <c r="T1149" s="27">
        <v>3000</v>
      </c>
      <c r="U1149" s="27">
        <v>155.28624000000002</v>
      </c>
      <c r="V1149" s="27">
        <v>194.1078</v>
      </c>
      <c r="W1149" s="27">
        <v>232.92935999999997</v>
      </c>
      <c r="X1149" t="s">
        <v>69</v>
      </c>
      <c r="Y1149" t="s">
        <v>91</v>
      </c>
      <c r="Z1149" s="27">
        <v>81</v>
      </c>
      <c r="AA1149" s="27">
        <v>87</v>
      </c>
      <c r="AB1149" s="27">
        <v>97</v>
      </c>
      <c r="AC1149" s="27">
        <v>97</v>
      </c>
      <c r="AD1149" s="27">
        <v>1932.6168808</v>
      </c>
      <c r="AE1149" s="27">
        <v>2.3207339999999999</v>
      </c>
      <c r="AF1149" s="27">
        <v>2898.9253211999999</v>
      </c>
      <c r="AG1149">
        <v>34620.539334000001</v>
      </c>
      <c r="AH1149">
        <v>1.2849999999999999</v>
      </c>
      <c r="AI1149">
        <v>1.2849999999999999</v>
      </c>
      <c r="AJ1149">
        <v>0</v>
      </c>
      <c r="AK1149">
        <v>0</v>
      </c>
      <c r="AL1149">
        <v>44487.393044190001</v>
      </c>
      <c r="AM1149">
        <v>44487.393044190001</v>
      </c>
      <c r="AN1149">
        <v>2023</v>
      </c>
      <c r="AO1149" t="s">
        <v>60</v>
      </c>
      <c r="AP1149">
        <v>25</v>
      </c>
      <c r="AQ1149" t="s">
        <v>346</v>
      </c>
      <c r="AR1149">
        <v>2</v>
      </c>
      <c r="AS1149">
        <v>20</v>
      </c>
      <c r="AT1149">
        <v>0.57369999999999999</v>
      </c>
      <c r="AU1149">
        <v>2023</v>
      </c>
      <c r="AV1149" t="s">
        <v>335</v>
      </c>
      <c r="AW1149" s="65">
        <f>(IF(ISBLANK(AE1149), IF(ISNUMBER(M1149), M1149*R1137, 0)+IF(ISNUMBER(V1149), V1149*AA1137, 0)+AE1149, (IF(ISNUMBER(M1149), M1149*R1137, 0)+IF(ISNUMBER(V1149), V1149*AA1137)+AE1149)))</f>
        <v>34620.539334000001</v>
      </c>
      <c r="AX1149" s="86">
        <f t="shared" si="73"/>
        <v>44487.393044190001</v>
      </c>
      <c r="AY1149" s="86">
        <f t="shared" si="74"/>
        <v>44487.393044190001</v>
      </c>
    </row>
    <row r="1150" spans="1:51" x14ac:dyDescent="0.2">
      <c r="A1150">
        <v>64</v>
      </c>
      <c r="B1150">
        <v>2023</v>
      </c>
      <c r="C1150" t="s">
        <v>858</v>
      </c>
      <c r="D1150" t="s">
        <v>157</v>
      </c>
      <c r="E1150" t="s">
        <v>46</v>
      </c>
      <c r="G1150" t="s">
        <v>343</v>
      </c>
      <c r="H1150" t="s">
        <v>318</v>
      </c>
      <c r="I1150" t="s">
        <v>151</v>
      </c>
      <c r="J1150" t="s">
        <v>344</v>
      </c>
      <c r="K1150" t="s">
        <v>51</v>
      </c>
      <c r="L1150" s="27">
        <v>17.730840000000001</v>
      </c>
      <c r="M1150" s="27">
        <v>22.163550000000001</v>
      </c>
      <c r="N1150" s="27">
        <v>26.596260000000001</v>
      </c>
      <c r="O1150" t="s">
        <v>878</v>
      </c>
      <c r="P1150" t="s">
        <v>345</v>
      </c>
      <c r="Q1150" s="27">
        <v>7.03</v>
      </c>
      <c r="R1150" s="27">
        <v>800</v>
      </c>
      <c r="S1150" s="27">
        <v>3000</v>
      </c>
      <c r="T1150" s="27">
        <v>3000</v>
      </c>
      <c r="U1150" s="27">
        <v>146.84677043478263</v>
      </c>
      <c r="V1150" s="27">
        <v>183.55846304347824</v>
      </c>
      <c r="W1150" s="27">
        <v>220.27015565217388</v>
      </c>
      <c r="X1150" t="s">
        <v>69</v>
      </c>
      <c r="Y1150" t="s">
        <v>91</v>
      </c>
      <c r="Z1150" s="27">
        <v>81</v>
      </c>
      <c r="AA1150" s="27">
        <v>92</v>
      </c>
      <c r="AB1150" s="27">
        <v>97</v>
      </c>
      <c r="AC1150" s="27">
        <v>97</v>
      </c>
      <c r="AD1150" s="27">
        <v>1932.6168808</v>
      </c>
      <c r="AE1150" s="27">
        <v>2.3207339999999999</v>
      </c>
      <c r="AF1150" s="27">
        <v>2898.9253211999999</v>
      </c>
      <c r="AG1150">
        <v>34620.539333999994</v>
      </c>
      <c r="AH1150">
        <v>1.2849999999999999</v>
      </c>
      <c r="AI1150">
        <v>1.2849999999999999</v>
      </c>
      <c r="AJ1150">
        <v>0</v>
      </c>
      <c r="AK1150">
        <v>0</v>
      </c>
      <c r="AL1150">
        <v>44487.393044189987</v>
      </c>
      <c r="AM1150">
        <v>44487.393044189987</v>
      </c>
      <c r="AN1150">
        <v>2030</v>
      </c>
      <c r="AO1150" t="s">
        <v>60</v>
      </c>
      <c r="AP1150">
        <v>25</v>
      </c>
      <c r="AQ1150" t="s">
        <v>346</v>
      </c>
      <c r="AR1150">
        <v>2</v>
      </c>
      <c r="AS1150">
        <v>20</v>
      </c>
      <c r="AT1150">
        <v>0.57369999999999999</v>
      </c>
      <c r="AU1150">
        <v>2023</v>
      </c>
      <c r="AV1150" t="s">
        <v>335</v>
      </c>
      <c r="AW1150" s="65">
        <f>(IF(ISBLANK(AE1150), IF(ISNUMBER(M1150), M1150*R1137, 0)+IF(ISNUMBER(V1150), V1150*AA1137, 0)+AE1150, (IF(ISNUMBER(M1150), M1150*R1137, 0)+IF(ISNUMBER(V1150), V1150*AA1137)+AE1150)))</f>
        <v>33702.747018782604</v>
      </c>
      <c r="AX1150" s="86">
        <f t="shared" si="73"/>
        <v>43308.029919135646</v>
      </c>
      <c r="AY1150" s="86">
        <f t="shared" si="74"/>
        <v>43308.029919135646</v>
      </c>
    </row>
    <row r="1151" spans="1:51" x14ac:dyDescent="0.2">
      <c r="A1151">
        <v>64</v>
      </c>
      <c r="B1151">
        <v>2023</v>
      </c>
      <c r="C1151" t="s">
        <v>858</v>
      </c>
      <c r="D1151" t="s">
        <v>157</v>
      </c>
      <c r="E1151" t="s">
        <v>46</v>
      </c>
      <c r="G1151" t="s">
        <v>343</v>
      </c>
      <c r="H1151" t="s">
        <v>318</v>
      </c>
      <c r="I1151" t="s">
        <v>151</v>
      </c>
      <c r="J1151" t="s">
        <v>344</v>
      </c>
      <c r="K1151" t="s">
        <v>51</v>
      </c>
      <c r="L1151" s="27">
        <v>17.730840000000001</v>
      </c>
      <c r="M1151" s="27">
        <v>22.163550000000001</v>
      </c>
      <c r="N1151" s="27">
        <v>26.596260000000001</v>
      </c>
      <c r="O1151" t="s">
        <v>878</v>
      </c>
      <c r="P1151" t="s">
        <v>345</v>
      </c>
      <c r="Q1151" s="27">
        <v>7.03</v>
      </c>
      <c r="R1151" s="27">
        <v>800</v>
      </c>
      <c r="S1151" s="27">
        <v>3000</v>
      </c>
      <c r="T1151" s="27">
        <v>3000</v>
      </c>
      <c r="U1151" s="27">
        <v>146.84677043478263</v>
      </c>
      <c r="V1151" s="27">
        <v>183.55846304347824</v>
      </c>
      <c r="W1151" s="27">
        <v>220.27015565217388</v>
      </c>
      <c r="X1151" t="s">
        <v>69</v>
      </c>
      <c r="Y1151" t="s">
        <v>91</v>
      </c>
      <c r="Z1151" s="27">
        <v>81</v>
      </c>
      <c r="AA1151" s="27">
        <v>92</v>
      </c>
      <c r="AB1151" s="27">
        <v>97</v>
      </c>
      <c r="AC1151" s="27">
        <v>97</v>
      </c>
      <c r="AD1151" s="27">
        <v>1932.6168808</v>
      </c>
      <c r="AE1151" s="27">
        <v>2.3207339999999999</v>
      </c>
      <c r="AF1151" s="27">
        <v>2898.9253211999999</v>
      </c>
      <c r="AG1151">
        <v>34620.539333999994</v>
      </c>
      <c r="AH1151">
        <v>1.2849999999999999</v>
      </c>
      <c r="AI1151">
        <v>1.2849999999999999</v>
      </c>
      <c r="AJ1151">
        <v>0</v>
      </c>
      <c r="AK1151">
        <v>0</v>
      </c>
      <c r="AL1151">
        <v>44487.393044189987</v>
      </c>
      <c r="AM1151">
        <v>44487.393044189987</v>
      </c>
      <c r="AN1151">
        <v>2035</v>
      </c>
      <c r="AO1151" t="s">
        <v>60</v>
      </c>
      <c r="AP1151">
        <v>25</v>
      </c>
      <c r="AQ1151" t="s">
        <v>346</v>
      </c>
      <c r="AR1151">
        <v>2</v>
      </c>
      <c r="AS1151">
        <v>20</v>
      </c>
      <c r="AT1151">
        <v>0.57369999999999999</v>
      </c>
      <c r="AU1151">
        <v>2023</v>
      </c>
      <c r="AV1151" t="s">
        <v>335</v>
      </c>
      <c r="AW1151" s="65">
        <f>(IF(ISBLANK(AE1151), IF(ISNUMBER(M1151), M1151*R1137, 0)+IF(ISNUMBER(V1151), V1151*AA1137, 0)+AE1151, (IF(ISNUMBER(M1151), M1151*R1137, 0)+IF(ISNUMBER(V1151), V1151*AA1137)+AE1151)))</f>
        <v>33702.747018782604</v>
      </c>
      <c r="AX1151" s="86">
        <f t="shared" si="73"/>
        <v>43308.029919135646</v>
      </c>
      <c r="AY1151" s="86">
        <f t="shared" si="74"/>
        <v>43308.029919135646</v>
      </c>
    </row>
    <row r="1152" spans="1:51" x14ac:dyDescent="0.2">
      <c r="A1152">
        <v>64</v>
      </c>
      <c r="B1152">
        <v>2023</v>
      </c>
      <c r="C1152" t="s">
        <v>858</v>
      </c>
      <c r="D1152" t="s">
        <v>157</v>
      </c>
      <c r="E1152" t="s">
        <v>46</v>
      </c>
      <c r="G1152" t="s">
        <v>343</v>
      </c>
      <c r="H1152" t="s">
        <v>318</v>
      </c>
      <c r="I1152" t="s">
        <v>151</v>
      </c>
      <c r="J1152" t="s">
        <v>344</v>
      </c>
      <c r="K1152" t="s">
        <v>51</v>
      </c>
      <c r="L1152" s="27">
        <v>17.730840000000001</v>
      </c>
      <c r="M1152" s="27">
        <v>22.163550000000001</v>
      </c>
      <c r="N1152" s="27">
        <v>26.596260000000001</v>
      </c>
      <c r="O1152" t="s">
        <v>878</v>
      </c>
      <c r="P1152" t="s">
        <v>345</v>
      </c>
      <c r="Q1152" s="27">
        <v>7.03</v>
      </c>
      <c r="R1152" s="27">
        <v>800</v>
      </c>
      <c r="S1152" s="27">
        <v>3000</v>
      </c>
      <c r="T1152" s="27">
        <v>3000</v>
      </c>
      <c r="U1152" s="27">
        <v>146.84677043478263</v>
      </c>
      <c r="V1152" s="27">
        <v>183.55846304347824</v>
      </c>
      <c r="W1152" s="27">
        <v>220.27015565217388</v>
      </c>
      <c r="X1152" t="s">
        <v>69</v>
      </c>
      <c r="Y1152" t="s">
        <v>91</v>
      </c>
      <c r="Z1152" s="27">
        <v>81</v>
      </c>
      <c r="AA1152" s="27">
        <v>92</v>
      </c>
      <c r="AB1152" s="27">
        <v>97</v>
      </c>
      <c r="AC1152" s="27">
        <v>97</v>
      </c>
      <c r="AD1152" s="27">
        <v>1932.6168808</v>
      </c>
      <c r="AE1152" s="27">
        <v>2.3207339999999999</v>
      </c>
      <c r="AF1152" s="27">
        <v>2898.9253211999999</v>
      </c>
      <c r="AG1152">
        <v>34620.539333999994</v>
      </c>
      <c r="AH1152">
        <v>1.2849999999999999</v>
      </c>
      <c r="AI1152">
        <v>1.2849999999999999</v>
      </c>
      <c r="AJ1152">
        <v>0</v>
      </c>
      <c r="AK1152">
        <v>0</v>
      </c>
      <c r="AL1152">
        <v>44487.393044189987</v>
      </c>
      <c r="AM1152">
        <v>44487.393044189987</v>
      </c>
      <c r="AN1152">
        <v>2040</v>
      </c>
      <c r="AO1152" t="s">
        <v>60</v>
      </c>
      <c r="AP1152">
        <v>25</v>
      </c>
      <c r="AQ1152" t="s">
        <v>346</v>
      </c>
      <c r="AR1152">
        <v>2</v>
      </c>
      <c r="AS1152">
        <v>20</v>
      </c>
      <c r="AT1152">
        <v>0.57369999999999999</v>
      </c>
      <c r="AU1152">
        <v>2023</v>
      </c>
      <c r="AV1152" t="s">
        <v>335</v>
      </c>
      <c r="AW1152" s="65">
        <f>(IF(ISBLANK(AE1152), IF(ISNUMBER(M1152), M1152*R1137, 0)+IF(ISNUMBER(V1152), V1152*AA1137, 0)+AE1152, (IF(ISNUMBER(M1152), M1152*R1137, 0)+IF(ISNUMBER(V1152), V1152*AA1137)+AE1152)))</f>
        <v>33702.747018782604</v>
      </c>
      <c r="AX1152" s="86">
        <f t="shared" si="73"/>
        <v>43308.029919135646</v>
      </c>
      <c r="AY1152" s="86">
        <f t="shared" si="74"/>
        <v>43308.029919135646</v>
      </c>
    </row>
    <row r="1153" spans="1:51" x14ac:dyDescent="0.2">
      <c r="A1153">
        <v>64</v>
      </c>
      <c r="B1153">
        <v>2023</v>
      </c>
      <c r="C1153" t="s">
        <v>858</v>
      </c>
      <c r="D1153" t="s">
        <v>157</v>
      </c>
      <c r="E1153" t="s">
        <v>46</v>
      </c>
      <c r="G1153" t="s">
        <v>343</v>
      </c>
      <c r="H1153" t="s">
        <v>318</v>
      </c>
      <c r="I1153" t="s">
        <v>151</v>
      </c>
      <c r="J1153" t="s">
        <v>344</v>
      </c>
      <c r="K1153" t="s">
        <v>51</v>
      </c>
      <c r="L1153" s="27">
        <v>17.730840000000001</v>
      </c>
      <c r="M1153" s="27">
        <v>22.163550000000001</v>
      </c>
      <c r="N1153" s="27">
        <v>26.596260000000001</v>
      </c>
      <c r="O1153" t="s">
        <v>878</v>
      </c>
      <c r="P1153" t="s">
        <v>345</v>
      </c>
      <c r="Q1153" s="27">
        <v>7.03</v>
      </c>
      <c r="R1153" s="27">
        <v>800</v>
      </c>
      <c r="S1153" s="27">
        <v>3000</v>
      </c>
      <c r="T1153" s="27">
        <v>3000</v>
      </c>
      <c r="U1153" s="27">
        <v>146.84677043478263</v>
      </c>
      <c r="V1153" s="27">
        <v>183.55846304347824</v>
      </c>
      <c r="W1153" s="27">
        <v>220.27015565217388</v>
      </c>
      <c r="X1153" t="s">
        <v>69</v>
      </c>
      <c r="Y1153" t="s">
        <v>91</v>
      </c>
      <c r="Z1153" s="27">
        <v>81</v>
      </c>
      <c r="AA1153" s="27">
        <v>92</v>
      </c>
      <c r="AB1153" s="27">
        <v>97</v>
      </c>
      <c r="AC1153" s="27">
        <v>97</v>
      </c>
      <c r="AD1153" s="27">
        <v>1932.6168808</v>
      </c>
      <c r="AE1153" s="27">
        <v>2.3207339999999999</v>
      </c>
      <c r="AF1153" s="27">
        <v>2898.9253211999999</v>
      </c>
      <c r="AG1153">
        <v>34620.539333999994</v>
      </c>
      <c r="AH1153">
        <v>1.2849999999999999</v>
      </c>
      <c r="AI1153">
        <v>1.2849999999999999</v>
      </c>
      <c r="AJ1153">
        <v>0</v>
      </c>
      <c r="AK1153">
        <v>0</v>
      </c>
      <c r="AL1153">
        <v>44487.393044189987</v>
      </c>
      <c r="AM1153">
        <v>44487.393044189987</v>
      </c>
      <c r="AN1153">
        <v>2045</v>
      </c>
      <c r="AO1153" t="s">
        <v>60</v>
      </c>
      <c r="AP1153">
        <v>25</v>
      </c>
      <c r="AQ1153" t="s">
        <v>346</v>
      </c>
      <c r="AR1153">
        <v>2</v>
      </c>
      <c r="AS1153">
        <v>20</v>
      </c>
      <c r="AT1153">
        <v>0.57369999999999999</v>
      </c>
      <c r="AU1153">
        <v>2023</v>
      </c>
      <c r="AV1153" t="s">
        <v>335</v>
      </c>
      <c r="AW1153" s="65">
        <f>(IF(ISBLANK(AE1153), IF(ISNUMBER(M1153), M1153*R1137, 0)+IF(ISNUMBER(V1153), V1153*AA1137, 0)+AE1153, (IF(ISNUMBER(M1153), M1153*R1137, 0)+IF(ISNUMBER(V1153), V1153*AA1137)+AE1153)))</f>
        <v>33702.747018782604</v>
      </c>
      <c r="AX1153" s="86">
        <f t="shared" si="73"/>
        <v>43308.029919135646</v>
      </c>
      <c r="AY1153" s="86">
        <f t="shared" si="74"/>
        <v>43308.029919135646</v>
      </c>
    </row>
    <row r="1154" spans="1:51" x14ac:dyDescent="0.2">
      <c r="A1154">
        <v>64</v>
      </c>
      <c r="B1154">
        <v>2023</v>
      </c>
      <c r="C1154" t="s">
        <v>858</v>
      </c>
      <c r="D1154" t="s">
        <v>157</v>
      </c>
      <c r="E1154" t="s">
        <v>46</v>
      </c>
      <c r="G1154" t="s">
        <v>343</v>
      </c>
      <c r="H1154" t="s">
        <v>318</v>
      </c>
      <c r="I1154" t="s">
        <v>151</v>
      </c>
      <c r="J1154" t="s">
        <v>344</v>
      </c>
      <c r="K1154" t="s">
        <v>51</v>
      </c>
      <c r="L1154" s="27">
        <v>17.730840000000001</v>
      </c>
      <c r="M1154" s="27">
        <v>22.163550000000001</v>
      </c>
      <c r="N1154" s="27">
        <v>26.596260000000001</v>
      </c>
      <c r="O1154" t="s">
        <v>878</v>
      </c>
      <c r="P1154" t="s">
        <v>345</v>
      </c>
      <c r="Q1154" s="27">
        <v>7.03</v>
      </c>
      <c r="R1154" s="27">
        <v>800</v>
      </c>
      <c r="S1154" s="27">
        <v>3000</v>
      </c>
      <c r="T1154" s="27">
        <v>3000</v>
      </c>
      <c r="U1154" s="27">
        <v>146.84677043478263</v>
      </c>
      <c r="V1154" s="27">
        <v>183.55846304347824</v>
      </c>
      <c r="W1154" s="27">
        <v>220.27015565217388</v>
      </c>
      <c r="X1154" t="s">
        <v>69</v>
      </c>
      <c r="Y1154" t="s">
        <v>91</v>
      </c>
      <c r="Z1154" s="27">
        <v>81</v>
      </c>
      <c r="AA1154" s="27">
        <v>92</v>
      </c>
      <c r="AB1154" s="27">
        <v>97</v>
      </c>
      <c r="AC1154" s="27">
        <v>97</v>
      </c>
      <c r="AD1154" s="27">
        <v>1932.6168808</v>
      </c>
      <c r="AE1154" s="27">
        <v>2.3207339999999999</v>
      </c>
      <c r="AF1154" s="27">
        <v>2898.9253211999999</v>
      </c>
      <c r="AG1154">
        <v>34620.539333999994</v>
      </c>
      <c r="AH1154">
        <v>1.2849999999999999</v>
      </c>
      <c r="AI1154">
        <v>1.2849999999999999</v>
      </c>
      <c r="AJ1154">
        <v>0</v>
      </c>
      <c r="AK1154">
        <v>0</v>
      </c>
      <c r="AL1154">
        <v>44487.393044189987</v>
      </c>
      <c r="AM1154">
        <v>44487.393044189987</v>
      </c>
      <c r="AN1154">
        <v>2050</v>
      </c>
      <c r="AO1154" t="s">
        <v>60</v>
      </c>
      <c r="AP1154">
        <v>25</v>
      </c>
      <c r="AQ1154" t="s">
        <v>346</v>
      </c>
      <c r="AR1154">
        <v>2</v>
      </c>
      <c r="AS1154">
        <v>20</v>
      </c>
      <c r="AT1154">
        <v>0.57369999999999999</v>
      </c>
      <c r="AU1154">
        <v>2023</v>
      </c>
      <c r="AV1154" t="s">
        <v>335</v>
      </c>
      <c r="AW1154" s="77">
        <f>(IF(ISBLANK(AE1154), IF(ISNUMBER(M1154), M1154*R1137, 0)+IF(ISNUMBER(V1154), V1154*AA1137, 0)+AE1154, (IF(ISNUMBER(M1154), M1154*R1137, 0)+IF(ISNUMBER(V1154), V1154*AA1137)+AE1154)))</f>
        <v>33702.747018782604</v>
      </c>
      <c r="AX1154" s="88">
        <f t="shared" si="73"/>
        <v>43308.029919135646</v>
      </c>
      <c r="AY1154" s="88">
        <f t="shared" si="74"/>
        <v>43308.029919135646</v>
      </c>
    </row>
    <row r="1155" spans="1:51" x14ac:dyDescent="0.2">
      <c r="A1155">
        <v>65</v>
      </c>
      <c r="B1155">
        <v>2023</v>
      </c>
      <c r="C1155" t="s">
        <v>323</v>
      </c>
      <c r="D1155" t="s">
        <v>157</v>
      </c>
      <c r="E1155" t="s">
        <v>46</v>
      </c>
      <c r="G1155" t="s">
        <v>347</v>
      </c>
      <c r="H1155" t="s">
        <v>171</v>
      </c>
      <c r="I1155" t="s">
        <v>348</v>
      </c>
      <c r="J1155" t="s">
        <v>349</v>
      </c>
      <c r="K1155" t="s">
        <v>51</v>
      </c>
      <c r="L1155" s="27">
        <v>46.268892000000001</v>
      </c>
      <c r="M1155" s="27">
        <v>71.550196</v>
      </c>
      <c r="N1155" s="27">
        <v>33.689864999999998</v>
      </c>
      <c r="O1155" t="s">
        <v>142</v>
      </c>
      <c r="P1155" t="s">
        <v>205</v>
      </c>
      <c r="Q1155" s="27">
        <v>50</v>
      </c>
      <c r="R1155" s="27">
        <v>100</v>
      </c>
      <c r="S1155" s="27">
        <v>100</v>
      </c>
      <c r="T1155" s="27">
        <v>250</v>
      </c>
      <c r="U1155" s="27">
        <v>123.7783376</v>
      </c>
      <c r="V1155" s="27">
        <v>94.569752359999995</v>
      </c>
      <c r="W1155" s="27">
        <v>217.44256752000001</v>
      </c>
      <c r="X1155" t="s">
        <v>206</v>
      </c>
      <c r="Y1155" t="s">
        <v>91</v>
      </c>
      <c r="Z1155" s="27">
        <v>80</v>
      </c>
      <c r="AA1155" s="27">
        <v>82</v>
      </c>
      <c r="AB1155" s="27">
        <v>99</v>
      </c>
      <c r="AC1155" s="27">
        <v>98</v>
      </c>
      <c r="AD1155" s="27">
        <v>-9406.1749930000005</v>
      </c>
      <c r="AE1155" s="27">
        <v>-3460.61</v>
      </c>
      <c r="AF1155" s="27">
        <v>-5143.9390519999997</v>
      </c>
      <c r="AG1155">
        <v>11449.12929352</v>
      </c>
      <c r="AH1155">
        <v>1</v>
      </c>
      <c r="AI1155">
        <v>1</v>
      </c>
      <c r="AJ1155">
        <v>2440</v>
      </c>
      <c r="AK1155">
        <v>3060</v>
      </c>
      <c r="AL1155">
        <v>13889.12929352</v>
      </c>
      <c r="AM1155">
        <v>14509.12929352</v>
      </c>
      <c r="AN1155">
        <v>2023</v>
      </c>
      <c r="AO1155" t="s">
        <v>56</v>
      </c>
      <c r="AP1155">
        <v>10</v>
      </c>
      <c r="AQ1155" t="s">
        <v>350</v>
      </c>
      <c r="AR1155">
        <v>2</v>
      </c>
      <c r="AS1155">
        <v>69</v>
      </c>
      <c r="AT1155">
        <v>0.61</v>
      </c>
      <c r="AU1155">
        <v>2023</v>
      </c>
      <c r="AW1155" s="65">
        <f>(IF(ISBLANK(AE1155), IF(ISNUMBER(M1155), M1155*R1155, 0)+IF(ISNUMBER(V1155), V1155*AA1155, 0)+AE1155, (IF(ISNUMBER(M1155), M1155*R1155, 0)+IF(ISNUMBER(V1155), V1155*AA1155)+AE1155)))</f>
        <v>11449.12929352</v>
      </c>
      <c r="AX1155" s="86">
        <f t="shared" si="73"/>
        <v>13889.12929352</v>
      </c>
      <c r="AY1155" s="86">
        <f t="shared" si="74"/>
        <v>14509.12929352</v>
      </c>
    </row>
    <row r="1156" spans="1:51" x14ac:dyDescent="0.2">
      <c r="A1156">
        <v>65</v>
      </c>
      <c r="B1156">
        <v>2023</v>
      </c>
      <c r="C1156" t="s">
        <v>323</v>
      </c>
      <c r="D1156" t="s">
        <v>157</v>
      </c>
      <c r="E1156" t="s">
        <v>46</v>
      </c>
      <c r="G1156" t="s">
        <v>347</v>
      </c>
      <c r="H1156" t="s">
        <v>171</v>
      </c>
      <c r="I1156" t="s">
        <v>348</v>
      </c>
      <c r="J1156" t="s">
        <v>349</v>
      </c>
      <c r="K1156" t="s">
        <v>51</v>
      </c>
      <c r="L1156" s="27">
        <v>46.268892000000001</v>
      </c>
      <c r="M1156" s="27">
        <v>71.550196</v>
      </c>
      <c r="N1156" s="27">
        <v>33.689864999999998</v>
      </c>
      <c r="O1156" t="s">
        <v>142</v>
      </c>
      <c r="P1156" t="s">
        <v>205</v>
      </c>
      <c r="Q1156" s="27">
        <v>50</v>
      </c>
      <c r="R1156" s="27">
        <v>100</v>
      </c>
      <c r="S1156" s="27">
        <v>100</v>
      </c>
      <c r="T1156" s="27">
        <v>250</v>
      </c>
      <c r="U1156" s="27">
        <v>123.7783376</v>
      </c>
      <c r="V1156" s="27">
        <v>94.569752359999995</v>
      </c>
      <c r="W1156" s="27">
        <v>217.44256752000001</v>
      </c>
      <c r="X1156" t="s">
        <v>206</v>
      </c>
      <c r="Y1156" t="s">
        <v>91</v>
      </c>
      <c r="Z1156" s="27">
        <v>80</v>
      </c>
      <c r="AA1156" s="27">
        <v>95</v>
      </c>
      <c r="AB1156" s="27">
        <v>99</v>
      </c>
      <c r="AC1156" s="27">
        <v>98</v>
      </c>
      <c r="AD1156" s="27">
        <v>-9406.1749930000005</v>
      </c>
      <c r="AE1156" s="27">
        <v>-3460.61</v>
      </c>
      <c r="AF1156" s="27">
        <v>-5143.9390519999997</v>
      </c>
      <c r="AG1156">
        <v>12678.536074199999</v>
      </c>
      <c r="AH1156">
        <v>1</v>
      </c>
      <c r="AI1156">
        <v>1</v>
      </c>
      <c r="AJ1156">
        <v>2440</v>
      </c>
      <c r="AK1156">
        <v>3060</v>
      </c>
      <c r="AL1156">
        <v>15118.536074199999</v>
      </c>
      <c r="AM1156">
        <v>15738.536074199999</v>
      </c>
      <c r="AN1156">
        <v>2030</v>
      </c>
      <c r="AO1156" t="s">
        <v>56</v>
      </c>
      <c r="AP1156">
        <v>10</v>
      </c>
      <c r="AQ1156" t="s">
        <v>350</v>
      </c>
      <c r="AR1156">
        <v>2</v>
      </c>
      <c r="AS1156">
        <v>69</v>
      </c>
      <c r="AT1156">
        <v>0.61</v>
      </c>
      <c r="AU1156">
        <v>2023</v>
      </c>
      <c r="AW1156" s="65">
        <f>(IF(ISBLANK(AE1156), IF(ISNUMBER(M1156), M1156*R1155, 0)+IF(ISNUMBER(V1156), V1156*AA1155, 0)+AE1156, (IF(ISNUMBER(M1156), M1156*R1155, 0)+IF(ISNUMBER(V1156), V1156*AA1155)+AE1156)))</f>
        <v>11449.12929352</v>
      </c>
      <c r="AX1156" s="86">
        <f t="shared" si="73"/>
        <v>13889.12929352</v>
      </c>
      <c r="AY1156" s="86">
        <f t="shared" si="74"/>
        <v>14509.12929352</v>
      </c>
    </row>
    <row r="1157" spans="1:51" x14ac:dyDescent="0.2">
      <c r="A1157">
        <v>65</v>
      </c>
      <c r="B1157">
        <v>2023</v>
      </c>
      <c r="C1157" t="s">
        <v>323</v>
      </c>
      <c r="D1157" t="s">
        <v>157</v>
      </c>
      <c r="E1157" t="s">
        <v>46</v>
      </c>
      <c r="G1157" t="s">
        <v>347</v>
      </c>
      <c r="H1157" t="s">
        <v>171</v>
      </c>
      <c r="I1157" t="s">
        <v>348</v>
      </c>
      <c r="J1157" t="s">
        <v>349</v>
      </c>
      <c r="K1157" t="s">
        <v>51</v>
      </c>
      <c r="L1157" s="27">
        <v>46.268892000000001</v>
      </c>
      <c r="M1157" s="27">
        <v>71.550196</v>
      </c>
      <c r="N1157" s="27">
        <v>33.689864999999998</v>
      </c>
      <c r="O1157" t="s">
        <v>142</v>
      </c>
      <c r="P1157" t="s">
        <v>205</v>
      </c>
      <c r="Q1157" s="27">
        <v>50</v>
      </c>
      <c r="R1157" s="27">
        <v>100</v>
      </c>
      <c r="S1157" s="27">
        <v>100</v>
      </c>
      <c r="T1157" s="27">
        <v>250</v>
      </c>
      <c r="U1157" s="27">
        <v>123.7783376</v>
      </c>
      <c r="V1157" s="27">
        <v>94.569752359999995</v>
      </c>
      <c r="W1157" s="27">
        <v>217.44256752000001</v>
      </c>
      <c r="X1157" t="s">
        <v>206</v>
      </c>
      <c r="Y1157" t="s">
        <v>91</v>
      </c>
      <c r="Z1157" s="27">
        <v>80</v>
      </c>
      <c r="AA1157" s="27">
        <v>95</v>
      </c>
      <c r="AB1157" s="27">
        <v>99</v>
      </c>
      <c r="AC1157" s="27">
        <v>98</v>
      </c>
      <c r="AD1157" s="27">
        <v>-9406.1749930000005</v>
      </c>
      <c r="AE1157" s="27">
        <v>-3460.61</v>
      </c>
      <c r="AF1157" s="27">
        <v>-5143.9390519999997</v>
      </c>
      <c r="AG1157">
        <v>12678.536074199999</v>
      </c>
      <c r="AH1157">
        <v>1</v>
      </c>
      <c r="AI1157">
        <v>1</v>
      </c>
      <c r="AJ1157">
        <v>2440</v>
      </c>
      <c r="AK1157">
        <v>3060</v>
      </c>
      <c r="AL1157">
        <v>15118.536074199999</v>
      </c>
      <c r="AM1157">
        <v>15738.536074199999</v>
      </c>
      <c r="AN1157">
        <v>2035</v>
      </c>
      <c r="AO1157" t="s">
        <v>56</v>
      </c>
      <c r="AP1157">
        <v>10</v>
      </c>
      <c r="AQ1157" t="s">
        <v>350</v>
      </c>
      <c r="AR1157">
        <v>2</v>
      </c>
      <c r="AS1157">
        <v>69</v>
      </c>
      <c r="AT1157">
        <v>0.61</v>
      </c>
      <c r="AU1157">
        <v>2023</v>
      </c>
      <c r="AW1157" s="65">
        <f>(IF(ISBLANK(AE1157), IF(ISNUMBER(M1157), M1157*R1155, 0)+IF(ISNUMBER(V1157), V1157*AA1155, 0)+AE1157, (IF(ISNUMBER(M1157), M1157*R1155, 0)+IF(ISNUMBER(V1157), V1157*AA1155)+AE1157)))</f>
        <v>11449.12929352</v>
      </c>
      <c r="AX1157" s="86">
        <f t="shared" si="73"/>
        <v>13889.12929352</v>
      </c>
      <c r="AY1157" s="86">
        <f t="shared" si="74"/>
        <v>14509.12929352</v>
      </c>
    </row>
    <row r="1158" spans="1:51" x14ac:dyDescent="0.2">
      <c r="A1158">
        <v>65</v>
      </c>
      <c r="B1158">
        <v>2023</v>
      </c>
      <c r="C1158" t="s">
        <v>323</v>
      </c>
      <c r="D1158" t="s">
        <v>157</v>
      </c>
      <c r="E1158" t="s">
        <v>46</v>
      </c>
      <c r="G1158" t="s">
        <v>347</v>
      </c>
      <c r="H1158" t="s">
        <v>171</v>
      </c>
      <c r="I1158" t="s">
        <v>348</v>
      </c>
      <c r="J1158" t="s">
        <v>349</v>
      </c>
      <c r="K1158" t="s">
        <v>51</v>
      </c>
      <c r="L1158" s="27">
        <v>46.268892000000001</v>
      </c>
      <c r="M1158" s="27">
        <v>71.550196</v>
      </c>
      <c r="N1158" s="27">
        <v>33.689864999999998</v>
      </c>
      <c r="O1158" t="s">
        <v>142</v>
      </c>
      <c r="P1158" t="s">
        <v>205</v>
      </c>
      <c r="Q1158" s="27">
        <v>50</v>
      </c>
      <c r="R1158" s="27">
        <v>100</v>
      </c>
      <c r="S1158" s="27">
        <v>100</v>
      </c>
      <c r="T1158" s="27">
        <v>250</v>
      </c>
      <c r="U1158" s="27">
        <v>123.7783376</v>
      </c>
      <c r="V1158" s="27">
        <v>94.569752359999995</v>
      </c>
      <c r="W1158" s="27">
        <v>217.44256752000001</v>
      </c>
      <c r="X1158" t="s">
        <v>206</v>
      </c>
      <c r="Y1158" t="s">
        <v>91</v>
      </c>
      <c r="Z1158" s="27">
        <v>80</v>
      </c>
      <c r="AA1158" s="27">
        <v>95</v>
      </c>
      <c r="AB1158" s="27">
        <v>99</v>
      </c>
      <c r="AC1158" s="27">
        <v>98</v>
      </c>
      <c r="AD1158" s="27">
        <v>-9406.1749930000005</v>
      </c>
      <c r="AE1158" s="27">
        <v>-3460.61</v>
      </c>
      <c r="AF1158" s="27">
        <v>-5143.9390519999997</v>
      </c>
      <c r="AG1158">
        <v>12678.536074199999</v>
      </c>
      <c r="AH1158">
        <v>1</v>
      </c>
      <c r="AI1158">
        <v>1</v>
      </c>
      <c r="AJ1158">
        <v>2440</v>
      </c>
      <c r="AK1158">
        <v>3060</v>
      </c>
      <c r="AL1158">
        <v>15118.536074199999</v>
      </c>
      <c r="AM1158">
        <v>15738.536074199999</v>
      </c>
      <c r="AN1158">
        <v>2040</v>
      </c>
      <c r="AO1158" t="s">
        <v>56</v>
      </c>
      <c r="AP1158">
        <v>10</v>
      </c>
      <c r="AQ1158" t="s">
        <v>350</v>
      </c>
      <c r="AR1158">
        <v>2</v>
      </c>
      <c r="AS1158">
        <v>69</v>
      </c>
      <c r="AT1158">
        <v>0.61</v>
      </c>
      <c r="AU1158">
        <v>2023</v>
      </c>
      <c r="AW1158" s="65">
        <f>(IF(ISBLANK(AE1158), IF(ISNUMBER(M1158), M1158*R1155, 0)+IF(ISNUMBER(V1158), V1158*AA1155, 0)+AE1158, (IF(ISNUMBER(M1158), M1158*R1155, 0)+IF(ISNUMBER(V1158), V1158*AA1155)+AE1158)))</f>
        <v>11449.12929352</v>
      </c>
      <c r="AX1158" s="86">
        <f t="shared" si="73"/>
        <v>13889.12929352</v>
      </c>
      <c r="AY1158" s="86">
        <f t="shared" si="74"/>
        <v>14509.12929352</v>
      </c>
    </row>
    <row r="1159" spans="1:51" x14ac:dyDescent="0.2">
      <c r="A1159">
        <v>65</v>
      </c>
      <c r="B1159">
        <v>2023</v>
      </c>
      <c r="C1159" t="s">
        <v>323</v>
      </c>
      <c r="D1159" t="s">
        <v>157</v>
      </c>
      <c r="E1159" t="s">
        <v>46</v>
      </c>
      <c r="G1159" t="s">
        <v>347</v>
      </c>
      <c r="H1159" t="s">
        <v>171</v>
      </c>
      <c r="I1159" t="s">
        <v>348</v>
      </c>
      <c r="J1159" t="s">
        <v>349</v>
      </c>
      <c r="K1159" t="s">
        <v>51</v>
      </c>
      <c r="L1159" s="27">
        <v>46.268892000000001</v>
      </c>
      <c r="M1159" s="27">
        <v>71.550196</v>
      </c>
      <c r="N1159" s="27">
        <v>33.689864999999998</v>
      </c>
      <c r="O1159" t="s">
        <v>142</v>
      </c>
      <c r="P1159" t="s">
        <v>205</v>
      </c>
      <c r="Q1159" s="27">
        <v>50</v>
      </c>
      <c r="R1159" s="27">
        <v>100</v>
      </c>
      <c r="S1159" s="27">
        <v>100</v>
      </c>
      <c r="T1159" s="27">
        <v>250</v>
      </c>
      <c r="U1159" s="27">
        <v>123.7783376</v>
      </c>
      <c r="V1159" s="27">
        <v>94.569752359999995</v>
      </c>
      <c r="W1159" s="27">
        <v>217.44256752000001</v>
      </c>
      <c r="X1159" t="s">
        <v>206</v>
      </c>
      <c r="Y1159" t="s">
        <v>91</v>
      </c>
      <c r="Z1159" s="27">
        <v>80</v>
      </c>
      <c r="AA1159" s="27">
        <v>95</v>
      </c>
      <c r="AB1159" s="27">
        <v>99</v>
      </c>
      <c r="AC1159" s="27">
        <v>98</v>
      </c>
      <c r="AD1159" s="27">
        <v>-9406.1749930000005</v>
      </c>
      <c r="AE1159" s="27">
        <v>-3460.61</v>
      </c>
      <c r="AF1159" s="27">
        <v>-5143.9390519999997</v>
      </c>
      <c r="AG1159">
        <v>12678.536074199999</v>
      </c>
      <c r="AH1159">
        <v>1</v>
      </c>
      <c r="AI1159">
        <v>1</v>
      </c>
      <c r="AJ1159">
        <v>2440</v>
      </c>
      <c r="AK1159">
        <v>3060</v>
      </c>
      <c r="AL1159">
        <v>15118.536074199999</v>
      </c>
      <c r="AM1159">
        <v>15738.536074199999</v>
      </c>
      <c r="AN1159">
        <v>2045</v>
      </c>
      <c r="AO1159" t="s">
        <v>56</v>
      </c>
      <c r="AP1159">
        <v>10</v>
      </c>
      <c r="AQ1159" t="s">
        <v>350</v>
      </c>
      <c r="AR1159">
        <v>2</v>
      </c>
      <c r="AS1159">
        <v>69</v>
      </c>
      <c r="AT1159">
        <v>0.61</v>
      </c>
      <c r="AU1159">
        <v>2023</v>
      </c>
      <c r="AW1159" s="65">
        <f>(IF(ISBLANK(AE1159), IF(ISNUMBER(M1159), M1159*R1155, 0)+IF(ISNUMBER(V1159), V1159*AA1155, 0)+AE1159, (IF(ISNUMBER(M1159), M1159*R1155, 0)+IF(ISNUMBER(V1159), V1159*AA1155)+AE1159)))</f>
        <v>11449.12929352</v>
      </c>
      <c r="AX1159" s="86">
        <f t="shared" si="73"/>
        <v>13889.12929352</v>
      </c>
      <c r="AY1159" s="86">
        <f t="shared" si="74"/>
        <v>14509.12929352</v>
      </c>
    </row>
    <row r="1160" spans="1:51" x14ac:dyDescent="0.2">
      <c r="A1160">
        <v>65</v>
      </c>
      <c r="B1160">
        <v>2023</v>
      </c>
      <c r="C1160" t="s">
        <v>323</v>
      </c>
      <c r="D1160" t="s">
        <v>157</v>
      </c>
      <c r="E1160" t="s">
        <v>46</v>
      </c>
      <c r="G1160" t="s">
        <v>347</v>
      </c>
      <c r="H1160" t="s">
        <v>171</v>
      </c>
      <c r="I1160" t="s">
        <v>348</v>
      </c>
      <c r="J1160" t="s">
        <v>349</v>
      </c>
      <c r="K1160" t="s">
        <v>51</v>
      </c>
      <c r="L1160" s="27">
        <v>46.268892000000001</v>
      </c>
      <c r="M1160" s="27">
        <v>71.550196</v>
      </c>
      <c r="N1160" s="27">
        <v>33.689864999999998</v>
      </c>
      <c r="O1160" t="s">
        <v>142</v>
      </c>
      <c r="P1160" t="s">
        <v>205</v>
      </c>
      <c r="Q1160" s="27">
        <v>50</v>
      </c>
      <c r="R1160" s="27">
        <v>100</v>
      </c>
      <c r="S1160" s="27">
        <v>100</v>
      </c>
      <c r="T1160" s="27">
        <v>250</v>
      </c>
      <c r="U1160" s="27">
        <v>123.7783376</v>
      </c>
      <c r="V1160" s="27">
        <v>94.569752359999995</v>
      </c>
      <c r="W1160" s="27">
        <v>217.44256752000001</v>
      </c>
      <c r="X1160" t="s">
        <v>206</v>
      </c>
      <c r="Y1160" t="s">
        <v>91</v>
      </c>
      <c r="Z1160" s="27">
        <v>80</v>
      </c>
      <c r="AA1160" s="27">
        <v>95</v>
      </c>
      <c r="AB1160" s="27">
        <v>99</v>
      </c>
      <c r="AC1160" s="27">
        <v>98</v>
      </c>
      <c r="AD1160" s="27">
        <v>-9406.1749930000005</v>
      </c>
      <c r="AE1160" s="27">
        <v>-3460.61</v>
      </c>
      <c r="AF1160" s="27">
        <v>-5143.9390519999997</v>
      </c>
      <c r="AG1160">
        <v>12678.536074199999</v>
      </c>
      <c r="AH1160">
        <v>1</v>
      </c>
      <c r="AI1160">
        <v>1</v>
      </c>
      <c r="AJ1160">
        <v>2440</v>
      </c>
      <c r="AK1160">
        <v>3060</v>
      </c>
      <c r="AL1160">
        <v>15118.536074199999</v>
      </c>
      <c r="AM1160">
        <v>15738.536074199999</v>
      </c>
      <c r="AN1160">
        <v>2050</v>
      </c>
      <c r="AO1160" t="s">
        <v>56</v>
      </c>
      <c r="AP1160">
        <v>10</v>
      </c>
      <c r="AQ1160" t="s">
        <v>350</v>
      </c>
      <c r="AR1160">
        <v>2</v>
      </c>
      <c r="AS1160">
        <v>69</v>
      </c>
      <c r="AT1160">
        <v>0.61</v>
      </c>
      <c r="AU1160">
        <v>2023</v>
      </c>
      <c r="AW1160" s="65">
        <f>(IF(ISBLANK(AE1160), IF(ISNUMBER(M1160), M1160*R1155, 0)+IF(ISNUMBER(V1160), V1160*AA1155, 0)+AE1160, (IF(ISNUMBER(M1160), M1160*R1155, 0)+IF(ISNUMBER(V1160), V1160*AA1155)+AE1160)))</f>
        <v>11449.12929352</v>
      </c>
      <c r="AX1160" s="86">
        <f t="shared" si="73"/>
        <v>13889.12929352</v>
      </c>
      <c r="AY1160" s="86">
        <f t="shared" si="74"/>
        <v>14509.12929352</v>
      </c>
    </row>
    <row r="1161" spans="1:51" x14ac:dyDescent="0.2">
      <c r="A1161">
        <v>65</v>
      </c>
      <c r="B1161">
        <v>2023</v>
      </c>
      <c r="C1161" t="s">
        <v>323</v>
      </c>
      <c r="D1161" t="s">
        <v>157</v>
      </c>
      <c r="E1161" t="s">
        <v>46</v>
      </c>
      <c r="G1161" t="s">
        <v>347</v>
      </c>
      <c r="H1161" t="s">
        <v>171</v>
      </c>
      <c r="I1161" t="s">
        <v>348</v>
      </c>
      <c r="J1161" t="s">
        <v>349</v>
      </c>
      <c r="K1161" t="s">
        <v>51</v>
      </c>
      <c r="L1161" s="27">
        <v>46.268892000000001</v>
      </c>
      <c r="M1161" s="27">
        <v>71.550196</v>
      </c>
      <c r="N1161" s="27">
        <v>33.689864999999998</v>
      </c>
      <c r="O1161" t="s">
        <v>142</v>
      </c>
      <c r="P1161" t="s">
        <v>205</v>
      </c>
      <c r="Q1161" s="27">
        <v>50</v>
      </c>
      <c r="R1161" s="27">
        <v>100</v>
      </c>
      <c r="S1161" s="27">
        <v>100</v>
      </c>
      <c r="T1161" s="27">
        <v>250</v>
      </c>
      <c r="U1161" s="27">
        <v>123.7783376</v>
      </c>
      <c r="V1161" s="27">
        <v>94.569752359999995</v>
      </c>
      <c r="W1161" s="27">
        <v>217.44256752000001</v>
      </c>
      <c r="X1161" t="s">
        <v>206</v>
      </c>
      <c r="Y1161" t="s">
        <v>91</v>
      </c>
      <c r="Z1161" s="27">
        <v>80</v>
      </c>
      <c r="AA1161" s="27">
        <v>82</v>
      </c>
      <c r="AB1161" s="27">
        <v>99</v>
      </c>
      <c r="AC1161" s="27">
        <v>98</v>
      </c>
      <c r="AD1161" s="27">
        <v>-9406.1749930000005</v>
      </c>
      <c r="AE1161" s="27">
        <v>-3460.61</v>
      </c>
      <c r="AF1161" s="27">
        <v>-5143.9390519999997</v>
      </c>
      <c r="AG1161">
        <v>11449.12929352</v>
      </c>
      <c r="AH1161">
        <v>1</v>
      </c>
      <c r="AI1161">
        <v>1</v>
      </c>
      <c r="AJ1161">
        <v>2440</v>
      </c>
      <c r="AK1161">
        <v>3060</v>
      </c>
      <c r="AL1161">
        <v>13889.12929352</v>
      </c>
      <c r="AM1161">
        <v>14509.12929352</v>
      </c>
      <c r="AN1161">
        <v>2023</v>
      </c>
      <c r="AO1161" t="s">
        <v>59</v>
      </c>
      <c r="AP1161">
        <v>10</v>
      </c>
      <c r="AQ1161" t="s">
        <v>350</v>
      </c>
      <c r="AR1161">
        <v>2</v>
      </c>
      <c r="AS1161">
        <v>69</v>
      </c>
      <c r="AT1161">
        <v>0.61</v>
      </c>
      <c r="AU1161">
        <v>2023</v>
      </c>
      <c r="AW1161" s="65">
        <f>(IF(ISBLANK(AE1161), IF(ISNUMBER(M1161), M1161*R1155, 0)+IF(ISNUMBER(V1161), V1161*AA1155, 0)+AE1161, (IF(ISNUMBER(M1161), M1161*R1155, 0)+IF(ISNUMBER(V1161), V1161*AA1155)+AE1161)))</f>
        <v>11449.12929352</v>
      </c>
      <c r="AX1161" s="86">
        <f t="shared" si="73"/>
        <v>13889.12929352</v>
      </c>
      <c r="AY1161" s="86">
        <f t="shared" si="74"/>
        <v>14509.12929352</v>
      </c>
    </row>
    <row r="1162" spans="1:51" x14ac:dyDescent="0.2">
      <c r="A1162">
        <v>65</v>
      </c>
      <c r="B1162">
        <v>2023</v>
      </c>
      <c r="C1162" t="s">
        <v>323</v>
      </c>
      <c r="D1162" t="s">
        <v>157</v>
      </c>
      <c r="E1162" t="s">
        <v>46</v>
      </c>
      <c r="G1162" t="s">
        <v>347</v>
      </c>
      <c r="H1162" t="s">
        <v>171</v>
      </c>
      <c r="I1162" t="s">
        <v>348</v>
      </c>
      <c r="J1162" t="s">
        <v>349</v>
      </c>
      <c r="K1162" t="s">
        <v>51</v>
      </c>
      <c r="L1162" s="27">
        <v>46.268892000000001</v>
      </c>
      <c r="M1162" s="27">
        <v>71.550196</v>
      </c>
      <c r="N1162" s="27">
        <v>33.689864999999998</v>
      </c>
      <c r="O1162" t="s">
        <v>142</v>
      </c>
      <c r="P1162" t="s">
        <v>205</v>
      </c>
      <c r="Q1162" s="27">
        <v>50</v>
      </c>
      <c r="R1162" s="27">
        <v>100</v>
      </c>
      <c r="S1162" s="27">
        <v>100</v>
      </c>
      <c r="T1162" s="27">
        <v>250</v>
      </c>
      <c r="U1162" s="27">
        <v>123.7783376</v>
      </c>
      <c r="V1162" s="27">
        <v>94.569752359999995</v>
      </c>
      <c r="W1162" s="27">
        <v>217.44256752000001</v>
      </c>
      <c r="X1162" t="s">
        <v>206</v>
      </c>
      <c r="Y1162" t="s">
        <v>91</v>
      </c>
      <c r="Z1162" s="27">
        <v>80</v>
      </c>
      <c r="AA1162" s="27">
        <v>95</v>
      </c>
      <c r="AB1162" s="27">
        <v>99</v>
      </c>
      <c r="AC1162" s="27">
        <v>98</v>
      </c>
      <c r="AD1162" s="27">
        <v>-9406.1749930000005</v>
      </c>
      <c r="AE1162" s="27">
        <v>-3460.61</v>
      </c>
      <c r="AF1162" s="27">
        <v>-5143.9390519999997</v>
      </c>
      <c r="AG1162">
        <v>12678.536074199999</v>
      </c>
      <c r="AH1162">
        <v>1</v>
      </c>
      <c r="AI1162">
        <v>1</v>
      </c>
      <c r="AJ1162">
        <v>2440</v>
      </c>
      <c r="AK1162">
        <v>3060</v>
      </c>
      <c r="AL1162">
        <v>15118.536074199999</v>
      </c>
      <c r="AM1162">
        <v>15738.536074199999</v>
      </c>
      <c r="AN1162">
        <v>2030</v>
      </c>
      <c r="AO1162" t="s">
        <v>59</v>
      </c>
      <c r="AP1162">
        <v>10</v>
      </c>
      <c r="AQ1162" t="s">
        <v>350</v>
      </c>
      <c r="AR1162">
        <v>2</v>
      </c>
      <c r="AS1162">
        <v>69</v>
      </c>
      <c r="AT1162">
        <v>0.61</v>
      </c>
      <c r="AU1162">
        <v>2023</v>
      </c>
      <c r="AW1162" s="65">
        <f>(IF(ISBLANK(AE1162), IF(ISNUMBER(M1162), M1162*R1155, 0)+IF(ISNUMBER(V1162), V1162*AA1155, 0)+AE1162, (IF(ISNUMBER(M1162), M1162*R1155, 0)+IF(ISNUMBER(V1162), V1162*AA1155)+AE1162)))</f>
        <v>11449.12929352</v>
      </c>
      <c r="AX1162" s="86">
        <f t="shared" si="73"/>
        <v>13889.12929352</v>
      </c>
      <c r="AY1162" s="86">
        <f t="shared" si="74"/>
        <v>14509.12929352</v>
      </c>
    </row>
    <row r="1163" spans="1:51" x14ac:dyDescent="0.2">
      <c r="A1163">
        <v>65</v>
      </c>
      <c r="B1163">
        <v>2023</v>
      </c>
      <c r="C1163" t="s">
        <v>323</v>
      </c>
      <c r="D1163" t="s">
        <v>157</v>
      </c>
      <c r="E1163" t="s">
        <v>46</v>
      </c>
      <c r="G1163" t="s">
        <v>347</v>
      </c>
      <c r="H1163" t="s">
        <v>171</v>
      </c>
      <c r="I1163" t="s">
        <v>348</v>
      </c>
      <c r="J1163" t="s">
        <v>349</v>
      </c>
      <c r="K1163" t="s">
        <v>51</v>
      </c>
      <c r="L1163" s="27">
        <v>46.268892000000001</v>
      </c>
      <c r="M1163" s="27">
        <v>71.550196</v>
      </c>
      <c r="N1163" s="27">
        <v>33.689864999999998</v>
      </c>
      <c r="O1163" t="s">
        <v>142</v>
      </c>
      <c r="P1163" t="s">
        <v>205</v>
      </c>
      <c r="Q1163" s="27">
        <v>50</v>
      </c>
      <c r="R1163" s="27">
        <v>100</v>
      </c>
      <c r="S1163" s="27">
        <v>100</v>
      </c>
      <c r="T1163" s="27">
        <v>250</v>
      </c>
      <c r="U1163" s="27">
        <v>123.7783376</v>
      </c>
      <c r="V1163" s="27">
        <v>94.569752359999995</v>
      </c>
      <c r="W1163" s="27">
        <v>217.44256752000001</v>
      </c>
      <c r="X1163" t="s">
        <v>206</v>
      </c>
      <c r="Y1163" t="s">
        <v>91</v>
      </c>
      <c r="Z1163" s="27">
        <v>80</v>
      </c>
      <c r="AA1163" s="27">
        <v>95</v>
      </c>
      <c r="AB1163" s="27">
        <v>99</v>
      </c>
      <c r="AC1163" s="27">
        <v>98</v>
      </c>
      <c r="AD1163" s="27">
        <v>-9406.1749930000005</v>
      </c>
      <c r="AE1163" s="27">
        <v>-3460.61</v>
      </c>
      <c r="AF1163" s="27">
        <v>-5143.9390519999997</v>
      </c>
      <c r="AG1163">
        <v>12678.536074199999</v>
      </c>
      <c r="AH1163">
        <v>1</v>
      </c>
      <c r="AI1163">
        <v>1</v>
      </c>
      <c r="AJ1163">
        <v>2440</v>
      </c>
      <c r="AK1163">
        <v>3060</v>
      </c>
      <c r="AL1163">
        <v>15118.536074199999</v>
      </c>
      <c r="AM1163">
        <v>15738.536074199999</v>
      </c>
      <c r="AN1163">
        <v>2035</v>
      </c>
      <c r="AO1163" t="s">
        <v>59</v>
      </c>
      <c r="AP1163">
        <v>10</v>
      </c>
      <c r="AQ1163" t="s">
        <v>350</v>
      </c>
      <c r="AR1163">
        <v>2</v>
      </c>
      <c r="AS1163">
        <v>69</v>
      </c>
      <c r="AT1163">
        <v>0.61</v>
      </c>
      <c r="AU1163">
        <v>2023</v>
      </c>
      <c r="AW1163" s="65">
        <f>(IF(ISBLANK(AE1163), IF(ISNUMBER(M1163), M1163*R1155, 0)+IF(ISNUMBER(V1163), V1163*AA1155, 0)+AE1163, (IF(ISNUMBER(M1163), M1163*R1155, 0)+IF(ISNUMBER(V1163), V1163*AA1155)+AE1163)))</f>
        <v>11449.12929352</v>
      </c>
      <c r="AX1163" s="86">
        <f t="shared" si="73"/>
        <v>13889.12929352</v>
      </c>
      <c r="AY1163" s="86">
        <f t="shared" si="74"/>
        <v>14509.12929352</v>
      </c>
    </row>
    <row r="1164" spans="1:51" x14ac:dyDescent="0.2">
      <c r="A1164">
        <v>65</v>
      </c>
      <c r="B1164">
        <v>2023</v>
      </c>
      <c r="C1164" t="s">
        <v>323</v>
      </c>
      <c r="D1164" t="s">
        <v>157</v>
      </c>
      <c r="E1164" t="s">
        <v>46</v>
      </c>
      <c r="G1164" t="s">
        <v>347</v>
      </c>
      <c r="H1164" t="s">
        <v>171</v>
      </c>
      <c r="I1164" t="s">
        <v>348</v>
      </c>
      <c r="J1164" t="s">
        <v>349</v>
      </c>
      <c r="K1164" t="s">
        <v>51</v>
      </c>
      <c r="L1164" s="27">
        <v>46.268892000000001</v>
      </c>
      <c r="M1164" s="27">
        <v>71.550196</v>
      </c>
      <c r="N1164" s="27">
        <v>33.689864999999998</v>
      </c>
      <c r="O1164" t="s">
        <v>142</v>
      </c>
      <c r="P1164" t="s">
        <v>205</v>
      </c>
      <c r="Q1164" s="27">
        <v>50</v>
      </c>
      <c r="R1164" s="27">
        <v>100</v>
      </c>
      <c r="S1164" s="27">
        <v>100</v>
      </c>
      <c r="T1164" s="27">
        <v>250</v>
      </c>
      <c r="U1164" s="27">
        <v>123.7783376</v>
      </c>
      <c r="V1164" s="27">
        <v>94.569752359999995</v>
      </c>
      <c r="W1164" s="27">
        <v>217.44256752000001</v>
      </c>
      <c r="X1164" t="s">
        <v>206</v>
      </c>
      <c r="Y1164" t="s">
        <v>91</v>
      </c>
      <c r="Z1164" s="27">
        <v>80</v>
      </c>
      <c r="AA1164" s="27">
        <v>95</v>
      </c>
      <c r="AB1164" s="27">
        <v>99</v>
      </c>
      <c r="AC1164" s="27">
        <v>98</v>
      </c>
      <c r="AD1164" s="27">
        <v>-9406.1749930000005</v>
      </c>
      <c r="AE1164" s="27">
        <v>-3460.61</v>
      </c>
      <c r="AF1164" s="27">
        <v>-5143.9390519999997</v>
      </c>
      <c r="AG1164">
        <v>12678.536074199999</v>
      </c>
      <c r="AH1164">
        <v>1</v>
      </c>
      <c r="AI1164">
        <v>1</v>
      </c>
      <c r="AJ1164">
        <v>2440</v>
      </c>
      <c r="AK1164">
        <v>3060</v>
      </c>
      <c r="AL1164">
        <v>15118.536074199999</v>
      </c>
      <c r="AM1164">
        <v>15738.536074199999</v>
      </c>
      <c r="AN1164">
        <v>2040</v>
      </c>
      <c r="AO1164" t="s">
        <v>59</v>
      </c>
      <c r="AP1164">
        <v>10</v>
      </c>
      <c r="AQ1164" t="s">
        <v>350</v>
      </c>
      <c r="AR1164">
        <v>2</v>
      </c>
      <c r="AS1164">
        <v>69</v>
      </c>
      <c r="AT1164">
        <v>0.61</v>
      </c>
      <c r="AU1164">
        <v>2023</v>
      </c>
      <c r="AW1164" s="65">
        <f>(IF(ISBLANK(AE1164), IF(ISNUMBER(M1164), M1164*R1155, 0)+IF(ISNUMBER(V1164), V1164*AA1155, 0)+AE1164, (IF(ISNUMBER(M1164), M1164*R1155, 0)+IF(ISNUMBER(V1164), V1164*AA1155)+AE1164)))</f>
        <v>11449.12929352</v>
      </c>
      <c r="AX1164" s="86">
        <f t="shared" si="73"/>
        <v>13889.12929352</v>
      </c>
      <c r="AY1164" s="86">
        <f t="shared" si="74"/>
        <v>14509.12929352</v>
      </c>
    </row>
    <row r="1165" spans="1:51" x14ac:dyDescent="0.2">
      <c r="A1165">
        <v>65</v>
      </c>
      <c r="B1165">
        <v>2023</v>
      </c>
      <c r="C1165" t="s">
        <v>323</v>
      </c>
      <c r="D1165" t="s">
        <v>157</v>
      </c>
      <c r="E1165" t="s">
        <v>46</v>
      </c>
      <c r="G1165" t="s">
        <v>347</v>
      </c>
      <c r="H1165" t="s">
        <v>171</v>
      </c>
      <c r="I1165" t="s">
        <v>348</v>
      </c>
      <c r="J1165" t="s">
        <v>349</v>
      </c>
      <c r="K1165" t="s">
        <v>51</v>
      </c>
      <c r="L1165" s="27">
        <v>46.268892000000001</v>
      </c>
      <c r="M1165" s="27">
        <v>71.550196</v>
      </c>
      <c r="N1165" s="27">
        <v>33.689864999999998</v>
      </c>
      <c r="O1165" t="s">
        <v>142</v>
      </c>
      <c r="P1165" t="s">
        <v>205</v>
      </c>
      <c r="Q1165" s="27">
        <v>50</v>
      </c>
      <c r="R1165" s="27">
        <v>100</v>
      </c>
      <c r="S1165" s="27">
        <v>100</v>
      </c>
      <c r="T1165" s="27">
        <v>250</v>
      </c>
      <c r="U1165" s="27">
        <v>123.7783376</v>
      </c>
      <c r="V1165" s="27">
        <v>94.569752359999995</v>
      </c>
      <c r="W1165" s="27">
        <v>217.44256752000001</v>
      </c>
      <c r="X1165" t="s">
        <v>206</v>
      </c>
      <c r="Y1165" t="s">
        <v>91</v>
      </c>
      <c r="Z1165" s="27">
        <v>80</v>
      </c>
      <c r="AA1165" s="27">
        <v>95</v>
      </c>
      <c r="AB1165" s="27">
        <v>99</v>
      </c>
      <c r="AC1165" s="27">
        <v>98</v>
      </c>
      <c r="AD1165" s="27">
        <v>-9406.1749930000005</v>
      </c>
      <c r="AE1165" s="27">
        <v>-3460.61</v>
      </c>
      <c r="AF1165" s="27">
        <v>-5143.9390519999997</v>
      </c>
      <c r="AG1165">
        <v>12678.536074199999</v>
      </c>
      <c r="AH1165">
        <v>1</v>
      </c>
      <c r="AI1165">
        <v>1</v>
      </c>
      <c r="AJ1165">
        <v>2440</v>
      </c>
      <c r="AK1165">
        <v>3060</v>
      </c>
      <c r="AL1165">
        <v>15118.536074199999</v>
      </c>
      <c r="AM1165">
        <v>15738.536074199999</v>
      </c>
      <c r="AN1165">
        <v>2045</v>
      </c>
      <c r="AO1165" t="s">
        <v>59</v>
      </c>
      <c r="AP1165">
        <v>10</v>
      </c>
      <c r="AQ1165" t="s">
        <v>350</v>
      </c>
      <c r="AR1165">
        <v>2</v>
      </c>
      <c r="AS1165">
        <v>69</v>
      </c>
      <c r="AT1165">
        <v>0.61</v>
      </c>
      <c r="AU1165">
        <v>2023</v>
      </c>
      <c r="AW1165" s="65">
        <f>(IF(ISBLANK(AE1165), IF(ISNUMBER(M1165), M1165*R1155, 0)+IF(ISNUMBER(V1165), V1165*AA1155, 0)+AE1165, (IF(ISNUMBER(M1165), M1165*R1155, 0)+IF(ISNUMBER(V1165), V1165*AA1155)+AE1165)))</f>
        <v>11449.12929352</v>
      </c>
      <c r="AX1165" s="86">
        <f t="shared" si="73"/>
        <v>13889.12929352</v>
      </c>
      <c r="AY1165" s="86">
        <f t="shared" si="74"/>
        <v>14509.12929352</v>
      </c>
    </row>
    <row r="1166" spans="1:51" x14ac:dyDescent="0.2">
      <c r="A1166">
        <v>65</v>
      </c>
      <c r="B1166">
        <v>2023</v>
      </c>
      <c r="C1166" t="s">
        <v>323</v>
      </c>
      <c r="D1166" t="s">
        <v>157</v>
      </c>
      <c r="E1166" t="s">
        <v>46</v>
      </c>
      <c r="G1166" t="s">
        <v>347</v>
      </c>
      <c r="H1166" t="s">
        <v>171</v>
      </c>
      <c r="I1166" t="s">
        <v>348</v>
      </c>
      <c r="J1166" t="s">
        <v>349</v>
      </c>
      <c r="K1166" t="s">
        <v>51</v>
      </c>
      <c r="L1166" s="27">
        <v>46.268892000000001</v>
      </c>
      <c r="M1166" s="27">
        <v>71.550196</v>
      </c>
      <c r="N1166" s="27">
        <v>33.689864999999998</v>
      </c>
      <c r="O1166" t="s">
        <v>142</v>
      </c>
      <c r="P1166" t="s">
        <v>205</v>
      </c>
      <c r="Q1166" s="27">
        <v>50</v>
      </c>
      <c r="R1166" s="27">
        <v>100</v>
      </c>
      <c r="S1166" s="27">
        <v>100</v>
      </c>
      <c r="T1166" s="27">
        <v>250</v>
      </c>
      <c r="U1166" s="27">
        <v>123.7783376</v>
      </c>
      <c r="V1166" s="27">
        <v>94.569752359999995</v>
      </c>
      <c r="W1166" s="27">
        <v>217.44256752000001</v>
      </c>
      <c r="X1166" t="s">
        <v>206</v>
      </c>
      <c r="Y1166" t="s">
        <v>91</v>
      </c>
      <c r="Z1166" s="27">
        <v>80</v>
      </c>
      <c r="AA1166" s="27">
        <v>95</v>
      </c>
      <c r="AB1166" s="27">
        <v>99</v>
      </c>
      <c r="AC1166" s="27">
        <v>98</v>
      </c>
      <c r="AD1166" s="27">
        <v>-9406.1749930000005</v>
      </c>
      <c r="AE1166" s="27">
        <v>-3460.61</v>
      </c>
      <c r="AF1166" s="27">
        <v>-5143.9390519999997</v>
      </c>
      <c r="AG1166">
        <v>12678.536074199999</v>
      </c>
      <c r="AH1166">
        <v>1</v>
      </c>
      <c r="AI1166">
        <v>1</v>
      </c>
      <c r="AJ1166">
        <v>2440</v>
      </c>
      <c r="AK1166">
        <v>3060</v>
      </c>
      <c r="AL1166">
        <v>15118.536074199999</v>
      </c>
      <c r="AM1166">
        <v>15738.536074199999</v>
      </c>
      <c r="AN1166">
        <v>2050</v>
      </c>
      <c r="AO1166" t="s">
        <v>59</v>
      </c>
      <c r="AP1166">
        <v>10</v>
      </c>
      <c r="AQ1166" t="s">
        <v>350</v>
      </c>
      <c r="AR1166">
        <v>2</v>
      </c>
      <c r="AS1166">
        <v>69</v>
      </c>
      <c r="AT1166">
        <v>0.61</v>
      </c>
      <c r="AU1166">
        <v>2023</v>
      </c>
      <c r="AW1166" s="65">
        <f>(IF(ISBLANK(AE1166), IF(ISNUMBER(M1166), M1166*R1155, 0)+IF(ISNUMBER(V1166), V1166*AA1155, 0)+AE1166, (IF(ISNUMBER(M1166), M1166*R1155, 0)+IF(ISNUMBER(V1166), V1166*AA1155)+AE1166)))</f>
        <v>11449.12929352</v>
      </c>
      <c r="AX1166" s="86">
        <f t="shared" si="73"/>
        <v>13889.12929352</v>
      </c>
      <c r="AY1166" s="86">
        <f t="shared" si="74"/>
        <v>14509.12929352</v>
      </c>
    </row>
    <row r="1167" spans="1:51" x14ac:dyDescent="0.2">
      <c r="A1167">
        <v>65</v>
      </c>
      <c r="B1167">
        <v>2023</v>
      </c>
      <c r="C1167" t="s">
        <v>323</v>
      </c>
      <c r="D1167" t="s">
        <v>157</v>
      </c>
      <c r="E1167" t="s">
        <v>46</v>
      </c>
      <c r="G1167" t="s">
        <v>347</v>
      </c>
      <c r="H1167" t="s">
        <v>171</v>
      </c>
      <c r="I1167" t="s">
        <v>348</v>
      </c>
      <c r="J1167" t="s">
        <v>349</v>
      </c>
      <c r="K1167" t="s">
        <v>51</v>
      </c>
      <c r="L1167" s="27">
        <v>46.268892000000001</v>
      </c>
      <c r="M1167" s="27">
        <v>71.550196</v>
      </c>
      <c r="N1167" s="27">
        <v>33.689864999999998</v>
      </c>
      <c r="O1167" t="s">
        <v>142</v>
      </c>
      <c r="P1167" t="s">
        <v>205</v>
      </c>
      <c r="Q1167" s="27">
        <v>50</v>
      </c>
      <c r="R1167" s="27">
        <v>100</v>
      </c>
      <c r="S1167" s="27">
        <v>100</v>
      </c>
      <c r="T1167" s="27">
        <v>250</v>
      </c>
      <c r="U1167" s="27">
        <v>123.7783376</v>
      </c>
      <c r="V1167" s="27">
        <v>94.569752359999995</v>
      </c>
      <c r="W1167" s="27">
        <v>217.44256752000001</v>
      </c>
      <c r="X1167" t="s">
        <v>206</v>
      </c>
      <c r="Y1167" t="s">
        <v>91</v>
      </c>
      <c r="Z1167" s="27">
        <v>80</v>
      </c>
      <c r="AA1167" s="27">
        <v>82</v>
      </c>
      <c r="AB1167" s="27">
        <v>99</v>
      </c>
      <c r="AC1167" s="27">
        <v>98</v>
      </c>
      <c r="AD1167" s="27">
        <v>-9406.1749930000005</v>
      </c>
      <c r="AE1167" s="27">
        <v>-3460.61</v>
      </c>
      <c r="AF1167" s="27">
        <v>-5143.9390519999997</v>
      </c>
      <c r="AG1167">
        <v>11449.12929352</v>
      </c>
      <c r="AH1167">
        <v>1</v>
      </c>
      <c r="AI1167">
        <v>1</v>
      </c>
      <c r="AJ1167">
        <v>2440</v>
      </c>
      <c r="AK1167">
        <v>3060</v>
      </c>
      <c r="AL1167">
        <v>13889.12929352</v>
      </c>
      <c r="AM1167">
        <v>14509.12929352</v>
      </c>
      <c r="AN1167">
        <v>2023</v>
      </c>
      <c r="AO1167" t="s">
        <v>60</v>
      </c>
      <c r="AP1167">
        <v>10</v>
      </c>
      <c r="AQ1167" t="s">
        <v>350</v>
      </c>
      <c r="AR1167">
        <v>2</v>
      </c>
      <c r="AS1167">
        <v>69</v>
      </c>
      <c r="AT1167">
        <v>0.61</v>
      </c>
      <c r="AU1167">
        <v>2023</v>
      </c>
      <c r="AW1167" s="65">
        <f>(IF(ISBLANK(AE1167), IF(ISNUMBER(M1167), M1167*R1155, 0)+IF(ISNUMBER(V1167), V1167*AA1155, 0)+AE1167, (IF(ISNUMBER(M1167), M1167*R1155, 0)+IF(ISNUMBER(V1167), V1167*AA1155)+AE1167)))</f>
        <v>11449.12929352</v>
      </c>
      <c r="AX1167" s="86">
        <f t="shared" si="73"/>
        <v>13889.12929352</v>
      </c>
      <c r="AY1167" s="86">
        <f t="shared" si="74"/>
        <v>14509.12929352</v>
      </c>
    </row>
    <row r="1168" spans="1:51" x14ac:dyDescent="0.2">
      <c r="A1168">
        <v>65</v>
      </c>
      <c r="B1168">
        <v>2023</v>
      </c>
      <c r="C1168" t="s">
        <v>323</v>
      </c>
      <c r="D1168" t="s">
        <v>157</v>
      </c>
      <c r="E1168" t="s">
        <v>46</v>
      </c>
      <c r="G1168" t="s">
        <v>347</v>
      </c>
      <c r="H1168" t="s">
        <v>171</v>
      </c>
      <c r="I1168" t="s">
        <v>348</v>
      </c>
      <c r="J1168" t="s">
        <v>349</v>
      </c>
      <c r="K1168" t="s">
        <v>51</v>
      </c>
      <c r="L1168" s="27">
        <v>46.268892000000001</v>
      </c>
      <c r="M1168" s="27">
        <v>71.550196</v>
      </c>
      <c r="N1168" s="27">
        <v>33.689864999999998</v>
      </c>
      <c r="O1168" t="s">
        <v>142</v>
      </c>
      <c r="P1168" t="s">
        <v>205</v>
      </c>
      <c r="Q1168" s="27">
        <v>50</v>
      </c>
      <c r="R1168" s="27">
        <v>100</v>
      </c>
      <c r="S1168" s="27">
        <v>100</v>
      </c>
      <c r="T1168" s="27">
        <v>250</v>
      </c>
      <c r="U1168" s="27">
        <v>123.7783376</v>
      </c>
      <c r="V1168" s="27">
        <v>94.569752359999995</v>
      </c>
      <c r="W1168" s="27">
        <v>217.44256752000001</v>
      </c>
      <c r="X1168" t="s">
        <v>206</v>
      </c>
      <c r="Y1168" t="s">
        <v>91</v>
      </c>
      <c r="Z1168" s="27">
        <v>80</v>
      </c>
      <c r="AA1168" s="27">
        <v>95</v>
      </c>
      <c r="AB1168" s="27">
        <v>99</v>
      </c>
      <c r="AC1168" s="27">
        <v>98</v>
      </c>
      <c r="AD1168" s="27">
        <v>-9406.1749930000005</v>
      </c>
      <c r="AE1168" s="27">
        <v>-3460.61</v>
      </c>
      <c r="AF1168" s="27">
        <v>-5143.9390519999997</v>
      </c>
      <c r="AG1168">
        <v>12678.536074199999</v>
      </c>
      <c r="AH1168">
        <v>1</v>
      </c>
      <c r="AI1168">
        <v>1</v>
      </c>
      <c r="AJ1168">
        <v>2440</v>
      </c>
      <c r="AK1168">
        <v>3060</v>
      </c>
      <c r="AL1168">
        <v>15118.536074199999</v>
      </c>
      <c r="AM1168">
        <v>15738.536074199999</v>
      </c>
      <c r="AN1168">
        <v>2030</v>
      </c>
      <c r="AO1168" t="s">
        <v>60</v>
      </c>
      <c r="AP1168">
        <v>10</v>
      </c>
      <c r="AQ1168" t="s">
        <v>350</v>
      </c>
      <c r="AR1168">
        <v>2</v>
      </c>
      <c r="AS1168">
        <v>69</v>
      </c>
      <c r="AT1168">
        <v>0.61</v>
      </c>
      <c r="AU1168">
        <v>2023</v>
      </c>
      <c r="AW1168" s="65">
        <f>(IF(ISBLANK(AE1168), IF(ISNUMBER(M1168), M1168*R1155, 0)+IF(ISNUMBER(V1168), V1168*AA1155, 0)+AE1168, (IF(ISNUMBER(M1168), M1168*R1155, 0)+IF(ISNUMBER(V1168), V1168*AA1155)+AE1168)))</f>
        <v>11449.12929352</v>
      </c>
      <c r="AX1168" s="86">
        <f t="shared" si="73"/>
        <v>13889.12929352</v>
      </c>
      <c r="AY1168" s="86">
        <f t="shared" si="74"/>
        <v>14509.12929352</v>
      </c>
    </row>
    <row r="1169" spans="1:51" x14ac:dyDescent="0.2">
      <c r="A1169">
        <v>65</v>
      </c>
      <c r="B1169">
        <v>2023</v>
      </c>
      <c r="C1169" t="s">
        <v>323</v>
      </c>
      <c r="D1169" t="s">
        <v>157</v>
      </c>
      <c r="E1169" t="s">
        <v>46</v>
      </c>
      <c r="G1169" t="s">
        <v>347</v>
      </c>
      <c r="H1169" t="s">
        <v>171</v>
      </c>
      <c r="I1169" t="s">
        <v>348</v>
      </c>
      <c r="J1169" t="s">
        <v>349</v>
      </c>
      <c r="K1169" t="s">
        <v>51</v>
      </c>
      <c r="L1169" s="27">
        <v>46.268892000000001</v>
      </c>
      <c r="M1169" s="27">
        <v>71.550196</v>
      </c>
      <c r="N1169" s="27">
        <v>33.689864999999998</v>
      </c>
      <c r="O1169" t="s">
        <v>142</v>
      </c>
      <c r="P1169" t="s">
        <v>205</v>
      </c>
      <c r="Q1169" s="27">
        <v>50</v>
      </c>
      <c r="R1169" s="27">
        <v>100</v>
      </c>
      <c r="S1169" s="27">
        <v>100</v>
      </c>
      <c r="T1169" s="27">
        <v>250</v>
      </c>
      <c r="U1169" s="27">
        <v>123.7783376</v>
      </c>
      <c r="V1169" s="27">
        <v>94.569752359999995</v>
      </c>
      <c r="W1169" s="27">
        <v>217.44256752000001</v>
      </c>
      <c r="X1169" t="s">
        <v>206</v>
      </c>
      <c r="Y1169" t="s">
        <v>91</v>
      </c>
      <c r="Z1169" s="27">
        <v>80</v>
      </c>
      <c r="AA1169" s="27">
        <v>95</v>
      </c>
      <c r="AB1169" s="27">
        <v>99</v>
      </c>
      <c r="AC1169" s="27">
        <v>98</v>
      </c>
      <c r="AD1169" s="27">
        <v>-9406.1749930000005</v>
      </c>
      <c r="AE1169" s="27">
        <v>-3460.61</v>
      </c>
      <c r="AF1169" s="27">
        <v>-5143.9390519999997</v>
      </c>
      <c r="AG1169" s="67">
        <v>12678.536074199999</v>
      </c>
      <c r="AH1169" s="27">
        <v>1</v>
      </c>
      <c r="AI1169" s="27">
        <v>1</v>
      </c>
      <c r="AJ1169" s="27">
        <v>2440</v>
      </c>
      <c r="AK1169" s="27">
        <v>3060</v>
      </c>
      <c r="AL1169" s="42">
        <v>15118.536074199999</v>
      </c>
      <c r="AM1169" s="42">
        <v>15738.536074199999</v>
      </c>
      <c r="AN1169">
        <v>2035</v>
      </c>
      <c r="AO1169" t="s">
        <v>60</v>
      </c>
      <c r="AP1169" s="30">
        <v>10</v>
      </c>
      <c r="AQ1169" t="s">
        <v>350</v>
      </c>
      <c r="AR1169">
        <v>2</v>
      </c>
      <c r="AS1169">
        <v>69</v>
      </c>
      <c r="AT1169">
        <v>0.61</v>
      </c>
      <c r="AU1169">
        <v>2023</v>
      </c>
      <c r="AW1169" s="65">
        <f>(IF(ISBLANK(AE1169), IF(ISNUMBER(M1169), M1169*R1155, 0)+IF(ISNUMBER(V1169), V1169*AA1155, 0)+AE1169, (IF(ISNUMBER(M1169), M1169*R1155, 0)+IF(ISNUMBER(V1169), V1169*AA1155)+AE1169)))</f>
        <v>11449.12929352</v>
      </c>
      <c r="AX1169" s="86">
        <f t="shared" si="73"/>
        <v>13889.12929352</v>
      </c>
      <c r="AY1169" s="86">
        <f t="shared" si="74"/>
        <v>14509.12929352</v>
      </c>
    </row>
    <row r="1170" spans="1:51" x14ac:dyDescent="0.2">
      <c r="A1170">
        <v>65</v>
      </c>
      <c r="B1170">
        <v>2023</v>
      </c>
      <c r="C1170" t="s">
        <v>323</v>
      </c>
      <c r="D1170" t="s">
        <v>157</v>
      </c>
      <c r="E1170" t="s">
        <v>46</v>
      </c>
      <c r="G1170" t="s">
        <v>347</v>
      </c>
      <c r="H1170" t="s">
        <v>171</v>
      </c>
      <c r="I1170" t="s">
        <v>348</v>
      </c>
      <c r="J1170" t="s">
        <v>349</v>
      </c>
      <c r="K1170" t="s">
        <v>51</v>
      </c>
      <c r="L1170" s="27">
        <v>46.268892000000001</v>
      </c>
      <c r="M1170" s="27">
        <v>71.550196</v>
      </c>
      <c r="N1170" s="27">
        <v>33.689864999999998</v>
      </c>
      <c r="O1170" t="s">
        <v>142</v>
      </c>
      <c r="P1170" t="s">
        <v>205</v>
      </c>
      <c r="Q1170" s="27">
        <v>50</v>
      </c>
      <c r="R1170" s="27">
        <v>100</v>
      </c>
      <c r="S1170" s="27">
        <v>100</v>
      </c>
      <c r="T1170" s="27">
        <v>250</v>
      </c>
      <c r="U1170" s="27">
        <v>123.7783376</v>
      </c>
      <c r="V1170" s="27">
        <v>94.569752359999995</v>
      </c>
      <c r="W1170" s="27">
        <v>217.44256752000001</v>
      </c>
      <c r="X1170" t="s">
        <v>206</v>
      </c>
      <c r="Y1170" t="s">
        <v>91</v>
      </c>
      <c r="Z1170" s="27">
        <v>80</v>
      </c>
      <c r="AA1170" s="27">
        <v>95</v>
      </c>
      <c r="AB1170" s="27">
        <v>99</v>
      </c>
      <c r="AC1170" s="27">
        <v>98</v>
      </c>
      <c r="AD1170" s="27">
        <v>-9406.1749930000005</v>
      </c>
      <c r="AE1170" s="27">
        <v>-3460.61</v>
      </c>
      <c r="AF1170" s="27">
        <v>-5143.9390519999997</v>
      </c>
      <c r="AG1170" s="67">
        <v>12678.536074199999</v>
      </c>
      <c r="AH1170" s="27">
        <v>1</v>
      </c>
      <c r="AI1170" s="27">
        <v>1</v>
      </c>
      <c r="AJ1170" s="27">
        <v>2440</v>
      </c>
      <c r="AK1170" s="27">
        <v>3060</v>
      </c>
      <c r="AL1170" s="42">
        <v>15118.536074199999</v>
      </c>
      <c r="AM1170" s="42">
        <v>15738.536074199999</v>
      </c>
      <c r="AN1170">
        <v>2040</v>
      </c>
      <c r="AO1170" t="s">
        <v>60</v>
      </c>
      <c r="AP1170" s="30">
        <v>10</v>
      </c>
      <c r="AQ1170" t="s">
        <v>350</v>
      </c>
      <c r="AR1170">
        <v>2</v>
      </c>
      <c r="AS1170">
        <v>69</v>
      </c>
      <c r="AT1170">
        <v>0.61</v>
      </c>
      <c r="AU1170">
        <v>2023</v>
      </c>
      <c r="AW1170" s="65">
        <f>(IF(ISBLANK(AE1170), IF(ISNUMBER(M1170), M1170*R1155, 0)+IF(ISNUMBER(V1170), V1170*AA1155, 0)+AE1170, (IF(ISNUMBER(M1170), M1170*R1155, 0)+IF(ISNUMBER(V1170), V1170*AA1155)+AE1170)))</f>
        <v>11449.12929352</v>
      </c>
      <c r="AX1170" s="86">
        <f t="shared" si="73"/>
        <v>13889.12929352</v>
      </c>
      <c r="AY1170" s="86">
        <f t="shared" si="74"/>
        <v>14509.12929352</v>
      </c>
    </row>
    <row r="1171" spans="1:51" x14ac:dyDescent="0.2">
      <c r="A1171">
        <v>65</v>
      </c>
      <c r="B1171">
        <v>2023</v>
      </c>
      <c r="C1171" t="s">
        <v>323</v>
      </c>
      <c r="D1171" t="s">
        <v>157</v>
      </c>
      <c r="E1171" t="s">
        <v>46</v>
      </c>
      <c r="G1171" t="s">
        <v>347</v>
      </c>
      <c r="H1171" t="s">
        <v>171</v>
      </c>
      <c r="I1171" t="s">
        <v>348</v>
      </c>
      <c r="J1171" t="s">
        <v>349</v>
      </c>
      <c r="K1171" t="s">
        <v>51</v>
      </c>
      <c r="L1171" s="27">
        <v>46.268892000000001</v>
      </c>
      <c r="M1171" s="27">
        <v>71.550196</v>
      </c>
      <c r="N1171" s="27">
        <v>33.689864999999998</v>
      </c>
      <c r="O1171" t="s">
        <v>142</v>
      </c>
      <c r="P1171" t="s">
        <v>205</v>
      </c>
      <c r="Q1171" s="27">
        <v>50</v>
      </c>
      <c r="R1171" s="27">
        <v>100</v>
      </c>
      <c r="S1171" s="27">
        <v>100</v>
      </c>
      <c r="T1171" s="27">
        <v>250</v>
      </c>
      <c r="U1171" s="27">
        <v>123.7783376</v>
      </c>
      <c r="V1171" s="27">
        <v>94.569752359999995</v>
      </c>
      <c r="W1171" s="27">
        <v>217.44256752000001</v>
      </c>
      <c r="X1171" t="s">
        <v>206</v>
      </c>
      <c r="Y1171" t="s">
        <v>91</v>
      </c>
      <c r="Z1171" s="27">
        <v>80</v>
      </c>
      <c r="AA1171" s="27">
        <v>95</v>
      </c>
      <c r="AB1171" s="27">
        <v>99</v>
      </c>
      <c r="AC1171" s="27">
        <v>98</v>
      </c>
      <c r="AD1171" s="27">
        <v>-9406.1749930000005</v>
      </c>
      <c r="AE1171" s="27">
        <v>-3460.61</v>
      </c>
      <c r="AF1171" s="27">
        <v>-5143.9390519999997</v>
      </c>
      <c r="AG1171" s="67">
        <v>12678.536074199999</v>
      </c>
      <c r="AH1171" s="27">
        <v>1</v>
      </c>
      <c r="AI1171" s="27">
        <v>1</v>
      </c>
      <c r="AJ1171" s="27">
        <v>2440</v>
      </c>
      <c r="AK1171" s="27">
        <v>3060</v>
      </c>
      <c r="AL1171" s="42">
        <v>15118.536074199999</v>
      </c>
      <c r="AM1171" s="42">
        <v>15738.536074199999</v>
      </c>
      <c r="AN1171">
        <v>2045</v>
      </c>
      <c r="AO1171" t="s">
        <v>60</v>
      </c>
      <c r="AP1171" s="30">
        <v>10</v>
      </c>
      <c r="AQ1171" t="s">
        <v>350</v>
      </c>
      <c r="AR1171">
        <v>2</v>
      </c>
      <c r="AS1171">
        <v>69</v>
      </c>
      <c r="AT1171">
        <v>0.61</v>
      </c>
      <c r="AU1171">
        <v>2023</v>
      </c>
      <c r="AW1171" s="65">
        <f>(IF(ISBLANK(AE1171), IF(ISNUMBER(M1171), M1171*R1155, 0)+IF(ISNUMBER(V1171), V1171*AA1155, 0)+AE1171, (IF(ISNUMBER(M1171), M1171*R1155, 0)+IF(ISNUMBER(V1171), V1171*AA1155)+AE1171)))</f>
        <v>11449.12929352</v>
      </c>
      <c r="AX1171" s="86">
        <f t="shared" si="73"/>
        <v>13889.12929352</v>
      </c>
      <c r="AY1171" s="86">
        <f t="shared" si="74"/>
        <v>14509.12929352</v>
      </c>
    </row>
    <row r="1172" spans="1:51" x14ac:dyDescent="0.2">
      <c r="A1172">
        <v>65</v>
      </c>
      <c r="B1172">
        <v>2023</v>
      </c>
      <c r="C1172" t="s">
        <v>323</v>
      </c>
      <c r="D1172" t="s">
        <v>157</v>
      </c>
      <c r="E1172" t="s">
        <v>46</v>
      </c>
      <c r="G1172" t="s">
        <v>347</v>
      </c>
      <c r="H1172" t="s">
        <v>171</v>
      </c>
      <c r="I1172" t="s">
        <v>348</v>
      </c>
      <c r="J1172" t="s">
        <v>349</v>
      </c>
      <c r="K1172" t="s">
        <v>51</v>
      </c>
      <c r="L1172" s="27">
        <v>46.268892000000001</v>
      </c>
      <c r="M1172" s="27">
        <v>71.550196</v>
      </c>
      <c r="N1172" s="27">
        <v>33.689864999999998</v>
      </c>
      <c r="O1172" t="s">
        <v>142</v>
      </c>
      <c r="P1172" t="s">
        <v>205</v>
      </c>
      <c r="Q1172" s="27">
        <v>50</v>
      </c>
      <c r="R1172" s="27">
        <v>100</v>
      </c>
      <c r="S1172" s="27">
        <v>100</v>
      </c>
      <c r="T1172" s="27">
        <v>250</v>
      </c>
      <c r="U1172" s="27">
        <v>123.7783376</v>
      </c>
      <c r="V1172" s="27">
        <v>94.569752359999995</v>
      </c>
      <c r="W1172" s="27">
        <v>217.44256752000001</v>
      </c>
      <c r="X1172" t="s">
        <v>206</v>
      </c>
      <c r="Y1172" t="s">
        <v>91</v>
      </c>
      <c r="Z1172" s="27">
        <v>80</v>
      </c>
      <c r="AA1172" s="27">
        <v>95</v>
      </c>
      <c r="AB1172" s="27">
        <v>99</v>
      </c>
      <c r="AC1172" s="27">
        <v>98</v>
      </c>
      <c r="AD1172" s="27">
        <v>-9406.1749930000005</v>
      </c>
      <c r="AE1172" s="27">
        <v>-3460.61</v>
      </c>
      <c r="AF1172" s="27">
        <v>-5143.9390519999997</v>
      </c>
      <c r="AG1172" s="67">
        <v>12678.536074199999</v>
      </c>
      <c r="AH1172" s="27">
        <v>1</v>
      </c>
      <c r="AI1172" s="27">
        <v>1</v>
      </c>
      <c r="AJ1172" s="27">
        <v>2440</v>
      </c>
      <c r="AK1172" s="27">
        <v>3060</v>
      </c>
      <c r="AL1172" s="42">
        <v>15118.536074199999</v>
      </c>
      <c r="AM1172" s="42">
        <v>15738.536074199999</v>
      </c>
      <c r="AN1172">
        <v>2050</v>
      </c>
      <c r="AO1172" t="s">
        <v>60</v>
      </c>
      <c r="AP1172" s="30">
        <v>10</v>
      </c>
      <c r="AQ1172" t="s">
        <v>350</v>
      </c>
      <c r="AR1172">
        <v>2</v>
      </c>
      <c r="AS1172">
        <v>69</v>
      </c>
      <c r="AT1172">
        <v>0.61</v>
      </c>
      <c r="AU1172">
        <v>2023</v>
      </c>
      <c r="AW1172" s="77">
        <f>(IF(ISBLANK(AE1172), IF(ISNUMBER(M1172), M1172*R1155, 0)+IF(ISNUMBER(V1172), V1172*AA1155, 0)+AE1172, (IF(ISNUMBER(M1172), M1172*R1155, 0)+IF(ISNUMBER(V1172), V1172*AA1155)+AE1172)))</f>
        <v>11449.12929352</v>
      </c>
      <c r="AX1172" s="88">
        <f t="shared" si="73"/>
        <v>13889.12929352</v>
      </c>
      <c r="AY1172" s="88">
        <f t="shared" si="74"/>
        <v>14509.12929352</v>
      </c>
    </row>
    <row r="1173" spans="1:51" x14ac:dyDescent="0.2">
      <c r="A1173">
        <v>66</v>
      </c>
      <c r="B1173">
        <v>2023</v>
      </c>
      <c r="C1173" t="s">
        <v>323</v>
      </c>
      <c r="D1173" t="s">
        <v>157</v>
      </c>
      <c r="E1173" t="s">
        <v>46</v>
      </c>
      <c r="G1173" t="s">
        <v>351</v>
      </c>
      <c r="H1173" t="s">
        <v>171</v>
      </c>
      <c r="I1173" t="s">
        <v>352</v>
      </c>
      <c r="J1173" t="s">
        <v>353</v>
      </c>
      <c r="K1173" t="s">
        <v>51</v>
      </c>
      <c r="L1173" s="27">
        <v>0.02</v>
      </c>
      <c r="M1173" s="27">
        <v>3.3841292134831454E-2</v>
      </c>
      <c r="N1173" s="27">
        <v>4.7682584269662896E-2</v>
      </c>
      <c r="O1173" t="s">
        <v>354</v>
      </c>
      <c r="P1173" t="s">
        <v>320</v>
      </c>
      <c r="Q1173" s="27">
        <v>84800</v>
      </c>
      <c r="R1173" s="27">
        <v>125200</v>
      </c>
      <c r="S1173" s="27">
        <v>160000</v>
      </c>
      <c r="T1173" s="27">
        <v>160000</v>
      </c>
      <c r="U1173" s="27">
        <v>0</v>
      </c>
      <c r="V1173" s="27">
        <v>0</v>
      </c>
      <c r="W1173" s="27">
        <v>0</v>
      </c>
      <c r="X1173" t="s">
        <v>206</v>
      </c>
      <c r="Y1173" t="s">
        <v>91</v>
      </c>
      <c r="Z1173" s="27">
        <v>80</v>
      </c>
      <c r="AA1173" s="27">
        <v>80</v>
      </c>
      <c r="AB1173" s="27">
        <v>91</v>
      </c>
      <c r="AC1173" s="27">
        <v>91</v>
      </c>
      <c r="AD1173" s="27">
        <v>7549.9999999999991</v>
      </c>
      <c r="AE1173" s="27">
        <v>10871.258426966293</v>
      </c>
      <c r="AF1173" s="27">
        <v>14192.516853932586</v>
      </c>
      <c r="AG1173" s="67">
        <v>15108.188202247191</v>
      </c>
      <c r="AH1173" s="27">
        <v>1</v>
      </c>
      <c r="AI1173" s="27">
        <v>1</v>
      </c>
      <c r="AJ1173" s="27">
        <v>300</v>
      </c>
      <c r="AK1173" s="27">
        <v>300</v>
      </c>
      <c r="AL1173" s="42">
        <v>15408.188202247191</v>
      </c>
      <c r="AM1173" s="42">
        <v>15408.188202247191</v>
      </c>
      <c r="AN1173">
        <v>2023</v>
      </c>
      <c r="AO1173" t="s">
        <v>56</v>
      </c>
      <c r="AP1173" s="30">
        <v>7.5</v>
      </c>
      <c r="AQ1173" t="s">
        <v>355</v>
      </c>
      <c r="AR1173">
        <v>2</v>
      </c>
      <c r="AS1173">
        <v>4</v>
      </c>
      <c r="AT1173" t="s">
        <v>89</v>
      </c>
      <c r="AU1173">
        <v>2023</v>
      </c>
      <c r="AV1173" t="s">
        <v>356</v>
      </c>
      <c r="AW1173" s="65">
        <f>(IF(ISBLANK(AE1173), IF(ISNUMBER(M1173), M1173*R1173, 0)+IF(ISNUMBER(V1173), V1173*AA1173, 0)+AE1173, (IF(ISNUMBER(M1173), M1173*R1173, 0)+IF(ISNUMBER(V1173), V1173*AA1173)+AE1173)))</f>
        <v>15108.188202247191</v>
      </c>
      <c r="AX1173" s="86">
        <f t="shared" si="73"/>
        <v>15408.188202247191</v>
      </c>
      <c r="AY1173" s="86">
        <f t="shared" si="74"/>
        <v>15408.188202247191</v>
      </c>
    </row>
    <row r="1174" spans="1:51" x14ac:dyDescent="0.2">
      <c r="A1174">
        <v>66</v>
      </c>
      <c r="B1174">
        <v>2023</v>
      </c>
      <c r="C1174" t="s">
        <v>323</v>
      </c>
      <c r="D1174" t="s">
        <v>157</v>
      </c>
      <c r="E1174" t="s">
        <v>46</v>
      </c>
      <c r="G1174" t="s">
        <v>351</v>
      </c>
      <c r="H1174" t="s">
        <v>171</v>
      </c>
      <c r="I1174" t="s">
        <v>352</v>
      </c>
      <c r="J1174" t="s">
        <v>353</v>
      </c>
      <c r="K1174" t="s">
        <v>51</v>
      </c>
      <c r="L1174" s="27">
        <v>0.02</v>
      </c>
      <c r="M1174" s="27">
        <v>3.3841292134831454E-2</v>
      </c>
      <c r="N1174" s="27">
        <v>4.7682584269662896E-2</v>
      </c>
      <c r="O1174" t="s">
        <v>354</v>
      </c>
      <c r="P1174" t="s">
        <v>320</v>
      </c>
      <c r="Q1174" s="27">
        <v>84800</v>
      </c>
      <c r="R1174" s="27">
        <v>125200</v>
      </c>
      <c r="S1174" s="27">
        <v>160000</v>
      </c>
      <c r="T1174" s="27">
        <v>160000</v>
      </c>
      <c r="U1174" s="27">
        <v>0</v>
      </c>
      <c r="V1174" s="27">
        <v>0</v>
      </c>
      <c r="W1174" s="27">
        <v>0</v>
      </c>
      <c r="X1174" t="s">
        <v>206</v>
      </c>
      <c r="Y1174" t="s">
        <v>91</v>
      </c>
      <c r="Z1174" s="27">
        <v>80</v>
      </c>
      <c r="AA1174" s="27">
        <v>80</v>
      </c>
      <c r="AB1174" s="27">
        <v>91</v>
      </c>
      <c r="AC1174" s="27">
        <v>91</v>
      </c>
      <c r="AD1174" s="27">
        <v>7549.9999999999991</v>
      </c>
      <c r="AE1174" s="27">
        <v>10871.258426966293</v>
      </c>
      <c r="AF1174" s="27">
        <v>14192.516853932586</v>
      </c>
      <c r="AG1174" s="67">
        <v>15108.188202247191</v>
      </c>
      <c r="AH1174" s="27">
        <v>1</v>
      </c>
      <c r="AI1174" s="27">
        <v>1</v>
      </c>
      <c r="AJ1174" s="27">
        <v>300</v>
      </c>
      <c r="AK1174" s="27">
        <v>300</v>
      </c>
      <c r="AL1174" s="42">
        <v>15408.188202247191</v>
      </c>
      <c r="AM1174" s="42">
        <v>15408.188202247191</v>
      </c>
      <c r="AN1174">
        <v>2030</v>
      </c>
      <c r="AO1174" t="s">
        <v>56</v>
      </c>
      <c r="AP1174" s="30">
        <v>7.5</v>
      </c>
      <c r="AQ1174" t="s">
        <v>355</v>
      </c>
      <c r="AR1174">
        <v>2</v>
      </c>
      <c r="AS1174">
        <v>4</v>
      </c>
      <c r="AT1174" t="s">
        <v>89</v>
      </c>
      <c r="AU1174">
        <v>2023</v>
      </c>
      <c r="AV1174" t="s">
        <v>356</v>
      </c>
      <c r="AW1174" s="65">
        <f>(IF(ISBLANK(AE1174), IF(ISNUMBER(M1174), M1174*R1173, 0)+IF(ISNUMBER(V1174), V1174*AA1173, 0)+AE1174, (IF(ISNUMBER(M1174), M1174*R1173, 0)+IF(ISNUMBER(V1174), V1174*AA1173)+AE1174)))</f>
        <v>15108.188202247191</v>
      </c>
      <c r="AX1174" s="86">
        <f t="shared" si="73"/>
        <v>15408.188202247191</v>
      </c>
      <c r="AY1174" s="86">
        <f t="shared" si="74"/>
        <v>15408.188202247191</v>
      </c>
    </row>
    <row r="1175" spans="1:51" x14ac:dyDescent="0.2">
      <c r="A1175">
        <v>66</v>
      </c>
      <c r="B1175">
        <v>2023</v>
      </c>
      <c r="C1175" t="s">
        <v>323</v>
      </c>
      <c r="D1175" t="s">
        <v>157</v>
      </c>
      <c r="E1175" t="s">
        <v>46</v>
      </c>
      <c r="G1175" t="s">
        <v>351</v>
      </c>
      <c r="H1175" t="s">
        <v>171</v>
      </c>
      <c r="I1175" t="s">
        <v>352</v>
      </c>
      <c r="J1175" t="s">
        <v>353</v>
      </c>
      <c r="K1175" t="s">
        <v>51</v>
      </c>
      <c r="L1175" s="27">
        <v>0.02</v>
      </c>
      <c r="M1175" s="27">
        <v>3.3841292134831454E-2</v>
      </c>
      <c r="N1175" s="27">
        <v>4.7682584269662896E-2</v>
      </c>
      <c r="O1175" t="s">
        <v>354</v>
      </c>
      <c r="P1175" t="s">
        <v>320</v>
      </c>
      <c r="Q1175" s="27">
        <v>84800</v>
      </c>
      <c r="R1175" s="27">
        <v>125200</v>
      </c>
      <c r="S1175" s="27">
        <v>160000</v>
      </c>
      <c r="T1175" s="27">
        <v>160000</v>
      </c>
      <c r="U1175" s="27">
        <v>0</v>
      </c>
      <c r="V1175" s="27">
        <v>0</v>
      </c>
      <c r="W1175" s="27">
        <v>0</v>
      </c>
      <c r="X1175" t="s">
        <v>206</v>
      </c>
      <c r="Y1175" t="s">
        <v>91</v>
      </c>
      <c r="Z1175" s="27">
        <v>80</v>
      </c>
      <c r="AA1175" s="27">
        <v>80</v>
      </c>
      <c r="AB1175" s="27">
        <v>91</v>
      </c>
      <c r="AC1175" s="27">
        <v>91</v>
      </c>
      <c r="AD1175" s="27">
        <v>7549.9999999999991</v>
      </c>
      <c r="AE1175" s="27">
        <v>10871.258426966293</v>
      </c>
      <c r="AF1175" s="27">
        <v>14192.516853932586</v>
      </c>
      <c r="AG1175" s="67">
        <v>15108.188202247191</v>
      </c>
      <c r="AH1175" s="27">
        <v>1</v>
      </c>
      <c r="AI1175" s="27">
        <v>1</v>
      </c>
      <c r="AJ1175" s="27">
        <v>300</v>
      </c>
      <c r="AK1175" s="27">
        <v>300</v>
      </c>
      <c r="AL1175" s="42">
        <v>15408.188202247191</v>
      </c>
      <c r="AM1175" s="42">
        <v>15408.188202247191</v>
      </c>
      <c r="AN1175">
        <v>2035</v>
      </c>
      <c r="AO1175" t="s">
        <v>56</v>
      </c>
      <c r="AP1175" s="30">
        <v>7.5</v>
      </c>
      <c r="AQ1175" t="s">
        <v>355</v>
      </c>
      <c r="AR1175">
        <v>2</v>
      </c>
      <c r="AS1175">
        <v>4</v>
      </c>
      <c r="AT1175" t="s">
        <v>89</v>
      </c>
      <c r="AU1175">
        <v>2023</v>
      </c>
      <c r="AV1175" t="s">
        <v>356</v>
      </c>
      <c r="AW1175" s="65">
        <f>(IF(ISBLANK(AE1175), IF(ISNUMBER(M1175), M1175*R1173, 0)+IF(ISNUMBER(V1175), V1175*AA1173, 0)+AE1175, (IF(ISNUMBER(M1175), M1175*R1173, 0)+IF(ISNUMBER(V1175), V1175*AA1173)+AE1175)))</f>
        <v>15108.188202247191</v>
      </c>
      <c r="AX1175" s="86">
        <f t="shared" ref="AX1175:AX1190" si="75">(AW1175*AH1175)+AJ1175</f>
        <v>15408.188202247191</v>
      </c>
      <c r="AY1175" s="86">
        <f t="shared" ref="AY1175:AY1190" si="76">(AW1175*AI1175)+AK1175</f>
        <v>15408.188202247191</v>
      </c>
    </row>
    <row r="1176" spans="1:51" x14ac:dyDescent="0.2">
      <c r="A1176">
        <v>66</v>
      </c>
      <c r="B1176">
        <v>2023</v>
      </c>
      <c r="C1176" t="s">
        <v>323</v>
      </c>
      <c r="D1176" t="s">
        <v>157</v>
      </c>
      <c r="E1176" t="s">
        <v>46</v>
      </c>
      <c r="G1176" t="s">
        <v>351</v>
      </c>
      <c r="H1176" t="s">
        <v>171</v>
      </c>
      <c r="I1176" t="s">
        <v>352</v>
      </c>
      <c r="J1176" t="s">
        <v>353</v>
      </c>
      <c r="K1176" t="s">
        <v>51</v>
      </c>
      <c r="L1176" s="27">
        <v>0.02</v>
      </c>
      <c r="M1176" s="27">
        <v>3.3841292134831454E-2</v>
      </c>
      <c r="N1176" s="27">
        <v>4.7682584269662896E-2</v>
      </c>
      <c r="O1176" t="s">
        <v>354</v>
      </c>
      <c r="P1176" t="s">
        <v>320</v>
      </c>
      <c r="Q1176" s="27">
        <v>84800</v>
      </c>
      <c r="R1176" s="27">
        <v>125200</v>
      </c>
      <c r="S1176" s="27">
        <v>160000</v>
      </c>
      <c r="T1176" s="27">
        <v>160000</v>
      </c>
      <c r="U1176" s="27">
        <v>0</v>
      </c>
      <c r="V1176" s="27">
        <v>0</v>
      </c>
      <c r="W1176" s="27">
        <v>0</v>
      </c>
      <c r="X1176" t="s">
        <v>206</v>
      </c>
      <c r="Y1176" t="s">
        <v>91</v>
      </c>
      <c r="Z1176" s="27">
        <v>80</v>
      </c>
      <c r="AA1176" s="27">
        <v>80</v>
      </c>
      <c r="AB1176" s="27">
        <v>91</v>
      </c>
      <c r="AC1176" s="27">
        <v>91</v>
      </c>
      <c r="AD1176" s="27">
        <v>7549.9999999999991</v>
      </c>
      <c r="AE1176" s="27">
        <v>10871.258426966293</v>
      </c>
      <c r="AF1176" s="27">
        <v>14192.516853932586</v>
      </c>
      <c r="AG1176" s="67">
        <v>15108.188202247191</v>
      </c>
      <c r="AH1176" s="27">
        <v>1</v>
      </c>
      <c r="AI1176" s="27">
        <v>1</v>
      </c>
      <c r="AJ1176" s="27">
        <v>300</v>
      </c>
      <c r="AK1176" s="27">
        <v>300</v>
      </c>
      <c r="AL1176" s="42">
        <v>15408.188202247191</v>
      </c>
      <c r="AM1176" s="42">
        <v>15408.188202247191</v>
      </c>
      <c r="AN1176">
        <v>2040</v>
      </c>
      <c r="AO1176" t="s">
        <v>56</v>
      </c>
      <c r="AP1176" s="30">
        <v>7.5</v>
      </c>
      <c r="AQ1176" t="s">
        <v>355</v>
      </c>
      <c r="AR1176">
        <v>2</v>
      </c>
      <c r="AS1176">
        <v>4</v>
      </c>
      <c r="AT1176" t="s">
        <v>89</v>
      </c>
      <c r="AU1176">
        <v>2023</v>
      </c>
      <c r="AV1176" t="s">
        <v>356</v>
      </c>
      <c r="AW1176" s="65">
        <f>(IF(ISBLANK(AE1176), IF(ISNUMBER(M1176), M1176*R1173, 0)+IF(ISNUMBER(V1176), V1176*AA1173, 0)+AE1176, (IF(ISNUMBER(M1176), M1176*R1173, 0)+IF(ISNUMBER(V1176), V1176*AA1173)+AE1176)))</f>
        <v>15108.188202247191</v>
      </c>
      <c r="AX1176" s="86">
        <f t="shared" si="75"/>
        <v>15408.188202247191</v>
      </c>
      <c r="AY1176" s="86">
        <f t="shared" si="76"/>
        <v>15408.188202247191</v>
      </c>
    </row>
    <row r="1177" spans="1:51" x14ac:dyDescent="0.2">
      <c r="A1177">
        <v>66</v>
      </c>
      <c r="B1177">
        <v>2023</v>
      </c>
      <c r="C1177" t="s">
        <v>323</v>
      </c>
      <c r="D1177" t="s">
        <v>157</v>
      </c>
      <c r="E1177" t="s">
        <v>46</v>
      </c>
      <c r="G1177" t="s">
        <v>351</v>
      </c>
      <c r="H1177" t="s">
        <v>171</v>
      </c>
      <c r="I1177" t="s">
        <v>352</v>
      </c>
      <c r="J1177" t="s">
        <v>353</v>
      </c>
      <c r="K1177" t="s">
        <v>51</v>
      </c>
      <c r="L1177" s="27">
        <v>0.02</v>
      </c>
      <c r="M1177" s="27">
        <v>3.3841292134831454E-2</v>
      </c>
      <c r="N1177" s="27">
        <v>4.7682584269662896E-2</v>
      </c>
      <c r="O1177" t="s">
        <v>354</v>
      </c>
      <c r="P1177" t="s">
        <v>320</v>
      </c>
      <c r="Q1177" s="27">
        <v>84800</v>
      </c>
      <c r="R1177" s="27">
        <v>125200</v>
      </c>
      <c r="S1177" s="27">
        <v>160000</v>
      </c>
      <c r="T1177" s="27">
        <v>160000</v>
      </c>
      <c r="U1177" s="27">
        <v>0</v>
      </c>
      <c r="V1177" s="27">
        <v>0</v>
      </c>
      <c r="W1177" s="27">
        <v>0</v>
      </c>
      <c r="X1177" t="s">
        <v>206</v>
      </c>
      <c r="Y1177" t="s">
        <v>91</v>
      </c>
      <c r="Z1177" s="27">
        <v>80</v>
      </c>
      <c r="AA1177" s="27">
        <v>80</v>
      </c>
      <c r="AB1177" s="27">
        <v>91</v>
      </c>
      <c r="AC1177" s="27">
        <v>91</v>
      </c>
      <c r="AD1177" s="27">
        <v>7549.9999999999991</v>
      </c>
      <c r="AE1177" s="27">
        <v>10871.258426966293</v>
      </c>
      <c r="AF1177" s="27">
        <v>14192.516853932586</v>
      </c>
      <c r="AG1177" s="67">
        <v>15108.188202247191</v>
      </c>
      <c r="AH1177" s="27">
        <v>1</v>
      </c>
      <c r="AI1177" s="27">
        <v>1</v>
      </c>
      <c r="AJ1177" s="27">
        <v>300</v>
      </c>
      <c r="AK1177" s="27">
        <v>300</v>
      </c>
      <c r="AL1177" s="42">
        <v>15408.188202247191</v>
      </c>
      <c r="AM1177" s="42">
        <v>15408.188202247191</v>
      </c>
      <c r="AN1177">
        <v>2045</v>
      </c>
      <c r="AO1177" t="s">
        <v>56</v>
      </c>
      <c r="AP1177" s="30">
        <v>7.5</v>
      </c>
      <c r="AQ1177" t="s">
        <v>355</v>
      </c>
      <c r="AR1177">
        <v>2</v>
      </c>
      <c r="AS1177">
        <v>4</v>
      </c>
      <c r="AT1177" t="s">
        <v>89</v>
      </c>
      <c r="AU1177">
        <v>2023</v>
      </c>
      <c r="AV1177" t="s">
        <v>356</v>
      </c>
      <c r="AW1177" s="65">
        <f>(IF(ISBLANK(AE1177), IF(ISNUMBER(M1177), M1177*R1173, 0)+IF(ISNUMBER(V1177), V1177*AA1173, 0)+AE1177, (IF(ISNUMBER(M1177), M1177*R1173, 0)+IF(ISNUMBER(V1177), V1177*AA1173)+AE1177)))</f>
        <v>15108.188202247191</v>
      </c>
      <c r="AX1177" s="86">
        <f t="shared" si="75"/>
        <v>15408.188202247191</v>
      </c>
      <c r="AY1177" s="86">
        <f t="shared" si="76"/>
        <v>15408.188202247191</v>
      </c>
    </row>
    <row r="1178" spans="1:51" x14ac:dyDescent="0.2">
      <c r="A1178">
        <v>66</v>
      </c>
      <c r="B1178">
        <v>2023</v>
      </c>
      <c r="C1178" t="s">
        <v>323</v>
      </c>
      <c r="D1178" t="s">
        <v>157</v>
      </c>
      <c r="E1178" t="s">
        <v>46</v>
      </c>
      <c r="G1178" t="s">
        <v>351</v>
      </c>
      <c r="H1178" t="s">
        <v>171</v>
      </c>
      <c r="I1178" t="s">
        <v>352</v>
      </c>
      <c r="J1178" t="s">
        <v>353</v>
      </c>
      <c r="K1178" t="s">
        <v>51</v>
      </c>
      <c r="L1178" s="27">
        <v>0.02</v>
      </c>
      <c r="M1178" s="27">
        <v>3.3841292134831454E-2</v>
      </c>
      <c r="N1178" s="27">
        <v>4.7682584269662896E-2</v>
      </c>
      <c r="O1178" t="s">
        <v>354</v>
      </c>
      <c r="P1178" t="s">
        <v>320</v>
      </c>
      <c r="Q1178" s="27">
        <v>84800</v>
      </c>
      <c r="R1178" s="27">
        <v>125200</v>
      </c>
      <c r="S1178" s="27">
        <v>160000</v>
      </c>
      <c r="T1178" s="27">
        <v>160000</v>
      </c>
      <c r="U1178" s="27">
        <v>0</v>
      </c>
      <c r="V1178" s="27">
        <v>0</v>
      </c>
      <c r="W1178" s="27">
        <v>0</v>
      </c>
      <c r="X1178" t="s">
        <v>206</v>
      </c>
      <c r="Y1178" t="s">
        <v>91</v>
      </c>
      <c r="Z1178" s="27">
        <v>80</v>
      </c>
      <c r="AA1178" s="27">
        <v>80</v>
      </c>
      <c r="AB1178" s="27">
        <v>91</v>
      </c>
      <c r="AC1178" s="27">
        <v>91</v>
      </c>
      <c r="AD1178" s="27">
        <v>7549.9999999999991</v>
      </c>
      <c r="AE1178" s="27">
        <v>10871.258426966293</v>
      </c>
      <c r="AF1178" s="27">
        <v>14192.516853932586</v>
      </c>
      <c r="AG1178" s="67">
        <v>15108.188202247191</v>
      </c>
      <c r="AH1178" s="27">
        <v>1</v>
      </c>
      <c r="AI1178" s="27">
        <v>1</v>
      </c>
      <c r="AJ1178" s="27">
        <v>300</v>
      </c>
      <c r="AK1178" s="27">
        <v>300</v>
      </c>
      <c r="AL1178" s="42">
        <v>15408.188202247191</v>
      </c>
      <c r="AM1178" s="42">
        <v>15408.188202247191</v>
      </c>
      <c r="AN1178">
        <v>2050</v>
      </c>
      <c r="AO1178" t="s">
        <v>56</v>
      </c>
      <c r="AP1178" s="30">
        <v>7.5</v>
      </c>
      <c r="AQ1178" t="s">
        <v>355</v>
      </c>
      <c r="AR1178">
        <v>2</v>
      </c>
      <c r="AS1178">
        <v>4</v>
      </c>
      <c r="AT1178" t="s">
        <v>89</v>
      </c>
      <c r="AU1178">
        <v>2023</v>
      </c>
      <c r="AV1178" t="s">
        <v>356</v>
      </c>
      <c r="AW1178" s="65">
        <f>(IF(ISBLANK(AE1178), IF(ISNUMBER(M1178), M1178*R1173, 0)+IF(ISNUMBER(V1178), V1178*AA1173, 0)+AE1178, (IF(ISNUMBER(M1178), M1178*R1173, 0)+IF(ISNUMBER(V1178), V1178*AA1173)+AE1178)))</f>
        <v>15108.188202247191</v>
      </c>
      <c r="AX1178" s="86">
        <f t="shared" si="75"/>
        <v>15408.188202247191</v>
      </c>
      <c r="AY1178" s="86">
        <f t="shared" si="76"/>
        <v>15408.188202247191</v>
      </c>
    </row>
    <row r="1179" spans="1:51" x14ac:dyDescent="0.2">
      <c r="A1179">
        <v>66</v>
      </c>
      <c r="B1179">
        <v>2023</v>
      </c>
      <c r="C1179" t="s">
        <v>323</v>
      </c>
      <c r="D1179" t="s">
        <v>157</v>
      </c>
      <c r="E1179" t="s">
        <v>46</v>
      </c>
      <c r="G1179" t="s">
        <v>351</v>
      </c>
      <c r="H1179" t="s">
        <v>171</v>
      </c>
      <c r="I1179" t="s">
        <v>352</v>
      </c>
      <c r="J1179" t="s">
        <v>353</v>
      </c>
      <c r="K1179" t="s">
        <v>51</v>
      </c>
      <c r="L1179" s="27">
        <v>0.02</v>
      </c>
      <c r="M1179" s="27">
        <v>3.3841292134831454E-2</v>
      </c>
      <c r="N1179" s="27">
        <v>4.7682584269662896E-2</v>
      </c>
      <c r="O1179" t="s">
        <v>354</v>
      </c>
      <c r="P1179" t="s">
        <v>320</v>
      </c>
      <c r="Q1179" s="27">
        <v>84800</v>
      </c>
      <c r="R1179" s="27">
        <v>125200</v>
      </c>
      <c r="S1179" s="27">
        <v>160000</v>
      </c>
      <c r="T1179" s="27">
        <v>160000</v>
      </c>
      <c r="U1179" s="27">
        <v>0</v>
      </c>
      <c r="V1179" s="27">
        <v>0</v>
      </c>
      <c r="W1179" s="27">
        <v>0</v>
      </c>
      <c r="X1179" t="s">
        <v>206</v>
      </c>
      <c r="Y1179" t="s">
        <v>91</v>
      </c>
      <c r="Z1179" s="27">
        <v>80</v>
      </c>
      <c r="AA1179" s="27">
        <v>80</v>
      </c>
      <c r="AB1179" s="27">
        <v>91</v>
      </c>
      <c r="AC1179" s="27">
        <v>91</v>
      </c>
      <c r="AD1179" s="27">
        <v>7549.9999999999991</v>
      </c>
      <c r="AE1179" s="27">
        <v>10871.258426966293</v>
      </c>
      <c r="AF1179" s="27">
        <v>14192.516853932586</v>
      </c>
      <c r="AG1179" s="67">
        <v>15108.188202247191</v>
      </c>
      <c r="AH1179" s="27">
        <v>1</v>
      </c>
      <c r="AI1179" s="27">
        <v>1</v>
      </c>
      <c r="AJ1179" s="27">
        <v>300</v>
      </c>
      <c r="AK1179" s="27">
        <v>300</v>
      </c>
      <c r="AL1179" s="42">
        <v>15408.188202247191</v>
      </c>
      <c r="AM1179" s="42">
        <v>15408.188202247191</v>
      </c>
      <c r="AN1179">
        <v>2023</v>
      </c>
      <c r="AO1179" t="s">
        <v>59</v>
      </c>
      <c r="AP1179" s="30">
        <v>7.5</v>
      </c>
      <c r="AQ1179" t="s">
        <v>355</v>
      </c>
      <c r="AR1179">
        <v>2</v>
      </c>
      <c r="AS1179">
        <v>4</v>
      </c>
      <c r="AT1179" t="s">
        <v>89</v>
      </c>
      <c r="AU1179">
        <v>2023</v>
      </c>
      <c r="AV1179" t="s">
        <v>356</v>
      </c>
      <c r="AW1179" s="65">
        <f>(IF(ISBLANK(AE1179), IF(ISNUMBER(M1179), M1179*R1173, 0)+IF(ISNUMBER(V1179), V1179*AA1173, 0)+AE1179, (IF(ISNUMBER(M1179), M1179*R1173, 0)+IF(ISNUMBER(V1179), V1179*AA1173)+AE1179)))</f>
        <v>15108.188202247191</v>
      </c>
      <c r="AX1179" s="86">
        <f t="shared" si="75"/>
        <v>15408.188202247191</v>
      </c>
      <c r="AY1179" s="86">
        <f t="shared" si="76"/>
        <v>15408.188202247191</v>
      </c>
    </row>
    <row r="1180" spans="1:51" x14ac:dyDescent="0.2">
      <c r="A1180">
        <v>66</v>
      </c>
      <c r="B1180">
        <v>2023</v>
      </c>
      <c r="C1180" t="s">
        <v>323</v>
      </c>
      <c r="D1180" t="s">
        <v>157</v>
      </c>
      <c r="E1180" t="s">
        <v>46</v>
      </c>
      <c r="G1180" t="s">
        <v>351</v>
      </c>
      <c r="H1180" t="s">
        <v>171</v>
      </c>
      <c r="I1180" t="s">
        <v>352</v>
      </c>
      <c r="J1180" t="s">
        <v>353</v>
      </c>
      <c r="K1180" t="s">
        <v>51</v>
      </c>
      <c r="L1180" s="27">
        <v>0.02</v>
      </c>
      <c r="M1180" s="27">
        <v>3.3841292134831454E-2</v>
      </c>
      <c r="N1180" s="27">
        <v>4.7682584269662896E-2</v>
      </c>
      <c r="O1180" t="s">
        <v>354</v>
      </c>
      <c r="P1180" t="s">
        <v>320</v>
      </c>
      <c r="Q1180" s="27">
        <v>84800</v>
      </c>
      <c r="R1180" s="27">
        <v>125200</v>
      </c>
      <c r="S1180" s="27">
        <v>160000</v>
      </c>
      <c r="T1180" s="27">
        <v>160000</v>
      </c>
      <c r="U1180" s="27">
        <v>0</v>
      </c>
      <c r="V1180" s="27">
        <v>0</v>
      </c>
      <c r="W1180" s="27">
        <v>0</v>
      </c>
      <c r="X1180" t="s">
        <v>206</v>
      </c>
      <c r="Y1180" t="s">
        <v>91</v>
      </c>
      <c r="Z1180" s="27">
        <v>80</v>
      </c>
      <c r="AA1180" s="27">
        <v>80</v>
      </c>
      <c r="AB1180" s="27">
        <v>91</v>
      </c>
      <c r="AC1180" s="27">
        <v>91</v>
      </c>
      <c r="AD1180" s="27">
        <v>7549.9999999999991</v>
      </c>
      <c r="AE1180" s="27">
        <v>10871.258426966293</v>
      </c>
      <c r="AF1180" s="27">
        <v>14192.516853932586</v>
      </c>
      <c r="AG1180" s="67">
        <v>15108.188202247191</v>
      </c>
      <c r="AH1180" s="27">
        <v>1</v>
      </c>
      <c r="AI1180" s="27">
        <v>1</v>
      </c>
      <c r="AJ1180" s="27">
        <v>300</v>
      </c>
      <c r="AK1180" s="27">
        <v>300</v>
      </c>
      <c r="AL1180" s="42">
        <v>15408.188202247191</v>
      </c>
      <c r="AM1180" s="42">
        <v>15408.188202247191</v>
      </c>
      <c r="AN1180">
        <v>2030</v>
      </c>
      <c r="AO1180" t="s">
        <v>59</v>
      </c>
      <c r="AP1180" s="30">
        <v>7.5</v>
      </c>
      <c r="AQ1180" t="s">
        <v>355</v>
      </c>
      <c r="AR1180">
        <v>2</v>
      </c>
      <c r="AS1180">
        <v>4</v>
      </c>
      <c r="AT1180" t="s">
        <v>89</v>
      </c>
      <c r="AU1180">
        <v>2023</v>
      </c>
      <c r="AV1180" t="s">
        <v>356</v>
      </c>
      <c r="AW1180" s="65">
        <f>(IF(ISBLANK(AE1180), IF(ISNUMBER(M1180), M1180*R1173, 0)+IF(ISNUMBER(V1180), V1180*AA1173, 0)+AE1180, (IF(ISNUMBER(M1180), M1180*R1173, 0)+IF(ISNUMBER(V1180), V1180*AA1173)+AE1180)))</f>
        <v>15108.188202247191</v>
      </c>
      <c r="AX1180" s="86">
        <f t="shared" si="75"/>
        <v>15408.188202247191</v>
      </c>
      <c r="AY1180" s="86">
        <f t="shared" si="76"/>
        <v>15408.188202247191</v>
      </c>
    </row>
    <row r="1181" spans="1:51" x14ac:dyDescent="0.2">
      <c r="A1181">
        <v>66</v>
      </c>
      <c r="B1181">
        <v>2023</v>
      </c>
      <c r="C1181" t="s">
        <v>323</v>
      </c>
      <c r="D1181" t="s">
        <v>157</v>
      </c>
      <c r="E1181" t="s">
        <v>46</v>
      </c>
      <c r="G1181" t="s">
        <v>351</v>
      </c>
      <c r="H1181" t="s">
        <v>171</v>
      </c>
      <c r="I1181" t="s">
        <v>352</v>
      </c>
      <c r="J1181" t="s">
        <v>353</v>
      </c>
      <c r="K1181" t="s">
        <v>51</v>
      </c>
      <c r="L1181" s="27">
        <v>0.02</v>
      </c>
      <c r="M1181" s="27">
        <v>3.3841292134831454E-2</v>
      </c>
      <c r="N1181" s="27">
        <v>4.7682584269662896E-2</v>
      </c>
      <c r="O1181" t="s">
        <v>354</v>
      </c>
      <c r="P1181" t="s">
        <v>320</v>
      </c>
      <c r="Q1181" s="27">
        <v>84800</v>
      </c>
      <c r="R1181" s="27">
        <v>125200</v>
      </c>
      <c r="S1181" s="27">
        <v>160000</v>
      </c>
      <c r="T1181" s="27">
        <v>160000</v>
      </c>
      <c r="U1181" s="27">
        <v>0</v>
      </c>
      <c r="V1181" s="27">
        <v>0</v>
      </c>
      <c r="W1181" s="27">
        <v>0</v>
      </c>
      <c r="X1181" t="s">
        <v>206</v>
      </c>
      <c r="Y1181" t="s">
        <v>91</v>
      </c>
      <c r="Z1181" s="27">
        <v>80</v>
      </c>
      <c r="AA1181" s="27">
        <v>80</v>
      </c>
      <c r="AB1181" s="27">
        <v>91</v>
      </c>
      <c r="AC1181" s="27">
        <v>91</v>
      </c>
      <c r="AD1181" s="27">
        <v>7549.9999999999991</v>
      </c>
      <c r="AE1181" s="27">
        <v>10871.258426966293</v>
      </c>
      <c r="AF1181" s="27">
        <v>14192.516853932586</v>
      </c>
      <c r="AG1181" s="67">
        <v>15108.188202247191</v>
      </c>
      <c r="AH1181" s="27">
        <v>1</v>
      </c>
      <c r="AI1181" s="27">
        <v>1</v>
      </c>
      <c r="AJ1181" s="27">
        <v>300</v>
      </c>
      <c r="AK1181" s="27">
        <v>300</v>
      </c>
      <c r="AL1181" s="42">
        <v>15408.188202247191</v>
      </c>
      <c r="AM1181" s="42">
        <v>15408.188202247191</v>
      </c>
      <c r="AN1181">
        <v>2035</v>
      </c>
      <c r="AO1181" t="s">
        <v>59</v>
      </c>
      <c r="AP1181" s="30">
        <v>7.5</v>
      </c>
      <c r="AQ1181" t="s">
        <v>355</v>
      </c>
      <c r="AR1181">
        <v>2</v>
      </c>
      <c r="AS1181">
        <v>4</v>
      </c>
      <c r="AT1181" t="s">
        <v>89</v>
      </c>
      <c r="AU1181">
        <v>2023</v>
      </c>
      <c r="AV1181" t="s">
        <v>356</v>
      </c>
      <c r="AW1181" s="65">
        <f>(IF(ISBLANK(AE1181), IF(ISNUMBER(M1181), M1181*R1173, 0)+IF(ISNUMBER(V1181), V1181*AA1173, 0)+AE1181, (IF(ISNUMBER(M1181), M1181*R1173, 0)+IF(ISNUMBER(V1181), V1181*AA1173)+AE1181)))</f>
        <v>15108.188202247191</v>
      </c>
      <c r="AX1181" s="86">
        <f t="shared" si="75"/>
        <v>15408.188202247191</v>
      </c>
      <c r="AY1181" s="86">
        <f t="shared" si="76"/>
        <v>15408.188202247191</v>
      </c>
    </row>
    <row r="1182" spans="1:51" x14ac:dyDescent="0.2">
      <c r="A1182">
        <v>66</v>
      </c>
      <c r="B1182">
        <v>2023</v>
      </c>
      <c r="C1182" t="s">
        <v>323</v>
      </c>
      <c r="D1182" t="s">
        <v>157</v>
      </c>
      <c r="E1182" t="s">
        <v>46</v>
      </c>
      <c r="G1182" t="s">
        <v>351</v>
      </c>
      <c r="H1182" t="s">
        <v>171</v>
      </c>
      <c r="I1182" t="s">
        <v>352</v>
      </c>
      <c r="J1182" t="s">
        <v>353</v>
      </c>
      <c r="K1182" t="s">
        <v>51</v>
      </c>
      <c r="L1182" s="27">
        <v>0.02</v>
      </c>
      <c r="M1182" s="27">
        <v>3.3841292134831454E-2</v>
      </c>
      <c r="N1182" s="27">
        <v>4.7682584269662896E-2</v>
      </c>
      <c r="O1182" t="s">
        <v>354</v>
      </c>
      <c r="P1182" t="s">
        <v>320</v>
      </c>
      <c r="Q1182" s="27">
        <v>84800</v>
      </c>
      <c r="R1182" s="27">
        <v>125200</v>
      </c>
      <c r="S1182" s="27">
        <v>160000</v>
      </c>
      <c r="T1182" s="27">
        <v>160000</v>
      </c>
      <c r="U1182" s="27">
        <v>0</v>
      </c>
      <c r="V1182" s="27">
        <v>0</v>
      </c>
      <c r="W1182" s="27">
        <v>0</v>
      </c>
      <c r="X1182" t="s">
        <v>206</v>
      </c>
      <c r="Y1182" t="s">
        <v>91</v>
      </c>
      <c r="Z1182" s="27">
        <v>80</v>
      </c>
      <c r="AA1182" s="27">
        <v>80</v>
      </c>
      <c r="AB1182" s="27">
        <v>91</v>
      </c>
      <c r="AC1182" s="27">
        <v>91</v>
      </c>
      <c r="AD1182" s="27">
        <v>7549.9999999999991</v>
      </c>
      <c r="AE1182" s="27">
        <v>10871.258426966293</v>
      </c>
      <c r="AF1182" s="27">
        <v>14192.516853932586</v>
      </c>
      <c r="AG1182" s="67">
        <v>15108.188202247191</v>
      </c>
      <c r="AH1182" s="27">
        <v>1</v>
      </c>
      <c r="AI1182" s="27">
        <v>1</v>
      </c>
      <c r="AJ1182" s="27">
        <v>300</v>
      </c>
      <c r="AK1182" s="27">
        <v>300</v>
      </c>
      <c r="AL1182" s="42">
        <v>15408.188202247191</v>
      </c>
      <c r="AM1182" s="42">
        <v>15408.188202247191</v>
      </c>
      <c r="AN1182">
        <v>2040</v>
      </c>
      <c r="AO1182" t="s">
        <v>59</v>
      </c>
      <c r="AP1182" s="30">
        <v>7.5</v>
      </c>
      <c r="AQ1182" t="s">
        <v>355</v>
      </c>
      <c r="AR1182">
        <v>2</v>
      </c>
      <c r="AS1182">
        <v>4</v>
      </c>
      <c r="AT1182" t="s">
        <v>89</v>
      </c>
      <c r="AU1182">
        <v>2023</v>
      </c>
      <c r="AV1182" t="s">
        <v>356</v>
      </c>
      <c r="AW1182" s="65">
        <f>(IF(ISBLANK(AE1182), IF(ISNUMBER(M1182), M1182*R1173, 0)+IF(ISNUMBER(V1182), V1182*AA1173, 0)+AE1182, (IF(ISNUMBER(M1182), M1182*R1173, 0)+IF(ISNUMBER(V1182), V1182*AA1173)+AE1182)))</f>
        <v>15108.188202247191</v>
      </c>
      <c r="AX1182" s="86">
        <f t="shared" si="75"/>
        <v>15408.188202247191</v>
      </c>
      <c r="AY1182" s="86">
        <f t="shared" si="76"/>
        <v>15408.188202247191</v>
      </c>
    </row>
    <row r="1183" spans="1:51" x14ac:dyDescent="0.2">
      <c r="A1183">
        <v>66</v>
      </c>
      <c r="B1183">
        <v>2023</v>
      </c>
      <c r="C1183" t="s">
        <v>323</v>
      </c>
      <c r="D1183" t="s">
        <v>157</v>
      </c>
      <c r="E1183" t="s">
        <v>46</v>
      </c>
      <c r="G1183" t="s">
        <v>351</v>
      </c>
      <c r="H1183" t="s">
        <v>171</v>
      </c>
      <c r="I1183" t="s">
        <v>352</v>
      </c>
      <c r="J1183" t="s">
        <v>353</v>
      </c>
      <c r="K1183" t="s">
        <v>51</v>
      </c>
      <c r="L1183" s="27">
        <v>0.02</v>
      </c>
      <c r="M1183" s="27">
        <v>3.3841292134831454E-2</v>
      </c>
      <c r="N1183" s="27">
        <v>4.7682584269662896E-2</v>
      </c>
      <c r="O1183" t="s">
        <v>354</v>
      </c>
      <c r="P1183" t="s">
        <v>320</v>
      </c>
      <c r="Q1183" s="27">
        <v>84800</v>
      </c>
      <c r="R1183" s="27">
        <v>125200</v>
      </c>
      <c r="S1183" s="27">
        <v>160000</v>
      </c>
      <c r="T1183" s="27">
        <v>160000</v>
      </c>
      <c r="U1183" s="27">
        <v>0</v>
      </c>
      <c r="V1183" s="27">
        <v>0</v>
      </c>
      <c r="W1183" s="27">
        <v>0</v>
      </c>
      <c r="X1183" t="s">
        <v>206</v>
      </c>
      <c r="Y1183" t="s">
        <v>91</v>
      </c>
      <c r="Z1183" s="27">
        <v>80</v>
      </c>
      <c r="AA1183" s="27">
        <v>80</v>
      </c>
      <c r="AB1183" s="27">
        <v>91</v>
      </c>
      <c r="AC1183" s="27">
        <v>91</v>
      </c>
      <c r="AD1183" s="27">
        <v>7549.9999999999991</v>
      </c>
      <c r="AE1183" s="27">
        <v>10871.258426966293</v>
      </c>
      <c r="AF1183" s="27">
        <v>14192.516853932586</v>
      </c>
      <c r="AG1183" s="67">
        <v>15108.188202247191</v>
      </c>
      <c r="AH1183" s="27">
        <v>1</v>
      </c>
      <c r="AI1183" s="27">
        <v>1</v>
      </c>
      <c r="AJ1183" s="27">
        <v>300</v>
      </c>
      <c r="AK1183" s="27">
        <v>300</v>
      </c>
      <c r="AL1183" s="42">
        <v>15408.188202247191</v>
      </c>
      <c r="AM1183" s="42">
        <v>15408.188202247191</v>
      </c>
      <c r="AN1183">
        <v>2045</v>
      </c>
      <c r="AO1183" t="s">
        <v>59</v>
      </c>
      <c r="AP1183" s="30">
        <v>7.5</v>
      </c>
      <c r="AQ1183" t="s">
        <v>355</v>
      </c>
      <c r="AR1183">
        <v>2</v>
      </c>
      <c r="AS1183">
        <v>4</v>
      </c>
      <c r="AT1183" t="s">
        <v>89</v>
      </c>
      <c r="AU1183">
        <v>2023</v>
      </c>
      <c r="AV1183" t="s">
        <v>356</v>
      </c>
      <c r="AW1183" s="65">
        <f>(IF(ISBLANK(AE1183), IF(ISNUMBER(M1183), M1183*R1173, 0)+IF(ISNUMBER(V1183), V1183*AA1173, 0)+AE1183, (IF(ISNUMBER(M1183), M1183*R1173, 0)+IF(ISNUMBER(V1183), V1183*AA1173)+AE1183)))</f>
        <v>15108.188202247191</v>
      </c>
      <c r="AX1183" s="86">
        <f t="shared" si="75"/>
        <v>15408.188202247191</v>
      </c>
      <c r="AY1183" s="86">
        <f t="shared" si="76"/>
        <v>15408.188202247191</v>
      </c>
    </row>
    <row r="1184" spans="1:51" x14ac:dyDescent="0.2">
      <c r="A1184">
        <v>66</v>
      </c>
      <c r="B1184">
        <v>2023</v>
      </c>
      <c r="C1184" t="s">
        <v>323</v>
      </c>
      <c r="D1184" t="s">
        <v>157</v>
      </c>
      <c r="E1184" t="s">
        <v>46</v>
      </c>
      <c r="G1184" t="s">
        <v>351</v>
      </c>
      <c r="H1184" t="s">
        <v>171</v>
      </c>
      <c r="I1184" t="s">
        <v>352</v>
      </c>
      <c r="J1184" t="s">
        <v>353</v>
      </c>
      <c r="K1184" t="s">
        <v>51</v>
      </c>
      <c r="L1184" s="27">
        <v>0.02</v>
      </c>
      <c r="M1184" s="27">
        <v>3.3841292134831454E-2</v>
      </c>
      <c r="N1184" s="27">
        <v>4.7682584269662896E-2</v>
      </c>
      <c r="O1184" t="s">
        <v>354</v>
      </c>
      <c r="P1184" t="s">
        <v>320</v>
      </c>
      <c r="Q1184" s="27">
        <v>84800</v>
      </c>
      <c r="R1184" s="27">
        <v>125200</v>
      </c>
      <c r="S1184" s="27">
        <v>160000</v>
      </c>
      <c r="T1184" s="27">
        <v>160000</v>
      </c>
      <c r="U1184" s="27">
        <v>0</v>
      </c>
      <c r="V1184" s="27">
        <v>0</v>
      </c>
      <c r="W1184" s="27">
        <v>0</v>
      </c>
      <c r="X1184" t="s">
        <v>206</v>
      </c>
      <c r="Y1184" t="s">
        <v>91</v>
      </c>
      <c r="Z1184" s="27">
        <v>80</v>
      </c>
      <c r="AA1184" s="27">
        <v>80</v>
      </c>
      <c r="AB1184" s="27">
        <v>91</v>
      </c>
      <c r="AC1184" s="27">
        <v>91</v>
      </c>
      <c r="AD1184" s="27">
        <v>7549.9999999999991</v>
      </c>
      <c r="AE1184" s="27">
        <v>10871.258426966293</v>
      </c>
      <c r="AF1184" s="27">
        <v>14192.516853932586</v>
      </c>
      <c r="AG1184" s="67">
        <v>15108.188202247191</v>
      </c>
      <c r="AH1184" s="27">
        <v>1</v>
      </c>
      <c r="AI1184" s="27">
        <v>1</v>
      </c>
      <c r="AJ1184" s="27">
        <v>300</v>
      </c>
      <c r="AK1184" s="27">
        <v>300</v>
      </c>
      <c r="AL1184" s="42">
        <v>15408.188202247191</v>
      </c>
      <c r="AM1184" s="42">
        <v>15408.188202247191</v>
      </c>
      <c r="AN1184">
        <v>2050</v>
      </c>
      <c r="AO1184" t="s">
        <v>59</v>
      </c>
      <c r="AP1184" s="30">
        <v>7.5</v>
      </c>
      <c r="AQ1184" t="s">
        <v>355</v>
      </c>
      <c r="AR1184">
        <v>2</v>
      </c>
      <c r="AS1184">
        <v>4</v>
      </c>
      <c r="AT1184" t="s">
        <v>89</v>
      </c>
      <c r="AU1184">
        <v>2023</v>
      </c>
      <c r="AV1184" t="s">
        <v>356</v>
      </c>
      <c r="AW1184" s="65">
        <f>(IF(ISBLANK(AE1184), IF(ISNUMBER(M1184), M1184*R1173, 0)+IF(ISNUMBER(V1184), V1184*AA1173, 0)+AE1184, (IF(ISNUMBER(M1184), M1184*R1173, 0)+IF(ISNUMBER(V1184), V1184*AA1173)+AE1184)))</f>
        <v>15108.188202247191</v>
      </c>
      <c r="AX1184" s="86">
        <f t="shared" si="75"/>
        <v>15408.188202247191</v>
      </c>
      <c r="AY1184" s="86">
        <f t="shared" si="76"/>
        <v>15408.188202247191</v>
      </c>
    </row>
    <row r="1185" spans="1:51" x14ac:dyDescent="0.2">
      <c r="A1185">
        <v>66</v>
      </c>
      <c r="B1185">
        <v>2023</v>
      </c>
      <c r="C1185" t="s">
        <v>323</v>
      </c>
      <c r="D1185" t="s">
        <v>157</v>
      </c>
      <c r="E1185" t="s">
        <v>46</v>
      </c>
      <c r="G1185" t="s">
        <v>351</v>
      </c>
      <c r="H1185" t="s">
        <v>171</v>
      </c>
      <c r="I1185" t="s">
        <v>352</v>
      </c>
      <c r="J1185" t="s">
        <v>353</v>
      </c>
      <c r="K1185" t="s">
        <v>51</v>
      </c>
      <c r="L1185" s="27">
        <v>0.02</v>
      </c>
      <c r="M1185" s="27">
        <v>3.3841292134831454E-2</v>
      </c>
      <c r="N1185" s="27">
        <v>4.7682584269662896E-2</v>
      </c>
      <c r="O1185" t="s">
        <v>354</v>
      </c>
      <c r="P1185" t="s">
        <v>320</v>
      </c>
      <c r="Q1185" s="27">
        <v>84800</v>
      </c>
      <c r="R1185" s="27">
        <v>125200</v>
      </c>
      <c r="S1185" s="27">
        <v>160000</v>
      </c>
      <c r="T1185" s="27">
        <v>160000</v>
      </c>
      <c r="U1185" s="27">
        <v>0</v>
      </c>
      <c r="V1185" s="27">
        <v>0</v>
      </c>
      <c r="W1185" s="27">
        <v>0</v>
      </c>
      <c r="X1185" t="s">
        <v>206</v>
      </c>
      <c r="Y1185" t="s">
        <v>91</v>
      </c>
      <c r="Z1185" s="27">
        <v>80</v>
      </c>
      <c r="AA1185" s="27">
        <v>80</v>
      </c>
      <c r="AB1185" s="27">
        <v>91</v>
      </c>
      <c r="AC1185" s="27">
        <v>91</v>
      </c>
      <c r="AD1185" s="27">
        <v>7549.9999999999991</v>
      </c>
      <c r="AE1185" s="27">
        <v>10871.258426966293</v>
      </c>
      <c r="AF1185" s="27">
        <v>14192.516853932586</v>
      </c>
      <c r="AG1185" s="67">
        <v>15108.188202247191</v>
      </c>
      <c r="AH1185" s="27">
        <v>1</v>
      </c>
      <c r="AI1185" s="27">
        <v>1</v>
      </c>
      <c r="AJ1185" s="27">
        <v>300</v>
      </c>
      <c r="AK1185" s="27">
        <v>300</v>
      </c>
      <c r="AL1185" s="42">
        <v>15408.188202247191</v>
      </c>
      <c r="AM1185" s="42">
        <v>15408.188202247191</v>
      </c>
      <c r="AN1185">
        <v>2023</v>
      </c>
      <c r="AO1185" t="s">
        <v>60</v>
      </c>
      <c r="AP1185" s="30">
        <v>7.5</v>
      </c>
      <c r="AQ1185" t="s">
        <v>355</v>
      </c>
      <c r="AR1185">
        <v>2</v>
      </c>
      <c r="AS1185">
        <v>4</v>
      </c>
      <c r="AT1185" t="s">
        <v>89</v>
      </c>
      <c r="AU1185">
        <v>2023</v>
      </c>
      <c r="AV1185" t="s">
        <v>356</v>
      </c>
      <c r="AW1185" s="65">
        <f>(IF(ISBLANK(AE1185), IF(ISNUMBER(M1185), M1185*R1173, 0)+IF(ISNUMBER(V1185), V1185*AA1173, 0)+AE1185, (IF(ISNUMBER(M1185), M1185*R1173, 0)+IF(ISNUMBER(V1185), V1185*AA1173)+AE1185)))</f>
        <v>15108.188202247191</v>
      </c>
      <c r="AX1185" s="86">
        <f t="shared" si="75"/>
        <v>15408.188202247191</v>
      </c>
      <c r="AY1185" s="86">
        <f t="shared" si="76"/>
        <v>15408.188202247191</v>
      </c>
    </row>
    <row r="1186" spans="1:51" x14ac:dyDescent="0.2">
      <c r="A1186">
        <v>66</v>
      </c>
      <c r="B1186">
        <v>2023</v>
      </c>
      <c r="C1186" t="s">
        <v>323</v>
      </c>
      <c r="D1186" t="s">
        <v>157</v>
      </c>
      <c r="E1186" t="s">
        <v>46</v>
      </c>
      <c r="G1186" t="s">
        <v>351</v>
      </c>
      <c r="H1186" t="s">
        <v>171</v>
      </c>
      <c r="I1186" t="s">
        <v>352</v>
      </c>
      <c r="J1186" t="s">
        <v>353</v>
      </c>
      <c r="K1186" t="s">
        <v>51</v>
      </c>
      <c r="L1186" s="27">
        <v>0.02</v>
      </c>
      <c r="M1186" s="27">
        <v>3.3841292134831454E-2</v>
      </c>
      <c r="N1186" s="27">
        <v>4.7682584269662896E-2</v>
      </c>
      <c r="O1186" t="s">
        <v>354</v>
      </c>
      <c r="P1186" t="s">
        <v>320</v>
      </c>
      <c r="Q1186" s="27">
        <v>84800</v>
      </c>
      <c r="R1186" s="27">
        <v>125200</v>
      </c>
      <c r="S1186" s="27">
        <v>160000</v>
      </c>
      <c r="T1186" s="27">
        <v>160000</v>
      </c>
      <c r="U1186" s="27">
        <v>0</v>
      </c>
      <c r="V1186" s="27">
        <v>0</v>
      </c>
      <c r="W1186" s="27">
        <v>0</v>
      </c>
      <c r="X1186" t="s">
        <v>206</v>
      </c>
      <c r="Y1186" t="s">
        <v>91</v>
      </c>
      <c r="Z1186" s="27">
        <v>80</v>
      </c>
      <c r="AA1186" s="27">
        <v>80</v>
      </c>
      <c r="AB1186" s="27">
        <v>91</v>
      </c>
      <c r="AC1186" s="27">
        <v>91</v>
      </c>
      <c r="AD1186" s="27">
        <v>7549.9999999999991</v>
      </c>
      <c r="AE1186" s="27">
        <v>10871.258426966293</v>
      </c>
      <c r="AF1186" s="27">
        <v>14192.516853932586</v>
      </c>
      <c r="AG1186" s="67">
        <v>15108.188202247191</v>
      </c>
      <c r="AH1186" s="27">
        <v>1</v>
      </c>
      <c r="AI1186" s="27">
        <v>1</v>
      </c>
      <c r="AJ1186" s="27">
        <v>300</v>
      </c>
      <c r="AK1186" s="27">
        <v>300</v>
      </c>
      <c r="AL1186" s="42">
        <v>15408.188202247191</v>
      </c>
      <c r="AM1186" s="42">
        <v>15408.188202247191</v>
      </c>
      <c r="AN1186">
        <v>2030</v>
      </c>
      <c r="AO1186" t="s">
        <v>60</v>
      </c>
      <c r="AP1186" s="30">
        <v>7.5</v>
      </c>
      <c r="AQ1186" t="s">
        <v>355</v>
      </c>
      <c r="AR1186">
        <v>2</v>
      </c>
      <c r="AS1186">
        <v>4</v>
      </c>
      <c r="AT1186" t="s">
        <v>89</v>
      </c>
      <c r="AU1186">
        <v>2023</v>
      </c>
      <c r="AV1186" t="s">
        <v>356</v>
      </c>
      <c r="AW1186" s="65">
        <f>(IF(ISBLANK(AE1186), IF(ISNUMBER(M1186), M1186*R1173, 0)+IF(ISNUMBER(V1186), V1186*AA1173, 0)+AE1186, (IF(ISNUMBER(M1186), M1186*R1173, 0)+IF(ISNUMBER(V1186), V1186*AA1173)+AE1186)))</f>
        <v>15108.188202247191</v>
      </c>
      <c r="AX1186" s="86">
        <f t="shared" si="75"/>
        <v>15408.188202247191</v>
      </c>
      <c r="AY1186" s="86">
        <f t="shared" si="76"/>
        <v>15408.188202247191</v>
      </c>
    </row>
    <row r="1187" spans="1:51" x14ac:dyDescent="0.2">
      <c r="A1187">
        <v>66</v>
      </c>
      <c r="B1187">
        <v>2023</v>
      </c>
      <c r="C1187" t="s">
        <v>323</v>
      </c>
      <c r="D1187" t="s">
        <v>157</v>
      </c>
      <c r="E1187" t="s">
        <v>46</v>
      </c>
      <c r="G1187" t="s">
        <v>351</v>
      </c>
      <c r="H1187" t="s">
        <v>171</v>
      </c>
      <c r="I1187" t="s">
        <v>352</v>
      </c>
      <c r="J1187" t="s">
        <v>353</v>
      </c>
      <c r="K1187" t="s">
        <v>51</v>
      </c>
      <c r="L1187" s="27">
        <v>0.02</v>
      </c>
      <c r="M1187" s="27">
        <v>3.3841292134831454E-2</v>
      </c>
      <c r="N1187" s="27">
        <v>4.7682584269662896E-2</v>
      </c>
      <c r="O1187" t="s">
        <v>354</v>
      </c>
      <c r="P1187" t="s">
        <v>320</v>
      </c>
      <c r="Q1187" s="27">
        <v>84800</v>
      </c>
      <c r="R1187" s="27">
        <v>125200</v>
      </c>
      <c r="S1187" s="27">
        <v>160000</v>
      </c>
      <c r="T1187" s="27">
        <v>160000</v>
      </c>
      <c r="U1187" s="27">
        <v>0</v>
      </c>
      <c r="V1187" s="27">
        <v>0</v>
      </c>
      <c r="W1187" s="27">
        <v>0</v>
      </c>
      <c r="X1187" t="s">
        <v>206</v>
      </c>
      <c r="Y1187" t="s">
        <v>91</v>
      </c>
      <c r="Z1187" s="27">
        <v>80</v>
      </c>
      <c r="AA1187" s="27">
        <v>80</v>
      </c>
      <c r="AB1187" s="27">
        <v>91</v>
      </c>
      <c r="AC1187" s="27">
        <v>91</v>
      </c>
      <c r="AD1187" s="27">
        <v>7549.9999999999991</v>
      </c>
      <c r="AE1187" s="27">
        <v>10871.258426966293</v>
      </c>
      <c r="AF1187" s="27">
        <v>14192.516853932586</v>
      </c>
      <c r="AG1187" s="67">
        <v>15108.188202247191</v>
      </c>
      <c r="AH1187" s="27">
        <v>1</v>
      </c>
      <c r="AI1187" s="27">
        <v>1</v>
      </c>
      <c r="AJ1187" s="27">
        <v>300</v>
      </c>
      <c r="AK1187" s="27">
        <v>300</v>
      </c>
      <c r="AL1187" s="42">
        <v>15408.188202247191</v>
      </c>
      <c r="AM1187" s="42">
        <v>15408.188202247191</v>
      </c>
      <c r="AN1187">
        <v>2035</v>
      </c>
      <c r="AO1187" t="s">
        <v>60</v>
      </c>
      <c r="AP1187" s="30">
        <v>7.5</v>
      </c>
      <c r="AQ1187" t="s">
        <v>355</v>
      </c>
      <c r="AR1187">
        <v>2</v>
      </c>
      <c r="AS1187">
        <v>4</v>
      </c>
      <c r="AT1187" t="s">
        <v>89</v>
      </c>
      <c r="AU1187">
        <v>2023</v>
      </c>
      <c r="AV1187" t="s">
        <v>356</v>
      </c>
      <c r="AW1187" s="65">
        <f>(IF(ISBLANK(AE1187), IF(ISNUMBER(M1187), M1187*R1173, 0)+IF(ISNUMBER(V1187), V1187*AA1173, 0)+AE1187, (IF(ISNUMBER(M1187), M1187*R1173, 0)+IF(ISNUMBER(V1187), V1187*AA1173)+AE1187)))</f>
        <v>15108.188202247191</v>
      </c>
      <c r="AX1187" s="86">
        <f t="shared" si="75"/>
        <v>15408.188202247191</v>
      </c>
      <c r="AY1187" s="86">
        <f t="shared" si="76"/>
        <v>15408.188202247191</v>
      </c>
    </row>
    <row r="1188" spans="1:51" x14ac:dyDescent="0.2">
      <c r="A1188">
        <v>66</v>
      </c>
      <c r="B1188">
        <v>2023</v>
      </c>
      <c r="C1188" t="s">
        <v>323</v>
      </c>
      <c r="D1188" t="s">
        <v>157</v>
      </c>
      <c r="E1188" t="s">
        <v>46</v>
      </c>
      <c r="G1188" t="s">
        <v>351</v>
      </c>
      <c r="H1188" t="s">
        <v>171</v>
      </c>
      <c r="I1188" t="s">
        <v>352</v>
      </c>
      <c r="J1188" t="s">
        <v>353</v>
      </c>
      <c r="K1188" t="s">
        <v>51</v>
      </c>
      <c r="L1188" s="27">
        <v>0.02</v>
      </c>
      <c r="M1188" s="27">
        <v>3.3841292134831454E-2</v>
      </c>
      <c r="N1188" s="27">
        <v>4.7682584269662896E-2</v>
      </c>
      <c r="O1188" t="s">
        <v>354</v>
      </c>
      <c r="P1188" t="s">
        <v>320</v>
      </c>
      <c r="Q1188" s="27">
        <v>84800</v>
      </c>
      <c r="R1188" s="27">
        <v>125200</v>
      </c>
      <c r="S1188" s="27">
        <v>160000</v>
      </c>
      <c r="T1188" s="27">
        <v>160000</v>
      </c>
      <c r="U1188" s="27">
        <v>0</v>
      </c>
      <c r="V1188" s="27">
        <v>0</v>
      </c>
      <c r="W1188" s="27">
        <v>0</v>
      </c>
      <c r="X1188" t="s">
        <v>206</v>
      </c>
      <c r="Y1188" t="s">
        <v>91</v>
      </c>
      <c r="Z1188" s="27">
        <v>80</v>
      </c>
      <c r="AA1188" s="27">
        <v>80</v>
      </c>
      <c r="AB1188" s="27">
        <v>91</v>
      </c>
      <c r="AC1188" s="27">
        <v>91</v>
      </c>
      <c r="AD1188" s="27">
        <v>7549.9999999999991</v>
      </c>
      <c r="AE1188" s="27">
        <v>10871.258426966293</v>
      </c>
      <c r="AF1188" s="27">
        <v>14192.516853932586</v>
      </c>
      <c r="AG1188" s="67">
        <v>15108.188202247191</v>
      </c>
      <c r="AH1188" s="27">
        <v>1</v>
      </c>
      <c r="AI1188" s="27">
        <v>1</v>
      </c>
      <c r="AJ1188" s="27">
        <v>300</v>
      </c>
      <c r="AK1188" s="27">
        <v>300</v>
      </c>
      <c r="AL1188" s="42">
        <v>15408.188202247191</v>
      </c>
      <c r="AM1188" s="42">
        <v>15408.188202247191</v>
      </c>
      <c r="AN1188">
        <v>2040</v>
      </c>
      <c r="AO1188" t="s">
        <v>60</v>
      </c>
      <c r="AP1188" s="30">
        <v>7.5</v>
      </c>
      <c r="AQ1188" t="s">
        <v>355</v>
      </c>
      <c r="AR1188">
        <v>2</v>
      </c>
      <c r="AS1188">
        <v>4</v>
      </c>
      <c r="AT1188" t="s">
        <v>89</v>
      </c>
      <c r="AU1188">
        <v>2023</v>
      </c>
      <c r="AV1188" t="s">
        <v>356</v>
      </c>
      <c r="AW1188" s="65">
        <f>(IF(ISBLANK(AE1188), IF(ISNUMBER(M1188), M1188*R1173, 0)+IF(ISNUMBER(V1188), V1188*AA1173, 0)+AE1188, (IF(ISNUMBER(M1188), M1188*R1173, 0)+IF(ISNUMBER(V1188), V1188*AA1173)+AE1188)))</f>
        <v>15108.188202247191</v>
      </c>
      <c r="AX1188" s="86">
        <f t="shared" si="75"/>
        <v>15408.188202247191</v>
      </c>
      <c r="AY1188" s="86">
        <f t="shared" si="76"/>
        <v>15408.188202247191</v>
      </c>
    </row>
    <row r="1189" spans="1:51" x14ac:dyDescent="0.2">
      <c r="A1189">
        <v>66</v>
      </c>
      <c r="B1189">
        <v>2023</v>
      </c>
      <c r="C1189" t="s">
        <v>323</v>
      </c>
      <c r="D1189" t="s">
        <v>157</v>
      </c>
      <c r="E1189" t="s">
        <v>46</v>
      </c>
      <c r="G1189" t="s">
        <v>351</v>
      </c>
      <c r="H1189" t="s">
        <v>171</v>
      </c>
      <c r="I1189" t="s">
        <v>352</v>
      </c>
      <c r="J1189" t="s">
        <v>353</v>
      </c>
      <c r="K1189" t="s">
        <v>51</v>
      </c>
      <c r="L1189" s="27">
        <v>0.02</v>
      </c>
      <c r="M1189" s="27">
        <v>3.3841292134831454E-2</v>
      </c>
      <c r="N1189" s="27">
        <v>4.7682584269662896E-2</v>
      </c>
      <c r="O1189" t="s">
        <v>354</v>
      </c>
      <c r="P1189" t="s">
        <v>320</v>
      </c>
      <c r="Q1189" s="27">
        <v>84800</v>
      </c>
      <c r="R1189" s="27">
        <v>125200</v>
      </c>
      <c r="S1189" s="27">
        <v>160000</v>
      </c>
      <c r="T1189" s="27">
        <v>160000</v>
      </c>
      <c r="U1189" s="27">
        <v>0</v>
      </c>
      <c r="V1189" s="27">
        <v>0</v>
      </c>
      <c r="W1189" s="27">
        <v>0</v>
      </c>
      <c r="X1189" t="s">
        <v>206</v>
      </c>
      <c r="Y1189" t="s">
        <v>91</v>
      </c>
      <c r="Z1189" s="27">
        <v>80</v>
      </c>
      <c r="AA1189" s="27">
        <v>80</v>
      </c>
      <c r="AB1189" s="27">
        <v>91</v>
      </c>
      <c r="AC1189" s="27">
        <v>91</v>
      </c>
      <c r="AD1189" s="27">
        <v>7549.9999999999991</v>
      </c>
      <c r="AE1189" s="27">
        <v>10871.258426966293</v>
      </c>
      <c r="AF1189" s="27">
        <v>14192.516853932586</v>
      </c>
      <c r="AG1189" s="67">
        <v>15108.188202247191</v>
      </c>
      <c r="AH1189" s="27">
        <v>1</v>
      </c>
      <c r="AI1189" s="27">
        <v>1</v>
      </c>
      <c r="AJ1189" s="27">
        <v>300</v>
      </c>
      <c r="AK1189" s="27">
        <v>300</v>
      </c>
      <c r="AL1189" s="42">
        <v>15408.188202247191</v>
      </c>
      <c r="AM1189" s="42">
        <v>15408.188202247191</v>
      </c>
      <c r="AN1189">
        <v>2045</v>
      </c>
      <c r="AO1189" t="s">
        <v>60</v>
      </c>
      <c r="AP1189" s="30">
        <v>7.5</v>
      </c>
      <c r="AQ1189" t="s">
        <v>355</v>
      </c>
      <c r="AR1189">
        <v>2</v>
      </c>
      <c r="AS1189">
        <v>4</v>
      </c>
      <c r="AT1189" t="s">
        <v>89</v>
      </c>
      <c r="AU1189">
        <v>2023</v>
      </c>
      <c r="AV1189" t="s">
        <v>356</v>
      </c>
      <c r="AW1189" s="65">
        <f>(IF(ISBLANK(AE1189), IF(ISNUMBER(M1189), M1189*R1173, 0)+IF(ISNUMBER(V1189), V1189*AA1173, 0)+AE1189, (IF(ISNUMBER(M1189), M1189*R1173, 0)+IF(ISNUMBER(V1189), V1189*AA1173)+AE1189)))</f>
        <v>15108.188202247191</v>
      </c>
      <c r="AX1189" s="86">
        <f t="shared" si="75"/>
        <v>15408.188202247191</v>
      </c>
      <c r="AY1189" s="86">
        <f t="shared" si="76"/>
        <v>15408.188202247191</v>
      </c>
    </row>
    <row r="1190" spans="1:51" x14ac:dyDescent="0.2">
      <c r="A1190">
        <v>66</v>
      </c>
      <c r="B1190">
        <v>2023</v>
      </c>
      <c r="C1190" t="s">
        <v>323</v>
      </c>
      <c r="D1190" t="s">
        <v>157</v>
      </c>
      <c r="E1190" t="s">
        <v>46</v>
      </c>
      <c r="G1190" t="s">
        <v>351</v>
      </c>
      <c r="H1190" t="s">
        <v>171</v>
      </c>
      <c r="I1190" t="s">
        <v>352</v>
      </c>
      <c r="J1190" t="s">
        <v>353</v>
      </c>
      <c r="K1190" t="s">
        <v>51</v>
      </c>
      <c r="L1190" s="27">
        <v>0.02</v>
      </c>
      <c r="M1190" s="27">
        <v>3.3841292134831454E-2</v>
      </c>
      <c r="N1190" s="27">
        <v>4.7682584269662896E-2</v>
      </c>
      <c r="O1190" t="s">
        <v>354</v>
      </c>
      <c r="P1190" t="s">
        <v>320</v>
      </c>
      <c r="Q1190" s="27">
        <v>84800</v>
      </c>
      <c r="R1190" s="27">
        <v>125200</v>
      </c>
      <c r="S1190" s="27">
        <v>160000</v>
      </c>
      <c r="T1190" s="27">
        <v>160000</v>
      </c>
      <c r="U1190" s="27">
        <v>0</v>
      </c>
      <c r="V1190" s="27">
        <v>0</v>
      </c>
      <c r="W1190" s="27">
        <v>0</v>
      </c>
      <c r="X1190" t="s">
        <v>206</v>
      </c>
      <c r="Y1190" t="s">
        <v>91</v>
      </c>
      <c r="Z1190" s="27">
        <v>80</v>
      </c>
      <c r="AA1190" s="27">
        <v>80</v>
      </c>
      <c r="AB1190" s="27">
        <v>91</v>
      </c>
      <c r="AC1190" s="27">
        <v>91</v>
      </c>
      <c r="AD1190" s="27">
        <v>7549.9999999999991</v>
      </c>
      <c r="AE1190" s="27">
        <v>10871.258426966293</v>
      </c>
      <c r="AF1190" s="27">
        <v>14192.516853932586</v>
      </c>
      <c r="AG1190" s="67">
        <v>15108.188202247191</v>
      </c>
      <c r="AH1190" s="27">
        <v>1</v>
      </c>
      <c r="AI1190" s="27">
        <v>1</v>
      </c>
      <c r="AJ1190" s="27">
        <v>300</v>
      </c>
      <c r="AK1190" s="27">
        <v>300</v>
      </c>
      <c r="AL1190" s="42">
        <v>15408.188202247191</v>
      </c>
      <c r="AM1190" s="42">
        <v>15408.188202247191</v>
      </c>
      <c r="AN1190">
        <v>2050</v>
      </c>
      <c r="AO1190" t="s">
        <v>60</v>
      </c>
      <c r="AP1190" s="30">
        <v>7.5</v>
      </c>
      <c r="AQ1190" t="s">
        <v>355</v>
      </c>
      <c r="AR1190">
        <v>2</v>
      </c>
      <c r="AS1190">
        <v>4</v>
      </c>
      <c r="AT1190" t="s">
        <v>89</v>
      </c>
      <c r="AU1190">
        <v>2023</v>
      </c>
      <c r="AV1190" t="s">
        <v>356</v>
      </c>
      <c r="AW1190" s="77">
        <f>(IF(ISBLANK(AE1190), IF(ISNUMBER(M1190), M1190*R1173, 0)+IF(ISNUMBER(V1190), V1190*AA1173, 0)+AE1190, (IF(ISNUMBER(M1190), M1190*R1173, 0)+IF(ISNUMBER(V1190), V1190*AA1173)+AE1190)))</f>
        <v>15108.188202247191</v>
      </c>
      <c r="AX1190" s="88">
        <f t="shared" si="75"/>
        <v>15408.188202247191</v>
      </c>
      <c r="AY1190" s="88">
        <f t="shared" si="76"/>
        <v>15408.188202247191</v>
      </c>
    </row>
    <row r="1191" spans="1:51" x14ac:dyDescent="0.2">
      <c r="A1191">
        <v>67</v>
      </c>
      <c r="B1191">
        <v>2023</v>
      </c>
      <c r="C1191" t="s">
        <v>323</v>
      </c>
      <c r="D1191" t="s">
        <v>99</v>
      </c>
      <c r="E1191" t="s">
        <v>46</v>
      </c>
      <c r="G1191" t="s">
        <v>357</v>
      </c>
      <c r="H1191" t="s">
        <v>171</v>
      </c>
      <c r="I1191" t="s">
        <v>188</v>
      </c>
      <c r="J1191" t="s">
        <v>358</v>
      </c>
      <c r="K1191" t="s">
        <v>51</v>
      </c>
      <c r="L1191" s="27">
        <v>0</v>
      </c>
      <c r="M1191" s="27">
        <v>0</v>
      </c>
      <c r="N1191" s="27">
        <v>0</v>
      </c>
      <c r="O1191" t="s">
        <v>354</v>
      </c>
      <c r="P1191" t="s">
        <v>345</v>
      </c>
      <c r="Q1191" s="27">
        <v>125</v>
      </c>
      <c r="R1191" s="27">
        <v>157</v>
      </c>
      <c r="S1191" s="27">
        <v>257</v>
      </c>
      <c r="T1191" s="27">
        <v>257</v>
      </c>
      <c r="U1191" s="27">
        <v>0</v>
      </c>
      <c r="V1191" s="27">
        <v>0</v>
      </c>
      <c r="W1191" s="27">
        <v>0</v>
      </c>
      <c r="X1191" t="s">
        <v>65</v>
      </c>
      <c r="Y1191" t="s">
        <v>55</v>
      </c>
      <c r="Z1191" s="27">
        <v>3</v>
      </c>
      <c r="AA1191" s="27">
        <v>3.9</v>
      </c>
      <c r="AB1191" s="27">
        <v>3.9</v>
      </c>
      <c r="AC1191" s="27">
        <v>4.9000000000000004</v>
      </c>
      <c r="AD1191" s="27">
        <v>8499</v>
      </c>
      <c r="AE1191" s="27">
        <v>9233.5</v>
      </c>
      <c r="AF1191" s="27">
        <v>9968</v>
      </c>
      <c r="AG1191" s="90">
        <v>9233.5</v>
      </c>
      <c r="AH1191" s="27">
        <v>1.08</v>
      </c>
      <c r="AI1191" s="27">
        <v>1.08</v>
      </c>
      <c r="AJ1191" s="27">
        <v>0</v>
      </c>
      <c r="AK1191" s="27">
        <v>0</v>
      </c>
      <c r="AL1191" s="101">
        <v>9972.18</v>
      </c>
      <c r="AM1191" s="101">
        <v>9972.18</v>
      </c>
      <c r="AN1191">
        <v>2023</v>
      </c>
      <c r="AO1191" t="s">
        <v>56</v>
      </c>
      <c r="AP1191" s="30">
        <v>15</v>
      </c>
      <c r="AQ1191" t="s">
        <v>359</v>
      </c>
      <c r="AR1191">
        <v>3</v>
      </c>
      <c r="AS1191">
        <v>4</v>
      </c>
      <c r="AT1191" t="s">
        <v>89</v>
      </c>
      <c r="AU1191">
        <v>2023</v>
      </c>
      <c r="AV1191" t="s">
        <v>360</v>
      </c>
      <c r="AW1191" s="101">
        <f t="shared" ref="AW1191:AW1208" si="77">AG1191</f>
        <v>9233.5</v>
      </c>
      <c r="AX1191" s="101">
        <f t="shared" ref="AX1191:AX1208" si="78">AL1191</f>
        <v>9972.18</v>
      </c>
      <c r="AY1191" s="101">
        <f t="shared" ref="AY1191:AY1208" si="79">AM1191</f>
        <v>9972.18</v>
      </c>
    </row>
    <row r="1192" spans="1:51" x14ac:dyDescent="0.2">
      <c r="A1192">
        <v>67</v>
      </c>
      <c r="B1192">
        <v>2023</v>
      </c>
      <c r="C1192" t="s">
        <v>323</v>
      </c>
      <c r="D1192" t="s">
        <v>99</v>
      </c>
      <c r="E1192" t="s">
        <v>46</v>
      </c>
      <c r="G1192" t="s">
        <v>357</v>
      </c>
      <c r="H1192" t="s">
        <v>171</v>
      </c>
      <c r="I1192" t="s">
        <v>188</v>
      </c>
      <c r="J1192" t="s">
        <v>358</v>
      </c>
      <c r="K1192" t="s">
        <v>51</v>
      </c>
      <c r="L1192" s="27">
        <v>0</v>
      </c>
      <c r="M1192" s="27">
        <v>0</v>
      </c>
      <c r="N1192" s="27">
        <v>0</v>
      </c>
      <c r="O1192" t="s">
        <v>354</v>
      </c>
      <c r="P1192" t="s">
        <v>345</v>
      </c>
      <c r="Q1192" s="27">
        <v>125</v>
      </c>
      <c r="R1192" s="27">
        <v>157</v>
      </c>
      <c r="S1192" s="27">
        <v>257</v>
      </c>
      <c r="T1192" s="27">
        <v>257</v>
      </c>
      <c r="U1192" s="27">
        <v>0</v>
      </c>
      <c r="V1192" s="27">
        <v>0</v>
      </c>
      <c r="W1192" s="27">
        <v>0</v>
      </c>
      <c r="X1192" t="s">
        <v>65</v>
      </c>
      <c r="Y1192" t="s">
        <v>55</v>
      </c>
      <c r="Z1192" s="27">
        <v>3</v>
      </c>
      <c r="AA1192" s="27">
        <v>3.9</v>
      </c>
      <c r="AB1192" s="27">
        <v>3.9</v>
      </c>
      <c r="AC1192" s="27">
        <v>4.9000000000000004</v>
      </c>
      <c r="AD1192" s="27">
        <v>8499</v>
      </c>
      <c r="AE1192" s="27">
        <v>9233.5</v>
      </c>
      <c r="AF1192" s="27">
        <v>9968</v>
      </c>
      <c r="AG1192" s="90">
        <v>9233.5</v>
      </c>
      <c r="AH1192" s="27">
        <v>1.08</v>
      </c>
      <c r="AI1192" s="27">
        <v>1.08</v>
      </c>
      <c r="AJ1192" s="27">
        <v>0</v>
      </c>
      <c r="AK1192" s="27">
        <v>0</v>
      </c>
      <c r="AL1192" s="101">
        <v>9972.18</v>
      </c>
      <c r="AM1192" s="101">
        <v>9972.18</v>
      </c>
      <c r="AN1192">
        <v>2030</v>
      </c>
      <c r="AO1192" t="s">
        <v>56</v>
      </c>
      <c r="AP1192" s="30">
        <v>15</v>
      </c>
      <c r="AQ1192" t="s">
        <v>359</v>
      </c>
      <c r="AR1192">
        <v>3</v>
      </c>
      <c r="AS1192">
        <v>4</v>
      </c>
      <c r="AT1192" t="s">
        <v>89</v>
      </c>
      <c r="AU1192">
        <v>2023</v>
      </c>
      <c r="AV1192" t="s">
        <v>360</v>
      </c>
      <c r="AW1192" s="101">
        <f t="shared" si="77"/>
        <v>9233.5</v>
      </c>
      <c r="AX1192" s="101">
        <f t="shared" si="78"/>
        <v>9972.18</v>
      </c>
      <c r="AY1192" s="101">
        <f t="shared" si="79"/>
        <v>9972.18</v>
      </c>
    </row>
    <row r="1193" spans="1:51" x14ac:dyDescent="0.2">
      <c r="A1193">
        <v>67</v>
      </c>
      <c r="B1193">
        <v>2023</v>
      </c>
      <c r="C1193" t="s">
        <v>323</v>
      </c>
      <c r="D1193" t="s">
        <v>99</v>
      </c>
      <c r="E1193" t="s">
        <v>46</v>
      </c>
      <c r="G1193" t="s">
        <v>357</v>
      </c>
      <c r="H1193" t="s">
        <v>171</v>
      </c>
      <c r="I1193" t="s">
        <v>188</v>
      </c>
      <c r="J1193" t="s">
        <v>358</v>
      </c>
      <c r="K1193" t="s">
        <v>51</v>
      </c>
      <c r="L1193" s="27">
        <v>0</v>
      </c>
      <c r="M1193" s="27">
        <v>0</v>
      </c>
      <c r="N1193" s="27">
        <v>0</v>
      </c>
      <c r="O1193" t="s">
        <v>354</v>
      </c>
      <c r="P1193" t="s">
        <v>345</v>
      </c>
      <c r="Q1193" s="27">
        <v>125</v>
      </c>
      <c r="R1193" s="27">
        <v>157</v>
      </c>
      <c r="S1193" s="27">
        <v>257</v>
      </c>
      <c r="T1193" s="27">
        <v>257</v>
      </c>
      <c r="U1193" s="27">
        <v>0</v>
      </c>
      <c r="V1193" s="27">
        <v>0</v>
      </c>
      <c r="W1193" s="27">
        <v>0</v>
      </c>
      <c r="X1193" t="s">
        <v>65</v>
      </c>
      <c r="Y1193" t="s">
        <v>55</v>
      </c>
      <c r="Z1193" s="27">
        <v>3</v>
      </c>
      <c r="AA1193" s="27">
        <v>3.9</v>
      </c>
      <c r="AB1193" s="27">
        <v>3.9</v>
      </c>
      <c r="AC1193" s="27">
        <v>4.9000000000000004</v>
      </c>
      <c r="AD1193" s="27">
        <v>8499</v>
      </c>
      <c r="AE1193" s="27">
        <v>9233.5</v>
      </c>
      <c r="AF1193" s="27">
        <v>9968</v>
      </c>
      <c r="AG1193" s="90">
        <v>9233.5</v>
      </c>
      <c r="AH1193" s="27">
        <v>1.08</v>
      </c>
      <c r="AI1193" s="27">
        <v>1.08</v>
      </c>
      <c r="AJ1193" s="27">
        <v>0</v>
      </c>
      <c r="AK1193" s="27">
        <v>0</v>
      </c>
      <c r="AL1193" s="101">
        <v>9972.18</v>
      </c>
      <c r="AM1193" s="101">
        <v>9972.18</v>
      </c>
      <c r="AN1193">
        <v>2035</v>
      </c>
      <c r="AO1193" t="s">
        <v>56</v>
      </c>
      <c r="AP1193" s="30">
        <v>15</v>
      </c>
      <c r="AQ1193" t="s">
        <v>359</v>
      </c>
      <c r="AR1193">
        <v>3</v>
      </c>
      <c r="AS1193">
        <v>4</v>
      </c>
      <c r="AT1193" t="s">
        <v>89</v>
      </c>
      <c r="AU1193">
        <v>2023</v>
      </c>
      <c r="AV1193" t="s">
        <v>360</v>
      </c>
      <c r="AW1193" s="101">
        <f t="shared" si="77"/>
        <v>9233.5</v>
      </c>
      <c r="AX1193" s="101">
        <f t="shared" si="78"/>
        <v>9972.18</v>
      </c>
      <c r="AY1193" s="101">
        <f t="shared" si="79"/>
        <v>9972.18</v>
      </c>
    </row>
    <row r="1194" spans="1:51" x14ac:dyDescent="0.2">
      <c r="A1194">
        <v>67</v>
      </c>
      <c r="B1194">
        <v>2023</v>
      </c>
      <c r="C1194" t="s">
        <v>323</v>
      </c>
      <c r="D1194" t="s">
        <v>99</v>
      </c>
      <c r="E1194" t="s">
        <v>46</v>
      </c>
      <c r="G1194" t="s">
        <v>357</v>
      </c>
      <c r="H1194" t="s">
        <v>171</v>
      </c>
      <c r="I1194" t="s">
        <v>188</v>
      </c>
      <c r="J1194" t="s">
        <v>358</v>
      </c>
      <c r="K1194" t="s">
        <v>51</v>
      </c>
      <c r="L1194" s="27">
        <v>0</v>
      </c>
      <c r="M1194" s="27">
        <v>0</v>
      </c>
      <c r="N1194" s="27">
        <v>0</v>
      </c>
      <c r="O1194" t="s">
        <v>354</v>
      </c>
      <c r="P1194" t="s">
        <v>345</v>
      </c>
      <c r="Q1194" s="27">
        <v>125</v>
      </c>
      <c r="R1194" s="27">
        <v>157</v>
      </c>
      <c r="S1194" s="27">
        <v>257</v>
      </c>
      <c r="T1194" s="27">
        <v>257</v>
      </c>
      <c r="U1194" s="27">
        <v>0</v>
      </c>
      <c r="V1194" s="27">
        <v>0</v>
      </c>
      <c r="W1194" s="27">
        <v>0</v>
      </c>
      <c r="X1194" t="s">
        <v>65</v>
      </c>
      <c r="Y1194" t="s">
        <v>55</v>
      </c>
      <c r="Z1194" s="27">
        <v>3</v>
      </c>
      <c r="AA1194" s="27">
        <v>3.9</v>
      </c>
      <c r="AB1194" s="27">
        <v>3.9</v>
      </c>
      <c r="AC1194" s="27">
        <v>4.9000000000000004</v>
      </c>
      <c r="AD1194" s="27">
        <v>8499</v>
      </c>
      <c r="AE1194" s="27">
        <v>9233.5</v>
      </c>
      <c r="AF1194" s="27">
        <v>9968</v>
      </c>
      <c r="AG1194" s="90">
        <v>9233.5</v>
      </c>
      <c r="AH1194" s="27">
        <v>1.08</v>
      </c>
      <c r="AI1194" s="27">
        <v>1.08</v>
      </c>
      <c r="AJ1194" s="27">
        <v>0</v>
      </c>
      <c r="AK1194" s="27">
        <v>0</v>
      </c>
      <c r="AL1194" s="101">
        <v>9972.18</v>
      </c>
      <c r="AM1194" s="101">
        <v>9972.18</v>
      </c>
      <c r="AN1194">
        <v>2040</v>
      </c>
      <c r="AO1194" t="s">
        <v>56</v>
      </c>
      <c r="AP1194" s="30">
        <v>15</v>
      </c>
      <c r="AQ1194" t="s">
        <v>359</v>
      </c>
      <c r="AR1194">
        <v>3</v>
      </c>
      <c r="AS1194">
        <v>4</v>
      </c>
      <c r="AT1194" t="s">
        <v>89</v>
      </c>
      <c r="AU1194">
        <v>2023</v>
      </c>
      <c r="AV1194" t="s">
        <v>360</v>
      </c>
      <c r="AW1194" s="101">
        <f t="shared" si="77"/>
        <v>9233.5</v>
      </c>
      <c r="AX1194" s="101">
        <f t="shared" si="78"/>
        <v>9972.18</v>
      </c>
      <c r="AY1194" s="101">
        <f t="shared" si="79"/>
        <v>9972.18</v>
      </c>
    </row>
    <row r="1195" spans="1:51" x14ac:dyDescent="0.2">
      <c r="A1195">
        <v>67</v>
      </c>
      <c r="B1195">
        <v>2023</v>
      </c>
      <c r="C1195" t="s">
        <v>323</v>
      </c>
      <c r="D1195" t="s">
        <v>99</v>
      </c>
      <c r="E1195" t="s">
        <v>46</v>
      </c>
      <c r="G1195" t="s">
        <v>357</v>
      </c>
      <c r="H1195" t="s">
        <v>171</v>
      </c>
      <c r="I1195" t="s">
        <v>188</v>
      </c>
      <c r="J1195" t="s">
        <v>358</v>
      </c>
      <c r="K1195" t="s">
        <v>51</v>
      </c>
      <c r="L1195" s="27">
        <v>0</v>
      </c>
      <c r="M1195" s="27">
        <v>0</v>
      </c>
      <c r="N1195" s="27">
        <v>0</v>
      </c>
      <c r="O1195" t="s">
        <v>354</v>
      </c>
      <c r="P1195" t="s">
        <v>345</v>
      </c>
      <c r="Q1195" s="27">
        <v>125</v>
      </c>
      <c r="R1195" s="27">
        <v>157</v>
      </c>
      <c r="S1195" s="27">
        <v>257</v>
      </c>
      <c r="T1195" s="27">
        <v>257</v>
      </c>
      <c r="U1195" s="27">
        <v>0</v>
      </c>
      <c r="V1195" s="27">
        <v>0</v>
      </c>
      <c r="W1195" s="27">
        <v>0</v>
      </c>
      <c r="X1195" t="s">
        <v>65</v>
      </c>
      <c r="Y1195" t="s">
        <v>55</v>
      </c>
      <c r="Z1195" s="27">
        <v>3</v>
      </c>
      <c r="AA1195" s="27">
        <v>3.9</v>
      </c>
      <c r="AB1195" s="27">
        <v>3.9</v>
      </c>
      <c r="AC1195" s="27">
        <v>4.9000000000000004</v>
      </c>
      <c r="AD1195" s="27">
        <v>8499</v>
      </c>
      <c r="AE1195" s="27">
        <v>9233.5</v>
      </c>
      <c r="AF1195" s="27">
        <v>9968</v>
      </c>
      <c r="AG1195" s="90">
        <v>9233.5</v>
      </c>
      <c r="AH1195" s="27">
        <v>1.08</v>
      </c>
      <c r="AI1195" s="27">
        <v>1.08</v>
      </c>
      <c r="AJ1195" s="27">
        <v>0</v>
      </c>
      <c r="AK1195" s="27">
        <v>0</v>
      </c>
      <c r="AL1195" s="101">
        <v>9972.18</v>
      </c>
      <c r="AM1195" s="101">
        <v>9972.18</v>
      </c>
      <c r="AN1195">
        <v>2045</v>
      </c>
      <c r="AO1195" t="s">
        <v>56</v>
      </c>
      <c r="AP1195" s="30">
        <v>15</v>
      </c>
      <c r="AQ1195" t="s">
        <v>359</v>
      </c>
      <c r="AR1195">
        <v>3</v>
      </c>
      <c r="AS1195">
        <v>4</v>
      </c>
      <c r="AT1195" t="s">
        <v>89</v>
      </c>
      <c r="AU1195">
        <v>2023</v>
      </c>
      <c r="AV1195" t="s">
        <v>360</v>
      </c>
      <c r="AW1195" s="101">
        <f t="shared" si="77"/>
        <v>9233.5</v>
      </c>
      <c r="AX1195" s="101">
        <f t="shared" si="78"/>
        <v>9972.18</v>
      </c>
      <c r="AY1195" s="101">
        <f t="shared" si="79"/>
        <v>9972.18</v>
      </c>
    </row>
    <row r="1196" spans="1:51" x14ac:dyDescent="0.2">
      <c r="A1196">
        <v>67</v>
      </c>
      <c r="B1196">
        <v>2023</v>
      </c>
      <c r="C1196" t="s">
        <v>323</v>
      </c>
      <c r="D1196" t="s">
        <v>99</v>
      </c>
      <c r="E1196" t="s">
        <v>46</v>
      </c>
      <c r="G1196" t="s">
        <v>357</v>
      </c>
      <c r="H1196" t="s">
        <v>171</v>
      </c>
      <c r="I1196" t="s">
        <v>188</v>
      </c>
      <c r="J1196" t="s">
        <v>358</v>
      </c>
      <c r="K1196" t="s">
        <v>51</v>
      </c>
      <c r="L1196" s="27">
        <v>0</v>
      </c>
      <c r="M1196" s="27">
        <v>0</v>
      </c>
      <c r="N1196" s="27">
        <v>0</v>
      </c>
      <c r="O1196" t="s">
        <v>354</v>
      </c>
      <c r="P1196" t="s">
        <v>345</v>
      </c>
      <c r="Q1196" s="27">
        <v>125</v>
      </c>
      <c r="R1196" s="27">
        <v>157</v>
      </c>
      <c r="S1196" s="27">
        <v>257</v>
      </c>
      <c r="T1196" s="27">
        <v>257</v>
      </c>
      <c r="U1196" s="27">
        <v>0</v>
      </c>
      <c r="V1196" s="27">
        <v>0</v>
      </c>
      <c r="W1196" s="27">
        <v>0</v>
      </c>
      <c r="X1196" t="s">
        <v>65</v>
      </c>
      <c r="Y1196" t="s">
        <v>55</v>
      </c>
      <c r="Z1196" s="27">
        <v>3</v>
      </c>
      <c r="AA1196" s="27">
        <v>3.9</v>
      </c>
      <c r="AB1196" s="27">
        <v>3.9</v>
      </c>
      <c r="AC1196" s="27">
        <v>4.9000000000000004</v>
      </c>
      <c r="AD1196" s="27">
        <v>8499</v>
      </c>
      <c r="AE1196" s="27">
        <v>9233.5</v>
      </c>
      <c r="AF1196" s="27">
        <v>9968</v>
      </c>
      <c r="AG1196" s="90">
        <v>9233.5</v>
      </c>
      <c r="AH1196" s="27">
        <v>1.08</v>
      </c>
      <c r="AI1196" s="27">
        <v>1.08</v>
      </c>
      <c r="AJ1196" s="27">
        <v>0</v>
      </c>
      <c r="AK1196" s="27">
        <v>0</v>
      </c>
      <c r="AL1196" s="101">
        <v>9972.18</v>
      </c>
      <c r="AM1196" s="101">
        <v>9972.18</v>
      </c>
      <c r="AN1196">
        <v>2050</v>
      </c>
      <c r="AO1196" t="s">
        <v>56</v>
      </c>
      <c r="AP1196" s="30">
        <v>15</v>
      </c>
      <c r="AQ1196" t="s">
        <v>359</v>
      </c>
      <c r="AR1196">
        <v>3</v>
      </c>
      <c r="AS1196">
        <v>4</v>
      </c>
      <c r="AT1196" t="s">
        <v>89</v>
      </c>
      <c r="AU1196">
        <v>2023</v>
      </c>
      <c r="AV1196" t="s">
        <v>360</v>
      </c>
      <c r="AW1196" s="101">
        <f t="shared" si="77"/>
        <v>9233.5</v>
      </c>
      <c r="AX1196" s="101">
        <f t="shared" si="78"/>
        <v>9972.18</v>
      </c>
      <c r="AY1196" s="101">
        <f t="shared" si="79"/>
        <v>9972.18</v>
      </c>
    </row>
    <row r="1197" spans="1:51" x14ac:dyDescent="0.2">
      <c r="A1197">
        <v>67</v>
      </c>
      <c r="B1197">
        <v>2023</v>
      </c>
      <c r="C1197" t="s">
        <v>323</v>
      </c>
      <c r="D1197" t="s">
        <v>99</v>
      </c>
      <c r="E1197" t="s">
        <v>46</v>
      </c>
      <c r="G1197" t="s">
        <v>357</v>
      </c>
      <c r="H1197" t="s">
        <v>171</v>
      </c>
      <c r="I1197" t="s">
        <v>188</v>
      </c>
      <c r="J1197" t="s">
        <v>358</v>
      </c>
      <c r="K1197" t="s">
        <v>51</v>
      </c>
      <c r="L1197" s="27">
        <v>0</v>
      </c>
      <c r="M1197" s="27">
        <v>0</v>
      </c>
      <c r="N1197" s="27">
        <v>0</v>
      </c>
      <c r="O1197" t="s">
        <v>354</v>
      </c>
      <c r="P1197" t="s">
        <v>345</v>
      </c>
      <c r="Q1197" s="27">
        <v>125</v>
      </c>
      <c r="R1197" s="27">
        <v>157</v>
      </c>
      <c r="S1197" s="27">
        <v>257</v>
      </c>
      <c r="T1197" s="27">
        <v>257</v>
      </c>
      <c r="U1197" s="27">
        <v>0</v>
      </c>
      <c r="V1197" s="27">
        <v>0</v>
      </c>
      <c r="W1197" s="27">
        <v>0</v>
      </c>
      <c r="X1197" t="s">
        <v>65</v>
      </c>
      <c r="Y1197" t="s">
        <v>55</v>
      </c>
      <c r="Z1197" s="27">
        <v>3</v>
      </c>
      <c r="AA1197" s="27">
        <v>3.9</v>
      </c>
      <c r="AB1197" s="27">
        <v>4.4000000000000004</v>
      </c>
      <c r="AC1197" s="27">
        <v>4.9000000000000004</v>
      </c>
      <c r="AD1197" s="27">
        <v>8499</v>
      </c>
      <c r="AE1197" s="27">
        <v>9233.5</v>
      </c>
      <c r="AF1197" s="27">
        <v>9968</v>
      </c>
      <c r="AG1197" s="90">
        <v>9233.5</v>
      </c>
      <c r="AH1197" s="27">
        <v>1.08</v>
      </c>
      <c r="AI1197" s="27">
        <v>1.08</v>
      </c>
      <c r="AJ1197" s="27">
        <v>0</v>
      </c>
      <c r="AK1197" s="27">
        <v>0</v>
      </c>
      <c r="AL1197" s="101">
        <v>9972.18</v>
      </c>
      <c r="AM1197" s="101">
        <v>9972.18</v>
      </c>
      <c r="AN1197">
        <v>2023</v>
      </c>
      <c r="AO1197" t="s">
        <v>59</v>
      </c>
      <c r="AP1197" s="30">
        <v>15</v>
      </c>
      <c r="AQ1197" t="s">
        <v>359</v>
      </c>
      <c r="AR1197">
        <v>3</v>
      </c>
      <c r="AS1197">
        <v>4</v>
      </c>
      <c r="AT1197" t="s">
        <v>89</v>
      </c>
      <c r="AU1197">
        <v>2023</v>
      </c>
      <c r="AV1197" t="s">
        <v>360</v>
      </c>
      <c r="AW1197" s="101">
        <f t="shared" si="77"/>
        <v>9233.5</v>
      </c>
      <c r="AX1197" s="101">
        <f t="shared" si="78"/>
        <v>9972.18</v>
      </c>
      <c r="AY1197" s="101">
        <f t="shared" si="79"/>
        <v>9972.18</v>
      </c>
    </row>
    <row r="1198" spans="1:51" x14ac:dyDescent="0.2">
      <c r="A1198">
        <v>67</v>
      </c>
      <c r="B1198">
        <v>2023</v>
      </c>
      <c r="C1198" t="s">
        <v>323</v>
      </c>
      <c r="D1198" t="s">
        <v>99</v>
      </c>
      <c r="E1198" t="s">
        <v>46</v>
      </c>
      <c r="G1198" t="s">
        <v>357</v>
      </c>
      <c r="H1198" t="s">
        <v>171</v>
      </c>
      <c r="I1198" t="s">
        <v>188</v>
      </c>
      <c r="J1198" t="s">
        <v>358</v>
      </c>
      <c r="K1198" t="s">
        <v>51</v>
      </c>
      <c r="L1198" s="27">
        <v>0</v>
      </c>
      <c r="M1198" s="27">
        <v>0</v>
      </c>
      <c r="N1198" s="27">
        <v>0</v>
      </c>
      <c r="O1198" t="s">
        <v>354</v>
      </c>
      <c r="P1198" t="s">
        <v>345</v>
      </c>
      <c r="Q1198" s="27">
        <v>125</v>
      </c>
      <c r="R1198" s="27">
        <v>157</v>
      </c>
      <c r="S1198" s="27">
        <v>257</v>
      </c>
      <c r="T1198" s="27">
        <v>257</v>
      </c>
      <c r="U1198" s="27">
        <v>0</v>
      </c>
      <c r="V1198" s="27">
        <v>0</v>
      </c>
      <c r="W1198" s="27">
        <v>0</v>
      </c>
      <c r="X1198" t="s">
        <v>65</v>
      </c>
      <c r="Y1198" t="s">
        <v>55</v>
      </c>
      <c r="Z1198" s="27">
        <v>3</v>
      </c>
      <c r="AA1198" s="27">
        <v>3.95</v>
      </c>
      <c r="AB1198" s="27">
        <v>4.4000000000000004</v>
      </c>
      <c r="AC1198" s="27">
        <v>4.9000000000000004</v>
      </c>
      <c r="AD1198" s="27">
        <v>8499</v>
      </c>
      <c r="AE1198" s="27">
        <v>9233.5</v>
      </c>
      <c r="AF1198" s="27">
        <v>9968</v>
      </c>
      <c r="AG1198" s="90">
        <v>9233.5</v>
      </c>
      <c r="AH1198" s="27">
        <v>1.08</v>
      </c>
      <c r="AI1198" s="27">
        <v>1.08</v>
      </c>
      <c r="AJ1198" s="27">
        <v>0</v>
      </c>
      <c r="AK1198" s="27">
        <v>0</v>
      </c>
      <c r="AL1198" s="101">
        <v>9972.18</v>
      </c>
      <c r="AM1198" s="101">
        <v>9972.18</v>
      </c>
      <c r="AN1198">
        <v>2030</v>
      </c>
      <c r="AO1198" t="s">
        <v>59</v>
      </c>
      <c r="AP1198" s="30">
        <v>15</v>
      </c>
      <c r="AQ1198" t="s">
        <v>359</v>
      </c>
      <c r="AR1198">
        <v>3</v>
      </c>
      <c r="AS1198">
        <v>4</v>
      </c>
      <c r="AT1198" t="s">
        <v>89</v>
      </c>
      <c r="AU1198">
        <v>2023</v>
      </c>
      <c r="AV1198" t="s">
        <v>360</v>
      </c>
      <c r="AW1198" s="101">
        <f t="shared" si="77"/>
        <v>9233.5</v>
      </c>
      <c r="AX1198" s="101">
        <f t="shared" si="78"/>
        <v>9972.18</v>
      </c>
      <c r="AY1198" s="101">
        <f t="shared" si="79"/>
        <v>9972.18</v>
      </c>
    </row>
    <row r="1199" spans="1:51" x14ac:dyDescent="0.2">
      <c r="A1199">
        <v>67</v>
      </c>
      <c r="B1199">
        <v>2023</v>
      </c>
      <c r="C1199" t="s">
        <v>323</v>
      </c>
      <c r="D1199" t="s">
        <v>99</v>
      </c>
      <c r="E1199" t="s">
        <v>46</v>
      </c>
      <c r="G1199" t="s">
        <v>357</v>
      </c>
      <c r="H1199" t="s">
        <v>171</v>
      </c>
      <c r="I1199" t="s">
        <v>188</v>
      </c>
      <c r="J1199" t="s">
        <v>358</v>
      </c>
      <c r="K1199" t="s">
        <v>51</v>
      </c>
      <c r="L1199" s="27">
        <v>0</v>
      </c>
      <c r="M1199" s="27">
        <v>0</v>
      </c>
      <c r="N1199" s="27">
        <v>0</v>
      </c>
      <c r="O1199" t="s">
        <v>354</v>
      </c>
      <c r="P1199" t="s">
        <v>345</v>
      </c>
      <c r="Q1199" s="27">
        <v>125</v>
      </c>
      <c r="R1199" s="27">
        <v>157</v>
      </c>
      <c r="S1199" s="27">
        <v>257</v>
      </c>
      <c r="T1199" s="27">
        <v>257</v>
      </c>
      <c r="U1199" s="27">
        <v>0</v>
      </c>
      <c r="V1199" s="27">
        <v>0</v>
      </c>
      <c r="W1199" s="27">
        <v>0</v>
      </c>
      <c r="X1199" t="s">
        <v>65</v>
      </c>
      <c r="Y1199" t="s">
        <v>55</v>
      </c>
      <c r="Z1199" s="27">
        <v>3</v>
      </c>
      <c r="AA1199" s="27">
        <v>4</v>
      </c>
      <c r="AB1199" s="27">
        <v>4.4000000000000004</v>
      </c>
      <c r="AC1199" s="27">
        <v>4.9000000000000004</v>
      </c>
      <c r="AD1199" s="27">
        <v>8499</v>
      </c>
      <c r="AE1199" s="27">
        <v>9233.5</v>
      </c>
      <c r="AF1199" s="27">
        <v>9968</v>
      </c>
      <c r="AG1199" s="90">
        <v>9233.5</v>
      </c>
      <c r="AH1199" s="27">
        <v>1.08</v>
      </c>
      <c r="AI1199" s="27">
        <v>1.08</v>
      </c>
      <c r="AJ1199" s="27">
        <v>0</v>
      </c>
      <c r="AK1199" s="27">
        <v>0</v>
      </c>
      <c r="AL1199" s="101">
        <v>9972.18</v>
      </c>
      <c r="AM1199" s="101">
        <v>9972.18</v>
      </c>
      <c r="AN1199">
        <v>2035</v>
      </c>
      <c r="AO1199" t="s">
        <v>59</v>
      </c>
      <c r="AP1199" s="30">
        <v>15</v>
      </c>
      <c r="AQ1199" t="s">
        <v>359</v>
      </c>
      <c r="AR1199">
        <v>3</v>
      </c>
      <c r="AS1199">
        <v>4</v>
      </c>
      <c r="AT1199" t="s">
        <v>89</v>
      </c>
      <c r="AU1199">
        <v>2023</v>
      </c>
      <c r="AV1199" t="s">
        <v>360</v>
      </c>
      <c r="AW1199" s="101">
        <f t="shared" si="77"/>
        <v>9233.5</v>
      </c>
      <c r="AX1199" s="101">
        <f t="shared" si="78"/>
        <v>9972.18</v>
      </c>
      <c r="AY1199" s="101">
        <f t="shared" si="79"/>
        <v>9972.18</v>
      </c>
    </row>
    <row r="1200" spans="1:51" x14ac:dyDescent="0.2">
      <c r="A1200">
        <v>67</v>
      </c>
      <c r="B1200">
        <v>2023</v>
      </c>
      <c r="C1200" t="s">
        <v>323</v>
      </c>
      <c r="D1200" t="s">
        <v>99</v>
      </c>
      <c r="E1200" t="s">
        <v>46</v>
      </c>
      <c r="G1200" t="s">
        <v>357</v>
      </c>
      <c r="H1200" t="s">
        <v>171</v>
      </c>
      <c r="I1200" t="s">
        <v>188</v>
      </c>
      <c r="J1200" t="s">
        <v>358</v>
      </c>
      <c r="K1200" t="s">
        <v>51</v>
      </c>
      <c r="L1200" s="27">
        <v>0</v>
      </c>
      <c r="M1200" s="27">
        <v>0</v>
      </c>
      <c r="N1200" s="27">
        <v>0</v>
      </c>
      <c r="O1200" t="s">
        <v>354</v>
      </c>
      <c r="P1200" t="s">
        <v>345</v>
      </c>
      <c r="Q1200" s="27">
        <v>125</v>
      </c>
      <c r="R1200" s="27">
        <v>157</v>
      </c>
      <c r="S1200" s="27">
        <v>257</v>
      </c>
      <c r="T1200" s="27">
        <v>257</v>
      </c>
      <c r="U1200" s="27">
        <v>0</v>
      </c>
      <c r="V1200" s="27">
        <v>0</v>
      </c>
      <c r="W1200" s="27">
        <v>0</v>
      </c>
      <c r="X1200" t="s">
        <v>65</v>
      </c>
      <c r="Y1200" t="s">
        <v>55</v>
      </c>
      <c r="Z1200" s="27">
        <v>3</v>
      </c>
      <c r="AA1200" s="27">
        <v>4.05</v>
      </c>
      <c r="AB1200" s="27">
        <v>4.4000000000000004</v>
      </c>
      <c r="AC1200" s="27">
        <v>4.9000000000000004</v>
      </c>
      <c r="AD1200" s="27">
        <v>8499</v>
      </c>
      <c r="AE1200" s="27">
        <v>9233.5</v>
      </c>
      <c r="AF1200" s="27">
        <v>9968</v>
      </c>
      <c r="AG1200" s="90">
        <v>9233.5</v>
      </c>
      <c r="AH1200" s="27">
        <v>1.08</v>
      </c>
      <c r="AI1200" s="27">
        <v>1.08</v>
      </c>
      <c r="AJ1200" s="27">
        <v>0</v>
      </c>
      <c r="AK1200" s="27">
        <v>0</v>
      </c>
      <c r="AL1200" s="101">
        <v>9972.18</v>
      </c>
      <c r="AM1200" s="101">
        <v>9972.18</v>
      </c>
      <c r="AN1200">
        <v>2040</v>
      </c>
      <c r="AO1200" t="s">
        <v>59</v>
      </c>
      <c r="AP1200" s="30">
        <v>15</v>
      </c>
      <c r="AQ1200" t="s">
        <v>359</v>
      </c>
      <c r="AR1200">
        <v>3</v>
      </c>
      <c r="AS1200">
        <v>4</v>
      </c>
      <c r="AT1200" t="s">
        <v>89</v>
      </c>
      <c r="AU1200">
        <v>2023</v>
      </c>
      <c r="AV1200" t="s">
        <v>360</v>
      </c>
      <c r="AW1200" s="101">
        <f t="shared" si="77"/>
        <v>9233.5</v>
      </c>
      <c r="AX1200" s="101">
        <f t="shared" si="78"/>
        <v>9972.18</v>
      </c>
      <c r="AY1200" s="101">
        <f t="shared" si="79"/>
        <v>9972.18</v>
      </c>
    </row>
    <row r="1201" spans="1:51" x14ac:dyDescent="0.2">
      <c r="A1201">
        <v>67</v>
      </c>
      <c r="B1201">
        <v>2023</v>
      </c>
      <c r="C1201" t="s">
        <v>323</v>
      </c>
      <c r="D1201" t="s">
        <v>99</v>
      </c>
      <c r="E1201" t="s">
        <v>46</v>
      </c>
      <c r="G1201" t="s">
        <v>357</v>
      </c>
      <c r="H1201" t="s">
        <v>171</v>
      </c>
      <c r="I1201" t="s">
        <v>188</v>
      </c>
      <c r="J1201" t="s">
        <v>358</v>
      </c>
      <c r="K1201" t="s">
        <v>51</v>
      </c>
      <c r="L1201" s="27">
        <v>0</v>
      </c>
      <c r="M1201" s="27">
        <v>0</v>
      </c>
      <c r="N1201" s="27">
        <v>0</v>
      </c>
      <c r="O1201" t="s">
        <v>354</v>
      </c>
      <c r="P1201" t="s">
        <v>345</v>
      </c>
      <c r="Q1201" s="27">
        <v>125</v>
      </c>
      <c r="R1201" s="27">
        <v>157</v>
      </c>
      <c r="S1201" s="27">
        <v>257</v>
      </c>
      <c r="T1201" s="27">
        <v>257</v>
      </c>
      <c r="U1201" s="27">
        <v>0</v>
      </c>
      <c r="V1201" s="27">
        <v>0</v>
      </c>
      <c r="W1201" s="27">
        <v>0</v>
      </c>
      <c r="X1201" t="s">
        <v>65</v>
      </c>
      <c r="Y1201" t="s">
        <v>55</v>
      </c>
      <c r="Z1201" s="27">
        <v>3</v>
      </c>
      <c r="AA1201" s="27">
        <v>4.1000000000000005</v>
      </c>
      <c r="AB1201" s="27">
        <v>4.4000000000000004</v>
      </c>
      <c r="AC1201" s="27">
        <v>4.9000000000000004</v>
      </c>
      <c r="AD1201" s="27">
        <v>8499</v>
      </c>
      <c r="AE1201" s="27">
        <v>9233.5</v>
      </c>
      <c r="AF1201" s="27">
        <v>9968</v>
      </c>
      <c r="AG1201" s="90">
        <v>9233.5</v>
      </c>
      <c r="AH1201" s="27">
        <v>1.08</v>
      </c>
      <c r="AI1201" s="27">
        <v>1.08</v>
      </c>
      <c r="AJ1201" s="27">
        <v>0</v>
      </c>
      <c r="AK1201" s="27">
        <v>0</v>
      </c>
      <c r="AL1201" s="101">
        <v>9972.18</v>
      </c>
      <c r="AM1201" s="101">
        <v>9972.18</v>
      </c>
      <c r="AN1201">
        <v>2045</v>
      </c>
      <c r="AO1201" t="s">
        <v>59</v>
      </c>
      <c r="AP1201" s="30">
        <v>15</v>
      </c>
      <c r="AQ1201" t="s">
        <v>359</v>
      </c>
      <c r="AR1201">
        <v>3</v>
      </c>
      <c r="AS1201">
        <v>4</v>
      </c>
      <c r="AT1201" t="s">
        <v>89</v>
      </c>
      <c r="AU1201">
        <v>2023</v>
      </c>
      <c r="AV1201" t="s">
        <v>360</v>
      </c>
      <c r="AW1201" s="101">
        <f t="shared" si="77"/>
        <v>9233.5</v>
      </c>
      <c r="AX1201" s="101">
        <f t="shared" si="78"/>
        <v>9972.18</v>
      </c>
      <c r="AY1201" s="101">
        <f t="shared" si="79"/>
        <v>9972.18</v>
      </c>
    </row>
    <row r="1202" spans="1:51" x14ac:dyDescent="0.2">
      <c r="A1202">
        <v>67</v>
      </c>
      <c r="B1202">
        <v>2023</v>
      </c>
      <c r="C1202" t="s">
        <v>323</v>
      </c>
      <c r="D1202" t="s">
        <v>99</v>
      </c>
      <c r="E1202" t="s">
        <v>46</v>
      </c>
      <c r="G1202" t="s">
        <v>357</v>
      </c>
      <c r="H1202" t="s">
        <v>171</v>
      </c>
      <c r="I1202" t="s">
        <v>188</v>
      </c>
      <c r="J1202" t="s">
        <v>358</v>
      </c>
      <c r="K1202" t="s">
        <v>51</v>
      </c>
      <c r="L1202" s="27">
        <v>0</v>
      </c>
      <c r="M1202" s="27">
        <v>0</v>
      </c>
      <c r="N1202" s="27">
        <v>0</v>
      </c>
      <c r="O1202" t="s">
        <v>354</v>
      </c>
      <c r="P1202" t="s">
        <v>345</v>
      </c>
      <c r="Q1202" s="27">
        <v>125</v>
      </c>
      <c r="R1202" s="27">
        <v>157</v>
      </c>
      <c r="S1202" s="27">
        <v>257</v>
      </c>
      <c r="T1202" s="27">
        <v>257</v>
      </c>
      <c r="U1202" s="27">
        <v>0</v>
      </c>
      <c r="V1202" s="27">
        <v>0</v>
      </c>
      <c r="W1202" s="27">
        <v>0</v>
      </c>
      <c r="X1202" t="s">
        <v>65</v>
      </c>
      <c r="Y1202" t="s">
        <v>55</v>
      </c>
      <c r="Z1202" s="27">
        <v>3</v>
      </c>
      <c r="AA1202" s="27">
        <v>4.1500000000000004</v>
      </c>
      <c r="AB1202" s="27">
        <v>4.4000000000000004</v>
      </c>
      <c r="AC1202" s="27">
        <v>4.9000000000000004</v>
      </c>
      <c r="AD1202" s="27">
        <v>8499</v>
      </c>
      <c r="AE1202" s="27">
        <v>9233.5</v>
      </c>
      <c r="AF1202" s="27">
        <v>9968</v>
      </c>
      <c r="AG1202" s="90">
        <v>9233.5</v>
      </c>
      <c r="AH1202" s="27">
        <v>1.08</v>
      </c>
      <c r="AI1202" s="27">
        <v>1.08</v>
      </c>
      <c r="AJ1202" s="27">
        <v>0</v>
      </c>
      <c r="AK1202" s="27">
        <v>0</v>
      </c>
      <c r="AL1202" s="101">
        <v>9972.18</v>
      </c>
      <c r="AM1202" s="101">
        <v>9972.18</v>
      </c>
      <c r="AN1202">
        <v>2050</v>
      </c>
      <c r="AO1202" t="s">
        <v>59</v>
      </c>
      <c r="AP1202" s="30">
        <v>15</v>
      </c>
      <c r="AQ1202" t="s">
        <v>359</v>
      </c>
      <c r="AR1202">
        <v>3</v>
      </c>
      <c r="AS1202">
        <v>4</v>
      </c>
      <c r="AT1202" t="s">
        <v>89</v>
      </c>
      <c r="AU1202">
        <v>2023</v>
      </c>
      <c r="AV1202" t="s">
        <v>360</v>
      </c>
      <c r="AW1202" s="101">
        <f t="shared" si="77"/>
        <v>9233.5</v>
      </c>
      <c r="AX1202" s="101">
        <f t="shared" si="78"/>
        <v>9972.18</v>
      </c>
      <c r="AY1202" s="101">
        <f t="shared" si="79"/>
        <v>9972.18</v>
      </c>
    </row>
    <row r="1203" spans="1:51" x14ac:dyDescent="0.2">
      <c r="A1203">
        <v>67</v>
      </c>
      <c r="B1203">
        <v>2023</v>
      </c>
      <c r="C1203" t="s">
        <v>323</v>
      </c>
      <c r="D1203" t="s">
        <v>99</v>
      </c>
      <c r="E1203" t="s">
        <v>46</v>
      </c>
      <c r="G1203" t="s">
        <v>357</v>
      </c>
      <c r="H1203" t="s">
        <v>171</v>
      </c>
      <c r="I1203" t="s">
        <v>188</v>
      </c>
      <c r="J1203" t="s">
        <v>358</v>
      </c>
      <c r="K1203" t="s">
        <v>51</v>
      </c>
      <c r="L1203" s="27">
        <v>0</v>
      </c>
      <c r="M1203" s="27">
        <v>0</v>
      </c>
      <c r="N1203" s="27">
        <v>0</v>
      </c>
      <c r="O1203" t="s">
        <v>354</v>
      </c>
      <c r="P1203" t="s">
        <v>345</v>
      </c>
      <c r="Q1203" s="27">
        <v>125</v>
      </c>
      <c r="R1203" s="27">
        <v>157</v>
      </c>
      <c r="S1203" s="27">
        <v>257</v>
      </c>
      <c r="T1203" s="27">
        <v>257</v>
      </c>
      <c r="U1203" s="27">
        <v>0</v>
      </c>
      <c r="V1203" s="27">
        <v>0</v>
      </c>
      <c r="W1203" s="27">
        <v>0</v>
      </c>
      <c r="X1203" t="s">
        <v>65</v>
      </c>
      <c r="Y1203" t="s">
        <v>55</v>
      </c>
      <c r="Z1203" s="27">
        <v>3</v>
      </c>
      <c r="AA1203" s="27">
        <v>3.9</v>
      </c>
      <c r="AB1203" s="27">
        <v>4.9000000000000004</v>
      </c>
      <c r="AC1203" s="27">
        <v>4.9000000000000004</v>
      </c>
      <c r="AD1203" s="27">
        <v>8499</v>
      </c>
      <c r="AE1203" s="27">
        <v>9233.5</v>
      </c>
      <c r="AF1203" s="27">
        <v>9968</v>
      </c>
      <c r="AG1203" s="90">
        <v>9233.5</v>
      </c>
      <c r="AH1203" s="27">
        <v>1.08</v>
      </c>
      <c r="AI1203" s="27">
        <v>1.08</v>
      </c>
      <c r="AJ1203" s="27">
        <v>0</v>
      </c>
      <c r="AK1203" s="27">
        <v>0</v>
      </c>
      <c r="AL1203" s="101">
        <v>9972.18</v>
      </c>
      <c r="AM1203" s="101">
        <v>9972.18</v>
      </c>
      <c r="AN1203">
        <v>2023</v>
      </c>
      <c r="AO1203" t="s">
        <v>60</v>
      </c>
      <c r="AP1203" s="30">
        <v>15</v>
      </c>
      <c r="AQ1203" t="s">
        <v>359</v>
      </c>
      <c r="AR1203">
        <v>3</v>
      </c>
      <c r="AS1203">
        <v>4</v>
      </c>
      <c r="AT1203" t="s">
        <v>89</v>
      </c>
      <c r="AU1203">
        <v>2023</v>
      </c>
      <c r="AV1203" t="s">
        <v>360</v>
      </c>
      <c r="AW1203" s="101">
        <f t="shared" si="77"/>
        <v>9233.5</v>
      </c>
      <c r="AX1203" s="101">
        <f t="shared" si="78"/>
        <v>9972.18</v>
      </c>
      <c r="AY1203" s="101">
        <f t="shared" si="79"/>
        <v>9972.18</v>
      </c>
    </row>
    <row r="1204" spans="1:51" x14ac:dyDescent="0.2">
      <c r="A1204">
        <v>67</v>
      </c>
      <c r="B1204">
        <v>2023</v>
      </c>
      <c r="C1204" t="s">
        <v>323</v>
      </c>
      <c r="D1204" t="s">
        <v>99</v>
      </c>
      <c r="E1204" t="s">
        <v>46</v>
      </c>
      <c r="G1204" t="s">
        <v>357</v>
      </c>
      <c r="H1204" t="s">
        <v>171</v>
      </c>
      <c r="I1204" t="s">
        <v>188</v>
      </c>
      <c r="J1204" t="s">
        <v>358</v>
      </c>
      <c r="K1204" t="s">
        <v>51</v>
      </c>
      <c r="L1204" s="27">
        <v>0</v>
      </c>
      <c r="M1204" s="27">
        <v>0</v>
      </c>
      <c r="N1204" s="27">
        <v>0</v>
      </c>
      <c r="O1204" t="s">
        <v>354</v>
      </c>
      <c r="P1204" t="s">
        <v>345</v>
      </c>
      <c r="Q1204" s="27">
        <v>125</v>
      </c>
      <c r="R1204" s="27">
        <v>157</v>
      </c>
      <c r="S1204" s="27">
        <v>257</v>
      </c>
      <c r="T1204" s="27">
        <v>257</v>
      </c>
      <c r="U1204" s="27">
        <v>0</v>
      </c>
      <c r="V1204" s="27">
        <v>0</v>
      </c>
      <c r="W1204" s="27">
        <v>0</v>
      </c>
      <c r="X1204" t="s">
        <v>65</v>
      </c>
      <c r="Y1204" t="s">
        <v>55</v>
      </c>
      <c r="Z1204" s="27">
        <v>3</v>
      </c>
      <c r="AA1204" s="27">
        <v>4</v>
      </c>
      <c r="AB1204" s="27">
        <v>4.9000000000000004</v>
      </c>
      <c r="AC1204" s="27">
        <v>4.9000000000000004</v>
      </c>
      <c r="AD1204" s="27">
        <v>8499</v>
      </c>
      <c r="AE1204" s="27">
        <v>9233.5</v>
      </c>
      <c r="AF1204" s="27">
        <v>9968</v>
      </c>
      <c r="AG1204" s="90">
        <v>9233.5</v>
      </c>
      <c r="AH1204" s="27">
        <v>1.08</v>
      </c>
      <c r="AI1204" s="27">
        <v>1.08</v>
      </c>
      <c r="AJ1204" s="27">
        <v>0</v>
      </c>
      <c r="AK1204" s="27">
        <v>0</v>
      </c>
      <c r="AL1204" s="101">
        <v>9972.18</v>
      </c>
      <c r="AM1204" s="101">
        <v>9972.18</v>
      </c>
      <c r="AN1204">
        <v>2030</v>
      </c>
      <c r="AO1204" t="s">
        <v>60</v>
      </c>
      <c r="AP1204" s="30">
        <v>15</v>
      </c>
      <c r="AQ1204" t="s">
        <v>359</v>
      </c>
      <c r="AR1204">
        <v>3</v>
      </c>
      <c r="AS1204">
        <v>4</v>
      </c>
      <c r="AT1204" t="s">
        <v>89</v>
      </c>
      <c r="AU1204">
        <v>2023</v>
      </c>
      <c r="AV1204" t="s">
        <v>360</v>
      </c>
      <c r="AW1204" s="101">
        <f t="shared" si="77"/>
        <v>9233.5</v>
      </c>
      <c r="AX1204" s="101">
        <f t="shared" si="78"/>
        <v>9972.18</v>
      </c>
      <c r="AY1204" s="101">
        <f t="shared" si="79"/>
        <v>9972.18</v>
      </c>
    </row>
    <row r="1205" spans="1:51" x14ac:dyDescent="0.2">
      <c r="A1205">
        <v>67</v>
      </c>
      <c r="B1205">
        <v>2023</v>
      </c>
      <c r="C1205" t="s">
        <v>323</v>
      </c>
      <c r="D1205" t="s">
        <v>99</v>
      </c>
      <c r="E1205" t="s">
        <v>46</v>
      </c>
      <c r="G1205" t="s">
        <v>357</v>
      </c>
      <c r="H1205" t="s">
        <v>171</v>
      </c>
      <c r="I1205" t="s">
        <v>188</v>
      </c>
      <c r="J1205" t="s">
        <v>358</v>
      </c>
      <c r="K1205" t="s">
        <v>51</v>
      </c>
      <c r="L1205" s="27">
        <v>0</v>
      </c>
      <c r="M1205" s="27">
        <v>0</v>
      </c>
      <c r="N1205" s="27">
        <v>0</v>
      </c>
      <c r="O1205" t="s">
        <v>354</v>
      </c>
      <c r="P1205" t="s">
        <v>345</v>
      </c>
      <c r="Q1205" s="27">
        <v>125</v>
      </c>
      <c r="R1205" s="27">
        <v>157</v>
      </c>
      <c r="S1205" s="27">
        <v>257</v>
      </c>
      <c r="T1205" s="27">
        <v>257</v>
      </c>
      <c r="U1205" s="27">
        <v>0</v>
      </c>
      <c r="V1205" s="27">
        <v>0</v>
      </c>
      <c r="W1205" s="27">
        <v>0</v>
      </c>
      <c r="X1205" t="s">
        <v>65</v>
      </c>
      <c r="Y1205" t="s">
        <v>55</v>
      </c>
      <c r="Z1205" s="27">
        <v>3</v>
      </c>
      <c r="AA1205" s="27">
        <v>4.0999999999999996</v>
      </c>
      <c r="AB1205" s="27">
        <v>4.9000000000000004</v>
      </c>
      <c r="AC1205" s="27">
        <v>4.9000000000000004</v>
      </c>
      <c r="AD1205" s="27">
        <v>8499</v>
      </c>
      <c r="AE1205" s="27">
        <v>9233.5</v>
      </c>
      <c r="AF1205" s="27">
        <v>9968</v>
      </c>
      <c r="AG1205" s="90">
        <v>9233.5</v>
      </c>
      <c r="AH1205" s="27">
        <v>1.08</v>
      </c>
      <c r="AI1205" s="27">
        <v>1.08</v>
      </c>
      <c r="AJ1205" s="27">
        <v>0</v>
      </c>
      <c r="AK1205" s="27">
        <v>0</v>
      </c>
      <c r="AL1205" s="101">
        <v>9972.18</v>
      </c>
      <c r="AM1205" s="101">
        <v>9972.18</v>
      </c>
      <c r="AN1205">
        <v>2035</v>
      </c>
      <c r="AO1205" t="s">
        <v>60</v>
      </c>
      <c r="AP1205" s="30">
        <v>15</v>
      </c>
      <c r="AQ1205" t="s">
        <v>359</v>
      </c>
      <c r="AR1205">
        <v>3</v>
      </c>
      <c r="AS1205">
        <v>4</v>
      </c>
      <c r="AT1205" t="s">
        <v>89</v>
      </c>
      <c r="AU1205">
        <v>2023</v>
      </c>
      <c r="AV1205" t="s">
        <v>360</v>
      </c>
      <c r="AW1205" s="101">
        <f t="shared" si="77"/>
        <v>9233.5</v>
      </c>
      <c r="AX1205" s="101">
        <f t="shared" si="78"/>
        <v>9972.18</v>
      </c>
      <c r="AY1205" s="101">
        <f t="shared" si="79"/>
        <v>9972.18</v>
      </c>
    </row>
    <row r="1206" spans="1:51" x14ac:dyDescent="0.2">
      <c r="A1206">
        <v>67</v>
      </c>
      <c r="B1206">
        <v>2023</v>
      </c>
      <c r="C1206" t="s">
        <v>323</v>
      </c>
      <c r="D1206" t="s">
        <v>99</v>
      </c>
      <c r="E1206" t="s">
        <v>46</v>
      </c>
      <c r="G1206" t="s">
        <v>357</v>
      </c>
      <c r="H1206" t="s">
        <v>171</v>
      </c>
      <c r="I1206" t="s">
        <v>188</v>
      </c>
      <c r="J1206" t="s">
        <v>358</v>
      </c>
      <c r="K1206" t="s">
        <v>51</v>
      </c>
      <c r="L1206" s="27">
        <v>0</v>
      </c>
      <c r="M1206" s="27">
        <v>0</v>
      </c>
      <c r="N1206" s="27">
        <v>0</v>
      </c>
      <c r="O1206" t="s">
        <v>354</v>
      </c>
      <c r="P1206" t="s">
        <v>345</v>
      </c>
      <c r="Q1206" s="27">
        <v>125</v>
      </c>
      <c r="R1206" s="27">
        <v>157</v>
      </c>
      <c r="S1206" s="27">
        <v>257</v>
      </c>
      <c r="T1206" s="27">
        <v>257</v>
      </c>
      <c r="U1206" s="27">
        <v>0</v>
      </c>
      <c r="V1206" s="27">
        <v>0</v>
      </c>
      <c r="W1206" s="27">
        <v>0</v>
      </c>
      <c r="X1206" t="s">
        <v>65</v>
      </c>
      <c r="Y1206" t="s">
        <v>55</v>
      </c>
      <c r="Z1206" s="27">
        <v>3</v>
      </c>
      <c r="AA1206" s="27">
        <v>4.2</v>
      </c>
      <c r="AB1206" s="27">
        <v>4.9000000000000004</v>
      </c>
      <c r="AC1206" s="27">
        <v>4.9000000000000004</v>
      </c>
      <c r="AD1206" s="27">
        <v>8499</v>
      </c>
      <c r="AE1206" s="27">
        <v>9233.5</v>
      </c>
      <c r="AF1206" s="27">
        <v>9968</v>
      </c>
      <c r="AG1206" s="90">
        <v>9233.5</v>
      </c>
      <c r="AH1206" s="27">
        <v>1.08</v>
      </c>
      <c r="AI1206" s="27">
        <v>1.08</v>
      </c>
      <c r="AJ1206" s="27">
        <v>0</v>
      </c>
      <c r="AK1206" s="27">
        <v>0</v>
      </c>
      <c r="AL1206" s="101">
        <v>9972.18</v>
      </c>
      <c r="AM1206" s="101">
        <v>9972.18</v>
      </c>
      <c r="AN1206">
        <v>2040</v>
      </c>
      <c r="AO1206" t="s">
        <v>60</v>
      </c>
      <c r="AP1206" s="30">
        <v>15</v>
      </c>
      <c r="AQ1206" t="s">
        <v>359</v>
      </c>
      <c r="AR1206">
        <v>3</v>
      </c>
      <c r="AS1206">
        <v>4</v>
      </c>
      <c r="AT1206" t="s">
        <v>89</v>
      </c>
      <c r="AU1206">
        <v>2023</v>
      </c>
      <c r="AV1206" t="s">
        <v>360</v>
      </c>
      <c r="AW1206" s="101">
        <f t="shared" si="77"/>
        <v>9233.5</v>
      </c>
      <c r="AX1206" s="101">
        <f t="shared" si="78"/>
        <v>9972.18</v>
      </c>
      <c r="AY1206" s="101">
        <f t="shared" si="79"/>
        <v>9972.18</v>
      </c>
    </row>
    <row r="1207" spans="1:51" x14ac:dyDescent="0.2">
      <c r="A1207">
        <v>67</v>
      </c>
      <c r="B1207">
        <v>2023</v>
      </c>
      <c r="C1207" t="s">
        <v>323</v>
      </c>
      <c r="D1207" t="s">
        <v>99</v>
      </c>
      <c r="E1207" t="s">
        <v>46</v>
      </c>
      <c r="G1207" t="s">
        <v>357</v>
      </c>
      <c r="H1207" t="s">
        <v>171</v>
      </c>
      <c r="I1207" t="s">
        <v>188</v>
      </c>
      <c r="J1207" t="s">
        <v>358</v>
      </c>
      <c r="K1207" t="s">
        <v>51</v>
      </c>
      <c r="L1207" s="27">
        <v>0</v>
      </c>
      <c r="M1207" s="27">
        <v>0</v>
      </c>
      <c r="N1207" s="27">
        <v>0</v>
      </c>
      <c r="O1207" t="s">
        <v>354</v>
      </c>
      <c r="P1207" t="s">
        <v>345</v>
      </c>
      <c r="Q1207" s="27">
        <v>125</v>
      </c>
      <c r="R1207" s="27">
        <v>157</v>
      </c>
      <c r="S1207" s="27">
        <v>257</v>
      </c>
      <c r="T1207" s="27">
        <v>257</v>
      </c>
      <c r="U1207" s="27">
        <v>0</v>
      </c>
      <c r="V1207" s="27">
        <v>0</v>
      </c>
      <c r="W1207" s="27">
        <v>0</v>
      </c>
      <c r="X1207" t="s">
        <v>65</v>
      </c>
      <c r="Y1207" t="s">
        <v>55</v>
      </c>
      <c r="Z1207" s="27">
        <v>3</v>
      </c>
      <c r="AA1207" s="27">
        <v>4.3000000000000007</v>
      </c>
      <c r="AB1207" s="27">
        <v>4.9000000000000004</v>
      </c>
      <c r="AC1207" s="27">
        <v>4.9000000000000004</v>
      </c>
      <c r="AD1207" s="27">
        <v>8499</v>
      </c>
      <c r="AE1207" s="27">
        <v>9233.5</v>
      </c>
      <c r="AF1207" s="27">
        <v>9968</v>
      </c>
      <c r="AG1207" s="90">
        <v>9233.5</v>
      </c>
      <c r="AH1207" s="27">
        <v>1.08</v>
      </c>
      <c r="AI1207" s="27">
        <v>1.08</v>
      </c>
      <c r="AJ1207" s="27">
        <v>0</v>
      </c>
      <c r="AK1207" s="27">
        <v>0</v>
      </c>
      <c r="AL1207" s="101">
        <v>9972.18</v>
      </c>
      <c r="AM1207" s="101">
        <v>9972.18</v>
      </c>
      <c r="AN1207">
        <v>2045</v>
      </c>
      <c r="AO1207" t="s">
        <v>60</v>
      </c>
      <c r="AP1207" s="30">
        <v>15</v>
      </c>
      <c r="AQ1207" t="s">
        <v>359</v>
      </c>
      <c r="AR1207">
        <v>3</v>
      </c>
      <c r="AS1207">
        <v>4</v>
      </c>
      <c r="AT1207" t="s">
        <v>89</v>
      </c>
      <c r="AU1207">
        <v>2023</v>
      </c>
      <c r="AV1207" t="s">
        <v>360</v>
      </c>
      <c r="AW1207" s="101">
        <f t="shared" si="77"/>
        <v>9233.5</v>
      </c>
      <c r="AX1207" s="101">
        <f t="shared" si="78"/>
        <v>9972.18</v>
      </c>
      <c r="AY1207" s="101">
        <f t="shared" si="79"/>
        <v>9972.18</v>
      </c>
    </row>
    <row r="1208" spans="1:51" x14ac:dyDescent="0.2">
      <c r="A1208">
        <v>67</v>
      </c>
      <c r="B1208">
        <v>2023</v>
      </c>
      <c r="C1208" t="s">
        <v>323</v>
      </c>
      <c r="D1208" t="s">
        <v>99</v>
      </c>
      <c r="E1208" t="s">
        <v>46</v>
      </c>
      <c r="G1208" t="s">
        <v>357</v>
      </c>
      <c r="H1208" t="s">
        <v>171</v>
      </c>
      <c r="I1208" t="s">
        <v>188</v>
      </c>
      <c r="J1208" t="s">
        <v>358</v>
      </c>
      <c r="K1208" t="s">
        <v>51</v>
      </c>
      <c r="L1208" s="27">
        <v>0</v>
      </c>
      <c r="M1208" s="27">
        <v>0</v>
      </c>
      <c r="N1208" s="27">
        <v>0</v>
      </c>
      <c r="O1208" t="s">
        <v>354</v>
      </c>
      <c r="P1208" t="s">
        <v>345</v>
      </c>
      <c r="Q1208" s="27">
        <v>125</v>
      </c>
      <c r="R1208" s="27">
        <v>157</v>
      </c>
      <c r="S1208" s="27">
        <v>257</v>
      </c>
      <c r="T1208" s="27">
        <v>257</v>
      </c>
      <c r="U1208" s="27">
        <v>0</v>
      </c>
      <c r="V1208" s="27">
        <v>0</v>
      </c>
      <c r="W1208" s="27">
        <v>0</v>
      </c>
      <c r="X1208" t="s">
        <v>65</v>
      </c>
      <c r="Y1208" t="s">
        <v>55</v>
      </c>
      <c r="Z1208" s="27">
        <v>3</v>
      </c>
      <c r="AA1208" s="27">
        <v>4.4000000000000004</v>
      </c>
      <c r="AB1208" s="27">
        <v>4.9000000000000004</v>
      </c>
      <c r="AC1208" s="27">
        <v>4.9000000000000004</v>
      </c>
      <c r="AD1208" s="27">
        <v>8499</v>
      </c>
      <c r="AE1208" s="27">
        <v>9233.5</v>
      </c>
      <c r="AF1208" s="27">
        <v>9968</v>
      </c>
      <c r="AG1208" s="90">
        <v>9233.5</v>
      </c>
      <c r="AH1208" s="27">
        <v>1.08</v>
      </c>
      <c r="AI1208" s="27">
        <v>1.08</v>
      </c>
      <c r="AJ1208" s="27">
        <v>0</v>
      </c>
      <c r="AK1208" s="27">
        <v>0</v>
      </c>
      <c r="AL1208" s="101">
        <v>9972.18</v>
      </c>
      <c r="AM1208" s="101">
        <v>9972.18</v>
      </c>
      <c r="AN1208">
        <v>2050</v>
      </c>
      <c r="AO1208" t="s">
        <v>60</v>
      </c>
      <c r="AP1208" s="30">
        <v>15</v>
      </c>
      <c r="AQ1208" t="s">
        <v>359</v>
      </c>
      <c r="AR1208">
        <v>3</v>
      </c>
      <c r="AS1208">
        <v>4</v>
      </c>
      <c r="AT1208" t="s">
        <v>89</v>
      </c>
      <c r="AU1208">
        <v>2023</v>
      </c>
      <c r="AV1208" t="s">
        <v>360</v>
      </c>
      <c r="AW1208" s="101">
        <f t="shared" si="77"/>
        <v>9233.5</v>
      </c>
      <c r="AX1208" s="101">
        <f t="shared" si="78"/>
        <v>9972.18</v>
      </c>
      <c r="AY1208" s="101">
        <f t="shared" si="79"/>
        <v>9972.18</v>
      </c>
    </row>
    <row r="1209" spans="1:51" x14ac:dyDescent="0.2">
      <c r="A1209">
        <v>68</v>
      </c>
      <c r="B1209">
        <v>2023</v>
      </c>
      <c r="C1209" t="s">
        <v>323</v>
      </c>
      <c r="D1209" t="s">
        <v>157</v>
      </c>
      <c r="E1209" t="s">
        <v>46</v>
      </c>
      <c r="G1209" t="s">
        <v>361</v>
      </c>
      <c r="H1209" t="s">
        <v>171</v>
      </c>
      <c r="I1209" t="s">
        <v>362</v>
      </c>
      <c r="J1209" t="s">
        <v>363</v>
      </c>
      <c r="K1209" t="s">
        <v>51</v>
      </c>
      <c r="L1209" s="27">
        <v>1.1363471999999999E-2</v>
      </c>
      <c r="M1209" s="27">
        <v>1.4204339999999999E-2</v>
      </c>
      <c r="N1209" s="27">
        <v>1.7045207999999998E-3</v>
      </c>
      <c r="O1209" t="s">
        <v>142</v>
      </c>
      <c r="P1209" t="s">
        <v>320</v>
      </c>
      <c r="Q1209" s="27">
        <v>225000</v>
      </c>
      <c r="R1209" s="27">
        <v>250000</v>
      </c>
      <c r="S1209" s="27">
        <v>250000</v>
      </c>
      <c r="T1209" s="27">
        <v>597000</v>
      </c>
      <c r="U1209" s="27">
        <v>1.8082792000000004E-8</v>
      </c>
      <c r="V1209" s="27">
        <v>2.2603490000000001E-8</v>
      </c>
      <c r="W1209" s="27">
        <v>2.7124188000000001E-9</v>
      </c>
      <c r="X1209" t="s">
        <v>206</v>
      </c>
      <c r="Y1209" t="s">
        <v>91</v>
      </c>
      <c r="Z1209" s="27">
        <v>0.8</v>
      </c>
      <c r="AA1209" s="27">
        <v>0.92</v>
      </c>
      <c r="AB1209" s="27">
        <v>0.99</v>
      </c>
      <c r="AC1209" s="27">
        <v>0.99</v>
      </c>
      <c r="AD1209" s="27">
        <v>1.9034520000000004E-8</v>
      </c>
      <c r="AE1209" s="27">
        <v>2.3793150000000002E-8</v>
      </c>
      <c r="AF1209" s="27">
        <v>2.8551779999999999E-8</v>
      </c>
      <c r="AG1209" s="67">
        <v>3551.0850000445885</v>
      </c>
      <c r="AH1209" s="27">
        <v>1.5832200000000001</v>
      </c>
      <c r="AI1209" s="27">
        <v>2.1349999999999998</v>
      </c>
      <c r="AJ1209" s="27">
        <v>0</v>
      </c>
      <c r="AK1209" s="27">
        <v>0</v>
      </c>
      <c r="AL1209" s="42">
        <v>5622.1487937705933</v>
      </c>
      <c r="AM1209" s="42">
        <v>7581.5664750951955</v>
      </c>
      <c r="AN1209">
        <v>2023</v>
      </c>
      <c r="AO1209" t="s">
        <v>56</v>
      </c>
      <c r="AP1209" s="30">
        <v>17</v>
      </c>
      <c r="AQ1209" t="s">
        <v>350</v>
      </c>
      <c r="AR1209">
        <v>2</v>
      </c>
      <c r="AS1209">
        <v>17</v>
      </c>
      <c r="AT1209">
        <v>0.25969999999999999</v>
      </c>
      <c r="AU1209">
        <v>2023</v>
      </c>
      <c r="AV1209" t="s">
        <v>364</v>
      </c>
      <c r="AW1209" s="65">
        <f>(IF(ISBLANK(AE1209), IF(ISNUMBER(M1209), M1209*R1209, 0)+IF(ISNUMBER(V1209), V1209*AA1209, 0)+AE1209, (IF(ISNUMBER(M1209), M1209*R1209, 0)+IF(ISNUMBER(V1209), V1209*AA1209)+AE1209)))</f>
        <v>3551.0850000445885</v>
      </c>
      <c r="AX1209" s="86">
        <f t="shared" ref="AX1209:AX1244" si="80">(AW1209*AH1209)+AJ1209</f>
        <v>5622.1487937705933</v>
      </c>
      <c r="AY1209" s="86">
        <f t="shared" ref="AY1209:AY1244" si="81">(AW1209*AI1209)+AK1209</f>
        <v>7581.5664750951955</v>
      </c>
    </row>
    <row r="1210" spans="1:51" x14ac:dyDescent="0.2">
      <c r="A1210">
        <v>68</v>
      </c>
      <c r="B1210">
        <v>2023</v>
      </c>
      <c r="C1210" t="s">
        <v>323</v>
      </c>
      <c r="D1210" t="s">
        <v>157</v>
      </c>
      <c r="E1210" t="s">
        <v>46</v>
      </c>
      <c r="G1210" t="s">
        <v>361</v>
      </c>
      <c r="H1210" t="s">
        <v>171</v>
      </c>
      <c r="I1210" t="s">
        <v>362</v>
      </c>
      <c r="J1210" t="s">
        <v>363</v>
      </c>
      <c r="K1210" t="s">
        <v>51</v>
      </c>
      <c r="L1210" s="27">
        <v>1.1363471999999999E-2</v>
      </c>
      <c r="M1210" s="27">
        <v>1.4204339999999999E-2</v>
      </c>
      <c r="N1210" s="27">
        <v>1.7045207999999998E-3</v>
      </c>
      <c r="O1210" t="s">
        <v>142</v>
      </c>
      <c r="P1210" t="s">
        <v>320</v>
      </c>
      <c r="Q1210" s="27">
        <v>225000</v>
      </c>
      <c r="R1210" s="27">
        <v>250000</v>
      </c>
      <c r="S1210" s="27">
        <v>250000</v>
      </c>
      <c r="T1210" s="27">
        <v>597000</v>
      </c>
      <c r="U1210" s="27">
        <v>1.8082792000000004E-8</v>
      </c>
      <c r="V1210" s="27">
        <v>2.2603490000000001E-8</v>
      </c>
      <c r="W1210" s="27">
        <v>2.7124188000000001E-9</v>
      </c>
      <c r="X1210" t="s">
        <v>206</v>
      </c>
      <c r="Y1210" t="s">
        <v>91</v>
      </c>
      <c r="Z1210" s="27">
        <v>0.8</v>
      </c>
      <c r="AA1210" s="27">
        <v>0.96</v>
      </c>
      <c r="AB1210" s="27">
        <v>0.99</v>
      </c>
      <c r="AC1210" s="27">
        <v>0.99</v>
      </c>
      <c r="AD1210" s="27">
        <v>1.9034520000000004E-8</v>
      </c>
      <c r="AE1210" s="27">
        <v>2.3793150000000002E-8</v>
      </c>
      <c r="AF1210" s="27">
        <v>2.8551779999999999E-8</v>
      </c>
      <c r="AG1210" s="67">
        <v>3551.0850000454925</v>
      </c>
      <c r="AH1210" s="27">
        <v>1.5832200000000001</v>
      </c>
      <c r="AI1210" s="27">
        <v>2.1349999999999998</v>
      </c>
      <c r="AJ1210" s="27">
        <v>0</v>
      </c>
      <c r="AK1210" s="27">
        <v>0</v>
      </c>
      <c r="AL1210" s="42">
        <v>5622.1487937720249</v>
      </c>
      <c r="AM1210" s="42">
        <v>7581.5664750971255</v>
      </c>
      <c r="AN1210">
        <v>2030</v>
      </c>
      <c r="AO1210" t="s">
        <v>56</v>
      </c>
      <c r="AP1210" s="30">
        <v>17</v>
      </c>
      <c r="AQ1210" t="s">
        <v>350</v>
      </c>
      <c r="AR1210">
        <v>2</v>
      </c>
      <c r="AS1210">
        <v>17</v>
      </c>
      <c r="AT1210">
        <v>0.25969999999999999</v>
      </c>
      <c r="AU1210">
        <v>2023</v>
      </c>
      <c r="AV1210" t="s">
        <v>364</v>
      </c>
      <c r="AW1210" s="65">
        <f>(IF(ISBLANK(AE1210), IF(ISNUMBER(M1210), M1210*R1209, 0)+IF(ISNUMBER(V1210), V1210*AA1209, 0)+AE1210, (IF(ISNUMBER(M1210), M1210*R1209, 0)+IF(ISNUMBER(V1210), V1210*AA1209)+AE1210)))</f>
        <v>3551.0850000445885</v>
      </c>
      <c r="AX1210" s="86">
        <f t="shared" si="80"/>
        <v>5622.1487937705933</v>
      </c>
      <c r="AY1210" s="86">
        <f t="shared" si="81"/>
        <v>7581.5664750951955</v>
      </c>
    </row>
    <row r="1211" spans="1:51" x14ac:dyDescent="0.2">
      <c r="A1211">
        <v>68</v>
      </c>
      <c r="B1211">
        <v>2023</v>
      </c>
      <c r="C1211" t="s">
        <v>323</v>
      </c>
      <c r="D1211" t="s">
        <v>157</v>
      </c>
      <c r="E1211" t="s">
        <v>46</v>
      </c>
      <c r="G1211" t="s">
        <v>361</v>
      </c>
      <c r="H1211" t="s">
        <v>171</v>
      </c>
      <c r="I1211" t="s">
        <v>362</v>
      </c>
      <c r="J1211" t="s">
        <v>363</v>
      </c>
      <c r="K1211" t="s">
        <v>51</v>
      </c>
      <c r="L1211" s="27">
        <v>1.1363471999999999E-2</v>
      </c>
      <c r="M1211" s="27">
        <v>1.4204339999999999E-2</v>
      </c>
      <c r="N1211" s="27">
        <v>1.7045207999999998E-3</v>
      </c>
      <c r="O1211" t="s">
        <v>142</v>
      </c>
      <c r="P1211" t="s">
        <v>320</v>
      </c>
      <c r="Q1211" s="27">
        <v>225000</v>
      </c>
      <c r="R1211" s="27">
        <v>250000</v>
      </c>
      <c r="S1211" s="27">
        <v>250000</v>
      </c>
      <c r="T1211" s="27">
        <v>597000</v>
      </c>
      <c r="U1211" s="27">
        <v>1.8082792000000004E-8</v>
      </c>
      <c r="V1211" s="27">
        <v>2.2603490000000001E-8</v>
      </c>
      <c r="W1211" s="27">
        <v>2.7124188000000001E-9</v>
      </c>
      <c r="X1211" t="s">
        <v>206</v>
      </c>
      <c r="Y1211" t="s">
        <v>91</v>
      </c>
      <c r="Z1211" s="27">
        <v>0.8</v>
      </c>
      <c r="AA1211" s="27">
        <v>0.96</v>
      </c>
      <c r="AB1211" s="27">
        <v>0.99</v>
      </c>
      <c r="AC1211" s="27">
        <v>0.99</v>
      </c>
      <c r="AD1211" s="27">
        <v>1.9034520000000004E-8</v>
      </c>
      <c r="AE1211" s="27">
        <v>2.3793150000000002E-8</v>
      </c>
      <c r="AF1211" s="27">
        <v>2.8551779999999999E-8</v>
      </c>
      <c r="AG1211" s="67">
        <v>3551.0850000454925</v>
      </c>
      <c r="AH1211" s="27">
        <v>1.5832200000000001</v>
      </c>
      <c r="AI1211" s="27">
        <v>2.1349999999999998</v>
      </c>
      <c r="AJ1211" s="27">
        <v>0</v>
      </c>
      <c r="AK1211" s="27">
        <v>0</v>
      </c>
      <c r="AL1211" s="42">
        <v>5622.1487937720249</v>
      </c>
      <c r="AM1211" s="42">
        <v>7581.5664750971255</v>
      </c>
      <c r="AN1211">
        <v>2035</v>
      </c>
      <c r="AO1211" t="s">
        <v>56</v>
      </c>
      <c r="AP1211" s="30">
        <v>17</v>
      </c>
      <c r="AQ1211" t="s">
        <v>350</v>
      </c>
      <c r="AR1211">
        <v>2</v>
      </c>
      <c r="AS1211">
        <v>17</v>
      </c>
      <c r="AT1211">
        <v>0.25969999999999999</v>
      </c>
      <c r="AU1211">
        <v>2023</v>
      </c>
      <c r="AV1211" t="s">
        <v>364</v>
      </c>
      <c r="AW1211" s="65">
        <f>(IF(ISBLANK(AE1211), IF(ISNUMBER(M1211), M1211*R1209, 0)+IF(ISNUMBER(V1211), V1211*AA1209, 0)+AE1211, (IF(ISNUMBER(M1211), M1211*R1209, 0)+IF(ISNUMBER(V1211), V1211*AA1209)+AE1211)))</f>
        <v>3551.0850000445885</v>
      </c>
      <c r="AX1211" s="86">
        <f t="shared" si="80"/>
        <v>5622.1487937705933</v>
      </c>
      <c r="AY1211" s="86">
        <f t="shared" si="81"/>
        <v>7581.5664750951955</v>
      </c>
    </row>
    <row r="1212" spans="1:51" x14ac:dyDescent="0.2">
      <c r="A1212">
        <v>68</v>
      </c>
      <c r="B1212">
        <v>2023</v>
      </c>
      <c r="C1212" t="s">
        <v>323</v>
      </c>
      <c r="D1212" t="s">
        <v>157</v>
      </c>
      <c r="E1212" t="s">
        <v>46</v>
      </c>
      <c r="G1212" t="s">
        <v>361</v>
      </c>
      <c r="H1212" t="s">
        <v>171</v>
      </c>
      <c r="I1212" t="s">
        <v>362</v>
      </c>
      <c r="J1212" t="s">
        <v>363</v>
      </c>
      <c r="K1212" t="s">
        <v>51</v>
      </c>
      <c r="L1212" s="27">
        <v>1.1363471999999999E-2</v>
      </c>
      <c r="M1212" s="27">
        <v>1.4204339999999999E-2</v>
      </c>
      <c r="N1212" s="27">
        <v>1.7045207999999998E-3</v>
      </c>
      <c r="O1212" t="s">
        <v>142</v>
      </c>
      <c r="P1212" t="s">
        <v>320</v>
      </c>
      <c r="Q1212" s="27">
        <v>225000</v>
      </c>
      <c r="R1212" s="27">
        <v>250000</v>
      </c>
      <c r="S1212" s="27">
        <v>250000</v>
      </c>
      <c r="T1212" s="27">
        <v>597000</v>
      </c>
      <c r="U1212" s="27">
        <v>1.8082792000000004E-8</v>
      </c>
      <c r="V1212" s="27">
        <v>2.2603490000000001E-8</v>
      </c>
      <c r="W1212" s="27">
        <v>2.7124188000000001E-9</v>
      </c>
      <c r="X1212" t="s">
        <v>206</v>
      </c>
      <c r="Y1212" t="s">
        <v>91</v>
      </c>
      <c r="Z1212" s="27">
        <v>0.8</v>
      </c>
      <c r="AA1212" s="27">
        <v>0.96</v>
      </c>
      <c r="AB1212" s="27">
        <v>0.99</v>
      </c>
      <c r="AC1212" s="27">
        <v>0.99</v>
      </c>
      <c r="AD1212" s="27">
        <v>1.9034520000000004E-8</v>
      </c>
      <c r="AE1212" s="27">
        <v>2.3793150000000002E-8</v>
      </c>
      <c r="AF1212" s="27">
        <v>2.8551779999999999E-8</v>
      </c>
      <c r="AG1212" s="67">
        <v>3551.0850000454925</v>
      </c>
      <c r="AH1212" s="27">
        <v>1.5832200000000001</v>
      </c>
      <c r="AI1212" s="27">
        <v>2.1349999999999998</v>
      </c>
      <c r="AJ1212" s="27">
        <v>0</v>
      </c>
      <c r="AK1212" s="27">
        <v>0</v>
      </c>
      <c r="AL1212" s="42">
        <v>5622.1487937720249</v>
      </c>
      <c r="AM1212" s="42">
        <v>7581.5664750971255</v>
      </c>
      <c r="AN1212">
        <v>2040</v>
      </c>
      <c r="AO1212" t="s">
        <v>56</v>
      </c>
      <c r="AP1212" s="30">
        <v>17</v>
      </c>
      <c r="AQ1212" t="s">
        <v>350</v>
      </c>
      <c r="AR1212">
        <v>2</v>
      </c>
      <c r="AS1212">
        <v>17</v>
      </c>
      <c r="AT1212">
        <v>0.25969999999999999</v>
      </c>
      <c r="AU1212">
        <v>2023</v>
      </c>
      <c r="AV1212" t="s">
        <v>364</v>
      </c>
      <c r="AW1212" s="65">
        <f>(IF(ISBLANK(AE1212), IF(ISNUMBER(M1212), M1212*R1209, 0)+IF(ISNUMBER(V1212), V1212*AA1209, 0)+AE1212, (IF(ISNUMBER(M1212), M1212*R1209, 0)+IF(ISNUMBER(V1212), V1212*AA1209)+AE1212)))</f>
        <v>3551.0850000445885</v>
      </c>
      <c r="AX1212" s="86">
        <f t="shared" si="80"/>
        <v>5622.1487937705933</v>
      </c>
      <c r="AY1212" s="86">
        <f t="shared" si="81"/>
        <v>7581.5664750951955</v>
      </c>
    </row>
    <row r="1213" spans="1:51" x14ac:dyDescent="0.2">
      <c r="A1213">
        <v>68</v>
      </c>
      <c r="B1213">
        <v>2023</v>
      </c>
      <c r="C1213" t="s">
        <v>323</v>
      </c>
      <c r="D1213" t="s">
        <v>157</v>
      </c>
      <c r="E1213" t="s">
        <v>46</v>
      </c>
      <c r="G1213" t="s">
        <v>361</v>
      </c>
      <c r="H1213" t="s">
        <v>171</v>
      </c>
      <c r="I1213" t="s">
        <v>362</v>
      </c>
      <c r="J1213" t="s">
        <v>363</v>
      </c>
      <c r="K1213" t="s">
        <v>51</v>
      </c>
      <c r="L1213" s="27">
        <v>1.1363471999999999E-2</v>
      </c>
      <c r="M1213" s="27">
        <v>1.4204339999999999E-2</v>
      </c>
      <c r="N1213" s="27">
        <v>1.7045207999999998E-3</v>
      </c>
      <c r="O1213" t="s">
        <v>142</v>
      </c>
      <c r="P1213" t="s">
        <v>320</v>
      </c>
      <c r="Q1213" s="27">
        <v>225000</v>
      </c>
      <c r="R1213" s="27">
        <v>250000</v>
      </c>
      <c r="S1213" s="27">
        <v>250000</v>
      </c>
      <c r="T1213" s="27">
        <v>597000</v>
      </c>
      <c r="U1213" s="27">
        <v>1.8082792000000004E-8</v>
      </c>
      <c r="V1213" s="27">
        <v>2.2603490000000001E-8</v>
      </c>
      <c r="W1213" s="27">
        <v>2.7124188000000001E-9</v>
      </c>
      <c r="X1213" t="s">
        <v>206</v>
      </c>
      <c r="Y1213" t="s">
        <v>91</v>
      </c>
      <c r="Z1213" s="27">
        <v>0.8</v>
      </c>
      <c r="AA1213" s="27">
        <v>0.96</v>
      </c>
      <c r="AB1213" s="27">
        <v>0.99</v>
      </c>
      <c r="AC1213" s="27">
        <v>0.99</v>
      </c>
      <c r="AD1213" s="27">
        <v>1.9034520000000004E-8</v>
      </c>
      <c r="AE1213" s="27">
        <v>2.3793150000000002E-8</v>
      </c>
      <c r="AF1213" s="27">
        <v>2.8551779999999999E-8</v>
      </c>
      <c r="AG1213" s="67">
        <v>3551.0850000454925</v>
      </c>
      <c r="AH1213" s="27">
        <v>1.5832200000000001</v>
      </c>
      <c r="AI1213" s="27">
        <v>2.1349999999999998</v>
      </c>
      <c r="AJ1213" s="27">
        <v>0</v>
      </c>
      <c r="AK1213" s="27">
        <v>0</v>
      </c>
      <c r="AL1213" s="42">
        <v>5622.1487937720249</v>
      </c>
      <c r="AM1213" s="42">
        <v>7581.5664750971255</v>
      </c>
      <c r="AN1213">
        <v>2045</v>
      </c>
      <c r="AO1213" t="s">
        <v>56</v>
      </c>
      <c r="AP1213" s="30">
        <v>17</v>
      </c>
      <c r="AQ1213" t="s">
        <v>350</v>
      </c>
      <c r="AR1213">
        <v>2</v>
      </c>
      <c r="AS1213">
        <v>17</v>
      </c>
      <c r="AT1213">
        <v>0.25969999999999999</v>
      </c>
      <c r="AU1213">
        <v>2023</v>
      </c>
      <c r="AV1213" t="s">
        <v>364</v>
      </c>
      <c r="AW1213" s="65">
        <f>(IF(ISBLANK(AE1213), IF(ISNUMBER(M1213), M1213*R1209, 0)+IF(ISNUMBER(V1213), V1213*AA1209, 0)+AE1213, (IF(ISNUMBER(M1213), M1213*R1209, 0)+IF(ISNUMBER(V1213), V1213*AA1209)+AE1213)))</f>
        <v>3551.0850000445885</v>
      </c>
      <c r="AX1213" s="86">
        <f t="shared" si="80"/>
        <v>5622.1487937705933</v>
      </c>
      <c r="AY1213" s="86">
        <f t="shared" si="81"/>
        <v>7581.5664750951955</v>
      </c>
    </row>
    <row r="1214" spans="1:51" x14ac:dyDescent="0.2">
      <c r="A1214">
        <v>68</v>
      </c>
      <c r="B1214">
        <v>2023</v>
      </c>
      <c r="C1214" t="s">
        <v>323</v>
      </c>
      <c r="D1214" t="s">
        <v>157</v>
      </c>
      <c r="E1214" t="s">
        <v>46</v>
      </c>
      <c r="G1214" t="s">
        <v>361</v>
      </c>
      <c r="H1214" t="s">
        <v>171</v>
      </c>
      <c r="I1214" t="s">
        <v>362</v>
      </c>
      <c r="J1214" t="s">
        <v>363</v>
      </c>
      <c r="K1214" t="s">
        <v>51</v>
      </c>
      <c r="L1214" s="27">
        <v>1.1363471999999999E-2</v>
      </c>
      <c r="M1214" s="27">
        <v>1.4204339999999999E-2</v>
      </c>
      <c r="N1214" s="27">
        <v>1.7045207999999998E-3</v>
      </c>
      <c r="O1214" t="s">
        <v>142</v>
      </c>
      <c r="P1214" t="s">
        <v>320</v>
      </c>
      <c r="Q1214" s="27">
        <v>225000</v>
      </c>
      <c r="R1214" s="27">
        <v>250000</v>
      </c>
      <c r="S1214" s="27">
        <v>250000</v>
      </c>
      <c r="T1214" s="27">
        <v>597000</v>
      </c>
      <c r="U1214" s="27">
        <v>1.8082792000000004E-8</v>
      </c>
      <c r="V1214" s="27">
        <v>2.2603490000000001E-8</v>
      </c>
      <c r="W1214" s="27">
        <v>2.7124188000000001E-9</v>
      </c>
      <c r="X1214" t="s">
        <v>206</v>
      </c>
      <c r="Y1214" t="s">
        <v>91</v>
      </c>
      <c r="Z1214" s="27">
        <v>0.8</v>
      </c>
      <c r="AA1214" s="27">
        <v>0.96</v>
      </c>
      <c r="AB1214" s="27">
        <v>0.99</v>
      </c>
      <c r="AC1214" s="27">
        <v>0.99</v>
      </c>
      <c r="AD1214" s="27">
        <v>1.9034520000000004E-8</v>
      </c>
      <c r="AE1214" s="27">
        <v>2.3793150000000002E-8</v>
      </c>
      <c r="AF1214" s="27">
        <v>2.8551779999999999E-8</v>
      </c>
      <c r="AG1214" s="67">
        <v>3551.0850000454925</v>
      </c>
      <c r="AH1214" s="27">
        <v>1.5832200000000001</v>
      </c>
      <c r="AI1214" s="27">
        <v>2.1349999999999998</v>
      </c>
      <c r="AJ1214" s="27">
        <v>0</v>
      </c>
      <c r="AK1214" s="27">
        <v>0</v>
      </c>
      <c r="AL1214" s="42">
        <v>5622.1487937720249</v>
      </c>
      <c r="AM1214" s="42">
        <v>7581.5664750971255</v>
      </c>
      <c r="AN1214">
        <v>2050</v>
      </c>
      <c r="AO1214" t="s">
        <v>56</v>
      </c>
      <c r="AP1214" s="30">
        <v>17</v>
      </c>
      <c r="AQ1214" t="s">
        <v>350</v>
      </c>
      <c r="AR1214">
        <v>2</v>
      </c>
      <c r="AS1214">
        <v>17</v>
      </c>
      <c r="AT1214">
        <v>0.25969999999999999</v>
      </c>
      <c r="AU1214">
        <v>2023</v>
      </c>
      <c r="AV1214" t="s">
        <v>364</v>
      </c>
      <c r="AW1214" s="65">
        <f>(IF(ISBLANK(AE1214), IF(ISNUMBER(M1214), M1214*R1209, 0)+IF(ISNUMBER(V1214), V1214*AA1209, 0)+AE1214, (IF(ISNUMBER(M1214), M1214*R1209, 0)+IF(ISNUMBER(V1214), V1214*AA1209)+AE1214)))</f>
        <v>3551.0850000445885</v>
      </c>
      <c r="AX1214" s="86">
        <f t="shared" si="80"/>
        <v>5622.1487937705933</v>
      </c>
      <c r="AY1214" s="86">
        <f t="shared" si="81"/>
        <v>7581.5664750951955</v>
      </c>
    </row>
    <row r="1215" spans="1:51" x14ac:dyDescent="0.2">
      <c r="A1215">
        <v>68</v>
      </c>
      <c r="B1215">
        <v>2023</v>
      </c>
      <c r="C1215" t="s">
        <v>323</v>
      </c>
      <c r="D1215" t="s">
        <v>157</v>
      </c>
      <c r="E1215" t="s">
        <v>46</v>
      </c>
      <c r="G1215" t="s">
        <v>361</v>
      </c>
      <c r="H1215" t="s">
        <v>171</v>
      </c>
      <c r="I1215" t="s">
        <v>362</v>
      </c>
      <c r="J1215" t="s">
        <v>363</v>
      </c>
      <c r="K1215" t="s">
        <v>51</v>
      </c>
      <c r="L1215" s="27">
        <v>1.1363471999999999E-2</v>
      </c>
      <c r="M1215" s="27">
        <v>1.4204339999999999E-2</v>
      </c>
      <c r="N1215" s="27">
        <v>1.7045207999999998E-3</v>
      </c>
      <c r="O1215" t="s">
        <v>142</v>
      </c>
      <c r="P1215" t="s">
        <v>320</v>
      </c>
      <c r="Q1215" s="27">
        <v>225000</v>
      </c>
      <c r="R1215" s="27">
        <v>250000</v>
      </c>
      <c r="S1215" s="27">
        <v>250000</v>
      </c>
      <c r="T1215" s="27">
        <v>597000</v>
      </c>
      <c r="U1215" s="27">
        <v>1.8082792000000004E-8</v>
      </c>
      <c r="V1215" s="27">
        <v>2.2603490000000001E-8</v>
      </c>
      <c r="W1215" s="27">
        <v>2.7124188000000001E-9</v>
      </c>
      <c r="X1215" t="s">
        <v>206</v>
      </c>
      <c r="Y1215" t="s">
        <v>91</v>
      </c>
      <c r="Z1215" s="27">
        <v>0.8</v>
      </c>
      <c r="AA1215" s="27">
        <v>0.92</v>
      </c>
      <c r="AB1215" s="27">
        <v>0.99</v>
      </c>
      <c r="AC1215" s="27">
        <v>0.99</v>
      </c>
      <c r="AD1215" s="27">
        <v>1.9034520000000004E-8</v>
      </c>
      <c r="AE1215" s="27">
        <v>2.3793150000000002E-8</v>
      </c>
      <c r="AF1215" s="27">
        <v>2.8551779999999999E-8</v>
      </c>
      <c r="AG1215" s="67">
        <v>3551.0850000445885</v>
      </c>
      <c r="AH1215" s="27">
        <v>1.5832200000000001</v>
      </c>
      <c r="AI1215" s="27">
        <v>2.1349999999999998</v>
      </c>
      <c r="AJ1215" s="27">
        <v>0</v>
      </c>
      <c r="AK1215" s="27">
        <v>0</v>
      </c>
      <c r="AL1215" s="42">
        <v>5622.1487937705933</v>
      </c>
      <c r="AM1215" s="42">
        <v>7581.5664750951955</v>
      </c>
      <c r="AN1215">
        <v>2023</v>
      </c>
      <c r="AO1215" t="s">
        <v>59</v>
      </c>
      <c r="AP1215" s="30">
        <v>17</v>
      </c>
      <c r="AQ1215" t="s">
        <v>350</v>
      </c>
      <c r="AR1215">
        <v>2</v>
      </c>
      <c r="AS1215">
        <v>17</v>
      </c>
      <c r="AT1215">
        <v>0.25969999999999999</v>
      </c>
      <c r="AU1215">
        <v>2023</v>
      </c>
      <c r="AV1215" t="s">
        <v>364</v>
      </c>
      <c r="AW1215" s="65">
        <f>(IF(ISBLANK(AE1215), IF(ISNUMBER(M1215), M1215*R1209, 0)+IF(ISNUMBER(V1215), V1215*AA1209, 0)+AE1215, (IF(ISNUMBER(M1215), M1215*R1209, 0)+IF(ISNUMBER(V1215), V1215*AA1209)+AE1215)))</f>
        <v>3551.0850000445885</v>
      </c>
      <c r="AX1215" s="86">
        <f t="shared" si="80"/>
        <v>5622.1487937705933</v>
      </c>
      <c r="AY1215" s="86">
        <f t="shared" si="81"/>
        <v>7581.5664750951955</v>
      </c>
    </row>
    <row r="1216" spans="1:51" x14ac:dyDescent="0.2">
      <c r="A1216">
        <v>68</v>
      </c>
      <c r="B1216">
        <v>2023</v>
      </c>
      <c r="C1216" t="s">
        <v>323</v>
      </c>
      <c r="D1216" t="s">
        <v>157</v>
      </c>
      <c r="E1216" t="s">
        <v>46</v>
      </c>
      <c r="G1216" t="s">
        <v>361</v>
      </c>
      <c r="H1216" t="s">
        <v>171</v>
      </c>
      <c r="I1216" t="s">
        <v>362</v>
      </c>
      <c r="J1216" t="s">
        <v>363</v>
      </c>
      <c r="K1216" t="s">
        <v>51</v>
      </c>
      <c r="L1216" s="27">
        <v>1.1363471999999999E-2</v>
      </c>
      <c r="M1216" s="27">
        <v>1.4204339999999999E-2</v>
      </c>
      <c r="N1216" s="27">
        <v>1.7045207999999998E-3</v>
      </c>
      <c r="O1216" t="s">
        <v>142</v>
      </c>
      <c r="P1216" t="s">
        <v>320</v>
      </c>
      <c r="Q1216" s="27">
        <v>225000</v>
      </c>
      <c r="R1216" s="27">
        <v>250000</v>
      </c>
      <c r="S1216" s="27">
        <v>250000</v>
      </c>
      <c r="T1216" s="27">
        <v>597000</v>
      </c>
      <c r="U1216" s="27">
        <v>1.8082792000000004E-8</v>
      </c>
      <c r="V1216" s="27">
        <v>2.2603490000000001E-8</v>
      </c>
      <c r="W1216" s="27">
        <v>2.7124188000000001E-9</v>
      </c>
      <c r="X1216" t="s">
        <v>206</v>
      </c>
      <c r="Y1216" t="s">
        <v>91</v>
      </c>
      <c r="Z1216" s="27">
        <v>0.8</v>
      </c>
      <c r="AA1216" s="27">
        <v>0.96</v>
      </c>
      <c r="AB1216" s="27">
        <v>0.99</v>
      </c>
      <c r="AC1216" s="27">
        <v>0.99</v>
      </c>
      <c r="AD1216" s="27">
        <v>1.9034520000000004E-8</v>
      </c>
      <c r="AE1216" s="27">
        <v>2.3793150000000002E-8</v>
      </c>
      <c r="AF1216" s="27">
        <v>2.8551779999999999E-8</v>
      </c>
      <c r="AG1216" s="67">
        <v>3551.0850000454925</v>
      </c>
      <c r="AH1216" s="27">
        <v>1.5832200000000001</v>
      </c>
      <c r="AI1216" s="27">
        <v>2.1349999999999998</v>
      </c>
      <c r="AJ1216" s="27">
        <v>0</v>
      </c>
      <c r="AK1216" s="27">
        <v>0</v>
      </c>
      <c r="AL1216" s="42">
        <v>5622.1487937720249</v>
      </c>
      <c r="AM1216" s="42">
        <v>7581.5664750971255</v>
      </c>
      <c r="AN1216">
        <v>2030</v>
      </c>
      <c r="AO1216" t="s">
        <v>59</v>
      </c>
      <c r="AP1216" s="30">
        <v>17</v>
      </c>
      <c r="AQ1216" t="s">
        <v>350</v>
      </c>
      <c r="AR1216">
        <v>2</v>
      </c>
      <c r="AS1216">
        <v>17</v>
      </c>
      <c r="AT1216">
        <v>0.25969999999999999</v>
      </c>
      <c r="AU1216">
        <v>2023</v>
      </c>
      <c r="AV1216" t="s">
        <v>364</v>
      </c>
      <c r="AW1216" s="65">
        <f>(IF(ISBLANK(AE1216), IF(ISNUMBER(M1216), M1216*R1209, 0)+IF(ISNUMBER(V1216), V1216*AA1209, 0)+AE1216, (IF(ISNUMBER(M1216), M1216*R1209, 0)+IF(ISNUMBER(V1216), V1216*AA1209)+AE1216)))</f>
        <v>3551.0850000445885</v>
      </c>
      <c r="AX1216" s="86">
        <f t="shared" si="80"/>
        <v>5622.1487937705933</v>
      </c>
      <c r="AY1216" s="86">
        <f t="shared" si="81"/>
        <v>7581.5664750951955</v>
      </c>
    </row>
    <row r="1217" spans="1:51" x14ac:dyDescent="0.2">
      <c r="A1217">
        <v>68</v>
      </c>
      <c r="B1217">
        <v>2023</v>
      </c>
      <c r="C1217" t="s">
        <v>323</v>
      </c>
      <c r="D1217" t="s">
        <v>157</v>
      </c>
      <c r="E1217" t="s">
        <v>46</v>
      </c>
      <c r="G1217" t="s">
        <v>361</v>
      </c>
      <c r="H1217" t="s">
        <v>171</v>
      </c>
      <c r="I1217" t="s">
        <v>362</v>
      </c>
      <c r="J1217" t="s">
        <v>363</v>
      </c>
      <c r="K1217" t="s">
        <v>51</v>
      </c>
      <c r="L1217" s="27">
        <v>1.1363471999999999E-2</v>
      </c>
      <c r="M1217" s="27">
        <v>1.4204339999999999E-2</v>
      </c>
      <c r="N1217" s="27">
        <v>1.7045207999999998E-3</v>
      </c>
      <c r="O1217" t="s">
        <v>142</v>
      </c>
      <c r="P1217" t="s">
        <v>320</v>
      </c>
      <c r="Q1217" s="27">
        <v>225000</v>
      </c>
      <c r="R1217" s="27">
        <v>250000</v>
      </c>
      <c r="S1217" s="27">
        <v>250000</v>
      </c>
      <c r="T1217" s="27">
        <v>597000</v>
      </c>
      <c r="U1217" s="27">
        <v>1.8082792000000004E-8</v>
      </c>
      <c r="V1217" s="27">
        <v>2.2603490000000001E-8</v>
      </c>
      <c r="W1217" s="27">
        <v>2.7124188000000001E-9</v>
      </c>
      <c r="X1217" t="s">
        <v>206</v>
      </c>
      <c r="Y1217" t="s">
        <v>91</v>
      </c>
      <c r="Z1217" s="27">
        <v>0.8</v>
      </c>
      <c r="AA1217" s="27">
        <v>0.96</v>
      </c>
      <c r="AB1217" s="27">
        <v>0.99</v>
      </c>
      <c r="AC1217" s="27">
        <v>0.99</v>
      </c>
      <c r="AD1217" s="27">
        <v>1.9034520000000004E-8</v>
      </c>
      <c r="AE1217" s="27">
        <v>2.3793150000000002E-8</v>
      </c>
      <c r="AF1217" s="27">
        <v>2.8551779999999999E-8</v>
      </c>
      <c r="AG1217" s="67">
        <v>3551.0850000454925</v>
      </c>
      <c r="AH1217" s="27">
        <v>1.5832200000000001</v>
      </c>
      <c r="AI1217" s="27">
        <v>2.1349999999999998</v>
      </c>
      <c r="AJ1217" s="27">
        <v>0</v>
      </c>
      <c r="AK1217" s="27">
        <v>0</v>
      </c>
      <c r="AL1217" s="42">
        <v>5622.1487937720249</v>
      </c>
      <c r="AM1217" s="42">
        <v>7581.5664750971255</v>
      </c>
      <c r="AN1217">
        <v>2035</v>
      </c>
      <c r="AO1217" t="s">
        <v>59</v>
      </c>
      <c r="AP1217" s="30">
        <v>17</v>
      </c>
      <c r="AQ1217" t="s">
        <v>350</v>
      </c>
      <c r="AR1217">
        <v>2</v>
      </c>
      <c r="AS1217">
        <v>17</v>
      </c>
      <c r="AT1217">
        <v>0.25969999999999999</v>
      </c>
      <c r="AU1217">
        <v>2023</v>
      </c>
      <c r="AV1217" t="s">
        <v>364</v>
      </c>
      <c r="AW1217" s="65">
        <f>(IF(ISBLANK(AE1217), IF(ISNUMBER(M1217), M1217*R1209, 0)+IF(ISNUMBER(V1217), V1217*AA1209, 0)+AE1217, (IF(ISNUMBER(M1217), M1217*R1209, 0)+IF(ISNUMBER(V1217), V1217*AA1209)+AE1217)))</f>
        <v>3551.0850000445885</v>
      </c>
      <c r="AX1217" s="86">
        <f t="shared" si="80"/>
        <v>5622.1487937705933</v>
      </c>
      <c r="AY1217" s="86">
        <f t="shared" si="81"/>
        <v>7581.5664750951955</v>
      </c>
    </row>
    <row r="1218" spans="1:51" x14ac:dyDescent="0.2">
      <c r="A1218">
        <v>68</v>
      </c>
      <c r="B1218">
        <v>2023</v>
      </c>
      <c r="C1218" t="s">
        <v>323</v>
      </c>
      <c r="D1218" t="s">
        <v>157</v>
      </c>
      <c r="E1218" t="s">
        <v>46</v>
      </c>
      <c r="G1218" t="s">
        <v>361</v>
      </c>
      <c r="H1218" t="s">
        <v>171</v>
      </c>
      <c r="I1218" t="s">
        <v>362</v>
      </c>
      <c r="J1218" t="s">
        <v>363</v>
      </c>
      <c r="K1218" t="s">
        <v>51</v>
      </c>
      <c r="L1218" s="27">
        <v>1.1363471999999999E-2</v>
      </c>
      <c r="M1218" s="27">
        <v>1.4204339999999999E-2</v>
      </c>
      <c r="N1218" s="27">
        <v>1.7045207999999998E-3</v>
      </c>
      <c r="O1218" t="s">
        <v>142</v>
      </c>
      <c r="P1218" t="s">
        <v>320</v>
      </c>
      <c r="Q1218" s="27">
        <v>225000</v>
      </c>
      <c r="R1218" s="27">
        <v>250000</v>
      </c>
      <c r="S1218" s="27">
        <v>250000</v>
      </c>
      <c r="T1218" s="27">
        <v>597000</v>
      </c>
      <c r="U1218" s="27">
        <v>1.8082792000000004E-8</v>
      </c>
      <c r="V1218" s="27">
        <v>2.2603490000000001E-8</v>
      </c>
      <c r="W1218" s="27">
        <v>2.7124188000000001E-9</v>
      </c>
      <c r="X1218" t="s">
        <v>206</v>
      </c>
      <c r="Y1218" t="s">
        <v>91</v>
      </c>
      <c r="Z1218" s="27">
        <v>0.8</v>
      </c>
      <c r="AA1218" s="27">
        <v>0.96</v>
      </c>
      <c r="AB1218" s="27">
        <v>0.99</v>
      </c>
      <c r="AC1218" s="27">
        <v>0.99</v>
      </c>
      <c r="AD1218" s="27">
        <v>1.9034520000000004E-8</v>
      </c>
      <c r="AE1218" s="27">
        <v>2.3793150000000002E-8</v>
      </c>
      <c r="AF1218" s="27">
        <v>2.8551779999999999E-8</v>
      </c>
      <c r="AG1218" s="67">
        <v>3551.0850000454925</v>
      </c>
      <c r="AH1218" s="27">
        <v>1.5832200000000001</v>
      </c>
      <c r="AI1218" s="27">
        <v>2.1349999999999998</v>
      </c>
      <c r="AJ1218" s="27">
        <v>0</v>
      </c>
      <c r="AK1218" s="27">
        <v>0</v>
      </c>
      <c r="AL1218" s="42">
        <v>5622.1487937720249</v>
      </c>
      <c r="AM1218" s="42">
        <v>7581.5664750971255</v>
      </c>
      <c r="AN1218">
        <v>2040</v>
      </c>
      <c r="AO1218" t="s">
        <v>59</v>
      </c>
      <c r="AP1218" s="30">
        <v>17</v>
      </c>
      <c r="AQ1218" t="s">
        <v>350</v>
      </c>
      <c r="AR1218">
        <v>2</v>
      </c>
      <c r="AS1218">
        <v>17</v>
      </c>
      <c r="AT1218">
        <v>0.25969999999999999</v>
      </c>
      <c r="AU1218">
        <v>2023</v>
      </c>
      <c r="AV1218" t="s">
        <v>364</v>
      </c>
      <c r="AW1218" s="65">
        <f>(IF(ISBLANK(AE1218), IF(ISNUMBER(M1218), M1218*R1209, 0)+IF(ISNUMBER(V1218), V1218*AA1209, 0)+AE1218, (IF(ISNUMBER(M1218), M1218*R1209, 0)+IF(ISNUMBER(V1218), V1218*AA1209)+AE1218)))</f>
        <v>3551.0850000445885</v>
      </c>
      <c r="AX1218" s="86">
        <f t="shared" si="80"/>
        <v>5622.1487937705933</v>
      </c>
      <c r="AY1218" s="86">
        <f t="shared" si="81"/>
        <v>7581.5664750951955</v>
      </c>
    </row>
    <row r="1219" spans="1:51" x14ac:dyDescent="0.2">
      <c r="A1219">
        <v>68</v>
      </c>
      <c r="B1219">
        <v>2023</v>
      </c>
      <c r="C1219" t="s">
        <v>323</v>
      </c>
      <c r="D1219" t="s">
        <v>157</v>
      </c>
      <c r="E1219" t="s">
        <v>46</v>
      </c>
      <c r="G1219" t="s">
        <v>361</v>
      </c>
      <c r="H1219" t="s">
        <v>171</v>
      </c>
      <c r="I1219" t="s">
        <v>362</v>
      </c>
      <c r="J1219" t="s">
        <v>363</v>
      </c>
      <c r="K1219" t="s">
        <v>51</v>
      </c>
      <c r="L1219" s="27">
        <v>1.1363471999999999E-2</v>
      </c>
      <c r="M1219" s="27">
        <v>1.4204339999999999E-2</v>
      </c>
      <c r="N1219" s="27">
        <v>1.7045207999999998E-3</v>
      </c>
      <c r="O1219" t="s">
        <v>142</v>
      </c>
      <c r="P1219" t="s">
        <v>320</v>
      </c>
      <c r="Q1219" s="27">
        <v>225000</v>
      </c>
      <c r="R1219" s="27">
        <v>250000</v>
      </c>
      <c r="S1219" s="27">
        <v>250000</v>
      </c>
      <c r="T1219" s="27">
        <v>597000</v>
      </c>
      <c r="U1219" s="27">
        <v>1.8082792000000004E-8</v>
      </c>
      <c r="V1219" s="27">
        <v>2.2603490000000001E-8</v>
      </c>
      <c r="W1219" s="27">
        <v>2.7124188000000001E-9</v>
      </c>
      <c r="X1219" t="s">
        <v>206</v>
      </c>
      <c r="Y1219" t="s">
        <v>91</v>
      </c>
      <c r="Z1219" s="27">
        <v>0.8</v>
      </c>
      <c r="AA1219" s="27">
        <v>0.96</v>
      </c>
      <c r="AB1219" s="27">
        <v>0.99</v>
      </c>
      <c r="AC1219" s="27">
        <v>0.99</v>
      </c>
      <c r="AD1219" s="27">
        <v>1.9034520000000004E-8</v>
      </c>
      <c r="AE1219" s="27">
        <v>2.3793150000000002E-8</v>
      </c>
      <c r="AF1219" s="27">
        <v>2.8551779999999999E-8</v>
      </c>
      <c r="AG1219" s="67">
        <v>3551.0850000454925</v>
      </c>
      <c r="AH1219" s="27">
        <v>1.5832200000000001</v>
      </c>
      <c r="AI1219" s="27">
        <v>2.1349999999999998</v>
      </c>
      <c r="AJ1219" s="27">
        <v>0</v>
      </c>
      <c r="AK1219" s="27">
        <v>0</v>
      </c>
      <c r="AL1219" s="42">
        <v>5622.1487937720249</v>
      </c>
      <c r="AM1219" s="42">
        <v>7581.5664750971255</v>
      </c>
      <c r="AN1219">
        <v>2045</v>
      </c>
      <c r="AO1219" t="s">
        <v>59</v>
      </c>
      <c r="AP1219" s="30">
        <v>17</v>
      </c>
      <c r="AQ1219" t="s">
        <v>350</v>
      </c>
      <c r="AR1219">
        <v>2</v>
      </c>
      <c r="AS1219">
        <v>17</v>
      </c>
      <c r="AT1219">
        <v>0.25969999999999999</v>
      </c>
      <c r="AU1219">
        <v>2023</v>
      </c>
      <c r="AV1219" t="s">
        <v>364</v>
      </c>
      <c r="AW1219" s="65">
        <f>(IF(ISBLANK(AE1219), IF(ISNUMBER(M1219), M1219*R1209, 0)+IF(ISNUMBER(V1219), V1219*AA1209, 0)+AE1219, (IF(ISNUMBER(M1219), M1219*R1209, 0)+IF(ISNUMBER(V1219), V1219*AA1209)+AE1219)))</f>
        <v>3551.0850000445885</v>
      </c>
      <c r="AX1219" s="86">
        <f t="shared" si="80"/>
        <v>5622.1487937705933</v>
      </c>
      <c r="AY1219" s="86">
        <f t="shared" si="81"/>
        <v>7581.5664750951955</v>
      </c>
    </row>
    <row r="1220" spans="1:51" x14ac:dyDescent="0.2">
      <c r="A1220">
        <v>68</v>
      </c>
      <c r="B1220">
        <v>2023</v>
      </c>
      <c r="C1220" t="s">
        <v>323</v>
      </c>
      <c r="D1220" t="s">
        <v>157</v>
      </c>
      <c r="E1220" t="s">
        <v>46</v>
      </c>
      <c r="G1220" t="s">
        <v>361</v>
      </c>
      <c r="H1220" t="s">
        <v>171</v>
      </c>
      <c r="I1220" t="s">
        <v>362</v>
      </c>
      <c r="J1220" t="s">
        <v>363</v>
      </c>
      <c r="K1220" t="s">
        <v>51</v>
      </c>
      <c r="L1220" s="27">
        <v>1.1363471999999999E-2</v>
      </c>
      <c r="M1220" s="27">
        <v>1.4204339999999999E-2</v>
      </c>
      <c r="N1220" s="27">
        <v>1.7045207999999998E-3</v>
      </c>
      <c r="O1220" t="s">
        <v>142</v>
      </c>
      <c r="P1220" t="s">
        <v>320</v>
      </c>
      <c r="Q1220" s="27">
        <v>225000</v>
      </c>
      <c r="R1220" s="27">
        <v>250000</v>
      </c>
      <c r="S1220" s="27">
        <v>250000</v>
      </c>
      <c r="T1220" s="27">
        <v>597000</v>
      </c>
      <c r="U1220" s="27">
        <v>1.8082792000000004E-8</v>
      </c>
      <c r="V1220" s="27">
        <v>2.2603490000000001E-8</v>
      </c>
      <c r="W1220" s="27">
        <v>2.7124188000000001E-9</v>
      </c>
      <c r="X1220" t="s">
        <v>206</v>
      </c>
      <c r="Y1220" t="s">
        <v>91</v>
      </c>
      <c r="Z1220" s="27">
        <v>0.8</v>
      </c>
      <c r="AA1220" s="27">
        <v>0.96</v>
      </c>
      <c r="AB1220" s="27">
        <v>0.99</v>
      </c>
      <c r="AC1220" s="27">
        <v>0.99</v>
      </c>
      <c r="AD1220" s="27">
        <v>1.9034520000000004E-8</v>
      </c>
      <c r="AE1220" s="27">
        <v>2.3793150000000002E-8</v>
      </c>
      <c r="AF1220" s="27">
        <v>2.8551779999999999E-8</v>
      </c>
      <c r="AG1220" s="67">
        <v>3551.0850000454925</v>
      </c>
      <c r="AH1220" s="27">
        <v>1.5832200000000001</v>
      </c>
      <c r="AI1220" s="27">
        <v>2.1349999999999998</v>
      </c>
      <c r="AJ1220" s="27">
        <v>0</v>
      </c>
      <c r="AK1220" s="27">
        <v>0</v>
      </c>
      <c r="AL1220" s="42">
        <v>5622.1487937720249</v>
      </c>
      <c r="AM1220" s="42">
        <v>7581.5664750971255</v>
      </c>
      <c r="AN1220">
        <v>2050</v>
      </c>
      <c r="AO1220" t="s">
        <v>59</v>
      </c>
      <c r="AP1220" s="30">
        <v>17</v>
      </c>
      <c r="AQ1220" t="s">
        <v>350</v>
      </c>
      <c r="AR1220">
        <v>2</v>
      </c>
      <c r="AS1220">
        <v>17</v>
      </c>
      <c r="AT1220">
        <v>0.25969999999999999</v>
      </c>
      <c r="AU1220">
        <v>2023</v>
      </c>
      <c r="AV1220" t="s">
        <v>364</v>
      </c>
      <c r="AW1220" s="65">
        <f>(IF(ISBLANK(AE1220), IF(ISNUMBER(M1220), M1220*R1209, 0)+IF(ISNUMBER(V1220), V1220*AA1209, 0)+AE1220, (IF(ISNUMBER(M1220), M1220*R1209, 0)+IF(ISNUMBER(V1220), V1220*AA1209)+AE1220)))</f>
        <v>3551.0850000445885</v>
      </c>
      <c r="AX1220" s="86">
        <f t="shared" si="80"/>
        <v>5622.1487937705933</v>
      </c>
      <c r="AY1220" s="86">
        <f t="shared" si="81"/>
        <v>7581.5664750951955</v>
      </c>
    </row>
    <row r="1221" spans="1:51" x14ac:dyDescent="0.2">
      <c r="A1221">
        <v>68</v>
      </c>
      <c r="B1221">
        <v>2023</v>
      </c>
      <c r="C1221" t="s">
        <v>323</v>
      </c>
      <c r="D1221" t="s">
        <v>157</v>
      </c>
      <c r="E1221" t="s">
        <v>46</v>
      </c>
      <c r="G1221" t="s">
        <v>361</v>
      </c>
      <c r="H1221" t="s">
        <v>171</v>
      </c>
      <c r="I1221" t="s">
        <v>362</v>
      </c>
      <c r="J1221" t="s">
        <v>363</v>
      </c>
      <c r="K1221" t="s">
        <v>51</v>
      </c>
      <c r="L1221" s="27">
        <v>1.1363471999999999E-2</v>
      </c>
      <c r="M1221" s="27">
        <v>1.4204339999999999E-2</v>
      </c>
      <c r="N1221" s="27">
        <v>1.7045207999999998E-3</v>
      </c>
      <c r="O1221" t="s">
        <v>142</v>
      </c>
      <c r="P1221" t="s">
        <v>320</v>
      </c>
      <c r="Q1221" s="27">
        <v>225000</v>
      </c>
      <c r="R1221" s="27">
        <v>250000</v>
      </c>
      <c r="S1221" s="27">
        <v>250000</v>
      </c>
      <c r="T1221" s="27">
        <v>597000</v>
      </c>
      <c r="U1221" s="27">
        <v>1.8082792000000004E-8</v>
      </c>
      <c r="V1221" s="27">
        <v>2.2603490000000001E-8</v>
      </c>
      <c r="W1221" s="27">
        <v>2.7124188000000001E-9</v>
      </c>
      <c r="X1221" t="s">
        <v>206</v>
      </c>
      <c r="Y1221" t="s">
        <v>91</v>
      </c>
      <c r="Z1221" s="27">
        <v>0.8</v>
      </c>
      <c r="AA1221" s="27">
        <v>0.92</v>
      </c>
      <c r="AB1221" s="27">
        <v>0.99</v>
      </c>
      <c r="AC1221" s="27">
        <v>0.99</v>
      </c>
      <c r="AD1221" s="27">
        <v>1.9034520000000004E-8</v>
      </c>
      <c r="AE1221" s="27">
        <v>2.3793150000000002E-8</v>
      </c>
      <c r="AF1221" s="27">
        <v>2.8551779999999999E-8</v>
      </c>
      <c r="AG1221" s="67">
        <v>3551.0850000445885</v>
      </c>
      <c r="AH1221" s="27">
        <v>1.5832200000000001</v>
      </c>
      <c r="AI1221" s="27">
        <v>2.1349999999999998</v>
      </c>
      <c r="AJ1221" s="27">
        <v>0</v>
      </c>
      <c r="AK1221" s="27">
        <v>0</v>
      </c>
      <c r="AL1221" s="42">
        <v>5622.1487937705933</v>
      </c>
      <c r="AM1221" s="42">
        <v>7581.5664750951955</v>
      </c>
      <c r="AN1221">
        <v>2023</v>
      </c>
      <c r="AO1221" t="s">
        <v>60</v>
      </c>
      <c r="AP1221" s="30">
        <v>17</v>
      </c>
      <c r="AQ1221" t="s">
        <v>350</v>
      </c>
      <c r="AR1221">
        <v>2</v>
      </c>
      <c r="AS1221">
        <v>17</v>
      </c>
      <c r="AT1221">
        <v>0.25969999999999999</v>
      </c>
      <c r="AU1221">
        <v>2023</v>
      </c>
      <c r="AV1221" t="s">
        <v>364</v>
      </c>
      <c r="AW1221" s="65">
        <f>(IF(ISBLANK(AE1221), IF(ISNUMBER(M1221), M1221*R1209, 0)+IF(ISNUMBER(V1221), V1221*AA1209, 0)+AE1221, (IF(ISNUMBER(M1221), M1221*R1209, 0)+IF(ISNUMBER(V1221), V1221*AA1209)+AE1221)))</f>
        <v>3551.0850000445885</v>
      </c>
      <c r="AX1221" s="86">
        <f t="shared" si="80"/>
        <v>5622.1487937705933</v>
      </c>
      <c r="AY1221" s="86">
        <f t="shared" si="81"/>
        <v>7581.5664750951955</v>
      </c>
    </row>
    <row r="1222" spans="1:51" x14ac:dyDescent="0.2">
      <c r="A1222">
        <v>68</v>
      </c>
      <c r="B1222">
        <v>2023</v>
      </c>
      <c r="C1222" t="s">
        <v>323</v>
      </c>
      <c r="D1222" t="s">
        <v>157</v>
      </c>
      <c r="E1222" t="s">
        <v>46</v>
      </c>
      <c r="G1222" t="s">
        <v>361</v>
      </c>
      <c r="H1222" t="s">
        <v>171</v>
      </c>
      <c r="I1222" t="s">
        <v>362</v>
      </c>
      <c r="J1222" t="s">
        <v>363</v>
      </c>
      <c r="K1222" t="s">
        <v>51</v>
      </c>
      <c r="L1222" s="27">
        <v>1.1363471999999999E-2</v>
      </c>
      <c r="M1222" s="27">
        <v>1.4204339999999999E-2</v>
      </c>
      <c r="N1222" s="27">
        <v>1.7045207999999998E-3</v>
      </c>
      <c r="O1222" t="s">
        <v>142</v>
      </c>
      <c r="P1222" t="s">
        <v>320</v>
      </c>
      <c r="Q1222" s="27">
        <v>225000</v>
      </c>
      <c r="R1222" s="27">
        <v>250000</v>
      </c>
      <c r="S1222" s="27">
        <v>250000</v>
      </c>
      <c r="T1222" s="27">
        <v>597000</v>
      </c>
      <c r="U1222" s="27">
        <v>1.8082792000000004E-8</v>
      </c>
      <c r="V1222" s="27">
        <v>2.2603490000000001E-8</v>
      </c>
      <c r="W1222" s="27">
        <v>2.7124188000000001E-9</v>
      </c>
      <c r="X1222" t="s">
        <v>206</v>
      </c>
      <c r="Y1222" t="s">
        <v>91</v>
      </c>
      <c r="Z1222" s="27">
        <v>0.8</v>
      </c>
      <c r="AA1222" s="27">
        <v>0.96</v>
      </c>
      <c r="AB1222" s="27">
        <v>0.99</v>
      </c>
      <c r="AC1222" s="27">
        <v>0.99</v>
      </c>
      <c r="AD1222" s="27">
        <v>1.9034520000000004E-8</v>
      </c>
      <c r="AE1222" s="27">
        <v>2.3793150000000002E-8</v>
      </c>
      <c r="AF1222" s="27">
        <v>2.8551779999999999E-8</v>
      </c>
      <c r="AG1222" s="67">
        <v>3551.0850000454925</v>
      </c>
      <c r="AH1222" s="27">
        <v>1.5832200000000001</v>
      </c>
      <c r="AI1222" s="27">
        <v>2.1349999999999998</v>
      </c>
      <c r="AJ1222" s="27">
        <v>0</v>
      </c>
      <c r="AK1222" s="27">
        <v>0</v>
      </c>
      <c r="AL1222" s="42">
        <v>5622.1487937720249</v>
      </c>
      <c r="AM1222" s="42">
        <v>7581.5664750971255</v>
      </c>
      <c r="AN1222">
        <v>2030</v>
      </c>
      <c r="AO1222" t="s">
        <v>60</v>
      </c>
      <c r="AP1222" s="30">
        <v>17</v>
      </c>
      <c r="AQ1222" t="s">
        <v>350</v>
      </c>
      <c r="AR1222">
        <v>2</v>
      </c>
      <c r="AS1222">
        <v>17</v>
      </c>
      <c r="AT1222">
        <v>0.25969999999999999</v>
      </c>
      <c r="AU1222">
        <v>2023</v>
      </c>
      <c r="AV1222" t="s">
        <v>364</v>
      </c>
      <c r="AW1222" s="65">
        <f>(IF(ISBLANK(AE1222), IF(ISNUMBER(M1222), M1222*R1209, 0)+IF(ISNUMBER(V1222), V1222*AA1209, 0)+AE1222, (IF(ISNUMBER(M1222), M1222*R1209, 0)+IF(ISNUMBER(V1222), V1222*AA1209)+AE1222)))</f>
        <v>3551.0850000445885</v>
      </c>
      <c r="AX1222" s="86">
        <f t="shared" si="80"/>
        <v>5622.1487937705933</v>
      </c>
      <c r="AY1222" s="86">
        <f t="shared" si="81"/>
        <v>7581.5664750951955</v>
      </c>
    </row>
    <row r="1223" spans="1:51" x14ac:dyDescent="0.2">
      <c r="A1223">
        <v>68</v>
      </c>
      <c r="B1223">
        <v>2023</v>
      </c>
      <c r="C1223" t="s">
        <v>323</v>
      </c>
      <c r="D1223" t="s">
        <v>157</v>
      </c>
      <c r="E1223" t="s">
        <v>46</v>
      </c>
      <c r="G1223" t="s">
        <v>361</v>
      </c>
      <c r="H1223" t="s">
        <v>171</v>
      </c>
      <c r="I1223" t="s">
        <v>362</v>
      </c>
      <c r="J1223" t="s">
        <v>363</v>
      </c>
      <c r="K1223" t="s">
        <v>51</v>
      </c>
      <c r="L1223" s="27">
        <v>1.1363471999999999E-2</v>
      </c>
      <c r="M1223" s="27">
        <v>1.4204339999999999E-2</v>
      </c>
      <c r="N1223" s="27">
        <v>1.7045207999999998E-3</v>
      </c>
      <c r="O1223" t="s">
        <v>142</v>
      </c>
      <c r="P1223" t="s">
        <v>320</v>
      </c>
      <c r="Q1223" s="27">
        <v>225000</v>
      </c>
      <c r="R1223" s="27">
        <v>250000</v>
      </c>
      <c r="S1223" s="27">
        <v>250000</v>
      </c>
      <c r="T1223" s="27">
        <v>597000</v>
      </c>
      <c r="U1223" s="27">
        <v>1.8082792000000004E-8</v>
      </c>
      <c r="V1223" s="27">
        <v>2.2603490000000001E-8</v>
      </c>
      <c r="W1223" s="27">
        <v>2.7124188000000001E-9</v>
      </c>
      <c r="X1223" t="s">
        <v>206</v>
      </c>
      <c r="Y1223" t="s">
        <v>91</v>
      </c>
      <c r="Z1223" s="27">
        <v>0.8</v>
      </c>
      <c r="AA1223" s="27">
        <v>0.96</v>
      </c>
      <c r="AB1223" s="27">
        <v>0.99</v>
      </c>
      <c r="AC1223" s="27">
        <v>0.99</v>
      </c>
      <c r="AD1223" s="27">
        <v>1.9034520000000004E-8</v>
      </c>
      <c r="AE1223" s="27">
        <v>2.3793150000000002E-8</v>
      </c>
      <c r="AF1223" s="27">
        <v>2.8551779999999999E-8</v>
      </c>
      <c r="AG1223" s="67">
        <v>3551.0850000454925</v>
      </c>
      <c r="AH1223" s="27">
        <v>1.5832200000000001</v>
      </c>
      <c r="AI1223" s="27">
        <v>2.1349999999999998</v>
      </c>
      <c r="AJ1223" s="27">
        <v>0</v>
      </c>
      <c r="AK1223" s="27">
        <v>0</v>
      </c>
      <c r="AL1223" s="42">
        <v>5622.1487937720249</v>
      </c>
      <c r="AM1223" s="42">
        <v>7581.5664750971255</v>
      </c>
      <c r="AN1223">
        <v>2035</v>
      </c>
      <c r="AO1223" t="s">
        <v>60</v>
      </c>
      <c r="AP1223" s="30">
        <v>17</v>
      </c>
      <c r="AQ1223" t="s">
        <v>350</v>
      </c>
      <c r="AR1223">
        <v>2</v>
      </c>
      <c r="AS1223">
        <v>17</v>
      </c>
      <c r="AT1223">
        <v>0.25969999999999999</v>
      </c>
      <c r="AU1223">
        <v>2023</v>
      </c>
      <c r="AV1223" t="s">
        <v>364</v>
      </c>
      <c r="AW1223" s="65">
        <f>(IF(ISBLANK(AE1223), IF(ISNUMBER(M1223), M1223*R1209, 0)+IF(ISNUMBER(V1223), V1223*AA1209, 0)+AE1223, (IF(ISNUMBER(M1223), M1223*R1209, 0)+IF(ISNUMBER(V1223), V1223*AA1209)+AE1223)))</f>
        <v>3551.0850000445885</v>
      </c>
      <c r="AX1223" s="86">
        <f t="shared" si="80"/>
        <v>5622.1487937705933</v>
      </c>
      <c r="AY1223" s="86">
        <f t="shared" si="81"/>
        <v>7581.5664750951955</v>
      </c>
    </row>
    <row r="1224" spans="1:51" x14ac:dyDescent="0.2">
      <c r="A1224">
        <v>68</v>
      </c>
      <c r="B1224">
        <v>2023</v>
      </c>
      <c r="C1224" t="s">
        <v>323</v>
      </c>
      <c r="D1224" t="s">
        <v>157</v>
      </c>
      <c r="E1224" t="s">
        <v>46</v>
      </c>
      <c r="G1224" t="s">
        <v>361</v>
      </c>
      <c r="H1224" t="s">
        <v>171</v>
      </c>
      <c r="I1224" t="s">
        <v>362</v>
      </c>
      <c r="J1224" t="s">
        <v>363</v>
      </c>
      <c r="K1224" t="s">
        <v>51</v>
      </c>
      <c r="L1224" s="27">
        <v>1.1363471999999999E-2</v>
      </c>
      <c r="M1224" s="27">
        <v>1.4204339999999999E-2</v>
      </c>
      <c r="N1224" s="27">
        <v>1.7045207999999998E-3</v>
      </c>
      <c r="O1224" t="s">
        <v>142</v>
      </c>
      <c r="P1224" t="s">
        <v>320</v>
      </c>
      <c r="Q1224" s="27">
        <v>225000</v>
      </c>
      <c r="R1224" s="27">
        <v>250000</v>
      </c>
      <c r="S1224" s="27">
        <v>250000</v>
      </c>
      <c r="T1224" s="27">
        <v>597000</v>
      </c>
      <c r="U1224" s="27">
        <v>1.8082792000000004E-8</v>
      </c>
      <c r="V1224" s="27">
        <v>2.2603490000000001E-8</v>
      </c>
      <c r="W1224" s="27">
        <v>2.7124188000000001E-9</v>
      </c>
      <c r="X1224" t="s">
        <v>206</v>
      </c>
      <c r="Y1224" t="s">
        <v>91</v>
      </c>
      <c r="Z1224" s="27">
        <v>0.8</v>
      </c>
      <c r="AA1224" s="27">
        <v>0.96</v>
      </c>
      <c r="AB1224" s="27">
        <v>0.99</v>
      </c>
      <c r="AC1224" s="27">
        <v>0.99</v>
      </c>
      <c r="AD1224" s="27">
        <v>1.9034520000000004E-8</v>
      </c>
      <c r="AE1224" s="27">
        <v>2.3793150000000002E-8</v>
      </c>
      <c r="AF1224" s="27">
        <v>2.8551779999999999E-8</v>
      </c>
      <c r="AG1224" s="67">
        <v>3551.0850000454925</v>
      </c>
      <c r="AH1224" s="27">
        <v>1.5832200000000001</v>
      </c>
      <c r="AI1224" s="27">
        <v>2.1349999999999998</v>
      </c>
      <c r="AJ1224" s="27">
        <v>0</v>
      </c>
      <c r="AK1224" s="27">
        <v>0</v>
      </c>
      <c r="AL1224" s="42">
        <v>5622.1487937720249</v>
      </c>
      <c r="AM1224" s="42">
        <v>7581.5664750971255</v>
      </c>
      <c r="AN1224">
        <v>2040</v>
      </c>
      <c r="AO1224" t="s">
        <v>60</v>
      </c>
      <c r="AP1224" s="30">
        <v>17</v>
      </c>
      <c r="AQ1224" t="s">
        <v>350</v>
      </c>
      <c r="AR1224">
        <v>2</v>
      </c>
      <c r="AS1224">
        <v>17</v>
      </c>
      <c r="AT1224">
        <v>0.25969999999999999</v>
      </c>
      <c r="AU1224">
        <v>2023</v>
      </c>
      <c r="AV1224" t="s">
        <v>364</v>
      </c>
      <c r="AW1224" s="65">
        <f>(IF(ISBLANK(AE1224), IF(ISNUMBER(M1224), M1224*R1209, 0)+IF(ISNUMBER(V1224), V1224*AA1209, 0)+AE1224, (IF(ISNUMBER(M1224), M1224*R1209, 0)+IF(ISNUMBER(V1224), V1224*AA1209)+AE1224)))</f>
        <v>3551.0850000445885</v>
      </c>
      <c r="AX1224" s="86">
        <f t="shared" si="80"/>
        <v>5622.1487937705933</v>
      </c>
      <c r="AY1224" s="86">
        <f t="shared" si="81"/>
        <v>7581.5664750951955</v>
      </c>
    </row>
    <row r="1225" spans="1:51" x14ac:dyDescent="0.2">
      <c r="A1225">
        <v>68</v>
      </c>
      <c r="B1225">
        <v>2023</v>
      </c>
      <c r="C1225" t="s">
        <v>323</v>
      </c>
      <c r="D1225" t="s">
        <v>157</v>
      </c>
      <c r="E1225" t="s">
        <v>46</v>
      </c>
      <c r="G1225" t="s">
        <v>361</v>
      </c>
      <c r="H1225" t="s">
        <v>171</v>
      </c>
      <c r="I1225" t="s">
        <v>362</v>
      </c>
      <c r="J1225" t="s">
        <v>363</v>
      </c>
      <c r="K1225" t="s">
        <v>51</v>
      </c>
      <c r="L1225" s="27">
        <v>1.1363471999999999E-2</v>
      </c>
      <c r="M1225" s="27">
        <v>1.4204339999999999E-2</v>
      </c>
      <c r="N1225" s="27">
        <v>1.7045207999999998E-3</v>
      </c>
      <c r="O1225" t="s">
        <v>142</v>
      </c>
      <c r="P1225" t="s">
        <v>320</v>
      </c>
      <c r="Q1225" s="27">
        <v>225000</v>
      </c>
      <c r="R1225" s="27">
        <v>250000</v>
      </c>
      <c r="S1225" s="27">
        <v>250000</v>
      </c>
      <c r="T1225" s="27">
        <v>597000</v>
      </c>
      <c r="U1225" s="27">
        <v>1.8082792000000004E-8</v>
      </c>
      <c r="V1225" s="27">
        <v>2.2603490000000001E-8</v>
      </c>
      <c r="W1225" s="27">
        <v>2.7124188000000001E-9</v>
      </c>
      <c r="X1225" t="s">
        <v>206</v>
      </c>
      <c r="Y1225" t="s">
        <v>91</v>
      </c>
      <c r="Z1225" s="27">
        <v>0.8</v>
      </c>
      <c r="AA1225" s="27">
        <v>0.96</v>
      </c>
      <c r="AB1225" s="27">
        <v>0.99</v>
      </c>
      <c r="AC1225" s="27">
        <v>0.99</v>
      </c>
      <c r="AD1225" s="27">
        <v>1.9034520000000004E-8</v>
      </c>
      <c r="AE1225" s="27">
        <v>2.3793150000000002E-8</v>
      </c>
      <c r="AF1225" s="27">
        <v>2.8551779999999999E-8</v>
      </c>
      <c r="AG1225" s="67">
        <v>3551.0850000454925</v>
      </c>
      <c r="AH1225" s="27">
        <v>1.5832200000000001</v>
      </c>
      <c r="AI1225" s="27">
        <v>2.1349999999999998</v>
      </c>
      <c r="AJ1225" s="27">
        <v>0</v>
      </c>
      <c r="AK1225" s="27">
        <v>0</v>
      </c>
      <c r="AL1225" s="42">
        <v>5622.1487937720249</v>
      </c>
      <c r="AM1225" s="42">
        <v>7581.5664750971255</v>
      </c>
      <c r="AN1225">
        <v>2045</v>
      </c>
      <c r="AO1225" t="s">
        <v>60</v>
      </c>
      <c r="AP1225" s="30">
        <v>17</v>
      </c>
      <c r="AQ1225" t="s">
        <v>350</v>
      </c>
      <c r="AR1225">
        <v>2</v>
      </c>
      <c r="AS1225">
        <v>17</v>
      </c>
      <c r="AT1225">
        <v>0.25969999999999999</v>
      </c>
      <c r="AU1225">
        <v>2023</v>
      </c>
      <c r="AV1225" t="s">
        <v>364</v>
      </c>
      <c r="AW1225" s="65">
        <f>(IF(ISBLANK(AE1225), IF(ISNUMBER(M1225), M1225*R1209, 0)+IF(ISNUMBER(V1225), V1225*AA1209, 0)+AE1225, (IF(ISNUMBER(M1225), M1225*R1209, 0)+IF(ISNUMBER(V1225), V1225*AA1209)+AE1225)))</f>
        <v>3551.0850000445885</v>
      </c>
      <c r="AX1225" s="86">
        <f t="shared" si="80"/>
        <v>5622.1487937705933</v>
      </c>
      <c r="AY1225" s="86">
        <f t="shared" si="81"/>
        <v>7581.5664750951955</v>
      </c>
    </row>
    <row r="1226" spans="1:51" x14ac:dyDescent="0.2">
      <c r="A1226">
        <v>68</v>
      </c>
      <c r="B1226">
        <v>2023</v>
      </c>
      <c r="C1226" t="s">
        <v>323</v>
      </c>
      <c r="D1226" t="s">
        <v>157</v>
      </c>
      <c r="E1226" t="s">
        <v>46</v>
      </c>
      <c r="G1226" t="s">
        <v>361</v>
      </c>
      <c r="H1226" t="s">
        <v>171</v>
      </c>
      <c r="I1226" t="s">
        <v>362</v>
      </c>
      <c r="J1226" t="s">
        <v>363</v>
      </c>
      <c r="K1226" t="s">
        <v>51</v>
      </c>
      <c r="L1226" s="27">
        <v>1.1363471999999999E-2</v>
      </c>
      <c r="M1226" s="27">
        <v>1.4204339999999999E-2</v>
      </c>
      <c r="N1226" s="27">
        <v>1.7045207999999998E-3</v>
      </c>
      <c r="O1226" t="s">
        <v>142</v>
      </c>
      <c r="P1226" t="s">
        <v>320</v>
      </c>
      <c r="Q1226" s="27">
        <v>225000</v>
      </c>
      <c r="R1226" s="27">
        <v>250000</v>
      </c>
      <c r="S1226" s="27">
        <v>250000</v>
      </c>
      <c r="T1226" s="27">
        <v>597000</v>
      </c>
      <c r="U1226" s="27">
        <v>1.8082792000000004E-8</v>
      </c>
      <c r="V1226" s="27">
        <v>2.2603490000000001E-8</v>
      </c>
      <c r="W1226" s="27">
        <v>2.7124188000000001E-9</v>
      </c>
      <c r="X1226" t="s">
        <v>206</v>
      </c>
      <c r="Y1226" t="s">
        <v>91</v>
      </c>
      <c r="Z1226" s="27">
        <v>0.8</v>
      </c>
      <c r="AA1226" s="27">
        <v>0.96</v>
      </c>
      <c r="AB1226" s="27">
        <v>0.99</v>
      </c>
      <c r="AC1226" s="27">
        <v>0.99</v>
      </c>
      <c r="AD1226" s="27">
        <v>1.9034520000000004E-8</v>
      </c>
      <c r="AE1226" s="27">
        <v>2.3793150000000002E-8</v>
      </c>
      <c r="AF1226" s="27">
        <v>2.8551779999999999E-8</v>
      </c>
      <c r="AG1226" s="67">
        <v>3551.0850000454925</v>
      </c>
      <c r="AH1226" s="27">
        <v>1.5832200000000001</v>
      </c>
      <c r="AI1226" s="27">
        <v>2.1349999999999998</v>
      </c>
      <c r="AJ1226" s="27">
        <v>0</v>
      </c>
      <c r="AK1226" s="27">
        <v>0</v>
      </c>
      <c r="AL1226" s="42">
        <v>5622.1487937720249</v>
      </c>
      <c r="AM1226" s="42">
        <v>7581.5664750971255</v>
      </c>
      <c r="AN1226">
        <v>2050</v>
      </c>
      <c r="AO1226" t="s">
        <v>60</v>
      </c>
      <c r="AP1226" s="30">
        <v>17</v>
      </c>
      <c r="AQ1226" t="s">
        <v>350</v>
      </c>
      <c r="AR1226">
        <v>2</v>
      </c>
      <c r="AS1226">
        <v>17</v>
      </c>
      <c r="AT1226">
        <v>0.25969999999999999</v>
      </c>
      <c r="AU1226">
        <v>2023</v>
      </c>
      <c r="AV1226" t="s">
        <v>364</v>
      </c>
      <c r="AW1226" s="77">
        <f>(IF(ISBLANK(AE1226), IF(ISNUMBER(M1226), M1226*R1209, 0)+IF(ISNUMBER(V1226), V1226*AA1209, 0)+AE1226, (IF(ISNUMBER(M1226), M1226*R1209, 0)+IF(ISNUMBER(V1226), V1226*AA1209)+AE1226)))</f>
        <v>3551.0850000445885</v>
      </c>
      <c r="AX1226" s="88">
        <f t="shared" si="80"/>
        <v>5622.1487937705933</v>
      </c>
      <c r="AY1226" s="88">
        <f t="shared" si="81"/>
        <v>7581.5664750951955</v>
      </c>
    </row>
    <row r="1227" spans="1:51" x14ac:dyDescent="0.2">
      <c r="A1227">
        <v>69</v>
      </c>
      <c r="B1227">
        <v>2023</v>
      </c>
      <c r="C1227" t="s">
        <v>138</v>
      </c>
      <c r="D1227" t="s">
        <v>99</v>
      </c>
      <c r="E1227" t="s">
        <v>46</v>
      </c>
      <c r="G1227" t="s">
        <v>365</v>
      </c>
      <c r="H1227" t="s">
        <v>366</v>
      </c>
      <c r="I1227" t="s">
        <v>367</v>
      </c>
      <c r="J1227" t="s">
        <v>368</v>
      </c>
      <c r="K1227" t="s">
        <v>51</v>
      </c>
      <c r="L1227" s="27">
        <v>66.720000000000013</v>
      </c>
      <c r="M1227" s="27">
        <v>83.4</v>
      </c>
      <c r="N1227" s="27">
        <v>10.008000000000001</v>
      </c>
      <c r="O1227" t="s">
        <v>369</v>
      </c>
      <c r="P1227" t="s">
        <v>370</v>
      </c>
      <c r="Q1227" s="27">
        <v>64</v>
      </c>
      <c r="R1227" s="27">
        <v>112</v>
      </c>
      <c r="S1227" s="27">
        <v>160</v>
      </c>
      <c r="T1227" s="27">
        <v>160</v>
      </c>
      <c r="U1227" s="27">
        <v>0</v>
      </c>
      <c r="V1227" s="27">
        <v>0</v>
      </c>
      <c r="W1227" s="27">
        <v>0</v>
      </c>
      <c r="X1227" t="s">
        <v>219</v>
      </c>
      <c r="Y1227" t="s">
        <v>197</v>
      </c>
      <c r="Z1227" s="27">
        <v>20460</v>
      </c>
      <c r="AA1227" s="27">
        <v>20460</v>
      </c>
      <c r="AB1227" s="27">
        <v>19028</v>
      </c>
      <c r="AC1227" s="27">
        <v>19028</v>
      </c>
      <c r="AD1227" s="27">
        <v>6888.9600000000009</v>
      </c>
      <c r="AE1227" s="27">
        <v>8611.2000000000007</v>
      </c>
      <c r="AF1227" s="27">
        <v>10333.44</v>
      </c>
      <c r="AG1227" s="67">
        <v>17952</v>
      </c>
      <c r="AH1227" s="27">
        <v>1.2573370594623099</v>
      </c>
      <c r="AI1227" s="27">
        <v>1.1905859555138001</v>
      </c>
      <c r="AJ1227" s="27">
        <v>0</v>
      </c>
      <c r="AK1227" s="27">
        <v>0</v>
      </c>
      <c r="AL1227" s="42">
        <v>22571.714891467389</v>
      </c>
      <c r="AM1227" s="42">
        <v>21373.399073383738</v>
      </c>
      <c r="AN1227">
        <v>2023</v>
      </c>
      <c r="AO1227" t="s">
        <v>56</v>
      </c>
      <c r="AP1227" s="30">
        <v>11</v>
      </c>
      <c r="AQ1227" t="s">
        <v>371</v>
      </c>
      <c r="AR1227">
        <v>2</v>
      </c>
      <c r="AS1227">
        <v>4</v>
      </c>
      <c r="AT1227">
        <v>0.93930000000000002</v>
      </c>
      <c r="AU1227">
        <v>2023</v>
      </c>
      <c r="AV1227" t="s">
        <v>372</v>
      </c>
      <c r="AW1227" s="65">
        <f>(IF(ISBLANK(AE1227), IF(ISNUMBER(M1227), M1227*R1227, 0)+IF(ISNUMBER(V1227), V1227*AA1227, 0)+AE1227, (IF(ISNUMBER(M1227), M1227*R1227, 0)+IF(ISNUMBER(V1227), V1227*AA1227)+AE1227)))</f>
        <v>17952</v>
      </c>
      <c r="AX1227" s="86">
        <f t="shared" si="80"/>
        <v>22571.714891467389</v>
      </c>
      <c r="AY1227" s="86">
        <f t="shared" si="81"/>
        <v>21373.399073383738</v>
      </c>
    </row>
    <row r="1228" spans="1:51" x14ac:dyDescent="0.2">
      <c r="A1228">
        <v>69</v>
      </c>
      <c r="B1228">
        <v>2023</v>
      </c>
      <c r="C1228" t="s">
        <v>138</v>
      </c>
      <c r="D1228" t="s">
        <v>99</v>
      </c>
      <c r="E1228" t="s">
        <v>46</v>
      </c>
      <c r="G1228" t="s">
        <v>365</v>
      </c>
      <c r="H1228" t="s">
        <v>366</v>
      </c>
      <c r="I1228" t="s">
        <v>367</v>
      </c>
      <c r="J1228" t="s">
        <v>368</v>
      </c>
      <c r="K1228" t="s">
        <v>51</v>
      </c>
      <c r="L1228" s="27">
        <v>66.720000000000013</v>
      </c>
      <c r="M1228" s="27">
        <v>83.4</v>
      </c>
      <c r="N1228" s="27">
        <v>10.008000000000001</v>
      </c>
      <c r="O1228" t="s">
        <v>369</v>
      </c>
      <c r="P1228" t="s">
        <v>370</v>
      </c>
      <c r="Q1228" s="27">
        <v>64</v>
      </c>
      <c r="R1228" s="27">
        <v>112</v>
      </c>
      <c r="S1228" s="27">
        <v>160</v>
      </c>
      <c r="T1228" s="27">
        <v>160</v>
      </c>
      <c r="U1228" s="27">
        <v>0</v>
      </c>
      <c r="V1228" s="27">
        <v>0</v>
      </c>
      <c r="W1228" s="27">
        <v>0</v>
      </c>
      <c r="X1228" t="s">
        <v>219</v>
      </c>
      <c r="Y1228" t="s">
        <v>197</v>
      </c>
      <c r="Z1228" s="27">
        <v>20460</v>
      </c>
      <c r="AA1228" s="27">
        <v>20460</v>
      </c>
      <c r="AB1228" s="27">
        <v>19028</v>
      </c>
      <c r="AC1228" s="27">
        <v>19028</v>
      </c>
      <c r="AD1228" s="27">
        <v>6888.9600000000009</v>
      </c>
      <c r="AE1228" s="27">
        <v>8611.2000000000007</v>
      </c>
      <c r="AF1228" s="27">
        <v>10333.44</v>
      </c>
      <c r="AG1228" s="67">
        <v>17952</v>
      </c>
      <c r="AH1228" s="27">
        <v>1.2573370594623099</v>
      </c>
      <c r="AI1228" s="27">
        <v>1.1905859555138001</v>
      </c>
      <c r="AJ1228" s="27">
        <v>0</v>
      </c>
      <c r="AK1228" s="27">
        <v>0</v>
      </c>
      <c r="AL1228" s="42">
        <v>22571.714891467389</v>
      </c>
      <c r="AM1228" s="42">
        <v>21373.399073383738</v>
      </c>
      <c r="AN1228">
        <v>2030</v>
      </c>
      <c r="AO1228" t="s">
        <v>56</v>
      </c>
      <c r="AP1228" s="30">
        <v>11</v>
      </c>
      <c r="AQ1228" t="s">
        <v>371</v>
      </c>
      <c r="AR1228">
        <v>2</v>
      </c>
      <c r="AS1228">
        <v>4</v>
      </c>
      <c r="AT1228">
        <v>0.93930000000000002</v>
      </c>
      <c r="AU1228">
        <v>2023</v>
      </c>
      <c r="AV1228" t="s">
        <v>372</v>
      </c>
      <c r="AW1228" s="65">
        <f>(IF(ISBLANK(AE1228), IF(ISNUMBER(M1228), M1228*R1227, 0)+IF(ISNUMBER(V1228), V1228*AA1227, 0)+AE1228, (IF(ISNUMBER(M1228), M1228*R1227, 0)+IF(ISNUMBER(V1228), V1228*AA1227)+AE1228)))</f>
        <v>17952</v>
      </c>
      <c r="AX1228" s="86">
        <f t="shared" si="80"/>
        <v>22571.714891467389</v>
      </c>
      <c r="AY1228" s="86">
        <f t="shared" si="81"/>
        <v>21373.399073383738</v>
      </c>
    </row>
    <row r="1229" spans="1:51" x14ac:dyDescent="0.2">
      <c r="A1229">
        <v>69</v>
      </c>
      <c r="B1229">
        <v>2023</v>
      </c>
      <c r="C1229" t="s">
        <v>138</v>
      </c>
      <c r="D1229" t="s">
        <v>99</v>
      </c>
      <c r="E1229" t="s">
        <v>46</v>
      </c>
      <c r="G1229" t="s">
        <v>365</v>
      </c>
      <c r="H1229" t="s">
        <v>366</v>
      </c>
      <c r="I1229" t="s">
        <v>367</v>
      </c>
      <c r="J1229" t="s">
        <v>368</v>
      </c>
      <c r="K1229" t="s">
        <v>51</v>
      </c>
      <c r="L1229" s="27">
        <v>66.720000000000013</v>
      </c>
      <c r="M1229" s="27">
        <v>83.4</v>
      </c>
      <c r="N1229" s="27">
        <v>10.008000000000001</v>
      </c>
      <c r="O1229" t="s">
        <v>369</v>
      </c>
      <c r="P1229" t="s">
        <v>370</v>
      </c>
      <c r="Q1229" s="27">
        <v>64</v>
      </c>
      <c r="R1229" s="27">
        <v>112</v>
      </c>
      <c r="S1229" s="27">
        <v>160</v>
      </c>
      <c r="T1229" s="27">
        <v>160</v>
      </c>
      <c r="U1229" s="27">
        <v>0</v>
      </c>
      <c r="V1229" s="27">
        <v>0</v>
      </c>
      <c r="W1229" s="27">
        <v>0</v>
      </c>
      <c r="X1229" t="s">
        <v>219</v>
      </c>
      <c r="Y1229" t="s">
        <v>197</v>
      </c>
      <c r="Z1229" s="27">
        <v>20460</v>
      </c>
      <c r="AA1229" s="27">
        <v>20460</v>
      </c>
      <c r="AB1229" s="27">
        <v>19028</v>
      </c>
      <c r="AC1229" s="27">
        <v>19028</v>
      </c>
      <c r="AD1229" s="27">
        <v>6888.9600000000009</v>
      </c>
      <c r="AE1229" s="27">
        <v>8611.2000000000007</v>
      </c>
      <c r="AF1229" s="27">
        <v>10333.44</v>
      </c>
      <c r="AG1229" s="67">
        <v>17952</v>
      </c>
      <c r="AH1229" s="27">
        <v>1.2573370594623099</v>
      </c>
      <c r="AI1229" s="27">
        <v>1.1905859555138001</v>
      </c>
      <c r="AJ1229" s="27">
        <v>0</v>
      </c>
      <c r="AK1229" s="27">
        <v>0</v>
      </c>
      <c r="AL1229" s="42">
        <v>22571.714891467389</v>
      </c>
      <c r="AM1229" s="42">
        <v>21373.399073383738</v>
      </c>
      <c r="AN1229">
        <v>2035</v>
      </c>
      <c r="AO1229" t="s">
        <v>56</v>
      </c>
      <c r="AP1229" s="30">
        <v>11</v>
      </c>
      <c r="AQ1229" t="s">
        <v>371</v>
      </c>
      <c r="AR1229">
        <v>2</v>
      </c>
      <c r="AS1229">
        <v>4</v>
      </c>
      <c r="AT1229">
        <v>0.93930000000000002</v>
      </c>
      <c r="AU1229">
        <v>2023</v>
      </c>
      <c r="AV1229" t="s">
        <v>372</v>
      </c>
      <c r="AW1229" s="65">
        <f>(IF(ISBLANK(AE1229), IF(ISNUMBER(M1229), M1229*R1227, 0)+IF(ISNUMBER(V1229), V1229*AA1227, 0)+AE1229, (IF(ISNUMBER(M1229), M1229*R1227, 0)+IF(ISNUMBER(V1229), V1229*AA1227)+AE1229)))</f>
        <v>17952</v>
      </c>
      <c r="AX1229" s="86">
        <f t="shared" si="80"/>
        <v>22571.714891467389</v>
      </c>
      <c r="AY1229" s="86">
        <f t="shared" si="81"/>
        <v>21373.399073383738</v>
      </c>
    </row>
    <row r="1230" spans="1:51" x14ac:dyDescent="0.2">
      <c r="A1230">
        <v>69</v>
      </c>
      <c r="B1230">
        <v>2023</v>
      </c>
      <c r="C1230" t="s">
        <v>138</v>
      </c>
      <c r="D1230" t="s">
        <v>99</v>
      </c>
      <c r="E1230" t="s">
        <v>46</v>
      </c>
      <c r="G1230" t="s">
        <v>365</v>
      </c>
      <c r="H1230" t="s">
        <v>366</v>
      </c>
      <c r="I1230" t="s">
        <v>367</v>
      </c>
      <c r="J1230" t="s">
        <v>368</v>
      </c>
      <c r="K1230" t="s">
        <v>51</v>
      </c>
      <c r="L1230" s="27">
        <v>66.720000000000013</v>
      </c>
      <c r="M1230" s="27">
        <v>83.4</v>
      </c>
      <c r="N1230" s="27">
        <v>10.008000000000001</v>
      </c>
      <c r="O1230" t="s">
        <v>369</v>
      </c>
      <c r="P1230" t="s">
        <v>370</v>
      </c>
      <c r="Q1230" s="27">
        <v>64</v>
      </c>
      <c r="R1230" s="27">
        <v>112</v>
      </c>
      <c r="S1230" s="27">
        <v>160</v>
      </c>
      <c r="T1230" s="27">
        <v>160</v>
      </c>
      <c r="U1230" s="27">
        <v>0</v>
      </c>
      <c r="V1230" s="27">
        <v>0</v>
      </c>
      <c r="W1230" s="27">
        <v>0</v>
      </c>
      <c r="X1230" t="s">
        <v>219</v>
      </c>
      <c r="Y1230" t="s">
        <v>197</v>
      </c>
      <c r="Z1230" s="27">
        <v>20460</v>
      </c>
      <c r="AA1230" s="27">
        <v>20460</v>
      </c>
      <c r="AB1230" s="27">
        <v>19028</v>
      </c>
      <c r="AC1230" s="27">
        <v>19028</v>
      </c>
      <c r="AD1230" s="27">
        <v>6888.9600000000009</v>
      </c>
      <c r="AE1230" s="27">
        <v>8611.2000000000007</v>
      </c>
      <c r="AF1230" s="27">
        <v>10333.44</v>
      </c>
      <c r="AG1230" s="67">
        <v>17952</v>
      </c>
      <c r="AH1230" s="27">
        <v>1.2573370594623099</v>
      </c>
      <c r="AI1230" s="27">
        <v>1.1905859555138001</v>
      </c>
      <c r="AJ1230" s="27">
        <v>0</v>
      </c>
      <c r="AK1230" s="27">
        <v>0</v>
      </c>
      <c r="AL1230" s="42">
        <v>22571.714891467389</v>
      </c>
      <c r="AM1230" s="42">
        <v>21373.399073383738</v>
      </c>
      <c r="AN1230">
        <v>2040</v>
      </c>
      <c r="AO1230" t="s">
        <v>56</v>
      </c>
      <c r="AP1230" s="30">
        <v>11</v>
      </c>
      <c r="AQ1230" t="s">
        <v>371</v>
      </c>
      <c r="AR1230">
        <v>2</v>
      </c>
      <c r="AS1230">
        <v>4</v>
      </c>
      <c r="AT1230">
        <v>0.93930000000000002</v>
      </c>
      <c r="AU1230">
        <v>2023</v>
      </c>
      <c r="AV1230" t="s">
        <v>372</v>
      </c>
      <c r="AW1230" s="65">
        <f>(IF(ISBLANK(AE1230), IF(ISNUMBER(M1230), M1230*R1227, 0)+IF(ISNUMBER(V1230), V1230*AA1227, 0)+AE1230, (IF(ISNUMBER(M1230), M1230*R1227, 0)+IF(ISNUMBER(V1230), V1230*AA1227)+AE1230)))</f>
        <v>17952</v>
      </c>
      <c r="AX1230" s="86">
        <f t="shared" si="80"/>
        <v>22571.714891467389</v>
      </c>
      <c r="AY1230" s="86">
        <f t="shared" si="81"/>
        <v>21373.399073383738</v>
      </c>
    </row>
    <row r="1231" spans="1:51" x14ac:dyDescent="0.2">
      <c r="A1231">
        <v>69</v>
      </c>
      <c r="B1231">
        <v>2023</v>
      </c>
      <c r="C1231" t="s">
        <v>138</v>
      </c>
      <c r="D1231" t="s">
        <v>99</v>
      </c>
      <c r="E1231" t="s">
        <v>46</v>
      </c>
      <c r="G1231" t="s">
        <v>365</v>
      </c>
      <c r="H1231" t="s">
        <v>366</v>
      </c>
      <c r="I1231" t="s">
        <v>367</v>
      </c>
      <c r="J1231" t="s">
        <v>368</v>
      </c>
      <c r="K1231" t="s">
        <v>51</v>
      </c>
      <c r="L1231" s="27">
        <v>66.720000000000013</v>
      </c>
      <c r="M1231" s="27">
        <v>83.4</v>
      </c>
      <c r="N1231" s="27">
        <v>10.008000000000001</v>
      </c>
      <c r="O1231" t="s">
        <v>369</v>
      </c>
      <c r="P1231" t="s">
        <v>370</v>
      </c>
      <c r="Q1231" s="27">
        <v>64</v>
      </c>
      <c r="R1231" s="27">
        <v>112</v>
      </c>
      <c r="S1231" s="27">
        <v>160</v>
      </c>
      <c r="T1231" s="27">
        <v>160</v>
      </c>
      <c r="U1231" s="27">
        <v>0</v>
      </c>
      <c r="V1231" s="27">
        <v>0</v>
      </c>
      <c r="W1231" s="27">
        <v>0</v>
      </c>
      <c r="X1231" t="s">
        <v>219</v>
      </c>
      <c r="Y1231" t="s">
        <v>197</v>
      </c>
      <c r="Z1231" s="27">
        <v>20460</v>
      </c>
      <c r="AA1231" s="27">
        <v>20460</v>
      </c>
      <c r="AB1231" s="27">
        <v>19028</v>
      </c>
      <c r="AC1231" s="27">
        <v>19028</v>
      </c>
      <c r="AD1231" s="27">
        <v>6888.9600000000009</v>
      </c>
      <c r="AE1231" s="27">
        <v>8611.2000000000007</v>
      </c>
      <c r="AF1231" s="27">
        <v>10333.44</v>
      </c>
      <c r="AG1231" s="67">
        <v>17952</v>
      </c>
      <c r="AH1231" s="27">
        <v>1.2573370594623099</v>
      </c>
      <c r="AI1231" s="27">
        <v>1.1905859555138001</v>
      </c>
      <c r="AJ1231" s="27">
        <v>0</v>
      </c>
      <c r="AK1231" s="27">
        <v>0</v>
      </c>
      <c r="AL1231" s="42">
        <v>22571.714891467389</v>
      </c>
      <c r="AM1231" s="42">
        <v>21373.399073383738</v>
      </c>
      <c r="AN1231">
        <v>2045</v>
      </c>
      <c r="AO1231" t="s">
        <v>56</v>
      </c>
      <c r="AP1231" s="30">
        <v>11</v>
      </c>
      <c r="AQ1231" t="s">
        <v>371</v>
      </c>
      <c r="AR1231">
        <v>2</v>
      </c>
      <c r="AS1231">
        <v>4</v>
      </c>
      <c r="AT1231">
        <v>0.93930000000000002</v>
      </c>
      <c r="AU1231">
        <v>2023</v>
      </c>
      <c r="AV1231" t="s">
        <v>372</v>
      </c>
      <c r="AW1231" s="65">
        <f>(IF(ISBLANK(AE1231), IF(ISNUMBER(M1231), M1231*R1227, 0)+IF(ISNUMBER(V1231), V1231*AA1227, 0)+AE1231, (IF(ISNUMBER(M1231), M1231*R1227, 0)+IF(ISNUMBER(V1231), V1231*AA1227)+AE1231)))</f>
        <v>17952</v>
      </c>
      <c r="AX1231" s="86">
        <f t="shared" si="80"/>
        <v>22571.714891467389</v>
      </c>
      <c r="AY1231" s="86">
        <f t="shared" si="81"/>
        <v>21373.399073383738</v>
      </c>
    </row>
    <row r="1232" spans="1:51" x14ac:dyDescent="0.2">
      <c r="A1232">
        <v>69</v>
      </c>
      <c r="B1232">
        <v>2023</v>
      </c>
      <c r="C1232" t="s">
        <v>138</v>
      </c>
      <c r="D1232" t="s">
        <v>99</v>
      </c>
      <c r="E1232" t="s">
        <v>46</v>
      </c>
      <c r="G1232" t="s">
        <v>365</v>
      </c>
      <c r="H1232" t="s">
        <v>366</v>
      </c>
      <c r="I1232" t="s">
        <v>367</v>
      </c>
      <c r="J1232" t="s">
        <v>368</v>
      </c>
      <c r="K1232" t="s">
        <v>51</v>
      </c>
      <c r="L1232" s="27">
        <v>66.720000000000013</v>
      </c>
      <c r="M1232" s="27">
        <v>83.4</v>
      </c>
      <c r="N1232" s="27">
        <v>10.008000000000001</v>
      </c>
      <c r="O1232" t="s">
        <v>369</v>
      </c>
      <c r="P1232" t="s">
        <v>370</v>
      </c>
      <c r="Q1232" s="27">
        <v>64</v>
      </c>
      <c r="R1232" s="27">
        <v>112</v>
      </c>
      <c r="S1232" s="27">
        <v>160</v>
      </c>
      <c r="T1232" s="27">
        <v>160</v>
      </c>
      <c r="U1232" s="27">
        <v>0</v>
      </c>
      <c r="V1232" s="27">
        <v>0</v>
      </c>
      <c r="W1232" s="27">
        <v>0</v>
      </c>
      <c r="X1232" t="s">
        <v>219</v>
      </c>
      <c r="Y1232" t="s">
        <v>197</v>
      </c>
      <c r="Z1232" s="27">
        <v>20460</v>
      </c>
      <c r="AA1232" s="27">
        <v>20460</v>
      </c>
      <c r="AB1232" s="27">
        <v>19028</v>
      </c>
      <c r="AC1232" s="27">
        <v>19028</v>
      </c>
      <c r="AD1232" s="27">
        <v>6888.9600000000009</v>
      </c>
      <c r="AE1232" s="27">
        <v>8611.2000000000007</v>
      </c>
      <c r="AF1232" s="27">
        <v>10333.44</v>
      </c>
      <c r="AG1232" s="67">
        <v>17952</v>
      </c>
      <c r="AH1232" s="27">
        <v>1.2573370594623099</v>
      </c>
      <c r="AI1232" s="27">
        <v>1.1905859555138001</v>
      </c>
      <c r="AJ1232" s="27">
        <v>0</v>
      </c>
      <c r="AK1232" s="27">
        <v>0</v>
      </c>
      <c r="AL1232" s="42">
        <v>22571.714891467389</v>
      </c>
      <c r="AM1232" s="42">
        <v>21373.399073383738</v>
      </c>
      <c r="AN1232">
        <v>2050</v>
      </c>
      <c r="AO1232" t="s">
        <v>56</v>
      </c>
      <c r="AP1232" s="30">
        <v>11</v>
      </c>
      <c r="AQ1232" t="s">
        <v>371</v>
      </c>
      <c r="AR1232">
        <v>2</v>
      </c>
      <c r="AS1232">
        <v>4</v>
      </c>
      <c r="AT1232">
        <v>0.93930000000000002</v>
      </c>
      <c r="AU1232">
        <v>2023</v>
      </c>
      <c r="AV1232" t="s">
        <v>372</v>
      </c>
      <c r="AW1232" s="65">
        <f>(IF(ISBLANK(AE1232), IF(ISNUMBER(M1232), M1232*R1227, 0)+IF(ISNUMBER(V1232), V1232*AA1227, 0)+AE1232, (IF(ISNUMBER(M1232), M1232*R1227, 0)+IF(ISNUMBER(V1232), V1232*AA1227)+AE1232)))</f>
        <v>17952</v>
      </c>
      <c r="AX1232" s="86">
        <f t="shared" si="80"/>
        <v>22571.714891467389</v>
      </c>
      <c r="AY1232" s="86">
        <f t="shared" si="81"/>
        <v>21373.399073383738</v>
      </c>
    </row>
    <row r="1233" spans="1:51" x14ac:dyDescent="0.2">
      <c r="A1233">
        <v>69</v>
      </c>
      <c r="B1233">
        <v>2023</v>
      </c>
      <c r="C1233" t="s">
        <v>138</v>
      </c>
      <c r="D1233" t="s">
        <v>99</v>
      </c>
      <c r="E1233" t="s">
        <v>46</v>
      </c>
      <c r="G1233" t="s">
        <v>365</v>
      </c>
      <c r="H1233" t="s">
        <v>366</v>
      </c>
      <c r="I1233" t="s">
        <v>367</v>
      </c>
      <c r="J1233" t="s">
        <v>368</v>
      </c>
      <c r="K1233" t="s">
        <v>51</v>
      </c>
      <c r="L1233" s="27">
        <v>66.720000000000013</v>
      </c>
      <c r="M1233" s="27">
        <v>83.4</v>
      </c>
      <c r="N1233" s="27">
        <v>10.008000000000001</v>
      </c>
      <c r="O1233" t="s">
        <v>369</v>
      </c>
      <c r="P1233" t="s">
        <v>370</v>
      </c>
      <c r="Q1233" s="27">
        <v>64</v>
      </c>
      <c r="R1233" s="27">
        <v>112</v>
      </c>
      <c r="S1233" s="27">
        <v>160</v>
      </c>
      <c r="T1233" s="27">
        <v>160</v>
      </c>
      <c r="U1233" s="27">
        <v>0</v>
      </c>
      <c r="V1233" s="27">
        <v>0</v>
      </c>
      <c r="W1233" s="27">
        <v>0</v>
      </c>
      <c r="X1233" t="s">
        <v>219</v>
      </c>
      <c r="Y1233" t="s">
        <v>197</v>
      </c>
      <c r="Z1233" s="27">
        <v>20930</v>
      </c>
      <c r="AA1233" s="27">
        <v>20930</v>
      </c>
      <c r="AB1233" s="27">
        <v>20214</v>
      </c>
      <c r="AC1233" s="27">
        <v>20214</v>
      </c>
      <c r="AD1233" s="27">
        <v>6888.9600000000009</v>
      </c>
      <c r="AE1233" s="27">
        <v>8611.2000000000007</v>
      </c>
      <c r="AF1233" s="27">
        <v>10333.44</v>
      </c>
      <c r="AG1233" s="67">
        <v>17952</v>
      </c>
      <c r="AH1233" s="27">
        <v>1.2573370594623099</v>
      </c>
      <c r="AI1233" s="27">
        <v>1.1905859555138001</v>
      </c>
      <c r="AJ1233" s="27">
        <v>0</v>
      </c>
      <c r="AK1233" s="27">
        <v>0</v>
      </c>
      <c r="AL1233" s="42">
        <v>22571.714891467389</v>
      </c>
      <c r="AM1233" s="42">
        <v>21373.399073383738</v>
      </c>
      <c r="AN1233">
        <v>2023</v>
      </c>
      <c r="AO1233" t="s">
        <v>59</v>
      </c>
      <c r="AP1233" s="30">
        <v>11</v>
      </c>
      <c r="AQ1233" t="s">
        <v>371</v>
      </c>
      <c r="AR1233">
        <v>2</v>
      </c>
      <c r="AS1233">
        <v>4</v>
      </c>
      <c r="AT1233">
        <v>0.93930000000000002</v>
      </c>
      <c r="AU1233">
        <v>2023</v>
      </c>
      <c r="AV1233" t="s">
        <v>372</v>
      </c>
      <c r="AW1233" s="65">
        <f>(IF(ISBLANK(AE1233), IF(ISNUMBER(M1233), M1233*R1227, 0)+IF(ISNUMBER(V1233), V1233*AA1227, 0)+AE1233, (IF(ISNUMBER(M1233), M1233*R1227, 0)+IF(ISNUMBER(V1233), V1233*AA1227)+AE1233)))</f>
        <v>17952</v>
      </c>
      <c r="AX1233" s="86">
        <f t="shared" si="80"/>
        <v>22571.714891467389</v>
      </c>
      <c r="AY1233" s="86">
        <f t="shared" si="81"/>
        <v>21373.399073383738</v>
      </c>
    </row>
    <row r="1234" spans="1:51" x14ac:dyDescent="0.2">
      <c r="A1234">
        <v>69</v>
      </c>
      <c r="B1234">
        <v>2023</v>
      </c>
      <c r="C1234" t="s">
        <v>138</v>
      </c>
      <c r="D1234" t="s">
        <v>99</v>
      </c>
      <c r="E1234" t="s">
        <v>46</v>
      </c>
      <c r="G1234" t="s">
        <v>365</v>
      </c>
      <c r="H1234" t="s">
        <v>366</v>
      </c>
      <c r="I1234" t="s">
        <v>367</v>
      </c>
      <c r="J1234" t="s">
        <v>368</v>
      </c>
      <c r="K1234" t="s">
        <v>51</v>
      </c>
      <c r="L1234" s="27">
        <v>66.720000000000013</v>
      </c>
      <c r="M1234" s="27">
        <v>83.4</v>
      </c>
      <c r="N1234" s="27">
        <v>10.008000000000001</v>
      </c>
      <c r="O1234" t="s">
        <v>369</v>
      </c>
      <c r="P1234" t="s">
        <v>370</v>
      </c>
      <c r="Q1234" s="27">
        <v>64</v>
      </c>
      <c r="R1234" s="27">
        <v>112</v>
      </c>
      <c r="S1234" s="27">
        <v>160</v>
      </c>
      <c r="T1234" s="27">
        <v>160</v>
      </c>
      <c r="U1234" s="27">
        <v>0</v>
      </c>
      <c r="V1234" s="27">
        <v>0</v>
      </c>
      <c r="W1234" s="27">
        <v>0</v>
      </c>
      <c r="X1234" t="s">
        <v>219</v>
      </c>
      <c r="Y1234" t="s">
        <v>197</v>
      </c>
      <c r="Z1234" s="27">
        <v>19860</v>
      </c>
      <c r="AA1234" s="27">
        <v>19860</v>
      </c>
      <c r="AB1234" s="27">
        <v>19144</v>
      </c>
      <c r="AC1234" s="27">
        <v>19144</v>
      </c>
      <c r="AD1234" s="27">
        <v>6888.9600000000009</v>
      </c>
      <c r="AE1234" s="27">
        <v>8611.2000000000007</v>
      </c>
      <c r="AF1234" s="27">
        <v>10333.44</v>
      </c>
      <c r="AG1234" s="67">
        <v>17952</v>
      </c>
      <c r="AH1234" s="27">
        <v>1.2573370594623099</v>
      </c>
      <c r="AI1234" s="27">
        <v>1.1905859555138001</v>
      </c>
      <c r="AJ1234" s="27">
        <v>0</v>
      </c>
      <c r="AK1234" s="27">
        <v>0</v>
      </c>
      <c r="AL1234" s="42">
        <v>22571.714891467389</v>
      </c>
      <c r="AM1234" s="42">
        <v>21373.399073383738</v>
      </c>
      <c r="AN1234">
        <v>2030</v>
      </c>
      <c r="AO1234" t="s">
        <v>59</v>
      </c>
      <c r="AP1234" s="30">
        <v>11</v>
      </c>
      <c r="AQ1234" t="s">
        <v>371</v>
      </c>
      <c r="AR1234">
        <v>2</v>
      </c>
      <c r="AS1234">
        <v>4</v>
      </c>
      <c r="AT1234">
        <v>0.93930000000000002</v>
      </c>
      <c r="AU1234">
        <v>2023</v>
      </c>
      <c r="AV1234" t="s">
        <v>372</v>
      </c>
      <c r="AW1234" s="65">
        <f>(IF(ISBLANK(AE1234), IF(ISNUMBER(M1234), M1234*R1227, 0)+IF(ISNUMBER(V1234), V1234*AA1227, 0)+AE1234, (IF(ISNUMBER(M1234), M1234*R1227, 0)+IF(ISNUMBER(V1234), V1234*AA1227)+AE1234)))</f>
        <v>17952</v>
      </c>
      <c r="AX1234" s="86">
        <f t="shared" si="80"/>
        <v>22571.714891467389</v>
      </c>
      <c r="AY1234" s="86">
        <f t="shared" si="81"/>
        <v>21373.399073383738</v>
      </c>
    </row>
    <row r="1235" spans="1:51" x14ac:dyDescent="0.2">
      <c r="A1235">
        <v>69</v>
      </c>
      <c r="B1235">
        <v>2023</v>
      </c>
      <c r="C1235" t="s">
        <v>138</v>
      </c>
      <c r="D1235" t="s">
        <v>99</v>
      </c>
      <c r="E1235" t="s">
        <v>46</v>
      </c>
      <c r="G1235" t="s">
        <v>365</v>
      </c>
      <c r="H1235" t="s">
        <v>366</v>
      </c>
      <c r="I1235" t="s">
        <v>367</v>
      </c>
      <c r="J1235" t="s">
        <v>368</v>
      </c>
      <c r="K1235" t="s">
        <v>51</v>
      </c>
      <c r="L1235" s="27">
        <v>66.720000000000013</v>
      </c>
      <c r="M1235" s="27">
        <v>83.4</v>
      </c>
      <c r="N1235" s="27">
        <v>10.008000000000001</v>
      </c>
      <c r="O1235" t="s">
        <v>369</v>
      </c>
      <c r="P1235" t="s">
        <v>370</v>
      </c>
      <c r="Q1235" s="27">
        <v>64</v>
      </c>
      <c r="R1235" s="27">
        <v>112</v>
      </c>
      <c r="S1235" s="27">
        <v>160</v>
      </c>
      <c r="T1235" s="27">
        <v>160</v>
      </c>
      <c r="U1235" s="27">
        <v>0</v>
      </c>
      <c r="V1235" s="27">
        <v>0</v>
      </c>
      <c r="W1235" s="27">
        <v>0</v>
      </c>
      <c r="X1235" t="s">
        <v>219</v>
      </c>
      <c r="Y1235" t="s">
        <v>197</v>
      </c>
      <c r="Z1235" s="27">
        <v>19378.5</v>
      </c>
      <c r="AA1235" s="27">
        <v>19378.5</v>
      </c>
      <c r="AB1235" s="27">
        <v>18662.5</v>
      </c>
      <c r="AC1235" s="27">
        <v>18662.5</v>
      </c>
      <c r="AD1235" s="27">
        <v>6888.9600000000009</v>
      </c>
      <c r="AE1235" s="27">
        <v>8611.2000000000007</v>
      </c>
      <c r="AF1235" s="27">
        <v>10333.44</v>
      </c>
      <c r="AG1235" s="67">
        <v>17952</v>
      </c>
      <c r="AH1235" s="27">
        <v>1.2573370594623099</v>
      </c>
      <c r="AI1235" s="27">
        <v>1.1905859555138001</v>
      </c>
      <c r="AJ1235" s="27">
        <v>0</v>
      </c>
      <c r="AK1235" s="27">
        <v>0</v>
      </c>
      <c r="AL1235" s="42">
        <v>22571.714891467389</v>
      </c>
      <c r="AM1235" s="42">
        <v>21373.399073383738</v>
      </c>
      <c r="AN1235">
        <v>2035</v>
      </c>
      <c r="AO1235" t="s">
        <v>59</v>
      </c>
      <c r="AP1235" s="30">
        <v>11</v>
      </c>
      <c r="AQ1235" t="s">
        <v>371</v>
      </c>
      <c r="AR1235">
        <v>2</v>
      </c>
      <c r="AS1235">
        <v>4</v>
      </c>
      <c r="AT1235">
        <v>0.93930000000000002</v>
      </c>
      <c r="AU1235">
        <v>2023</v>
      </c>
      <c r="AV1235" t="s">
        <v>372</v>
      </c>
      <c r="AW1235" s="65">
        <f>(IF(ISBLANK(AE1235), IF(ISNUMBER(M1235), M1235*R1227, 0)+IF(ISNUMBER(V1235), V1235*AA1227, 0)+AE1235, (IF(ISNUMBER(M1235), M1235*R1227, 0)+IF(ISNUMBER(V1235), V1235*AA1227)+AE1235)))</f>
        <v>17952</v>
      </c>
      <c r="AX1235" s="86">
        <f t="shared" si="80"/>
        <v>22571.714891467389</v>
      </c>
      <c r="AY1235" s="86">
        <f t="shared" si="81"/>
        <v>21373.399073383738</v>
      </c>
    </row>
    <row r="1236" spans="1:51" x14ac:dyDescent="0.2">
      <c r="A1236">
        <v>69</v>
      </c>
      <c r="B1236">
        <v>2023</v>
      </c>
      <c r="C1236" t="s">
        <v>138</v>
      </c>
      <c r="D1236" t="s">
        <v>99</v>
      </c>
      <c r="E1236" t="s">
        <v>46</v>
      </c>
      <c r="G1236" t="s">
        <v>365</v>
      </c>
      <c r="H1236" t="s">
        <v>366</v>
      </c>
      <c r="I1236" t="s">
        <v>367</v>
      </c>
      <c r="J1236" t="s">
        <v>368</v>
      </c>
      <c r="K1236" t="s">
        <v>51</v>
      </c>
      <c r="L1236" s="27">
        <v>66.720000000000013</v>
      </c>
      <c r="M1236" s="27">
        <v>83.4</v>
      </c>
      <c r="N1236" s="27">
        <v>10.008000000000001</v>
      </c>
      <c r="O1236" t="s">
        <v>369</v>
      </c>
      <c r="P1236" t="s">
        <v>370</v>
      </c>
      <c r="Q1236" s="27">
        <v>64</v>
      </c>
      <c r="R1236" s="27">
        <v>112</v>
      </c>
      <c r="S1236" s="27">
        <v>160</v>
      </c>
      <c r="T1236" s="27">
        <v>160</v>
      </c>
      <c r="U1236" s="27">
        <v>0</v>
      </c>
      <c r="V1236" s="27">
        <v>0</v>
      </c>
      <c r="W1236" s="27">
        <v>0</v>
      </c>
      <c r="X1236" t="s">
        <v>219</v>
      </c>
      <c r="Y1236" t="s">
        <v>197</v>
      </c>
      <c r="Z1236" s="27">
        <v>18897</v>
      </c>
      <c r="AA1236" s="27">
        <v>18897</v>
      </c>
      <c r="AB1236" s="27">
        <v>18181</v>
      </c>
      <c r="AC1236" s="27">
        <v>18181</v>
      </c>
      <c r="AD1236" s="27">
        <v>6888.9600000000009</v>
      </c>
      <c r="AE1236" s="27">
        <v>8611.2000000000007</v>
      </c>
      <c r="AF1236" s="27">
        <v>10333.44</v>
      </c>
      <c r="AG1236" s="67">
        <v>17952</v>
      </c>
      <c r="AH1236" s="27">
        <v>1.2573370594623099</v>
      </c>
      <c r="AI1236" s="27">
        <v>1.1905859555138001</v>
      </c>
      <c r="AJ1236" s="27">
        <v>0</v>
      </c>
      <c r="AK1236" s="27">
        <v>0</v>
      </c>
      <c r="AL1236" s="42">
        <v>22571.714891467389</v>
      </c>
      <c r="AM1236" s="42">
        <v>21373.399073383738</v>
      </c>
      <c r="AN1236">
        <v>2040</v>
      </c>
      <c r="AO1236" t="s">
        <v>59</v>
      </c>
      <c r="AP1236" s="30">
        <v>11</v>
      </c>
      <c r="AQ1236" t="s">
        <v>371</v>
      </c>
      <c r="AR1236">
        <v>2</v>
      </c>
      <c r="AS1236">
        <v>4</v>
      </c>
      <c r="AT1236">
        <v>0.93930000000000002</v>
      </c>
      <c r="AU1236">
        <v>2023</v>
      </c>
      <c r="AV1236" t="s">
        <v>372</v>
      </c>
      <c r="AW1236" s="65">
        <f>(IF(ISBLANK(AE1236), IF(ISNUMBER(M1236), M1236*R1227, 0)+IF(ISNUMBER(V1236), V1236*AA1227, 0)+AE1236, (IF(ISNUMBER(M1236), M1236*R1227, 0)+IF(ISNUMBER(V1236), V1236*AA1227)+AE1236)))</f>
        <v>17952</v>
      </c>
      <c r="AX1236" s="86">
        <f t="shared" si="80"/>
        <v>22571.714891467389</v>
      </c>
      <c r="AY1236" s="86">
        <f t="shared" si="81"/>
        <v>21373.399073383738</v>
      </c>
    </row>
    <row r="1237" spans="1:51" x14ac:dyDescent="0.2">
      <c r="A1237">
        <v>69</v>
      </c>
      <c r="B1237">
        <v>2023</v>
      </c>
      <c r="C1237" t="s">
        <v>138</v>
      </c>
      <c r="D1237" t="s">
        <v>99</v>
      </c>
      <c r="E1237" t="s">
        <v>46</v>
      </c>
      <c r="G1237" t="s">
        <v>365</v>
      </c>
      <c r="H1237" t="s">
        <v>366</v>
      </c>
      <c r="I1237" t="s">
        <v>367</v>
      </c>
      <c r="J1237" t="s">
        <v>368</v>
      </c>
      <c r="K1237" t="s">
        <v>51</v>
      </c>
      <c r="L1237" s="27">
        <v>66.720000000000013</v>
      </c>
      <c r="M1237" s="27">
        <v>83.4</v>
      </c>
      <c r="N1237" s="27">
        <v>10.008000000000001</v>
      </c>
      <c r="O1237" t="s">
        <v>369</v>
      </c>
      <c r="P1237" t="s">
        <v>370</v>
      </c>
      <c r="Q1237" s="27">
        <v>64</v>
      </c>
      <c r="R1237" s="27">
        <v>112</v>
      </c>
      <c r="S1237" s="27">
        <v>160</v>
      </c>
      <c r="T1237" s="27">
        <v>160</v>
      </c>
      <c r="U1237" s="27">
        <v>0</v>
      </c>
      <c r="V1237" s="27">
        <v>0</v>
      </c>
      <c r="W1237" s="27">
        <v>0</v>
      </c>
      <c r="X1237" t="s">
        <v>219</v>
      </c>
      <c r="Y1237" t="s">
        <v>197</v>
      </c>
      <c r="Z1237" s="27">
        <v>18463.650000000001</v>
      </c>
      <c r="AA1237" s="27">
        <v>18463.650000000001</v>
      </c>
      <c r="AB1237" s="27">
        <v>17747.650000000001</v>
      </c>
      <c r="AC1237" s="27">
        <v>17747.650000000001</v>
      </c>
      <c r="AD1237" s="27">
        <v>6888.9600000000009</v>
      </c>
      <c r="AE1237" s="27">
        <v>8611.2000000000007</v>
      </c>
      <c r="AF1237" s="27">
        <v>10333.44</v>
      </c>
      <c r="AG1237" s="67">
        <v>17952</v>
      </c>
      <c r="AH1237" s="27">
        <v>1.2573370594623099</v>
      </c>
      <c r="AI1237" s="27">
        <v>1.1905859555138001</v>
      </c>
      <c r="AJ1237" s="27">
        <v>0</v>
      </c>
      <c r="AK1237" s="27">
        <v>0</v>
      </c>
      <c r="AL1237" s="42">
        <v>22571.714891467389</v>
      </c>
      <c r="AM1237" s="42">
        <v>21373.399073383738</v>
      </c>
      <c r="AN1237">
        <v>2045</v>
      </c>
      <c r="AO1237" t="s">
        <v>59</v>
      </c>
      <c r="AP1237" s="30">
        <v>11</v>
      </c>
      <c r="AQ1237" t="s">
        <v>371</v>
      </c>
      <c r="AR1237">
        <v>2</v>
      </c>
      <c r="AS1237">
        <v>4</v>
      </c>
      <c r="AT1237">
        <v>0.93930000000000002</v>
      </c>
      <c r="AU1237">
        <v>2023</v>
      </c>
      <c r="AV1237" t="s">
        <v>372</v>
      </c>
      <c r="AW1237" s="65">
        <f>(IF(ISBLANK(AE1237), IF(ISNUMBER(M1237), M1237*R1227, 0)+IF(ISNUMBER(V1237), V1237*AA1227, 0)+AE1237, (IF(ISNUMBER(M1237), M1237*R1227, 0)+IF(ISNUMBER(V1237), V1237*AA1227)+AE1237)))</f>
        <v>17952</v>
      </c>
      <c r="AX1237" s="86">
        <f t="shared" si="80"/>
        <v>22571.714891467389</v>
      </c>
      <c r="AY1237" s="86">
        <f t="shared" si="81"/>
        <v>21373.399073383738</v>
      </c>
    </row>
    <row r="1238" spans="1:51" x14ac:dyDescent="0.2">
      <c r="A1238">
        <v>69</v>
      </c>
      <c r="B1238">
        <v>2023</v>
      </c>
      <c r="C1238" t="s">
        <v>138</v>
      </c>
      <c r="D1238" t="s">
        <v>99</v>
      </c>
      <c r="E1238" t="s">
        <v>46</v>
      </c>
      <c r="G1238" t="s">
        <v>365</v>
      </c>
      <c r="H1238" t="s">
        <v>366</v>
      </c>
      <c r="I1238" t="s">
        <v>367</v>
      </c>
      <c r="J1238" t="s">
        <v>368</v>
      </c>
      <c r="K1238" t="s">
        <v>51</v>
      </c>
      <c r="L1238" s="27">
        <v>66.720000000000013</v>
      </c>
      <c r="M1238" s="27">
        <v>83.4</v>
      </c>
      <c r="N1238" s="27">
        <v>10.008000000000001</v>
      </c>
      <c r="O1238" t="s">
        <v>369</v>
      </c>
      <c r="P1238" t="s">
        <v>370</v>
      </c>
      <c r="Q1238" s="27">
        <v>64</v>
      </c>
      <c r="R1238" s="27">
        <v>112</v>
      </c>
      <c r="S1238" s="27">
        <v>160</v>
      </c>
      <c r="T1238" s="27">
        <v>160</v>
      </c>
      <c r="U1238" s="27">
        <v>0</v>
      </c>
      <c r="V1238" s="27">
        <v>0</v>
      </c>
      <c r="W1238" s="27">
        <v>0</v>
      </c>
      <c r="X1238" t="s">
        <v>219</v>
      </c>
      <c r="Y1238" t="s">
        <v>197</v>
      </c>
      <c r="Z1238" s="27">
        <v>18030.3</v>
      </c>
      <c r="AA1238" s="27">
        <v>18030.3</v>
      </c>
      <c r="AB1238" s="27">
        <v>17314.3</v>
      </c>
      <c r="AC1238" s="27">
        <v>17314.3</v>
      </c>
      <c r="AD1238" s="27">
        <v>6888.9600000000009</v>
      </c>
      <c r="AE1238" s="27">
        <v>8611.2000000000007</v>
      </c>
      <c r="AF1238" s="27">
        <v>10333.44</v>
      </c>
      <c r="AG1238" s="67">
        <v>17952</v>
      </c>
      <c r="AH1238" s="27">
        <v>1.2573370594623099</v>
      </c>
      <c r="AI1238" s="27">
        <v>1.1905859555138001</v>
      </c>
      <c r="AJ1238" s="27">
        <v>0</v>
      </c>
      <c r="AK1238" s="27">
        <v>0</v>
      </c>
      <c r="AL1238" s="42">
        <v>22571.714891467389</v>
      </c>
      <c r="AM1238" s="42">
        <v>21373.399073383738</v>
      </c>
      <c r="AN1238">
        <v>2050</v>
      </c>
      <c r="AO1238" t="s">
        <v>59</v>
      </c>
      <c r="AP1238" s="30">
        <v>11</v>
      </c>
      <c r="AQ1238" t="s">
        <v>371</v>
      </c>
      <c r="AR1238">
        <v>2</v>
      </c>
      <c r="AS1238">
        <v>4</v>
      </c>
      <c r="AT1238">
        <v>0.93930000000000002</v>
      </c>
      <c r="AU1238">
        <v>2023</v>
      </c>
      <c r="AV1238" t="s">
        <v>372</v>
      </c>
      <c r="AW1238" s="65">
        <f>(IF(ISBLANK(AE1238), IF(ISNUMBER(M1238), M1238*R1227, 0)+IF(ISNUMBER(V1238), V1238*AA1227, 0)+AE1238, (IF(ISNUMBER(M1238), M1238*R1227, 0)+IF(ISNUMBER(V1238), V1238*AA1227)+AE1238)))</f>
        <v>17952</v>
      </c>
      <c r="AX1238" s="86">
        <f t="shared" si="80"/>
        <v>22571.714891467389</v>
      </c>
      <c r="AY1238" s="86">
        <f t="shared" si="81"/>
        <v>21373.399073383738</v>
      </c>
    </row>
    <row r="1239" spans="1:51" x14ac:dyDescent="0.2">
      <c r="A1239">
        <v>69</v>
      </c>
      <c r="B1239">
        <v>2023</v>
      </c>
      <c r="C1239" t="s">
        <v>138</v>
      </c>
      <c r="D1239" t="s">
        <v>99</v>
      </c>
      <c r="E1239" t="s">
        <v>46</v>
      </c>
      <c r="G1239" t="s">
        <v>365</v>
      </c>
      <c r="H1239" t="s">
        <v>366</v>
      </c>
      <c r="I1239" t="s">
        <v>367</v>
      </c>
      <c r="J1239" t="s">
        <v>368</v>
      </c>
      <c r="K1239" t="s">
        <v>51</v>
      </c>
      <c r="L1239" s="27">
        <v>66.720000000000013</v>
      </c>
      <c r="M1239" s="27">
        <v>83.4</v>
      </c>
      <c r="N1239" s="27">
        <v>10.008000000000001</v>
      </c>
      <c r="O1239" t="s">
        <v>369</v>
      </c>
      <c r="P1239" t="s">
        <v>370</v>
      </c>
      <c r="Q1239" s="27">
        <v>64</v>
      </c>
      <c r="R1239" s="27">
        <v>112</v>
      </c>
      <c r="S1239" s="27">
        <v>160</v>
      </c>
      <c r="T1239" s="27">
        <v>160</v>
      </c>
      <c r="U1239" s="27">
        <v>0</v>
      </c>
      <c r="V1239" s="27">
        <v>0</v>
      </c>
      <c r="W1239" s="27">
        <v>0</v>
      </c>
      <c r="X1239" t="s">
        <v>219</v>
      </c>
      <c r="Y1239" t="s">
        <v>197</v>
      </c>
      <c r="Z1239" s="27">
        <v>21400</v>
      </c>
      <c r="AA1239" s="27">
        <v>21400</v>
      </c>
      <c r="AB1239" s="27">
        <v>21400</v>
      </c>
      <c r="AC1239" s="27">
        <v>21400</v>
      </c>
      <c r="AD1239" s="27">
        <v>6888.9600000000009</v>
      </c>
      <c r="AE1239" s="27">
        <v>8611.2000000000007</v>
      </c>
      <c r="AF1239" s="27">
        <v>10333.44</v>
      </c>
      <c r="AG1239" s="67">
        <v>17952</v>
      </c>
      <c r="AH1239" s="27">
        <v>1.2573370594623099</v>
      </c>
      <c r="AI1239" s="27">
        <v>1.1905859555138001</v>
      </c>
      <c r="AJ1239" s="27">
        <v>0</v>
      </c>
      <c r="AK1239" s="27">
        <v>0</v>
      </c>
      <c r="AL1239" s="42">
        <v>22571.714891467389</v>
      </c>
      <c r="AM1239" s="42">
        <v>21373.399073383738</v>
      </c>
      <c r="AN1239">
        <v>2023</v>
      </c>
      <c r="AO1239" t="s">
        <v>60</v>
      </c>
      <c r="AP1239" s="30">
        <v>11</v>
      </c>
      <c r="AQ1239" t="s">
        <v>371</v>
      </c>
      <c r="AR1239">
        <v>2</v>
      </c>
      <c r="AS1239">
        <v>4</v>
      </c>
      <c r="AT1239">
        <v>0.93930000000000002</v>
      </c>
      <c r="AU1239">
        <v>2023</v>
      </c>
      <c r="AV1239" t="s">
        <v>372</v>
      </c>
      <c r="AW1239" s="65">
        <f>(IF(ISBLANK(AE1239), IF(ISNUMBER(M1239), M1239*R1227, 0)+IF(ISNUMBER(V1239), V1239*AA1227, 0)+AE1239, (IF(ISNUMBER(M1239), M1239*R1227, 0)+IF(ISNUMBER(V1239), V1239*AA1227)+AE1239)))</f>
        <v>17952</v>
      </c>
      <c r="AX1239" s="86">
        <f t="shared" si="80"/>
        <v>22571.714891467389</v>
      </c>
      <c r="AY1239" s="86">
        <f t="shared" si="81"/>
        <v>21373.399073383738</v>
      </c>
    </row>
    <row r="1240" spans="1:51" x14ac:dyDescent="0.2">
      <c r="A1240">
        <v>69</v>
      </c>
      <c r="B1240">
        <v>2023</v>
      </c>
      <c r="C1240" t="s">
        <v>138</v>
      </c>
      <c r="D1240" t="s">
        <v>99</v>
      </c>
      <c r="E1240" t="s">
        <v>46</v>
      </c>
      <c r="G1240" t="s">
        <v>365</v>
      </c>
      <c r="H1240" t="s">
        <v>366</v>
      </c>
      <c r="I1240" t="s">
        <v>367</v>
      </c>
      <c r="J1240" t="s">
        <v>368</v>
      </c>
      <c r="K1240" t="s">
        <v>51</v>
      </c>
      <c r="L1240" s="27">
        <v>66.720000000000013</v>
      </c>
      <c r="M1240" s="27">
        <v>83.4</v>
      </c>
      <c r="N1240" s="27">
        <v>10.008000000000001</v>
      </c>
      <c r="O1240" t="s">
        <v>369</v>
      </c>
      <c r="P1240" t="s">
        <v>370</v>
      </c>
      <c r="Q1240" s="27">
        <v>64</v>
      </c>
      <c r="R1240" s="27">
        <v>112</v>
      </c>
      <c r="S1240" s="27">
        <v>160</v>
      </c>
      <c r="T1240" s="27">
        <v>160</v>
      </c>
      <c r="U1240" s="27">
        <v>0</v>
      </c>
      <c r="V1240" s="27">
        <v>0</v>
      </c>
      <c r="W1240" s="27">
        <v>0</v>
      </c>
      <c r="X1240" t="s">
        <v>219</v>
      </c>
      <c r="Y1240" t="s">
        <v>197</v>
      </c>
      <c r="Z1240" s="27">
        <v>19260</v>
      </c>
      <c r="AA1240" s="27">
        <v>19260</v>
      </c>
      <c r="AB1240" s="27">
        <v>19260</v>
      </c>
      <c r="AC1240" s="27">
        <v>19260</v>
      </c>
      <c r="AD1240" s="27">
        <v>6888.9600000000009</v>
      </c>
      <c r="AE1240" s="27">
        <v>8611.2000000000007</v>
      </c>
      <c r="AF1240" s="27">
        <v>10333.44</v>
      </c>
      <c r="AG1240" s="67">
        <v>17952</v>
      </c>
      <c r="AH1240" s="27">
        <v>1.2573370594623099</v>
      </c>
      <c r="AI1240" s="27">
        <v>1.1905859555138001</v>
      </c>
      <c r="AJ1240" s="27">
        <v>0</v>
      </c>
      <c r="AK1240" s="27">
        <v>0</v>
      </c>
      <c r="AL1240" s="42">
        <v>22571.714891467389</v>
      </c>
      <c r="AM1240" s="42">
        <v>21373.399073383738</v>
      </c>
      <c r="AN1240">
        <v>2030</v>
      </c>
      <c r="AO1240" t="s">
        <v>60</v>
      </c>
      <c r="AP1240" s="30">
        <v>11</v>
      </c>
      <c r="AQ1240" t="s">
        <v>371</v>
      </c>
      <c r="AR1240">
        <v>2</v>
      </c>
      <c r="AS1240">
        <v>4</v>
      </c>
      <c r="AT1240">
        <v>0.93930000000000002</v>
      </c>
      <c r="AU1240">
        <v>2023</v>
      </c>
      <c r="AV1240" t="s">
        <v>372</v>
      </c>
      <c r="AW1240" s="65">
        <f>(IF(ISBLANK(AE1240), IF(ISNUMBER(M1240), M1240*R1227, 0)+IF(ISNUMBER(V1240), V1240*AA1227, 0)+AE1240, (IF(ISNUMBER(M1240), M1240*R1227, 0)+IF(ISNUMBER(V1240), V1240*AA1227)+AE1240)))</f>
        <v>17952</v>
      </c>
      <c r="AX1240" s="86">
        <f t="shared" si="80"/>
        <v>22571.714891467389</v>
      </c>
      <c r="AY1240" s="86">
        <f t="shared" si="81"/>
        <v>21373.399073383738</v>
      </c>
    </row>
    <row r="1241" spans="1:51" x14ac:dyDescent="0.2">
      <c r="A1241">
        <v>69</v>
      </c>
      <c r="B1241">
        <v>2023</v>
      </c>
      <c r="C1241" t="s">
        <v>138</v>
      </c>
      <c r="D1241" t="s">
        <v>99</v>
      </c>
      <c r="E1241" t="s">
        <v>46</v>
      </c>
      <c r="G1241" t="s">
        <v>365</v>
      </c>
      <c r="H1241" t="s">
        <v>366</v>
      </c>
      <c r="I1241" t="s">
        <v>367</v>
      </c>
      <c r="J1241" t="s">
        <v>368</v>
      </c>
      <c r="K1241" t="s">
        <v>51</v>
      </c>
      <c r="L1241" s="27">
        <v>66.720000000000013</v>
      </c>
      <c r="M1241" s="27">
        <v>83.4</v>
      </c>
      <c r="N1241" s="27">
        <v>10.008000000000001</v>
      </c>
      <c r="O1241" t="s">
        <v>369</v>
      </c>
      <c r="P1241" t="s">
        <v>370</v>
      </c>
      <c r="Q1241" s="27">
        <v>64</v>
      </c>
      <c r="R1241" s="27">
        <v>112</v>
      </c>
      <c r="S1241" s="27">
        <v>160</v>
      </c>
      <c r="T1241" s="27">
        <v>160</v>
      </c>
      <c r="U1241" s="27">
        <v>0</v>
      </c>
      <c r="V1241" s="27">
        <v>0</v>
      </c>
      <c r="W1241" s="27">
        <v>0</v>
      </c>
      <c r="X1241" t="s">
        <v>219</v>
      </c>
      <c r="Y1241" t="s">
        <v>197</v>
      </c>
      <c r="Z1241" s="27">
        <v>18297</v>
      </c>
      <c r="AA1241" s="27">
        <v>18297</v>
      </c>
      <c r="AB1241" s="27">
        <v>18297</v>
      </c>
      <c r="AC1241" s="27">
        <v>18297</v>
      </c>
      <c r="AD1241" s="27">
        <v>6888.9600000000009</v>
      </c>
      <c r="AE1241" s="27">
        <v>8611.2000000000007</v>
      </c>
      <c r="AF1241" s="27">
        <v>10333.44</v>
      </c>
      <c r="AG1241" s="67">
        <v>17952</v>
      </c>
      <c r="AH1241" s="27">
        <v>1.2573370594623099</v>
      </c>
      <c r="AI1241" s="27">
        <v>1.1905859555138001</v>
      </c>
      <c r="AJ1241" s="27">
        <v>0</v>
      </c>
      <c r="AK1241" s="27">
        <v>0</v>
      </c>
      <c r="AL1241" s="42">
        <v>22571.714891467389</v>
      </c>
      <c r="AM1241" s="42">
        <v>21373.399073383738</v>
      </c>
      <c r="AN1241">
        <v>2035</v>
      </c>
      <c r="AO1241" t="s">
        <v>60</v>
      </c>
      <c r="AP1241" s="30">
        <v>11</v>
      </c>
      <c r="AQ1241" t="s">
        <v>371</v>
      </c>
      <c r="AR1241">
        <v>2</v>
      </c>
      <c r="AS1241">
        <v>4</v>
      </c>
      <c r="AT1241">
        <v>0.93930000000000002</v>
      </c>
      <c r="AU1241">
        <v>2023</v>
      </c>
      <c r="AV1241" t="s">
        <v>372</v>
      </c>
      <c r="AW1241" s="65">
        <f>(IF(ISBLANK(AE1241), IF(ISNUMBER(M1241), M1241*R1227, 0)+IF(ISNUMBER(V1241), V1241*AA1227, 0)+AE1241, (IF(ISNUMBER(M1241), M1241*R1227, 0)+IF(ISNUMBER(V1241), V1241*AA1227)+AE1241)))</f>
        <v>17952</v>
      </c>
      <c r="AX1241" s="86">
        <f t="shared" si="80"/>
        <v>22571.714891467389</v>
      </c>
      <c r="AY1241" s="86">
        <f t="shared" si="81"/>
        <v>21373.399073383738</v>
      </c>
    </row>
    <row r="1242" spans="1:51" x14ac:dyDescent="0.2">
      <c r="A1242">
        <v>69</v>
      </c>
      <c r="B1242">
        <v>2023</v>
      </c>
      <c r="C1242" t="s">
        <v>138</v>
      </c>
      <c r="D1242" t="s">
        <v>99</v>
      </c>
      <c r="E1242" t="s">
        <v>46</v>
      </c>
      <c r="G1242" t="s">
        <v>365</v>
      </c>
      <c r="H1242" t="s">
        <v>366</v>
      </c>
      <c r="I1242" t="s">
        <v>367</v>
      </c>
      <c r="J1242" t="s">
        <v>368</v>
      </c>
      <c r="K1242" t="s">
        <v>51</v>
      </c>
      <c r="L1242" s="27">
        <v>66.720000000000013</v>
      </c>
      <c r="M1242" s="27">
        <v>83.4</v>
      </c>
      <c r="N1242" s="27">
        <v>10.008000000000001</v>
      </c>
      <c r="O1242" t="s">
        <v>369</v>
      </c>
      <c r="P1242" t="s">
        <v>370</v>
      </c>
      <c r="Q1242" s="27">
        <v>64</v>
      </c>
      <c r="R1242" s="27">
        <v>112</v>
      </c>
      <c r="S1242" s="27">
        <v>160</v>
      </c>
      <c r="T1242" s="27">
        <v>160</v>
      </c>
      <c r="U1242" s="27">
        <v>0</v>
      </c>
      <c r="V1242" s="27">
        <v>0</v>
      </c>
      <c r="W1242" s="27">
        <v>0</v>
      </c>
      <c r="X1242" t="s">
        <v>219</v>
      </c>
      <c r="Y1242" t="s">
        <v>197</v>
      </c>
      <c r="Z1242" s="27">
        <v>17334</v>
      </c>
      <c r="AA1242" s="27">
        <v>17334</v>
      </c>
      <c r="AB1242" s="27">
        <v>17334</v>
      </c>
      <c r="AC1242" s="27">
        <v>17334</v>
      </c>
      <c r="AD1242" s="27">
        <v>6888.9600000000009</v>
      </c>
      <c r="AE1242" s="27">
        <v>8611.2000000000007</v>
      </c>
      <c r="AF1242" s="27">
        <v>10333.44</v>
      </c>
      <c r="AG1242" s="67">
        <v>17952</v>
      </c>
      <c r="AH1242" s="27">
        <v>1.2573370594623099</v>
      </c>
      <c r="AI1242" s="27">
        <v>1.1905859555138001</v>
      </c>
      <c r="AJ1242" s="27">
        <v>0</v>
      </c>
      <c r="AK1242" s="27">
        <v>0</v>
      </c>
      <c r="AL1242" s="42">
        <v>22571.714891467389</v>
      </c>
      <c r="AM1242" s="42">
        <v>21373.399073383738</v>
      </c>
      <c r="AN1242">
        <v>2040</v>
      </c>
      <c r="AO1242" t="s">
        <v>60</v>
      </c>
      <c r="AP1242" s="30">
        <v>11</v>
      </c>
      <c r="AQ1242" t="s">
        <v>371</v>
      </c>
      <c r="AR1242">
        <v>2</v>
      </c>
      <c r="AS1242">
        <v>4</v>
      </c>
      <c r="AT1242">
        <v>0.93930000000000002</v>
      </c>
      <c r="AU1242">
        <v>2023</v>
      </c>
      <c r="AV1242" t="s">
        <v>372</v>
      </c>
      <c r="AW1242" s="65">
        <f>(IF(ISBLANK(AE1242), IF(ISNUMBER(M1242), M1242*R1227, 0)+IF(ISNUMBER(V1242), V1242*AA1227, 0)+AE1242, (IF(ISNUMBER(M1242), M1242*R1227, 0)+IF(ISNUMBER(V1242), V1242*AA1227)+AE1242)))</f>
        <v>17952</v>
      </c>
      <c r="AX1242" s="86">
        <f t="shared" si="80"/>
        <v>22571.714891467389</v>
      </c>
      <c r="AY1242" s="86">
        <f t="shared" si="81"/>
        <v>21373.399073383738</v>
      </c>
    </row>
    <row r="1243" spans="1:51" x14ac:dyDescent="0.2">
      <c r="A1243">
        <v>69</v>
      </c>
      <c r="B1243">
        <v>2023</v>
      </c>
      <c r="C1243" t="s">
        <v>138</v>
      </c>
      <c r="D1243" t="s">
        <v>99</v>
      </c>
      <c r="E1243" t="s">
        <v>46</v>
      </c>
      <c r="G1243" t="s">
        <v>365</v>
      </c>
      <c r="H1243" t="s">
        <v>366</v>
      </c>
      <c r="I1243" t="s">
        <v>367</v>
      </c>
      <c r="J1243" t="s">
        <v>368</v>
      </c>
      <c r="K1243" t="s">
        <v>51</v>
      </c>
      <c r="L1243" s="27">
        <v>66.720000000000013</v>
      </c>
      <c r="M1243" s="27">
        <v>83.4</v>
      </c>
      <c r="N1243" s="27">
        <v>10.008000000000001</v>
      </c>
      <c r="O1243" t="s">
        <v>369</v>
      </c>
      <c r="P1243" t="s">
        <v>370</v>
      </c>
      <c r="Q1243" s="27">
        <v>64</v>
      </c>
      <c r="R1243" s="27">
        <v>112</v>
      </c>
      <c r="S1243" s="27">
        <v>160</v>
      </c>
      <c r="T1243" s="27">
        <v>160</v>
      </c>
      <c r="U1243" s="27">
        <v>0</v>
      </c>
      <c r="V1243" s="27">
        <v>0</v>
      </c>
      <c r="W1243" s="27">
        <v>0</v>
      </c>
      <c r="X1243" t="s">
        <v>219</v>
      </c>
      <c r="Y1243" t="s">
        <v>197</v>
      </c>
      <c r="Z1243" s="27">
        <v>16467.3</v>
      </c>
      <c r="AA1243" s="27">
        <v>16467.3</v>
      </c>
      <c r="AB1243" s="27">
        <v>16467.3</v>
      </c>
      <c r="AC1243" s="27">
        <v>16467.3</v>
      </c>
      <c r="AD1243" s="27">
        <v>6888.9600000000009</v>
      </c>
      <c r="AE1243" s="27">
        <v>8611.2000000000007</v>
      </c>
      <c r="AF1243" s="27">
        <v>10333.44</v>
      </c>
      <c r="AG1243" s="67">
        <v>17952</v>
      </c>
      <c r="AH1243" s="27">
        <v>1.2573370594623099</v>
      </c>
      <c r="AI1243" s="27">
        <v>1.1905859555138001</v>
      </c>
      <c r="AJ1243" s="27">
        <v>0</v>
      </c>
      <c r="AK1243" s="27">
        <v>0</v>
      </c>
      <c r="AL1243" s="42">
        <v>22571.714891467389</v>
      </c>
      <c r="AM1243" s="42">
        <v>21373.399073383738</v>
      </c>
      <c r="AN1243">
        <v>2045</v>
      </c>
      <c r="AO1243" t="s">
        <v>60</v>
      </c>
      <c r="AP1243" s="30">
        <v>11</v>
      </c>
      <c r="AQ1243" t="s">
        <v>371</v>
      </c>
      <c r="AR1243">
        <v>2</v>
      </c>
      <c r="AS1243">
        <v>4</v>
      </c>
      <c r="AT1243">
        <v>0.93930000000000002</v>
      </c>
      <c r="AU1243">
        <v>2023</v>
      </c>
      <c r="AV1243" t="s">
        <v>372</v>
      </c>
      <c r="AW1243" s="65">
        <f>(IF(ISBLANK(AE1243), IF(ISNUMBER(M1243), M1243*R1227, 0)+IF(ISNUMBER(V1243), V1243*AA1227, 0)+AE1243, (IF(ISNUMBER(M1243), M1243*R1227, 0)+IF(ISNUMBER(V1243), V1243*AA1227)+AE1243)))</f>
        <v>17952</v>
      </c>
      <c r="AX1243" s="86">
        <f t="shared" si="80"/>
        <v>22571.714891467389</v>
      </c>
      <c r="AY1243" s="86">
        <f t="shared" si="81"/>
        <v>21373.399073383738</v>
      </c>
    </row>
    <row r="1244" spans="1:51" x14ac:dyDescent="0.2">
      <c r="A1244">
        <v>69</v>
      </c>
      <c r="B1244">
        <v>2023</v>
      </c>
      <c r="C1244" t="s">
        <v>138</v>
      </c>
      <c r="D1244" t="s">
        <v>99</v>
      </c>
      <c r="E1244" t="s">
        <v>46</v>
      </c>
      <c r="G1244" t="s">
        <v>365</v>
      </c>
      <c r="H1244" t="s">
        <v>366</v>
      </c>
      <c r="I1244" t="s">
        <v>367</v>
      </c>
      <c r="J1244" t="s">
        <v>368</v>
      </c>
      <c r="K1244" t="s">
        <v>51</v>
      </c>
      <c r="L1244" s="27">
        <v>66.720000000000013</v>
      </c>
      <c r="M1244" s="27">
        <v>83.4</v>
      </c>
      <c r="N1244" s="27">
        <v>10.008000000000001</v>
      </c>
      <c r="O1244" t="s">
        <v>369</v>
      </c>
      <c r="P1244" t="s">
        <v>370</v>
      </c>
      <c r="Q1244" s="27">
        <v>64</v>
      </c>
      <c r="R1244" s="27">
        <v>112</v>
      </c>
      <c r="S1244" s="27">
        <v>160</v>
      </c>
      <c r="T1244" s="27">
        <v>160</v>
      </c>
      <c r="U1244" s="27">
        <v>0</v>
      </c>
      <c r="V1244" s="27">
        <v>0</v>
      </c>
      <c r="W1244" s="27">
        <v>0</v>
      </c>
      <c r="X1244" t="s">
        <v>219</v>
      </c>
      <c r="Y1244" t="s">
        <v>197</v>
      </c>
      <c r="Z1244" s="27">
        <v>15600.6</v>
      </c>
      <c r="AA1244" s="27">
        <v>15600.6</v>
      </c>
      <c r="AB1244" s="27">
        <v>15600.6</v>
      </c>
      <c r="AC1244" s="27">
        <v>15600.6</v>
      </c>
      <c r="AD1244" s="27">
        <v>6888.9600000000009</v>
      </c>
      <c r="AE1244" s="27">
        <v>8611.2000000000007</v>
      </c>
      <c r="AF1244" s="27">
        <v>10333.44</v>
      </c>
      <c r="AG1244" s="67">
        <v>17952</v>
      </c>
      <c r="AH1244" s="27">
        <v>1.2573370594623099</v>
      </c>
      <c r="AI1244" s="27">
        <v>1.1905859555138001</v>
      </c>
      <c r="AJ1244" s="27">
        <v>0</v>
      </c>
      <c r="AK1244" s="27">
        <v>0</v>
      </c>
      <c r="AL1244" s="42">
        <v>22571.714891467389</v>
      </c>
      <c r="AM1244" s="42">
        <v>21373.399073383738</v>
      </c>
      <c r="AN1244">
        <v>2050</v>
      </c>
      <c r="AO1244" t="s">
        <v>60</v>
      </c>
      <c r="AP1244" s="30">
        <v>11</v>
      </c>
      <c r="AQ1244" t="s">
        <v>371</v>
      </c>
      <c r="AR1244">
        <v>2</v>
      </c>
      <c r="AS1244">
        <v>4</v>
      </c>
      <c r="AT1244">
        <v>0.93930000000000002</v>
      </c>
      <c r="AU1244">
        <v>2023</v>
      </c>
      <c r="AV1244" t="s">
        <v>372</v>
      </c>
      <c r="AW1244" s="77">
        <f>(IF(ISBLANK(AE1244), IF(ISNUMBER(M1244), M1244*R1227, 0)+IF(ISNUMBER(V1244), V1244*AA1227, 0)+AE1244, (IF(ISNUMBER(M1244), M1244*R1227, 0)+IF(ISNUMBER(V1244), V1244*AA1227)+AE1244)))</f>
        <v>17952</v>
      </c>
      <c r="AX1244" s="88">
        <f t="shared" si="80"/>
        <v>22571.714891467389</v>
      </c>
      <c r="AY1244" s="88">
        <f t="shared" si="81"/>
        <v>21373.399073383738</v>
      </c>
    </row>
    <row r="1245" spans="1:51" x14ac:dyDescent="0.2">
      <c r="A1245">
        <v>70</v>
      </c>
      <c r="B1245">
        <v>2023</v>
      </c>
      <c r="C1245" t="s">
        <v>138</v>
      </c>
      <c r="D1245" t="s">
        <v>99</v>
      </c>
      <c r="E1245" t="s">
        <v>46</v>
      </c>
      <c r="G1245" t="s">
        <v>373</v>
      </c>
      <c r="H1245" t="s">
        <v>366</v>
      </c>
      <c r="I1245" t="s">
        <v>374</v>
      </c>
      <c r="J1245" t="s">
        <v>375</v>
      </c>
      <c r="K1245" t="s">
        <v>51</v>
      </c>
      <c r="L1245" s="27">
        <v>0</v>
      </c>
      <c r="M1245" s="27">
        <v>0</v>
      </c>
      <c r="N1245" s="27">
        <v>0</v>
      </c>
      <c r="O1245" t="s">
        <v>369</v>
      </c>
      <c r="P1245" t="s">
        <v>370</v>
      </c>
      <c r="Q1245" s="27">
        <v>64</v>
      </c>
      <c r="R1245" s="27">
        <v>112</v>
      </c>
      <c r="S1245" s="27">
        <v>160</v>
      </c>
      <c r="T1245" s="27">
        <v>160</v>
      </c>
      <c r="U1245" s="27">
        <v>0</v>
      </c>
      <c r="V1245" s="27">
        <v>0</v>
      </c>
      <c r="W1245" s="27">
        <v>0</v>
      </c>
      <c r="X1245" t="s">
        <v>219</v>
      </c>
      <c r="Y1245" t="s">
        <v>197</v>
      </c>
      <c r="Z1245" s="27">
        <v>16200</v>
      </c>
      <c r="AA1245" s="27">
        <v>16200</v>
      </c>
      <c r="AB1245" s="27">
        <v>14800</v>
      </c>
      <c r="AC1245" s="27">
        <v>14800</v>
      </c>
      <c r="AD1245" s="27">
        <v>13056</v>
      </c>
      <c r="AE1245" s="27">
        <v>16200</v>
      </c>
      <c r="AF1245" s="27">
        <v>18528</v>
      </c>
      <c r="AG1245" s="90">
        <v>16200</v>
      </c>
      <c r="AH1245" s="27">
        <v>1.1899067458711099</v>
      </c>
      <c r="AI1245" s="27">
        <v>1.1408690141272599</v>
      </c>
      <c r="AJ1245" s="27">
        <v>0</v>
      </c>
      <c r="AK1245" s="27">
        <v>0</v>
      </c>
      <c r="AL1245" s="101">
        <v>19276.48928311198</v>
      </c>
      <c r="AM1245" s="101">
        <v>18482.078028861612</v>
      </c>
      <c r="AN1245">
        <v>2023</v>
      </c>
      <c r="AO1245" t="s">
        <v>56</v>
      </c>
      <c r="AP1245" s="30">
        <v>11</v>
      </c>
      <c r="AQ1245" t="s">
        <v>371</v>
      </c>
      <c r="AR1245">
        <v>2</v>
      </c>
      <c r="AS1245">
        <v>4</v>
      </c>
      <c r="AT1245" t="s">
        <v>89</v>
      </c>
      <c r="AU1245">
        <v>2023</v>
      </c>
      <c r="AV1245" t="s">
        <v>376</v>
      </c>
      <c r="AW1245" s="101">
        <f t="shared" ref="AW1245:AW1280" si="82">AG1245</f>
        <v>16200</v>
      </c>
      <c r="AX1245" s="101">
        <f t="shared" ref="AX1245:AX1280" si="83">AL1245</f>
        <v>19276.48928311198</v>
      </c>
      <c r="AY1245" s="101">
        <f t="shared" ref="AY1245:AY1280" si="84">AM1245</f>
        <v>18482.078028861612</v>
      </c>
    </row>
    <row r="1246" spans="1:51" x14ac:dyDescent="0.2">
      <c r="A1246">
        <v>70</v>
      </c>
      <c r="B1246">
        <v>2023</v>
      </c>
      <c r="C1246" t="s">
        <v>138</v>
      </c>
      <c r="D1246" t="s">
        <v>99</v>
      </c>
      <c r="E1246" t="s">
        <v>46</v>
      </c>
      <c r="G1246" t="s">
        <v>373</v>
      </c>
      <c r="H1246" t="s">
        <v>366</v>
      </c>
      <c r="I1246" t="s">
        <v>374</v>
      </c>
      <c r="J1246" t="s">
        <v>375</v>
      </c>
      <c r="K1246" t="s">
        <v>51</v>
      </c>
      <c r="L1246" s="27">
        <v>0</v>
      </c>
      <c r="M1246" s="27">
        <v>0</v>
      </c>
      <c r="N1246" s="27">
        <v>0</v>
      </c>
      <c r="O1246" t="s">
        <v>369</v>
      </c>
      <c r="P1246" t="s">
        <v>370</v>
      </c>
      <c r="Q1246" s="27">
        <v>64</v>
      </c>
      <c r="R1246" s="27">
        <v>112</v>
      </c>
      <c r="S1246" s="27">
        <v>160</v>
      </c>
      <c r="T1246" s="27">
        <v>160</v>
      </c>
      <c r="U1246" s="27">
        <v>0</v>
      </c>
      <c r="V1246" s="27">
        <v>0</v>
      </c>
      <c r="W1246" s="27">
        <v>0</v>
      </c>
      <c r="X1246" t="s">
        <v>219</v>
      </c>
      <c r="Y1246" t="s">
        <v>197</v>
      </c>
      <c r="Z1246" s="27">
        <v>16200</v>
      </c>
      <c r="AA1246" s="27">
        <v>16200</v>
      </c>
      <c r="AB1246" s="27">
        <v>14800</v>
      </c>
      <c r="AC1246" s="27">
        <v>14800</v>
      </c>
      <c r="AD1246" s="27">
        <v>10558.210308862801</v>
      </c>
      <c r="AE1246" s="27">
        <v>13100.720511916159</v>
      </c>
      <c r="AF1246" s="27">
        <v>14983.342570665593</v>
      </c>
      <c r="AG1246" s="90">
        <v>13100.720511916159</v>
      </c>
      <c r="AH1246" s="27">
        <v>1.1899067458711099</v>
      </c>
      <c r="AI1246" s="27">
        <v>1.1408690141272599</v>
      </c>
      <c r="AJ1246" s="27">
        <v>0</v>
      </c>
      <c r="AK1246" s="27">
        <v>0</v>
      </c>
      <c r="AL1246" s="101">
        <v>15588.635712901058</v>
      </c>
      <c r="AM1246" s="101">
        <v>14946.206094786561</v>
      </c>
      <c r="AN1246">
        <v>2030</v>
      </c>
      <c r="AO1246" t="s">
        <v>56</v>
      </c>
      <c r="AP1246" s="30">
        <v>11</v>
      </c>
      <c r="AQ1246" t="s">
        <v>371</v>
      </c>
      <c r="AR1246">
        <v>2</v>
      </c>
      <c r="AS1246">
        <v>4</v>
      </c>
      <c r="AT1246" t="s">
        <v>89</v>
      </c>
      <c r="AU1246">
        <v>2023</v>
      </c>
      <c r="AV1246" t="s">
        <v>376</v>
      </c>
      <c r="AW1246" s="101">
        <f t="shared" si="82"/>
        <v>13100.720511916159</v>
      </c>
      <c r="AX1246" s="101">
        <f t="shared" si="83"/>
        <v>15588.635712901058</v>
      </c>
      <c r="AY1246" s="101">
        <f t="shared" si="84"/>
        <v>14946.206094786561</v>
      </c>
    </row>
    <row r="1247" spans="1:51" x14ac:dyDescent="0.2">
      <c r="A1247">
        <v>70</v>
      </c>
      <c r="B1247">
        <v>2023</v>
      </c>
      <c r="C1247" t="s">
        <v>138</v>
      </c>
      <c r="D1247" t="s">
        <v>99</v>
      </c>
      <c r="E1247" t="s">
        <v>46</v>
      </c>
      <c r="G1247" t="s">
        <v>373</v>
      </c>
      <c r="H1247" t="s">
        <v>366</v>
      </c>
      <c r="I1247" t="s">
        <v>374</v>
      </c>
      <c r="J1247" t="s">
        <v>375</v>
      </c>
      <c r="K1247" t="s">
        <v>51</v>
      </c>
      <c r="L1247" s="27">
        <v>0</v>
      </c>
      <c r="M1247" s="27">
        <v>0</v>
      </c>
      <c r="N1247" s="27">
        <v>0</v>
      </c>
      <c r="O1247" t="s">
        <v>369</v>
      </c>
      <c r="P1247" t="s">
        <v>370</v>
      </c>
      <c r="Q1247" s="27">
        <v>64</v>
      </c>
      <c r="R1247" s="27">
        <v>112</v>
      </c>
      <c r="S1247" s="27">
        <v>160</v>
      </c>
      <c r="T1247" s="27">
        <v>160</v>
      </c>
      <c r="U1247" s="27">
        <v>0</v>
      </c>
      <c r="V1247" s="27">
        <v>0</v>
      </c>
      <c r="W1247" s="27">
        <v>0</v>
      </c>
      <c r="X1247" t="s">
        <v>219</v>
      </c>
      <c r="Y1247" t="s">
        <v>197</v>
      </c>
      <c r="Z1247" s="27">
        <v>16200</v>
      </c>
      <c r="AA1247" s="27">
        <v>16200</v>
      </c>
      <c r="AB1247" s="27">
        <v>14800</v>
      </c>
      <c r="AC1247" s="27">
        <v>14800</v>
      </c>
      <c r="AD1247" s="27">
        <v>10558.210308862801</v>
      </c>
      <c r="AE1247" s="27">
        <v>13100.720511916159</v>
      </c>
      <c r="AF1247" s="27">
        <v>14983.342570665593</v>
      </c>
      <c r="AG1247" s="90">
        <v>13100.720511916159</v>
      </c>
      <c r="AH1247" s="27">
        <v>1.1899067458711099</v>
      </c>
      <c r="AI1247" s="27">
        <v>1.1408690141272599</v>
      </c>
      <c r="AJ1247" s="27">
        <v>0</v>
      </c>
      <c r="AK1247" s="27">
        <v>0</v>
      </c>
      <c r="AL1247" s="101">
        <v>15588.635712901058</v>
      </c>
      <c r="AM1247" s="101">
        <v>14946.206094786561</v>
      </c>
      <c r="AN1247">
        <v>2035</v>
      </c>
      <c r="AO1247" t="s">
        <v>56</v>
      </c>
      <c r="AP1247" s="30">
        <v>11</v>
      </c>
      <c r="AQ1247" t="s">
        <v>371</v>
      </c>
      <c r="AR1247">
        <v>2</v>
      </c>
      <c r="AS1247">
        <v>4</v>
      </c>
      <c r="AT1247" t="s">
        <v>89</v>
      </c>
      <c r="AU1247">
        <v>2023</v>
      </c>
      <c r="AV1247" t="s">
        <v>376</v>
      </c>
      <c r="AW1247" s="101">
        <f t="shared" si="82"/>
        <v>13100.720511916159</v>
      </c>
      <c r="AX1247" s="101">
        <f t="shared" si="83"/>
        <v>15588.635712901058</v>
      </c>
      <c r="AY1247" s="101">
        <f t="shared" si="84"/>
        <v>14946.206094786561</v>
      </c>
    </row>
    <row r="1248" spans="1:51" x14ac:dyDescent="0.2">
      <c r="A1248">
        <v>70</v>
      </c>
      <c r="B1248">
        <v>2023</v>
      </c>
      <c r="C1248" t="s">
        <v>138</v>
      </c>
      <c r="D1248" t="s">
        <v>99</v>
      </c>
      <c r="E1248" t="s">
        <v>46</v>
      </c>
      <c r="G1248" t="s">
        <v>373</v>
      </c>
      <c r="H1248" t="s">
        <v>366</v>
      </c>
      <c r="I1248" t="s">
        <v>374</v>
      </c>
      <c r="J1248" t="s">
        <v>375</v>
      </c>
      <c r="K1248" t="s">
        <v>51</v>
      </c>
      <c r="L1248" s="27">
        <v>0</v>
      </c>
      <c r="M1248" s="27">
        <v>0</v>
      </c>
      <c r="N1248" s="27">
        <v>0</v>
      </c>
      <c r="O1248" t="s">
        <v>369</v>
      </c>
      <c r="P1248" t="s">
        <v>370</v>
      </c>
      <c r="Q1248" s="27">
        <v>64</v>
      </c>
      <c r="R1248" s="27">
        <v>112</v>
      </c>
      <c r="S1248" s="27">
        <v>160</v>
      </c>
      <c r="T1248" s="27">
        <v>160</v>
      </c>
      <c r="U1248" s="27">
        <v>0</v>
      </c>
      <c r="V1248" s="27">
        <v>0</v>
      </c>
      <c r="W1248" s="27">
        <v>0</v>
      </c>
      <c r="X1248" t="s">
        <v>219</v>
      </c>
      <c r="Y1248" t="s">
        <v>197</v>
      </c>
      <c r="Z1248" s="27">
        <v>16200</v>
      </c>
      <c r="AA1248" s="27">
        <v>16200</v>
      </c>
      <c r="AB1248" s="27">
        <v>14800</v>
      </c>
      <c r="AC1248" s="27">
        <v>14800</v>
      </c>
      <c r="AD1248" s="27">
        <v>10558.210308862801</v>
      </c>
      <c r="AE1248" s="27">
        <v>13100.720511916159</v>
      </c>
      <c r="AF1248" s="27">
        <v>14983.342570665593</v>
      </c>
      <c r="AG1248" s="90">
        <v>13100.720511916159</v>
      </c>
      <c r="AH1248" s="27">
        <v>1.1899067458711099</v>
      </c>
      <c r="AI1248" s="27">
        <v>1.1408690141272599</v>
      </c>
      <c r="AJ1248" s="27">
        <v>0</v>
      </c>
      <c r="AK1248" s="27">
        <v>0</v>
      </c>
      <c r="AL1248" s="101">
        <v>15588.635712901058</v>
      </c>
      <c r="AM1248" s="101">
        <v>14946.206094786561</v>
      </c>
      <c r="AN1248">
        <v>2040</v>
      </c>
      <c r="AO1248" t="s">
        <v>56</v>
      </c>
      <c r="AP1248" s="30">
        <v>11</v>
      </c>
      <c r="AQ1248" t="s">
        <v>371</v>
      </c>
      <c r="AR1248">
        <v>2</v>
      </c>
      <c r="AS1248">
        <v>4</v>
      </c>
      <c r="AT1248" t="s">
        <v>89</v>
      </c>
      <c r="AU1248">
        <v>2023</v>
      </c>
      <c r="AV1248" t="s">
        <v>376</v>
      </c>
      <c r="AW1248" s="101">
        <f t="shared" si="82"/>
        <v>13100.720511916159</v>
      </c>
      <c r="AX1248" s="101">
        <f t="shared" si="83"/>
        <v>15588.635712901058</v>
      </c>
      <c r="AY1248" s="101">
        <f t="shared" si="84"/>
        <v>14946.206094786561</v>
      </c>
    </row>
    <row r="1249" spans="1:51" x14ac:dyDescent="0.2">
      <c r="A1249">
        <v>70</v>
      </c>
      <c r="B1249">
        <v>2023</v>
      </c>
      <c r="C1249" t="s">
        <v>138</v>
      </c>
      <c r="D1249" t="s">
        <v>99</v>
      </c>
      <c r="E1249" t="s">
        <v>46</v>
      </c>
      <c r="G1249" t="s">
        <v>373</v>
      </c>
      <c r="H1249" t="s">
        <v>366</v>
      </c>
      <c r="I1249" t="s">
        <v>374</v>
      </c>
      <c r="J1249" t="s">
        <v>375</v>
      </c>
      <c r="K1249" t="s">
        <v>51</v>
      </c>
      <c r="L1249" s="27">
        <v>0</v>
      </c>
      <c r="M1249" s="27">
        <v>0</v>
      </c>
      <c r="N1249" s="27">
        <v>0</v>
      </c>
      <c r="O1249" t="s">
        <v>369</v>
      </c>
      <c r="P1249" t="s">
        <v>370</v>
      </c>
      <c r="Q1249" s="27">
        <v>64</v>
      </c>
      <c r="R1249" s="27">
        <v>112</v>
      </c>
      <c r="S1249" s="27">
        <v>160</v>
      </c>
      <c r="T1249" s="27">
        <v>160</v>
      </c>
      <c r="U1249" s="27">
        <v>0</v>
      </c>
      <c r="V1249" s="27">
        <v>0</v>
      </c>
      <c r="W1249" s="27">
        <v>0</v>
      </c>
      <c r="X1249" t="s">
        <v>219</v>
      </c>
      <c r="Y1249" t="s">
        <v>197</v>
      </c>
      <c r="Z1249" s="27">
        <v>16200</v>
      </c>
      <c r="AA1249" s="27">
        <v>16200</v>
      </c>
      <c r="AB1249" s="27">
        <v>14800</v>
      </c>
      <c r="AC1249" s="27">
        <v>14800</v>
      </c>
      <c r="AD1249" s="27">
        <v>10558.210308862801</v>
      </c>
      <c r="AE1249" s="27">
        <v>13100.720511916159</v>
      </c>
      <c r="AF1249" s="27">
        <v>14983.342570665593</v>
      </c>
      <c r="AG1249" s="90">
        <v>13100.720511916159</v>
      </c>
      <c r="AH1249" s="27">
        <v>1.1899067458711099</v>
      </c>
      <c r="AI1249" s="27">
        <v>1.1408690141272599</v>
      </c>
      <c r="AJ1249" s="27">
        <v>0</v>
      </c>
      <c r="AK1249" s="27">
        <v>0</v>
      </c>
      <c r="AL1249" s="101">
        <v>15588.635712901058</v>
      </c>
      <c r="AM1249" s="101">
        <v>14946.206094786561</v>
      </c>
      <c r="AN1249">
        <v>2045</v>
      </c>
      <c r="AO1249" t="s">
        <v>56</v>
      </c>
      <c r="AP1249" s="30">
        <v>11</v>
      </c>
      <c r="AQ1249" t="s">
        <v>371</v>
      </c>
      <c r="AR1249">
        <v>2</v>
      </c>
      <c r="AS1249">
        <v>4</v>
      </c>
      <c r="AT1249" t="s">
        <v>89</v>
      </c>
      <c r="AU1249">
        <v>2023</v>
      </c>
      <c r="AV1249" t="s">
        <v>376</v>
      </c>
      <c r="AW1249" s="101">
        <f t="shared" si="82"/>
        <v>13100.720511916159</v>
      </c>
      <c r="AX1249" s="101">
        <f t="shared" si="83"/>
        <v>15588.635712901058</v>
      </c>
      <c r="AY1249" s="101">
        <f t="shared" si="84"/>
        <v>14946.206094786561</v>
      </c>
    </row>
    <row r="1250" spans="1:51" x14ac:dyDescent="0.2">
      <c r="A1250">
        <v>70</v>
      </c>
      <c r="B1250">
        <v>2023</v>
      </c>
      <c r="C1250" t="s">
        <v>138</v>
      </c>
      <c r="D1250" t="s">
        <v>99</v>
      </c>
      <c r="E1250" t="s">
        <v>46</v>
      </c>
      <c r="G1250" t="s">
        <v>373</v>
      </c>
      <c r="H1250" t="s">
        <v>366</v>
      </c>
      <c r="I1250" t="s">
        <v>374</v>
      </c>
      <c r="J1250" t="s">
        <v>375</v>
      </c>
      <c r="K1250" t="s">
        <v>51</v>
      </c>
      <c r="L1250" s="27">
        <v>0</v>
      </c>
      <c r="M1250" s="27">
        <v>0</v>
      </c>
      <c r="N1250" s="27">
        <v>0</v>
      </c>
      <c r="O1250" t="s">
        <v>369</v>
      </c>
      <c r="P1250" t="s">
        <v>370</v>
      </c>
      <c r="Q1250" s="27">
        <v>64</v>
      </c>
      <c r="R1250" s="27">
        <v>112</v>
      </c>
      <c r="S1250" s="27">
        <v>160</v>
      </c>
      <c r="T1250" s="27">
        <v>160</v>
      </c>
      <c r="U1250" s="27">
        <v>0</v>
      </c>
      <c r="V1250" s="27">
        <v>0</v>
      </c>
      <c r="W1250" s="27">
        <v>0</v>
      </c>
      <c r="X1250" t="s">
        <v>219</v>
      </c>
      <c r="Y1250" t="s">
        <v>197</v>
      </c>
      <c r="Z1250" s="27">
        <v>16200</v>
      </c>
      <c r="AA1250" s="27">
        <v>16200</v>
      </c>
      <c r="AB1250" s="27">
        <v>14800</v>
      </c>
      <c r="AC1250" s="27">
        <v>14800</v>
      </c>
      <c r="AD1250" s="27">
        <v>10558.210308862801</v>
      </c>
      <c r="AE1250" s="27">
        <v>13100.720511916159</v>
      </c>
      <c r="AF1250" s="27">
        <v>14983.342570665593</v>
      </c>
      <c r="AG1250" s="90">
        <v>13100.720511916159</v>
      </c>
      <c r="AH1250" s="27">
        <v>1.1899067458711099</v>
      </c>
      <c r="AI1250" s="27">
        <v>1.1408690141272599</v>
      </c>
      <c r="AJ1250" s="27">
        <v>0</v>
      </c>
      <c r="AK1250" s="27">
        <v>0</v>
      </c>
      <c r="AL1250" s="101">
        <v>15588.635712901058</v>
      </c>
      <c r="AM1250" s="101">
        <v>14946.206094786561</v>
      </c>
      <c r="AN1250">
        <v>2050</v>
      </c>
      <c r="AO1250" t="s">
        <v>56</v>
      </c>
      <c r="AP1250" s="30">
        <v>11</v>
      </c>
      <c r="AQ1250" t="s">
        <v>371</v>
      </c>
      <c r="AR1250">
        <v>2</v>
      </c>
      <c r="AS1250">
        <v>4</v>
      </c>
      <c r="AT1250" t="s">
        <v>89</v>
      </c>
      <c r="AU1250">
        <v>2023</v>
      </c>
      <c r="AV1250" t="s">
        <v>376</v>
      </c>
      <c r="AW1250" s="101">
        <f t="shared" si="82"/>
        <v>13100.720511916159</v>
      </c>
      <c r="AX1250" s="101">
        <f t="shared" si="83"/>
        <v>15588.635712901058</v>
      </c>
      <c r="AY1250" s="101">
        <f t="shared" si="84"/>
        <v>14946.206094786561</v>
      </c>
    </row>
    <row r="1251" spans="1:51" x14ac:dyDescent="0.2">
      <c r="A1251">
        <v>70</v>
      </c>
      <c r="B1251">
        <v>2023</v>
      </c>
      <c r="C1251" t="s">
        <v>138</v>
      </c>
      <c r="D1251" t="s">
        <v>99</v>
      </c>
      <c r="E1251" t="s">
        <v>46</v>
      </c>
      <c r="G1251" t="s">
        <v>373</v>
      </c>
      <c r="H1251" t="s">
        <v>366</v>
      </c>
      <c r="I1251" t="s">
        <v>374</v>
      </c>
      <c r="J1251" t="s">
        <v>375</v>
      </c>
      <c r="K1251" t="s">
        <v>51</v>
      </c>
      <c r="L1251" s="27">
        <v>0</v>
      </c>
      <c r="M1251" s="27">
        <v>0</v>
      </c>
      <c r="N1251" s="27">
        <v>0</v>
      </c>
      <c r="O1251" t="s">
        <v>369</v>
      </c>
      <c r="P1251" t="s">
        <v>370</v>
      </c>
      <c r="Q1251" s="27">
        <v>64</v>
      </c>
      <c r="R1251" s="27">
        <v>112</v>
      </c>
      <c r="S1251" s="27">
        <v>160</v>
      </c>
      <c r="T1251" s="27">
        <v>160</v>
      </c>
      <c r="U1251" s="27">
        <v>0</v>
      </c>
      <c r="V1251" s="27">
        <v>0</v>
      </c>
      <c r="W1251" s="27">
        <v>0</v>
      </c>
      <c r="X1251" t="s">
        <v>219</v>
      </c>
      <c r="Y1251" t="s">
        <v>197</v>
      </c>
      <c r="Z1251" s="27">
        <v>16200</v>
      </c>
      <c r="AA1251" s="27">
        <v>16200</v>
      </c>
      <c r="AB1251" s="27">
        <v>14800</v>
      </c>
      <c r="AC1251" s="27">
        <v>14800</v>
      </c>
      <c r="AD1251" s="27">
        <v>13056</v>
      </c>
      <c r="AE1251" s="27">
        <v>16200</v>
      </c>
      <c r="AF1251" s="27">
        <v>18528</v>
      </c>
      <c r="AG1251" s="90">
        <v>16200</v>
      </c>
      <c r="AH1251" s="27">
        <v>1.1899067458711099</v>
      </c>
      <c r="AI1251" s="27">
        <v>1.1408690141272599</v>
      </c>
      <c r="AJ1251" s="27">
        <v>0</v>
      </c>
      <c r="AK1251" s="27">
        <v>0</v>
      </c>
      <c r="AL1251" s="101">
        <v>19276.48928311198</v>
      </c>
      <c r="AM1251" s="101">
        <v>18482.078028861612</v>
      </c>
      <c r="AN1251">
        <v>2023</v>
      </c>
      <c r="AO1251" t="s">
        <v>59</v>
      </c>
      <c r="AP1251" s="30">
        <v>11</v>
      </c>
      <c r="AQ1251" t="s">
        <v>371</v>
      </c>
      <c r="AR1251">
        <v>2</v>
      </c>
      <c r="AS1251">
        <v>4</v>
      </c>
      <c r="AT1251" t="s">
        <v>89</v>
      </c>
      <c r="AU1251">
        <v>2023</v>
      </c>
      <c r="AV1251" t="s">
        <v>376</v>
      </c>
      <c r="AW1251" s="101">
        <f t="shared" si="82"/>
        <v>16200</v>
      </c>
      <c r="AX1251" s="101">
        <f t="shared" si="83"/>
        <v>19276.48928311198</v>
      </c>
      <c r="AY1251" s="101">
        <f t="shared" si="84"/>
        <v>18482.078028861612</v>
      </c>
    </row>
    <row r="1252" spans="1:51" x14ac:dyDescent="0.2">
      <c r="A1252">
        <v>70</v>
      </c>
      <c r="B1252">
        <v>2023</v>
      </c>
      <c r="C1252" t="s">
        <v>138</v>
      </c>
      <c r="D1252" t="s">
        <v>99</v>
      </c>
      <c r="E1252" t="s">
        <v>46</v>
      </c>
      <c r="G1252" t="s">
        <v>373</v>
      </c>
      <c r="H1252" t="s">
        <v>366</v>
      </c>
      <c r="I1252" t="s">
        <v>374</v>
      </c>
      <c r="J1252" t="s">
        <v>375</v>
      </c>
      <c r="K1252" t="s">
        <v>51</v>
      </c>
      <c r="L1252" s="27">
        <v>0</v>
      </c>
      <c r="M1252" s="27">
        <v>0</v>
      </c>
      <c r="N1252" s="27">
        <v>0</v>
      </c>
      <c r="O1252" t="s">
        <v>369</v>
      </c>
      <c r="P1252" t="s">
        <v>370</v>
      </c>
      <c r="Q1252" s="27">
        <v>64</v>
      </c>
      <c r="R1252" s="27">
        <v>112</v>
      </c>
      <c r="S1252" s="27">
        <v>160</v>
      </c>
      <c r="T1252" s="27">
        <v>160</v>
      </c>
      <c r="U1252" s="27">
        <v>0</v>
      </c>
      <c r="V1252" s="27">
        <v>0</v>
      </c>
      <c r="W1252" s="27">
        <v>0</v>
      </c>
      <c r="X1252" t="s">
        <v>219</v>
      </c>
      <c r="Y1252" t="s">
        <v>197</v>
      </c>
      <c r="Z1252" s="27">
        <v>15390</v>
      </c>
      <c r="AA1252" s="27">
        <v>15390</v>
      </c>
      <c r="AB1252" s="27">
        <v>14060</v>
      </c>
      <c r="AC1252" s="27">
        <v>14060</v>
      </c>
      <c r="AD1252" s="27">
        <v>10558.210308862801</v>
      </c>
      <c r="AE1252" s="27">
        <v>13100.720511916159</v>
      </c>
      <c r="AF1252" s="27">
        <v>14983.342570665593</v>
      </c>
      <c r="AG1252" s="90">
        <v>13100.720511916159</v>
      </c>
      <c r="AH1252" s="27">
        <v>1.1899067458711099</v>
      </c>
      <c r="AI1252" s="27">
        <v>1.1408690141272599</v>
      </c>
      <c r="AJ1252" s="27">
        <v>0</v>
      </c>
      <c r="AK1252" s="27">
        <v>0</v>
      </c>
      <c r="AL1252" s="101">
        <v>15588.635712901058</v>
      </c>
      <c r="AM1252" s="101">
        <v>14946.206094786561</v>
      </c>
      <c r="AN1252">
        <v>2030</v>
      </c>
      <c r="AO1252" t="s">
        <v>59</v>
      </c>
      <c r="AP1252" s="30">
        <v>11</v>
      </c>
      <c r="AQ1252" t="s">
        <v>371</v>
      </c>
      <c r="AR1252">
        <v>2</v>
      </c>
      <c r="AS1252">
        <v>4</v>
      </c>
      <c r="AT1252" t="s">
        <v>89</v>
      </c>
      <c r="AU1252">
        <v>2023</v>
      </c>
      <c r="AV1252" t="s">
        <v>376</v>
      </c>
      <c r="AW1252" s="101">
        <f t="shared" si="82"/>
        <v>13100.720511916159</v>
      </c>
      <c r="AX1252" s="101">
        <f t="shared" si="83"/>
        <v>15588.635712901058</v>
      </c>
      <c r="AY1252" s="101">
        <f t="shared" si="84"/>
        <v>14946.206094786561</v>
      </c>
    </row>
    <row r="1253" spans="1:51" x14ac:dyDescent="0.2">
      <c r="A1253">
        <v>70</v>
      </c>
      <c r="B1253">
        <v>2023</v>
      </c>
      <c r="C1253" t="s">
        <v>138</v>
      </c>
      <c r="D1253" t="s">
        <v>99</v>
      </c>
      <c r="E1253" t="s">
        <v>46</v>
      </c>
      <c r="G1253" t="s">
        <v>373</v>
      </c>
      <c r="H1253" t="s">
        <v>366</v>
      </c>
      <c r="I1253" t="s">
        <v>374</v>
      </c>
      <c r="J1253" t="s">
        <v>375</v>
      </c>
      <c r="K1253" t="s">
        <v>51</v>
      </c>
      <c r="L1253" s="27">
        <v>0</v>
      </c>
      <c r="M1253" s="27">
        <v>0</v>
      </c>
      <c r="N1253" s="27">
        <v>0</v>
      </c>
      <c r="O1253" t="s">
        <v>369</v>
      </c>
      <c r="P1253" t="s">
        <v>370</v>
      </c>
      <c r="Q1253" s="27">
        <v>64</v>
      </c>
      <c r="R1253" s="27">
        <v>112</v>
      </c>
      <c r="S1253" s="27">
        <v>160</v>
      </c>
      <c r="T1253" s="27">
        <v>160</v>
      </c>
      <c r="U1253" s="27">
        <v>0</v>
      </c>
      <c r="V1253" s="27">
        <v>0</v>
      </c>
      <c r="W1253" s="27">
        <v>0</v>
      </c>
      <c r="X1253" t="s">
        <v>219</v>
      </c>
      <c r="Y1253" t="s">
        <v>197</v>
      </c>
      <c r="Z1253" s="27">
        <v>15025.5</v>
      </c>
      <c r="AA1253" s="27">
        <v>15025.5</v>
      </c>
      <c r="AB1253" s="27">
        <v>13727</v>
      </c>
      <c r="AC1253" s="27">
        <v>13727</v>
      </c>
      <c r="AD1253" s="27">
        <v>10558.210308862801</v>
      </c>
      <c r="AE1253" s="27">
        <v>13100.720511916159</v>
      </c>
      <c r="AF1253" s="27">
        <v>14983.342570665593</v>
      </c>
      <c r="AG1253" s="90">
        <v>13100.720511916159</v>
      </c>
      <c r="AH1253" s="27">
        <v>1.1899067458711099</v>
      </c>
      <c r="AI1253" s="27">
        <v>1.1408690141272599</v>
      </c>
      <c r="AJ1253" s="27">
        <v>0</v>
      </c>
      <c r="AK1253" s="27">
        <v>0</v>
      </c>
      <c r="AL1253" s="101">
        <v>15588.635712901058</v>
      </c>
      <c r="AM1253" s="101">
        <v>14946.206094786561</v>
      </c>
      <c r="AN1253">
        <v>2035</v>
      </c>
      <c r="AO1253" t="s">
        <v>59</v>
      </c>
      <c r="AP1253" s="30">
        <v>11</v>
      </c>
      <c r="AQ1253" t="s">
        <v>371</v>
      </c>
      <c r="AR1253">
        <v>2</v>
      </c>
      <c r="AS1253">
        <v>4</v>
      </c>
      <c r="AT1253" t="s">
        <v>89</v>
      </c>
      <c r="AU1253">
        <v>2023</v>
      </c>
      <c r="AV1253" t="s">
        <v>376</v>
      </c>
      <c r="AW1253" s="101">
        <f t="shared" si="82"/>
        <v>13100.720511916159</v>
      </c>
      <c r="AX1253" s="101">
        <f t="shared" si="83"/>
        <v>15588.635712901058</v>
      </c>
      <c r="AY1253" s="101">
        <f t="shared" si="84"/>
        <v>14946.206094786561</v>
      </c>
    </row>
    <row r="1254" spans="1:51" x14ac:dyDescent="0.2">
      <c r="A1254">
        <v>70</v>
      </c>
      <c r="B1254">
        <v>2023</v>
      </c>
      <c r="C1254" t="s">
        <v>138</v>
      </c>
      <c r="D1254" t="s">
        <v>99</v>
      </c>
      <c r="E1254" t="s">
        <v>46</v>
      </c>
      <c r="G1254" t="s">
        <v>373</v>
      </c>
      <c r="H1254" t="s">
        <v>366</v>
      </c>
      <c r="I1254" t="s">
        <v>374</v>
      </c>
      <c r="J1254" t="s">
        <v>375</v>
      </c>
      <c r="K1254" t="s">
        <v>51</v>
      </c>
      <c r="L1254" s="27">
        <v>0</v>
      </c>
      <c r="M1254" s="27">
        <v>0</v>
      </c>
      <c r="N1254" s="27">
        <v>0</v>
      </c>
      <c r="O1254" t="s">
        <v>369</v>
      </c>
      <c r="P1254" t="s">
        <v>370</v>
      </c>
      <c r="Q1254" s="27">
        <v>64</v>
      </c>
      <c r="R1254" s="27">
        <v>112</v>
      </c>
      <c r="S1254" s="27">
        <v>160</v>
      </c>
      <c r="T1254" s="27">
        <v>160</v>
      </c>
      <c r="U1254" s="27">
        <v>0</v>
      </c>
      <c r="V1254" s="27">
        <v>0</v>
      </c>
      <c r="W1254" s="27">
        <v>0</v>
      </c>
      <c r="X1254" t="s">
        <v>219</v>
      </c>
      <c r="Y1254" t="s">
        <v>197</v>
      </c>
      <c r="Z1254" s="27">
        <v>14661</v>
      </c>
      <c r="AA1254" s="27">
        <v>14661</v>
      </c>
      <c r="AB1254" s="27">
        <v>13394</v>
      </c>
      <c r="AC1254" s="27">
        <v>13394</v>
      </c>
      <c r="AD1254" s="27">
        <v>10558.210308862801</v>
      </c>
      <c r="AE1254" s="27">
        <v>13100.720511916159</v>
      </c>
      <c r="AF1254" s="27">
        <v>14983.342570665593</v>
      </c>
      <c r="AG1254" s="90">
        <v>13100.720511916159</v>
      </c>
      <c r="AH1254" s="27">
        <v>1.1899067458711099</v>
      </c>
      <c r="AI1254" s="27">
        <v>1.1408690141272599</v>
      </c>
      <c r="AJ1254" s="27">
        <v>0</v>
      </c>
      <c r="AK1254" s="27">
        <v>0</v>
      </c>
      <c r="AL1254" s="101">
        <v>15588.635712901058</v>
      </c>
      <c r="AM1254" s="101">
        <v>14946.206094786561</v>
      </c>
      <c r="AN1254">
        <v>2040</v>
      </c>
      <c r="AO1254" t="s">
        <v>59</v>
      </c>
      <c r="AP1254" s="30">
        <v>11</v>
      </c>
      <c r="AQ1254" t="s">
        <v>371</v>
      </c>
      <c r="AR1254">
        <v>2</v>
      </c>
      <c r="AS1254">
        <v>4</v>
      </c>
      <c r="AT1254" t="s">
        <v>89</v>
      </c>
      <c r="AU1254">
        <v>2023</v>
      </c>
      <c r="AV1254" t="s">
        <v>376</v>
      </c>
      <c r="AW1254" s="101">
        <f t="shared" si="82"/>
        <v>13100.720511916159</v>
      </c>
      <c r="AX1254" s="101">
        <f t="shared" si="83"/>
        <v>15588.635712901058</v>
      </c>
      <c r="AY1254" s="101">
        <f t="shared" si="84"/>
        <v>14946.206094786561</v>
      </c>
    </row>
    <row r="1255" spans="1:51" x14ac:dyDescent="0.2">
      <c r="A1255">
        <v>70</v>
      </c>
      <c r="B1255">
        <v>2023</v>
      </c>
      <c r="C1255" t="s">
        <v>138</v>
      </c>
      <c r="D1255" t="s">
        <v>99</v>
      </c>
      <c r="E1255" t="s">
        <v>46</v>
      </c>
      <c r="G1255" t="s">
        <v>373</v>
      </c>
      <c r="H1255" t="s">
        <v>366</v>
      </c>
      <c r="I1255" t="s">
        <v>374</v>
      </c>
      <c r="J1255" t="s">
        <v>375</v>
      </c>
      <c r="K1255" t="s">
        <v>51</v>
      </c>
      <c r="L1255" s="27">
        <v>0</v>
      </c>
      <c r="M1255" s="27">
        <v>0</v>
      </c>
      <c r="N1255" s="27">
        <v>0</v>
      </c>
      <c r="O1255" t="s">
        <v>369</v>
      </c>
      <c r="P1255" t="s">
        <v>370</v>
      </c>
      <c r="Q1255" s="27">
        <v>64</v>
      </c>
      <c r="R1255" s="27">
        <v>112</v>
      </c>
      <c r="S1255" s="27">
        <v>160</v>
      </c>
      <c r="T1255" s="27">
        <v>160</v>
      </c>
      <c r="U1255" s="27">
        <v>0</v>
      </c>
      <c r="V1255" s="27">
        <v>0</v>
      </c>
      <c r="W1255" s="27">
        <v>0</v>
      </c>
      <c r="X1255" t="s">
        <v>219</v>
      </c>
      <c r="Y1255" t="s">
        <v>197</v>
      </c>
      <c r="Z1255" s="27">
        <v>14332.95</v>
      </c>
      <c r="AA1255" s="27">
        <v>14332.95</v>
      </c>
      <c r="AB1255" s="27">
        <v>13094.3</v>
      </c>
      <c r="AC1255" s="27">
        <v>13094.3</v>
      </c>
      <c r="AD1255" s="27">
        <v>10558.210308862801</v>
      </c>
      <c r="AE1255" s="27">
        <v>13100.720511916159</v>
      </c>
      <c r="AF1255" s="27">
        <v>14983.342570665593</v>
      </c>
      <c r="AG1255" s="90">
        <v>13100.720511916159</v>
      </c>
      <c r="AH1255" s="27">
        <v>1.1899067458711099</v>
      </c>
      <c r="AI1255" s="27">
        <v>1.1408690141272599</v>
      </c>
      <c r="AJ1255" s="27">
        <v>0</v>
      </c>
      <c r="AK1255" s="27">
        <v>0</v>
      </c>
      <c r="AL1255" s="101">
        <v>15588.635712901058</v>
      </c>
      <c r="AM1255" s="101">
        <v>14946.206094786561</v>
      </c>
      <c r="AN1255">
        <v>2045</v>
      </c>
      <c r="AO1255" t="s">
        <v>59</v>
      </c>
      <c r="AP1255" s="30">
        <v>11</v>
      </c>
      <c r="AQ1255" t="s">
        <v>371</v>
      </c>
      <c r="AR1255">
        <v>2</v>
      </c>
      <c r="AS1255">
        <v>4</v>
      </c>
      <c r="AT1255" t="s">
        <v>89</v>
      </c>
      <c r="AU1255">
        <v>2023</v>
      </c>
      <c r="AV1255" t="s">
        <v>376</v>
      </c>
      <c r="AW1255" s="101">
        <f t="shared" si="82"/>
        <v>13100.720511916159</v>
      </c>
      <c r="AX1255" s="101">
        <f t="shared" si="83"/>
        <v>15588.635712901058</v>
      </c>
      <c r="AY1255" s="101">
        <f t="shared" si="84"/>
        <v>14946.206094786561</v>
      </c>
    </row>
    <row r="1256" spans="1:51" x14ac:dyDescent="0.2">
      <c r="A1256">
        <v>70</v>
      </c>
      <c r="B1256">
        <v>2023</v>
      </c>
      <c r="C1256" t="s">
        <v>138</v>
      </c>
      <c r="D1256" t="s">
        <v>99</v>
      </c>
      <c r="E1256" t="s">
        <v>46</v>
      </c>
      <c r="G1256" t="s">
        <v>373</v>
      </c>
      <c r="H1256" t="s">
        <v>366</v>
      </c>
      <c r="I1256" t="s">
        <v>374</v>
      </c>
      <c r="J1256" t="s">
        <v>375</v>
      </c>
      <c r="K1256" t="s">
        <v>51</v>
      </c>
      <c r="L1256" s="27">
        <v>0</v>
      </c>
      <c r="M1256" s="27">
        <v>0</v>
      </c>
      <c r="N1256" s="27">
        <v>0</v>
      </c>
      <c r="O1256" t="s">
        <v>369</v>
      </c>
      <c r="P1256" t="s">
        <v>370</v>
      </c>
      <c r="Q1256" s="27">
        <v>64</v>
      </c>
      <c r="R1256" s="27">
        <v>112</v>
      </c>
      <c r="S1256" s="27">
        <v>160</v>
      </c>
      <c r="T1256" s="27">
        <v>160</v>
      </c>
      <c r="U1256" s="27">
        <v>0</v>
      </c>
      <c r="V1256" s="27">
        <v>0</v>
      </c>
      <c r="W1256" s="27">
        <v>0</v>
      </c>
      <c r="X1256" t="s">
        <v>219</v>
      </c>
      <c r="Y1256" t="s">
        <v>197</v>
      </c>
      <c r="Z1256" s="27">
        <v>14004.900000000001</v>
      </c>
      <c r="AA1256" s="27">
        <v>14004.900000000001</v>
      </c>
      <c r="AB1256" s="27">
        <v>12794.6</v>
      </c>
      <c r="AC1256" s="27">
        <v>12794.6</v>
      </c>
      <c r="AD1256" s="27">
        <v>10558.210308862801</v>
      </c>
      <c r="AE1256" s="27">
        <v>13100.720511916159</v>
      </c>
      <c r="AF1256" s="27">
        <v>14983.342570665593</v>
      </c>
      <c r="AG1256" s="90">
        <v>13100.720511916159</v>
      </c>
      <c r="AH1256" s="27">
        <v>1.1899067458711099</v>
      </c>
      <c r="AI1256" s="27">
        <v>1.1408690141272599</v>
      </c>
      <c r="AJ1256" s="27">
        <v>0</v>
      </c>
      <c r="AK1256" s="27">
        <v>0</v>
      </c>
      <c r="AL1256" s="101">
        <v>15588.635712901058</v>
      </c>
      <c r="AM1256" s="101">
        <v>14946.206094786561</v>
      </c>
      <c r="AN1256">
        <v>2050</v>
      </c>
      <c r="AO1256" t="s">
        <v>59</v>
      </c>
      <c r="AP1256" s="30">
        <v>11</v>
      </c>
      <c r="AQ1256" t="s">
        <v>371</v>
      </c>
      <c r="AR1256">
        <v>2</v>
      </c>
      <c r="AS1256">
        <v>4</v>
      </c>
      <c r="AT1256" t="s">
        <v>89</v>
      </c>
      <c r="AU1256">
        <v>2023</v>
      </c>
      <c r="AV1256" t="s">
        <v>376</v>
      </c>
      <c r="AW1256" s="101">
        <f t="shared" si="82"/>
        <v>13100.720511916159</v>
      </c>
      <c r="AX1256" s="101">
        <f t="shared" si="83"/>
        <v>15588.635712901058</v>
      </c>
      <c r="AY1256" s="101">
        <f t="shared" si="84"/>
        <v>14946.206094786561</v>
      </c>
    </row>
    <row r="1257" spans="1:51" x14ac:dyDescent="0.2">
      <c r="A1257">
        <v>70</v>
      </c>
      <c r="B1257">
        <v>2023</v>
      </c>
      <c r="C1257" t="s">
        <v>138</v>
      </c>
      <c r="D1257" t="s">
        <v>99</v>
      </c>
      <c r="E1257" t="s">
        <v>46</v>
      </c>
      <c r="G1257" t="s">
        <v>373</v>
      </c>
      <c r="H1257" t="s">
        <v>366</v>
      </c>
      <c r="I1257" t="s">
        <v>374</v>
      </c>
      <c r="J1257" t="s">
        <v>375</v>
      </c>
      <c r="K1257" t="s">
        <v>51</v>
      </c>
      <c r="L1257" s="27">
        <v>0</v>
      </c>
      <c r="M1257" s="27">
        <v>0</v>
      </c>
      <c r="N1257" s="27">
        <v>0</v>
      </c>
      <c r="O1257" t="s">
        <v>369</v>
      </c>
      <c r="P1257" t="s">
        <v>370</v>
      </c>
      <c r="Q1257" s="27">
        <v>64</v>
      </c>
      <c r="R1257" s="27">
        <v>112</v>
      </c>
      <c r="S1257" s="27">
        <v>160</v>
      </c>
      <c r="T1257" s="27">
        <v>160</v>
      </c>
      <c r="U1257" s="27">
        <v>0</v>
      </c>
      <c r="V1257" s="27">
        <v>0</v>
      </c>
      <c r="W1257" s="27">
        <v>0</v>
      </c>
      <c r="X1257" t="s">
        <v>219</v>
      </c>
      <c r="Y1257" t="s">
        <v>197</v>
      </c>
      <c r="Z1257" s="27">
        <v>16200</v>
      </c>
      <c r="AA1257" s="27">
        <v>16200</v>
      </c>
      <c r="AB1257" s="27">
        <v>14800</v>
      </c>
      <c r="AC1257" s="27">
        <v>14800</v>
      </c>
      <c r="AD1257" s="27">
        <v>13056</v>
      </c>
      <c r="AE1257" s="27">
        <v>16200</v>
      </c>
      <c r="AF1257" s="27">
        <v>18528</v>
      </c>
      <c r="AG1257" s="90">
        <v>16200</v>
      </c>
      <c r="AH1257" s="27">
        <v>1.1899067458711099</v>
      </c>
      <c r="AI1257" s="27">
        <v>1.1408690141272599</v>
      </c>
      <c r="AJ1257" s="27">
        <v>0</v>
      </c>
      <c r="AK1257" s="27">
        <v>0</v>
      </c>
      <c r="AL1257" s="101">
        <v>19276.48928311198</v>
      </c>
      <c r="AM1257" s="101">
        <v>18482.078028861612</v>
      </c>
      <c r="AN1257">
        <v>2023</v>
      </c>
      <c r="AO1257" t="s">
        <v>60</v>
      </c>
      <c r="AP1257" s="30">
        <v>11</v>
      </c>
      <c r="AQ1257" t="s">
        <v>371</v>
      </c>
      <c r="AR1257">
        <v>2</v>
      </c>
      <c r="AS1257">
        <v>4</v>
      </c>
      <c r="AT1257" t="s">
        <v>89</v>
      </c>
      <c r="AU1257">
        <v>2023</v>
      </c>
      <c r="AV1257" t="s">
        <v>376</v>
      </c>
      <c r="AW1257" s="101">
        <f t="shared" si="82"/>
        <v>16200</v>
      </c>
      <c r="AX1257" s="101">
        <f t="shared" si="83"/>
        <v>19276.48928311198</v>
      </c>
      <c r="AY1257" s="101">
        <f t="shared" si="84"/>
        <v>18482.078028861612</v>
      </c>
    </row>
    <row r="1258" spans="1:51" x14ac:dyDescent="0.2">
      <c r="A1258">
        <v>70</v>
      </c>
      <c r="B1258">
        <v>2023</v>
      </c>
      <c r="C1258" t="s">
        <v>138</v>
      </c>
      <c r="D1258" t="s">
        <v>99</v>
      </c>
      <c r="E1258" t="s">
        <v>46</v>
      </c>
      <c r="G1258" t="s">
        <v>373</v>
      </c>
      <c r="H1258" t="s">
        <v>366</v>
      </c>
      <c r="I1258" t="s">
        <v>374</v>
      </c>
      <c r="J1258" t="s">
        <v>375</v>
      </c>
      <c r="K1258" t="s">
        <v>51</v>
      </c>
      <c r="L1258" s="27">
        <v>0</v>
      </c>
      <c r="M1258" s="27">
        <v>0</v>
      </c>
      <c r="N1258" s="27">
        <v>0</v>
      </c>
      <c r="O1258" t="s">
        <v>369</v>
      </c>
      <c r="P1258" t="s">
        <v>370</v>
      </c>
      <c r="Q1258" s="27">
        <v>64</v>
      </c>
      <c r="R1258" s="27">
        <v>112</v>
      </c>
      <c r="S1258" s="27">
        <v>160</v>
      </c>
      <c r="T1258" s="27">
        <v>160</v>
      </c>
      <c r="U1258" s="27">
        <v>0</v>
      </c>
      <c r="V1258" s="27">
        <v>0</v>
      </c>
      <c r="W1258" s="27">
        <v>0</v>
      </c>
      <c r="X1258" t="s">
        <v>219</v>
      </c>
      <c r="Y1258" t="s">
        <v>197</v>
      </c>
      <c r="Z1258" s="27">
        <v>14580</v>
      </c>
      <c r="AA1258" s="27">
        <v>14580</v>
      </c>
      <c r="AB1258" s="27">
        <v>13320</v>
      </c>
      <c r="AC1258" s="27">
        <v>13320</v>
      </c>
      <c r="AD1258" s="27">
        <v>10558.210308862801</v>
      </c>
      <c r="AE1258" s="27">
        <v>13100.720511916159</v>
      </c>
      <c r="AF1258" s="27">
        <v>14983.342570665593</v>
      </c>
      <c r="AG1258" s="90">
        <v>13100.720511916159</v>
      </c>
      <c r="AH1258" s="27">
        <v>1.1899067458711099</v>
      </c>
      <c r="AI1258" s="27">
        <v>1.1408690141272599</v>
      </c>
      <c r="AJ1258" s="27">
        <v>0</v>
      </c>
      <c r="AK1258" s="27">
        <v>0</v>
      </c>
      <c r="AL1258" s="101">
        <v>15588.635712901058</v>
      </c>
      <c r="AM1258" s="101">
        <v>14946.206094786561</v>
      </c>
      <c r="AN1258">
        <v>2030</v>
      </c>
      <c r="AO1258" t="s">
        <v>60</v>
      </c>
      <c r="AP1258" s="30">
        <v>11</v>
      </c>
      <c r="AQ1258" t="s">
        <v>371</v>
      </c>
      <c r="AR1258">
        <v>2</v>
      </c>
      <c r="AS1258">
        <v>4</v>
      </c>
      <c r="AT1258" t="s">
        <v>89</v>
      </c>
      <c r="AU1258">
        <v>2023</v>
      </c>
      <c r="AV1258" t="s">
        <v>376</v>
      </c>
      <c r="AW1258" s="101">
        <f t="shared" si="82"/>
        <v>13100.720511916159</v>
      </c>
      <c r="AX1258" s="101">
        <f t="shared" si="83"/>
        <v>15588.635712901058</v>
      </c>
      <c r="AY1258" s="101">
        <f t="shared" si="84"/>
        <v>14946.206094786561</v>
      </c>
    </row>
    <row r="1259" spans="1:51" x14ac:dyDescent="0.2">
      <c r="A1259">
        <v>70</v>
      </c>
      <c r="B1259">
        <v>2023</v>
      </c>
      <c r="C1259" t="s">
        <v>138</v>
      </c>
      <c r="D1259" t="s">
        <v>99</v>
      </c>
      <c r="E1259" t="s">
        <v>46</v>
      </c>
      <c r="G1259" t="s">
        <v>373</v>
      </c>
      <c r="H1259" t="s">
        <v>366</v>
      </c>
      <c r="I1259" t="s">
        <v>374</v>
      </c>
      <c r="J1259" t="s">
        <v>375</v>
      </c>
      <c r="K1259" t="s">
        <v>51</v>
      </c>
      <c r="L1259" s="27">
        <v>0</v>
      </c>
      <c r="M1259" s="27">
        <v>0</v>
      </c>
      <c r="N1259" s="27">
        <v>0</v>
      </c>
      <c r="O1259" t="s">
        <v>369</v>
      </c>
      <c r="P1259" t="s">
        <v>370</v>
      </c>
      <c r="Q1259" s="27">
        <v>64</v>
      </c>
      <c r="R1259" s="27">
        <v>112</v>
      </c>
      <c r="S1259" s="27">
        <v>160</v>
      </c>
      <c r="T1259" s="27">
        <v>160</v>
      </c>
      <c r="U1259" s="27">
        <v>0</v>
      </c>
      <c r="V1259" s="27">
        <v>0</v>
      </c>
      <c r="W1259" s="27">
        <v>0</v>
      </c>
      <c r="X1259" t="s">
        <v>219</v>
      </c>
      <c r="Y1259" t="s">
        <v>197</v>
      </c>
      <c r="Z1259" s="27">
        <v>13851</v>
      </c>
      <c r="AA1259" s="27">
        <v>13851</v>
      </c>
      <c r="AB1259" s="27">
        <v>12654</v>
      </c>
      <c r="AC1259" s="27">
        <v>12654</v>
      </c>
      <c r="AD1259" s="27">
        <v>10558.210308862801</v>
      </c>
      <c r="AE1259" s="27">
        <v>13100.720511916159</v>
      </c>
      <c r="AF1259" s="27">
        <v>14983.342570665593</v>
      </c>
      <c r="AG1259" s="90">
        <v>13100.720511916159</v>
      </c>
      <c r="AH1259" s="27">
        <v>1.1899067458711099</v>
      </c>
      <c r="AI1259" s="27">
        <v>1.1408690141272599</v>
      </c>
      <c r="AJ1259" s="27">
        <v>0</v>
      </c>
      <c r="AK1259" s="27">
        <v>0</v>
      </c>
      <c r="AL1259" s="101">
        <v>15588.635712901058</v>
      </c>
      <c r="AM1259" s="101">
        <v>14946.206094786561</v>
      </c>
      <c r="AN1259">
        <v>2035</v>
      </c>
      <c r="AO1259" t="s">
        <v>60</v>
      </c>
      <c r="AP1259" s="30">
        <v>11</v>
      </c>
      <c r="AQ1259" t="s">
        <v>371</v>
      </c>
      <c r="AR1259">
        <v>2</v>
      </c>
      <c r="AS1259">
        <v>4</v>
      </c>
      <c r="AT1259" t="s">
        <v>89</v>
      </c>
      <c r="AU1259">
        <v>2023</v>
      </c>
      <c r="AV1259" t="s">
        <v>376</v>
      </c>
      <c r="AW1259" s="101">
        <f t="shared" si="82"/>
        <v>13100.720511916159</v>
      </c>
      <c r="AX1259" s="101">
        <f t="shared" si="83"/>
        <v>15588.635712901058</v>
      </c>
      <c r="AY1259" s="101">
        <f t="shared" si="84"/>
        <v>14946.206094786561</v>
      </c>
    </row>
    <row r="1260" spans="1:51" x14ac:dyDescent="0.2">
      <c r="A1260">
        <v>70</v>
      </c>
      <c r="B1260">
        <v>2023</v>
      </c>
      <c r="C1260" t="s">
        <v>138</v>
      </c>
      <c r="D1260" t="s">
        <v>99</v>
      </c>
      <c r="E1260" t="s">
        <v>46</v>
      </c>
      <c r="G1260" t="s">
        <v>373</v>
      </c>
      <c r="H1260" t="s">
        <v>366</v>
      </c>
      <c r="I1260" t="s">
        <v>374</v>
      </c>
      <c r="J1260" t="s">
        <v>375</v>
      </c>
      <c r="K1260" t="s">
        <v>51</v>
      </c>
      <c r="L1260" s="27">
        <v>0</v>
      </c>
      <c r="M1260" s="27">
        <v>0</v>
      </c>
      <c r="N1260" s="27">
        <v>0</v>
      </c>
      <c r="O1260" t="s">
        <v>369</v>
      </c>
      <c r="P1260" t="s">
        <v>370</v>
      </c>
      <c r="Q1260" s="27">
        <v>64</v>
      </c>
      <c r="R1260" s="27">
        <v>112</v>
      </c>
      <c r="S1260" s="27">
        <v>160</v>
      </c>
      <c r="T1260" s="27">
        <v>160</v>
      </c>
      <c r="U1260" s="27">
        <v>0</v>
      </c>
      <c r="V1260" s="27">
        <v>0</v>
      </c>
      <c r="W1260" s="27">
        <v>0</v>
      </c>
      <c r="X1260" t="s">
        <v>219</v>
      </c>
      <c r="Y1260" t="s">
        <v>197</v>
      </c>
      <c r="Z1260" s="27">
        <v>13122</v>
      </c>
      <c r="AA1260" s="27">
        <v>13122</v>
      </c>
      <c r="AB1260" s="27">
        <v>11988</v>
      </c>
      <c r="AC1260" s="27">
        <v>11988</v>
      </c>
      <c r="AD1260" s="27">
        <v>10558.210308862801</v>
      </c>
      <c r="AE1260" s="27">
        <v>13100.720511916159</v>
      </c>
      <c r="AF1260" s="27">
        <v>14983.342570665593</v>
      </c>
      <c r="AG1260" s="90">
        <v>13100.720511916159</v>
      </c>
      <c r="AH1260" s="27">
        <v>1.1899067458711099</v>
      </c>
      <c r="AI1260" s="27">
        <v>1.1408690141272599</v>
      </c>
      <c r="AJ1260" s="27">
        <v>0</v>
      </c>
      <c r="AK1260" s="27">
        <v>0</v>
      </c>
      <c r="AL1260" s="101">
        <v>15588.635712901058</v>
      </c>
      <c r="AM1260" s="101">
        <v>14946.206094786561</v>
      </c>
      <c r="AN1260">
        <v>2040</v>
      </c>
      <c r="AO1260" t="s">
        <v>60</v>
      </c>
      <c r="AP1260" s="30">
        <v>11</v>
      </c>
      <c r="AQ1260" t="s">
        <v>371</v>
      </c>
      <c r="AR1260">
        <v>2</v>
      </c>
      <c r="AS1260">
        <v>4</v>
      </c>
      <c r="AT1260" t="s">
        <v>89</v>
      </c>
      <c r="AU1260">
        <v>2023</v>
      </c>
      <c r="AV1260" t="s">
        <v>376</v>
      </c>
      <c r="AW1260" s="101">
        <f t="shared" si="82"/>
        <v>13100.720511916159</v>
      </c>
      <c r="AX1260" s="101">
        <f t="shared" si="83"/>
        <v>15588.635712901058</v>
      </c>
      <c r="AY1260" s="101">
        <f t="shared" si="84"/>
        <v>14946.206094786561</v>
      </c>
    </row>
    <row r="1261" spans="1:51" x14ac:dyDescent="0.2">
      <c r="A1261">
        <v>70</v>
      </c>
      <c r="B1261">
        <v>2023</v>
      </c>
      <c r="C1261" t="s">
        <v>138</v>
      </c>
      <c r="D1261" t="s">
        <v>99</v>
      </c>
      <c r="E1261" t="s">
        <v>46</v>
      </c>
      <c r="G1261" t="s">
        <v>373</v>
      </c>
      <c r="H1261" t="s">
        <v>366</v>
      </c>
      <c r="I1261" t="s">
        <v>374</v>
      </c>
      <c r="J1261" t="s">
        <v>375</v>
      </c>
      <c r="K1261" t="s">
        <v>51</v>
      </c>
      <c r="L1261" s="27">
        <v>0</v>
      </c>
      <c r="M1261" s="27">
        <v>0</v>
      </c>
      <c r="N1261" s="27">
        <v>0</v>
      </c>
      <c r="O1261" t="s">
        <v>369</v>
      </c>
      <c r="P1261" t="s">
        <v>370</v>
      </c>
      <c r="Q1261" s="27">
        <v>64</v>
      </c>
      <c r="R1261" s="27">
        <v>112</v>
      </c>
      <c r="S1261" s="27">
        <v>160</v>
      </c>
      <c r="T1261" s="27">
        <v>160</v>
      </c>
      <c r="U1261" s="27">
        <v>0</v>
      </c>
      <c r="V1261" s="27">
        <v>0</v>
      </c>
      <c r="W1261" s="27">
        <v>0</v>
      </c>
      <c r="X1261" t="s">
        <v>219</v>
      </c>
      <c r="Y1261" t="s">
        <v>197</v>
      </c>
      <c r="Z1261" s="27">
        <v>12465.900000000001</v>
      </c>
      <c r="AA1261" s="27">
        <v>12465.900000000001</v>
      </c>
      <c r="AB1261" s="27">
        <v>11388.6</v>
      </c>
      <c r="AC1261" s="27">
        <v>11388.6</v>
      </c>
      <c r="AD1261" s="27">
        <v>10558.210308862801</v>
      </c>
      <c r="AE1261" s="27">
        <v>13100.720511916159</v>
      </c>
      <c r="AF1261" s="27">
        <v>14983.342570665593</v>
      </c>
      <c r="AG1261" s="90">
        <v>13100.720511916159</v>
      </c>
      <c r="AH1261" s="27">
        <v>1.1899067458711099</v>
      </c>
      <c r="AI1261" s="27">
        <v>1.1408690141272599</v>
      </c>
      <c r="AJ1261" s="27">
        <v>0</v>
      </c>
      <c r="AK1261" s="27">
        <v>0</v>
      </c>
      <c r="AL1261" s="101">
        <v>15588.635712901058</v>
      </c>
      <c r="AM1261" s="101">
        <v>14946.206094786561</v>
      </c>
      <c r="AN1261">
        <v>2045</v>
      </c>
      <c r="AO1261" t="s">
        <v>60</v>
      </c>
      <c r="AP1261" s="30">
        <v>11</v>
      </c>
      <c r="AQ1261" t="s">
        <v>371</v>
      </c>
      <c r="AR1261">
        <v>2</v>
      </c>
      <c r="AS1261">
        <v>4</v>
      </c>
      <c r="AT1261" t="s">
        <v>89</v>
      </c>
      <c r="AU1261">
        <v>2023</v>
      </c>
      <c r="AV1261" t="s">
        <v>376</v>
      </c>
      <c r="AW1261" s="101">
        <f t="shared" si="82"/>
        <v>13100.720511916159</v>
      </c>
      <c r="AX1261" s="101">
        <f t="shared" si="83"/>
        <v>15588.635712901058</v>
      </c>
      <c r="AY1261" s="101">
        <f t="shared" si="84"/>
        <v>14946.206094786561</v>
      </c>
    </row>
    <row r="1262" spans="1:51" x14ac:dyDescent="0.2">
      <c r="A1262">
        <v>70</v>
      </c>
      <c r="B1262">
        <v>2023</v>
      </c>
      <c r="C1262" t="s">
        <v>138</v>
      </c>
      <c r="D1262" t="s">
        <v>99</v>
      </c>
      <c r="E1262" t="s">
        <v>46</v>
      </c>
      <c r="G1262" t="s">
        <v>373</v>
      </c>
      <c r="H1262" t="s">
        <v>366</v>
      </c>
      <c r="I1262" t="s">
        <v>374</v>
      </c>
      <c r="J1262" t="s">
        <v>375</v>
      </c>
      <c r="K1262" t="s">
        <v>51</v>
      </c>
      <c r="L1262" s="27">
        <v>0</v>
      </c>
      <c r="M1262" s="27">
        <v>0</v>
      </c>
      <c r="N1262" s="27">
        <v>0</v>
      </c>
      <c r="O1262" t="s">
        <v>369</v>
      </c>
      <c r="P1262" t="s">
        <v>370</v>
      </c>
      <c r="Q1262" s="27">
        <v>64</v>
      </c>
      <c r="R1262" s="27">
        <v>112</v>
      </c>
      <c r="S1262" s="27">
        <v>160</v>
      </c>
      <c r="T1262" s="27">
        <v>160</v>
      </c>
      <c r="U1262" s="27">
        <v>0</v>
      </c>
      <c r="V1262" s="27">
        <v>0</v>
      </c>
      <c r="W1262" s="27">
        <v>0</v>
      </c>
      <c r="X1262" t="s">
        <v>219</v>
      </c>
      <c r="Y1262" t="s">
        <v>197</v>
      </c>
      <c r="Z1262" s="27">
        <v>11809.800000000001</v>
      </c>
      <c r="AA1262" s="27">
        <v>11809.800000000001</v>
      </c>
      <c r="AB1262" s="27">
        <v>10789.2</v>
      </c>
      <c r="AC1262" s="27">
        <v>10789.2</v>
      </c>
      <c r="AD1262" s="27">
        <v>10558.210308862801</v>
      </c>
      <c r="AE1262" s="27">
        <v>13100.720511916159</v>
      </c>
      <c r="AF1262" s="27">
        <v>14983.342570665593</v>
      </c>
      <c r="AG1262" s="90">
        <v>13100.720511916159</v>
      </c>
      <c r="AH1262" s="27">
        <v>1.1899067458711099</v>
      </c>
      <c r="AI1262" s="27">
        <v>1.1408690141272599</v>
      </c>
      <c r="AJ1262" s="27">
        <v>0</v>
      </c>
      <c r="AK1262" s="27">
        <v>0</v>
      </c>
      <c r="AL1262" s="101">
        <v>15588.635712901058</v>
      </c>
      <c r="AM1262" s="101">
        <v>14946.206094786561</v>
      </c>
      <c r="AN1262">
        <v>2050</v>
      </c>
      <c r="AO1262" t="s">
        <v>60</v>
      </c>
      <c r="AP1262" s="30">
        <v>11</v>
      </c>
      <c r="AQ1262" t="s">
        <v>371</v>
      </c>
      <c r="AR1262">
        <v>2</v>
      </c>
      <c r="AS1262">
        <v>4</v>
      </c>
      <c r="AT1262" t="s">
        <v>89</v>
      </c>
      <c r="AU1262">
        <v>2023</v>
      </c>
      <c r="AV1262" t="s">
        <v>376</v>
      </c>
      <c r="AW1262" s="101">
        <f t="shared" si="82"/>
        <v>13100.720511916159</v>
      </c>
      <c r="AX1262" s="101">
        <f t="shared" si="83"/>
        <v>15588.635712901058</v>
      </c>
      <c r="AY1262" s="101">
        <f t="shared" si="84"/>
        <v>14946.206094786561</v>
      </c>
    </row>
    <row r="1263" spans="1:51" x14ac:dyDescent="0.2">
      <c r="A1263">
        <v>71</v>
      </c>
      <c r="B1263">
        <v>2023</v>
      </c>
      <c r="C1263" t="s">
        <v>323</v>
      </c>
      <c r="D1263" t="s">
        <v>377</v>
      </c>
      <c r="E1263" t="s">
        <v>46</v>
      </c>
      <c r="G1263" t="s">
        <v>378</v>
      </c>
      <c r="H1263" t="s">
        <v>171</v>
      </c>
      <c r="I1263" t="s">
        <v>379</v>
      </c>
      <c r="J1263" t="s">
        <v>380</v>
      </c>
      <c r="K1263" t="s">
        <v>51</v>
      </c>
      <c r="L1263" s="27">
        <v>0</v>
      </c>
      <c r="M1263" s="27">
        <v>0</v>
      </c>
      <c r="N1263" s="27">
        <v>0</v>
      </c>
      <c r="O1263" t="s">
        <v>381</v>
      </c>
      <c r="P1263" t="s">
        <v>370</v>
      </c>
      <c r="Q1263" s="27">
        <v>18</v>
      </c>
      <c r="R1263" s="27">
        <v>85</v>
      </c>
      <c r="S1263" s="27">
        <v>120</v>
      </c>
      <c r="T1263" s="27">
        <v>120</v>
      </c>
      <c r="U1263" s="27">
        <v>0</v>
      </c>
      <c r="V1263" s="27">
        <v>0</v>
      </c>
      <c r="W1263" s="27">
        <v>0</v>
      </c>
      <c r="X1263" t="s">
        <v>382</v>
      </c>
      <c r="Y1263" t="s">
        <v>55</v>
      </c>
      <c r="Z1263" s="27">
        <v>3</v>
      </c>
      <c r="AA1263" s="27">
        <v>12</v>
      </c>
      <c r="AB1263" s="27">
        <v>99</v>
      </c>
      <c r="AC1263" s="27">
        <v>99</v>
      </c>
      <c r="AD1263" s="27">
        <v>5652.25</v>
      </c>
      <c r="AE1263" s="27">
        <v>6782.7025000000003</v>
      </c>
      <c r="AF1263" s="27">
        <v>9559.68</v>
      </c>
      <c r="AG1263" s="90">
        <v>6782.7025000000003</v>
      </c>
      <c r="AH1263" s="27">
        <v>1.23</v>
      </c>
      <c r="AI1263" s="27">
        <v>1.3</v>
      </c>
      <c r="AJ1263" s="27">
        <v>0</v>
      </c>
      <c r="AK1263" s="27">
        <v>0</v>
      </c>
      <c r="AL1263" s="101">
        <v>8342.7240750000001</v>
      </c>
      <c r="AM1263" s="101">
        <v>8817.51325</v>
      </c>
      <c r="AN1263">
        <v>2023</v>
      </c>
      <c r="AO1263" t="s">
        <v>56</v>
      </c>
      <c r="AP1263" s="30">
        <v>20</v>
      </c>
      <c r="AQ1263" t="s">
        <v>383</v>
      </c>
      <c r="AR1263">
        <v>4</v>
      </c>
      <c r="AS1263">
        <v>4</v>
      </c>
      <c r="AT1263" t="s">
        <v>89</v>
      </c>
      <c r="AU1263">
        <v>2023</v>
      </c>
      <c r="AV1263" t="s">
        <v>384</v>
      </c>
      <c r="AW1263" s="101">
        <f t="shared" si="82"/>
        <v>6782.7025000000003</v>
      </c>
      <c r="AX1263" s="101">
        <f t="shared" si="83"/>
        <v>8342.7240750000001</v>
      </c>
      <c r="AY1263" s="101">
        <f t="shared" si="84"/>
        <v>8817.51325</v>
      </c>
    </row>
    <row r="1264" spans="1:51" x14ac:dyDescent="0.2">
      <c r="A1264">
        <v>71</v>
      </c>
      <c r="B1264">
        <v>2023</v>
      </c>
      <c r="C1264" t="s">
        <v>323</v>
      </c>
      <c r="D1264" t="s">
        <v>377</v>
      </c>
      <c r="E1264" t="s">
        <v>46</v>
      </c>
      <c r="G1264" t="s">
        <v>378</v>
      </c>
      <c r="H1264" t="s">
        <v>171</v>
      </c>
      <c r="I1264" t="s">
        <v>379</v>
      </c>
      <c r="J1264" t="s">
        <v>380</v>
      </c>
      <c r="K1264" t="s">
        <v>51</v>
      </c>
      <c r="L1264" s="27">
        <v>0</v>
      </c>
      <c r="M1264" s="27">
        <v>0</v>
      </c>
      <c r="N1264" s="27">
        <v>0</v>
      </c>
      <c r="O1264" t="s">
        <v>381</v>
      </c>
      <c r="P1264" t="s">
        <v>370</v>
      </c>
      <c r="Q1264" s="27">
        <v>18</v>
      </c>
      <c r="R1264" s="27">
        <v>85</v>
      </c>
      <c r="S1264" s="27">
        <v>120</v>
      </c>
      <c r="T1264" s="27">
        <v>120</v>
      </c>
      <c r="U1264" s="27">
        <v>0</v>
      </c>
      <c r="V1264" s="27">
        <v>0</v>
      </c>
      <c r="W1264" s="27">
        <v>0</v>
      </c>
      <c r="X1264" t="s">
        <v>382</v>
      </c>
      <c r="Y1264" t="s">
        <v>55</v>
      </c>
      <c r="Z1264" s="27">
        <v>3</v>
      </c>
      <c r="AA1264" s="27">
        <v>12</v>
      </c>
      <c r="AB1264" s="27">
        <v>99</v>
      </c>
      <c r="AC1264" s="27">
        <v>99</v>
      </c>
      <c r="AD1264" s="27">
        <v>5652.25</v>
      </c>
      <c r="AE1264" s="27">
        <v>6782.7025000000003</v>
      </c>
      <c r="AF1264" s="27">
        <v>9559.68</v>
      </c>
      <c r="AG1264" s="90">
        <v>6782.7025000000003</v>
      </c>
      <c r="AH1264" s="27">
        <v>1.23</v>
      </c>
      <c r="AI1264" s="27">
        <v>1.3</v>
      </c>
      <c r="AJ1264" s="27">
        <v>0</v>
      </c>
      <c r="AK1264" s="27">
        <v>0</v>
      </c>
      <c r="AL1264" s="101">
        <v>8342.7240750000001</v>
      </c>
      <c r="AM1264" s="101">
        <v>8817.51325</v>
      </c>
      <c r="AN1264">
        <v>2030</v>
      </c>
      <c r="AO1264" t="s">
        <v>56</v>
      </c>
      <c r="AP1264" s="30">
        <v>20</v>
      </c>
      <c r="AQ1264" t="s">
        <v>383</v>
      </c>
      <c r="AR1264">
        <v>4</v>
      </c>
      <c r="AS1264">
        <v>4</v>
      </c>
      <c r="AT1264" t="s">
        <v>89</v>
      </c>
      <c r="AU1264">
        <v>2023</v>
      </c>
      <c r="AV1264" t="s">
        <v>384</v>
      </c>
      <c r="AW1264" s="101">
        <f t="shared" si="82"/>
        <v>6782.7025000000003</v>
      </c>
      <c r="AX1264" s="101">
        <f t="shared" si="83"/>
        <v>8342.7240750000001</v>
      </c>
      <c r="AY1264" s="101">
        <f t="shared" si="84"/>
        <v>8817.51325</v>
      </c>
    </row>
    <row r="1265" spans="1:51" x14ac:dyDescent="0.2">
      <c r="A1265">
        <v>71</v>
      </c>
      <c r="B1265">
        <v>2023</v>
      </c>
      <c r="C1265" t="s">
        <v>323</v>
      </c>
      <c r="D1265" t="s">
        <v>377</v>
      </c>
      <c r="E1265" t="s">
        <v>46</v>
      </c>
      <c r="G1265" t="s">
        <v>378</v>
      </c>
      <c r="H1265" t="s">
        <v>171</v>
      </c>
      <c r="I1265" t="s">
        <v>379</v>
      </c>
      <c r="J1265" t="s">
        <v>380</v>
      </c>
      <c r="K1265" t="s">
        <v>51</v>
      </c>
      <c r="L1265" s="27">
        <v>0</v>
      </c>
      <c r="M1265" s="27">
        <v>0</v>
      </c>
      <c r="N1265" s="27">
        <v>0</v>
      </c>
      <c r="O1265" t="s">
        <v>381</v>
      </c>
      <c r="P1265" t="s">
        <v>370</v>
      </c>
      <c r="Q1265" s="27">
        <v>18</v>
      </c>
      <c r="R1265" s="27">
        <v>85</v>
      </c>
      <c r="S1265" s="27">
        <v>120</v>
      </c>
      <c r="T1265" s="27">
        <v>120</v>
      </c>
      <c r="U1265" s="27">
        <v>0</v>
      </c>
      <c r="V1265" s="27">
        <v>0</v>
      </c>
      <c r="W1265" s="27">
        <v>0</v>
      </c>
      <c r="X1265" t="s">
        <v>382</v>
      </c>
      <c r="Y1265" t="s">
        <v>55</v>
      </c>
      <c r="Z1265" s="27">
        <v>3</v>
      </c>
      <c r="AA1265" s="27">
        <v>12</v>
      </c>
      <c r="AB1265" s="27">
        <v>99</v>
      </c>
      <c r="AC1265" s="27">
        <v>99</v>
      </c>
      <c r="AD1265" s="27">
        <v>5652.25</v>
      </c>
      <c r="AE1265" s="27">
        <v>6782.7025000000003</v>
      </c>
      <c r="AF1265" s="27">
        <v>9559.68</v>
      </c>
      <c r="AG1265" s="90">
        <v>6782.7025000000003</v>
      </c>
      <c r="AH1265" s="27">
        <v>1.23</v>
      </c>
      <c r="AI1265" s="27">
        <v>1.3</v>
      </c>
      <c r="AJ1265" s="27">
        <v>0</v>
      </c>
      <c r="AK1265" s="27">
        <v>0</v>
      </c>
      <c r="AL1265" s="101">
        <v>8342.7240750000001</v>
      </c>
      <c r="AM1265" s="101">
        <v>8817.51325</v>
      </c>
      <c r="AN1265">
        <v>2035</v>
      </c>
      <c r="AO1265" t="s">
        <v>56</v>
      </c>
      <c r="AP1265" s="30">
        <v>20</v>
      </c>
      <c r="AQ1265" t="s">
        <v>383</v>
      </c>
      <c r="AR1265">
        <v>4</v>
      </c>
      <c r="AS1265">
        <v>4</v>
      </c>
      <c r="AT1265" t="s">
        <v>89</v>
      </c>
      <c r="AU1265">
        <v>2023</v>
      </c>
      <c r="AV1265" t="s">
        <v>384</v>
      </c>
      <c r="AW1265" s="101">
        <f t="shared" si="82"/>
        <v>6782.7025000000003</v>
      </c>
      <c r="AX1265" s="101">
        <f t="shared" si="83"/>
        <v>8342.7240750000001</v>
      </c>
      <c r="AY1265" s="101">
        <f t="shared" si="84"/>
        <v>8817.51325</v>
      </c>
    </row>
    <row r="1266" spans="1:51" x14ac:dyDescent="0.2">
      <c r="A1266">
        <v>71</v>
      </c>
      <c r="B1266">
        <v>2023</v>
      </c>
      <c r="C1266" t="s">
        <v>323</v>
      </c>
      <c r="D1266" t="s">
        <v>377</v>
      </c>
      <c r="E1266" t="s">
        <v>46</v>
      </c>
      <c r="G1266" t="s">
        <v>378</v>
      </c>
      <c r="H1266" t="s">
        <v>171</v>
      </c>
      <c r="I1266" t="s">
        <v>379</v>
      </c>
      <c r="J1266" t="s">
        <v>380</v>
      </c>
      <c r="K1266" t="s">
        <v>51</v>
      </c>
      <c r="L1266" s="27">
        <v>0</v>
      </c>
      <c r="M1266" s="27">
        <v>0</v>
      </c>
      <c r="N1266" s="27">
        <v>0</v>
      </c>
      <c r="O1266" t="s">
        <v>381</v>
      </c>
      <c r="P1266" t="s">
        <v>370</v>
      </c>
      <c r="Q1266" s="27">
        <v>18</v>
      </c>
      <c r="R1266" s="27">
        <v>85</v>
      </c>
      <c r="S1266" s="27">
        <v>120</v>
      </c>
      <c r="T1266" s="27">
        <v>120</v>
      </c>
      <c r="U1266" s="27">
        <v>0</v>
      </c>
      <c r="V1266" s="27">
        <v>0</v>
      </c>
      <c r="W1266" s="27">
        <v>0</v>
      </c>
      <c r="X1266" t="s">
        <v>382</v>
      </c>
      <c r="Y1266" t="s">
        <v>55</v>
      </c>
      <c r="Z1266" s="27">
        <v>3</v>
      </c>
      <c r="AA1266" s="27">
        <v>12</v>
      </c>
      <c r="AB1266" s="27">
        <v>99</v>
      </c>
      <c r="AC1266" s="27">
        <v>99</v>
      </c>
      <c r="AD1266" s="27">
        <v>5652.25</v>
      </c>
      <c r="AE1266" s="27">
        <v>6782.7025000000003</v>
      </c>
      <c r="AF1266" s="27">
        <v>9559.68</v>
      </c>
      <c r="AG1266" s="90">
        <v>6782.7025000000003</v>
      </c>
      <c r="AH1266" s="27">
        <v>1.23</v>
      </c>
      <c r="AI1266" s="27">
        <v>1.3</v>
      </c>
      <c r="AJ1266" s="27">
        <v>0</v>
      </c>
      <c r="AK1266" s="27">
        <v>0</v>
      </c>
      <c r="AL1266" s="101">
        <v>8342.7240750000001</v>
      </c>
      <c r="AM1266" s="101">
        <v>8817.51325</v>
      </c>
      <c r="AN1266">
        <v>2040</v>
      </c>
      <c r="AO1266" t="s">
        <v>56</v>
      </c>
      <c r="AP1266" s="30">
        <v>20</v>
      </c>
      <c r="AQ1266" t="s">
        <v>383</v>
      </c>
      <c r="AR1266">
        <v>4</v>
      </c>
      <c r="AS1266">
        <v>4</v>
      </c>
      <c r="AT1266" t="s">
        <v>89</v>
      </c>
      <c r="AU1266">
        <v>2023</v>
      </c>
      <c r="AV1266" t="s">
        <v>384</v>
      </c>
      <c r="AW1266" s="101">
        <f t="shared" si="82"/>
        <v>6782.7025000000003</v>
      </c>
      <c r="AX1266" s="101">
        <f t="shared" si="83"/>
        <v>8342.7240750000001</v>
      </c>
      <c r="AY1266" s="101">
        <f t="shared" si="84"/>
        <v>8817.51325</v>
      </c>
    </row>
    <row r="1267" spans="1:51" x14ac:dyDescent="0.2">
      <c r="A1267">
        <v>71</v>
      </c>
      <c r="B1267">
        <v>2023</v>
      </c>
      <c r="C1267" t="s">
        <v>323</v>
      </c>
      <c r="D1267" t="s">
        <v>377</v>
      </c>
      <c r="E1267" t="s">
        <v>46</v>
      </c>
      <c r="G1267" t="s">
        <v>378</v>
      </c>
      <c r="H1267" t="s">
        <v>171</v>
      </c>
      <c r="I1267" t="s">
        <v>379</v>
      </c>
      <c r="J1267" t="s">
        <v>380</v>
      </c>
      <c r="K1267" t="s">
        <v>51</v>
      </c>
      <c r="L1267" s="27">
        <v>0</v>
      </c>
      <c r="M1267" s="27">
        <v>0</v>
      </c>
      <c r="N1267" s="27">
        <v>0</v>
      </c>
      <c r="O1267" t="s">
        <v>381</v>
      </c>
      <c r="P1267" t="s">
        <v>370</v>
      </c>
      <c r="Q1267" s="27">
        <v>18</v>
      </c>
      <c r="R1267" s="27">
        <v>85</v>
      </c>
      <c r="S1267" s="27">
        <v>120</v>
      </c>
      <c r="T1267" s="27">
        <v>120</v>
      </c>
      <c r="U1267" s="27">
        <v>0</v>
      </c>
      <c r="V1267" s="27">
        <v>0</v>
      </c>
      <c r="W1267" s="27">
        <v>0</v>
      </c>
      <c r="X1267" t="s">
        <v>382</v>
      </c>
      <c r="Y1267" t="s">
        <v>55</v>
      </c>
      <c r="Z1267" s="27">
        <v>3</v>
      </c>
      <c r="AA1267" s="27">
        <v>12</v>
      </c>
      <c r="AB1267" s="27">
        <v>99</v>
      </c>
      <c r="AC1267" s="27">
        <v>99</v>
      </c>
      <c r="AD1267" s="27">
        <v>5652.25</v>
      </c>
      <c r="AE1267" s="27">
        <v>6782.7025000000003</v>
      </c>
      <c r="AF1267" s="27">
        <v>9559.68</v>
      </c>
      <c r="AG1267" s="90">
        <v>6782.7025000000003</v>
      </c>
      <c r="AH1267" s="27">
        <v>1.23</v>
      </c>
      <c r="AI1267" s="27">
        <v>1.3</v>
      </c>
      <c r="AJ1267" s="27">
        <v>0</v>
      </c>
      <c r="AK1267" s="27">
        <v>0</v>
      </c>
      <c r="AL1267" s="101">
        <v>8342.7240750000001</v>
      </c>
      <c r="AM1267" s="101">
        <v>8817.51325</v>
      </c>
      <c r="AN1267">
        <v>2045</v>
      </c>
      <c r="AO1267" t="s">
        <v>56</v>
      </c>
      <c r="AP1267" s="30">
        <v>20</v>
      </c>
      <c r="AQ1267" t="s">
        <v>383</v>
      </c>
      <c r="AR1267">
        <v>4</v>
      </c>
      <c r="AS1267">
        <v>4</v>
      </c>
      <c r="AT1267" t="s">
        <v>89</v>
      </c>
      <c r="AU1267">
        <v>2023</v>
      </c>
      <c r="AV1267" t="s">
        <v>384</v>
      </c>
      <c r="AW1267" s="101">
        <f t="shared" si="82"/>
        <v>6782.7025000000003</v>
      </c>
      <c r="AX1267" s="101">
        <f t="shared" si="83"/>
        <v>8342.7240750000001</v>
      </c>
      <c r="AY1267" s="101">
        <f t="shared" si="84"/>
        <v>8817.51325</v>
      </c>
    </row>
    <row r="1268" spans="1:51" x14ac:dyDescent="0.2">
      <c r="A1268">
        <v>71</v>
      </c>
      <c r="B1268">
        <v>2023</v>
      </c>
      <c r="C1268" t="s">
        <v>323</v>
      </c>
      <c r="D1268" t="s">
        <v>377</v>
      </c>
      <c r="E1268" t="s">
        <v>46</v>
      </c>
      <c r="G1268" t="s">
        <v>378</v>
      </c>
      <c r="H1268" t="s">
        <v>171</v>
      </c>
      <c r="I1268" t="s">
        <v>379</v>
      </c>
      <c r="J1268" t="s">
        <v>380</v>
      </c>
      <c r="K1268" t="s">
        <v>51</v>
      </c>
      <c r="L1268" s="27">
        <v>0</v>
      </c>
      <c r="M1268" s="27">
        <v>0</v>
      </c>
      <c r="N1268" s="27">
        <v>0</v>
      </c>
      <c r="O1268" t="s">
        <v>381</v>
      </c>
      <c r="P1268" t="s">
        <v>370</v>
      </c>
      <c r="Q1268" s="27">
        <v>18</v>
      </c>
      <c r="R1268" s="27">
        <v>85</v>
      </c>
      <c r="S1268" s="27">
        <v>120</v>
      </c>
      <c r="T1268" s="27">
        <v>120</v>
      </c>
      <c r="U1268" s="27">
        <v>0</v>
      </c>
      <c r="V1268" s="27">
        <v>0</v>
      </c>
      <c r="W1268" s="27">
        <v>0</v>
      </c>
      <c r="X1268" t="s">
        <v>382</v>
      </c>
      <c r="Y1268" t="s">
        <v>55</v>
      </c>
      <c r="Z1268" s="27">
        <v>3</v>
      </c>
      <c r="AA1268" s="27">
        <v>12</v>
      </c>
      <c r="AB1268" s="27">
        <v>99</v>
      </c>
      <c r="AC1268" s="27">
        <v>99</v>
      </c>
      <c r="AD1268" s="27">
        <v>5652.25</v>
      </c>
      <c r="AE1268" s="27">
        <v>6782.7025000000003</v>
      </c>
      <c r="AF1268" s="27">
        <v>9559.68</v>
      </c>
      <c r="AG1268" s="90">
        <v>6782.7025000000003</v>
      </c>
      <c r="AH1268" s="27">
        <v>1.23</v>
      </c>
      <c r="AI1268" s="27">
        <v>1.3</v>
      </c>
      <c r="AJ1268" s="27">
        <v>0</v>
      </c>
      <c r="AK1268" s="27">
        <v>0</v>
      </c>
      <c r="AL1268" s="101">
        <v>8342.7240750000001</v>
      </c>
      <c r="AM1268" s="101">
        <v>8817.51325</v>
      </c>
      <c r="AN1268">
        <v>2050</v>
      </c>
      <c r="AO1268" t="s">
        <v>56</v>
      </c>
      <c r="AP1268" s="30">
        <v>20</v>
      </c>
      <c r="AQ1268" t="s">
        <v>383</v>
      </c>
      <c r="AR1268">
        <v>4</v>
      </c>
      <c r="AS1268">
        <v>4</v>
      </c>
      <c r="AT1268" t="s">
        <v>89</v>
      </c>
      <c r="AU1268">
        <v>2023</v>
      </c>
      <c r="AV1268" t="s">
        <v>384</v>
      </c>
      <c r="AW1268" s="101">
        <f t="shared" si="82"/>
        <v>6782.7025000000003</v>
      </c>
      <c r="AX1268" s="101">
        <f t="shared" si="83"/>
        <v>8342.7240750000001</v>
      </c>
      <c r="AY1268" s="101">
        <f t="shared" si="84"/>
        <v>8817.51325</v>
      </c>
    </row>
    <row r="1269" spans="1:51" x14ac:dyDescent="0.2">
      <c r="A1269">
        <v>71</v>
      </c>
      <c r="B1269">
        <v>2023</v>
      </c>
      <c r="C1269" t="s">
        <v>323</v>
      </c>
      <c r="D1269" t="s">
        <v>377</v>
      </c>
      <c r="E1269" t="s">
        <v>46</v>
      </c>
      <c r="G1269" t="s">
        <v>378</v>
      </c>
      <c r="H1269" t="s">
        <v>171</v>
      </c>
      <c r="I1269" t="s">
        <v>379</v>
      </c>
      <c r="J1269" t="s">
        <v>380</v>
      </c>
      <c r="K1269" t="s">
        <v>51</v>
      </c>
      <c r="L1269" s="27">
        <v>0</v>
      </c>
      <c r="M1269" s="27">
        <v>0</v>
      </c>
      <c r="N1269" s="27">
        <v>0</v>
      </c>
      <c r="O1269" t="s">
        <v>381</v>
      </c>
      <c r="P1269" t="s">
        <v>370</v>
      </c>
      <c r="Q1269" s="27">
        <v>18</v>
      </c>
      <c r="R1269" s="27">
        <v>85</v>
      </c>
      <c r="S1269" s="27">
        <v>120</v>
      </c>
      <c r="T1269" s="27">
        <v>120</v>
      </c>
      <c r="U1269" s="27">
        <v>0</v>
      </c>
      <c r="V1269" s="27">
        <v>0</v>
      </c>
      <c r="W1269" s="27">
        <v>0</v>
      </c>
      <c r="X1269" t="s">
        <v>382</v>
      </c>
      <c r="Y1269" t="s">
        <v>55</v>
      </c>
      <c r="Z1269" s="27">
        <v>3</v>
      </c>
      <c r="AA1269" s="27">
        <v>12</v>
      </c>
      <c r="AB1269" s="27">
        <v>99</v>
      </c>
      <c r="AC1269" s="27">
        <v>99</v>
      </c>
      <c r="AD1269" s="27">
        <v>5652.25</v>
      </c>
      <c r="AE1269" s="27">
        <v>6782.7025000000003</v>
      </c>
      <c r="AF1269" s="27">
        <v>9559.68</v>
      </c>
      <c r="AG1269" s="90">
        <v>6782.7025000000003</v>
      </c>
      <c r="AH1269" s="27">
        <v>1.23</v>
      </c>
      <c r="AI1269" s="27">
        <v>1.3</v>
      </c>
      <c r="AJ1269" s="27">
        <v>0</v>
      </c>
      <c r="AK1269" s="27">
        <v>0</v>
      </c>
      <c r="AL1269" s="101">
        <v>8342.7240750000001</v>
      </c>
      <c r="AM1269" s="101">
        <v>8817.51325</v>
      </c>
      <c r="AN1269">
        <v>2023</v>
      </c>
      <c r="AO1269" t="s">
        <v>59</v>
      </c>
      <c r="AP1269" s="30">
        <v>20</v>
      </c>
      <c r="AQ1269" t="s">
        <v>383</v>
      </c>
      <c r="AR1269">
        <v>4</v>
      </c>
      <c r="AS1269">
        <v>4</v>
      </c>
      <c r="AT1269" t="s">
        <v>89</v>
      </c>
      <c r="AU1269">
        <v>2023</v>
      </c>
      <c r="AV1269" t="s">
        <v>384</v>
      </c>
      <c r="AW1269" s="101">
        <f t="shared" si="82"/>
        <v>6782.7025000000003</v>
      </c>
      <c r="AX1269" s="101">
        <f t="shared" si="83"/>
        <v>8342.7240750000001</v>
      </c>
      <c r="AY1269" s="101">
        <f t="shared" si="84"/>
        <v>8817.51325</v>
      </c>
    </row>
    <row r="1270" spans="1:51" x14ac:dyDescent="0.2">
      <c r="A1270">
        <v>71</v>
      </c>
      <c r="B1270">
        <v>2023</v>
      </c>
      <c r="C1270" t="s">
        <v>323</v>
      </c>
      <c r="D1270" t="s">
        <v>377</v>
      </c>
      <c r="E1270" t="s">
        <v>46</v>
      </c>
      <c r="G1270" t="s">
        <v>378</v>
      </c>
      <c r="H1270" t="s">
        <v>171</v>
      </c>
      <c r="I1270" t="s">
        <v>379</v>
      </c>
      <c r="J1270" t="s">
        <v>380</v>
      </c>
      <c r="K1270" t="s">
        <v>51</v>
      </c>
      <c r="L1270" s="27">
        <v>0</v>
      </c>
      <c r="M1270" s="27">
        <v>0</v>
      </c>
      <c r="N1270" s="27">
        <v>0</v>
      </c>
      <c r="O1270" t="s">
        <v>381</v>
      </c>
      <c r="P1270" t="s">
        <v>370</v>
      </c>
      <c r="Q1270" s="27">
        <v>18</v>
      </c>
      <c r="R1270" s="27">
        <v>85</v>
      </c>
      <c r="S1270" s="27">
        <v>120</v>
      </c>
      <c r="T1270" s="27">
        <v>120</v>
      </c>
      <c r="U1270" s="27">
        <v>0</v>
      </c>
      <c r="V1270" s="27">
        <v>0</v>
      </c>
      <c r="W1270" s="27">
        <v>0</v>
      </c>
      <c r="X1270" t="s">
        <v>382</v>
      </c>
      <c r="Y1270" t="s">
        <v>55</v>
      </c>
      <c r="Z1270" s="27">
        <v>3</v>
      </c>
      <c r="AA1270" s="27">
        <v>12</v>
      </c>
      <c r="AB1270" s="27">
        <v>99</v>
      </c>
      <c r="AC1270" s="27">
        <v>99</v>
      </c>
      <c r="AD1270" s="27">
        <v>5652.25</v>
      </c>
      <c r="AE1270" s="27">
        <v>6782.7025000000003</v>
      </c>
      <c r="AF1270" s="27">
        <v>9559.68</v>
      </c>
      <c r="AG1270" s="90">
        <v>6782.7025000000003</v>
      </c>
      <c r="AH1270" s="27">
        <v>1.23</v>
      </c>
      <c r="AI1270" s="27">
        <v>1.3</v>
      </c>
      <c r="AJ1270" s="27">
        <v>0</v>
      </c>
      <c r="AK1270" s="27">
        <v>0</v>
      </c>
      <c r="AL1270" s="101">
        <v>8342.7240750000001</v>
      </c>
      <c r="AM1270" s="101">
        <v>8817.51325</v>
      </c>
      <c r="AN1270">
        <v>2030</v>
      </c>
      <c r="AO1270" t="s">
        <v>59</v>
      </c>
      <c r="AP1270" s="30">
        <v>20</v>
      </c>
      <c r="AQ1270" t="s">
        <v>383</v>
      </c>
      <c r="AR1270">
        <v>4</v>
      </c>
      <c r="AS1270">
        <v>4</v>
      </c>
      <c r="AT1270" t="s">
        <v>89</v>
      </c>
      <c r="AU1270">
        <v>2023</v>
      </c>
      <c r="AV1270" t="s">
        <v>384</v>
      </c>
      <c r="AW1270" s="101">
        <f t="shared" si="82"/>
        <v>6782.7025000000003</v>
      </c>
      <c r="AX1270" s="101">
        <f t="shared" si="83"/>
        <v>8342.7240750000001</v>
      </c>
      <c r="AY1270" s="101">
        <f t="shared" si="84"/>
        <v>8817.51325</v>
      </c>
    </row>
    <row r="1271" spans="1:51" x14ac:dyDescent="0.2">
      <c r="A1271">
        <v>71</v>
      </c>
      <c r="B1271">
        <v>2023</v>
      </c>
      <c r="C1271" t="s">
        <v>323</v>
      </c>
      <c r="D1271" t="s">
        <v>377</v>
      </c>
      <c r="E1271" t="s">
        <v>46</v>
      </c>
      <c r="G1271" t="s">
        <v>378</v>
      </c>
      <c r="H1271" t="s">
        <v>171</v>
      </c>
      <c r="I1271" t="s">
        <v>379</v>
      </c>
      <c r="J1271" t="s">
        <v>380</v>
      </c>
      <c r="K1271" t="s">
        <v>51</v>
      </c>
      <c r="L1271" s="27">
        <v>0</v>
      </c>
      <c r="M1271" s="27">
        <v>0</v>
      </c>
      <c r="N1271" s="27">
        <v>0</v>
      </c>
      <c r="O1271" t="s">
        <v>381</v>
      </c>
      <c r="P1271" t="s">
        <v>370</v>
      </c>
      <c r="Q1271" s="27">
        <v>18</v>
      </c>
      <c r="R1271" s="27">
        <v>85</v>
      </c>
      <c r="S1271" s="27">
        <v>120</v>
      </c>
      <c r="T1271" s="27">
        <v>120</v>
      </c>
      <c r="U1271" s="27">
        <v>0</v>
      </c>
      <c r="V1271" s="27">
        <v>0</v>
      </c>
      <c r="W1271" s="27">
        <v>0</v>
      </c>
      <c r="X1271" t="s">
        <v>382</v>
      </c>
      <c r="Y1271" t="s">
        <v>55</v>
      </c>
      <c r="Z1271" s="27">
        <v>3</v>
      </c>
      <c r="AA1271" s="27">
        <v>12</v>
      </c>
      <c r="AB1271" s="27">
        <v>99</v>
      </c>
      <c r="AC1271" s="27">
        <v>99</v>
      </c>
      <c r="AD1271" s="27">
        <v>5652.25</v>
      </c>
      <c r="AE1271" s="27">
        <v>6782.7025000000003</v>
      </c>
      <c r="AF1271" s="27">
        <v>9559.68</v>
      </c>
      <c r="AG1271" s="90">
        <v>6782.7025000000003</v>
      </c>
      <c r="AH1271" s="27">
        <v>1.23</v>
      </c>
      <c r="AI1271" s="27">
        <v>1.3</v>
      </c>
      <c r="AJ1271" s="27">
        <v>0</v>
      </c>
      <c r="AK1271" s="27">
        <v>0</v>
      </c>
      <c r="AL1271" s="101">
        <v>8342.7240750000001</v>
      </c>
      <c r="AM1271" s="101">
        <v>8817.51325</v>
      </c>
      <c r="AN1271">
        <v>2035</v>
      </c>
      <c r="AO1271" t="s">
        <v>59</v>
      </c>
      <c r="AP1271" s="30">
        <v>20</v>
      </c>
      <c r="AQ1271" t="s">
        <v>383</v>
      </c>
      <c r="AR1271">
        <v>4</v>
      </c>
      <c r="AS1271">
        <v>4</v>
      </c>
      <c r="AT1271" t="s">
        <v>89</v>
      </c>
      <c r="AU1271">
        <v>2023</v>
      </c>
      <c r="AV1271" t="s">
        <v>384</v>
      </c>
      <c r="AW1271" s="101">
        <f t="shared" si="82"/>
        <v>6782.7025000000003</v>
      </c>
      <c r="AX1271" s="101">
        <f t="shared" si="83"/>
        <v>8342.7240750000001</v>
      </c>
      <c r="AY1271" s="101">
        <f t="shared" si="84"/>
        <v>8817.51325</v>
      </c>
    </row>
    <row r="1272" spans="1:51" x14ac:dyDescent="0.2">
      <c r="A1272">
        <v>71</v>
      </c>
      <c r="B1272">
        <v>2023</v>
      </c>
      <c r="C1272" t="s">
        <v>323</v>
      </c>
      <c r="D1272" t="s">
        <v>377</v>
      </c>
      <c r="E1272" t="s">
        <v>46</v>
      </c>
      <c r="G1272" t="s">
        <v>378</v>
      </c>
      <c r="H1272" t="s">
        <v>171</v>
      </c>
      <c r="I1272" t="s">
        <v>379</v>
      </c>
      <c r="J1272" t="s">
        <v>380</v>
      </c>
      <c r="K1272" t="s">
        <v>51</v>
      </c>
      <c r="L1272" s="27">
        <v>0</v>
      </c>
      <c r="M1272" s="27">
        <v>0</v>
      </c>
      <c r="N1272" s="27">
        <v>0</v>
      </c>
      <c r="O1272" t="s">
        <v>381</v>
      </c>
      <c r="P1272" t="s">
        <v>370</v>
      </c>
      <c r="Q1272" s="27">
        <v>18</v>
      </c>
      <c r="R1272" s="27">
        <v>85</v>
      </c>
      <c r="S1272" s="27">
        <v>120</v>
      </c>
      <c r="T1272" s="27">
        <v>120</v>
      </c>
      <c r="U1272" s="27">
        <v>0</v>
      </c>
      <c r="V1272" s="27">
        <v>0</v>
      </c>
      <c r="W1272" s="27">
        <v>0</v>
      </c>
      <c r="X1272" t="s">
        <v>382</v>
      </c>
      <c r="Y1272" t="s">
        <v>55</v>
      </c>
      <c r="Z1272" s="27">
        <v>3</v>
      </c>
      <c r="AA1272" s="27">
        <v>12</v>
      </c>
      <c r="AB1272" s="27">
        <v>99</v>
      </c>
      <c r="AC1272" s="27">
        <v>99</v>
      </c>
      <c r="AD1272" s="27">
        <v>5652.25</v>
      </c>
      <c r="AE1272" s="27">
        <v>6782.7025000000003</v>
      </c>
      <c r="AF1272" s="27">
        <v>9559.68</v>
      </c>
      <c r="AG1272" s="90">
        <v>6782.7025000000003</v>
      </c>
      <c r="AH1272" s="27">
        <v>1.23</v>
      </c>
      <c r="AI1272" s="27">
        <v>1.3</v>
      </c>
      <c r="AJ1272" s="27">
        <v>0</v>
      </c>
      <c r="AK1272" s="27">
        <v>0</v>
      </c>
      <c r="AL1272" s="101">
        <v>8342.7240750000001</v>
      </c>
      <c r="AM1272" s="101">
        <v>8817.51325</v>
      </c>
      <c r="AN1272">
        <v>2040</v>
      </c>
      <c r="AO1272" t="s">
        <v>59</v>
      </c>
      <c r="AP1272" s="30">
        <v>20</v>
      </c>
      <c r="AQ1272" t="s">
        <v>383</v>
      </c>
      <c r="AR1272">
        <v>4</v>
      </c>
      <c r="AS1272">
        <v>4</v>
      </c>
      <c r="AT1272" t="s">
        <v>89</v>
      </c>
      <c r="AU1272">
        <v>2023</v>
      </c>
      <c r="AV1272" t="s">
        <v>384</v>
      </c>
      <c r="AW1272" s="101">
        <f t="shared" si="82"/>
        <v>6782.7025000000003</v>
      </c>
      <c r="AX1272" s="101">
        <f t="shared" si="83"/>
        <v>8342.7240750000001</v>
      </c>
      <c r="AY1272" s="101">
        <f t="shared" si="84"/>
        <v>8817.51325</v>
      </c>
    </row>
    <row r="1273" spans="1:51" x14ac:dyDescent="0.2">
      <c r="A1273">
        <v>71</v>
      </c>
      <c r="B1273">
        <v>2023</v>
      </c>
      <c r="C1273" t="s">
        <v>323</v>
      </c>
      <c r="D1273" t="s">
        <v>377</v>
      </c>
      <c r="E1273" t="s">
        <v>46</v>
      </c>
      <c r="G1273" t="s">
        <v>378</v>
      </c>
      <c r="H1273" t="s">
        <v>171</v>
      </c>
      <c r="I1273" t="s">
        <v>379</v>
      </c>
      <c r="J1273" t="s">
        <v>380</v>
      </c>
      <c r="K1273" t="s">
        <v>51</v>
      </c>
      <c r="L1273" s="27">
        <v>0</v>
      </c>
      <c r="M1273" s="27">
        <v>0</v>
      </c>
      <c r="N1273" s="27">
        <v>0</v>
      </c>
      <c r="O1273" t="s">
        <v>381</v>
      </c>
      <c r="P1273" t="s">
        <v>370</v>
      </c>
      <c r="Q1273" s="27">
        <v>18</v>
      </c>
      <c r="R1273" s="27">
        <v>85</v>
      </c>
      <c r="S1273" s="27">
        <v>120</v>
      </c>
      <c r="T1273" s="27">
        <v>120</v>
      </c>
      <c r="U1273" s="27">
        <v>0</v>
      </c>
      <c r="V1273" s="27">
        <v>0</v>
      </c>
      <c r="W1273" s="27">
        <v>0</v>
      </c>
      <c r="X1273" t="s">
        <v>382</v>
      </c>
      <c r="Y1273" t="s">
        <v>55</v>
      </c>
      <c r="Z1273" s="27">
        <v>3</v>
      </c>
      <c r="AA1273" s="27">
        <v>12</v>
      </c>
      <c r="AB1273" s="27">
        <v>99</v>
      </c>
      <c r="AC1273" s="27">
        <v>99</v>
      </c>
      <c r="AD1273" s="27">
        <v>5652.25</v>
      </c>
      <c r="AE1273" s="27">
        <v>6782.7025000000003</v>
      </c>
      <c r="AF1273" s="27">
        <v>9559.68</v>
      </c>
      <c r="AG1273" s="90">
        <v>6782.7025000000003</v>
      </c>
      <c r="AH1273" s="27">
        <v>1.23</v>
      </c>
      <c r="AI1273" s="27">
        <v>1.3</v>
      </c>
      <c r="AJ1273" s="27">
        <v>0</v>
      </c>
      <c r="AK1273" s="27">
        <v>0</v>
      </c>
      <c r="AL1273" s="101">
        <v>8342.7240750000001</v>
      </c>
      <c r="AM1273" s="101">
        <v>8817.51325</v>
      </c>
      <c r="AN1273">
        <v>2045</v>
      </c>
      <c r="AO1273" t="s">
        <v>59</v>
      </c>
      <c r="AP1273" s="30">
        <v>20</v>
      </c>
      <c r="AQ1273" t="s">
        <v>383</v>
      </c>
      <c r="AR1273">
        <v>4</v>
      </c>
      <c r="AS1273">
        <v>4</v>
      </c>
      <c r="AT1273" t="s">
        <v>89</v>
      </c>
      <c r="AU1273">
        <v>2023</v>
      </c>
      <c r="AV1273" t="s">
        <v>384</v>
      </c>
      <c r="AW1273" s="101">
        <f t="shared" si="82"/>
        <v>6782.7025000000003</v>
      </c>
      <c r="AX1273" s="101">
        <f t="shared" si="83"/>
        <v>8342.7240750000001</v>
      </c>
      <c r="AY1273" s="101">
        <f t="shared" si="84"/>
        <v>8817.51325</v>
      </c>
    </row>
    <row r="1274" spans="1:51" x14ac:dyDescent="0.2">
      <c r="A1274">
        <v>71</v>
      </c>
      <c r="B1274">
        <v>2023</v>
      </c>
      <c r="C1274" t="s">
        <v>323</v>
      </c>
      <c r="D1274" t="s">
        <v>377</v>
      </c>
      <c r="E1274" t="s">
        <v>46</v>
      </c>
      <c r="G1274" t="s">
        <v>378</v>
      </c>
      <c r="H1274" t="s">
        <v>171</v>
      </c>
      <c r="I1274" t="s">
        <v>379</v>
      </c>
      <c r="J1274" t="s">
        <v>380</v>
      </c>
      <c r="K1274" t="s">
        <v>51</v>
      </c>
      <c r="L1274" s="27">
        <v>0</v>
      </c>
      <c r="M1274" s="27">
        <v>0</v>
      </c>
      <c r="N1274" s="27">
        <v>0</v>
      </c>
      <c r="O1274" t="s">
        <v>381</v>
      </c>
      <c r="P1274" t="s">
        <v>370</v>
      </c>
      <c r="Q1274" s="27">
        <v>18</v>
      </c>
      <c r="R1274" s="27">
        <v>85</v>
      </c>
      <c r="S1274" s="27">
        <v>120</v>
      </c>
      <c r="T1274" s="27">
        <v>120</v>
      </c>
      <c r="U1274" s="27">
        <v>0</v>
      </c>
      <c r="V1274" s="27">
        <v>0</v>
      </c>
      <c r="W1274" s="27">
        <v>0</v>
      </c>
      <c r="X1274" t="s">
        <v>382</v>
      </c>
      <c r="Y1274" t="s">
        <v>55</v>
      </c>
      <c r="Z1274" s="27">
        <v>3</v>
      </c>
      <c r="AA1274" s="27">
        <v>12</v>
      </c>
      <c r="AB1274" s="27">
        <v>99</v>
      </c>
      <c r="AC1274" s="27">
        <v>99</v>
      </c>
      <c r="AD1274" s="27">
        <v>5652.25</v>
      </c>
      <c r="AE1274" s="27">
        <v>6782.7025000000003</v>
      </c>
      <c r="AF1274" s="27">
        <v>9559.68</v>
      </c>
      <c r="AG1274" s="90">
        <v>6782.7025000000003</v>
      </c>
      <c r="AH1274" s="27">
        <v>1.23</v>
      </c>
      <c r="AI1274" s="27">
        <v>1.3</v>
      </c>
      <c r="AJ1274" s="27">
        <v>0</v>
      </c>
      <c r="AK1274" s="27">
        <v>0</v>
      </c>
      <c r="AL1274" s="101">
        <v>8342.7240750000001</v>
      </c>
      <c r="AM1274" s="101">
        <v>8817.51325</v>
      </c>
      <c r="AN1274">
        <v>2050</v>
      </c>
      <c r="AO1274" t="s">
        <v>59</v>
      </c>
      <c r="AP1274" s="30">
        <v>20</v>
      </c>
      <c r="AQ1274" t="s">
        <v>383</v>
      </c>
      <c r="AR1274">
        <v>4</v>
      </c>
      <c r="AS1274">
        <v>4</v>
      </c>
      <c r="AT1274" t="s">
        <v>89</v>
      </c>
      <c r="AU1274">
        <v>2023</v>
      </c>
      <c r="AV1274" t="s">
        <v>384</v>
      </c>
      <c r="AW1274" s="101">
        <f t="shared" si="82"/>
        <v>6782.7025000000003</v>
      </c>
      <c r="AX1274" s="101">
        <f t="shared" si="83"/>
        <v>8342.7240750000001</v>
      </c>
      <c r="AY1274" s="101">
        <f t="shared" si="84"/>
        <v>8817.51325</v>
      </c>
    </row>
    <row r="1275" spans="1:51" x14ac:dyDescent="0.2">
      <c r="A1275">
        <v>71</v>
      </c>
      <c r="B1275">
        <v>2023</v>
      </c>
      <c r="C1275" t="s">
        <v>323</v>
      </c>
      <c r="D1275" t="s">
        <v>377</v>
      </c>
      <c r="E1275" t="s">
        <v>46</v>
      </c>
      <c r="G1275" t="s">
        <v>378</v>
      </c>
      <c r="H1275" t="s">
        <v>171</v>
      </c>
      <c r="I1275" t="s">
        <v>379</v>
      </c>
      <c r="J1275" t="s">
        <v>380</v>
      </c>
      <c r="K1275" t="s">
        <v>51</v>
      </c>
      <c r="L1275" s="27">
        <v>0</v>
      </c>
      <c r="M1275" s="27">
        <v>0</v>
      </c>
      <c r="N1275" s="27">
        <v>0</v>
      </c>
      <c r="O1275" t="s">
        <v>381</v>
      </c>
      <c r="P1275" t="s">
        <v>370</v>
      </c>
      <c r="Q1275" s="27">
        <v>18</v>
      </c>
      <c r="R1275" s="27">
        <v>85</v>
      </c>
      <c r="S1275" s="27">
        <v>120</v>
      </c>
      <c r="T1275" s="27">
        <v>120</v>
      </c>
      <c r="U1275" s="27">
        <v>0</v>
      </c>
      <c r="V1275" s="27">
        <v>0</v>
      </c>
      <c r="W1275" s="27">
        <v>0</v>
      </c>
      <c r="X1275" t="s">
        <v>382</v>
      </c>
      <c r="Y1275" t="s">
        <v>55</v>
      </c>
      <c r="Z1275" s="27">
        <v>3</v>
      </c>
      <c r="AA1275" s="27">
        <v>12</v>
      </c>
      <c r="AB1275" s="27">
        <v>99</v>
      </c>
      <c r="AC1275" s="27">
        <v>99</v>
      </c>
      <c r="AD1275" s="27">
        <v>5652.25</v>
      </c>
      <c r="AE1275" s="27">
        <v>6782.7025000000003</v>
      </c>
      <c r="AF1275" s="27">
        <v>9559.68</v>
      </c>
      <c r="AG1275" s="90">
        <v>6782.7025000000003</v>
      </c>
      <c r="AH1275" s="27">
        <v>1.23</v>
      </c>
      <c r="AI1275" s="27">
        <v>1.3</v>
      </c>
      <c r="AJ1275" s="27">
        <v>0</v>
      </c>
      <c r="AK1275" s="27">
        <v>0</v>
      </c>
      <c r="AL1275" s="101">
        <v>8342.7240750000001</v>
      </c>
      <c r="AM1275" s="101">
        <v>8817.51325</v>
      </c>
      <c r="AN1275">
        <v>2023</v>
      </c>
      <c r="AO1275" t="s">
        <v>60</v>
      </c>
      <c r="AP1275" s="30">
        <v>20</v>
      </c>
      <c r="AQ1275" t="s">
        <v>383</v>
      </c>
      <c r="AR1275">
        <v>4</v>
      </c>
      <c r="AS1275">
        <v>4</v>
      </c>
      <c r="AT1275" t="s">
        <v>89</v>
      </c>
      <c r="AU1275">
        <v>2023</v>
      </c>
      <c r="AV1275" t="s">
        <v>384</v>
      </c>
      <c r="AW1275" s="101">
        <f t="shared" si="82"/>
        <v>6782.7025000000003</v>
      </c>
      <c r="AX1275" s="101">
        <f t="shared" si="83"/>
        <v>8342.7240750000001</v>
      </c>
      <c r="AY1275" s="101">
        <f t="shared" si="84"/>
        <v>8817.51325</v>
      </c>
    </row>
    <row r="1276" spans="1:51" x14ac:dyDescent="0.2">
      <c r="A1276">
        <v>71</v>
      </c>
      <c r="B1276">
        <v>2023</v>
      </c>
      <c r="C1276" t="s">
        <v>323</v>
      </c>
      <c r="D1276" t="s">
        <v>377</v>
      </c>
      <c r="E1276" t="s">
        <v>46</v>
      </c>
      <c r="G1276" t="s">
        <v>378</v>
      </c>
      <c r="H1276" t="s">
        <v>171</v>
      </c>
      <c r="I1276" t="s">
        <v>379</v>
      </c>
      <c r="J1276" t="s">
        <v>380</v>
      </c>
      <c r="K1276" t="s">
        <v>51</v>
      </c>
      <c r="L1276" s="27">
        <v>0</v>
      </c>
      <c r="M1276" s="27">
        <v>0</v>
      </c>
      <c r="N1276" s="27">
        <v>0</v>
      </c>
      <c r="O1276" t="s">
        <v>381</v>
      </c>
      <c r="P1276" t="s">
        <v>370</v>
      </c>
      <c r="Q1276" s="27">
        <v>18</v>
      </c>
      <c r="R1276" s="27">
        <v>85</v>
      </c>
      <c r="S1276" s="27">
        <v>120</v>
      </c>
      <c r="T1276" s="27">
        <v>120</v>
      </c>
      <c r="U1276" s="27">
        <v>0</v>
      </c>
      <c r="V1276" s="27">
        <v>0</v>
      </c>
      <c r="W1276" s="27">
        <v>0</v>
      </c>
      <c r="X1276" t="s">
        <v>382</v>
      </c>
      <c r="Y1276" t="s">
        <v>55</v>
      </c>
      <c r="Z1276" s="27">
        <v>3</v>
      </c>
      <c r="AA1276" s="27">
        <v>12</v>
      </c>
      <c r="AB1276" s="27">
        <v>99</v>
      </c>
      <c r="AC1276" s="27">
        <v>99</v>
      </c>
      <c r="AD1276" s="27">
        <v>5652.25</v>
      </c>
      <c r="AE1276" s="27">
        <v>6782.7025000000003</v>
      </c>
      <c r="AF1276" s="27">
        <v>9559.68</v>
      </c>
      <c r="AG1276" s="90">
        <v>6782.7025000000003</v>
      </c>
      <c r="AH1276" s="27">
        <v>1.23</v>
      </c>
      <c r="AI1276" s="27">
        <v>1.3</v>
      </c>
      <c r="AJ1276" s="27">
        <v>0</v>
      </c>
      <c r="AK1276" s="27">
        <v>0</v>
      </c>
      <c r="AL1276" s="101">
        <v>8342.7240750000001</v>
      </c>
      <c r="AM1276" s="101">
        <v>8817.51325</v>
      </c>
      <c r="AN1276">
        <v>2030</v>
      </c>
      <c r="AO1276" t="s">
        <v>60</v>
      </c>
      <c r="AP1276" s="30">
        <v>20</v>
      </c>
      <c r="AQ1276" t="s">
        <v>383</v>
      </c>
      <c r="AR1276">
        <v>4</v>
      </c>
      <c r="AS1276">
        <v>4</v>
      </c>
      <c r="AT1276" t="s">
        <v>89</v>
      </c>
      <c r="AU1276">
        <v>2023</v>
      </c>
      <c r="AV1276" t="s">
        <v>384</v>
      </c>
      <c r="AW1276" s="101">
        <f t="shared" si="82"/>
        <v>6782.7025000000003</v>
      </c>
      <c r="AX1276" s="101">
        <f t="shared" si="83"/>
        <v>8342.7240750000001</v>
      </c>
      <c r="AY1276" s="101">
        <f t="shared" si="84"/>
        <v>8817.51325</v>
      </c>
    </row>
    <row r="1277" spans="1:51" x14ac:dyDescent="0.2">
      <c r="A1277">
        <v>71</v>
      </c>
      <c r="B1277">
        <v>2023</v>
      </c>
      <c r="C1277" t="s">
        <v>323</v>
      </c>
      <c r="D1277" t="s">
        <v>377</v>
      </c>
      <c r="E1277" t="s">
        <v>46</v>
      </c>
      <c r="G1277" t="s">
        <v>378</v>
      </c>
      <c r="H1277" t="s">
        <v>171</v>
      </c>
      <c r="I1277" t="s">
        <v>379</v>
      </c>
      <c r="J1277" t="s">
        <v>380</v>
      </c>
      <c r="K1277" t="s">
        <v>51</v>
      </c>
      <c r="L1277" s="27">
        <v>0</v>
      </c>
      <c r="M1277" s="27">
        <v>0</v>
      </c>
      <c r="N1277" s="27">
        <v>0</v>
      </c>
      <c r="O1277" t="s">
        <v>381</v>
      </c>
      <c r="P1277" t="s">
        <v>370</v>
      </c>
      <c r="Q1277" s="27">
        <v>18</v>
      </c>
      <c r="R1277" s="27">
        <v>85</v>
      </c>
      <c r="S1277" s="27">
        <v>120</v>
      </c>
      <c r="T1277" s="27">
        <v>120</v>
      </c>
      <c r="U1277" s="27">
        <v>0</v>
      </c>
      <c r="V1277" s="27">
        <v>0</v>
      </c>
      <c r="W1277" s="27">
        <v>0</v>
      </c>
      <c r="X1277" t="s">
        <v>382</v>
      </c>
      <c r="Y1277" t="s">
        <v>55</v>
      </c>
      <c r="Z1277" s="27">
        <v>3</v>
      </c>
      <c r="AA1277" s="27">
        <v>12</v>
      </c>
      <c r="AB1277" s="27">
        <v>99</v>
      </c>
      <c r="AC1277" s="27">
        <v>99</v>
      </c>
      <c r="AD1277" s="27">
        <v>5652.25</v>
      </c>
      <c r="AE1277" s="27">
        <v>6782.7025000000003</v>
      </c>
      <c r="AF1277" s="27">
        <v>9559.68</v>
      </c>
      <c r="AG1277" s="90">
        <v>6782.7025000000003</v>
      </c>
      <c r="AH1277" s="27">
        <v>1.23</v>
      </c>
      <c r="AI1277" s="27">
        <v>1.3</v>
      </c>
      <c r="AJ1277" s="27">
        <v>0</v>
      </c>
      <c r="AK1277" s="27">
        <v>0</v>
      </c>
      <c r="AL1277" s="101">
        <v>8342.7240750000001</v>
      </c>
      <c r="AM1277" s="101">
        <v>8817.51325</v>
      </c>
      <c r="AN1277">
        <v>2035</v>
      </c>
      <c r="AO1277" t="s">
        <v>60</v>
      </c>
      <c r="AP1277" s="30">
        <v>20</v>
      </c>
      <c r="AQ1277" t="s">
        <v>383</v>
      </c>
      <c r="AR1277">
        <v>4</v>
      </c>
      <c r="AS1277">
        <v>4</v>
      </c>
      <c r="AT1277" t="s">
        <v>89</v>
      </c>
      <c r="AU1277">
        <v>2023</v>
      </c>
      <c r="AV1277" t="s">
        <v>384</v>
      </c>
      <c r="AW1277" s="101">
        <f t="shared" si="82"/>
        <v>6782.7025000000003</v>
      </c>
      <c r="AX1277" s="101">
        <f t="shared" si="83"/>
        <v>8342.7240750000001</v>
      </c>
      <c r="AY1277" s="101">
        <f t="shared" si="84"/>
        <v>8817.51325</v>
      </c>
    </row>
    <row r="1278" spans="1:51" x14ac:dyDescent="0.2">
      <c r="A1278">
        <v>71</v>
      </c>
      <c r="B1278">
        <v>2023</v>
      </c>
      <c r="C1278" t="s">
        <v>323</v>
      </c>
      <c r="D1278" t="s">
        <v>377</v>
      </c>
      <c r="E1278" t="s">
        <v>46</v>
      </c>
      <c r="G1278" t="s">
        <v>378</v>
      </c>
      <c r="H1278" t="s">
        <v>171</v>
      </c>
      <c r="I1278" t="s">
        <v>379</v>
      </c>
      <c r="J1278" t="s">
        <v>380</v>
      </c>
      <c r="K1278" t="s">
        <v>51</v>
      </c>
      <c r="L1278" s="27">
        <v>0</v>
      </c>
      <c r="M1278" s="27">
        <v>0</v>
      </c>
      <c r="N1278" s="27">
        <v>0</v>
      </c>
      <c r="O1278" t="s">
        <v>381</v>
      </c>
      <c r="P1278" t="s">
        <v>370</v>
      </c>
      <c r="Q1278" s="27">
        <v>18</v>
      </c>
      <c r="R1278" s="27">
        <v>85</v>
      </c>
      <c r="S1278" s="27">
        <v>120</v>
      </c>
      <c r="T1278" s="27">
        <v>120</v>
      </c>
      <c r="U1278" s="27">
        <v>0</v>
      </c>
      <c r="V1278" s="27">
        <v>0</v>
      </c>
      <c r="W1278" s="27">
        <v>0</v>
      </c>
      <c r="X1278" t="s">
        <v>382</v>
      </c>
      <c r="Y1278" t="s">
        <v>55</v>
      </c>
      <c r="Z1278" s="27">
        <v>3</v>
      </c>
      <c r="AA1278" s="27">
        <v>12</v>
      </c>
      <c r="AB1278" s="27">
        <v>99</v>
      </c>
      <c r="AC1278" s="27">
        <v>99</v>
      </c>
      <c r="AD1278" s="27">
        <v>5652.25</v>
      </c>
      <c r="AE1278" s="27">
        <v>6782.7025000000003</v>
      </c>
      <c r="AF1278" s="27">
        <v>9559.68</v>
      </c>
      <c r="AG1278" s="90">
        <v>6782.7025000000003</v>
      </c>
      <c r="AH1278" s="27">
        <v>1.23</v>
      </c>
      <c r="AI1278" s="27">
        <v>1.3</v>
      </c>
      <c r="AJ1278" s="27">
        <v>0</v>
      </c>
      <c r="AK1278" s="27">
        <v>0</v>
      </c>
      <c r="AL1278" s="101">
        <v>8342.7240750000001</v>
      </c>
      <c r="AM1278" s="101">
        <v>8817.51325</v>
      </c>
      <c r="AN1278">
        <v>2040</v>
      </c>
      <c r="AO1278" t="s">
        <v>60</v>
      </c>
      <c r="AP1278" s="30">
        <v>20</v>
      </c>
      <c r="AQ1278" t="s">
        <v>383</v>
      </c>
      <c r="AR1278">
        <v>4</v>
      </c>
      <c r="AS1278">
        <v>4</v>
      </c>
      <c r="AT1278" t="s">
        <v>89</v>
      </c>
      <c r="AU1278">
        <v>2023</v>
      </c>
      <c r="AV1278" t="s">
        <v>384</v>
      </c>
      <c r="AW1278" s="101">
        <f t="shared" si="82"/>
        <v>6782.7025000000003</v>
      </c>
      <c r="AX1278" s="101">
        <f t="shared" si="83"/>
        <v>8342.7240750000001</v>
      </c>
      <c r="AY1278" s="101">
        <f t="shared" si="84"/>
        <v>8817.51325</v>
      </c>
    </row>
    <row r="1279" spans="1:51" x14ac:dyDescent="0.2">
      <c r="A1279">
        <v>71</v>
      </c>
      <c r="B1279">
        <v>2023</v>
      </c>
      <c r="C1279" t="s">
        <v>323</v>
      </c>
      <c r="D1279" t="s">
        <v>377</v>
      </c>
      <c r="E1279" t="s">
        <v>46</v>
      </c>
      <c r="G1279" t="s">
        <v>378</v>
      </c>
      <c r="H1279" t="s">
        <v>171</v>
      </c>
      <c r="I1279" t="s">
        <v>379</v>
      </c>
      <c r="J1279" t="s">
        <v>380</v>
      </c>
      <c r="K1279" t="s">
        <v>51</v>
      </c>
      <c r="L1279" s="27">
        <v>0</v>
      </c>
      <c r="M1279" s="27">
        <v>0</v>
      </c>
      <c r="N1279" s="27">
        <v>0</v>
      </c>
      <c r="O1279" t="s">
        <v>381</v>
      </c>
      <c r="P1279" t="s">
        <v>370</v>
      </c>
      <c r="Q1279" s="27">
        <v>18</v>
      </c>
      <c r="R1279" s="27">
        <v>85</v>
      </c>
      <c r="S1279" s="27">
        <v>120</v>
      </c>
      <c r="T1279" s="27">
        <v>120</v>
      </c>
      <c r="U1279" s="27">
        <v>0</v>
      </c>
      <c r="V1279" s="27">
        <v>0</v>
      </c>
      <c r="W1279" s="27">
        <v>0</v>
      </c>
      <c r="X1279" t="s">
        <v>382</v>
      </c>
      <c r="Y1279" t="s">
        <v>55</v>
      </c>
      <c r="Z1279" s="27">
        <v>3</v>
      </c>
      <c r="AA1279" s="27">
        <v>12</v>
      </c>
      <c r="AB1279" s="27">
        <v>99</v>
      </c>
      <c r="AC1279" s="27">
        <v>99</v>
      </c>
      <c r="AD1279" s="27">
        <v>5652.25</v>
      </c>
      <c r="AE1279" s="27">
        <v>6782.7025000000003</v>
      </c>
      <c r="AF1279" s="27">
        <v>9559.68</v>
      </c>
      <c r="AG1279" s="90">
        <v>6782.7025000000003</v>
      </c>
      <c r="AH1279" s="27">
        <v>1.23</v>
      </c>
      <c r="AI1279" s="27">
        <v>1.3</v>
      </c>
      <c r="AJ1279" s="27">
        <v>0</v>
      </c>
      <c r="AK1279" s="27">
        <v>0</v>
      </c>
      <c r="AL1279" s="101">
        <v>8342.7240750000001</v>
      </c>
      <c r="AM1279" s="101">
        <v>8817.51325</v>
      </c>
      <c r="AN1279">
        <v>2045</v>
      </c>
      <c r="AO1279" t="s">
        <v>60</v>
      </c>
      <c r="AP1279" s="30">
        <v>20</v>
      </c>
      <c r="AQ1279" t="s">
        <v>383</v>
      </c>
      <c r="AR1279">
        <v>4</v>
      </c>
      <c r="AS1279">
        <v>4</v>
      </c>
      <c r="AT1279" t="s">
        <v>89</v>
      </c>
      <c r="AU1279">
        <v>2023</v>
      </c>
      <c r="AV1279" t="s">
        <v>384</v>
      </c>
      <c r="AW1279" s="101">
        <f t="shared" si="82"/>
        <v>6782.7025000000003</v>
      </c>
      <c r="AX1279" s="101">
        <f t="shared" si="83"/>
        <v>8342.7240750000001</v>
      </c>
      <c r="AY1279" s="101">
        <f t="shared" si="84"/>
        <v>8817.51325</v>
      </c>
    </row>
    <row r="1280" spans="1:51" x14ac:dyDescent="0.2">
      <c r="A1280">
        <v>71</v>
      </c>
      <c r="B1280">
        <v>2023</v>
      </c>
      <c r="C1280" t="s">
        <v>323</v>
      </c>
      <c r="D1280" t="s">
        <v>377</v>
      </c>
      <c r="E1280" t="s">
        <v>46</v>
      </c>
      <c r="G1280" t="s">
        <v>378</v>
      </c>
      <c r="H1280" t="s">
        <v>171</v>
      </c>
      <c r="I1280" t="s">
        <v>379</v>
      </c>
      <c r="J1280" t="s">
        <v>380</v>
      </c>
      <c r="K1280" t="s">
        <v>51</v>
      </c>
      <c r="L1280" s="27">
        <v>0</v>
      </c>
      <c r="M1280" s="27">
        <v>0</v>
      </c>
      <c r="N1280" s="27">
        <v>0</v>
      </c>
      <c r="O1280" t="s">
        <v>381</v>
      </c>
      <c r="P1280" t="s">
        <v>370</v>
      </c>
      <c r="Q1280" s="27">
        <v>18</v>
      </c>
      <c r="R1280" s="27">
        <v>85</v>
      </c>
      <c r="S1280" s="27">
        <v>120</v>
      </c>
      <c r="T1280" s="27">
        <v>120</v>
      </c>
      <c r="U1280" s="27">
        <v>0</v>
      </c>
      <c r="V1280" s="27">
        <v>0</v>
      </c>
      <c r="W1280" s="27">
        <v>0</v>
      </c>
      <c r="X1280" t="s">
        <v>382</v>
      </c>
      <c r="Y1280" t="s">
        <v>55</v>
      </c>
      <c r="Z1280" s="27">
        <v>3</v>
      </c>
      <c r="AA1280" s="27">
        <v>12</v>
      </c>
      <c r="AB1280" s="27">
        <v>99</v>
      </c>
      <c r="AC1280" s="27">
        <v>99</v>
      </c>
      <c r="AD1280" s="27">
        <v>5652.25</v>
      </c>
      <c r="AE1280" s="27">
        <v>6782.7025000000003</v>
      </c>
      <c r="AF1280" s="27">
        <v>9559.68</v>
      </c>
      <c r="AG1280" s="90">
        <v>6782.7025000000003</v>
      </c>
      <c r="AH1280" s="27">
        <v>1.23</v>
      </c>
      <c r="AI1280" s="27">
        <v>1.3</v>
      </c>
      <c r="AJ1280" s="27">
        <v>0</v>
      </c>
      <c r="AK1280" s="27">
        <v>0</v>
      </c>
      <c r="AL1280" s="101">
        <v>8342.7240750000001</v>
      </c>
      <c r="AM1280" s="101">
        <v>8817.51325</v>
      </c>
      <c r="AN1280">
        <v>2050</v>
      </c>
      <c r="AO1280" t="s">
        <v>60</v>
      </c>
      <c r="AP1280" s="30">
        <v>20</v>
      </c>
      <c r="AQ1280" t="s">
        <v>383</v>
      </c>
      <c r="AR1280">
        <v>4</v>
      </c>
      <c r="AS1280">
        <v>4</v>
      </c>
      <c r="AT1280" t="s">
        <v>89</v>
      </c>
      <c r="AU1280">
        <v>2023</v>
      </c>
      <c r="AV1280" t="s">
        <v>384</v>
      </c>
      <c r="AW1280" s="101">
        <f t="shared" si="82"/>
        <v>6782.7025000000003</v>
      </c>
      <c r="AX1280" s="101">
        <f t="shared" si="83"/>
        <v>8342.7240750000001</v>
      </c>
      <c r="AY1280" s="101">
        <f t="shared" si="84"/>
        <v>8817.51325</v>
      </c>
    </row>
    <row r="1281" spans="1:51" x14ac:dyDescent="0.2">
      <c r="A1281">
        <v>72</v>
      </c>
      <c r="B1281">
        <v>2023</v>
      </c>
      <c r="C1281" t="s">
        <v>850</v>
      </c>
      <c r="D1281" t="s">
        <v>99</v>
      </c>
      <c r="E1281" t="s">
        <v>46</v>
      </c>
      <c r="H1281" t="s">
        <v>385</v>
      </c>
      <c r="J1281" t="s">
        <v>385</v>
      </c>
      <c r="K1281" t="s">
        <v>51</v>
      </c>
      <c r="L1281" s="27">
        <v>575.71428600000002</v>
      </c>
      <c r="M1281" s="27">
        <v>612.42038300000002</v>
      </c>
      <c r="N1281" s="27">
        <v>702.22222399999998</v>
      </c>
      <c r="O1281" t="s">
        <v>142</v>
      </c>
      <c r="P1281" t="s">
        <v>53</v>
      </c>
      <c r="Q1281" s="27">
        <v>1</v>
      </c>
      <c r="R1281" s="27">
        <v>4</v>
      </c>
      <c r="S1281" s="27">
        <v>50</v>
      </c>
      <c r="T1281" s="27">
        <v>50</v>
      </c>
      <c r="U1281" s="27">
        <v>89.285713999999999</v>
      </c>
      <c r="V1281" s="27">
        <v>77.441613000000004</v>
      </c>
      <c r="W1281" s="27">
        <v>36.666665999999999</v>
      </c>
      <c r="X1281" t="s">
        <v>153</v>
      </c>
      <c r="Y1281" t="s">
        <v>154</v>
      </c>
      <c r="Z1281" s="27">
        <v>13</v>
      </c>
      <c r="AA1281" s="27">
        <v>35</v>
      </c>
      <c r="AB1281" s="27">
        <v>200</v>
      </c>
      <c r="AC1281" s="27">
        <v>200</v>
      </c>
      <c r="AD1281" s="27">
        <v>1542.857143</v>
      </c>
      <c r="AE1281" s="27">
        <v>14.861997000000001</v>
      </c>
      <c r="AF1281" s="27">
        <v>4577.7777569999998</v>
      </c>
      <c r="AG1281" s="67">
        <v>5174.999984</v>
      </c>
      <c r="AH1281" s="27">
        <v>1.320036568163236</v>
      </c>
      <c r="AI1281" s="27">
        <v>1.4965964429150307</v>
      </c>
      <c r="AJ1281" s="27">
        <v>0</v>
      </c>
      <c r="AK1281" s="27">
        <v>0</v>
      </c>
      <c r="AL1281" s="42">
        <v>6831.1892191241614</v>
      </c>
      <c r="AM1281" s="42">
        <v>7744.886568139741</v>
      </c>
      <c r="AN1281">
        <v>2023</v>
      </c>
      <c r="AO1281" t="s">
        <v>56</v>
      </c>
      <c r="AP1281" s="30">
        <v>20</v>
      </c>
      <c r="AQ1281" t="s">
        <v>386</v>
      </c>
      <c r="AR1281">
        <v>2</v>
      </c>
      <c r="AS1281">
        <v>17</v>
      </c>
      <c r="AT1281">
        <v>0.85840000000000005</v>
      </c>
      <c r="AU1281">
        <v>2023</v>
      </c>
      <c r="AW1281" s="65">
        <f>(IF(ISBLANK(AE1281), IF(ISNUMBER(M1281), M1281*R1281, 0)+IF(ISNUMBER(V1281), V1281*AA1281, 0)+AE1281, (IF(ISNUMBER(M1281), M1281*R1281, 0)+IF(ISNUMBER(V1281), V1281*AA1281)+AE1281)))</f>
        <v>5174.999984</v>
      </c>
      <c r="AX1281" s="86">
        <f t="shared" ref="AX1281:AX1312" si="85">(AW1281*AH1281)+AJ1281</f>
        <v>6831.1892191241614</v>
      </c>
      <c r="AY1281" s="86">
        <f t="shared" ref="AY1281:AY1312" si="86">(AW1281*AI1281)+AK1281</f>
        <v>7744.886568139741</v>
      </c>
    </row>
    <row r="1282" spans="1:51" x14ac:dyDescent="0.2">
      <c r="A1282">
        <v>72</v>
      </c>
      <c r="B1282">
        <v>2023</v>
      </c>
      <c r="C1282" t="s">
        <v>850</v>
      </c>
      <c r="D1282" t="s">
        <v>99</v>
      </c>
      <c r="E1282" t="s">
        <v>46</v>
      </c>
      <c r="H1282" t="s">
        <v>385</v>
      </c>
      <c r="J1282" t="s">
        <v>385</v>
      </c>
      <c r="K1282" t="s">
        <v>51</v>
      </c>
      <c r="L1282" s="27">
        <v>575.71428600000002</v>
      </c>
      <c r="M1282" s="27">
        <v>612.42038300000002</v>
      </c>
      <c r="N1282" s="27">
        <v>702.22222399999998</v>
      </c>
      <c r="O1282" t="s">
        <v>142</v>
      </c>
      <c r="P1282" t="s">
        <v>53</v>
      </c>
      <c r="Q1282" s="27">
        <v>1</v>
      </c>
      <c r="R1282" s="27">
        <v>4</v>
      </c>
      <c r="S1282" s="27">
        <v>50</v>
      </c>
      <c r="T1282" s="27">
        <v>50</v>
      </c>
      <c r="U1282" s="27">
        <v>89.285713999999999</v>
      </c>
      <c r="V1282" s="27">
        <v>77.441613000000004</v>
      </c>
      <c r="W1282" s="27">
        <v>36.666665999999999</v>
      </c>
      <c r="X1282" t="s">
        <v>153</v>
      </c>
      <c r="Y1282" t="s">
        <v>154</v>
      </c>
      <c r="Z1282" s="27">
        <v>13</v>
      </c>
      <c r="AA1282" s="27">
        <v>35</v>
      </c>
      <c r="AB1282" s="27">
        <v>200</v>
      </c>
      <c r="AC1282" s="27">
        <v>200</v>
      </c>
      <c r="AD1282" s="27">
        <v>1542.857143</v>
      </c>
      <c r="AE1282" s="27">
        <v>14.861997000000001</v>
      </c>
      <c r="AF1282" s="27">
        <v>4577.7777569999998</v>
      </c>
      <c r="AG1282" s="67">
        <v>5174.999984</v>
      </c>
      <c r="AH1282" s="27">
        <v>1.320036568163236</v>
      </c>
      <c r="AI1282" s="27">
        <v>1.4965964429150307</v>
      </c>
      <c r="AJ1282" s="27">
        <v>0</v>
      </c>
      <c r="AK1282" s="27">
        <v>0</v>
      </c>
      <c r="AL1282" s="42">
        <v>6831.1892191241614</v>
      </c>
      <c r="AM1282" s="42">
        <v>7744.886568139741</v>
      </c>
      <c r="AN1282">
        <v>2030</v>
      </c>
      <c r="AO1282" t="s">
        <v>56</v>
      </c>
      <c r="AP1282" s="30">
        <v>20</v>
      </c>
      <c r="AQ1282" t="s">
        <v>386</v>
      </c>
      <c r="AR1282">
        <v>2</v>
      </c>
      <c r="AS1282">
        <v>17</v>
      </c>
      <c r="AT1282">
        <v>0.85840000000000005</v>
      </c>
      <c r="AU1282">
        <v>2023</v>
      </c>
      <c r="AW1282" s="65">
        <f>(IF(ISBLANK(AE1282), IF(ISNUMBER(M1282), M1282*R1281, 0)+IF(ISNUMBER(V1282), V1282*AA1281, 0)+AE1282, (IF(ISNUMBER(M1282), M1282*R1281, 0)+IF(ISNUMBER(V1282), V1282*AA1281)+AE1282)))</f>
        <v>5174.999984</v>
      </c>
      <c r="AX1282" s="86">
        <f t="shared" si="85"/>
        <v>6831.1892191241614</v>
      </c>
      <c r="AY1282" s="86">
        <f t="shared" si="86"/>
        <v>7744.886568139741</v>
      </c>
    </row>
    <row r="1283" spans="1:51" x14ac:dyDescent="0.2">
      <c r="A1283">
        <v>72</v>
      </c>
      <c r="B1283">
        <v>2023</v>
      </c>
      <c r="C1283" t="s">
        <v>850</v>
      </c>
      <c r="D1283" t="s">
        <v>99</v>
      </c>
      <c r="E1283" t="s">
        <v>46</v>
      </c>
      <c r="H1283" t="s">
        <v>385</v>
      </c>
      <c r="J1283" t="s">
        <v>385</v>
      </c>
      <c r="K1283" t="s">
        <v>51</v>
      </c>
      <c r="L1283" s="27">
        <v>575.71428600000002</v>
      </c>
      <c r="M1283" s="27">
        <v>612.42038300000002</v>
      </c>
      <c r="N1283" s="27">
        <v>702.22222399999998</v>
      </c>
      <c r="O1283" t="s">
        <v>142</v>
      </c>
      <c r="P1283" t="s">
        <v>53</v>
      </c>
      <c r="Q1283" s="27">
        <v>1</v>
      </c>
      <c r="R1283" s="27">
        <v>4</v>
      </c>
      <c r="S1283" s="27">
        <v>50</v>
      </c>
      <c r="T1283" s="27">
        <v>50</v>
      </c>
      <c r="U1283" s="27">
        <v>89.285713999999999</v>
      </c>
      <c r="V1283" s="27">
        <v>77.441613000000004</v>
      </c>
      <c r="W1283" s="27">
        <v>36.666665999999999</v>
      </c>
      <c r="X1283" t="s">
        <v>153</v>
      </c>
      <c r="Y1283" t="s">
        <v>154</v>
      </c>
      <c r="Z1283" s="27">
        <v>13</v>
      </c>
      <c r="AA1283" s="27">
        <v>35</v>
      </c>
      <c r="AB1283" s="27">
        <v>200</v>
      </c>
      <c r="AC1283" s="27">
        <v>200</v>
      </c>
      <c r="AD1283" s="27">
        <v>1542.857143</v>
      </c>
      <c r="AE1283" s="27">
        <v>14.861997000000001</v>
      </c>
      <c r="AF1283" s="27">
        <v>4577.7777569999998</v>
      </c>
      <c r="AG1283" s="67">
        <v>5174.999984</v>
      </c>
      <c r="AH1283" s="27">
        <v>1.320036568163236</v>
      </c>
      <c r="AI1283" s="27">
        <v>1.4965964429150307</v>
      </c>
      <c r="AJ1283" s="27">
        <v>0</v>
      </c>
      <c r="AK1283" s="27">
        <v>0</v>
      </c>
      <c r="AL1283" s="42">
        <v>6831.1892191241614</v>
      </c>
      <c r="AM1283" s="42">
        <v>7744.886568139741</v>
      </c>
      <c r="AN1283">
        <v>2035</v>
      </c>
      <c r="AO1283" t="s">
        <v>56</v>
      </c>
      <c r="AP1283" s="30">
        <v>20</v>
      </c>
      <c r="AQ1283" t="s">
        <v>386</v>
      </c>
      <c r="AR1283">
        <v>2</v>
      </c>
      <c r="AS1283">
        <v>17</v>
      </c>
      <c r="AT1283">
        <v>0.85840000000000005</v>
      </c>
      <c r="AU1283">
        <v>2023</v>
      </c>
      <c r="AW1283" s="65">
        <f>(IF(ISBLANK(AE1283), IF(ISNUMBER(M1283), M1283*R1281, 0)+IF(ISNUMBER(V1283), V1283*AA1281, 0)+AE1283, (IF(ISNUMBER(M1283), M1283*R1281, 0)+IF(ISNUMBER(V1283), V1283*AA1281)+AE1283)))</f>
        <v>5174.999984</v>
      </c>
      <c r="AX1283" s="86">
        <f t="shared" si="85"/>
        <v>6831.1892191241614</v>
      </c>
      <c r="AY1283" s="86">
        <f t="shared" si="86"/>
        <v>7744.886568139741</v>
      </c>
    </row>
    <row r="1284" spans="1:51" x14ac:dyDescent="0.2">
      <c r="A1284">
        <v>72</v>
      </c>
      <c r="B1284">
        <v>2023</v>
      </c>
      <c r="C1284" t="s">
        <v>850</v>
      </c>
      <c r="D1284" t="s">
        <v>99</v>
      </c>
      <c r="E1284" t="s">
        <v>46</v>
      </c>
      <c r="H1284" t="s">
        <v>385</v>
      </c>
      <c r="J1284" t="s">
        <v>385</v>
      </c>
      <c r="K1284" t="s">
        <v>51</v>
      </c>
      <c r="L1284" s="27">
        <v>575.71428600000002</v>
      </c>
      <c r="M1284" s="27">
        <v>612.42038300000002</v>
      </c>
      <c r="N1284" s="27">
        <v>702.22222399999998</v>
      </c>
      <c r="O1284" t="s">
        <v>142</v>
      </c>
      <c r="P1284" t="s">
        <v>53</v>
      </c>
      <c r="Q1284" s="27">
        <v>1</v>
      </c>
      <c r="R1284" s="27">
        <v>4</v>
      </c>
      <c r="S1284" s="27">
        <v>50</v>
      </c>
      <c r="T1284" s="27">
        <v>50</v>
      </c>
      <c r="U1284" s="27">
        <v>89.285713999999999</v>
      </c>
      <c r="V1284" s="27">
        <v>77.441613000000004</v>
      </c>
      <c r="W1284" s="27">
        <v>36.666665999999999</v>
      </c>
      <c r="X1284" t="s">
        <v>153</v>
      </c>
      <c r="Y1284" t="s">
        <v>154</v>
      </c>
      <c r="Z1284" s="27">
        <v>13</v>
      </c>
      <c r="AA1284" s="27">
        <v>35</v>
      </c>
      <c r="AB1284" s="27">
        <v>200</v>
      </c>
      <c r="AC1284" s="27">
        <v>200</v>
      </c>
      <c r="AD1284" s="27">
        <v>1542.857143</v>
      </c>
      <c r="AE1284" s="27">
        <v>14.861997000000001</v>
      </c>
      <c r="AF1284" s="27">
        <v>4577.7777569999998</v>
      </c>
      <c r="AG1284" s="67">
        <v>5174.999984</v>
      </c>
      <c r="AH1284" s="27">
        <v>1.320036568163236</v>
      </c>
      <c r="AI1284" s="27">
        <v>1.4965964429150307</v>
      </c>
      <c r="AJ1284" s="27">
        <v>0</v>
      </c>
      <c r="AK1284" s="27">
        <v>0</v>
      </c>
      <c r="AL1284" s="42">
        <v>6831.1892191241614</v>
      </c>
      <c r="AM1284" s="42">
        <v>7744.886568139741</v>
      </c>
      <c r="AN1284">
        <v>2040</v>
      </c>
      <c r="AO1284" t="s">
        <v>56</v>
      </c>
      <c r="AP1284" s="30">
        <v>20</v>
      </c>
      <c r="AQ1284" t="s">
        <v>386</v>
      </c>
      <c r="AR1284">
        <v>2</v>
      </c>
      <c r="AS1284">
        <v>17</v>
      </c>
      <c r="AT1284">
        <v>0.85840000000000005</v>
      </c>
      <c r="AU1284">
        <v>2023</v>
      </c>
      <c r="AW1284" s="65">
        <f>(IF(ISBLANK(AE1284), IF(ISNUMBER(M1284), M1284*R1281, 0)+IF(ISNUMBER(V1284), V1284*AA1281, 0)+AE1284, (IF(ISNUMBER(M1284), M1284*R1281, 0)+IF(ISNUMBER(V1284), V1284*AA1281)+AE1284)))</f>
        <v>5174.999984</v>
      </c>
      <c r="AX1284" s="86">
        <f t="shared" si="85"/>
        <v>6831.1892191241614</v>
      </c>
      <c r="AY1284" s="86">
        <f t="shared" si="86"/>
        <v>7744.886568139741</v>
      </c>
    </row>
    <row r="1285" spans="1:51" x14ac:dyDescent="0.2">
      <c r="A1285">
        <v>72</v>
      </c>
      <c r="B1285">
        <v>2023</v>
      </c>
      <c r="C1285" t="s">
        <v>850</v>
      </c>
      <c r="D1285" t="s">
        <v>99</v>
      </c>
      <c r="E1285" t="s">
        <v>46</v>
      </c>
      <c r="H1285" t="s">
        <v>385</v>
      </c>
      <c r="J1285" t="s">
        <v>385</v>
      </c>
      <c r="K1285" t="s">
        <v>51</v>
      </c>
      <c r="L1285" s="27">
        <v>575.71428600000002</v>
      </c>
      <c r="M1285" s="27">
        <v>612.42038300000002</v>
      </c>
      <c r="N1285" s="27">
        <v>702.22222399999998</v>
      </c>
      <c r="O1285" t="s">
        <v>142</v>
      </c>
      <c r="P1285" t="s">
        <v>53</v>
      </c>
      <c r="Q1285" s="27">
        <v>1</v>
      </c>
      <c r="R1285" s="27">
        <v>4</v>
      </c>
      <c r="S1285" s="27">
        <v>50</v>
      </c>
      <c r="T1285" s="27">
        <v>50</v>
      </c>
      <c r="U1285" s="27">
        <v>89.285713999999999</v>
      </c>
      <c r="V1285" s="27">
        <v>77.441613000000004</v>
      </c>
      <c r="W1285" s="27">
        <v>36.666665999999999</v>
      </c>
      <c r="X1285" t="s">
        <v>153</v>
      </c>
      <c r="Y1285" t="s">
        <v>154</v>
      </c>
      <c r="Z1285" s="27">
        <v>13</v>
      </c>
      <c r="AA1285" s="27">
        <v>35</v>
      </c>
      <c r="AB1285" s="27">
        <v>200</v>
      </c>
      <c r="AC1285" s="27">
        <v>200</v>
      </c>
      <c r="AD1285" s="27">
        <v>1542.857143</v>
      </c>
      <c r="AE1285" s="27">
        <v>14.861997000000001</v>
      </c>
      <c r="AF1285" s="27">
        <v>4577.7777569999998</v>
      </c>
      <c r="AG1285" s="67">
        <v>5174.999984</v>
      </c>
      <c r="AH1285" s="27">
        <v>1.320036568163236</v>
      </c>
      <c r="AI1285" s="27">
        <v>1.4965964429150307</v>
      </c>
      <c r="AJ1285" s="27">
        <v>0</v>
      </c>
      <c r="AK1285" s="27">
        <v>0</v>
      </c>
      <c r="AL1285" s="42">
        <v>6831.1892191241614</v>
      </c>
      <c r="AM1285" s="42">
        <v>7744.886568139741</v>
      </c>
      <c r="AN1285">
        <v>2045</v>
      </c>
      <c r="AO1285" t="s">
        <v>56</v>
      </c>
      <c r="AP1285" s="30">
        <v>20</v>
      </c>
      <c r="AQ1285" t="s">
        <v>386</v>
      </c>
      <c r="AR1285">
        <v>2</v>
      </c>
      <c r="AS1285">
        <v>17</v>
      </c>
      <c r="AT1285">
        <v>0.85840000000000005</v>
      </c>
      <c r="AU1285">
        <v>2023</v>
      </c>
      <c r="AW1285" s="65">
        <f>(IF(ISBLANK(AE1285), IF(ISNUMBER(M1285), M1285*R1281, 0)+IF(ISNUMBER(V1285), V1285*AA1281, 0)+AE1285, (IF(ISNUMBER(M1285), M1285*R1281, 0)+IF(ISNUMBER(V1285), V1285*AA1281)+AE1285)))</f>
        <v>5174.999984</v>
      </c>
      <c r="AX1285" s="86">
        <f t="shared" si="85"/>
        <v>6831.1892191241614</v>
      </c>
      <c r="AY1285" s="86">
        <f t="shared" si="86"/>
        <v>7744.886568139741</v>
      </c>
    </row>
    <row r="1286" spans="1:51" x14ac:dyDescent="0.2">
      <c r="A1286">
        <v>72</v>
      </c>
      <c r="B1286">
        <v>2023</v>
      </c>
      <c r="C1286" t="s">
        <v>850</v>
      </c>
      <c r="D1286" t="s">
        <v>99</v>
      </c>
      <c r="E1286" t="s">
        <v>46</v>
      </c>
      <c r="H1286" t="s">
        <v>385</v>
      </c>
      <c r="J1286" t="s">
        <v>385</v>
      </c>
      <c r="K1286" t="s">
        <v>51</v>
      </c>
      <c r="L1286" s="27">
        <v>575.71428600000002</v>
      </c>
      <c r="M1286" s="27">
        <v>612.42038300000002</v>
      </c>
      <c r="N1286" s="27">
        <v>702.22222399999998</v>
      </c>
      <c r="O1286" t="s">
        <v>142</v>
      </c>
      <c r="P1286" t="s">
        <v>53</v>
      </c>
      <c r="Q1286" s="27">
        <v>1</v>
      </c>
      <c r="R1286" s="27">
        <v>4</v>
      </c>
      <c r="S1286" s="27">
        <v>50</v>
      </c>
      <c r="T1286" s="27">
        <v>50</v>
      </c>
      <c r="U1286" s="27">
        <v>89.285713999999999</v>
      </c>
      <c r="V1286" s="27">
        <v>77.441613000000004</v>
      </c>
      <c r="W1286" s="27">
        <v>36.666665999999999</v>
      </c>
      <c r="X1286" t="s">
        <v>153</v>
      </c>
      <c r="Y1286" t="s">
        <v>154</v>
      </c>
      <c r="Z1286" s="27">
        <v>13</v>
      </c>
      <c r="AA1286" s="27">
        <v>35</v>
      </c>
      <c r="AB1286" s="27">
        <v>200</v>
      </c>
      <c r="AC1286" s="27">
        <v>200</v>
      </c>
      <c r="AD1286" s="27">
        <v>1542.857143</v>
      </c>
      <c r="AE1286" s="27">
        <v>14.861997000000001</v>
      </c>
      <c r="AF1286" s="27">
        <v>4577.7777569999998</v>
      </c>
      <c r="AG1286" s="67">
        <v>5174.999984</v>
      </c>
      <c r="AH1286" s="27">
        <v>1.320036568163236</v>
      </c>
      <c r="AI1286" s="27">
        <v>1.4965964429150307</v>
      </c>
      <c r="AJ1286" s="27">
        <v>0</v>
      </c>
      <c r="AK1286" s="27">
        <v>0</v>
      </c>
      <c r="AL1286" s="42">
        <v>6831.1892191241614</v>
      </c>
      <c r="AM1286" s="42">
        <v>7744.886568139741</v>
      </c>
      <c r="AN1286">
        <v>2050</v>
      </c>
      <c r="AO1286" t="s">
        <v>56</v>
      </c>
      <c r="AP1286" s="30">
        <v>20</v>
      </c>
      <c r="AQ1286" t="s">
        <v>386</v>
      </c>
      <c r="AR1286">
        <v>2</v>
      </c>
      <c r="AS1286">
        <v>17</v>
      </c>
      <c r="AT1286">
        <v>0.85840000000000005</v>
      </c>
      <c r="AU1286">
        <v>2023</v>
      </c>
      <c r="AW1286" s="65">
        <f>(IF(ISBLANK(AE1286), IF(ISNUMBER(M1286), M1286*R1281, 0)+IF(ISNUMBER(V1286), V1286*AA1281, 0)+AE1286, (IF(ISNUMBER(M1286), M1286*R1281, 0)+IF(ISNUMBER(V1286), V1286*AA1281)+AE1286)))</f>
        <v>5174.999984</v>
      </c>
      <c r="AX1286" s="86">
        <f t="shared" si="85"/>
        <v>6831.1892191241614</v>
      </c>
      <c r="AY1286" s="86">
        <f t="shared" si="86"/>
        <v>7744.886568139741</v>
      </c>
    </row>
    <row r="1287" spans="1:51" x14ac:dyDescent="0.2">
      <c r="A1287">
        <v>72</v>
      </c>
      <c r="B1287">
        <v>2023</v>
      </c>
      <c r="C1287" t="s">
        <v>850</v>
      </c>
      <c r="D1287" t="s">
        <v>99</v>
      </c>
      <c r="E1287" t="s">
        <v>46</v>
      </c>
      <c r="H1287" t="s">
        <v>385</v>
      </c>
      <c r="J1287" t="s">
        <v>385</v>
      </c>
      <c r="K1287" t="s">
        <v>51</v>
      </c>
      <c r="L1287" s="27">
        <v>575.71428600000002</v>
      </c>
      <c r="M1287" s="27">
        <v>612.42038300000002</v>
      </c>
      <c r="N1287" s="27">
        <v>702.22222399999998</v>
      </c>
      <c r="O1287" t="s">
        <v>142</v>
      </c>
      <c r="P1287" t="s">
        <v>53</v>
      </c>
      <c r="Q1287" s="27">
        <v>1</v>
      </c>
      <c r="R1287" s="27">
        <v>4</v>
      </c>
      <c r="S1287" s="27">
        <v>50</v>
      </c>
      <c r="T1287" s="27">
        <v>50</v>
      </c>
      <c r="U1287" s="27">
        <v>89.285713999999999</v>
      </c>
      <c r="V1287" s="27">
        <v>77.441613000000004</v>
      </c>
      <c r="W1287" s="27">
        <v>36.666665999999999</v>
      </c>
      <c r="X1287" t="s">
        <v>153</v>
      </c>
      <c r="Y1287" t="s">
        <v>154</v>
      </c>
      <c r="Z1287" s="27">
        <v>13</v>
      </c>
      <c r="AA1287" s="27">
        <v>35</v>
      </c>
      <c r="AB1287" s="27">
        <v>200</v>
      </c>
      <c r="AC1287" s="27">
        <v>200</v>
      </c>
      <c r="AD1287" s="27">
        <v>1542.857143</v>
      </c>
      <c r="AE1287" s="27">
        <v>14.861997000000001</v>
      </c>
      <c r="AF1287" s="27">
        <v>4577.7777569999998</v>
      </c>
      <c r="AG1287" s="67">
        <v>5174.999984</v>
      </c>
      <c r="AH1287" s="27">
        <v>1.320036568163236</v>
      </c>
      <c r="AI1287" s="27">
        <v>1.4965964429150307</v>
      </c>
      <c r="AJ1287" s="27">
        <v>0</v>
      </c>
      <c r="AK1287" s="27">
        <v>0</v>
      </c>
      <c r="AL1287" s="42">
        <v>6831.1892191241614</v>
      </c>
      <c r="AM1287" s="42">
        <v>7744.886568139741</v>
      </c>
      <c r="AN1287">
        <v>2023</v>
      </c>
      <c r="AO1287" t="s">
        <v>59</v>
      </c>
      <c r="AP1287" s="30">
        <v>20</v>
      </c>
      <c r="AQ1287" t="s">
        <v>386</v>
      </c>
      <c r="AR1287">
        <v>2</v>
      </c>
      <c r="AS1287">
        <v>17</v>
      </c>
      <c r="AT1287">
        <v>0.85840000000000005</v>
      </c>
      <c r="AU1287">
        <v>2023</v>
      </c>
      <c r="AW1287" s="65">
        <f>(IF(ISBLANK(AE1287), IF(ISNUMBER(M1287), M1287*R1281, 0)+IF(ISNUMBER(V1287), V1287*AA1281, 0)+AE1287, (IF(ISNUMBER(M1287), M1287*R1281, 0)+IF(ISNUMBER(V1287), V1287*AA1281)+AE1287)))</f>
        <v>5174.999984</v>
      </c>
      <c r="AX1287" s="86">
        <f t="shared" si="85"/>
        <v>6831.1892191241614</v>
      </c>
      <c r="AY1287" s="86">
        <f t="shared" si="86"/>
        <v>7744.886568139741</v>
      </c>
    </row>
    <row r="1288" spans="1:51" x14ac:dyDescent="0.2">
      <c r="A1288">
        <v>72</v>
      </c>
      <c r="B1288">
        <v>2023</v>
      </c>
      <c r="C1288" t="s">
        <v>850</v>
      </c>
      <c r="D1288" t="s">
        <v>99</v>
      </c>
      <c r="E1288" t="s">
        <v>46</v>
      </c>
      <c r="H1288" t="s">
        <v>385</v>
      </c>
      <c r="J1288" t="s">
        <v>385</v>
      </c>
      <c r="K1288" t="s">
        <v>51</v>
      </c>
      <c r="L1288" s="27">
        <v>546.92857170000002</v>
      </c>
      <c r="M1288" s="27">
        <v>581.79936384999996</v>
      </c>
      <c r="N1288" s="27">
        <v>667.1111128</v>
      </c>
      <c r="O1288" t="s">
        <v>142</v>
      </c>
      <c r="P1288" t="s">
        <v>53</v>
      </c>
      <c r="Q1288" s="27">
        <v>1</v>
      </c>
      <c r="R1288" s="27">
        <v>4</v>
      </c>
      <c r="S1288" s="27">
        <v>50</v>
      </c>
      <c r="T1288" s="27">
        <v>50</v>
      </c>
      <c r="U1288" s="27">
        <v>84.821428300000008</v>
      </c>
      <c r="V1288" s="27">
        <v>73.569532350000003</v>
      </c>
      <c r="W1288" s="27">
        <v>34.8333327</v>
      </c>
      <c r="X1288" t="s">
        <v>153</v>
      </c>
      <c r="Y1288" t="s">
        <v>154</v>
      </c>
      <c r="Z1288" s="27">
        <v>13</v>
      </c>
      <c r="AA1288" s="27">
        <v>35</v>
      </c>
      <c r="AB1288" s="27">
        <v>200</v>
      </c>
      <c r="AC1288" s="27">
        <v>200</v>
      </c>
      <c r="AD1288" s="27">
        <v>1465.7142858500001</v>
      </c>
      <c r="AE1288" s="27">
        <v>14.11889715</v>
      </c>
      <c r="AF1288" s="27">
        <v>4348.8888691499997</v>
      </c>
      <c r="AG1288" s="67">
        <v>4916.2499847999998</v>
      </c>
      <c r="AH1288" s="27">
        <v>1.320036568163236</v>
      </c>
      <c r="AI1288" s="27">
        <v>1.4965964429150307</v>
      </c>
      <c r="AJ1288" s="27">
        <v>0</v>
      </c>
      <c r="AK1288" s="27">
        <v>0</v>
      </c>
      <c r="AL1288" s="42">
        <v>6489.6297581679528</v>
      </c>
      <c r="AM1288" s="42">
        <v>7357.6422397327533</v>
      </c>
      <c r="AN1288">
        <v>2030</v>
      </c>
      <c r="AO1288" t="s">
        <v>59</v>
      </c>
      <c r="AP1288" s="30">
        <v>20</v>
      </c>
      <c r="AQ1288" t="s">
        <v>386</v>
      </c>
      <c r="AR1288">
        <v>2</v>
      </c>
      <c r="AS1288">
        <v>17</v>
      </c>
      <c r="AT1288">
        <v>0.85840000000000005</v>
      </c>
      <c r="AU1288">
        <v>2023</v>
      </c>
      <c r="AW1288" s="65">
        <f>(IF(ISBLANK(AE1288), IF(ISNUMBER(M1288), M1288*R1281, 0)+IF(ISNUMBER(V1288), V1288*AA1281, 0)+AE1288, (IF(ISNUMBER(M1288), M1288*R1281, 0)+IF(ISNUMBER(V1288), V1288*AA1281)+AE1288)))</f>
        <v>4916.2499847999998</v>
      </c>
      <c r="AX1288" s="86">
        <f t="shared" si="85"/>
        <v>6489.6297581679528</v>
      </c>
      <c r="AY1288" s="86">
        <f t="shared" si="86"/>
        <v>7357.6422397327533</v>
      </c>
    </row>
    <row r="1289" spans="1:51" x14ac:dyDescent="0.2">
      <c r="A1289">
        <v>72</v>
      </c>
      <c r="B1289">
        <v>2023</v>
      </c>
      <c r="C1289" t="s">
        <v>850</v>
      </c>
      <c r="D1289" t="s">
        <v>99</v>
      </c>
      <c r="E1289" t="s">
        <v>46</v>
      </c>
      <c r="H1289" t="s">
        <v>385</v>
      </c>
      <c r="J1289" t="s">
        <v>385</v>
      </c>
      <c r="K1289" t="s">
        <v>51</v>
      </c>
      <c r="L1289" s="27">
        <v>546.92857170000002</v>
      </c>
      <c r="M1289" s="27">
        <v>581.79936384999996</v>
      </c>
      <c r="N1289" s="27">
        <v>667.1111128</v>
      </c>
      <c r="O1289" t="s">
        <v>142</v>
      </c>
      <c r="P1289" t="s">
        <v>53</v>
      </c>
      <c r="Q1289" s="27">
        <v>1</v>
      </c>
      <c r="R1289" s="27">
        <v>4</v>
      </c>
      <c r="S1289" s="27">
        <v>50</v>
      </c>
      <c r="T1289" s="27">
        <v>50</v>
      </c>
      <c r="U1289" s="27">
        <v>84.821428300000008</v>
      </c>
      <c r="V1289" s="27">
        <v>73.569532350000003</v>
      </c>
      <c r="W1289" s="27">
        <v>34.8333327</v>
      </c>
      <c r="X1289" t="s">
        <v>153</v>
      </c>
      <c r="Y1289" t="s">
        <v>154</v>
      </c>
      <c r="Z1289" s="27">
        <v>13</v>
      </c>
      <c r="AA1289" s="27">
        <v>35</v>
      </c>
      <c r="AB1289" s="27">
        <v>200</v>
      </c>
      <c r="AC1289" s="27">
        <v>200</v>
      </c>
      <c r="AD1289" s="27">
        <v>1465.7142858500001</v>
      </c>
      <c r="AE1289" s="27">
        <v>14.11889715</v>
      </c>
      <c r="AF1289" s="27">
        <v>4348.8888691499997</v>
      </c>
      <c r="AG1289" s="67">
        <v>4916.2499847999998</v>
      </c>
      <c r="AH1289" s="27">
        <v>1.320036568163236</v>
      </c>
      <c r="AI1289" s="27">
        <v>1.4965964429150307</v>
      </c>
      <c r="AJ1289" s="27">
        <v>0</v>
      </c>
      <c r="AK1289" s="27">
        <v>0</v>
      </c>
      <c r="AL1289" s="42">
        <v>6489.6297581679528</v>
      </c>
      <c r="AM1289" s="42">
        <v>7357.6422397327533</v>
      </c>
      <c r="AN1289">
        <v>2035</v>
      </c>
      <c r="AO1289" t="s">
        <v>59</v>
      </c>
      <c r="AP1289" s="30">
        <v>20</v>
      </c>
      <c r="AQ1289" t="s">
        <v>386</v>
      </c>
      <c r="AR1289">
        <v>2</v>
      </c>
      <c r="AS1289">
        <v>17</v>
      </c>
      <c r="AT1289">
        <v>0.85840000000000005</v>
      </c>
      <c r="AU1289">
        <v>2023</v>
      </c>
      <c r="AW1289" s="65">
        <f>(IF(ISBLANK(AE1289), IF(ISNUMBER(M1289), M1289*R1281, 0)+IF(ISNUMBER(V1289), V1289*AA1281, 0)+AE1289, (IF(ISNUMBER(M1289), M1289*R1281, 0)+IF(ISNUMBER(V1289), V1289*AA1281)+AE1289)))</f>
        <v>4916.2499847999998</v>
      </c>
      <c r="AX1289" s="86">
        <f t="shared" si="85"/>
        <v>6489.6297581679528</v>
      </c>
      <c r="AY1289" s="86">
        <f t="shared" si="86"/>
        <v>7357.6422397327533</v>
      </c>
    </row>
    <row r="1290" spans="1:51" x14ac:dyDescent="0.2">
      <c r="A1290">
        <v>72</v>
      </c>
      <c r="B1290">
        <v>2023</v>
      </c>
      <c r="C1290" t="s">
        <v>850</v>
      </c>
      <c r="D1290" t="s">
        <v>99</v>
      </c>
      <c r="E1290" t="s">
        <v>46</v>
      </c>
      <c r="H1290" t="s">
        <v>385</v>
      </c>
      <c r="J1290" t="s">
        <v>385</v>
      </c>
      <c r="K1290" t="s">
        <v>51</v>
      </c>
      <c r="L1290" s="27">
        <v>546.92857170000002</v>
      </c>
      <c r="M1290" s="27">
        <v>581.79936384999996</v>
      </c>
      <c r="N1290" s="27">
        <v>667.1111128</v>
      </c>
      <c r="O1290" t="s">
        <v>142</v>
      </c>
      <c r="P1290" t="s">
        <v>53</v>
      </c>
      <c r="Q1290" s="27">
        <v>1</v>
      </c>
      <c r="R1290" s="27">
        <v>4</v>
      </c>
      <c r="S1290" s="27">
        <v>50</v>
      </c>
      <c r="T1290" s="27">
        <v>50</v>
      </c>
      <c r="U1290" s="27">
        <v>84.821428300000008</v>
      </c>
      <c r="V1290" s="27">
        <v>73.569532350000003</v>
      </c>
      <c r="W1290" s="27">
        <v>34.8333327</v>
      </c>
      <c r="X1290" t="s">
        <v>153</v>
      </c>
      <c r="Y1290" t="s">
        <v>154</v>
      </c>
      <c r="Z1290" s="27">
        <v>13</v>
      </c>
      <c r="AA1290" s="27">
        <v>35</v>
      </c>
      <c r="AB1290" s="27">
        <v>200</v>
      </c>
      <c r="AC1290" s="27">
        <v>200</v>
      </c>
      <c r="AD1290" s="27">
        <v>1465.7142858500001</v>
      </c>
      <c r="AE1290" s="27">
        <v>14.11889715</v>
      </c>
      <c r="AF1290" s="27">
        <v>4348.8888691499997</v>
      </c>
      <c r="AG1290" s="67">
        <v>4916.2499847999998</v>
      </c>
      <c r="AH1290" s="27">
        <v>1.320036568163236</v>
      </c>
      <c r="AI1290" s="27">
        <v>1.4965964429150307</v>
      </c>
      <c r="AJ1290" s="27">
        <v>0</v>
      </c>
      <c r="AK1290" s="27">
        <v>0</v>
      </c>
      <c r="AL1290" s="42">
        <v>6489.6297581679528</v>
      </c>
      <c r="AM1290" s="42">
        <v>7357.6422397327533</v>
      </c>
      <c r="AN1290">
        <v>2040</v>
      </c>
      <c r="AO1290" t="s">
        <v>59</v>
      </c>
      <c r="AP1290" s="30">
        <v>20</v>
      </c>
      <c r="AQ1290" t="s">
        <v>386</v>
      </c>
      <c r="AR1290">
        <v>2</v>
      </c>
      <c r="AS1290">
        <v>17</v>
      </c>
      <c r="AT1290">
        <v>0.85840000000000005</v>
      </c>
      <c r="AU1290">
        <v>2023</v>
      </c>
      <c r="AW1290" s="65">
        <f>(IF(ISBLANK(AE1290), IF(ISNUMBER(M1290), M1290*R1281, 0)+IF(ISNUMBER(V1290), V1290*AA1281, 0)+AE1290, (IF(ISNUMBER(M1290), M1290*R1281, 0)+IF(ISNUMBER(V1290), V1290*AA1281)+AE1290)))</f>
        <v>4916.2499847999998</v>
      </c>
      <c r="AX1290" s="86">
        <f t="shared" si="85"/>
        <v>6489.6297581679528</v>
      </c>
      <c r="AY1290" s="86">
        <f t="shared" si="86"/>
        <v>7357.6422397327533</v>
      </c>
    </row>
    <row r="1291" spans="1:51" x14ac:dyDescent="0.2">
      <c r="A1291">
        <v>72</v>
      </c>
      <c r="B1291">
        <v>2023</v>
      </c>
      <c r="C1291" t="s">
        <v>850</v>
      </c>
      <c r="D1291" t="s">
        <v>99</v>
      </c>
      <c r="E1291" t="s">
        <v>46</v>
      </c>
      <c r="H1291" t="s">
        <v>385</v>
      </c>
      <c r="J1291" t="s">
        <v>385</v>
      </c>
      <c r="K1291" t="s">
        <v>51</v>
      </c>
      <c r="L1291" s="27">
        <v>546.92857170000002</v>
      </c>
      <c r="M1291" s="27">
        <v>581.79936384999996</v>
      </c>
      <c r="N1291" s="27">
        <v>667.1111128</v>
      </c>
      <c r="O1291" t="s">
        <v>142</v>
      </c>
      <c r="P1291" t="s">
        <v>53</v>
      </c>
      <c r="Q1291" s="27">
        <v>1</v>
      </c>
      <c r="R1291" s="27">
        <v>4</v>
      </c>
      <c r="S1291" s="27">
        <v>50</v>
      </c>
      <c r="T1291" s="27">
        <v>50</v>
      </c>
      <c r="U1291" s="27">
        <v>84.821428300000008</v>
      </c>
      <c r="V1291" s="27">
        <v>73.569532350000003</v>
      </c>
      <c r="W1291" s="27">
        <v>34.8333327</v>
      </c>
      <c r="X1291" t="s">
        <v>153</v>
      </c>
      <c r="Y1291" t="s">
        <v>154</v>
      </c>
      <c r="Z1291" s="27">
        <v>13</v>
      </c>
      <c r="AA1291" s="27">
        <v>35</v>
      </c>
      <c r="AB1291" s="27">
        <v>200</v>
      </c>
      <c r="AC1291" s="27">
        <v>200</v>
      </c>
      <c r="AD1291" s="27">
        <v>1465.7142858500001</v>
      </c>
      <c r="AE1291" s="27">
        <v>14.11889715</v>
      </c>
      <c r="AF1291" s="27">
        <v>4348.8888691499997</v>
      </c>
      <c r="AG1291" s="67">
        <v>4916.2499847999998</v>
      </c>
      <c r="AH1291" s="27">
        <v>1.320036568163236</v>
      </c>
      <c r="AI1291" s="27">
        <v>1.4965964429150307</v>
      </c>
      <c r="AJ1291" s="27">
        <v>0</v>
      </c>
      <c r="AK1291" s="27">
        <v>0</v>
      </c>
      <c r="AL1291" s="42">
        <v>6489.6297581679528</v>
      </c>
      <c r="AM1291" s="42">
        <v>7357.6422397327533</v>
      </c>
      <c r="AN1291">
        <v>2045</v>
      </c>
      <c r="AO1291" t="s">
        <v>59</v>
      </c>
      <c r="AP1291" s="30">
        <v>20</v>
      </c>
      <c r="AQ1291" t="s">
        <v>386</v>
      </c>
      <c r="AR1291">
        <v>2</v>
      </c>
      <c r="AS1291">
        <v>17</v>
      </c>
      <c r="AT1291">
        <v>0.85840000000000005</v>
      </c>
      <c r="AU1291">
        <v>2023</v>
      </c>
      <c r="AW1291" s="65">
        <f>(IF(ISBLANK(AE1291), IF(ISNUMBER(M1291), M1291*R1281, 0)+IF(ISNUMBER(V1291), V1291*AA1281, 0)+AE1291, (IF(ISNUMBER(M1291), M1291*R1281, 0)+IF(ISNUMBER(V1291), V1291*AA1281)+AE1291)))</f>
        <v>4916.2499847999998</v>
      </c>
      <c r="AX1291" s="86">
        <f t="shared" si="85"/>
        <v>6489.6297581679528</v>
      </c>
      <c r="AY1291" s="86">
        <f t="shared" si="86"/>
        <v>7357.6422397327533</v>
      </c>
    </row>
    <row r="1292" spans="1:51" x14ac:dyDescent="0.2">
      <c r="A1292">
        <v>72</v>
      </c>
      <c r="B1292">
        <v>2023</v>
      </c>
      <c r="C1292" t="s">
        <v>850</v>
      </c>
      <c r="D1292" t="s">
        <v>99</v>
      </c>
      <c r="E1292" t="s">
        <v>46</v>
      </c>
      <c r="H1292" t="s">
        <v>385</v>
      </c>
      <c r="J1292" t="s">
        <v>385</v>
      </c>
      <c r="K1292" t="s">
        <v>51</v>
      </c>
      <c r="L1292" s="27">
        <v>546.92857170000002</v>
      </c>
      <c r="M1292" s="27">
        <v>581.79936384999996</v>
      </c>
      <c r="N1292" s="27">
        <v>667.1111128</v>
      </c>
      <c r="O1292" t="s">
        <v>142</v>
      </c>
      <c r="P1292" t="s">
        <v>53</v>
      </c>
      <c r="Q1292" s="27">
        <v>1</v>
      </c>
      <c r="R1292" s="27">
        <v>4</v>
      </c>
      <c r="S1292" s="27">
        <v>50</v>
      </c>
      <c r="T1292" s="27">
        <v>50</v>
      </c>
      <c r="U1292" s="27">
        <v>84.821428300000008</v>
      </c>
      <c r="V1292" s="27">
        <v>73.569532350000003</v>
      </c>
      <c r="W1292" s="27">
        <v>34.8333327</v>
      </c>
      <c r="X1292" t="s">
        <v>153</v>
      </c>
      <c r="Y1292" t="s">
        <v>154</v>
      </c>
      <c r="Z1292" s="27">
        <v>13</v>
      </c>
      <c r="AA1292" s="27">
        <v>35</v>
      </c>
      <c r="AB1292" s="27">
        <v>200</v>
      </c>
      <c r="AC1292" s="27">
        <v>200</v>
      </c>
      <c r="AD1292" s="27">
        <v>1465.7142858500001</v>
      </c>
      <c r="AE1292" s="27">
        <v>14.11889715</v>
      </c>
      <c r="AF1292" s="27">
        <v>4348.8888691499997</v>
      </c>
      <c r="AG1292" s="67">
        <v>4916.2499847999998</v>
      </c>
      <c r="AH1292" s="27">
        <v>1.320036568163236</v>
      </c>
      <c r="AI1292" s="27">
        <v>1.4965964429150307</v>
      </c>
      <c r="AJ1292" s="27">
        <v>0</v>
      </c>
      <c r="AK1292" s="27">
        <v>0</v>
      </c>
      <c r="AL1292" s="42">
        <v>6489.6297581679528</v>
      </c>
      <c r="AM1292" s="42">
        <v>7357.6422397327533</v>
      </c>
      <c r="AN1292">
        <v>2050</v>
      </c>
      <c r="AO1292" t="s">
        <v>59</v>
      </c>
      <c r="AP1292" s="30">
        <v>20</v>
      </c>
      <c r="AQ1292" t="s">
        <v>386</v>
      </c>
      <c r="AR1292">
        <v>2</v>
      </c>
      <c r="AS1292">
        <v>17</v>
      </c>
      <c r="AT1292">
        <v>0.85840000000000005</v>
      </c>
      <c r="AU1292">
        <v>2023</v>
      </c>
      <c r="AW1292" s="65">
        <f>(IF(ISBLANK(AE1292), IF(ISNUMBER(M1292), M1292*R1281, 0)+IF(ISNUMBER(V1292), V1292*AA1281, 0)+AE1292, (IF(ISNUMBER(M1292), M1292*R1281, 0)+IF(ISNUMBER(V1292), V1292*AA1281)+AE1292)))</f>
        <v>4916.2499847999998</v>
      </c>
      <c r="AX1292" s="86">
        <f t="shared" si="85"/>
        <v>6489.6297581679528</v>
      </c>
      <c r="AY1292" s="86">
        <f t="shared" si="86"/>
        <v>7357.6422397327533</v>
      </c>
    </row>
    <row r="1293" spans="1:51" x14ac:dyDescent="0.2">
      <c r="A1293">
        <v>72</v>
      </c>
      <c r="B1293">
        <v>2023</v>
      </c>
      <c r="C1293" t="s">
        <v>850</v>
      </c>
      <c r="D1293" t="s">
        <v>99</v>
      </c>
      <c r="E1293" t="s">
        <v>46</v>
      </c>
      <c r="H1293" t="s">
        <v>385</v>
      </c>
      <c r="J1293" t="s">
        <v>385</v>
      </c>
      <c r="K1293" t="s">
        <v>51</v>
      </c>
      <c r="L1293" s="27">
        <v>575.71428600000002</v>
      </c>
      <c r="M1293" s="27">
        <v>612.42038300000002</v>
      </c>
      <c r="N1293" s="27">
        <v>702.22222399999998</v>
      </c>
      <c r="O1293" t="s">
        <v>142</v>
      </c>
      <c r="P1293" t="s">
        <v>53</v>
      </c>
      <c r="Q1293" s="27">
        <v>1</v>
      </c>
      <c r="R1293" s="27">
        <v>4</v>
      </c>
      <c r="S1293" s="27">
        <v>50</v>
      </c>
      <c r="T1293" s="27">
        <v>50</v>
      </c>
      <c r="U1293" s="27">
        <v>89.285713999999999</v>
      </c>
      <c r="V1293" s="27">
        <v>77.441613000000004</v>
      </c>
      <c r="W1293" s="27">
        <v>36.666665999999999</v>
      </c>
      <c r="X1293" t="s">
        <v>153</v>
      </c>
      <c r="Y1293" t="s">
        <v>154</v>
      </c>
      <c r="Z1293" s="27">
        <v>13</v>
      </c>
      <c r="AA1293" s="27">
        <v>35</v>
      </c>
      <c r="AB1293" s="27">
        <v>200</v>
      </c>
      <c r="AC1293" s="27">
        <v>200</v>
      </c>
      <c r="AD1293" s="27">
        <v>1542.857143</v>
      </c>
      <c r="AE1293" s="27">
        <v>14.861997000000001</v>
      </c>
      <c r="AF1293" s="27">
        <v>4577.7777569999998</v>
      </c>
      <c r="AG1293" s="67">
        <v>5174.999984</v>
      </c>
      <c r="AH1293" s="27">
        <v>1.320036568163236</v>
      </c>
      <c r="AI1293" s="27">
        <v>1.4965964429150307</v>
      </c>
      <c r="AJ1293" s="27">
        <v>0</v>
      </c>
      <c r="AK1293" s="27">
        <v>0</v>
      </c>
      <c r="AL1293" s="42">
        <v>6831.1892191241614</v>
      </c>
      <c r="AM1293" s="42">
        <v>7744.886568139741</v>
      </c>
      <c r="AN1293">
        <v>2023</v>
      </c>
      <c r="AO1293" t="s">
        <v>60</v>
      </c>
      <c r="AP1293" s="30">
        <v>20</v>
      </c>
      <c r="AQ1293" t="s">
        <v>386</v>
      </c>
      <c r="AR1293">
        <v>2</v>
      </c>
      <c r="AS1293">
        <v>17</v>
      </c>
      <c r="AT1293">
        <v>0.85840000000000005</v>
      </c>
      <c r="AU1293">
        <v>2023</v>
      </c>
      <c r="AW1293" s="65">
        <f>(IF(ISBLANK(AE1293), IF(ISNUMBER(M1293), M1293*R1281, 0)+IF(ISNUMBER(V1293), V1293*AA1281, 0)+AE1293, (IF(ISNUMBER(M1293), M1293*R1281, 0)+IF(ISNUMBER(V1293), V1293*AA1281)+AE1293)))</f>
        <v>5174.999984</v>
      </c>
      <c r="AX1293" s="86">
        <f t="shared" si="85"/>
        <v>6831.1892191241614</v>
      </c>
      <c r="AY1293" s="86">
        <f t="shared" si="86"/>
        <v>7744.886568139741</v>
      </c>
    </row>
    <row r="1294" spans="1:51" x14ac:dyDescent="0.2">
      <c r="A1294">
        <v>72</v>
      </c>
      <c r="B1294">
        <v>2023</v>
      </c>
      <c r="C1294" t="s">
        <v>850</v>
      </c>
      <c r="D1294" t="s">
        <v>99</v>
      </c>
      <c r="E1294" t="s">
        <v>46</v>
      </c>
      <c r="H1294" t="s">
        <v>385</v>
      </c>
      <c r="J1294" t="s">
        <v>385</v>
      </c>
      <c r="K1294" t="s">
        <v>51</v>
      </c>
      <c r="L1294" s="27">
        <v>518.14285740000003</v>
      </c>
      <c r="M1294" s="27">
        <v>551.17834470000003</v>
      </c>
      <c r="N1294" s="27">
        <v>632.00000160000002</v>
      </c>
      <c r="O1294" t="s">
        <v>142</v>
      </c>
      <c r="P1294" t="s">
        <v>53</v>
      </c>
      <c r="Q1294" s="27">
        <v>1</v>
      </c>
      <c r="R1294" s="27">
        <v>4</v>
      </c>
      <c r="S1294" s="27">
        <v>50</v>
      </c>
      <c r="T1294" s="27">
        <v>50</v>
      </c>
      <c r="U1294" s="27">
        <v>80.357142600000003</v>
      </c>
      <c r="V1294" s="27">
        <v>69.697451700000002</v>
      </c>
      <c r="W1294" s="27">
        <v>32.9999994</v>
      </c>
      <c r="X1294" t="s">
        <v>153</v>
      </c>
      <c r="Y1294" t="s">
        <v>154</v>
      </c>
      <c r="Z1294" s="27">
        <v>13</v>
      </c>
      <c r="AA1294" s="27">
        <v>35</v>
      </c>
      <c r="AB1294" s="27">
        <v>200</v>
      </c>
      <c r="AC1294" s="27">
        <v>200</v>
      </c>
      <c r="AD1294" s="27">
        <v>1388.5714287000001</v>
      </c>
      <c r="AE1294" s="27">
        <v>13.3757973</v>
      </c>
      <c r="AF1294" s="27">
        <v>4119.9999813000004</v>
      </c>
      <c r="AG1294" s="67">
        <v>4657.4999856000004</v>
      </c>
      <c r="AH1294" s="27">
        <v>1.320036568163236</v>
      </c>
      <c r="AI1294" s="27">
        <v>1.4965964429150307</v>
      </c>
      <c r="AJ1294" s="27">
        <v>0</v>
      </c>
      <c r="AK1294" s="27">
        <v>0</v>
      </c>
      <c r="AL1294" s="42">
        <v>6148.070297211746</v>
      </c>
      <c r="AM1294" s="42">
        <v>6970.3979113257674</v>
      </c>
      <c r="AN1294">
        <v>2030</v>
      </c>
      <c r="AO1294" t="s">
        <v>60</v>
      </c>
      <c r="AP1294" s="30">
        <v>20</v>
      </c>
      <c r="AQ1294" t="s">
        <v>386</v>
      </c>
      <c r="AR1294">
        <v>2</v>
      </c>
      <c r="AS1294">
        <v>17</v>
      </c>
      <c r="AT1294">
        <v>0.85840000000000005</v>
      </c>
      <c r="AU1294">
        <v>2023</v>
      </c>
      <c r="AW1294" s="65">
        <f>(IF(ISBLANK(AE1294), IF(ISNUMBER(M1294), M1294*R1281, 0)+IF(ISNUMBER(V1294), V1294*AA1281, 0)+AE1294, (IF(ISNUMBER(M1294), M1294*R1281, 0)+IF(ISNUMBER(V1294), V1294*AA1281)+AE1294)))</f>
        <v>4657.4999856000004</v>
      </c>
      <c r="AX1294" s="86">
        <f t="shared" si="85"/>
        <v>6148.070297211746</v>
      </c>
      <c r="AY1294" s="86">
        <f t="shared" si="86"/>
        <v>6970.3979113257674</v>
      </c>
    </row>
    <row r="1295" spans="1:51" x14ac:dyDescent="0.2">
      <c r="A1295">
        <v>72</v>
      </c>
      <c r="B1295">
        <v>2023</v>
      </c>
      <c r="C1295" t="s">
        <v>850</v>
      </c>
      <c r="D1295" t="s">
        <v>99</v>
      </c>
      <c r="E1295" t="s">
        <v>46</v>
      </c>
      <c r="H1295" t="s">
        <v>385</v>
      </c>
      <c r="J1295" t="s">
        <v>385</v>
      </c>
      <c r="K1295" t="s">
        <v>51</v>
      </c>
      <c r="L1295" s="27">
        <v>518.14285740000003</v>
      </c>
      <c r="M1295" s="27">
        <v>551.17834470000003</v>
      </c>
      <c r="N1295" s="27">
        <v>632.00000160000002</v>
      </c>
      <c r="O1295" t="s">
        <v>142</v>
      </c>
      <c r="P1295" t="s">
        <v>53</v>
      </c>
      <c r="Q1295" s="27">
        <v>1</v>
      </c>
      <c r="R1295" s="27">
        <v>4</v>
      </c>
      <c r="S1295" s="27">
        <v>50</v>
      </c>
      <c r="T1295" s="27">
        <v>50</v>
      </c>
      <c r="U1295" s="27">
        <v>80.357142600000003</v>
      </c>
      <c r="V1295" s="27">
        <v>69.697451700000002</v>
      </c>
      <c r="W1295" s="27">
        <v>32.9999994</v>
      </c>
      <c r="X1295" t="s">
        <v>153</v>
      </c>
      <c r="Y1295" t="s">
        <v>154</v>
      </c>
      <c r="Z1295" s="27">
        <v>13</v>
      </c>
      <c r="AA1295" s="27">
        <v>35</v>
      </c>
      <c r="AB1295" s="27">
        <v>200</v>
      </c>
      <c r="AC1295" s="27">
        <v>200</v>
      </c>
      <c r="AD1295" s="27">
        <v>1388.5714287000001</v>
      </c>
      <c r="AE1295" s="27">
        <v>13.3757973</v>
      </c>
      <c r="AF1295" s="27">
        <v>4119.9999813000004</v>
      </c>
      <c r="AG1295" s="67">
        <v>4657.4999856000004</v>
      </c>
      <c r="AH1295" s="27">
        <v>1.320036568163236</v>
      </c>
      <c r="AI1295" s="27">
        <v>1.4965964429150307</v>
      </c>
      <c r="AJ1295" s="27">
        <v>0</v>
      </c>
      <c r="AK1295" s="27">
        <v>0</v>
      </c>
      <c r="AL1295" s="42">
        <v>6148.070297211746</v>
      </c>
      <c r="AM1295" s="42">
        <v>6970.3979113257674</v>
      </c>
      <c r="AN1295">
        <v>2035</v>
      </c>
      <c r="AO1295" t="s">
        <v>60</v>
      </c>
      <c r="AP1295" s="30">
        <v>20</v>
      </c>
      <c r="AQ1295" t="s">
        <v>386</v>
      </c>
      <c r="AR1295">
        <v>2</v>
      </c>
      <c r="AS1295">
        <v>17</v>
      </c>
      <c r="AT1295">
        <v>0.85840000000000005</v>
      </c>
      <c r="AU1295">
        <v>2023</v>
      </c>
      <c r="AW1295" s="65">
        <f>(IF(ISBLANK(AE1295), IF(ISNUMBER(M1295), M1295*R1281, 0)+IF(ISNUMBER(V1295), V1295*AA1281, 0)+AE1295, (IF(ISNUMBER(M1295), M1295*R1281, 0)+IF(ISNUMBER(V1295), V1295*AA1281)+AE1295)))</f>
        <v>4657.4999856000004</v>
      </c>
      <c r="AX1295" s="86">
        <f t="shared" si="85"/>
        <v>6148.070297211746</v>
      </c>
      <c r="AY1295" s="86">
        <f t="shared" si="86"/>
        <v>6970.3979113257674</v>
      </c>
    </row>
    <row r="1296" spans="1:51" x14ac:dyDescent="0.2">
      <c r="A1296">
        <v>72</v>
      </c>
      <c r="B1296">
        <v>2023</v>
      </c>
      <c r="C1296" t="s">
        <v>850</v>
      </c>
      <c r="D1296" t="s">
        <v>99</v>
      </c>
      <c r="E1296" t="s">
        <v>46</v>
      </c>
      <c r="H1296" t="s">
        <v>385</v>
      </c>
      <c r="J1296" t="s">
        <v>385</v>
      </c>
      <c r="K1296" t="s">
        <v>51</v>
      </c>
      <c r="L1296" s="27">
        <v>518.14285740000003</v>
      </c>
      <c r="M1296" s="27">
        <v>551.17834470000003</v>
      </c>
      <c r="N1296" s="27">
        <v>632.00000160000002</v>
      </c>
      <c r="O1296" t="s">
        <v>142</v>
      </c>
      <c r="P1296" t="s">
        <v>53</v>
      </c>
      <c r="Q1296" s="27">
        <v>1</v>
      </c>
      <c r="R1296" s="27">
        <v>4</v>
      </c>
      <c r="S1296" s="27">
        <v>50</v>
      </c>
      <c r="T1296" s="27">
        <v>50</v>
      </c>
      <c r="U1296" s="27">
        <v>80.357142600000003</v>
      </c>
      <c r="V1296" s="27">
        <v>69.697451700000002</v>
      </c>
      <c r="W1296" s="27">
        <v>32.9999994</v>
      </c>
      <c r="X1296" t="s">
        <v>153</v>
      </c>
      <c r="Y1296" t="s">
        <v>154</v>
      </c>
      <c r="Z1296" s="27">
        <v>13</v>
      </c>
      <c r="AA1296" s="27">
        <v>35</v>
      </c>
      <c r="AB1296" s="27">
        <v>200</v>
      </c>
      <c r="AC1296" s="27">
        <v>200</v>
      </c>
      <c r="AD1296" s="27">
        <v>1388.5714287000001</v>
      </c>
      <c r="AE1296" s="27">
        <v>13.3757973</v>
      </c>
      <c r="AF1296" s="27">
        <v>4119.9999813000004</v>
      </c>
      <c r="AG1296" s="67">
        <v>4657.4999856000004</v>
      </c>
      <c r="AH1296" s="27">
        <v>1.320036568163236</v>
      </c>
      <c r="AI1296" s="27">
        <v>1.4965964429150307</v>
      </c>
      <c r="AJ1296" s="27">
        <v>0</v>
      </c>
      <c r="AK1296" s="27">
        <v>0</v>
      </c>
      <c r="AL1296" s="42">
        <v>6148.070297211746</v>
      </c>
      <c r="AM1296" s="42">
        <v>6970.3979113257674</v>
      </c>
      <c r="AN1296">
        <v>2040</v>
      </c>
      <c r="AO1296" t="s">
        <v>60</v>
      </c>
      <c r="AP1296" s="30">
        <v>20</v>
      </c>
      <c r="AQ1296" t="s">
        <v>386</v>
      </c>
      <c r="AR1296">
        <v>2</v>
      </c>
      <c r="AS1296">
        <v>17</v>
      </c>
      <c r="AT1296">
        <v>0.85840000000000005</v>
      </c>
      <c r="AU1296">
        <v>2023</v>
      </c>
      <c r="AW1296" s="65">
        <f>(IF(ISBLANK(AE1296), IF(ISNUMBER(M1296), M1296*R1281, 0)+IF(ISNUMBER(V1296), V1296*AA1281, 0)+AE1296, (IF(ISNUMBER(M1296), M1296*R1281, 0)+IF(ISNUMBER(V1296), V1296*AA1281)+AE1296)))</f>
        <v>4657.4999856000004</v>
      </c>
      <c r="AX1296" s="86">
        <f t="shared" si="85"/>
        <v>6148.070297211746</v>
      </c>
      <c r="AY1296" s="86">
        <f t="shared" si="86"/>
        <v>6970.3979113257674</v>
      </c>
    </row>
    <row r="1297" spans="1:51" x14ac:dyDescent="0.2">
      <c r="A1297">
        <v>72</v>
      </c>
      <c r="B1297">
        <v>2023</v>
      </c>
      <c r="C1297" t="s">
        <v>850</v>
      </c>
      <c r="D1297" t="s">
        <v>99</v>
      </c>
      <c r="E1297" t="s">
        <v>46</v>
      </c>
      <c r="H1297" t="s">
        <v>385</v>
      </c>
      <c r="J1297" t="s">
        <v>385</v>
      </c>
      <c r="K1297" t="s">
        <v>51</v>
      </c>
      <c r="L1297" s="27">
        <v>518.14285740000003</v>
      </c>
      <c r="M1297" s="27">
        <v>551.17834470000003</v>
      </c>
      <c r="N1297" s="27">
        <v>632.00000160000002</v>
      </c>
      <c r="O1297" t="s">
        <v>142</v>
      </c>
      <c r="P1297" t="s">
        <v>53</v>
      </c>
      <c r="Q1297" s="27">
        <v>1</v>
      </c>
      <c r="R1297" s="27">
        <v>4</v>
      </c>
      <c r="S1297" s="27">
        <v>50</v>
      </c>
      <c r="T1297" s="27">
        <v>50</v>
      </c>
      <c r="U1297" s="27">
        <v>80.357142600000003</v>
      </c>
      <c r="V1297" s="27">
        <v>69.697451700000002</v>
      </c>
      <c r="W1297" s="27">
        <v>32.9999994</v>
      </c>
      <c r="X1297" t="s">
        <v>153</v>
      </c>
      <c r="Y1297" t="s">
        <v>154</v>
      </c>
      <c r="Z1297" s="27">
        <v>13</v>
      </c>
      <c r="AA1297" s="27">
        <v>35</v>
      </c>
      <c r="AB1297" s="27">
        <v>200</v>
      </c>
      <c r="AC1297" s="27">
        <v>200</v>
      </c>
      <c r="AD1297" s="27">
        <v>1388.5714287000001</v>
      </c>
      <c r="AE1297" s="27">
        <v>13.3757973</v>
      </c>
      <c r="AF1297" s="27">
        <v>4119.9999813000004</v>
      </c>
      <c r="AG1297" s="67">
        <v>4657.4999856000004</v>
      </c>
      <c r="AH1297" s="27">
        <v>1.320036568163236</v>
      </c>
      <c r="AI1297" s="27">
        <v>1.4965964429150307</v>
      </c>
      <c r="AJ1297" s="27">
        <v>0</v>
      </c>
      <c r="AK1297" s="27">
        <v>0</v>
      </c>
      <c r="AL1297" s="42">
        <v>6148.070297211746</v>
      </c>
      <c r="AM1297" s="42">
        <v>6970.3979113257674</v>
      </c>
      <c r="AN1297">
        <v>2045</v>
      </c>
      <c r="AO1297" t="s">
        <v>60</v>
      </c>
      <c r="AP1297" s="30">
        <v>20</v>
      </c>
      <c r="AQ1297" t="s">
        <v>386</v>
      </c>
      <c r="AR1297">
        <v>2</v>
      </c>
      <c r="AS1297">
        <v>17</v>
      </c>
      <c r="AT1297">
        <v>0.85840000000000005</v>
      </c>
      <c r="AU1297">
        <v>2023</v>
      </c>
      <c r="AW1297" s="65">
        <f>(IF(ISBLANK(AE1297), IF(ISNUMBER(M1297), M1297*R1281, 0)+IF(ISNUMBER(V1297), V1297*AA1281, 0)+AE1297, (IF(ISNUMBER(M1297), M1297*R1281, 0)+IF(ISNUMBER(V1297), V1297*AA1281)+AE1297)))</f>
        <v>4657.4999856000004</v>
      </c>
      <c r="AX1297" s="86">
        <f t="shared" si="85"/>
        <v>6148.070297211746</v>
      </c>
      <c r="AY1297" s="86">
        <f t="shared" si="86"/>
        <v>6970.3979113257674</v>
      </c>
    </row>
    <row r="1298" spans="1:51" x14ac:dyDescent="0.2">
      <c r="A1298">
        <v>72</v>
      </c>
      <c r="B1298">
        <v>2023</v>
      </c>
      <c r="C1298" t="s">
        <v>850</v>
      </c>
      <c r="D1298" t="s">
        <v>99</v>
      </c>
      <c r="E1298" t="s">
        <v>46</v>
      </c>
      <c r="H1298" t="s">
        <v>385</v>
      </c>
      <c r="J1298" t="s">
        <v>385</v>
      </c>
      <c r="K1298" t="s">
        <v>51</v>
      </c>
      <c r="L1298" s="27">
        <v>518.14285740000003</v>
      </c>
      <c r="M1298" s="27">
        <v>551.17834470000003</v>
      </c>
      <c r="N1298" s="27">
        <v>632.00000160000002</v>
      </c>
      <c r="O1298" t="s">
        <v>142</v>
      </c>
      <c r="P1298" t="s">
        <v>53</v>
      </c>
      <c r="Q1298" s="27">
        <v>1</v>
      </c>
      <c r="R1298" s="27">
        <v>4</v>
      </c>
      <c r="S1298" s="27">
        <v>50</v>
      </c>
      <c r="T1298" s="27">
        <v>50</v>
      </c>
      <c r="U1298" s="27">
        <v>80.357142600000003</v>
      </c>
      <c r="V1298" s="27">
        <v>69.697451700000002</v>
      </c>
      <c r="W1298" s="27">
        <v>32.9999994</v>
      </c>
      <c r="X1298" t="s">
        <v>153</v>
      </c>
      <c r="Y1298" t="s">
        <v>154</v>
      </c>
      <c r="Z1298" s="27">
        <v>13</v>
      </c>
      <c r="AA1298" s="27">
        <v>35</v>
      </c>
      <c r="AB1298" s="27">
        <v>200</v>
      </c>
      <c r="AC1298" s="27">
        <v>200</v>
      </c>
      <c r="AD1298" s="27">
        <v>1388.5714287000001</v>
      </c>
      <c r="AE1298" s="27">
        <v>13.3757973</v>
      </c>
      <c r="AF1298" s="27">
        <v>4119.9999813000004</v>
      </c>
      <c r="AG1298" s="67">
        <v>4657.4999856000004</v>
      </c>
      <c r="AH1298" s="27">
        <v>1.320036568163236</v>
      </c>
      <c r="AI1298" s="27">
        <v>1.4965964429150307</v>
      </c>
      <c r="AJ1298" s="27">
        <v>0</v>
      </c>
      <c r="AK1298" s="27">
        <v>0</v>
      </c>
      <c r="AL1298" s="42">
        <v>6148.070297211746</v>
      </c>
      <c r="AM1298" s="42">
        <v>6970.3979113257674</v>
      </c>
      <c r="AN1298">
        <v>2050</v>
      </c>
      <c r="AO1298" t="s">
        <v>60</v>
      </c>
      <c r="AP1298" s="30">
        <v>20</v>
      </c>
      <c r="AQ1298" t="s">
        <v>386</v>
      </c>
      <c r="AR1298">
        <v>2</v>
      </c>
      <c r="AS1298">
        <v>17</v>
      </c>
      <c r="AT1298">
        <v>0.85840000000000005</v>
      </c>
      <c r="AU1298">
        <v>2023</v>
      </c>
      <c r="AW1298" s="77">
        <f>(IF(ISBLANK(AE1298), IF(ISNUMBER(M1298), M1298*R1281, 0)+IF(ISNUMBER(V1298), V1298*AA1281, 0)+AE1298, (IF(ISNUMBER(M1298), M1298*R1281, 0)+IF(ISNUMBER(V1298), V1298*AA1281)+AE1298)))</f>
        <v>4657.4999856000004</v>
      </c>
      <c r="AX1298" s="88">
        <f t="shared" si="85"/>
        <v>6148.070297211746</v>
      </c>
      <c r="AY1298" s="88">
        <f t="shared" si="86"/>
        <v>6970.3979113257674</v>
      </c>
    </row>
    <row r="1299" spans="1:51" x14ac:dyDescent="0.2">
      <c r="A1299">
        <v>73</v>
      </c>
      <c r="B1299">
        <v>2023</v>
      </c>
      <c r="C1299" t="s">
        <v>879</v>
      </c>
      <c r="D1299" t="s">
        <v>99</v>
      </c>
      <c r="E1299" t="s">
        <v>46</v>
      </c>
      <c r="H1299" t="s">
        <v>387</v>
      </c>
      <c r="I1299" t="s">
        <v>388</v>
      </c>
      <c r="J1299" t="s">
        <v>389</v>
      </c>
      <c r="K1299" t="s">
        <v>51</v>
      </c>
      <c r="L1299" s="27">
        <v>7.8431000000000001E-2</v>
      </c>
      <c r="M1299" s="27">
        <v>9.0909000000000004E-2</v>
      </c>
      <c r="N1299" s="27">
        <v>9.5238000000000003E-2</v>
      </c>
      <c r="O1299" t="s">
        <v>77</v>
      </c>
      <c r="P1299" t="s">
        <v>78</v>
      </c>
      <c r="Q1299" s="27">
        <v>450</v>
      </c>
      <c r="R1299" s="27">
        <v>1550</v>
      </c>
      <c r="S1299" s="27">
        <v>3000</v>
      </c>
      <c r="T1299" s="27">
        <v>3000</v>
      </c>
      <c r="U1299" s="27">
        <v>0</v>
      </c>
      <c r="V1299" s="27">
        <v>0</v>
      </c>
      <c r="W1299" s="27">
        <v>0</v>
      </c>
      <c r="X1299" t="s">
        <v>89</v>
      </c>
      <c r="Y1299" t="s">
        <v>89</v>
      </c>
      <c r="Z1299" s="27">
        <v>0</v>
      </c>
      <c r="AA1299" s="27">
        <v>0</v>
      </c>
      <c r="AB1299" s="27">
        <v>0</v>
      </c>
      <c r="AC1299" s="27">
        <v>0</v>
      </c>
      <c r="AD1299" s="27">
        <v>1366.1058829999999</v>
      </c>
      <c r="AE1299" s="27">
        <v>1360.49091</v>
      </c>
      <c r="AF1299" s="27">
        <v>1362.1142850000001</v>
      </c>
      <c r="AG1299" s="67">
        <v>1501.39986</v>
      </c>
      <c r="AH1299" s="27">
        <v>1.1214857196018235</v>
      </c>
      <c r="AI1299" s="27">
        <v>1.2429714392036468</v>
      </c>
      <c r="AJ1299" s="27">
        <v>0</v>
      </c>
      <c r="AK1299" s="27">
        <v>0</v>
      </c>
      <c r="AL1299" s="42">
        <v>1683.7985024021771</v>
      </c>
      <c r="AM1299" s="42">
        <v>1866.1971448043539</v>
      </c>
      <c r="AN1299">
        <v>2023</v>
      </c>
      <c r="AO1299" t="s">
        <v>56</v>
      </c>
      <c r="AP1299" s="30">
        <v>21</v>
      </c>
      <c r="AQ1299" t="s">
        <v>390</v>
      </c>
      <c r="AR1299">
        <v>3</v>
      </c>
      <c r="AS1299">
        <v>6</v>
      </c>
      <c r="AT1299">
        <v>0.86060000000000003</v>
      </c>
      <c r="AU1299">
        <v>2023</v>
      </c>
      <c r="AV1299" t="s">
        <v>391</v>
      </c>
      <c r="AW1299" s="65">
        <f>(IF(ISBLANK(AE1299), IF(ISNUMBER(M1299), M1299*R1299, 0)+IF(ISNUMBER(V1299), V1299*AA1299, 0)+AE1299, (IF(ISNUMBER(M1299), M1299*R1299, 0)+IF(ISNUMBER(V1299), V1299*AA1299)+AE1299)))</f>
        <v>1501.39986</v>
      </c>
      <c r="AX1299" s="86">
        <f t="shared" si="85"/>
        <v>1683.7985024021771</v>
      </c>
      <c r="AY1299" s="86">
        <f t="shared" si="86"/>
        <v>1866.1971448043539</v>
      </c>
    </row>
    <row r="1300" spans="1:51" x14ac:dyDescent="0.2">
      <c r="A1300">
        <v>73</v>
      </c>
      <c r="B1300">
        <v>2023</v>
      </c>
      <c r="C1300" t="s">
        <v>879</v>
      </c>
      <c r="D1300" t="s">
        <v>99</v>
      </c>
      <c r="E1300" t="s">
        <v>46</v>
      </c>
      <c r="H1300" t="s">
        <v>387</v>
      </c>
      <c r="I1300" t="s">
        <v>388</v>
      </c>
      <c r="J1300" t="s">
        <v>389</v>
      </c>
      <c r="K1300" t="s">
        <v>51</v>
      </c>
      <c r="L1300" s="27">
        <v>7.8431000000000001E-2</v>
      </c>
      <c r="M1300" s="27">
        <v>9.0909000000000004E-2</v>
      </c>
      <c r="N1300" s="27">
        <v>9.5238000000000003E-2</v>
      </c>
      <c r="O1300" t="s">
        <v>77</v>
      </c>
      <c r="P1300" t="s">
        <v>78</v>
      </c>
      <c r="Q1300" s="27">
        <v>450</v>
      </c>
      <c r="R1300" s="27">
        <v>1550</v>
      </c>
      <c r="S1300" s="27">
        <v>3000</v>
      </c>
      <c r="T1300" s="27">
        <v>3000</v>
      </c>
      <c r="U1300" s="27">
        <v>0</v>
      </c>
      <c r="V1300" s="27">
        <v>0</v>
      </c>
      <c r="W1300" s="27">
        <v>0</v>
      </c>
      <c r="X1300" t="s">
        <v>89</v>
      </c>
      <c r="Y1300" t="s">
        <v>89</v>
      </c>
      <c r="Z1300" s="27">
        <v>0</v>
      </c>
      <c r="AA1300" s="27">
        <v>1</v>
      </c>
      <c r="AB1300" s="27">
        <v>1</v>
      </c>
      <c r="AC1300" s="27">
        <v>0</v>
      </c>
      <c r="AD1300" s="27">
        <v>1366.1058829999999</v>
      </c>
      <c r="AE1300" s="27">
        <v>1360.49091</v>
      </c>
      <c r="AF1300" s="27">
        <v>1362.1142850000001</v>
      </c>
      <c r="AG1300" s="67">
        <v>1501.39986</v>
      </c>
      <c r="AH1300" s="27">
        <v>1.1214857196018235</v>
      </c>
      <c r="AI1300" s="27">
        <v>1.2429714392036468</v>
      </c>
      <c r="AJ1300" s="27">
        <v>0</v>
      </c>
      <c r="AK1300" s="27">
        <v>0</v>
      </c>
      <c r="AL1300" s="42">
        <v>1683.7985024021771</v>
      </c>
      <c r="AM1300" s="42">
        <v>1866.1971448043539</v>
      </c>
      <c r="AN1300">
        <v>2030</v>
      </c>
      <c r="AO1300" t="s">
        <v>56</v>
      </c>
      <c r="AP1300" s="30">
        <v>21</v>
      </c>
      <c r="AQ1300" t="s">
        <v>390</v>
      </c>
      <c r="AR1300">
        <v>3</v>
      </c>
      <c r="AS1300">
        <v>6</v>
      </c>
      <c r="AT1300">
        <v>0.86060000000000003</v>
      </c>
      <c r="AU1300">
        <v>2023</v>
      </c>
      <c r="AV1300" t="s">
        <v>391</v>
      </c>
      <c r="AW1300" s="65">
        <f>(IF(ISBLANK(AE1300), IF(ISNUMBER(M1300), M1300*R1299, 0)+IF(ISNUMBER(V1300), V1300*AA1299, 0)+AE1300, (IF(ISNUMBER(M1300), M1300*R1299, 0)+IF(ISNUMBER(V1300), V1300*AA1299)+AE1300)))</f>
        <v>1501.39986</v>
      </c>
      <c r="AX1300" s="86">
        <f t="shared" si="85"/>
        <v>1683.7985024021771</v>
      </c>
      <c r="AY1300" s="86">
        <f t="shared" si="86"/>
        <v>1866.1971448043539</v>
      </c>
    </row>
    <row r="1301" spans="1:51" x14ac:dyDescent="0.2">
      <c r="A1301">
        <v>73</v>
      </c>
      <c r="B1301">
        <v>2023</v>
      </c>
      <c r="C1301" t="s">
        <v>879</v>
      </c>
      <c r="D1301" t="s">
        <v>99</v>
      </c>
      <c r="E1301" t="s">
        <v>46</v>
      </c>
      <c r="H1301" t="s">
        <v>387</v>
      </c>
      <c r="I1301" t="s">
        <v>388</v>
      </c>
      <c r="J1301" t="s">
        <v>389</v>
      </c>
      <c r="K1301" t="s">
        <v>51</v>
      </c>
      <c r="L1301" s="27">
        <v>7.8431000000000001E-2</v>
      </c>
      <c r="M1301" s="27">
        <v>9.0909000000000004E-2</v>
      </c>
      <c r="N1301" s="27">
        <v>9.5238000000000003E-2</v>
      </c>
      <c r="O1301" t="s">
        <v>77</v>
      </c>
      <c r="P1301" t="s">
        <v>78</v>
      </c>
      <c r="Q1301" s="27">
        <v>450</v>
      </c>
      <c r="R1301" s="27">
        <v>1550</v>
      </c>
      <c r="S1301" s="27">
        <v>3000</v>
      </c>
      <c r="T1301" s="27">
        <v>3000</v>
      </c>
      <c r="U1301" s="27">
        <v>0</v>
      </c>
      <c r="V1301" s="27">
        <v>0</v>
      </c>
      <c r="W1301" s="27">
        <v>0</v>
      </c>
      <c r="X1301" t="s">
        <v>89</v>
      </c>
      <c r="Y1301" t="s">
        <v>89</v>
      </c>
      <c r="Z1301" s="27">
        <v>0</v>
      </c>
      <c r="AA1301" s="27">
        <v>1</v>
      </c>
      <c r="AB1301" s="27">
        <v>1</v>
      </c>
      <c r="AC1301" s="27">
        <v>0</v>
      </c>
      <c r="AD1301" s="27">
        <v>1366.1058829999999</v>
      </c>
      <c r="AE1301" s="27">
        <v>1360.49091</v>
      </c>
      <c r="AF1301" s="27">
        <v>1362.1142850000001</v>
      </c>
      <c r="AG1301" s="67">
        <v>1501.39986</v>
      </c>
      <c r="AH1301" s="27">
        <v>1.1214857196018235</v>
      </c>
      <c r="AI1301" s="27">
        <v>1.2429714392036468</v>
      </c>
      <c r="AJ1301" s="27">
        <v>0</v>
      </c>
      <c r="AK1301" s="27">
        <v>0</v>
      </c>
      <c r="AL1301" s="42">
        <v>1683.7985024021771</v>
      </c>
      <c r="AM1301" s="42">
        <v>1866.1971448043539</v>
      </c>
      <c r="AN1301">
        <v>2035</v>
      </c>
      <c r="AO1301" t="s">
        <v>56</v>
      </c>
      <c r="AP1301" s="30">
        <v>21</v>
      </c>
      <c r="AQ1301" t="s">
        <v>390</v>
      </c>
      <c r="AR1301">
        <v>3</v>
      </c>
      <c r="AS1301">
        <v>6</v>
      </c>
      <c r="AT1301">
        <v>0.86060000000000003</v>
      </c>
      <c r="AU1301">
        <v>2023</v>
      </c>
      <c r="AV1301" t="s">
        <v>391</v>
      </c>
      <c r="AW1301" s="65">
        <f>(IF(ISBLANK(AE1301), IF(ISNUMBER(M1301), M1301*R1299, 0)+IF(ISNUMBER(V1301), V1301*AA1299, 0)+AE1301, (IF(ISNUMBER(M1301), M1301*R1299, 0)+IF(ISNUMBER(V1301), V1301*AA1299)+AE1301)))</f>
        <v>1501.39986</v>
      </c>
      <c r="AX1301" s="86">
        <f t="shared" si="85"/>
        <v>1683.7985024021771</v>
      </c>
      <c r="AY1301" s="86">
        <f t="shared" si="86"/>
        <v>1866.1971448043539</v>
      </c>
    </row>
    <row r="1302" spans="1:51" x14ac:dyDescent="0.2">
      <c r="A1302">
        <v>73</v>
      </c>
      <c r="B1302">
        <v>2023</v>
      </c>
      <c r="C1302" t="s">
        <v>879</v>
      </c>
      <c r="D1302" t="s">
        <v>99</v>
      </c>
      <c r="E1302" t="s">
        <v>46</v>
      </c>
      <c r="H1302" t="s">
        <v>387</v>
      </c>
      <c r="I1302" t="s">
        <v>388</v>
      </c>
      <c r="J1302" t="s">
        <v>389</v>
      </c>
      <c r="K1302" t="s">
        <v>51</v>
      </c>
      <c r="L1302" s="27">
        <v>7.8431000000000001E-2</v>
      </c>
      <c r="M1302" s="27">
        <v>9.0909000000000004E-2</v>
      </c>
      <c r="N1302" s="27">
        <v>9.5238000000000003E-2</v>
      </c>
      <c r="O1302" t="s">
        <v>77</v>
      </c>
      <c r="P1302" t="s">
        <v>78</v>
      </c>
      <c r="Q1302" s="27">
        <v>450</v>
      </c>
      <c r="R1302" s="27">
        <v>1550</v>
      </c>
      <c r="S1302" s="27">
        <v>3000</v>
      </c>
      <c r="T1302" s="27">
        <v>3000</v>
      </c>
      <c r="U1302" s="27">
        <v>0</v>
      </c>
      <c r="V1302" s="27">
        <v>0</v>
      </c>
      <c r="W1302" s="27">
        <v>0</v>
      </c>
      <c r="X1302" t="s">
        <v>89</v>
      </c>
      <c r="Y1302" t="s">
        <v>89</v>
      </c>
      <c r="Z1302" s="27">
        <v>0</v>
      </c>
      <c r="AA1302" s="27">
        <v>1</v>
      </c>
      <c r="AB1302" s="27">
        <v>1</v>
      </c>
      <c r="AC1302" s="27">
        <v>0</v>
      </c>
      <c r="AD1302" s="27">
        <v>1366.1058829999999</v>
      </c>
      <c r="AE1302" s="27">
        <v>1360.49091</v>
      </c>
      <c r="AF1302" s="27">
        <v>1362.1142850000001</v>
      </c>
      <c r="AG1302" s="67">
        <v>1501.39986</v>
      </c>
      <c r="AH1302" s="27">
        <v>1.1214857196018235</v>
      </c>
      <c r="AI1302" s="27">
        <v>1.2429714392036468</v>
      </c>
      <c r="AJ1302" s="27">
        <v>0</v>
      </c>
      <c r="AK1302" s="27">
        <v>0</v>
      </c>
      <c r="AL1302" s="42">
        <v>1683.7985024021771</v>
      </c>
      <c r="AM1302" s="42">
        <v>1866.1971448043539</v>
      </c>
      <c r="AN1302">
        <v>2040</v>
      </c>
      <c r="AO1302" t="s">
        <v>56</v>
      </c>
      <c r="AP1302" s="30">
        <v>21</v>
      </c>
      <c r="AQ1302" t="s">
        <v>390</v>
      </c>
      <c r="AR1302">
        <v>3</v>
      </c>
      <c r="AS1302">
        <v>6</v>
      </c>
      <c r="AT1302">
        <v>0.86060000000000003</v>
      </c>
      <c r="AU1302">
        <v>2023</v>
      </c>
      <c r="AV1302" t="s">
        <v>391</v>
      </c>
      <c r="AW1302" s="65">
        <f>(IF(ISBLANK(AE1302), IF(ISNUMBER(M1302), M1302*R1299, 0)+IF(ISNUMBER(V1302), V1302*AA1299, 0)+AE1302, (IF(ISNUMBER(M1302), M1302*R1299, 0)+IF(ISNUMBER(V1302), V1302*AA1299)+AE1302)))</f>
        <v>1501.39986</v>
      </c>
      <c r="AX1302" s="86">
        <f t="shared" si="85"/>
        <v>1683.7985024021771</v>
      </c>
      <c r="AY1302" s="86">
        <f t="shared" si="86"/>
        <v>1866.1971448043539</v>
      </c>
    </row>
    <row r="1303" spans="1:51" x14ac:dyDescent="0.2">
      <c r="A1303">
        <v>73</v>
      </c>
      <c r="B1303">
        <v>2023</v>
      </c>
      <c r="C1303" t="s">
        <v>879</v>
      </c>
      <c r="D1303" t="s">
        <v>99</v>
      </c>
      <c r="E1303" t="s">
        <v>46</v>
      </c>
      <c r="H1303" t="s">
        <v>387</v>
      </c>
      <c r="I1303" t="s">
        <v>388</v>
      </c>
      <c r="J1303" t="s">
        <v>389</v>
      </c>
      <c r="K1303" t="s">
        <v>51</v>
      </c>
      <c r="L1303" s="27">
        <v>7.8431000000000001E-2</v>
      </c>
      <c r="M1303" s="27">
        <v>9.0909000000000004E-2</v>
      </c>
      <c r="N1303" s="27">
        <v>9.5238000000000003E-2</v>
      </c>
      <c r="O1303" t="s">
        <v>77</v>
      </c>
      <c r="P1303" t="s">
        <v>78</v>
      </c>
      <c r="Q1303" s="27">
        <v>450</v>
      </c>
      <c r="R1303" s="27">
        <v>1550</v>
      </c>
      <c r="S1303" s="27">
        <v>3000</v>
      </c>
      <c r="T1303" s="27">
        <v>3000</v>
      </c>
      <c r="U1303" s="27">
        <v>0</v>
      </c>
      <c r="V1303" s="27">
        <v>0</v>
      </c>
      <c r="W1303" s="27">
        <v>0</v>
      </c>
      <c r="X1303" t="s">
        <v>89</v>
      </c>
      <c r="Y1303" t="s">
        <v>89</v>
      </c>
      <c r="Z1303" s="27">
        <v>0</v>
      </c>
      <c r="AA1303" s="27">
        <v>1</v>
      </c>
      <c r="AB1303" s="27">
        <v>1</v>
      </c>
      <c r="AC1303" s="27">
        <v>0</v>
      </c>
      <c r="AD1303" s="27">
        <v>1366.1058829999999</v>
      </c>
      <c r="AE1303" s="27">
        <v>1360.49091</v>
      </c>
      <c r="AF1303" s="27">
        <v>1362.1142850000001</v>
      </c>
      <c r="AG1303" s="67">
        <v>1501.39986</v>
      </c>
      <c r="AH1303" s="27">
        <v>1.1214857196018235</v>
      </c>
      <c r="AI1303" s="27">
        <v>1.2429714392036468</v>
      </c>
      <c r="AJ1303" s="27">
        <v>0</v>
      </c>
      <c r="AK1303" s="27">
        <v>0</v>
      </c>
      <c r="AL1303" s="42">
        <v>1683.7985024021771</v>
      </c>
      <c r="AM1303" s="42">
        <v>1866.1971448043539</v>
      </c>
      <c r="AN1303">
        <v>2045</v>
      </c>
      <c r="AO1303" t="s">
        <v>56</v>
      </c>
      <c r="AP1303" s="30">
        <v>21</v>
      </c>
      <c r="AQ1303" t="s">
        <v>390</v>
      </c>
      <c r="AR1303">
        <v>3</v>
      </c>
      <c r="AS1303">
        <v>6</v>
      </c>
      <c r="AT1303">
        <v>0.86060000000000003</v>
      </c>
      <c r="AU1303">
        <v>2023</v>
      </c>
      <c r="AV1303" t="s">
        <v>391</v>
      </c>
      <c r="AW1303" s="65">
        <f>(IF(ISBLANK(AE1303), IF(ISNUMBER(M1303), M1303*R1299, 0)+IF(ISNUMBER(V1303), V1303*AA1299, 0)+AE1303, (IF(ISNUMBER(M1303), M1303*R1299, 0)+IF(ISNUMBER(V1303), V1303*AA1299)+AE1303)))</f>
        <v>1501.39986</v>
      </c>
      <c r="AX1303" s="86">
        <f t="shared" si="85"/>
        <v>1683.7985024021771</v>
      </c>
      <c r="AY1303" s="86">
        <f t="shared" si="86"/>
        <v>1866.1971448043539</v>
      </c>
    </row>
    <row r="1304" spans="1:51" x14ac:dyDescent="0.2">
      <c r="A1304">
        <v>73</v>
      </c>
      <c r="B1304">
        <v>2023</v>
      </c>
      <c r="C1304" t="s">
        <v>879</v>
      </c>
      <c r="D1304" t="s">
        <v>99</v>
      </c>
      <c r="E1304" t="s">
        <v>46</v>
      </c>
      <c r="H1304" t="s">
        <v>387</v>
      </c>
      <c r="I1304" t="s">
        <v>388</v>
      </c>
      <c r="J1304" t="s">
        <v>389</v>
      </c>
      <c r="K1304" t="s">
        <v>51</v>
      </c>
      <c r="L1304" s="27">
        <v>7.8431000000000001E-2</v>
      </c>
      <c r="M1304" s="27">
        <v>9.0909000000000004E-2</v>
      </c>
      <c r="N1304" s="27">
        <v>9.5238000000000003E-2</v>
      </c>
      <c r="O1304" t="s">
        <v>77</v>
      </c>
      <c r="P1304" t="s">
        <v>78</v>
      </c>
      <c r="Q1304" s="27">
        <v>450</v>
      </c>
      <c r="R1304" s="27">
        <v>1550</v>
      </c>
      <c r="S1304" s="27">
        <v>3000</v>
      </c>
      <c r="T1304" s="27">
        <v>3000</v>
      </c>
      <c r="U1304" s="27">
        <v>0</v>
      </c>
      <c r="V1304" s="27">
        <v>0</v>
      </c>
      <c r="W1304" s="27">
        <v>0</v>
      </c>
      <c r="X1304" t="s">
        <v>89</v>
      </c>
      <c r="Y1304" t="s">
        <v>89</v>
      </c>
      <c r="Z1304" s="27">
        <v>0</v>
      </c>
      <c r="AA1304" s="27">
        <v>1</v>
      </c>
      <c r="AB1304" s="27">
        <v>1</v>
      </c>
      <c r="AC1304" s="27">
        <v>0</v>
      </c>
      <c r="AD1304" s="27">
        <v>1366.1058829999999</v>
      </c>
      <c r="AE1304" s="27">
        <v>1360.49091</v>
      </c>
      <c r="AF1304" s="27">
        <v>1362.1142850000001</v>
      </c>
      <c r="AG1304" s="67">
        <v>1501.39986</v>
      </c>
      <c r="AH1304" s="27">
        <v>1.1214857196018235</v>
      </c>
      <c r="AI1304" s="27">
        <v>1.2429714392036468</v>
      </c>
      <c r="AJ1304" s="27">
        <v>0</v>
      </c>
      <c r="AK1304" s="27">
        <v>0</v>
      </c>
      <c r="AL1304" s="42">
        <v>1683.7985024021771</v>
      </c>
      <c r="AM1304" s="42">
        <v>1866.1971448043539</v>
      </c>
      <c r="AN1304">
        <v>2050</v>
      </c>
      <c r="AO1304" t="s">
        <v>56</v>
      </c>
      <c r="AP1304" s="30">
        <v>21</v>
      </c>
      <c r="AQ1304" t="s">
        <v>390</v>
      </c>
      <c r="AR1304">
        <v>3</v>
      </c>
      <c r="AS1304">
        <v>6</v>
      </c>
      <c r="AT1304">
        <v>0.86060000000000003</v>
      </c>
      <c r="AU1304">
        <v>2023</v>
      </c>
      <c r="AV1304" t="s">
        <v>391</v>
      </c>
      <c r="AW1304" s="65">
        <f>(IF(ISBLANK(AE1304), IF(ISNUMBER(M1304), M1304*R1299, 0)+IF(ISNUMBER(V1304), V1304*AA1299, 0)+AE1304, (IF(ISNUMBER(M1304), M1304*R1299, 0)+IF(ISNUMBER(V1304), V1304*AA1299)+AE1304)))</f>
        <v>1501.39986</v>
      </c>
      <c r="AX1304" s="86">
        <f t="shared" si="85"/>
        <v>1683.7985024021771</v>
      </c>
      <c r="AY1304" s="86">
        <f t="shared" si="86"/>
        <v>1866.1971448043539</v>
      </c>
    </row>
    <row r="1305" spans="1:51" x14ac:dyDescent="0.2">
      <c r="A1305">
        <v>73</v>
      </c>
      <c r="B1305">
        <v>2023</v>
      </c>
      <c r="C1305" t="s">
        <v>879</v>
      </c>
      <c r="D1305" t="s">
        <v>99</v>
      </c>
      <c r="E1305" t="s">
        <v>46</v>
      </c>
      <c r="H1305" t="s">
        <v>387</v>
      </c>
      <c r="I1305" t="s">
        <v>388</v>
      </c>
      <c r="J1305" t="s">
        <v>389</v>
      </c>
      <c r="K1305" t="s">
        <v>51</v>
      </c>
      <c r="L1305" s="27">
        <v>7.8431000000000001E-2</v>
      </c>
      <c r="M1305" s="27">
        <v>9.0909000000000004E-2</v>
      </c>
      <c r="N1305" s="27">
        <v>9.5238000000000003E-2</v>
      </c>
      <c r="O1305" t="s">
        <v>77</v>
      </c>
      <c r="P1305" t="s">
        <v>78</v>
      </c>
      <c r="Q1305" s="27">
        <v>450</v>
      </c>
      <c r="R1305" s="27">
        <v>1550</v>
      </c>
      <c r="S1305" s="27">
        <v>3000</v>
      </c>
      <c r="T1305" s="27">
        <v>3000</v>
      </c>
      <c r="U1305" s="27">
        <v>0</v>
      </c>
      <c r="V1305" s="27">
        <v>0</v>
      </c>
      <c r="W1305" s="27">
        <v>0</v>
      </c>
      <c r="X1305" t="s">
        <v>89</v>
      </c>
      <c r="Y1305" t="s">
        <v>89</v>
      </c>
      <c r="Z1305" s="27">
        <v>0</v>
      </c>
      <c r="AA1305" s="27">
        <v>0.5</v>
      </c>
      <c r="AB1305" s="27">
        <v>0.5</v>
      </c>
      <c r="AC1305" s="27">
        <v>0</v>
      </c>
      <c r="AD1305" s="27">
        <v>1366.1058829999999</v>
      </c>
      <c r="AE1305" s="27">
        <v>1360.49091</v>
      </c>
      <c r="AF1305" s="27">
        <v>1362.1142850000001</v>
      </c>
      <c r="AG1305" s="67">
        <v>1501.39986</v>
      </c>
      <c r="AH1305" s="27">
        <v>1.1214857196018235</v>
      </c>
      <c r="AI1305" s="27">
        <v>1.2429714392036468</v>
      </c>
      <c r="AJ1305" s="27">
        <v>0</v>
      </c>
      <c r="AK1305" s="27">
        <v>0</v>
      </c>
      <c r="AL1305" s="42">
        <v>1683.7985024021771</v>
      </c>
      <c r="AM1305" s="42">
        <v>1866.1971448043539</v>
      </c>
      <c r="AN1305">
        <v>2023</v>
      </c>
      <c r="AO1305" t="s">
        <v>59</v>
      </c>
      <c r="AP1305" s="30">
        <v>21</v>
      </c>
      <c r="AQ1305" t="s">
        <v>390</v>
      </c>
      <c r="AR1305">
        <v>3</v>
      </c>
      <c r="AS1305">
        <v>6</v>
      </c>
      <c r="AT1305">
        <v>0.86060000000000003</v>
      </c>
      <c r="AU1305">
        <v>2023</v>
      </c>
      <c r="AV1305" t="s">
        <v>391</v>
      </c>
      <c r="AW1305" s="65">
        <f>(IF(ISBLANK(AE1305), IF(ISNUMBER(M1305), M1305*R1299, 0)+IF(ISNUMBER(V1305), V1305*AA1299, 0)+AE1305, (IF(ISNUMBER(M1305), M1305*R1299, 0)+IF(ISNUMBER(V1305), V1305*AA1299)+AE1305)))</f>
        <v>1501.39986</v>
      </c>
      <c r="AX1305" s="86">
        <f t="shared" si="85"/>
        <v>1683.7985024021771</v>
      </c>
      <c r="AY1305" s="86">
        <f t="shared" si="86"/>
        <v>1866.1971448043539</v>
      </c>
    </row>
    <row r="1306" spans="1:51" x14ac:dyDescent="0.2">
      <c r="A1306">
        <v>73</v>
      </c>
      <c r="B1306">
        <v>2023</v>
      </c>
      <c r="C1306" t="s">
        <v>879</v>
      </c>
      <c r="D1306" t="s">
        <v>99</v>
      </c>
      <c r="E1306" t="s">
        <v>46</v>
      </c>
      <c r="H1306" t="s">
        <v>387</v>
      </c>
      <c r="I1306" t="s">
        <v>388</v>
      </c>
      <c r="J1306" t="s">
        <v>389</v>
      </c>
      <c r="K1306" t="s">
        <v>51</v>
      </c>
      <c r="L1306" s="27">
        <v>7.8431000000000001E-2</v>
      </c>
      <c r="M1306" s="27">
        <v>9.0909000000000004E-2</v>
      </c>
      <c r="N1306" s="27">
        <v>9.5238000000000003E-2</v>
      </c>
      <c r="O1306" t="s">
        <v>77</v>
      </c>
      <c r="P1306" t="s">
        <v>78</v>
      </c>
      <c r="Q1306" s="27">
        <v>450</v>
      </c>
      <c r="R1306" s="27">
        <v>1550</v>
      </c>
      <c r="S1306" s="27">
        <v>3000</v>
      </c>
      <c r="T1306" s="27">
        <v>3000</v>
      </c>
      <c r="U1306" s="27">
        <v>0</v>
      </c>
      <c r="V1306" s="27">
        <v>0</v>
      </c>
      <c r="W1306" s="27">
        <v>0</v>
      </c>
      <c r="X1306" t="s">
        <v>89</v>
      </c>
      <c r="Y1306" t="s">
        <v>89</v>
      </c>
      <c r="Z1306" s="27">
        <v>0</v>
      </c>
      <c r="AA1306" s="27">
        <v>1</v>
      </c>
      <c r="AB1306" s="27">
        <v>1</v>
      </c>
      <c r="AC1306" s="27">
        <v>0</v>
      </c>
      <c r="AD1306" s="27">
        <v>1366.1058829999999</v>
      </c>
      <c r="AE1306" s="27">
        <v>1360.49091</v>
      </c>
      <c r="AF1306" s="27">
        <v>1362.1142850000001</v>
      </c>
      <c r="AG1306" s="67">
        <v>1501.39986</v>
      </c>
      <c r="AH1306" s="27">
        <v>1.1214857196018235</v>
      </c>
      <c r="AI1306" s="27">
        <v>1.2429714392036468</v>
      </c>
      <c r="AJ1306" s="27">
        <v>0</v>
      </c>
      <c r="AK1306" s="27">
        <v>0</v>
      </c>
      <c r="AL1306" s="42">
        <v>1683.7985024021771</v>
      </c>
      <c r="AM1306" s="42">
        <v>1866.1971448043539</v>
      </c>
      <c r="AN1306">
        <v>2030</v>
      </c>
      <c r="AO1306" t="s">
        <v>59</v>
      </c>
      <c r="AP1306" s="30">
        <v>21</v>
      </c>
      <c r="AQ1306" t="s">
        <v>390</v>
      </c>
      <c r="AR1306">
        <v>3</v>
      </c>
      <c r="AS1306">
        <v>6</v>
      </c>
      <c r="AT1306">
        <v>0.86060000000000003</v>
      </c>
      <c r="AU1306">
        <v>2023</v>
      </c>
      <c r="AV1306" t="s">
        <v>391</v>
      </c>
      <c r="AW1306" s="65">
        <f>(IF(ISBLANK(AE1306), IF(ISNUMBER(M1306), M1306*R1299, 0)+IF(ISNUMBER(V1306), V1306*AA1299, 0)+AE1306, (IF(ISNUMBER(M1306), M1306*R1299, 0)+IF(ISNUMBER(V1306), V1306*AA1299)+AE1306)))</f>
        <v>1501.39986</v>
      </c>
      <c r="AX1306" s="86">
        <f t="shared" si="85"/>
        <v>1683.7985024021771</v>
      </c>
      <c r="AY1306" s="86">
        <f t="shared" si="86"/>
        <v>1866.1971448043539</v>
      </c>
    </row>
    <row r="1307" spans="1:51" x14ac:dyDescent="0.2">
      <c r="A1307">
        <v>73</v>
      </c>
      <c r="B1307">
        <v>2023</v>
      </c>
      <c r="C1307" t="s">
        <v>879</v>
      </c>
      <c r="D1307" t="s">
        <v>99</v>
      </c>
      <c r="E1307" t="s">
        <v>46</v>
      </c>
      <c r="H1307" t="s">
        <v>387</v>
      </c>
      <c r="I1307" t="s">
        <v>388</v>
      </c>
      <c r="J1307" t="s">
        <v>389</v>
      </c>
      <c r="K1307" t="s">
        <v>51</v>
      </c>
      <c r="L1307" s="27">
        <v>7.8431000000000001E-2</v>
      </c>
      <c r="M1307" s="27">
        <v>9.0909000000000004E-2</v>
      </c>
      <c r="N1307" s="27">
        <v>9.5238000000000003E-2</v>
      </c>
      <c r="O1307" t="s">
        <v>77</v>
      </c>
      <c r="P1307" t="s">
        <v>78</v>
      </c>
      <c r="Q1307" s="27">
        <v>450</v>
      </c>
      <c r="R1307" s="27">
        <v>1550</v>
      </c>
      <c r="S1307" s="27">
        <v>3000</v>
      </c>
      <c r="T1307" s="27">
        <v>3000</v>
      </c>
      <c r="U1307" s="27">
        <v>0</v>
      </c>
      <c r="V1307" s="27">
        <v>0</v>
      </c>
      <c r="W1307" s="27">
        <v>0</v>
      </c>
      <c r="X1307" t="s">
        <v>89</v>
      </c>
      <c r="Y1307" t="s">
        <v>89</v>
      </c>
      <c r="Z1307" s="27">
        <v>0</v>
      </c>
      <c r="AA1307" s="27">
        <v>1</v>
      </c>
      <c r="AB1307" s="27">
        <v>1</v>
      </c>
      <c r="AC1307" s="27">
        <v>0</v>
      </c>
      <c r="AD1307" s="27">
        <v>1366.1058829999999</v>
      </c>
      <c r="AE1307" s="27">
        <v>1360.49091</v>
      </c>
      <c r="AF1307" s="27">
        <v>1362.1142850000001</v>
      </c>
      <c r="AG1307" s="67">
        <v>1501.39986</v>
      </c>
      <c r="AH1307" s="27">
        <v>1.1214857196018235</v>
      </c>
      <c r="AI1307" s="27">
        <v>1.2429714392036468</v>
      </c>
      <c r="AJ1307" s="27">
        <v>0</v>
      </c>
      <c r="AK1307" s="27">
        <v>0</v>
      </c>
      <c r="AL1307" s="42">
        <v>1683.7985024021771</v>
      </c>
      <c r="AM1307" s="42">
        <v>1866.1971448043539</v>
      </c>
      <c r="AN1307">
        <v>2035</v>
      </c>
      <c r="AO1307" t="s">
        <v>59</v>
      </c>
      <c r="AP1307" s="30">
        <v>21</v>
      </c>
      <c r="AQ1307" t="s">
        <v>390</v>
      </c>
      <c r="AR1307">
        <v>3</v>
      </c>
      <c r="AS1307">
        <v>6</v>
      </c>
      <c r="AT1307">
        <v>0.86060000000000003</v>
      </c>
      <c r="AU1307">
        <v>2023</v>
      </c>
      <c r="AV1307" t="s">
        <v>391</v>
      </c>
      <c r="AW1307" s="65">
        <f>(IF(ISBLANK(AE1307), IF(ISNUMBER(M1307), M1307*R1299, 0)+IF(ISNUMBER(V1307), V1307*AA1299, 0)+AE1307, (IF(ISNUMBER(M1307), M1307*R1299, 0)+IF(ISNUMBER(V1307), V1307*AA1299)+AE1307)))</f>
        <v>1501.39986</v>
      </c>
      <c r="AX1307" s="86">
        <f t="shared" si="85"/>
        <v>1683.7985024021771</v>
      </c>
      <c r="AY1307" s="86">
        <f t="shared" si="86"/>
        <v>1866.1971448043539</v>
      </c>
    </row>
    <row r="1308" spans="1:51" x14ac:dyDescent="0.2">
      <c r="A1308">
        <v>73</v>
      </c>
      <c r="B1308">
        <v>2023</v>
      </c>
      <c r="C1308" t="s">
        <v>879</v>
      </c>
      <c r="D1308" t="s">
        <v>99</v>
      </c>
      <c r="E1308" t="s">
        <v>46</v>
      </c>
      <c r="H1308" t="s">
        <v>387</v>
      </c>
      <c r="I1308" t="s">
        <v>388</v>
      </c>
      <c r="J1308" t="s">
        <v>389</v>
      </c>
      <c r="K1308" t="s">
        <v>51</v>
      </c>
      <c r="L1308" s="27">
        <v>7.8431000000000001E-2</v>
      </c>
      <c r="M1308" s="27">
        <v>9.0909000000000004E-2</v>
      </c>
      <c r="N1308" s="27">
        <v>9.5238000000000003E-2</v>
      </c>
      <c r="O1308" t="s">
        <v>77</v>
      </c>
      <c r="P1308" t="s">
        <v>78</v>
      </c>
      <c r="Q1308" s="27">
        <v>450</v>
      </c>
      <c r="R1308" s="27">
        <v>1550</v>
      </c>
      <c r="S1308" s="27">
        <v>3000</v>
      </c>
      <c r="T1308" s="27">
        <v>3000</v>
      </c>
      <c r="U1308" s="27">
        <v>0</v>
      </c>
      <c r="V1308" s="27">
        <v>0</v>
      </c>
      <c r="W1308" s="27">
        <v>0</v>
      </c>
      <c r="X1308" t="s">
        <v>89</v>
      </c>
      <c r="Y1308" t="s">
        <v>89</v>
      </c>
      <c r="Z1308" s="27">
        <v>0</v>
      </c>
      <c r="AA1308" s="27">
        <v>1</v>
      </c>
      <c r="AB1308" s="27">
        <v>1</v>
      </c>
      <c r="AC1308" s="27">
        <v>0</v>
      </c>
      <c r="AD1308" s="27">
        <v>1366.1058829999999</v>
      </c>
      <c r="AE1308" s="27">
        <v>1360.49091</v>
      </c>
      <c r="AF1308" s="27">
        <v>1362.1142850000001</v>
      </c>
      <c r="AG1308" s="67">
        <v>1501.39986</v>
      </c>
      <c r="AH1308" s="27">
        <v>1.1214857196018235</v>
      </c>
      <c r="AI1308" s="27">
        <v>1.2429714392036468</v>
      </c>
      <c r="AJ1308" s="27">
        <v>0</v>
      </c>
      <c r="AK1308" s="27">
        <v>0</v>
      </c>
      <c r="AL1308" s="42">
        <v>1683.7985024021771</v>
      </c>
      <c r="AM1308" s="42">
        <v>1866.1971448043539</v>
      </c>
      <c r="AN1308">
        <v>2040</v>
      </c>
      <c r="AO1308" t="s">
        <v>59</v>
      </c>
      <c r="AP1308" s="30">
        <v>21</v>
      </c>
      <c r="AQ1308" t="s">
        <v>390</v>
      </c>
      <c r="AR1308">
        <v>3</v>
      </c>
      <c r="AS1308">
        <v>6</v>
      </c>
      <c r="AT1308">
        <v>0.86060000000000003</v>
      </c>
      <c r="AU1308">
        <v>2023</v>
      </c>
      <c r="AV1308" t="s">
        <v>391</v>
      </c>
      <c r="AW1308" s="65">
        <f>(IF(ISBLANK(AE1308), IF(ISNUMBER(M1308), M1308*R1299, 0)+IF(ISNUMBER(V1308), V1308*AA1299, 0)+AE1308, (IF(ISNUMBER(M1308), M1308*R1299, 0)+IF(ISNUMBER(V1308), V1308*AA1299)+AE1308)))</f>
        <v>1501.39986</v>
      </c>
      <c r="AX1308" s="86">
        <f t="shared" si="85"/>
        <v>1683.7985024021771</v>
      </c>
      <c r="AY1308" s="86">
        <f t="shared" si="86"/>
        <v>1866.1971448043539</v>
      </c>
    </row>
    <row r="1309" spans="1:51" x14ac:dyDescent="0.2">
      <c r="A1309">
        <v>73</v>
      </c>
      <c r="B1309">
        <v>2023</v>
      </c>
      <c r="C1309" t="s">
        <v>879</v>
      </c>
      <c r="D1309" t="s">
        <v>99</v>
      </c>
      <c r="E1309" t="s">
        <v>46</v>
      </c>
      <c r="H1309" t="s">
        <v>387</v>
      </c>
      <c r="I1309" t="s">
        <v>388</v>
      </c>
      <c r="J1309" t="s">
        <v>389</v>
      </c>
      <c r="K1309" t="s">
        <v>51</v>
      </c>
      <c r="L1309" s="27">
        <v>7.8431000000000001E-2</v>
      </c>
      <c r="M1309" s="27">
        <v>9.0909000000000004E-2</v>
      </c>
      <c r="N1309" s="27">
        <v>9.5238000000000003E-2</v>
      </c>
      <c r="O1309" t="s">
        <v>77</v>
      </c>
      <c r="P1309" t="s">
        <v>78</v>
      </c>
      <c r="Q1309" s="27">
        <v>450</v>
      </c>
      <c r="R1309" s="27">
        <v>1550</v>
      </c>
      <c r="S1309" s="27">
        <v>3000</v>
      </c>
      <c r="T1309" s="27">
        <v>3000</v>
      </c>
      <c r="U1309" s="27">
        <v>0</v>
      </c>
      <c r="V1309" s="27">
        <v>0</v>
      </c>
      <c r="W1309" s="27">
        <v>0</v>
      </c>
      <c r="X1309" t="s">
        <v>89</v>
      </c>
      <c r="Y1309" t="s">
        <v>89</v>
      </c>
      <c r="Z1309" s="27">
        <v>0</v>
      </c>
      <c r="AA1309" s="27">
        <v>1</v>
      </c>
      <c r="AB1309" s="27">
        <v>1</v>
      </c>
      <c r="AC1309" s="27">
        <v>0</v>
      </c>
      <c r="AD1309" s="27">
        <v>1366.1058829999999</v>
      </c>
      <c r="AE1309" s="27">
        <v>1360.49091</v>
      </c>
      <c r="AF1309" s="27">
        <v>1362.1142850000001</v>
      </c>
      <c r="AG1309" s="67">
        <v>1501.39986</v>
      </c>
      <c r="AH1309" s="27">
        <v>1.1214857196018235</v>
      </c>
      <c r="AI1309" s="27">
        <v>1.2429714392036468</v>
      </c>
      <c r="AJ1309" s="27">
        <v>0</v>
      </c>
      <c r="AK1309" s="27">
        <v>0</v>
      </c>
      <c r="AL1309" s="42">
        <v>1683.7985024021771</v>
      </c>
      <c r="AM1309" s="42">
        <v>1866.1971448043539</v>
      </c>
      <c r="AN1309">
        <v>2045</v>
      </c>
      <c r="AO1309" t="s">
        <v>59</v>
      </c>
      <c r="AP1309" s="30">
        <v>21</v>
      </c>
      <c r="AQ1309" t="s">
        <v>390</v>
      </c>
      <c r="AR1309">
        <v>3</v>
      </c>
      <c r="AS1309">
        <v>6</v>
      </c>
      <c r="AT1309">
        <v>0.86060000000000003</v>
      </c>
      <c r="AU1309">
        <v>2023</v>
      </c>
      <c r="AV1309" t="s">
        <v>391</v>
      </c>
      <c r="AW1309" s="65">
        <f>(IF(ISBLANK(AE1309), IF(ISNUMBER(M1309), M1309*R1299, 0)+IF(ISNUMBER(V1309), V1309*AA1299, 0)+AE1309, (IF(ISNUMBER(M1309), M1309*R1299, 0)+IF(ISNUMBER(V1309), V1309*AA1299)+AE1309)))</f>
        <v>1501.39986</v>
      </c>
      <c r="AX1309" s="86">
        <f t="shared" si="85"/>
        <v>1683.7985024021771</v>
      </c>
      <c r="AY1309" s="86">
        <f t="shared" si="86"/>
        <v>1866.1971448043539</v>
      </c>
    </row>
    <row r="1310" spans="1:51" x14ac:dyDescent="0.2">
      <c r="A1310">
        <v>73</v>
      </c>
      <c r="B1310">
        <v>2023</v>
      </c>
      <c r="C1310" t="s">
        <v>879</v>
      </c>
      <c r="D1310" t="s">
        <v>99</v>
      </c>
      <c r="E1310" t="s">
        <v>46</v>
      </c>
      <c r="H1310" t="s">
        <v>387</v>
      </c>
      <c r="I1310" t="s">
        <v>388</v>
      </c>
      <c r="J1310" t="s">
        <v>389</v>
      </c>
      <c r="K1310" t="s">
        <v>51</v>
      </c>
      <c r="L1310" s="27">
        <v>7.8431000000000001E-2</v>
      </c>
      <c r="M1310" s="27">
        <v>9.0909000000000004E-2</v>
      </c>
      <c r="N1310" s="27">
        <v>9.5238000000000003E-2</v>
      </c>
      <c r="O1310" t="s">
        <v>77</v>
      </c>
      <c r="P1310" t="s">
        <v>78</v>
      </c>
      <c r="Q1310" s="27">
        <v>450</v>
      </c>
      <c r="R1310" s="27">
        <v>1550</v>
      </c>
      <c r="S1310" s="27">
        <v>3000</v>
      </c>
      <c r="T1310" s="27">
        <v>3000</v>
      </c>
      <c r="U1310" s="27">
        <v>0</v>
      </c>
      <c r="V1310" s="27">
        <v>0</v>
      </c>
      <c r="W1310" s="27">
        <v>0</v>
      </c>
      <c r="X1310" t="s">
        <v>89</v>
      </c>
      <c r="Y1310" t="s">
        <v>89</v>
      </c>
      <c r="Z1310" s="27">
        <v>0</v>
      </c>
      <c r="AA1310" s="27">
        <v>1</v>
      </c>
      <c r="AB1310" s="27">
        <v>1</v>
      </c>
      <c r="AC1310" s="27">
        <v>0</v>
      </c>
      <c r="AD1310" s="27">
        <v>1366.1058829999999</v>
      </c>
      <c r="AE1310" s="27">
        <v>1360.49091</v>
      </c>
      <c r="AF1310" s="27">
        <v>1362.1142850000001</v>
      </c>
      <c r="AG1310" s="67">
        <v>1501.39986</v>
      </c>
      <c r="AH1310" s="27">
        <v>1.1214857196018235</v>
      </c>
      <c r="AI1310" s="27">
        <v>1.2429714392036468</v>
      </c>
      <c r="AJ1310" s="27">
        <v>0</v>
      </c>
      <c r="AK1310" s="27">
        <v>0</v>
      </c>
      <c r="AL1310" s="42">
        <v>1683.7985024021771</v>
      </c>
      <c r="AM1310" s="42">
        <v>1866.1971448043539</v>
      </c>
      <c r="AN1310">
        <v>2050</v>
      </c>
      <c r="AO1310" t="s">
        <v>59</v>
      </c>
      <c r="AP1310" s="30">
        <v>21</v>
      </c>
      <c r="AQ1310" t="s">
        <v>390</v>
      </c>
      <c r="AR1310">
        <v>3</v>
      </c>
      <c r="AS1310">
        <v>6</v>
      </c>
      <c r="AT1310">
        <v>0.86060000000000003</v>
      </c>
      <c r="AU1310">
        <v>2023</v>
      </c>
      <c r="AV1310" t="s">
        <v>391</v>
      </c>
      <c r="AW1310" s="65">
        <f>(IF(ISBLANK(AE1310), IF(ISNUMBER(M1310), M1310*R1299, 0)+IF(ISNUMBER(V1310), V1310*AA1299, 0)+AE1310, (IF(ISNUMBER(M1310), M1310*R1299, 0)+IF(ISNUMBER(V1310), V1310*AA1299)+AE1310)))</f>
        <v>1501.39986</v>
      </c>
      <c r="AX1310" s="86">
        <f t="shared" si="85"/>
        <v>1683.7985024021771</v>
      </c>
      <c r="AY1310" s="86">
        <f t="shared" si="86"/>
        <v>1866.1971448043539</v>
      </c>
    </row>
    <row r="1311" spans="1:51" x14ac:dyDescent="0.2">
      <c r="A1311">
        <v>73</v>
      </c>
      <c r="B1311">
        <v>2023</v>
      </c>
      <c r="C1311" t="s">
        <v>879</v>
      </c>
      <c r="D1311" t="s">
        <v>99</v>
      </c>
      <c r="E1311" t="s">
        <v>46</v>
      </c>
      <c r="H1311" t="s">
        <v>387</v>
      </c>
      <c r="I1311" t="s">
        <v>388</v>
      </c>
      <c r="J1311" t="s">
        <v>389</v>
      </c>
      <c r="K1311" t="s">
        <v>51</v>
      </c>
      <c r="L1311" s="27">
        <v>7.8431000000000001E-2</v>
      </c>
      <c r="M1311" s="27">
        <v>9.0909000000000004E-2</v>
      </c>
      <c r="N1311" s="27">
        <v>9.5238000000000003E-2</v>
      </c>
      <c r="O1311" t="s">
        <v>77</v>
      </c>
      <c r="P1311" t="s">
        <v>78</v>
      </c>
      <c r="Q1311" s="27">
        <v>450</v>
      </c>
      <c r="R1311" s="27">
        <v>1550</v>
      </c>
      <c r="S1311" s="27">
        <v>3000</v>
      </c>
      <c r="T1311" s="27">
        <v>3000</v>
      </c>
      <c r="U1311" s="27">
        <v>0</v>
      </c>
      <c r="V1311" s="27">
        <v>0</v>
      </c>
      <c r="W1311" s="27">
        <v>0</v>
      </c>
      <c r="X1311" t="s">
        <v>89</v>
      </c>
      <c r="Y1311" t="s">
        <v>89</v>
      </c>
      <c r="Z1311" s="27">
        <v>0</v>
      </c>
      <c r="AA1311" s="27">
        <v>1</v>
      </c>
      <c r="AB1311" s="27">
        <v>1</v>
      </c>
      <c r="AC1311" s="27">
        <v>0</v>
      </c>
      <c r="AD1311" s="27">
        <v>1366.1058829999999</v>
      </c>
      <c r="AE1311" s="27">
        <v>1360.49091</v>
      </c>
      <c r="AF1311" s="27">
        <v>1362.1142850000001</v>
      </c>
      <c r="AG1311" s="67">
        <v>1501.39986</v>
      </c>
      <c r="AH1311" s="27">
        <v>1.1214857196018235</v>
      </c>
      <c r="AI1311" s="27">
        <v>1.2429714392036468</v>
      </c>
      <c r="AJ1311" s="27">
        <v>0</v>
      </c>
      <c r="AK1311" s="27">
        <v>0</v>
      </c>
      <c r="AL1311" s="42">
        <v>1683.7985024021771</v>
      </c>
      <c r="AM1311" s="42">
        <v>1866.1971448043539</v>
      </c>
      <c r="AN1311">
        <v>2023</v>
      </c>
      <c r="AO1311" t="s">
        <v>60</v>
      </c>
      <c r="AP1311" s="30">
        <v>21</v>
      </c>
      <c r="AQ1311" t="s">
        <v>390</v>
      </c>
      <c r="AR1311">
        <v>3</v>
      </c>
      <c r="AS1311">
        <v>6</v>
      </c>
      <c r="AT1311">
        <v>0.86060000000000003</v>
      </c>
      <c r="AU1311">
        <v>2023</v>
      </c>
      <c r="AV1311" t="s">
        <v>391</v>
      </c>
      <c r="AW1311" s="65">
        <f>(IF(ISBLANK(AE1311), IF(ISNUMBER(M1311), M1311*R1299, 0)+IF(ISNUMBER(V1311), V1311*AA1299, 0)+AE1311, (IF(ISNUMBER(M1311), M1311*R1299, 0)+IF(ISNUMBER(V1311), V1311*AA1299)+AE1311)))</f>
        <v>1501.39986</v>
      </c>
      <c r="AX1311" s="86">
        <f t="shared" si="85"/>
        <v>1683.7985024021771</v>
      </c>
      <c r="AY1311" s="86">
        <f t="shared" si="86"/>
        <v>1866.1971448043539</v>
      </c>
    </row>
    <row r="1312" spans="1:51" x14ac:dyDescent="0.2">
      <c r="A1312">
        <v>73</v>
      </c>
      <c r="B1312">
        <v>2023</v>
      </c>
      <c r="C1312" t="s">
        <v>879</v>
      </c>
      <c r="D1312" t="s">
        <v>99</v>
      </c>
      <c r="E1312" t="s">
        <v>46</v>
      </c>
      <c r="H1312" t="s">
        <v>387</v>
      </c>
      <c r="I1312" t="s">
        <v>388</v>
      </c>
      <c r="J1312" t="s">
        <v>389</v>
      </c>
      <c r="K1312" t="s">
        <v>51</v>
      </c>
      <c r="L1312" s="27">
        <v>7.8431000000000001E-2</v>
      </c>
      <c r="M1312" s="27">
        <v>9.0909000000000004E-2</v>
      </c>
      <c r="N1312" s="27">
        <v>9.5238000000000003E-2</v>
      </c>
      <c r="O1312" t="s">
        <v>77</v>
      </c>
      <c r="P1312" t="s">
        <v>78</v>
      </c>
      <c r="Q1312" s="27">
        <v>450</v>
      </c>
      <c r="R1312" s="27">
        <v>1550</v>
      </c>
      <c r="S1312" s="27">
        <v>3000</v>
      </c>
      <c r="T1312" s="27">
        <v>3000</v>
      </c>
      <c r="U1312" s="27">
        <v>0</v>
      </c>
      <c r="V1312" s="27">
        <v>0</v>
      </c>
      <c r="W1312" s="27">
        <v>0</v>
      </c>
      <c r="X1312" t="s">
        <v>89</v>
      </c>
      <c r="Y1312" t="s">
        <v>89</v>
      </c>
      <c r="Z1312" s="27">
        <v>0</v>
      </c>
      <c r="AA1312" s="27">
        <v>1</v>
      </c>
      <c r="AB1312" s="27">
        <v>1</v>
      </c>
      <c r="AC1312" s="27">
        <v>0</v>
      </c>
      <c r="AD1312" s="27">
        <v>1366.1058829999999</v>
      </c>
      <c r="AE1312" s="27">
        <v>1360.49091</v>
      </c>
      <c r="AF1312" s="27">
        <v>1362.1142850000001</v>
      </c>
      <c r="AG1312" s="67">
        <v>1501.39986</v>
      </c>
      <c r="AH1312" s="27">
        <v>1.1214857196018235</v>
      </c>
      <c r="AI1312" s="27">
        <v>1.2429714392036468</v>
      </c>
      <c r="AJ1312" s="27">
        <v>0</v>
      </c>
      <c r="AK1312" s="27">
        <v>0</v>
      </c>
      <c r="AL1312" s="42">
        <v>1683.7985024021771</v>
      </c>
      <c r="AM1312" s="42">
        <v>1866.1971448043539</v>
      </c>
      <c r="AN1312">
        <v>2030</v>
      </c>
      <c r="AO1312" t="s">
        <v>60</v>
      </c>
      <c r="AP1312" s="30">
        <v>21</v>
      </c>
      <c r="AQ1312" t="s">
        <v>390</v>
      </c>
      <c r="AR1312">
        <v>3</v>
      </c>
      <c r="AS1312">
        <v>6</v>
      </c>
      <c r="AT1312">
        <v>0.86060000000000003</v>
      </c>
      <c r="AU1312">
        <v>2023</v>
      </c>
      <c r="AV1312" t="s">
        <v>391</v>
      </c>
      <c r="AW1312" s="65">
        <f>(IF(ISBLANK(AE1312), IF(ISNUMBER(M1312), M1312*R1299, 0)+IF(ISNUMBER(V1312), V1312*AA1299, 0)+AE1312, (IF(ISNUMBER(M1312), M1312*R1299, 0)+IF(ISNUMBER(V1312), V1312*AA1299)+AE1312)))</f>
        <v>1501.39986</v>
      </c>
      <c r="AX1312" s="86">
        <f t="shared" si="85"/>
        <v>1683.7985024021771</v>
      </c>
      <c r="AY1312" s="86">
        <f t="shared" si="86"/>
        <v>1866.1971448043539</v>
      </c>
    </row>
    <row r="1313" spans="1:51" x14ac:dyDescent="0.2">
      <c r="A1313">
        <v>73</v>
      </c>
      <c r="B1313">
        <v>2023</v>
      </c>
      <c r="C1313" t="s">
        <v>879</v>
      </c>
      <c r="D1313" t="s">
        <v>99</v>
      </c>
      <c r="E1313" t="s">
        <v>46</v>
      </c>
      <c r="H1313" t="s">
        <v>387</v>
      </c>
      <c r="I1313" t="s">
        <v>388</v>
      </c>
      <c r="J1313" t="s">
        <v>389</v>
      </c>
      <c r="K1313" t="s">
        <v>51</v>
      </c>
      <c r="L1313" s="27">
        <v>7.8431000000000001E-2</v>
      </c>
      <c r="M1313" s="27">
        <v>9.0909000000000004E-2</v>
      </c>
      <c r="N1313" s="27">
        <v>9.5238000000000003E-2</v>
      </c>
      <c r="O1313" t="s">
        <v>77</v>
      </c>
      <c r="P1313" t="s">
        <v>78</v>
      </c>
      <c r="Q1313" s="27">
        <v>450</v>
      </c>
      <c r="R1313" s="27">
        <v>1550</v>
      </c>
      <c r="S1313" s="27">
        <v>3000</v>
      </c>
      <c r="T1313" s="27">
        <v>3000</v>
      </c>
      <c r="U1313" s="27">
        <v>0</v>
      </c>
      <c r="V1313" s="27">
        <v>0</v>
      </c>
      <c r="W1313" s="27">
        <v>0</v>
      </c>
      <c r="X1313" t="s">
        <v>89</v>
      </c>
      <c r="Y1313" t="s">
        <v>89</v>
      </c>
      <c r="Z1313" s="27">
        <v>0</v>
      </c>
      <c r="AA1313" s="27">
        <v>1</v>
      </c>
      <c r="AB1313" s="27">
        <v>1</v>
      </c>
      <c r="AC1313" s="27">
        <v>0</v>
      </c>
      <c r="AD1313" s="27">
        <v>1366.1058829999999</v>
      </c>
      <c r="AE1313" s="27">
        <v>1360.49091</v>
      </c>
      <c r="AF1313" s="27">
        <v>1362.1142850000001</v>
      </c>
      <c r="AG1313" s="67">
        <v>1501.39986</v>
      </c>
      <c r="AH1313" s="27">
        <v>1.1214857196018235</v>
      </c>
      <c r="AI1313" s="27">
        <v>1.2429714392036468</v>
      </c>
      <c r="AJ1313" s="27">
        <v>0</v>
      </c>
      <c r="AK1313" s="27">
        <v>0</v>
      </c>
      <c r="AL1313" s="42">
        <v>1683.7985024021771</v>
      </c>
      <c r="AM1313" s="42">
        <v>1866.1971448043539</v>
      </c>
      <c r="AN1313">
        <v>2035</v>
      </c>
      <c r="AO1313" t="s">
        <v>60</v>
      </c>
      <c r="AP1313" s="30">
        <v>21</v>
      </c>
      <c r="AQ1313" t="s">
        <v>390</v>
      </c>
      <c r="AR1313">
        <v>3</v>
      </c>
      <c r="AS1313">
        <v>6</v>
      </c>
      <c r="AT1313">
        <v>0.86060000000000003</v>
      </c>
      <c r="AU1313">
        <v>2023</v>
      </c>
      <c r="AV1313" t="s">
        <v>391</v>
      </c>
      <c r="AW1313" s="65">
        <f>(IF(ISBLANK(AE1313), IF(ISNUMBER(M1313), M1313*R1299, 0)+IF(ISNUMBER(V1313), V1313*AA1299, 0)+AE1313, (IF(ISNUMBER(M1313), M1313*R1299, 0)+IF(ISNUMBER(V1313), V1313*AA1299)+AE1313)))</f>
        <v>1501.39986</v>
      </c>
      <c r="AX1313" s="86">
        <f t="shared" ref="AX1313:AX1344" si="87">(AW1313*AH1313)+AJ1313</f>
        <v>1683.7985024021771</v>
      </c>
      <c r="AY1313" s="86">
        <f t="shared" ref="AY1313:AY1344" si="88">(AW1313*AI1313)+AK1313</f>
        <v>1866.1971448043539</v>
      </c>
    </row>
    <row r="1314" spans="1:51" x14ac:dyDescent="0.2">
      <c r="A1314">
        <v>73</v>
      </c>
      <c r="B1314">
        <v>2023</v>
      </c>
      <c r="C1314" t="s">
        <v>879</v>
      </c>
      <c r="D1314" t="s">
        <v>99</v>
      </c>
      <c r="E1314" t="s">
        <v>46</v>
      </c>
      <c r="H1314" t="s">
        <v>387</v>
      </c>
      <c r="I1314" t="s">
        <v>388</v>
      </c>
      <c r="J1314" t="s">
        <v>389</v>
      </c>
      <c r="K1314" t="s">
        <v>51</v>
      </c>
      <c r="L1314" s="27">
        <v>7.8431000000000001E-2</v>
      </c>
      <c r="M1314" s="27">
        <v>9.0909000000000004E-2</v>
      </c>
      <c r="N1314" s="27">
        <v>9.5238000000000003E-2</v>
      </c>
      <c r="O1314" t="s">
        <v>77</v>
      </c>
      <c r="P1314" t="s">
        <v>78</v>
      </c>
      <c r="Q1314" s="27">
        <v>450</v>
      </c>
      <c r="R1314" s="27">
        <v>1550</v>
      </c>
      <c r="S1314" s="27">
        <v>3000</v>
      </c>
      <c r="T1314" s="27">
        <v>3000</v>
      </c>
      <c r="U1314" s="27">
        <v>0</v>
      </c>
      <c r="V1314" s="27">
        <v>0</v>
      </c>
      <c r="W1314" s="27">
        <v>0</v>
      </c>
      <c r="X1314" t="s">
        <v>89</v>
      </c>
      <c r="Y1314" t="s">
        <v>89</v>
      </c>
      <c r="Z1314" s="27">
        <v>0</v>
      </c>
      <c r="AA1314" s="27">
        <v>1</v>
      </c>
      <c r="AB1314" s="27">
        <v>1</v>
      </c>
      <c r="AC1314" s="27">
        <v>0</v>
      </c>
      <c r="AD1314" s="27">
        <v>1366.1058829999999</v>
      </c>
      <c r="AE1314" s="27">
        <v>1360.49091</v>
      </c>
      <c r="AF1314" s="27">
        <v>1362.1142850000001</v>
      </c>
      <c r="AG1314" s="67">
        <v>1501.39986</v>
      </c>
      <c r="AH1314" s="27">
        <v>1.1214857196018235</v>
      </c>
      <c r="AI1314" s="27">
        <v>1.2429714392036468</v>
      </c>
      <c r="AJ1314" s="27">
        <v>0</v>
      </c>
      <c r="AK1314" s="27">
        <v>0</v>
      </c>
      <c r="AL1314" s="42">
        <v>1683.7985024021771</v>
      </c>
      <c r="AM1314" s="42">
        <v>1866.1971448043539</v>
      </c>
      <c r="AN1314">
        <v>2040</v>
      </c>
      <c r="AO1314" t="s">
        <v>60</v>
      </c>
      <c r="AP1314" s="30">
        <v>21</v>
      </c>
      <c r="AQ1314" t="s">
        <v>390</v>
      </c>
      <c r="AR1314">
        <v>3</v>
      </c>
      <c r="AS1314">
        <v>6</v>
      </c>
      <c r="AT1314">
        <v>0.86060000000000003</v>
      </c>
      <c r="AU1314">
        <v>2023</v>
      </c>
      <c r="AV1314" t="s">
        <v>391</v>
      </c>
      <c r="AW1314" s="65">
        <f>(IF(ISBLANK(AE1314), IF(ISNUMBER(M1314), M1314*R1299, 0)+IF(ISNUMBER(V1314), V1314*AA1299, 0)+AE1314, (IF(ISNUMBER(M1314), M1314*R1299, 0)+IF(ISNUMBER(V1314), V1314*AA1299)+AE1314)))</f>
        <v>1501.39986</v>
      </c>
      <c r="AX1314" s="86">
        <f t="shared" si="87"/>
        <v>1683.7985024021771</v>
      </c>
      <c r="AY1314" s="86">
        <f t="shared" si="88"/>
        <v>1866.1971448043539</v>
      </c>
    </row>
    <row r="1315" spans="1:51" x14ac:dyDescent="0.2">
      <c r="A1315">
        <v>73</v>
      </c>
      <c r="B1315">
        <v>2023</v>
      </c>
      <c r="C1315" t="s">
        <v>879</v>
      </c>
      <c r="D1315" t="s">
        <v>99</v>
      </c>
      <c r="E1315" t="s">
        <v>46</v>
      </c>
      <c r="H1315" t="s">
        <v>387</v>
      </c>
      <c r="I1315" t="s">
        <v>388</v>
      </c>
      <c r="J1315" t="s">
        <v>389</v>
      </c>
      <c r="K1315" t="s">
        <v>51</v>
      </c>
      <c r="L1315" s="27">
        <v>7.8431000000000001E-2</v>
      </c>
      <c r="M1315" s="27">
        <v>9.0909000000000004E-2</v>
      </c>
      <c r="N1315" s="27">
        <v>9.5238000000000003E-2</v>
      </c>
      <c r="O1315" t="s">
        <v>77</v>
      </c>
      <c r="P1315" t="s">
        <v>78</v>
      </c>
      <c r="Q1315" s="27">
        <v>450</v>
      </c>
      <c r="R1315" s="27">
        <v>1550</v>
      </c>
      <c r="S1315" s="27">
        <v>3000</v>
      </c>
      <c r="T1315" s="27">
        <v>3000</v>
      </c>
      <c r="U1315" s="27">
        <v>0</v>
      </c>
      <c r="V1315" s="27">
        <v>0</v>
      </c>
      <c r="W1315" s="27">
        <v>0</v>
      </c>
      <c r="X1315" t="s">
        <v>89</v>
      </c>
      <c r="Y1315" t="s">
        <v>89</v>
      </c>
      <c r="Z1315" s="27">
        <v>0</v>
      </c>
      <c r="AA1315" s="27">
        <v>1</v>
      </c>
      <c r="AB1315" s="27">
        <v>1</v>
      </c>
      <c r="AC1315" s="27">
        <v>0</v>
      </c>
      <c r="AD1315" s="27">
        <v>1366.1058829999999</v>
      </c>
      <c r="AE1315" s="27">
        <v>1360.49091</v>
      </c>
      <c r="AF1315" s="27">
        <v>1362.1142850000001</v>
      </c>
      <c r="AG1315" s="67">
        <v>1501.39986</v>
      </c>
      <c r="AH1315" s="27">
        <v>1.1214857196018235</v>
      </c>
      <c r="AI1315" s="27">
        <v>1.2429714392036468</v>
      </c>
      <c r="AJ1315" s="27">
        <v>0</v>
      </c>
      <c r="AK1315" s="27">
        <v>0</v>
      </c>
      <c r="AL1315" s="42">
        <v>1683.7985024021771</v>
      </c>
      <c r="AM1315" s="42">
        <v>1866.1971448043539</v>
      </c>
      <c r="AN1315">
        <v>2045</v>
      </c>
      <c r="AO1315" t="s">
        <v>60</v>
      </c>
      <c r="AP1315" s="30">
        <v>21</v>
      </c>
      <c r="AQ1315" t="s">
        <v>390</v>
      </c>
      <c r="AR1315">
        <v>3</v>
      </c>
      <c r="AS1315">
        <v>6</v>
      </c>
      <c r="AT1315">
        <v>0.86060000000000003</v>
      </c>
      <c r="AU1315">
        <v>2023</v>
      </c>
      <c r="AV1315" t="s">
        <v>391</v>
      </c>
      <c r="AW1315" s="65">
        <f>(IF(ISBLANK(AE1315), IF(ISNUMBER(M1315), M1315*R1299, 0)+IF(ISNUMBER(V1315), V1315*AA1299, 0)+AE1315, (IF(ISNUMBER(M1315), M1315*R1299, 0)+IF(ISNUMBER(V1315), V1315*AA1299)+AE1315)))</f>
        <v>1501.39986</v>
      </c>
      <c r="AX1315" s="86">
        <f t="shared" si="87"/>
        <v>1683.7985024021771</v>
      </c>
      <c r="AY1315" s="86">
        <f t="shared" si="88"/>
        <v>1866.1971448043539</v>
      </c>
    </row>
    <row r="1316" spans="1:51" x14ac:dyDescent="0.2">
      <c r="A1316">
        <v>73</v>
      </c>
      <c r="B1316">
        <v>2023</v>
      </c>
      <c r="C1316" t="s">
        <v>879</v>
      </c>
      <c r="D1316" t="s">
        <v>99</v>
      </c>
      <c r="E1316" t="s">
        <v>46</v>
      </c>
      <c r="H1316" t="s">
        <v>387</v>
      </c>
      <c r="I1316" t="s">
        <v>388</v>
      </c>
      <c r="J1316" t="s">
        <v>389</v>
      </c>
      <c r="K1316" t="s">
        <v>51</v>
      </c>
      <c r="L1316" s="27">
        <v>7.8431000000000001E-2</v>
      </c>
      <c r="M1316" s="27">
        <v>9.0909000000000004E-2</v>
      </c>
      <c r="N1316" s="27">
        <v>9.5238000000000003E-2</v>
      </c>
      <c r="O1316" t="s">
        <v>77</v>
      </c>
      <c r="P1316" t="s">
        <v>78</v>
      </c>
      <c r="Q1316" s="27">
        <v>450</v>
      </c>
      <c r="R1316" s="27">
        <v>1550</v>
      </c>
      <c r="S1316" s="27">
        <v>3000</v>
      </c>
      <c r="T1316" s="27">
        <v>3000</v>
      </c>
      <c r="U1316" s="27">
        <v>0</v>
      </c>
      <c r="V1316" s="27">
        <v>0</v>
      </c>
      <c r="W1316" s="27">
        <v>0</v>
      </c>
      <c r="X1316" t="s">
        <v>89</v>
      </c>
      <c r="Y1316" t="s">
        <v>89</v>
      </c>
      <c r="Z1316" s="27">
        <v>0</v>
      </c>
      <c r="AA1316" s="27">
        <v>1</v>
      </c>
      <c r="AB1316" s="27">
        <v>1</v>
      </c>
      <c r="AC1316" s="27">
        <v>0</v>
      </c>
      <c r="AD1316" s="27">
        <v>1366.1058829999999</v>
      </c>
      <c r="AE1316" s="27">
        <v>1360.49091</v>
      </c>
      <c r="AF1316" s="27">
        <v>1362.1142850000001</v>
      </c>
      <c r="AG1316" s="67">
        <v>1501.39986</v>
      </c>
      <c r="AH1316" s="27">
        <v>1.1214857196018235</v>
      </c>
      <c r="AI1316" s="27">
        <v>1.2429714392036468</v>
      </c>
      <c r="AJ1316" s="27">
        <v>0</v>
      </c>
      <c r="AK1316" s="27">
        <v>0</v>
      </c>
      <c r="AL1316" s="42">
        <v>1683.7985024021771</v>
      </c>
      <c r="AM1316" s="42">
        <v>1866.1971448043539</v>
      </c>
      <c r="AN1316">
        <v>2050</v>
      </c>
      <c r="AO1316" t="s">
        <v>60</v>
      </c>
      <c r="AP1316" s="30">
        <v>21</v>
      </c>
      <c r="AQ1316" t="s">
        <v>390</v>
      </c>
      <c r="AR1316">
        <v>3</v>
      </c>
      <c r="AS1316">
        <v>6</v>
      </c>
      <c r="AT1316">
        <v>0.86060000000000003</v>
      </c>
      <c r="AU1316">
        <v>2023</v>
      </c>
      <c r="AV1316" t="s">
        <v>391</v>
      </c>
      <c r="AW1316" s="77">
        <f>(IF(ISBLANK(AE1316), IF(ISNUMBER(M1316), M1316*R1299, 0)+IF(ISNUMBER(V1316), V1316*AA1299, 0)+AE1316, (IF(ISNUMBER(M1316), M1316*R1299, 0)+IF(ISNUMBER(V1316), V1316*AA1299)+AE1316)))</f>
        <v>1501.39986</v>
      </c>
      <c r="AX1316" s="88">
        <f t="shared" si="87"/>
        <v>1683.7985024021771</v>
      </c>
      <c r="AY1316" s="88">
        <f t="shared" si="88"/>
        <v>1866.1971448043539</v>
      </c>
    </row>
    <row r="1317" spans="1:51" x14ac:dyDescent="0.2">
      <c r="A1317">
        <v>74</v>
      </c>
      <c r="B1317">
        <v>2023</v>
      </c>
      <c r="C1317" t="s">
        <v>880</v>
      </c>
      <c r="D1317" t="s">
        <v>99</v>
      </c>
      <c r="E1317" t="s">
        <v>46</v>
      </c>
      <c r="H1317" t="s">
        <v>387</v>
      </c>
      <c r="I1317" t="s">
        <v>392</v>
      </c>
      <c r="J1317" t="s">
        <v>393</v>
      </c>
      <c r="K1317" t="s">
        <v>51</v>
      </c>
      <c r="L1317" s="27">
        <v>0.3</v>
      </c>
      <c r="M1317" s="27">
        <v>0.3125</v>
      </c>
      <c r="N1317" s="27">
        <v>0.33333299999999999</v>
      </c>
      <c r="O1317" t="s">
        <v>77</v>
      </c>
      <c r="P1317" t="s">
        <v>78</v>
      </c>
      <c r="Q1317" s="27">
        <v>200</v>
      </c>
      <c r="R1317" s="27">
        <v>1000</v>
      </c>
      <c r="S1317" s="27">
        <v>3000</v>
      </c>
      <c r="T1317" s="27">
        <v>3000</v>
      </c>
      <c r="U1317" s="27">
        <v>0</v>
      </c>
      <c r="V1317" s="27">
        <v>0</v>
      </c>
      <c r="W1317" s="27">
        <v>0</v>
      </c>
      <c r="X1317" t="s">
        <v>89</v>
      </c>
      <c r="Y1317" t="s">
        <v>89</v>
      </c>
      <c r="Z1317" s="27">
        <v>0</v>
      </c>
      <c r="AA1317" s="27">
        <v>0</v>
      </c>
      <c r="AB1317" s="27">
        <v>0</v>
      </c>
      <c r="AC1317" s="27">
        <v>0</v>
      </c>
      <c r="AD1317" s="27">
        <v>1576.400001</v>
      </c>
      <c r="AE1317" s="27">
        <v>1638.900003</v>
      </c>
      <c r="AF1317" s="27">
        <v>1734.7333329999999</v>
      </c>
      <c r="AG1317" s="67">
        <v>1951.400003</v>
      </c>
      <c r="AH1317" s="27">
        <v>1.1390943307457069</v>
      </c>
      <c r="AI1317" s="27">
        <v>1.2781886614914137</v>
      </c>
      <c r="AJ1317" s="27">
        <v>0</v>
      </c>
      <c r="AK1317" s="27">
        <v>0</v>
      </c>
      <c r="AL1317" s="42">
        <v>2222.8286804344552</v>
      </c>
      <c r="AM1317" s="42">
        <v>2494.2573578689107</v>
      </c>
      <c r="AN1317">
        <v>2023</v>
      </c>
      <c r="AO1317" t="s">
        <v>56</v>
      </c>
      <c r="AP1317" s="30">
        <v>21</v>
      </c>
      <c r="AQ1317" t="s">
        <v>390</v>
      </c>
      <c r="AR1317">
        <v>3</v>
      </c>
      <c r="AS1317">
        <v>9</v>
      </c>
      <c r="AT1317">
        <v>0.72240000000000004</v>
      </c>
      <c r="AU1317">
        <v>2023</v>
      </c>
      <c r="AV1317" t="s">
        <v>391</v>
      </c>
      <c r="AW1317" s="65">
        <f>(IF(ISBLANK(AE1317), IF(ISNUMBER(M1317), M1317*R1317, 0)+IF(ISNUMBER(V1317), V1317*AA1317, 0)+AE1317, (IF(ISNUMBER(M1317), M1317*R1317, 0)+IF(ISNUMBER(V1317), V1317*AA1317)+AE1317)))</f>
        <v>1951.400003</v>
      </c>
      <c r="AX1317" s="86">
        <f t="shared" si="87"/>
        <v>2222.8286804344552</v>
      </c>
      <c r="AY1317" s="86">
        <f t="shared" si="88"/>
        <v>2494.2573578689107</v>
      </c>
    </row>
    <row r="1318" spans="1:51" x14ac:dyDescent="0.2">
      <c r="A1318">
        <v>74</v>
      </c>
      <c r="B1318">
        <v>2023</v>
      </c>
      <c r="C1318" t="s">
        <v>880</v>
      </c>
      <c r="D1318" t="s">
        <v>99</v>
      </c>
      <c r="E1318" t="s">
        <v>46</v>
      </c>
      <c r="H1318" t="s">
        <v>387</v>
      </c>
      <c r="I1318" t="s">
        <v>392</v>
      </c>
      <c r="J1318" t="s">
        <v>393</v>
      </c>
      <c r="K1318" t="s">
        <v>51</v>
      </c>
      <c r="L1318" s="27">
        <v>0.3</v>
      </c>
      <c r="M1318" s="27">
        <v>0.3125</v>
      </c>
      <c r="N1318" s="27">
        <v>0.33333299999999999</v>
      </c>
      <c r="O1318" t="s">
        <v>77</v>
      </c>
      <c r="P1318" t="s">
        <v>78</v>
      </c>
      <c r="Q1318" s="27">
        <v>200</v>
      </c>
      <c r="R1318" s="27">
        <v>1000</v>
      </c>
      <c r="S1318" s="27">
        <v>3000</v>
      </c>
      <c r="T1318" s="27">
        <v>3000</v>
      </c>
      <c r="U1318" s="27">
        <v>0</v>
      </c>
      <c r="V1318" s="27">
        <v>0</v>
      </c>
      <c r="W1318" s="27">
        <v>0</v>
      </c>
      <c r="X1318" t="s">
        <v>89</v>
      </c>
      <c r="Y1318" t="s">
        <v>89</v>
      </c>
      <c r="Z1318" s="27">
        <v>0</v>
      </c>
      <c r="AA1318" s="27">
        <v>1</v>
      </c>
      <c r="AB1318" s="27">
        <v>1</v>
      </c>
      <c r="AC1318" s="27">
        <v>0</v>
      </c>
      <c r="AD1318" s="27">
        <v>1576.400001</v>
      </c>
      <c r="AE1318" s="27">
        <v>1638.900003</v>
      </c>
      <c r="AF1318" s="27">
        <v>1734.7333329999999</v>
      </c>
      <c r="AG1318" s="67">
        <v>1951.400003</v>
      </c>
      <c r="AH1318" s="27">
        <v>1.1390943307457069</v>
      </c>
      <c r="AI1318" s="27">
        <v>1.2781886614914137</v>
      </c>
      <c r="AJ1318" s="27">
        <v>0</v>
      </c>
      <c r="AK1318" s="27">
        <v>0</v>
      </c>
      <c r="AL1318" s="42">
        <v>2222.8286804344552</v>
      </c>
      <c r="AM1318" s="42">
        <v>2494.2573578689107</v>
      </c>
      <c r="AN1318">
        <v>2030</v>
      </c>
      <c r="AO1318" t="s">
        <v>56</v>
      </c>
      <c r="AP1318" s="30">
        <v>21</v>
      </c>
      <c r="AQ1318" t="s">
        <v>390</v>
      </c>
      <c r="AR1318">
        <v>3</v>
      </c>
      <c r="AS1318">
        <v>9</v>
      </c>
      <c r="AT1318">
        <v>0.72240000000000004</v>
      </c>
      <c r="AU1318">
        <v>2023</v>
      </c>
      <c r="AV1318" t="s">
        <v>391</v>
      </c>
      <c r="AW1318" s="65">
        <f>(IF(ISBLANK(AE1318), IF(ISNUMBER(M1318), M1318*R1317, 0)+IF(ISNUMBER(V1318), V1318*AA1317, 0)+AE1318, (IF(ISNUMBER(M1318), M1318*R1317, 0)+IF(ISNUMBER(V1318), V1318*AA1317)+AE1318)))</f>
        <v>1951.400003</v>
      </c>
      <c r="AX1318" s="86">
        <f t="shared" si="87"/>
        <v>2222.8286804344552</v>
      </c>
      <c r="AY1318" s="86">
        <f t="shared" si="88"/>
        <v>2494.2573578689107</v>
      </c>
    </row>
    <row r="1319" spans="1:51" x14ac:dyDescent="0.2">
      <c r="A1319">
        <v>74</v>
      </c>
      <c r="B1319">
        <v>2023</v>
      </c>
      <c r="C1319" t="s">
        <v>880</v>
      </c>
      <c r="D1319" t="s">
        <v>99</v>
      </c>
      <c r="E1319" t="s">
        <v>46</v>
      </c>
      <c r="H1319" t="s">
        <v>387</v>
      </c>
      <c r="I1319" t="s">
        <v>392</v>
      </c>
      <c r="J1319" t="s">
        <v>393</v>
      </c>
      <c r="K1319" t="s">
        <v>51</v>
      </c>
      <c r="L1319" s="27">
        <v>0.3</v>
      </c>
      <c r="M1319" s="27">
        <v>0.3125</v>
      </c>
      <c r="N1319" s="27">
        <v>0.33333299999999999</v>
      </c>
      <c r="O1319" t="s">
        <v>77</v>
      </c>
      <c r="P1319" t="s">
        <v>78</v>
      </c>
      <c r="Q1319" s="27">
        <v>200</v>
      </c>
      <c r="R1319" s="27">
        <v>1000</v>
      </c>
      <c r="S1319" s="27">
        <v>3000</v>
      </c>
      <c r="T1319" s="27">
        <v>3000</v>
      </c>
      <c r="U1319" s="27">
        <v>0</v>
      </c>
      <c r="V1319" s="27">
        <v>0</v>
      </c>
      <c r="W1319" s="27">
        <v>0</v>
      </c>
      <c r="X1319" t="s">
        <v>89</v>
      </c>
      <c r="Y1319" t="s">
        <v>89</v>
      </c>
      <c r="Z1319" s="27">
        <v>0</v>
      </c>
      <c r="AA1319" s="27">
        <v>1</v>
      </c>
      <c r="AB1319" s="27">
        <v>1</v>
      </c>
      <c r="AC1319" s="27">
        <v>0</v>
      </c>
      <c r="AD1319" s="27">
        <v>1576.400001</v>
      </c>
      <c r="AE1319" s="27">
        <v>1638.900003</v>
      </c>
      <c r="AF1319" s="27">
        <v>1734.7333329999999</v>
      </c>
      <c r="AG1319" s="67">
        <v>1951.400003</v>
      </c>
      <c r="AH1319" s="27">
        <v>1.1390943307457069</v>
      </c>
      <c r="AI1319" s="27">
        <v>1.2781886614914137</v>
      </c>
      <c r="AJ1319" s="27">
        <v>0</v>
      </c>
      <c r="AK1319" s="27">
        <v>0</v>
      </c>
      <c r="AL1319" s="42">
        <v>2222.8286804344552</v>
      </c>
      <c r="AM1319" s="42">
        <v>2494.2573578689107</v>
      </c>
      <c r="AN1319">
        <v>2035</v>
      </c>
      <c r="AO1319" t="s">
        <v>56</v>
      </c>
      <c r="AP1319" s="30">
        <v>21</v>
      </c>
      <c r="AQ1319" t="s">
        <v>390</v>
      </c>
      <c r="AR1319">
        <v>3</v>
      </c>
      <c r="AS1319">
        <v>9</v>
      </c>
      <c r="AT1319">
        <v>0.72240000000000004</v>
      </c>
      <c r="AU1319">
        <v>2023</v>
      </c>
      <c r="AV1319" t="s">
        <v>391</v>
      </c>
      <c r="AW1319" s="65">
        <f>(IF(ISBLANK(AE1319), IF(ISNUMBER(M1319), M1319*R1317, 0)+IF(ISNUMBER(V1319), V1319*AA1317, 0)+AE1319, (IF(ISNUMBER(M1319), M1319*R1317, 0)+IF(ISNUMBER(V1319), V1319*AA1317)+AE1319)))</f>
        <v>1951.400003</v>
      </c>
      <c r="AX1319" s="86">
        <f t="shared" si="87"/>
        <v>2222.8286804344552</v>
      </c>
      <c r="AY1319" s="86">
        <f t="shared" si="88"/>
        <v>2494.2573578689107</v>
      </c>
    </row>
    <row r="1320" spans="1:51" x14ac:dyDescent="0.2">
      <c r="A1320">
        <v>74</v>
      </c>
      <c r="B1320">
        <v>2023</v>
      </c>
      <c r="C1320" t="s">
        <v>880</v>
      </c>
      <c r="D1320" t="s">
        <v>99</v>
      </c>
      <c r="E1320" t="s">
        <v>46</v>
      </c>
      <c r="H1320" t="s">
        <v>387</v>
      </c>
      <c r="I1320" t="s">
        <v>392</v>
      </c>
      <c r="J1320" t="s">
        <v>393</v>
      </c>
      <c r="K1320" t="s">
        <v>51</v>
      </c>
      <c r="L1320" s="27">
        <v>0.3</v>
      </c>
      <c r="M1320" s="27">
        <v>0.3125</v>
      </c>
      <c r="N1320" s="27">
        <v>0.33333299999999999</v>
      </c>
      <c r="O1320" t="s">
        <v>77</v>
      </c>
      <c r="P1320" t="s">
        <v>78</v>
      </c>
      <c r="Q1320" s="27">
        <v>200</v>
      </c>
      <c r="R1320" s="27">
        <v>1000</v>
      </c>
      <c r="S1320" s="27">
        <v>3000</v>
      </c>
      <c r="T1320" s="27">
        <v>3000</v>
      </c>
      <c r="U1320" s="27">
        <v>0</v>
      </c>
      <c r="V1320" s="27">
        <v>0</v>
      </c>
      <c r="W1320" s="27">
        <v>0</v>
      </c>
      <c r="X1320" t="s">
        <v>89</v>
      </c>
      <c r="Y1320" t="s">
        <v>89</v>
      </c>
      <c r="Z1320" s="27">
        <v>0</v>
      </c>
      <c r="AA1320" s="27">
        <v>1</v>
      </c>
      <c r="AB1320" s="27">
        <v>1</v>
      </c>
      <c r="AC1320" s="27">
        <v>0</v>
      </c>
      <c r="AD1320" s="27">
        <v>1576.400001</v>
      </c>
      <c r="AE1320" s="27">
        <v>1638.900003</v>
      </c>
      <c r="AF1320" s="27">
        <v>1734.7333329999999</v>
      </c>
      <c r="AG1320" s="67">
        <v>1951.400003</v>
      </c>
      <c r="AH1320" s="27">
        <v>1.1390943307457069</v>
      </c>
      <c r="AI1320" s="27">
        <v>1.2781886614914137</v>
      </c>
      <c r="AJ1320" s="27">
        <v>0</v>
      </c>
      <c r="AK1320" s="27">
        <v>0</v>
      </c>
      <c r="AL1320" s="42">
        <v>2222.8286804344552</v>
      </c>
      <c r="AM1320" s="42">
        <v>2494.2573578689107</v>
      </c>
      <c r="AN1320">
        <v>2040</v>
      </c>
      <c r="AO1320" t="s">
        <v>56</v>
      </c>
      <c r="AP1320" s="30">
        <v>21</v>
      </c>
      <c r="AQ1320" t="s">
        <v>390</v>
      </c>
      <c r="AR1320">
        <v>3</v>
      </c>
      <c r="AS1320">
        <v>9</v>
      </c>
      <c r="AT1320">
        <v>0.72240000000000004</v>
      </c>
      <c r="AU1320">
        <v>2023</v>
      </c>
      <c r="AV1320" t="s">
        <v>391</v>
      </c>
      <c r="AW1320" s="65">
        <f>(IF(ISBLANK(AE1320), IF(ISNUMBER(M1320), M1320*R1317, 0)+IF(ISNUMBER(V1320), V1320*AA1317, 0)+AE1320, (IF(ISNUMBER(M1320), M1320*R1317, 0)+IF(ISNUMBER(V1320), V1320*AA1317)+AE1320)))</f>
        <v>1951.400003</v>
      </c>
      <c r="AX1320" s="86">
        <f t="shared" si="87"/>
        <v>2222.8286804344552</v>
      </c>
      <c r="AY1320" s="86">
        <f t="shared" si="88"/>
        <v>2494.2573578689107</v>
      </c>
    </row>
    <row r="1321" spans="1:51" x14ac:dyDescent="0.2">
      <c r="A1321">
        <v>74</v>
      </c>
      <c r="B1321">
        <v>2023</v>
      </c>
      <c r="C1321" t="s">
        <v>880</v>
      </c>
      <c r="D1321" t="s">
        <v>99</v>
      </c>
      <c r="E1321" t="s">
        <v>46</v>
      </c>
      <c r="H1321" t="s">
        <v>387</v>
      </c>
      <c r="I1321" t="s">
        <v>392</v>
      </c>
      <c r="J1321" t="s">
        <v>393</v>
      </c>
      <c r="K1321" t="s">
        <v>51</v>
      </c>
      <c r="L1321" s="27">
        <v>0.3</v>
      </c>
      <c r="M1321" s="27">
        <v>0.3125</v>
      </c>
      <c r="N1321" s="27">
        <v>0.33333299999999999</v>
      </c>
      <c r="O1321" t="s">
        <v>77</v>
      </c>
      <c r="P1321" t="s">
        <v>78</v>
      </c>
      <c r="Q1321" s="27">
        <v>200</v>
      </c>
      <c r="R1321" s="27">
        <v>1000</v>
      </c>
      <c r="S1321" s="27">
        <v>3000</v>
      </c>
      <c r="T1321" s="27">
        <v>3000</v>
      </c>
      <c r="U1321" s="27">
        <v>0</v>
      </c>
      <c r="V1321" s="27">
        <v>0</v>
      </c>
      <c r="W1321" s="27">
        <v>0</v>
      </c>
      <c r="X1321" t="s">
        <v>89</v>
      </c>
      <c r="Y1321" t="s">
        <v>89</v>
      </c>
      <c r="Z1321" s="27">
        <v>0</v>
      </c>
      <c r="AA1321" s="27">
        <v>1</v>
      </c>
      <c r="AB1321" s="27">
        <v>1</v>
      </c>
      <c r="AC1321" s="27">
        <v>0</v>
      </c>
      <c r="AD1321" s="27">
        <v>1576.400001</v>
      </c>
      <c r="AE1321" s="27">
        <v>1638.900003</v>
      </c>
      <c r="AF1321" s="27">
        <v>1734.7333329999999</v>
      </c>
      <c r="AG1321" s="67">
        <v>1951.400003</v>
      </c>
      <c r="AH1321" s="27">
        <v>1.1390943307457069</v>
      </c>
      <c r="AI1321" s="27">
        <v>1.2781886614914137</v>
      </c>
      <c r="AJ1321" s="27">
        <v>0</v>
      </c>
      <c r="AK1321" s="27">
        <v>0</v>
      </c>
      <c r="AL1321" s="42">
        <v>2222.8286804344552</v>
      </c>
      <c r="AM1321" s="42">
        <v>2494.2573578689107</v>
      </c>
      <c r="AN1321">
        <v>2045</v>
      </c>
      <c r="AO1321" t="s">
        <v>56</v>
      </c>
      <c r="AP1321" s="30">
        <v>21</v>
      </c>
      <c r="AQ1321" t="s">
        <v>390</v>
      </c>
      <c r="AR1321">
        <v>3</v>
      </c>
      <c r="AS1321">
        <v>9</v>
      </c>
      <c r="AT1321">
        <v>0.72240000000000004</v>
      </c>
      <c r="AU1321">
        <v>2023</v>
      </c>
      <c r="AV1321" t="s">
        <v>391</v>
      </c>
      <c r="AW1321" s="65">
        <f>(IF(ISBLANK(AE1321), IF(ISNUMBER(M1321), M1321*R1317, 0)+IF(ISNUMBER(V1321), V1321*AA1317, 0)+AE1321, (IF(ISNUMBER(M1321), M1321*R1317, 0)+IF(ISNUMBER(V1321), V1321*AA1317)+AE1321)))</f>
        <v>1951.400003</v>
      </c>
      <c r="AX1321" s="86">
        <f t="shared" si="87"/>
        <v>2222.8286804344552</v>
      </c>
      <c r="AY1321" s="86">
        <f t="shared" si="88"/>
        <v>2494.2573578689107</v>
      </c>
    </row>
    <row r="1322" spans="1:51" x14ac:dyDescent="0.2">
      <c r="A1322">
        <v>74</v>
      </c>
      <c r="B1322">
        <v>2023</v>
      </c>
      <c r="C1322" t="s">
        <v>880</v>
      </c>
      <c r="D1322" t="s">
        <v>99</v>
      </c>
      <c r="E1322" t="s">
        <v>46</v>
      </c>
      <c r="H1322" t="s">
        <v>387</v>
      </c>
      <c r="I1322" t="s">
        <v>392</v>
      </c>
      <c r="J1322" t="s">
        <v>393</v>
      </c>
      <c r="K1322" t="s">
        <v>51</v>
      </c>
      <c r="L1322" s="27">
        <v>0.3</v>
      </c>
      <c r="M1322" s="27">
        <v>0.3125</v>
      </c>
      <c r="N1322" s="27">
        <v>0.33333299999999999</v>
      </c>
      <c r="O1322" t="s">
        <v>77</v>
      </c>
      <c r="P1322" t="s">
        <v>78</v>
      </c>
      <c r="Q1322" s="27">
        <v>200</v>
      </c>
      <c r="R1322" s="27">
        <v>1000</v>
      </c>
      <c r="S1322" s="27">
        <v>3000</v>
      </c>
      <c r="T1322" s="27">
        <v>3000</v>
      </c>
      <c r="U1322" s="27">
        <v>0</v>
      </c>
      <c r="V1322" s="27">
        <v>0</v>
      </c>
      <c r="W1322" s="27">
        <v>0</v>
      </c>
      <c r="X1322" t="s">
        <v>89</v>
      </c>
      <c r="Y1322" t="s">
        <v>89</v>
      </c>
      <c r="Z1322" s="27">
        <v>0</v>
      </c>
      <c r="AA1322" s="27">
        <v>1</v>
      </c>
      <c r="AB1322" s="27">
        <v>1</v>
      </c>
      <c r="AC1322" s="27">
        <v>0</v>
      </c>
      <c r="AD1322" s="27">
        <v>1576.400001</v>
      </c>
      <c r="AE1322" s="27">
        <v>1638.900003</v>
      </c>
      <c r="AF1322" s="27">
        <v>1734.7333329999999</v>
      </c>
      <c r="AG1322" s="67">
        <v>1951.400003</v>
      </c>
      <c r="AH1322" s="27">
        <v>1.1390943307457069</v>
      </c>
      <c r="AI1322" s="27">
        <v>1.2781886614914137</v>
      </c>
      <c r="AJ1322" s="27">
        <v>0</v>
      </c>
      <c r="AK1322" s="27">
        <v>0</v>
      </c>
      <c r="AL1322" s="42">
        <v>2222.8286804344552</v>
      </c>
      <c r="AM1322" s="42">
        <v>2494.2573578689107</v>
      </c>
      <c r="AN1322">
        <v>2050</v>
      </c>
      <c r="AO1322" t="s">
        <v>56</v>
      </c>
      <c r="AP1322" s="30">
        <v>21</v>
      </c>
      <c r="AQ1322" t="s">
        <v>390</v>
      </c>
      <c r="AR1322">
        <v>3</v>
      </c>
      <c r="AS1322">
        <v>9</v>
      </c>
      <c r="AT1322">
        <v>0.72240000000000004</v>
      </c>
      <c r="AU1322">
        <v>2023</v>
      </c>
      <c r="AV1322" t="s">
        <v>391</v>
      </c>
      <c r="AW1322" s="65">
        <f>(IF(ISBLANK(AE1322), IF(ISNUMBER(M1322), M1322*R1317, 0)+IF(ISNUMBER(V1322), V1322*AA1317, 0)+AE1322, (IF(ISNUMBER(M1322), M1322*R1317, 0)+IF(ISNUMBER(V1322), V1322*AA1317)+AE1322)))</f>
        <v>1951.400003</v>
      </c>
      <c r="AX1322" s="86">
        <f t="shared" si="87"/>
        <v>2222.8286804344552</v>
      </c>
      <c r="AY1322" s="86">
        <f t="shared" si="88"/>
        <v>2494.2573578689107</v>
      </c>
    </row>
    <row r="1323" spans="1:51" x14ac:dyDescent="0.2">
      <c r="A1323">
        <v>74</v>
      </c>
      <c r="B1323">
        <v>2023</v>
      </c>
      <c r="C1323" t="s">
        <v>880</v>
      </c>
      <c r="D1323" t="s">
        <v>99</v>
      </c>
      <c r="E1323" t="s">
        <v>46</v>
      </c>
      <c r="H1323" t="s">
        <v>387</v>
      </c>
      <c r="I1323" t="s">
        <v>392</v>
      </c>
      <c r="J1323" t="s">
        <v>393</v>
      </c>
      <c r="K1323" t="s">
        <v>51</v>
      </c>
      <c r="L1323" s="27">
        <v>0.3</v>
      </c>
      <c r="M1323" s="27">
        <v>0.3125</v>
      </c>
      <c r="N1323" s="27">
        <v>0.33333299999999999</v>
      </c>
      <c r="O1323" t="s">
        <v>77</v>
      </c>
      <c r="P1323" t="s">
        <v>78</v>
      </c>
      <c r="Q1323" s="27">
        <v>200</v>
      </c>
      <c r="R1323" s="27">
        <v>1000</v>
      </c>
      <c r="S1323" s="27">
        <v>3000</v>
      </c>
      <c r="T1323" s="27">
        <v>3000</v>
      </c>
      <c r="U1323" s="27">
        <v>0</v>
      </c>
      <c r="V1323" s="27">
        <v>0</v>
      </c>
      <c r="W1323" s="27">
        <v>0</v>
      </c>
      <c r="X1323" t="s">
        <v>89</v>
      </c>
      <c r="Y1323" t="s">
        <v>89</v>
      </c>
      <c r="Z1323" s="27">
        <v>0</v>
      </c>
      <c r="AA1323" s="27">
        <v>0.5</v>
      </c>
      <c r="AB1323" s="27">
        <v>0.5</v>
      </c>
      <c r="AC1323" s="27">
        <v>0</v>
      </c>
      <c r="AD1323" s="27">
        <v>1576.400001</v>
      </c>
      <c r="AE1323" s="27">
        <v>1638.900003</v>
      </c>
      <c r="AF1323" s="27">
        <v>1734.7333329999999</v>
      </c>
      <c r="AG1323" s="67">
        <v>1951.400003</v>
      </c>
      <c r="AH1323" s="27">
        <v>1.1390943307457069</v>
      </c>
      <c r="AI1323" s="27">
        <v>1.2781886614914137</v>
      </c>
      <c r="AJ1323" s="27">
        <v>0</v>
      </c>
      <c r="AK1323" s="27">
        <v>0</v>
      </c>
      <c r="AL1323" s="42">
        <v>2222.8286804344552</v>
      </c>
      <c r="AM1323" s="42">
        <v>2494.2573578689107</v>
      </c>
      <c r="AN1323">
        <v>2023</v>
      </c>
      <c r="AO1323" t="s">
        <v>59</v>
      </c>
      <c r="AP1323" s="30">
        <v>21</v>
      </c>
      <c r="AQ1323" t="s">
        <v>390</v>
      </c>
      <c r="AR1323">
        <v>3</v>
      </c>
      <c r="AS1323">
        <v>9</v>
      </c>
      <c r="AT1323">
        <v>0.72240000000000004</v>
      </c>
      <c r="AU1323">
        <v>2023</v>
      </c>
      <c r="AV1323" t="s">
        <v>391</v>
      </c>
      <c r="AW1323" s="65">
        <f>(IF(ISBLANK(AE1323), IF(ISNUMBER(M1323), M1323*R1317, 0)+IF(ISNUMBER(V1323), V1323*AA1317, 0)+AE1323, (IF(ISNUMBER(M1323), M1323*R1317, 0)+IF(ISNUMBER(V1323), V1323*AA1317)+AE1323)))</f>
        <v>1951.400003</v>
      </c>
      <c r="AX1323" s="86">
        <f t="shared" si="87"/>
        <v>2222.8286804344552</v>
      </c>
      <c r="AY1323" s="86">
        <f t="shared" si="88"/>
        <v>2494.2573578689107</v>
      </c>
    </row>
    <row r="1324" spans="1:51" x14ac:dyDescent="0.2">
      <c r="A1324">
        <v>74</v>
      </c>
      <c r="B1324">
        <v>2023</v>
      </c>
      <c r="C1324" t="s">
        <v>880</v>
      </c>
      <c r="D1324" t="s">
        <v>99</v>
      </c>
      <c r="E1324" t="s">
        <v>46</v>
      </c>
      <c r="H1324" t="s">
        <v>387</v>
      </c>
      <c r="I1324" t="s">
        <v>392</v>
      </c>
      <c r="J1324" t="s">
        <v>393</v>
      </c>
      <c r="K1324" t="s">
        <v>51</v>
      </c>
      <c r="L1324" s="27">
        <v>0.3</v>
      </c>
      <c r="M1324" s="27">
        <v>0.3125</v>
      </c>
      <c r="N1324" s="27">
        <v>0.33333299999999999</v>
      </c>
      <c r="O1324" t="s">
        <v>77</v>
      </c>
      <c r="P1324" t="s">
        <v>78</v>
      </c>
      <c r="Q1324" s="27">
        <v>200</v>
      </c>
      <c r="R1324" s="27">
        <v>1000</v>
      </c>
      <c r="S1324" s="27">
        <v>3000</v>
      </c>
      <c r="T1324" s="27">
        <v>3000</v>
      </c>
      <c r="U1324" s="27">
        <v>0</v>
      </c>
      <c r="V1324" s="27">
        <v>0</v>
      </c>
      <c r="W1324" s="27">
        <v>0</v>
      </c>
      <c r="X1324" t="s">
        <v>89</v>
      </c>
      <c r="Y1324" t="s">
        <v>89</v>
      </c>
      <c r="Z1324" s="27">
        <v>0</v>
      </c>
      <c r="AA1324" s="27">
        <v>1</v>
      </c>
      <c r="AB1324" s="27">
        <v>1</v>
      </c>
      <c r="AC1324" s="27">
        <v>0</v>
      </c>
      <c r="AD1324" s="27">
        <v>1576.400001</v>
      </c>
      <c r="AE1324" s="27">
        <v>1638.900003</v>
      </c>
      <c r="AF1324" s="27">
        <v>1734.7333329999999</v>
      </c>
      <c r="AG1324" s="67">
        <v>1951.400003</v>
      </c>
      <c r="AH1324" s="27">
        <v>1.1390943307457069</v>
      </c>
      <c r="AI1324" s="27">
        <v>1.2781886614914137</v>
      </c>
      <c r="AJ1324" s="27">
        <v>0</v>
      </c>
      <c r="AK1324" s="27">
        <v>0</v>
      </c>
      <c r="AL1324" s="42">
        <v>2222.8286804344552</v>
      </c>
      <c r="AM1324" s="42">
        <v>2494.2573578689107</v>
      </c>
      <c r="AN1324">
        <v>2030</v>
      </c>
      <c r="AO1324" t="s">
        <v>59</v>
      </c>
      <c r="AP1324" s="30">
        <v>21</v>
      </c>
      <c r="AQ1324" t="s">
        <v>390</v>
      </c>
      <c r="AR1324">
        <v>3</v>
      </c>
      <c r="AS1324">
        <v>9</v>
      </c>
      <c r="AT1324">
        <v>0.72240000000000004</v>
      </c>
      <c r="AU1324">
        <v>2023</v>
      </c>
      <c r="AV1324" t="s">
        <v>391</v>
      </c>
      <c r="AW1324" s="65">
        <f>(IF(ISBLANK(AE1324), IF(ISNUMBER(M1324), M1324*R1317, 0)+IF(ISNUMBER(V1324), V1324*AA1317, 0)+AE1324, (IF(ISNUMBER(M1324), M1324*R1317, 0)+IF(ISNUMBER(V1324), V1324*AA1317)+AE1324)))</f>
        <v>1951.400003</v>
      </c>
      <c r="AX1324" s="86">
        <f t="shared" si="87"/>
        <v>2222.8286804344552</v>
      </c>
      <c r="AY1324" s="86">
        <f t="shared" si="88"/>
        <v>2494.2573578689107</v>
      </c>
    </row>
    <row r="1325" spans="1:51" x14ac:dyDescent="0.2">
      <c r="A1325">
        <v>74</v>
      </c>
      <c r="B1325">
        <v>2023</v>
      </c>
      <c r="C1325" t="s">
        <v>880</v>
      </c>
      <c r="D1325" t="s">
        <v>99</v>
      </c>
      <c r="E1325" t="s">
        <v>46</v>
      </c>
      <c r="H1325" t="s">
        <v>387</v>
      </c>
      <c r="I1325" t="s">
        <v>392</v>
      </c>
      <c r="J1325" t="s">
        <v>393</v>
      </c>
      <c r="K1325" t="s">
        <v>51</v>
      </c>
      <c r="L1325" s="27">
        <v>0.3</v>
      </c>
      <c r="M1325" s="27">
        <v>0.3125</v>
      </c>
      <c r="N1325" s="27">
        <v>0.33333299999999999</v>
      </c>
      <c r="O1325" t="s">
        <v>77</v>
      </c>
      <c r="P1325" t="s">
        <v>78</v>
      </c>
      <c r="Q1325" s="27">
        <v>200</v>
      </c>
      <c r="R1325" s="27">
        <v>1000</v>
      </c>
      <c r="S1325" s="27">
        <v>3000</v>
      </c>
      <c r="T1325" s="27">
        <v>3000</v>
      </c>
      <c r="U1325" s="27">
        <v>0</v>
      </c>
      <c r="V1325" s="27">
        <v>0</v>
      </c>
      <c r="W1325" s="27">
        <v>0</v>
      </c>
      <c r="X1325" t="s">
        <v>89</v>
      </c>
      <c r="Y1325" t="s">
        <v>89</v>
      </c>
      <c r="Z1325" s="27">
        <v>0</v>
      </c>
      <c r="AA1325" s="27">
        <v>1</v>
      </c>
      <c r="AB1325" s="27">
        <v>1</v>
      </c>
      <c r="AC1325" s="27">
        <v>0</v>
      </c>
      <c r="AD1325" s="27">
        <v>1576.400001</v>
      </c>
      <c r="AE1325" s="27">
        <v>1638.900003</v>
      </c>
      <c r="AF1325" s="27">
        <v>1734.7333329999999</v>
      </c>
      <c r="AG1325" s="67">
        <v>1951.400003</v>
      </c>
      <c r="AH1325" s="27">
        <v>1.1390943307457069</v>
      </c>
      <c r="AI1325" s="27">
        <v>1.2781886614914137</v>
      </c>
      <c r="AJ1325" s="27">
        <v>0</v>
      </c>
      <c r="AK1325" s="27">
        <v>0</v>
      </c>
      <c r="AL1325" s="42">
        <v>2222.8286804344552</v>
      </c>
      <c r="AM1325" s="42">
        <v>2494.2573578689107</v>
      </c>
      <c r="AN1325">
        <v>2035</v>
      </c>
      <c r="AO1325" t="s">
        <v>59</v>
      </c>
      <c r="AP1325" s="30">
        <v>21</v>
      </c>
      <c r="AQ1325" t="s">
        <v>390</v>
      </c>
      <c r="AR1325">
        <v>3</v>
      </c>
      <c r="AS1325">
        <v>9</v>
      </c>
      <c r="AT1325">
        <v>0.72240000000000004</v>
      </c>
      <c r="AU1325">
        <v>2023</v>
      </c>
      <c r="AV1325" t="s">
        <v>391</v>
      </c>
      <c r="AW1325" s="65">
        <f>(IF(ISBLANK(AE1325), IF(ISNUMBER(M1325), M1325*R1317, 0)+IF(ISNUMBER(V1325), V1325*AA1317, 0)+AE1325, (IF(ISNUMBER(M1325), M1325*R1317, 0)+IF(ISNUMBER(V1325), V1325*AA1317)+AE1325)))</f>
        <v>1951.400003</v>
      </c>
      <c r="AX1325" s="86">
        <f t="shared" si="87"/>
        <v>2222.8286804344552</v>
      </c>
      <c r="AY1325" s="86">
        <f t="shared" si="88"/>
        <v>2494.2573578689107</v>
      </c>
    </row>
    <row r="1326" spans="1:51" x14ac:dyDescent="0.2">
      <c r="A1326">
        <v>74</v>
      </c>
      <c r="B1326">
        <v>2023</v>
      </c>
      <c r="C1326" t="s">
        <v>880</v>
      </c>
      <c r="D1326" t="s">
        <v>99</v>
      </c>
      <c r="E1326" t="s">
        <v>46</v>
      </c>
      <c r="H1326" t="s">
        <v>387</v>
      </c>
      <c r="I1326" t="s">
        <v>392</v>
      </c>
      <c r="J1326" t="s">
        <v>393</v>
      </c>
      <c r="K1326" t="s">
        <v>51</v>
      </c>
      <c r="L1326" s="27">
        <v>0.3</v>
      </c>
      <c r="M1326" s="27">
        <v>0.3125</v>
      </c>
      <c r="N1326" s="27">
        <v>0.33333299999999999</v>
      </c>
      <c r="O1326" t="s">
        <v>77</v>
      </c>
      <c r="P1326" t="s">
        <v>78</v>
      </c>
      <c r="Q1326" s="27">
        <v>200</v>
      </c>
      <c r="R1326" s="27">
        <v>1000</v>
      </c>
      <c r="S1326" s="27">
        <v>3000</v>
      </c>
      <c r="T1326" s="27">
        <v>3000</v>
      </c>
      <c r="U1326" s="27">
        <v>0</v>
      </c>
      <c r="V1326" s="27">
        <v>0</v>
      </c>
      <c r="W1326" s="27">
        <v>0</v>
      </c>
      <c r="X1326" t="s">
        <v>89</v>
      </c>
      <c r="Y1326" t="s">
        <v>89</v>
      </c>
      <c r="Z1326" s="27">
        <v>0</v>
      </c>
      <c r="AA1326" s="27">
        <v>1</v>
      </c>
      <c r="AB1326" s="27">
        <v>1</v>
      </c>
      <c r="AC1326" s="27">
        <v>0</v>
      </c>
      <c r="AD1326" s="27">
        <v>1576.400001</v>
      </c>
      <c r="AE1326" s="27">
        <v>1638.900003</v>
      </c>
      <c r="AF1326" s="27">
        <v>1734.7333329999999</v>
      </c>
      <c r="AG1326" s="67">
        <v>1951.400003</v>
      </c>
      <c r="AH1326" s="27">
        <v>1.1390943307457069</v>
      </c>
      <c r="AI1326" s="27">
        <v>1.2781886614914137</v>
      </c>
      <c r="AJ1326" s="27">
        <v>0</v>
      </c>
      <c r="AK1326" s="27">
        <v>0</v>
      </c>
      <c r="AL1326" s="42">
        <v>2222.8286804344552</v>
      </c>
      <c r="AM1326" s="42">
        <v>2494.2573578689107</v>
      </c>
      <c r="AN1326">
        <v>2040</v>
      </c>
      <c r="AO1326" t="s">
        <v>59</v>
      </c>
      <c r="AP1326" s="30">
        <v>21</v>
      </c>
      <c r="AQ1326" t="s">
        <v>390</v>
      </c>
      <c r="AR1326">
        <v>3</v>
      </c>
      <c r="AS1326">
        <v>9</v>
      </c>
      <c r="AT1326">
        <v>0.72240000000000004</v>
      </c>
      <c r="AU1326">
        <v>2023</v>
      </c>
      <c r="AV1326" t="s">
        <v>391</v>
      </c>
      <c r="AW1326" s="65">
        <f>(IF(ISBLANK(AE1326), IF(ISNUMBER(M1326), M1326*R1317, 0)+IF(ISNUMBER(V1326), V1326*AA1317, 0)+AE1326, (IF(ISNUMBER(M1326), M1326*R1317, 0)+IF(ISNUMBER(V1326), V1326*AA1317)+AE1326)))</f>
        <v>1951.400003</v>
      </c>
      <c r="AX1326" s="86">
        <f t="shared" si="87"/>
        <v>2222.8286804344552</v>
      </c>
      <c r="AY1326" s="86">
        <f t="shared" si="88"/>
        <v>2494.2573578689107</v>
      </c>
    </row>
    <row r="1327" spans="1:51" x14ac:dyDescent="0.2">
      <c r="A1327">
        <v>74</v>
      </c>
      <c r="B1327">
        <v>2023</v>
      </c>
      <c r="C1327" t="s">
        <v>880</v>
      </c>
      <c r="D1327" t="s">
        <v>99</v>
      </c>
      <c r="E1327" t="s">
        <v>46</v>
      </c>
      <c r="H1327" t="s">
        <v>387</v>
      </c>
      <c r="I1327" t="s">
        <v>392</v>
      </c>
      <c r="J1327" t="s">
        <v>393</v>
      </c>
      <c r="K1327" t="s">
        <v>51</v>
      </c>
      <c r="L1327" s="27">
        <v>0.3</v>
      </c>
      <c r="M1327" s="27">
        <v>0.3125</v>
      </c>
      <c r="N1327" s="27">
        <v>0.33333299999999999</v>
      </c>
      <c r="O1327" t="s">
        <v>77</v>
      </c>
      <c r="P1327" t="s">
        <v>78</v>
      </c>
      <c r="Q1327" s="27">
        <v>200</v>
      </c>
      <c r="R1327" s="27">
        <v>1000</v>
      </c>
      <c r="S1327" s="27">
        <v>3000</v>
      </c>
      <c r="T1327" s="27">
        <v>3000</v>
      </c>
      <c r="U1327" s="27">
        <v>0</v>
      </c>
      <c r="V1327" s="27">
        <v>0</v>
      </c>
      <c r="W1327" s="27">
        <v>0</v>
      </c>
      <c r="X1327" t="s">
        <v>89</v>
      </c>
      <c r="Y1327" t="s">
        <v>89</v>
      </c>
      <c r="Z1327" s="27">
        <v>0</v>
      </c>
      <c r="AA1327" s="27">
        <v>1</v>
      </c>
      <c r="AB1327" s="27">
        <v>1</v>
      </c>
      <c r="AC1327" s="27">
        <v>0</v>
      </c>
      <c r="AD1327" s="27">
        <v>1576.400001</v>
      </c>
      <c r="AE1327" s="27">
        <v>1638.900003</v>
      </c>
      <c r="AF1327" s="27">
        <v>1734.7333329999999</v>
      </c>
      <c r="AG1327" s="67">
        <v>1951.400003</v>
      </c>
      <c r="AH1327" s="27">
        <v>1.1390943307457069</v>
      </c>
      <c r="AI1327" s="27">
        <v>1.2781886614914137</v>
      </c>
      <c r="AJ1327" s="27">
        <v>0</v>
      </c>
      <c r="AK1327" s="27">
        <v>0</v>
      </c>
      <c r="AL1327" s="42">
        <v>2222.8286804344552</v>
      </c>
      <c r="AM1327" s="42">
        <v>2494.2573578689107</v>
      </c>
      <c r="AN1327">
        <v>2045</v>
      </c>
      <c r="AO1327" t="s">
        <v>59</v>
      </c>
      <c r="AP1327" s="30">
        <v>21</v>
      </c>
      <c r="AQ1327" t="s">
        <v>390</v>
      </c>
      <c r="AR1327">
        <v>3</v>
      </c>
      <c r="AS1327">
        <v>9</v>
      </c>
      <c r="AT1327">
        <v>0.72240000000000004</v>
      </c>
      <c r="AU1327">
        <v>2023</v>
      </c>
      <c r="AV1327" t="s">
        <v>391</v>
      </c>
      <c r="AW1327" s="65">
        <f>(IF(ISBLANK(AE1327), IF(ISNUMBER(M1327), M1327*R1317, 0)+IF(ISNUMBER(V1327), V1327*AA1317, 0)+AE1327, (IF(ISNUMBER(M1327), M1327*R1317, 0)+IF(ISNUMBER(V1327), V1327*AA1317)+AE1327)))</f>
        <v>1951.400003</v>
      </c>
      <c r="AX1327" s="86">
        <f t="shared" si="87"/>
        <v>2222.8286804344552</v>
      </c>
      <c r="AY1327" s="86">
        <f t="shared" si="88"/>
        <v>2494.2573578689107</v>
      </c>
    </row>
    <row r="1328" spans="1:51" x14ac:dyDescent="0.2">
      <c r="A1328">
        <v>74</v>
      </c>
      <c r="B1328">
        <v>2023</v>
      </c>
      <c r="C1328" t="s">
        <v>880</v>
      </c>
      <c r="D1328" t="s">
        <v>99</v>
      </c>
      <c r="E1328" t="s">
        <v>46</v>
      </c>
      <c r="H1328" t="s">
        <v>387</v>
      </c>
      <c r="I1328" t="s">
        <v>392</v>
      </c>
      <c r="J1328" t="s">
        <v>393</v>
      </c>
      <c r="K1328" t="s">
        <v>51</v>
      </c>
      <c r="L1328" s="27">
        <v>0.3</v>
      </c>
      <c r="M1328" s="27">
        <v>0.3125</v>
      </c>
      <c r="N1328" s="27">
        <v>0.33333299999999999</v>
      </c>
      <c r="O1328" t="s">
        <v>77</v>
      </c>
      <c r="P1328" t="s">
        <v>78</v>
      </c>
      <c r="Q1328" s="27">
        <v>200</v>
      </c>
      <c r="R1328" s="27">
        <v>1000</v>
      </c>
      <c r="S1328" s="27">
        <v>3000</v>
      </c>
      <c r="T1328" s="27">
        <v>3000</v>
      </c>
      <c r="U1328" s="27">
        <v>0</v>
      </c>
      <c r="V1328" s="27">
        <v>0</v>
      </c>
      <c r="W1328" s="27">
        <v>0</v>
      </c>
      <c r="X1328" t="s">
        <v>89</v>
      </c>
      <c r="Y1328" t="s">
        <v>89</v>
      </c>
      <c r="Z1328" s="27">
        <v>0</v>
      </c>
      <c r="AA1328" s="27">
        <v>1</v>
      </c>
      <c r="AB1328" s="27">
        <v>1</v>
      </c>
      <c r="AC1328" s="27">
        <v>0</v>
      </c>
      <c r="AD1328" s="27">
        <v>1576.400001</v>
      </c>
      <c r="AE1328" s="27">
        <v>1638.900003</v>
      </c>
      <c r="AF1328" s="27">
        <v>1734.7333329999999</v>
      </c>
      <c r="AG1328" s="67">
        <v>1951.400003</v>
      </c>
      <c r="AH1328" s="27">
        <v>1.1390943307457069</v>
      </c>
      <c r="AI1328" s="27">
        <v>1.2781886614914137</v>
      </c>
      <c r="AJ1328" s="27">
        <v>0</v>
      </c>
      <c r="AK1328" s="27">
        <v>0</v>
      </c>
      <c r="AL1328" s="42">
        <v>2222.8286804344552</v>
      </c>
      <c r="AM1328" s="42">
        <v>2494.2573578689107</v>
      </c>
      <c r="AN1328">
        <v>2050</v>
      </c>
      <c r="AO1328" t="s">
        <v>59</v>
      </c>
      <c r="AP1328" s="30">
        <v>21</v>
      </c>
      <c r="AQ1328" t="s">
        <v>390</v>
      </c>
      <c r="AR1328">
        <v>3</v>
      </c>
      <c r="AS1328">
        <v>9</v>
      </c>
      <c r="AT1328">
        <v>0.72240000000000004</v>
      </c>
      <c r="AU1328">
        <v>2023</v>
      </c>
      <c r="AV1328" t="s">
        <v>391</v>
      </c>
      <c r="AW1328" s="65">
        <f>(IF(ISBLANK(AE1328), IF(ISNUMBER(M1328), M1328*R1317, 0)+IF(ISNUMBER(V1328), V1328*AA1317, 0)+AE1328, (IF(ISNUMBER(M1328), M1328*R1317, 0)+IF(ISNUMBER(V1328), V1328*AA1317)+AE1328)))</f>
        <v>1951.400003</v>
      </c>
      <c r="AX1328" s="86">
        <f t="shared" si="87"/>
        <v>2222.8286804344552</v>
      </c>
      <c r="AY1328" s="86">
        <f t="shared" si="88"/>
        <v>2494.2573578689107</v>
      </c>
    </row>
    <row r="1329" spans="1:51" x14ac:dyDescent="0.2">
      <c r="A1329">
        <v>74</v>
      </c>
      <c r="B1329">
        <v>2023</v>
      </c>
      <c r="C1329" t="s">
        <v>880</v>
      </c>
      <c r="D1329" t="s">
        <v>99</v>
      </c>
      <c r="E1329" t="s">
        <v>46</v>
      </c>
      <c r="H1329" t="s">
        <v>387</v>
      </c>
      <c r="I1329" t="s">
        <v>392</v>
      </c>
      <c r="J1329" t="s">
        <v>393</v>
      </c>
      <c r="K1329" t="s">
        <v>51</v>
      </c>
      <c r="L1329" s="27">
        <v>0.3</v>
      </c>
      <c r="M1329" s="27">
        <v>0.3125</v>
      </c>
      <c r="N1329" s="27">
        <v>0.33333299999999999</v>
      </c>
      <c r="O1329" t="s">
        <v>77</v>
      </c>
      <c r="P1329" t="s">
        <v>78</v>
      </c>
      <c r="Q1329" s="27">
        <v>200</v>
      </c>
      <c r="R1329" s="27">
        <v>1000</v>
      </c>
      <c r="S1329" s="27">
        <v>3000</v>
      </c>
      <c r="T1329" s="27">
        <v>3000</v>
      </c>
      <c r="U1329" s="27">
        <v>0</v>
      </c>
      <c r="V1329" s="27">
        <v>0</v>
      </c>
      <c r="W1329" s="27">
        <v>0</v>
      </c>
      <c r="X1329" t="s">
        <v>89</v>
      </c>
      <c r="Y1329" t="s">
        <v>89</v>
      </c>
      <c r="Z1329" s="27">
        <v>0</v>
      </c>
      <c r="AA1329" s="27">
        <v>1</v>
      </c>
      <c r="AB1329" s="27">
        <v>1</v>
      </c>
      <c r="AC1329" s="27">
        <v>0</v>
      </c>
      <c r="AD1329" s="27">
        <v>1576.400001</v>
      </c>
      <c r="AE1329" s="27">
        <v>1638.900003</v>
      </c>
      <c r="AF1329" s="27">
        <v>1734.7333329999999</v>
      </c>
      <c r="AG1329" s="67">
        <v>1951.400003</v>
      </c>
      <c r="AH1329" s="27">
        <v>1.1390943307457069</v>
      </c>
      <c r="AI1329" s="27">
        <v>1.2781886614914137</v>
      </c>
      <c r="AJ1329" s="27">
        <v>0</v>
      </c>
      <c r="AK1329" s="27">
        <v>0</v>
      </c>
      <c r="AL1329" s="42">
        <v>2222.8286804344552</v>
      </c>
      <c r="AM1329" s="42">
        <v>2494.2573578689107</v>
      </c>
      <c r="AN1329">
        <v>2023</v>
      </c>
      <c r="AO1329" t="s">
        <v>60</v>
      </c>
      <c r="AP1329" s="30">
        <v>21</v>
      </c>
      <c r="AQ1329" t="s">
        <v>390</v>
      </c>
      <c r="AR1329">
        <v>3</v>
      </c>
      <c r="AS1329">
        <v>9</v>
      </c>
      <c r="AT1329">
        <v>0.72240000000000004</v>
      </c>
      <c r="AU1329">
        <v>2023</v>
      </c>
      <c r="AV1329" t="s">
        <v>391</v>
      </c>
      <c r="AW1329" s="65">
        <f>(IF(ISBLANK(AE1329), IF(ISNUMBER(M1329), M1329*R1317, 0)+IF(ISNUMBER(V1329), V1329*AA1317, 0)+AE1329, (IF(ISNUMBER(M1329), M1329*R1317, 0)+IF(ISNUMBER(V1329), V1329*AA1317)+AE1329)))</f>
        <v>1951.400003</v>
      </c>
      <c r="AX1329" s="86">
        <f t="shared" si="87"/>
        <v>2222.8286804344552</v>
      </c>
      <c r="AY1329" s="86">
        <f t="shared" si="88"/>
        <v>2494.2573578689107</v>
      </c>
    </row>
    <row r="1330" spans="1:51" x14ac:dyDescent="0.2">
      <c r="A1330">
        <v>74</v>
      </c>
      <c r="B1330">
        <v>2023</v>
      </c>
      <c r="C1330" t="s">
        <v>880</v>
      </c>
      <c r="D1330" t="s">
        <v>99</v>
      </c>
      <c r="E1330" t="s">
        <v>46</v>
      </c>
      <c r="H1330" t="s">
        <v>387</v>
      </c>
      <c r="I1330" t="s">
        <v>392</v>
      </c>
      <c r="J1330" t="s">
        <v>393</v>
      </c>
      <c r="K1330" t="s">
        <v>51</v>
      </c>
      <c r="L1330" s="27">
        <v>0.3</v>
      </c>
      <c r="M1330" s="27">
        <v>0.3125</v>
      </c>
      <c r="N1330" s="27">
        <v>0.33333299999999999</v>
      </c>
      <c r="O1330" t="s">
        <v>77</v>
      </c>
      <c r="P1330" t="s">
        <v>78</v>
      </c>
      <c r="Q1330" s="27">
        <v>200</v>
      </c>
      <c r="R1330" s="27">
        <v>1000</v>
      </c>
      <c r="S1330" s="27">
        <v>3000</v>
      </c>
      <c r="T1330" s="27">
        <v>3000</v>
      </c>
      <c r="U1330" s="27">
        <v>0</v>
      </c>
      <c r="V1330" s="27">
        <v>0</v>
      </c>
      <c r="W1330" s="27">
        <v>0</v>
      </c>
      <c r="X1330" t="s">
        <v>89</v>
      </c>
      <c r="Y1330" t="s">
        <v>89</v>
      </c>
      <c r="Z1330" s="27">
        <v>0</v>
      </c>
      <c r="AA1330" s="27">
        <v>1</v>
      </c>
      <c r="AB1330" s="27">
        <v>1</v>
      </c>
      <c r="AC1330" s="27">
        <v>0</v>
      </c>
      <c r="AD1330" s="27">
        <v>1576.400001</v>
      </c>
      <c r="AE1330" s="27">
        <v>1638.900003</v>
      </c>
      <c r="AF1330" s="27">
        <v>1734.7333329999999</v>
      </c>
      <c r="AG1330" s="67">
        <v>1951.400003</v>
      </c>
      <c r="AH1330" s="27">
        <v>1.1390943307457069</v>
      </c>
      <c r="AI1330" s="27">
        <v>1.2781886614914137</v>
      </c>
      <c r="AJ1330" s="27">
        <v>0</v>
      </c>
      <c r="AK1330" s="27">
        <v>0</v>
      </c>
      <c r="AL1330" s="42">
        <v>2222.8286804344552</v>
      </c>
      <c r="AM1330" s="42">
        <v>2494.2573578689107</v>
      </c>
      <c r="AN1330">
        <v>2030</v>
      </c>
      <c r="AO1330" t="s">
        <v>60</v>
      </c>
      <c r="AP1330" s="30">
        <v>21</v>
      </c>
      <c r="AQ1330" t="s">
        <v>390</v>
      </c>
      <c r="AR1330">
        <v>3</v>
      </c>
      <c r="AS1330">
        <v>9</v>
      </c>
      <c r="AT1330">
        <v>0.72240000000000004</v>
      </c>
      <c r="AU1330">
        <v>2023</v>
      </c>
      <c r="AV1330" t="s">
        <v>391</v>
      </c>
      <c r="AW1330" s="65">
        <f>(IF(ISBLANK(AE1330), IF(ISNUMBER(M1330), M1330*R1317, 0)+IF(ISNUMBER(V1330), V1330*AA1317, 0)+AE1330, (IF(ISNUMBER(M1330), M1330*R1317, 0)+IF(ISNUMBER(V1330), V1330*AA1317)+AE1330)))</f>
        <v>1951.400003</v>
      </c>
      <c r="AX1330" s="86">
        <f t="shared" si="87"/>
        <v>2222.8286804344552</v>
      </c>
      <c r="AY1330" s="86">
        <f t="shared" si="88"/>
        <v>2494.2573578689107</v>
      </c>
    </row>
    <row r="1331" spans="1:51" x14ac:dyDescent="0.2">
      <c r="A1331">
        <v>74</v>
      </c>
      <c r="B1331">
        <v>2023</v>
      </c>
      <c r="C1331" t="s">
        <v>880</v>
      </c>
      <c r="D1331" t="s">
        <v>99</v>
      </c>
      <c r="E1331" t="s">
        <v>46</v>
      </c>
      <c r="H1331" t="s">
        <v>387</v>
      </c>
      <c r="I1331" t="s">
        <v>392</v>
      </c>
      <c r="J1331" t="s">
        <v>393</v>
      </c>
      <c r="K1331" t="s">
        <v>51</v>
      </c>
      <c r="L1331" s="27">
        <v>0.3</v>
      </c>
      <c r="M1331" s="27">
        <v>0.3125</v>
      </c>
      <c r="N1331" s="27">
        <v>0.33333299999999999</v>
      </c>
      <c r="O1331" t="s">
        <v>77</v>
      </c>
      <c r="P1331" t="s">
        <v>78</v>
      </c>
      <c r="Q1331" s="27">
        <v>200</v>
      </c>
      <c r="R1331" s="27">
        <v>1000</v>
      </c>
      <c r="S1331" s="27">
        <v>3000</v>
      </c>
      <c r="T1331" s="27">
        <v>3000</v>
      </c>
      <c r="U1331" s="27">
        <v>0</v>
      </c>
      <c r="V1331" s="27">
        <v>0</v>
      </c>
      <c r="W1331" s="27">
        <v>0</v>
      </c>
      <c r="X1331" t="s">
        <v>89</v>
      </c>
      <c r="Y1331" t="s">
        <v>89</v>
      </c>
      <c r="Z1331" s="27">
        <v>0</v>
      </c>
      <c r="AA1331" s="27">
        <v>1</v>
      </c>
      <c r="AB1331" s="27">
        <v>1</v>
      </c>
      <c r="AC1331" s="27">
        <v>0</v>
      </c>
      <c r="AD1331" s="27">
        <v>1576.400001</v>
      </c>
      <c r="AE1331" s="27">
        <v>1638.900003</v>
      </c>
      <c r="AF1331" s="27">
        <v>1734.7333329999999</v>
      </c>
      <c r="AG1331" s="67">
        <v>1951.400003</v>
      </c>
      <c r="AH1331" s="27">
        <v>1.1390943307457069</v>
      </c>
      <c r="AI1331" s="27">
        <v>1.2781886614914137</v>
      </c>
      <c r="AJ1331" s="27">
        <v>0</v>
      </c>
      <c r="AK1331" s="27">
        <v>0</v>
      </c>
      <c r="AL1331" s="42">
        <v>2222.8286804344552</v>
      </c>
      <c r="AM1331" s="42">
        <v>2494.2573578689107</v>
      </c>
      <c r="AN1331">
        <v>2035</v>
      </c>
      <c r="AO1331" t="s">
        <v>60</v>
      </c>
      <c r="AP1331" s="30">
        <v>21</v>
      </c>
      <c r="AQ1331" t="s">
        <v>390</v>
      </c>
      <c r="AR1331">
        <v>3</v>
      </c>
      <c r="AS1331">
        <v>9</v>
      </c>
      <c r="AT1331">
        <v>0.72240000000000004</v>
      </c>
      <c r="AU1331">
        <v>2023</v>
      </c>
      <c r="AV1331" t="s">
        <v>391</v>
      </c>
      <c r="AW1331" s="65">
        <f>(IF(ISBLANK(AE1331), IF(ISNUMBER(M1331), M1331*R1317, 0)+IF(ISNUMBER(V1331), V1331*AA1317, 0)+AE1331, (IF(ISNUMBER(M1331), M1331*R1317, 0)+IF(ISNUMBER(V1331), V1331*AA1317)+AE1331)))</f>
        <v>1951.400003</v>
      </c>
      <c r="AX1331" s="86">
        <f t="shared" si="87"/>
        <v>2222.8286804344552</v>
      </c>
      <c r="AY1331" s="86">
        <f t="shared" si="88"/>
        <v>2494.2573578689107</v>
      </c>
    </row>
    <row r="1332" spans="1:51" x14ac:dyDescent="0.2">
      <c r="A1332">
        <v>74</v>
      </c>
      <c r="B1332">
        <v>2023</v>
      </c>
      <c r="C1332" t="s">
        <v>880</v>
      </c>
      <c r="D1332" t="s">
        <v>99</v>
      </c>
      <c r="E1332" t="s">
        <v>46</v>
      </c>
      <c r="H1332" t="s">
        <v>387</v>
      </c>
      <c r="I1332" t="s">
        <v>392</v>
      </c>
      <c r="J1332" t="s">
        <v>393</v>
      </c>
      <c r="K1332" t="s">
        <v>51</v>
      </c>
      <c r="L1332" s="27">
        <v>0.3</v>
      </c>
      <c r="M1332" s="27">
        <v>0.3125</v>
      </c>
      <c r="N1332" s="27">
        <v>0.33333299999999999</v>
      </c>
      <c r="O1332" t="s">
        <v>77</v>
      </c>
      <c r="P1332" t="s">
        <v>78</v>
      </c>
      <c r="Q1332" s="27">
        <v>200</v>
      </c>
      <c r="R1332" s="27">
        <v>1000</v>
      </c>
      <c r="S1332" s="27">
        <v>3000</v>
      </c>
      <c r="T1332" s="27">
        <v>3000</v>
      </c>
      <c r="U1332" s="27">
        <v>0</v>
      </c>
      <c r="V1332" s="27">
        <v>0</v>
      </c>
      <c r="W1332" s="27">
        <v>0</v>
      </c>
      <c r="X1332" t="s">
        <v>89</v>
      </c>
      <c r="Y1332" t="s">
        <v>89</v>
      </c>
      <c r="Z1332" s="27">
        <v>0</v>
      </c>
      <c r="AA1332" s="27">
        <v>1</v>
      </c>
      <c r="AB1332" s="27">
        <v>1</v>
      </c>
      <c r="AC1332" s="27">
        <v>0</v>
      </c>
      <c r="AD1332" s="27">
        <v>1576.400001</v>
      </c>
      <c r="AE1332" s="27">
        <v>1638.900003</v>
      </c>
      <c r="AF1332" s="27">
        <v>1734.7333329999999</v>
      </c>
      <c r="AG1332" s="67">
        <v>1951.400003</v>
      </c>
      <c r="AH1332" s="27">
        <v>1.1390943307457069</v>
      </c>
      <c r="AI1332" s="27">
        <v>1.2781886614914137</v>
      </c>
      <c r="AJ1332" s="27">
        <v>0</v>
      </c>
      <c r="AK1332" s="27">
        <v>0</v>
      </c>
      <c r="AL1332" s="42">
        <v>2222.8286804344552</v>
      </c>
      <c r="AM1332" s="42">
        <v>2494.2573578689107</v>
      </c>
      <c r="AN1332">
        <v>2040</v>
      </c>
      <c r="AO1332" t="s">
        <v>60</v>
      </c>
      <c r="AP1332" s="30">
        <v>21</v>
      </c>
      <c r="AQ1332" t="s">
        <v>390</v>
      </c>
      <c r="AR1332">
        <v>3</v>
      </c>
      <c r="AS1332">
        <v>9</v>
      </c>
      <c r="AT1332">
        <v>0.72240000000000004</v>
      </c>
      <c r="AU1332">
        <v>2023</v>
      </c>
      <c r="AV1332" t="s">
        <v>391</v>
      </c>
      <c r="AW1332" s="65">
        <f>(IF(ISBLANK(AE1332), IF(ISNUMBER(M1332), M1332*R1317, 0)+IF(ISNUMBER(V1332), V1332*AA1317, 0)+AE1332, (IF(ISNUMBER(M1332), M1332*R1317, 0)+IF(ISNUMBER(V1332), V1332*AA1317)+AE1332)))</f>
        <v>1951.400003</v>
      </c>
      <c r="AX1332" s="86">
        <f t="shared" si="87"/>
        <v>2222.8286804344552</v>
      </c>
      <c r="AY1332" s="86">
        <f t="shared" si="88"/>
        <v>2494.2573578689107</v>
      </c>
    </row>
    <row r="1333" spans="1:51" x14ac:dyDescent="0.2">
      <c r="A1333">
        <v>74</v>
      </c>
      <c r="B1333">
        <v>2023</v>
      </c>
      <c r="C1333" t="s">
        <v>880</v>
      </c>
      <c r="D1333" t="s">
        <v>99</v>
      </c>
      <c r="E1333" t="s">
        <v>46</v>
      </c>
      <c r="H1333" t="s">
        <v>387</v>
      </c>
      <c r="I1333" t="s">
        <v>392</v>
      </c>
      <c r="J1333" t="s">
        <v>393</v>
      </c>
      <c r="K1333" t="s">
        <v>51</v>
      </c>
      <c r="L1333" s="27">
        <v>0.3</v>
      </c>
      <c r="M1333" s="27">
        <v>0.3125</v>
      </c>
      <c r="N1333" s="27">
        <v>0.33333299999999999</v>
      </c>
      <c r="O1333" t="s">
        <v>77</v>
      </c>
      <c r="P1333" t="s">
        <v>78</v>
      </c>
      <c r="Q1333" s="27">
        <v>200</v>
      </c>
      <c r="R1333" s="27">
        <v>1000</v>
      </c>
      <c r="S1333" s="27">
        <v>3000</v>
      </c>
      <c r="T1333" s="27">
        <v>3000</v>
      </c>
      <c r="U1333" s="27">
        <v>0</v>
      </c>
      <c r="V1333" s="27">
        <v>0</v>
      </c>
      <c r="W1333" s="27">
        <v>0</v>
      </c>
      <c r="X1333" t="s">
        <v>89</v>
      </c>
      <c r="Y1333" t="s">
        <v>89</v>
      </c>
      <c r="Z1333" s="27">
        <v>0</v>
      </c>
      <c r="AA1333" s="27">
        <v>1</v>
      </c>
      <c r="AB1333" s="27">
        <v>1</v>
      </c>
      <c r="AC1333" s="27">
        <v>0</v>
      </c>
      <c r="AD1333" s="27">
        <v>1576.400001</v>
      </c>
      <c r="AE1333" s="27">
        <v>1638.900003</v>
      </c>
      <c r="AF1333" s="27">
        <v>1734.7333329999999</v>
      </c>
      <c r="AG1333" s="67">
        <v>1951.400003</v>
      </c>
      <c r="AH1333" s="27">
        <v>1.1390943307457069</v>
      </c>
      <c r="AI1333" s="27">
        <v>1.2781886614914137</v>
      </c>
      <c r="AJ1333" s="27">
        <v>0</v>
      </c>
      <c r="AK1333" s="27">
        <v>0</v>
      </c>
      <c r="AL1333" s="42">
        <v>2222.8286804344552</v>
      </c>
      <c r="AM1333" s="42">
        <v>2494.2573578689107</v>
      </c>
      <c r="AN1333">
        <v>2045</v>
      </c>
      <c r="AO1333" t="s">
        <v>60</v>
      </c>
      <c r="AP1333" s="30">
        <v>21</v>
      </c>
      <c r="AQ1333" t="s">
        <v>390</v>
      </c>
      <c r="AR1333">
        <v>3</v>
      </c>
      <c r="AS1333">
        <v>9</v>
      </c>
      <c r="AT1333">
        <v>0.72240000000000004</v>
      </c>
      <c r="AU1333">
        <v>2023</v>
      </c>
      <c r="AV1333" t="s">
        <v>391</v>
      </c>
      <c r="AW1333" s="65">
        <f>(IF(ISBLANK(AE1333), IF(ISNUMBER(M1333), M1333*R1317, 0)+IF(ISNUMBER(V1333), V1333*AA1317, 0)+AE1333, (IF(ISNUMBER(M1333), M1333*R1317, 0)+IF(ISNUMBER(V1333), V1333*AA1317)+AE1333)))</f>
        <v>1951.400003</v>
      </c>
      <c r="AX1333" s="86">
        <f t="shared" si="87"/>
        <v>2222.8286804344552</v>
      </c>
      <c r="AY1333" s="86">
        <f t="shared" si="88"/>
        <v>2494.2573578689107</v>
      </c>
    </row>
    <row r="1334" spans="1:51" x14ac:dyDescent="0.2">
      <c r="A1334">
        <v>74</v>
      </c>
      <c r="B1334">
        <v>2023</v>
      </c>
      <c r="C1334" t="s">
        <v>880</v>
      </c>
      <c r="D1334" t="s">
        <v>99</v>
      </c>
      <c r="E1334" t="s">
        <v>46</v>
      </c>
      <c r="H1334" t="s">
        <v>387</v>
      </c>
      <c r="I1334" t="s">
        <v>392</v>
      </c>
      <c r="J1334" t="s">
        <v>393</v>
      </c>
      <c r="K1334" t="s">
        <v>51</v>
      </c>
      <c r="L1334" s="27">
        <v>0.3</v>
      </c>
      <c r="M1334" s="27">
        <v>0.3125</v>
      </c>
      <c r="N1334" s="27">
        <v>0.33333299999999999</v>
      </c>
      <c r="O1334" t="s">
        <v>77</v>
      </c>
      <c r="P1334" t="s">
        <v>78</v>
      </c>
      <c r="Q1334" s="27">
        <v>200</v>
      </c>
      <c r="R1334" s="27">
        <v>1000</v>
      </c>
      <c r="S1334" s="27">
        <v>3000</v>
      </c>
      <c r="T1334" s="27">
        <v>3000</v>
      </c>
      <c r="U1334" s="27">
        <v>0</v>
      </c>
      <c r="V1334" s="27">
        <v>0</v>
      </c>
      <c r="W1334" s="27">
        <v>0</v>
      </c>
      <c r="X1334" t="s">
        <v>89</v>
      </c>
      <c r="Y1334" t="s">
        <v>89</v>
      </c>
      <c r="Z1334" s="27">
        <v>0</v>
      </c>
      <c r="AA1334" s="27">
        <v>1</v>
      </c>
      <c r="AB1334" s="27">
        <v>1</v>
      </c>
      <c r="AC1334" s="27">
        <v>0</v>
      </c>
      <c r="AD1334" s="27">
        <v>1576.400001</v>
      </c>
      <c r="AE1334" s="27">
        <v>1638.900003</v>
      </c>
      <c r="AF1334" s="27">
        <v>1734.7333329999999</v>
      </c>
      <c r="AG1334" s="67">
        <v>1951.400003</v>
      </c>
      <c r="AH1334" s="27">
        <v>1.1390943307457069</v>
      </c>
      <c r="AI1334" s="27">
        <v>1.2781886614914137</v>
      </c>
      <c r="AJ1334" s="27">
        <v>0</v>
      </c>
      <c r="AK1334" s="27">
        <v>0</v>
      </c>
      <c r="AL1334" s="42">
        <v>2222.8286804344552</v>
      </c>
      <c r="AM1334" s="42">
        <v>2494.2573578689107</v>
      </c>
      <c r="AN1334">
        <v>2050</v>
      </c>
      <c r="AO1334" t="s">
        <v>60</v>
      </c>
      <c r="AP1334" s="30">
        <v>21</v>
      </c>
      <c r="AQ1334" t="s">
        <v>390</v>
      </c>
      <c r="AR1334">
        <v>3</v>
      </c>
      <c r="AS1334">
        <v>9</v>
      </c>
      <c r="AT1334">
        <v>0.72240000000000004</v>
      </c>
      <c r="AU1334">
        <v>2023</v>
      </c>
      <c r="AV1334" t="s">
        <v>391</v>
      </c>
      <c r="AW1334" s="77">
        <f>(IF(ISBLANK(AE1334), IF(ISNUMBER(M1334), M1334*R1317, 0)+IF(ISNUMBER(V1334), V1334*AA1317, 0)+AE1334, (IF(ISNUMBER(M1334), M1334*R1317, 0)+IF(ISNUMBER(V1334), V1334*AA1317)+AE1334)))</f>
        <v>1951.400003</v>
      </c>
      <c r="AX1334" s="88">
        <f t="shared" si="87"/>
        <v>2222.8286804344552</v>
      </c>
      <c r="AY1334" s="88">
        <f t="shared" si="88"/>
        <v>2494.2573578689107</v>
      </c>
    </row>
    <row r="1335" spans="1:51" x14ac:dyDescent="0.2">
      <c r="A1335">
        <v>75</v>
      </c>
      <c r="B1335">
        <v>2023</v>
      </c>
      <c r="C1335" t="s">
        <v>880</v>
      </c>
      <c r="D1335" t="s">
        <v>99</v>
      </c>
      <c r="E1335" t="s">
        <v>46</v>
      </c>
      <c r="H1335" t="s">
        <v>387</v>
      </c>
      <c r="I1335" t="s">
        <v>394</v>
      </c>
      <c r="J1335" t="s">
        <v>395</v>
      </c>
      <c r="K1335" t="s">
        <v>51</v>
      </c>
      <c r="L1335" s="27">
        <v>0.63888900000000004</v>
      </c>
      <c r="M1335" s="27">
        <v>0.56122899999999998</v>
      </c>
      <c r="N1335" s="27">
        <v>0.54166700000000001</v>
      </c>
      <c r="O1335" t="s">
        <v>77</v>
      </c>
      <c r="P1335" t="s">
        <v>78</v>
      </c>
      <c r="Q1335" s="27">
        <v>200</v>
      </c>
      <c r="R1335" s="27">
        <v>900</v>
      </c>
      <c r="S1335" s="27">
        <v>2000</v>
      </c>
      <c r="T1335" s="27">
        <v>2000</v>
      </c>
      <c r="U1335" s="27">
        <v>0</v>
      </c>
      <c r="V1335" s="27">
        <v>0</v>
      </c>
      <c r="W1335" s="27">
        <v>0</v>
      </c>
      <c r="X1335" t="s">
        <v>89</v>
      </c>
      <c r="Y1335" t="s">
        <v>89</v>
      </c>
      <c r="Z1335" s="27">
        <v>0</v>
      </c>
      <c r="AA1335" s="27">
        <v>0</v>
      </c>
      <c r="AB1335" s="27">
        <v>0</v>
      </c>
      <c r="AC1335" s="27">
        <v>0</v>
      </c>
      <c r="AD1335" s="27">
        <v>2248.6222320000002</v>
      </c>
      <c r="AE1335" s="27">
        <v>2778.0219590000002</v>
      </c>
      <c r="AF1335" s="27">
        <v>3143.0666660000002</v>
      </c>
      <c r="AG1335" s="67">
        <v>3283.1280590000001</v>
      </c>
      <c r="AH1335" s="27">
        <v>1.1458437410790752</v>
      </c>
      <c r="AI1335" s="27">
        <v>1.2895767913217242</v>
      </c>
      <c r="AJ1335" s="27">
        <v>0</v>
      </c>
      <c r="AK1335" s="27">
        <v>0</v>
      </c>
      <c r="AL1335" s="42">
        <v>3761.9517375662426</v>
      </c>
      <c r="AM1335" s="42">
        <v>4233.8457478235405</v>
      </c>
      <c r="AN1335">
        <v>2023</v>
      </c>
      <c r="AO1335" t="s">
        <v>56</v>
      </c>
      <c r="AP1335" s="30">
        <v>18</v>
      </c>
      <c r="AQ1335" t="s">
        <v>390</v>
      </c>
      <c r="AR1335">
        <v>3</v>
      </c>
      <c r="AS1335">
        <v>16</v>
      </c>
      <c r="AT1335">
        <v>0.10050000000000001</v>
      </c>
      <c r="AU1335">
        <v>2023</v>
      </c>
      <c r="AV1335" t="s">
        <v>391</v>
      </c>
      <c r="AW1335" s="65">
        <f>(IF(ISBLANK(AE1335), IF(ISNUMBER(M1335), M1335*R1335, 0)+IF(ISNUMBER(V1335), V1335*AA1335, 0)+AE1335, (IF(ISNUMBER(M1335), M1335*R1335, 0)+IF(ISNUMBER(V1335), V1335*AA1335)+AE1335)))</f>
        <v>3283.1280590000001</v>
      </c>
      <c r="AX1335" s="86">
        <f t="shared" si="87"/>
        <v>3761.9517375662426</v>
      </c>
      <c r="AY1335" s="86">
        <f t="shared" si="88"/>
        <v>4233.8457478235405</v>
      </c>
    </row>
    <row r="1336" spans="1:51" x14ac:dyDescent="0.2">
      <c r="A1336">
        <v>75</v>
      </c>
      <c r="B1336">
        <v>2023</v>
      </c>
      <c r="C1336" t="s">
        <v>880</v>
      </c>
      <c r="D1336" t="s">
        <v>99</v>
      </c>
      <c r="E1336" t="s">
        <v>46</v>
      </c>
      <c r="H1336" t="s">
        <v>387</v>
      </c>
      <c r="I1336" t="s">
        <v>394</v>
      </c>
      <c r="J1336" t="s">
        <v>395</v>
      </c>
      <c r="K1336" t="s">
        <v>51</v>
      </c>
      <c r="L1336" s="27">
        <v>0.63888900000000004</v>
      </c>
      <c r="M1336" s="27">
        <v>0.56122899999999998</v>
      </c>
      <c r="N1336" s="27">
        <v>0.54166700000000001</v>
      </c>
      <c r="O1336" t="s">
        <v>77</v>
      </c>
      <c r="P1336" t="s">
        <v>78</v>
      </c>
      <c r="Q1336" s="27">
        <v>200</v>
      </c>
      <c r="R1336" s="27">
        <v>900</v>
      </c>
      <c r="S1336" s="27">
        <v>2000</v>
      </c>
      <c r="T1336" s="27">
        <v>2000</v>
      </c>
      <c r="U1336" s="27">
        <v>0</v>
      </c>
      <c r="V1336" s="27">
        <v>0</v>
      </c>
      <c r="W1336" s="27">
        <v>0</v>
      </c>
      <c r="X1336" t="s">
        <v>89</v>
      </c>
      <c r="Y1336" t="s">
        <v>89</v>
      </c>
      <c r="Z1336" s="27">
        <v>0</v>
      </c>
      <c r="AA1336" s="27">
        <v>1</v>
      </c>
      <c r="AB1336" s="27">
        <v>1</v>
      </c>
      <c r="AC1336" s="27">
        <v>0</v>
      </c>
      <c r="AD1336" s="27">
        <v>2248.6222320000002</v>
      </c>
      <c r="AE1336" s="27">
        <v>2778.0219590000002</v>
      </c>
      <c r="AF1336" s="27">
        <v>3143.0666660000002</v>
      </c>
      <c r="AG1336" s="67">
        <v>3283.1280590000001</v>
      </c>
      <c r="AH1336" s="27">
        <v>1.1458437410790752</v>
      </c>
      <c r="AI1336" s="27">
        <v>1.2895767913217242</v>
      </c>
      <c r="AJ1336" s="27">
        <v>0</v>
      </c>
      <c r="AK1336" s="27">
        <v>0</v>
      </c>
      <c r="AL1336" s="42">
        <v>3761.9517375662426</v>
      </c>
      <c r="AM1336" s="42">
        <v>4233.8457478235405</v>
      </c>
      <c r="AN1336">
        <v>2030</v>
      </c>
      <c r="AO1336" t="s">
        <v>56</v>
      </c>
      <c r="AP1336" s="30">
        <v>18</v>
      </c>
      <c r="AQ1336" t="s">
        <v>390</v>
      </c>
      <c r="AR1336">
        <v>3</v>
      </c>
      <c r="AS1336">
        <v>16</v>
      </c>
      <c r="AT1336">
        <v>0.10050000000000001</v>
      </c>
      <c r="AU1336">
        <v>2023</v>
      </c>
      <c r="AV1336" t="s">
        <v>391</v>
      </c>
      <c r="AW1336" s="65">
        <f>(IF(ISBLANK(AE1336), IF(ISNUMBER(M1336), M1336*R1335, 0)+IF(ISNUMBER(V1336), V1336*AA1335, 0)+AE1336, (IF(ISNUMBER(M1336), M1336*R1335, 0)+IF(ISNUMBER(V1336), V1336*AA1335)+AE1336)))</f>
        <v>3283.1280590000001</v>
      </c>
      <c r="AX1336" s="86">
        <f t="shared" si="87"/>
        <v>3761.9517375662426</v>
      </c>
      <c r="AY1336" s="86">
        <f t="shared" si="88"/>
        <v>4233.8457478235405</v>
      </c>
    </row>
    <row r="1337" spans="1:51" x14ac:dyDescent="0.2">
      <c r="A1337">
        <v>75</v>
      </c>
      <c r="B1337">
        <v>2023</v>
      </c>
      <c r="C1337" t="s">
        <v>880</v>
      </c>
      <c r="D1337" t="s">
        <v>99</v>
      </c>
      <c r="E1337" t="s">
        <v>46</v>
      </c>
      <c r="H1337" t="s">
        <v>387</v>
      </c>
      <c r="I1337" t="s">
        <v>394</v>
      </c>
      <c r="J1337" t="s">
        <v>395</v>
      </c>
      <c r="K1337" t="s">
        <v>51</v>
      </c>
      <c r="L1337" s="27">
        <v>0.63888900000000004</v>
      </c>
      <c r="M1337" s="27">
        <v>0.56122899999999998</v>
      </c>
      <c r="N1337" s="27">
        <v>0.54166700000000001</v>
      </c>
      <c r="O1337" t="s">
        <v>77</v>
      </c>
      <c r="P1337" t="s">
        <v>78</v>
      </c>
      <c r="Q1337" s="27">
        <v>200</v>
      </c>
      <c r="R1337" s="27">
        <v>900</v>
      </c>
      <c r="S1337" s="27">
        <v>2000</v>
      </c>
      <c r="T1337" s="27">
        <v>2000</v>
      </c>
      <c r="U1337" s="27">
        <v>0</v>
      </c>
      <c r="V1337" s="27">
        <v>0</v>
      </c>
      <c r="W1337" s="27">
        <v>0</v>
      </c>
      <c r="X1337" t="s">
        <v>89</v>
      </c>
      <c r="Y1337" t="s">
        <v>89</v>
      </c>
      <c r="Z1337" s="27">
        <v>0</v>
      </c>
      <c r="AA1337" s="27">
        <v>1</v>
      </c>
      <c r="AB1337" s="27">
        <v>1</v>
      </c>
      <c r="AC1337" s="27">
        <v>0</v>
      </c>
      <c r="AD1337" s="27">
        <v>2248.6222320000002</v>
      </c>
      <c r="AE1337" s="27">
        <v>2778.0219590000002</v>
      </c>
      <c r="AF1337" s="27">
        <v>3143.0666660000002</v>
      </c>
      <c r="AG1337" s="67">
        <v>3283.1280590000001</v>
      </c>
      <c r="AH1337" s="27">
        <v>1.1458437410790752</v>
      </c>
      <c r="AI1337" s="27">
        <v>1.2895767913217242</v>
      </c>
      <c r="AJ1337" s="27">
        <v>0</v>
      </c>
      <c r="AK1337" s="27">
        <v>0</v>
      </c>
      <c r="AL1337" s="42">
        <v>3761.9517375662426</v>
      </c>
      <c r="AM1337" s="42">
        <v>4233.8457478235405</v>
      </c>
      <c r="AN1337">
        <v>2035</v>
      </c>
      <c r="AO1337" t="s">
        <v>56</v>
      </c>
      <c r="AP1337" s="30">
        <v>18</v>
      </c>
      <c r="AQ1337" t="s">
        <v>390</v>
      </c>
      <c r="AR1337">
        <v>3</v>
      </c>
      <c r="AS1337">
        <v>16</v>
      </c>
      <c r="AT1337">
        <v>0.10050000000000001</v>
      </c>
      <c r="AU1337">
        <v>2023</v>
      </c>
      <c r="AV1337" t="s">
        <v>391</v>
      </c>
      <c r="AW1337" s="65">
        <f>(IF(ISBLANK(AE1337), IF(ISNUMBER(M1337), M1337*R1335, 0)+IF(ISNUMBER(V1337), V1337*AA1335, 0)+AE1337, (IF(ISNUMBER(M1337), M1337*R1335, 0)+IF(ISNUMBER(V1337), V1337*AA1335)+AE1337)))</f>
        <v>3283.1280590000001</v>
      </c>
      <c r="AX1337" s="86">
        <f t="shared" si="87"/>
        <v>3761.9517375662426</v>
      </c>
      <c r="AY1337" s="86">
        <f t="shared" si="88"/>
        <v>4233.8457478235405</v>
      </c>
    </row>
    <row r="1338" spans="1:51" x14ac:dyDescent="0.2">
      <c r="A1338">
        <v>75</v>
      </c>
      <c r="B1338">
        <v>2023</v>
      </c>
      <c r="C1338" t="s">
        <v>880</v>
      </c>
      <c r="D1338" t="s">
        <v>99</v>
      </c>
      <c r="E1338" t="s">
        <v>46</v>
      </c>
      <c r="H1338" t="s">
        <v>387</v>
      </c>
      <c r="I1338" t="s">
        <v>394</v>
      </c>
      <c r="J1338" t="s">
        <v>395</v>
      </c>
      <c r="K1338" t="s">
        <v>51</v>
      </c>
      <c r="L1338" s="27">
        <v>0.63888900000000004</v>
      </c>
      <c r="M1338" s="27">
        <v>0.56122899999999998</v>
      </c>
      <c r="N1338" s="27">
        <v>0.54166700000000001</v>
      </c>
      <c r="O1338" t="s">
        <v>77</v>
      </c>
      <c r="P1338" t="s">
        <v>78</v>
      </c>
      <c r="Q1338" s="27">
        <v>200</v>
      </c>
      <c r="R1338" s="27">
        <v>900</v>
      </c>
      <c r="S1338" s="27">
        <v>2000</v>
      </c>
      <c r="T1338" s="27">
        <v>2000</v>
      </c>
      <c r="U1338" s="27">
        <v>0</v>
      </c>
      <c r="V1338" s="27">
        <v>0</v>
      </c>
      <c r="W1338" s="27">
        <v>0</v>
      </c>
      <c r="X1338" t="s">
        <v>89</v>
      </c>
      <c r="Y1338" t="s">
        <v>89</v>
      </c>
      <c r="Z1338" s="27">
        <v>0</v>
      </c>
      <c r="AA1338" s="27">
        <v>1</v>
      </c>
      <c r="AB1338" s="27">
        <v>1</v>
      </c>
      <c r="AC1338" s="27">
        <v>0</v>
      </c>
      <c r="AD1338" s="27">
        <v>2248.6222320000002</v>
      </c>
      <c r="AE1338" s="27">
        <v>2778.0219590000002</v>
      </c>
      <c r="AF1338" s="27">
        <v>3143.0666660000002</v>
      </c>
      <c r="AG1338" s="67">
        <v>3283.1280590000001</v>
      </c>
      <c r="AH1338" s="27">
        <v>1.1458437410790752</v>
      </c>
      <c r="AI1338" s="27">
        <v>1.2895767913217242</v>
      </c>
      <c r="AJ1338" s="27">
        <v>0</v>
      </c>
      <c r="AK1338" s="27">
        <v>0</v>
      </c>
      <c r="AL1338" s="42">
        <v>3761.9517375662426</v>
      </c>
      <c r="AM1338" s="42">
        <v>4233.8457478235405</v>
      </c>
      <c r="AN1338">
        <v>2040</v>
      </c>
      <c r="AO1338" t="s">
        <v>56</v>
      </c>
      <c r="AP1338" s="30">
        <v>18</v>
      </c>
      <c r="AQ1338" t="s">
        <v>390</v>
      </c>
      <c r="AR1338">
        <v>3</v>
      </c>
      <c r="AS1338">
        <v>16</v>
      </c>
      <c r="AT1338">
        <v>0.10050000000000001</v>
      </c>
      <c r="AU1338">
        <v>2023</v>
      </c>
      <c r="AV1338" t="s">
        <v>391</v>
      </c>
      <c r="AW1338" s="65">
        <f>(IF(ISBLANK(AE1338), IF(ISNUMBER(M1338), M1338*R1335, 0)+IF(ISNUMBER(V1338), V1338*AA1335, 0)+AE1338, (IF(ISNUMBER(M1338), M1338*R1335, 0)+IF(ISNUMBER(V1338), V1338*AA1335)+AE1338)))</f>
        <v>3283.1280590000001</v>
      </c>
      <c r="AX1338" s="86">
        <f t="shared" si="87"/>
        <v>3761.9517375662426</v>
      </c>
      <c r="AY1338" s="86">
        <f t="shared" si="88"/>
        <v>4233.8457478235405</v>
      </c>
    </row>
    <row r="1339" spans="1:51" x14ac:dyDescent="0.2">
      <c r="A1339">
        <v>75</v>
      </c>
      <c r="B1339">
        <v>2023</v>
      </c>
      <c r="C1339" t="s">
        <v>880</v>
      </c>
      <c r="D1339" t="s">
        <v>99</v>
      </c>
      <c r="E1339" t="s">
        <v>46</v>
      </c>
      <c r="H1339" t="s">
        <v>387</v>
      </c>
      <c r="I1339" t="s">
        <v>394</v>
      </c>
      <c r="J1339" t="s">
        <v>395</v>
      </c>
      <c r="K1339" t="s">
        <v>51</v>
      </c>
      <c r="L1339" s="27">
        <v>0.63888900000000004</v>
      </c>
      <c r="M1339" s="27">
        <v>0.56122899999999998</v>
      </c>
      <c r="N1339" s="27">
        <v>0.54166700000000001</v>
      </c>
      <c r="O1339" t="s">
        <v>77</v>
      </c>
      <c r="P1339" t="s">
        <v>78</v>
      </c>
      <c r="Q1339" s="27">
        <v>200</v>
      </c>
      <c r="R1339" s="27">
        <v>900</v>
      </c>
      <c r="S1339" s="27">
        <v>2000</v>
      </c>
      <c r="T1339" s="27">
        <v>2000</v>
      </c>
      <c r="U1339" s="27">
        <v>0</v>
      </c>
      <c r="V1339" s="27">
        <v>0</v>
      </c>
      <c r="W1339" s="27">
        <v>0</v>
      </c>
      <c r="X1339" t="s">
        <v>89</v>
      </c>
      <c r="Y1339" t="s">
        <v>89</v>
      </c>
      <c r="Z1339" s="27">
        <v>0</v>
      </c>
      <c r="AA1339" s="27">
        <v>1</v>
      </c>
      <c r="AB1339" s="27">
        <v>1</v>
      </c>
      <c r="AC1339" s="27">
        <v>0</v>
      </c>
      <c r="AD1339" s="27">
        <v>2248.6222320000002</v>
      </c>
      <c r="AE1339" s="27">
        <v>2778.0219590000002</v>
      </c>
      <c r="AF1339" s="27">
        <v>3143.0666660000002</v>
      </c>
      <c r="AG1339" s="67">
        <v>3283.1280590000001</v>
      </c>
      <c r="AH1339" s="27">
        <v>1.1458437410790752</v>
      </c>
      <c r="AI1339" s="27">
        <v>1.2895767913217242</v>
      </c>
      <c r="AJ1339" s="27">
        <v>0</v>
      </c>
      <c r="AK1339" s="27">
        <v>0</v>
      </c>
      <c r="AL1339" s="42">
        <v>3761.9517375662426</v>
      </c>
      <c r="AM1339" s="42">
        <v>4233.8457478235405</v>
      </c>
      <c r="AN1339">
        <v>2045</v>
      </c>
      <c r="AO1339" t="s">
        <v>56</v>
      </c>
      <c r="AP1339" s="30">
        <v>18</v>
      </c>
      <c r="AQ1339" t="s">
        <v>390</v>
      </c>
      <c r="AR1339">
        <v>3</v>
      </c>
      <c r="AS1339">
        <v>16</v>
      </c>
      <c r="AT1339">
        <v>0.10050000000000001</v>
      </c>
      <c r="AU1339">
        <v>2023</v>
      </c>
      <c r="AV1339" t="s">
        <v>391</v>
      </c>
      <c r="AW1339" s="65">
        <f>(IF(ISBLANK(AE1339), IF(ISNUMBER(M1339), M1339*R1335, 0)+IF(ISNUMBER(V1339), V1339*AA1335, 0)+AE1339, (IF(ISNUMBER(M1339), M1339*R1335, 0)+IF(ISNUMBER(V1339), V1339*AA1335)+AE1339)))</f>
        <v>3283.1280590000001</v>
      </c>
      <c r="AX1339" s="86">
        <f t="shared" si="87"/>
        <v>3761.9517375662426</v>
      </c>
      <c r="AY1339" s="86">
        <f t="shared" si="88"/>
        <v>4233.8457478235405</v>
      </c>
    </row>
    <row r="1340" spans="1:51" x14ac:dyDescent="0.2">
      <c r="A1340">
        <v>75</v>
      </c>
      <c r="B1340">
        <v>2023</v>
      </c>
      <c r="C1340" t="s">
        <v>880</v>
      </c>
      <c r="D1340" t="s">
        <v>99</v>
      </c>
      <c r="E1340" t="s">
        <v>46</v>
      </c>
      <c r="H1340" t="s">
        <v>387</v>
      </c>
      <c r="I1340" t="s">
        <v>394</v>
      </c>
      <c r="J1340" t="s">
        <v>395</v>
      </c>
      <c r="K1340" t="s">
        <v>51</v>
      </c>
      <c r="L1340" s="27">
        <v>0.63888900000000004</v>
      </c>
      <c r="M1340" s="27">
        <v>0.56122899999999998</v>
      </c>
      <c r="N1340" s="27">
        <v>0.54166700000000001</v>
      </c>
      <c r="O1340" t="s">
        <v>77</v>
      </c>
      <c r="P1340" t="s">
        <v>78</v>
      </c>
      <c r="Q1340" s="27">
        <v>200</v>
      </c>
      <c r="R1340" s="27">
        <v>900</v>
      </c>
      <c r="S1340" s="27">
        <v>2000</v>
      </c>
      <c r="T1340" s="27">
        <v>2000</v>
      </c>
      <c r="U1340" s="27">
        <v>0</v>
      </c>
      <c r="V1340" s="27">
        <v>0</v>
      </c>
      <c r="W1340" s="27">
        <v>0</v>
      </c>
      <c r="X1340" t="s">
        <v>89</v>
      </c>
      <c r="Y1340" t="s">
        <v>89</v>
      </c>
      <c r="Z1340" s="27">
        <v>0</v>
      </c>
      <c r="AA1340" s="27">
        <v>1</v>
      </c>
      <c r="AB1340" s="27">
        <v>1</v>
      </c>
      <c r="AC1340" s="27">
        <v>0</v>
      </c>
      <c r="AD1340" s="27">
        <v>2248.6222320000002</v>
      </c>
      <c r="AE1340" s="27">
        <v>2778.0219590000002</v>
      </c>
      <c r="AF1340" s="27">
        <v>3143.0666660000002</v>
      </c>
      <c r="AG1340" s="67">
        <v>3283.1280590000001</v>
      </c>
      <c r="AH1340" s="27">
        <v>1.1458437410790752</v>
      </c>
      <c r="AI1340" s="27">
        <v>1.2895767913217242</v>
      </c>
      <c r="AJ1340" s="27">
        <v>0</v>
      </c>
      <c r="AK1340" s="27">
        <v>0</v>
      </c>
      <c r="AL1340" s="42">
        <v>3761.9517375662426</v>
      </c>
      <c r="AM1340" s="42">
        <v>4233.8457478235405</v>
      </c>
      <c r="AN1340">
        <v>2050</v>
      </c>
      <c r="AO1340" t="s">
        <v>56</v>
      </c>
      <c r="AP1340" s="30">
        <v>18</v>
      </c>
      <c r="AQ1340" t="s">
        <v>390</v>
      </c>
      <c r="AR1340">
        <v>3</v>
      </c>
      <c r="AS1340">
        <v>16</v>
      </c>
      <c r="AT1340">
        <v>0.10050000000000001</v>
      </c>
      <c r="AU1340">
        <v>2023</v>
      </c>
      <c r="AV1340" t="s">
        <v>391</v>
      </c>
      <c r="AW1340" s="65">
        <f>(IF(ISBLANK(AE1340), IF(ISNUMBER(M1340), M1340*R1335, 0)+IF(ISNUMBER(V1340), V1340*AA1335, 0)+AE1340, (IF(ISNUMBER(M1340), M1340*R1335, 0)+IF(ISNUMBER(V1340), V1340*AA1335)+AE1340)))</f>
        <v>3283.1280590000001</v>
      </c>
      <c r="AX1340" s="86">
        <f t="shared" si="87"/>
        <v>3761.9517375662426</v>
      </c>
      <c r="AY1340" s="86">
        <f t="shared" si="88"/>
        <v>4233.8457478235405</v>
      </c>
    </row>
    <row r="1341" spans="1:51" x14ac:dyDescent="0.2">
      <c r="A1341">
        <v>75</v>
      </c>
      <c r="B1341">
        <v>2023</v>
      </c>
      <c r="C1341" t="s">
        <v>880</v>
      </c>
      <c r="D1341" t="s">
        <v>99</v>
      </c>
      <c r="E1341" t="s">
        <v>46</v>
      </c>
      <c r="H1341" t="s">
        <v>387</v>
      </c>
      <c r="I1341" t="s">
        <v>394</v>
      </c>
      <c r="J1341" t="s">
        <v>395</v>
      </c>
      <c r="K1341" t="s">
        <v>51</v>
      </c>
      <c r="L1341" s="27">
        <v>0.63888900000000004</v>
      </c>
      <c r="M1341" s="27">
        <v>0.56122899999999998</v>
      </c>
      <c r="N1341" s="27">
        <v>0.54166700000000001</v>
      </c>
      <c r="O1341" t="s">
        <v>77</v>
      </c>
      <c r="P1341" t="s">
        <v>78</v>
      </c>
      <c r="Q1341" s="27">
        <v>200</v>
      </c>
      <c r="R1341" s="27">
        <v>900</v>
      </c>
      <c r="S1341" s="27">
        <v>2000</v>
      </c>
      <c r="T1341" s="27">
        <v>2000</v>
      </c>
      <c r="U1341" s="27">
        <v>0</v>
      </c>
      <c r="V1341" s="27">
        <v>0</v>
      </c>
      <c r="W1341" s="27">
        <v>0</v>
      </c>
      <c r="X1341" t="s">
        <v>89</v>
      </c>
      <c r="Y1341" t="s">
        <v>89</v>
      </c>
      <c r="Z1341" s="27">
        <v>0</v>
      </c>
      <c r="AA1341" s="27">
        <v>0.5</v>
      </c>
      <c r="AB1341" s="27">
        <v>0.5</v>
      </c>
      <c r="AC1341" s="27">
        <v>0</v>
      </c>
      <c r="AD1341" s="27">
        <v>2248.6222320000002</v>
      </c>
      <c r="AE1341" s="27">
        <v>2778.0219590000002</v>
      </c>
      <c r="AF1341" s="27">
        <v>3143.0666660000002</v>
      </c>
      <c r="AG1341" s="67">
        <v>3283.1280590000001</v>
      </c>
      <c r="AH1341" s="27">
        <v>1.1458437410790752</v>
      </c>
      <c r="AI1341" s="27">
        <v>1.2895767913217242</v>
      </c>
      <c r="AJ1341" s="27">
        <v>0</v>
      </c>
      <c r="AK1341" s="27">
        <v>0</v>
      </c>
      <c r="AL1341" s="42">
        <v>3761.9517375662426</v>
      </c>
      <c r="AM1341" s="42">
        <v>4233.8457478235405</v>
      </c>
      <c r="AN1341">
        <v>2023</v>
      </c>
      <c r="AO1341" t="s">
        <v>59</v>
      </c>
      <c r="AP1341" s="30">
        <v>18</v>
      </c>
      <c r="AQ1341" t="s">
        <v>390</v>
      </c>
      <c r="AR1341">
        <v>3</v>
      </c>
      <c r="AS1341">
        <v>16</v>
      </c>
      <c r="AT1341">
        <v>0.10050000000000001</v>
      </c>
      <c r="AU1341">
        <v>2023</v>
      </c>
      <c r="AV1341" t="s">
        <v>391</v>
      </c>
      <c r="AW1341" s="65">
        <f>(IF(ISBLANK(AE1341), IF(ISNUMBER(M1341), M1341*R1335, 0)+IF(ISNUMBER(V1341), V1341*AA1335, 0)+AE1341, (IF(ISNUMBER(M1341), M1341*R1335, 0)+IF(ISNUMBER(V1341), V1341*AA1335)+AE1341)))</f>
        <v>3283.1280590000001</v>
      </c>
      <c r="AX1341" s="86">
        <f t="shared" si="87"/>
        <v>3761.9517375662426</v>
      </c>
      <c r="AY1341" s="86">
        <f t="shared" si="88"/>
        <v>4233.8457478235405</v>
      </c>
    </row>
    <row r="1342" spans="1:51" x14ac:dyDescent="0.2">
      <c r="A1342">
        <v>75</v>
      </c>
      <c r="B1342">
        <v>2023</v>
      </c>
      <c r="C1342" t="s">
        <v>880</v>
      </c>
      <c r="D1342" t="s">
        <v>99</v>
      </c>
      <c r="E1342" t="s">
        <v>46</v>
      </c>
      <c r="H1342" t="s">
        <v>387</v>
      </c>
      <c r="I1342" t="s">
        <v>394</v>
      </c>
      <c r="J1342" t="s">
        <v>395</v>
      </c>
      <c r="K1342" t="s">
        <v>51</v>
      </c>
      <c r="L1342" s="27">
        <v>0.63888900000000004</v>
      </c>
      <c r="M1342" s="27">
        <v>0.56122899999999998</v>
      </c>
      <c r="N1342" s="27">
        <v>0.54166700000000001</v>
      </c>
      <c r="O1342" t="s">
        <v>77</v>
      </c>
      <c r="P1342" t="s">
        <v>78</v>
      </c>
      <c r="Q1342" s="27">
        <v>200</v>
      </c>
      <c r="R1342" s="27">
        <v>900</v>
      </c>
      <c r="S1342" s="27">
        <v>2000</v>
      </c>
      <c r="T1342" s="27">
        <v>2000</v>
      </c>
      <c r="U1342" s="27">
        <v>0</v>
      </c>
      <c r="V1342" s="27">
        <v>0</v>
      </c>
      <c r="W1342" s="27">
        <v>0</v>
      </c>
      <c r="X1342" t="s">
        <v>89</v>
      </c>
      <c r="Y1342" t="s">
        <v>89</v>
      </c>
      <c r="Z1342" s="27">
        <v>0</v>
      </c>
      <c r="AA1342" s="27">
        <v>1</v>
      </c>
      <c r="AB1342" s="27">
        <v>1</v>
      </c>
      <c r="AC1342" s="27">
        <v>0</v>
      </c>
      <c r="AD1342" s="27">
        <v>2248.6222320000002</v>
      </c>
      <c r="AE1342" s="27">
        <v>2778.0219590000002</v>
      </c>
      <c r="AF1342" s="27">
        <v>3143.0666660000002</v>
      </c>
      <c r="AG1342" s="67">
        <v>3283.1280590000001</v>
      </c>
      <c r="AH1342" s="27">
        <v>1.1458437410790752</v>
      </c>
      <c r="AI1342" s="27">
        <v>1.2895767913217242</v>
      </c>
      <c r="AJ1342" s="27">
        <v>0</v>
      </c>
      <c r="AK1342" s="27">
        <v>0</v>
      </c>
      <c r="AL1342" s="42">
        <v>3761.9517375662426</v>
      </c>
      <c r="AM1342" s="42">
        <v>4233.8457478235405</v>
      </c>
      <c r="AN1342">
        <v>2030</v>
      </c>
      <c r="AO1342" t="s">
        <v>59</v>
      </c>
      <c r="AP1342" s="30">
        <v>18</v>
      </c>
      <c r="AQ1342" t="s">
        <v>390</v>
      </c>
      <c r="AR1342">
        <v>3</v>
      </c>
      <c r="AS1342">
        <v>16</v>
      </c>
      <c r="AT1342">
        <v>0.10050000000000001</v>
      </c>
      <c r="AU1342">
        <v>2023</v>
      </c>
      <c r="AV1342" t="s">
        <v>391</v>
      </c>
      <c r="AW1342" s="65">
        <f>(IF(ISBLANK(AE1342), IF(ISNUMBER(M1342), M1342*R1335, 0)+IF(ISNUMBER(V1342), V1342*AA1335, 0)+AE1342, (IF(ISNUMBER(M1342), M1342*R1335, 0)+IF(ISNUMBER(V1342), V1342*AA1335)+AE1342)))</f>
        <v>3283.1280590000001</v>
      </c>
      <c r="AX1342" s="86">
        <f t="shared" si="87"/>
        <v>3761.9517375662426</v>
      </c>
      <c r="AY1342" s="86">
        <f t="shared" si="88"/>
        <v>4233.8457478235405</v>
      </c>
    </row>
    <row r="1343" spans="1:51" x14ac:dyDescent="0.2">
      <c r="A1343">
        <v>75</v>
      </c>
      <c r="B1343">
        <v>2023</v>
      </c>
      <c r="C1343" t="s">
        <v>880</v>
      </c>
      <c r="D1343" t="s">
        <v>99</v>
      </c>
      <c r="E1343" t="s">
        <v>46</v>
      </c>
      <c r="H1343" t="s">
        <v>387</v>
      </c>
      <c r="I1343" t="s">
        <v>394</v>
      </c>
      <c r="J1343" t="s">
        <v>395</v>
      </c>
      <c r="K1343" t="s">
        <v>51</v>
      </c>
      <c r="L1343" s="27">
        <v>0.63888900000000004</v>
      </c>
      <c r="M1343" s="27">
        <v>0.56122899999999998</v>
      </c>
      <c r="N1343" s="27">
        <v>0.54166700000000001</v>
      </c>
      <c r="O1343" t="s">
        <v>77</v>
      </c>
      <c r="P1343" t="s">
        <v>78</v>
      </c>
      <c r="Q1343" s="27">
        <v>200</v>
      </c>
      <c r="R1343" s="27">
        <v>900</v>
      </c>
      <c r="S1343" s="27">
        <v>2000</v>
      </c>
      <c r="T1343" s="27">
        <v>2000</v>
      </c>
      <c r="U1343" s="27">
        <v>0</v>
      </c>
      <c r="V1343" s="27">
        <v>0</v>
      </c>
      <c r="W1343" s="27">
        <v>0</v>
      </c>
      <c r="X1343" t="s">
        <v>89</v>
      </c>
      <c r="Y1343" t="s">
        <v>89</v>
      </c>
      <c r="Z1343" s="27">
        <v>0</v>
      </c>
      <c r="AA1343" s="27">
        <v>1</v>
      </c>
      <c r="AB1343" s="27">
        <v>1</v>
      </c>
      <c r="AC1343" s="27">
        <v>0</v>
      </c>
      <c r="AD1343" s="27">
        <v>2248.6222320000002</v>
      </c>
      <c r="AE1343" s="27">
        <v>2778.0219590000002</v>
      </c>
      <c r="AF1343" s="27">
        <v>3143.0666660000002</v>
      </c>
      <c r="AG1343" s="67">
        <v>3283.1280590000001</v>
      </c>
      <c r="AH1343" s="27">
        <v>1.1458437410790752</v>
      </c>
      <c r="AI1343" s="27">
        <v>1.2895767913217242</v>
      </c>
      <c r="AJ1343" s="27">
        <v>0</v>
      </c>
      <c r="AK1343" s="27">
        <v>0</v>
      </c>
      <c r="AL1343" s="42">
        <v>3761.9517375662426</v>
      </c>
      <c r="AM1343" s="42">
        <v>4233.8457478235405</v>
      </c>
      <c r="AN1343">
        <v>2035</v>
      </c>
      <c r="AO1343" t="s">
        <v>59</v>
      </c>
      <c r="AP1343" s="30">
        <v>18</v>
      </c>
      <c r="AQ1343" t="s">
        <v>390</v>
      </c>
      <c r="AR1343">
        <v>3</v>
      </c>
      <c r="AS1343">
        <v>16</v>
      </c>
      <c r="AT1343">
        <v>0.10050000000000001</v>
      </c>
      <c r="AU1343">
        <v>2023</v>
      </c>
      <c r="AV1343" t="s">
        <v>391</v>
      </c>
      <c r="AW1343" s="65">
        <f>(IF(ISBLANK(AE1343), IF(ISNUMBER(M1343), M1343*R1335, 0)+IF(ISNUMBER(V1343), V1343*AA1335, 0)+AE1343, (IF(ISNUMBER(M1343), M1343*R1335, 0)+IF(ISNUMBER(V1343), V1343*AA1335)+AE1343)))</f>
        <v>3283.1280590000001</v>
      </c>
      <c r="AX1343" s="86">
        <f t="shared" si="87"/>
        <v>3761.9517375662426</v>
      </c>
      <c r="AY1343" s="86">
        <f t="shared" si="88"/>
        <v>4233.8457478235405</v>
      </c>
    </row>
    <row r="1344" spans="1:51" x14ac:dyDescent="0.2">
      <c r="A1344">
        <v>75</v>
      </c>
      <c r="B1344">
        <v>2023</v>
      </c>
      <c r="C1344" t="s">
        <v>880</v>
      </c>
      <c r="D1344" t="s">
        <v>99</v>
      </c>
      <c r="E1344" t="s">
        <v>46</v>
      </c>
      <c r="H1344" t="s">
        <v>387</v>
      </c>
      <c r="I1344" t="s">
        <v>394</v>
      </c>
      <c r="J1344" t="s">
        <v>395</v>
      </c>
      <c r="K1344" t="s">
        <v>51</v>
      </c>
      <c r="L1344" s="27">
        <v>0.63888900000000004</v>
      </c>
      <c r="M1344" s="27">
        <v>0.56122899999999998</v>
      </c>
      <c r="N1344" s="27">
        <v>0.54166700000000001</v>
      </c>
      <c r="O1344" t="s">
        <v>77</v>
      </c>
      <c r="P1344" t="s">
        <v>78</v>
      </c>
      <c r="Q1344" s="27">
        <v>200</v>
      </c>
      <c r="R1344" s="27">
        <v>900</v>
      </c>
      <c r="S1344" s="27">
        <v>2000</v>
      </c>
      <c r="T1344" s="27">
        <v>2000</v>
      </c>
      <c r="U1344" s="27">
        <v>0</v>
      </c>
      <c r="V1344" s="27">
        <v>0</v>
      </c>
      <c r="W1344" s="27">
        <v>0</v>
      </c>
      <c r="X1344" t="s">
        <v>89</v>
      </c>
      <c r="Y1344" t="s">
        <v>89</v>
      </c>
      <c r="Z1344" s="27">
        <v>0</v>
      </c>
      <c r="AA1344" s="27">
        <v>1</v>
      </c>
      <c r="AB1344" s="27">
        <v>1</v>
      </c>
      <c r="AC1344" s="27">
        <v>0</v>
      </c>
      <c r="AD1344" s="27">
        <v>2248.6222320000002</v>
      </c>
      <c r="AE1344" s="27">
        <v>2778.0219590000002</v>
      </c>
      <c r="AF1344" s="27">
        <v>3143.0666660000002</v>
      </c>
      <c r="AG1344" s="67">
        <v>3283.1280590000001</v>
      </c>
      <c r="AH1344" s="27">
        <v>1.1458437410790752</v>
      </c>
      <c r="AI1344" s="27">
        <v>1.2895767913217242</v>
      </c>
      <c r="AJ1344" s="27">
        <v>0</v>
      </c>
      <c r="AK1344" s="27">
        <v>0</v>
      </c>
      <c r="AL1344" s="42">
        <v>3761.9517375662426</v>
      </c>
      <c r="AM1344" s="42">
        <v>4233.8457478235405</v>
      </c>
      <c r="AN1344">
        <v>2040</v>
      </c>
      <c r="AO1344" t="s">
        <v>59</v>
      </c>
      <c r="AP1344" s="30">
        <v>18</v>
      </c>
      <c r="AQ1344" t="s">
        <v>390</v>
      </c>
      <c r="AR1344">
        <v>3</v>
      </c>
      <c r="AS1344">
        <v>16</v>
      </c>
      <c r="AT1344">
        <v>0.10050000000000001</v>
      </c>
      <c r="AU1344">
        <v>2023</v>
      </c>
      <c r="AV1344" t="s">
        <v>391</v>
      </c>
      <c r="AW1344" s="65">
        <f>(IF(ISBLANK(AE1344), IF(ISNUMBER(M1344), M1344*R1335, 0)+IF(ISNUMBER(V1344), V1344*AA1335, 0)+AE1344, (IF(ISNUMBER(M1344), M1344*R1335, 0)+IF(ISNUMBER(V1344), V1344*AA1335)+AE1344)))</f>
        <v>3283.1280590000001</v>
      </c>
      <c r="AX1344" s="86">
        <f t="shared" si="87"/>
        <v>3761.9517375662426</v>
      </c>
      <c r="AY1344" s="86">
        <f t="shared" si="88"/>
        <v>4233.8457478235405</v>
      </c>
    </row>
    <row r="1345" spans="1:51" x14ac:dyDescent="0.2">
      <c r="A1345">
        <v>75</v>
      </c>
      <c r="B1345">
        <v>2023</v>
      </c>
      <c r="C1345" t="s">
        <v>880</v>
      </c>
      <c r="D1345" t="s">
        <v>99</v>
      </c>
      <c r="E1345" t="s">
        <v>46</v>
      </c>
      <c r="H1345" t="s">
        <v>387</v>
      </c>
      <c r="I1345" t="s">
        <v>394</v>
      </c>
      <c r="J1345" t="s">
        <v>395</v>
      </c>
      <c r="K1345" t="s">
        <v>51</v>
      </c>
      <c r="L1345" s="27">
        <v>0.63888900000000004</v>
      </c>
      <c r="M1345" s="27">
        <v>0.56122899999999998</v>
      </c>
      <c r="N1345" s="27">
        <v>0.54166700000000001</v>
      </c>
      <c r="O1345" t="s">
        <v>77</v>
      </c>
      <c r="P1345" t="s">
        <v>78</v>
      </c>
      <c r="Q1345" s="27">
        <v>200</v>
      </c>
      <c r="R1345" s="27">
        <v>900</v>
      </c>
      <c r="S1345" s="27">
        <v>2000</v>
      </c>
      <c r="T1345" s="27">
        <v>2000</v>
      </c>
      <c r="U1345" s="27">
        <v>0</v>
      </c>
      <c r="V1345" s="27">
        <v>0</v>
      </c>
      <c r="W1345" s="27">
        <v>0</v>
      </c>
      <c r="X1345" t="s">
        <v>89</v>
      </c>
      <c r="Y1345" t="s">
        <v>89</v>
      </c>
      <c r="Z1345" s="27">
        <v>0</v>
      </c>
      <c r="AA1345" s="27">
        <v>1</v>
      </c>
      <c r="AB1345" s="27">
        <v>1</v>
      </c>
      <c r="AC1345" s="27">
        <v>0</v>
      </c>
      <c r="AD1345" s="27">
        <v>2248.6222320000002</v>
      </c>
      <c r="AE1345" s="27">
        <v>2778.0219590000002</v>
      </c>
      <c r="AF1345" s="27">
        <v>3143.0666660000002</v>
      </c>
      <c r="AG1345" s="67">
        <v>3283.1280590000001</v>
      </c>
      <c r="AH1345" s="27">
        <v>1.1458437410790752</v>
      </c>
      <c r="AI1345" s="27">
        <v>1.2895767913217242</v>
      </c>
      <c r="AJ1345" s="27">
        <v>0</v>
      </c>
      <c r="AK1345" s="27">
        <v>0</v>
      </c>
      <c r="AL1345" s="42">
        <v>3761.9517375662426</v>
      </c>
      <c r="AM1345" s="42">
        <v>4233.8457478235405</v>
      </c>
      <c r="AN1345">
        <v>2045</v>
      </c>
      <c r="AO1345" t="s">
        <v>59</v>
      </c>
      <c r="AP1345" s="30">
        <v>18</v>
      </c>
      <c r="AQ1345" t="s">
        <v>390</v>
      </c>
      <c r="AR1345">
        <v>3</v>
      </c>
      <c r="AS1345">
        <v>16</v>
      </c>
      <c r="AT1345">
        <v>0.10050000000000001</v>
      </c>
      <c r="AU1345">
        <v>2023</v>
      </c>
      <c r="AV1345" t="s">
        <v>391</v>
      </c>
      <c r="AW1345" s="65">
        <f>(IF(ISBLANK(AE1345), IF(ISNUMBER(M1345), M1345*R1335, 0)+IF(ISNUMBER(V1345), V1345*AA1335, 0)+AE1345, (IF(ISNUMBER(M1345), M1345*R1335, 0)+IF(ISNUMBER(V1345), V1345*AA1335)+AE1345)))</f>
        <v>3283.1280590000001</v>
      </c>
      <c r="AX1345" s="86">
        <f t="shared" ref="AX1345:AX1352" si="89">(AW1345*AH1345)+AJ1345</f>
        <v>3761.9517375662426</v>
      </c>
      <c r="AY1345" s="86">
        <f t="shared" ref="AY1345:AY1352" si="90">(AW1345*AI1345)+AK1345</f>
        <v>4233.8457478235405</v>
      </c>
    </row>
    <row r="1346" spans="1:51" x14ac:dyDescent="0.2">
      <c r="A1346">
        <v>75</v>
      </c>
      <c r="B1346">
        <v>2023</v>
      </c>
      <c r="C1346" t="s">
        <v>880</v>
      </c>
      <c r="D1346" t="s">
        <v>99</v>
      </c>
      <c r="E1346" t="s">
        <v>46</v>
      </c>
      <c r="H1346" t="s">
        <v>387</v>
      </c>
      <c r="I1346" t="s">
        <v>394</v>
      </c>
      <c r="J1346" t="s">
        <v>395</v>
      </c>
      <c r="K1346" t="s">
        <v>51</v>
      </c>
      <c r="L1346" s="27">
        <v>0.63888900000000004</v>
      </c>
      <c r="M1346" s="27">
        <v>0.56122899999999998</v>
      </c>
      <c r="N1346" s="27">
        <v>0.54166700000000001</v>
      </c>
      <c r="O1346" t="s">
        <v>77</v>
      </c>
      <c r="P1346" t="s">
        <v>78</v>
      </c>
      <c r="Q1346" s="27">
        <v>200</v>
      </c>
      <c r="R1346" s="27">
        <v>900</v>
      </c>
      <c r="S1346" s="27">
        <v>2000</v>
      </c>
      <c r="T1346" s="27">
        <v>2000</v>
      </c>
      <c r="U1346" s="27">
        <v>0</v>
      </c>
      <c r="V1346" s="27">
        <v>0</v>
      </c>
      <c r="W1346" s="27">
        <v>0</v>
      </c>
      <c r="X1346" t="s">
        <v>89</v>
      </c>
      <c r="Y1346" t="s">
        <v>89</v>
      </c>
      <c r="Z1346" s="27">
        <v>0</v>
      </c>
      <c r="AA1346" s="27">
        <v>1</v>
      </c>
      <c r="AB1346" s="27">
        <v>1</v>
      </c>
      <c r="AC1346" s="27">
        <v>0</v>
      </c>
      <c r="AD1346" s="27">
        <v>2248.6222320000002</v>
      </c>
      <c r="AE1346" s="27">
        <v>2778.0219590000002</v>
      </c>
      <c r="AF1346" s="27">
        <v>3143.0666660000002</v>
      </c>
      <c r="AG1346" s="67">
        <v>3283.1280590000001</v>
      </c>
      <c r="AH1346" s="27">
        <v>1.1458437410790752</v>
      </c>
      <c r="AI1346" s="27">
        <v>1.2895767913217242</v>
      </c>
      <c r="AJ1346" s="27">
        <v>0</v>
      </c>
      <c r="AK1346" s="27">
        <v>0</v>
      </c>
      <c r="AL1346" s="42">
        <v>3761.9517375662426</v>
      </c>
      <c r="AM1346" s="42">
        <v>4233.8457478235405</v>
      </c>
      <c r="AN1346">
        <v>2050</v>
      </c>
      <c r="AO1346" t="s">
        <v>59</v>
      </c>
      <c r="AP1346" s="30">
        <v>18</v>
      </c>
      <c r="AQ1346" t="s">
        <v>390</v>
      </c>
      <c r="AR1346">
        <v>3</v>
      </c>
      <c r="AS1346">
        <v>16</v>
      </c>
      <c r="AT1346">
        <v>0.10050000000000001</v>
      </c>
      <c r="AU1346">
        <v>2023</v>
      </c>
      <c r="AV1346" t="s">
        <v>391</v>
      </c>
      <c r="AW1346" s="65">
        <f>(IF(ISBLANK(AE1346), IF(ISNUMBER(M1346), M1346*R1335, 0)+IF(ISNUMBER(V1346), V1346*AA1335, 0)+AE1346, (IF(ISNUMBER(M1346), M1346*R1335, 0)+IF(ISNUMBER(V1346), V1346*AA1335)+AE1346)))</f>
        <v>3283.1280590000001</v>
      </c>
      <c r="AX1346" s="86">
        <f t="shared" si="89"/>
        <v>3761.9517375662426</v>
      </c>
      <c r="AY1346" s="86">
        <f t="shared" si="90"/>
        <v>4233.8457478235405</v>
      </c>
    </row>
    <row r="1347" spans="1:51" x14ac:dyDescent="0.2">
      <c r="A1347">
        <v>75</v>
      </c>
      <c r="B1347">
        <v>2023</v>
      </c>
      <c r="C1347" t="s">
        <v>880</v>
      </c>
      <c r="D1347" t="s">
        <v>99</v>
      </c>
      <c r="E1347" t="s">
        <v>46</v>
      </c>
      <c r="H1347" t="s">
        <v>387</v>
      </c>
      <c r="I1347" t="s">
        <v>394</v>
      </c>
      <c r="J1347" t="s">
        <v>395</v>
      </c>
      <c r="K1347" t="s">
        <v>51</v>
      </c>
      <c r="L1347" s="27">
        <v>0.63888900000000004</v>
      </c>
      <c r="M1347" s="27">
        <v>0.56122899999999998</v>
      </c>
      <c r="N1347" s="27">
        <v>0.54166700000000001</v>
      </c>
      <c r="O1347" t="s">
        <v>77</v>
      </c>
      <c r="P1347" t="s">
        <v>78</v>
      </c>
      <c r="Q1347" s="27">
        <v>200</v>
      </c>
      <c r="R1347" s="27">
        <v>900</v>
      </c>
      <c r="S1347" s="27">
        <v>2000</v>
      </c>
      <c r="T1347" s="27">
        <v>2000</v>
      </c>
      <c r="U1347" s="27">
        <v>0</v>
      </c>
      <c r="V1347" s="27">
        <v>0</v>
      </c>
      <c r="W1347" s="27">
        <v>0</v>
      </c>
      <c r="X1347" t="s">
        <v>89</v>
      </c>
      <c r="Y1347" t="s">
        <v>89</v>
      </c>
      <c r="Z1347" s="27">
        <v>0</v>
      </c>
      <c r="AA1347" s="27">
        <v>1</v>
      </c>
      <c r="AB1347" s="27">
        <v>1</v>
      </c>
      <c r="AC1347" s="27">
        <v>0</v>
      </c>
      <c r="AD1347" s="27">
        <v>2248.6222320000002</v>
      </c>
      <c r="AE1347" s="27">
        <v>2778.0219590000002</v>
      </c>
      <c r="AF1347" s="27">
        <v>3143.0666660000002</v>
      </c>
      <c r="AG1347" s="67">
        <v>3283.1280590000001</v>
      </c>
      <c r="AH1347" s="27">
        <v>1.1458437410790752</v>
      </c>
      <c r="AI1347" s="27">
        <v>1.2895767913217242</v>
      </c>
      <c r="AJ1347" s="27">
        <v>0</v>
      </c>
      <c r="AK1347" s="27">
        <v>0</v>
      </c>
      <c r="AL1347" s="42">
        <v>3761.9517375662426</v>
      </c>
      <c r="AM1347" s="42">
        <v>4233.8457478235405</v>
      </c>
      <c r="AN1347">
        <v>2023</v>
      </c>
      <c r="AO1347" t="s">
        <v>60</v>
      </c>
      <c r="AP1347" s="30">
        <v>18</v>
      </c>
      <c r="AQ1347" t="s">
        <v>390</v>
      </c>
      <c r="AR1347">
        <v>3</v>
      </c>
      <c r="AS1347">
        <v>16</v>
      </c>
      <c r="AT1347">
        <v>0.10050000000000001</v>
      </c>
      <c r="AU1347">
        <v>2023</v>
      </c>
      <c r="AV1347" t="s">
        <v>391</v>
      </c>
      <c r="AW1347" s="65">
        <f>(IF(ISBLANK(AE1347), IF(ISNUMBER(M1347), M1347*R1335, 0)+IF(ISNUMBER(V1347), V1347*AA1335, 0)+AE1347, (IF(ISNUMBER(M1347), M1347*R1335, 0)+IF(ISNUMBER(V1347), V1347*AA1335)+AE1347)))</f>
        <v>3283.1280590000001</v>
      </c>
      <c r="AX1347" s="86">
        <f t="shared" si="89"/>
        <v>3761.9517375662426</v>
      </c>
      <c r="AY1347" s="86">
        <f t="shared" si="90"/>
        <v>4233.8457478235405</v>
      </c>
    </row>
    <row r="1348" spans="1:51" x14ac:dyDescent="0.2">
      <c r="A1348">
        <v>75</v>
      </c>
      <c r="B1348">
        <v>2023</v>
      </c>
      <c r="C1348" t="s">
        <v>880</v>
      </c>
      <c r="D1348" t="s">
        <v>99</v>
      </c>
      <c r="E1348" t="s">
        <v>46</v>
      </c>
      <c r="H1348" t="s">
        <v>387</v>
      </c>
      <c r="I1348" t="s">
        <v>394</v>
      </c>
      <c r="J1348" t="s">
        <v>395</v>
      </c>
      <c r="K1348" t="s">
        <v>51</v>
      </c>
      <c r="L1348" s="27">
        <v>0.63888900000000004</v>
      </c>
      <c r="M1348" s="27">
        <v>0.56122899999999998</v>
      </c>
      <c r="N1348" s="27">
        <v>0.54166700000000001</v>
      </c>
      <c r="O1348" t="s">
        <v>77</v>
      </c>
      <c r="P1348" t="s">
        <v>78</v>
      </c>
      <c r="Q1348" s="27">
        <v>200</v>
      </c>
      <c r="R1348" s="27">
        <v>900</v>
      </c>
      <c r="S1348" s="27">
        <v>2000</v>
      </c>
      <c r="T1348" s="27">
        <v>2000</v>
      </c>
      <c r="U1348" s="27">
        <v>0</v>
      </c>
      <c r="V1348" s="27">
        <v>0</v>
      </c>
      <c r="W1348" s="27">
        <v>0</v>
      </c>
      <c r="X1348" t="s">
        <v>89</v>
      </c>
      <c r="Y1348" t="s">
        <v>89</v>
      </c>
      <c r="Z1348" s="27">
        <v>0</v>
      </c>
      <c r="AA1348" s="27">
        <v>1</v>
      </c>
      <c r="AB1348" s="27">
        <v>1</v>
      </c>
      <c r="AC1348" s="27">
        <v>0</v>
      </c>
      <c r="AD1348" s="27">
        <v>2248.6222320000002</v>
      </c>
      <c r="AE1348" s="27">
        <v>2778.0219590000002</v>
      </c>
      <c r="AF1348" s="27">
        <v>3143.0666660000002</v>
      </c>
      <c r="AG1348" s="67">
        <v>3283.1280590000001</v>
      </c>
      <c r="AH1348" s="27">
        <v>1.1458437410790752</v>
      </c>
      <c r="AI1348" s="27">
        <v>1.2895767913217242</v>
      </c>
      <c r="AJ1348" s="27">
        <v>0</v>
      </c>
      <c r="AK1348" s="27">
        <v>0</v>
      </c>
      <c r="AL1348" s="42">
        <v>3761.9517375662426</v>
      </c>
      <c r="AM1348" s="42">
        <v>4233.8457478235405</v>
      </c>
      <c r="AN1348">
        <v>2030</v>
      </c>
      <c r="AO1348" t="s">
        <v>60</v>
      </c>
      <c r="AP1348" s="30">
        <v>18</v>
      </c>
      <c r="AQ1348" t="s">
        <v>390</v>
      </c>
      <c r="AR1348">
        <v>3</v>
      </c>
      <c r="AS1348">
        <v>16</v>
      </c>
      <c r="AT1348">
        <v>0.10050000000000001</v>
      </c>
      <c r="AU1348">
        <v>2023</v>
      </c>
      <c r="AV1348" t="s">
        <v>391</v>
      </c>
      <c r="AW1348" s="65">
        <f>(IF(ISBLANK(AE1348), IF(ISNUMBER(M1348), M1348*R1335, 0)+IF(ISNUMBER(V1348), V1348*AA1335, 0)+AE1348, (IF(ISNUMBER(M1348), M1348*R1335, 0)+IF(ISNUMBER(V1348), V1348*AA1335)+AE1348)))</f>
        <v>3283.1280590000001</v>
      </c>
      <c r="AX1348" s="86">
        <f t="shared" si="89"/>
        <v>3761.9517375662426</v>
      </c>
      <c r="AY1348" s="86">
        <f t="shared" si="90"/>
        <v>4233.8457478235405</v>
      </c>
    </row>
    <row r="1349" spans="1:51" x14ac:dyDescent="0.2">
      <c r="A1349">
        <v>75</v>
      </c>
      <c r="B1349">
        <v>2023</v>
      </c>
      <c r="C1349" t="s">
        <v>880</v>
      </c>
      <c r="D1349" t="s">
        <v>99</v>
      </c>
      <c r="E1349" t="s">
        <v>46</v>
      </c>
      <c r="H1349" t="s">
        <v>387</v>
      </c>
      <c r="I1349" t="s">
        <v>394</v>
      </c>
      <c r="J1349" t="s">
        <v>395</v>
      </c>
      <c r="K1349" t="s">
        <v>51</v>
      </c>
      <c r="L1349" s="27">
        <v>0.63888900000000004</v>
      </c>
      <c r="M1349" s="27">
        <v>0.56122899999999998</v>
      </c>
      <c r="N1349" s="27">
        <v>0.54166700000000001</v>
      </c>
      <c r="O1349" t="s">
        <v>77</v>
      </c>
      <c r="P1349" t="s">
        <v>78</v>
      </c>
      <c r="Q1349" s="27">
        <v>200</v>
      </c>
      <c r="R1349" s="27">
        <v>900</v>
      </c>
      <c r="S1349" s="27">
        <v>2000</v>
      </c>
      <c r="T1349" s="27">
        <v>2000</v>
      </c>
      <c r="U1349" s="27">
        <v>0</v>
      </c>
      <c r="V1349" s="27">
        <v>0</v>
      </c>
      <c r="W1349" s="27">
        <v>0</v>
      </c>
      <c r="X1349" t="s">
        <v>89</v>
      </c>
      <c r="Y1349" t="s">
        <v>89</v>
      </c>
      <c r="Z1349" s="27">
        <v>0</v>
      </c>
      <c r="AA1349" s="27">
        <v>1</v>
      </c>
      <c r="AB1349" s="27">
        <v>1</v>
      </c>
      <c r="AC1349" s="27">
        <v>0</v>
      </c>
      <c r="AD1349" s="27">
        <v>2248.6222320000002</v>
      </c>
      <c r="AE1349" s="27">
        <v>2778.0219590000002</v>
      </c>
      <c r="AF1349" s="27">
        <v>3143.0666660000002</v>
      </c>
      <c r="AG1349" s="67">
        <v>3283.1280590000001</v>
      </c>
      <c r="AH1349" s="27">
        <v>1.1458437410790752</v>
      </c>
      <c r="AI1349" s="27">
        <v>1.2895767913217242</v>
      </c>
      <c r="AJ1349" s="27">
        <v>0</v>
      </c>
      <c r="AK1349" s="27">
        <v>0</v>
      </c>
      <c r="AL1349" s="42">
        <v>3761.9517375662426</v>
      </c>
      <c r="AM1349" s="42">
        <v>4233.8457478235405</v>
      </c>
      <c r="AN1349">
        <v>2035</v>
      </c>
      <c r="AO1349" t="s">
        <v>60</v>
      </c>
      <c r="AP1349" s="30">
        <v>18</v>
      </c>
      <c r="AQ1349" t="s">
        <v>390</v>
      </c>
      <c r="AR1349">
        <v>3</v>
      </c>
      <c r="AS1349">
        <v>16</v>
      </c>
      <c r="AT1349">
        <v>0.10050000000000001</v>
      </c>
      <c r="AU1349">
        <v>2023</v>
      </c>
      <c r="AV1349" t="s">
        <v>391</v>
      </c>
      <c r="AW1349" s="65">
        <f>(IF(ISBLANK(AE1349), IF(ISNUMBER(M1349), M1349*R1335, 0)+IF(ISNUMBER(V1349), V1349*AA1335, 0)+AE1349, (IF(ISNUMBER(M1349), M1349*R1335, 0)+IF(ISNUMBER(V1349), V1349*AA1335)+AE1349)))</f>
        <v>3283.1280590000001</v>
      </c>
      <c r="AX1349" s="86">
        <f t="shared" si="89"/>
        <v>3761.9517375662426</v>
      </c>
      <c r="AY1349" s="86">
        <f t="shared" si="90"/>
        <v>4233.8457478235405</v>
      </c>
    </row>
    <row r="1350" spans="1:51" x14ac:dyDescent="0.2">
      <c r="A1350">
        <v>75</v>
      </c>
      <c r="B1350">
        <v>2023</v>
      </c>
      <c r="C1350" t="s">
        <v>880</v>
      </c>
      <c r="D1350" t="s">
        <v>99</v>
      </c>
      <c r="E1350" t="s">
        <v>46</v>
      </c>
      <c r="H1350" t="s">
        <v>387</v>
      </c>
      <c r="I1350" t="s">
        <v>394</v>
      </c>
      <c r="J1350" t="s">
        <v>395</v>
      </c>
      <c r="K1350" t="s">
        <v>51</v>
      </c>
      <c r="L1350" s="27">
        <v>0.63888900000000004</v>
      </c>
      <c r="M1350" s="27">
        <v>0.56122899999999998</v>
      </c>
      <c r="N1350" s="27">
        <v>0.54166700000000001</v>
      </c>
      <c r="O1350" t="s">
        <v>77</v>
      </c>
      <c r="P1350" t="s">
        <v>78</v>
      </c>
      <c r="Q1350" s="27">
        <v>200</v>
      </c>
      <c r="R1350" s="27">
        <v>900</v>
      </c>
      <c r="S1350" s="27">
        <v>2000</v>
      </c>
      <c r="T1350" s="27">
        <v>2000</v>
      </c>
      <c r="U1350" s="27">
        <v>0</v>
      </c>
      <c r="V1350" s="27">
        <v>0</v>
      </c>
      <c r="W1350" s="27">
        <v>0</v>
      </c>
      <c r="X1350" t="s">
        <v>89</v>
      </c>
      <c r="Y1350" t="s">
        <v>89</v>
      </c>
      <c r="Z1350" s="27">
        <v>0</v>
      </c>
      <c r="AA1350" s="27">
        <v>1</v>
      </c>
      <c r="AB1350" s="27">
        <v>1</v>
      </c>
      <c r="AC1350" s="27">
        <v>0</v>
      </c>
      <c r="AD1350" s="27">
        <v>2248.6222320000002</v>
      </c>
      <c r="AE1350" s="27">
        <v>2778.0219590000002</v>
      </c>
      <c r="AF1350" s="27">
        <v>3143.0666660000002</v>
      </c>
      <c r="AG1350" s="67">
        <v>3283.1280590000001</v>
      </c>
      <c r="AH1350" s="27">
        <v>1.1458437410790752</v>
      </c>
      <c r="AI1350" s="27">
        <v>1.2895767913217242</v>
      </c>
      <c r="AJ1350" s="27">
        <v>0</v>
      </c>
      <c r="AK1350" s="27">
        <v>0</v>
      </c>
      <c r="AL1350" s="42">
        <v>3761.9517375662426</v>
      </c>
      <c r="AM1350" s="42">
        <v>4233.8457478235405</v>
      </c>
      <c r="AN1350">
        <v>2040</v>
      </c>
      <c r="AO1350" t="s">
        <v>60</v>
      </c>
      <c r="AP1350" s="30">
        <v>18</v>
      </c>
      <c r="AQ1350" t="s">
        <v>390</v>
      </c>
      <c r="AR1350">
        <v>3</v>
      </c>
      <c r="AS1350">
        <v>16</v>
      </c>
      <c r="AT1350">
        <v>0.10050000000000001</v>
      </c>
      <c r="AU1350">
        <v>2023</v>
      </c>
      <c r="AV1350" t="s">
        <v>391</v>
      </c>
      <c r="AW1350" s="65">
        <f>(IF(ISBLANK(AE1350), IF(ISNUMBER(M1350), M1350*R1335, 0)+IF(ISNUMBER(V1350), V1350*AA1335, 0)+AE1350, (IF(ISNUMBER(M1350), M1350*R1335, 0)+IF(ISNUMBER(V1350), V1350*AA1335)+AE1350)))</f>
        <v>3283.1280590000001</v>
      </c>
      <c r="AX1350" s="86">
        <f t="shared" si="89"/>
        <v>3761.9517375662426</v>
      </c>
      <c r="AY1350" s="86">
        <f t="shared" si="90"/>
        <v>4233.8457478235405</v>
      </c>
    </row>
    <row r="1351" spans="1:51" x14ac:dyDescent="0.2">
      <c r="A1351">
        <v>75</v>
      </c>
      <c r="B1351">
        <v>2023</v>
      </c>
      <c r="C1351" t="s">
        <v>880</v>
      </c>
      <c r="D1351" t="s">
        <v>99</v>
      </c>
      <c r="E1351" t="s">
        <v>46</v>
      </c>
      <c r="H1351" t="s">
        <v>387</v>
      </c>
      <c r="I1351" t="s">
        <v>394</v>
      </c>
      <c r="J1351" t="s">
        <v>395</v>
      </c>
      <c r="K1351" t="s">
        <v>51</v>
      </c>
      <c r="L1351" s="27">
        <v>0.63888900000000004</v>
      </c>
      <c r="M1351" s="27">
        <v>0.56122899999999998</v>
      </c>
      <c r="N1351" s="27">
        <v>0.54166700000000001</v>
      </c>
      <c r="O1351" t="s">
        <v>77</v>
      </c>
      <c r="P1351" t="s">
        <v>78</v>
      </c>
      <c r="Q1351" s="27">
        <v>200</v>
      </c>
      <c r="R1351" s="27">
        <v>900</v>
      </c>
      <c r="S1351" s="27">
        <v>2000</v>
      </c>
      <c r="T1351" s="27">
        <v>2000</v>
      </c>
      <c r="U1351" s="27">
        <v>0</v>
      </c>
      <c r="V1351" s="27">
        <v>0</v>
      </c>
      <c r="W1351" s="27">
        <v>0</v>
      </c>
      <c r="X1351" t="s">
        <v>89</v>
      </c>
      <c r="Y1351" t="s">
        <v>89</v>
      </c>
      <c r="Z1351" s="27">
        <v>0</v>
      </c>
      <c r="AA1351" s="27">
        <v>1</v>
      </c>
      <c r="AB1351" s="27">
        <v>1</v>
      </c>
      <c r="AC1351" s="27">
        <v>0</v>
      </c>
      <c r="AD1351" s="27">
        <v>2248.6222320000002</v>
      </c>
      <c r="AE1351" s="27">
        <v>2778.0219590000002</v>
      </c>
      <c r="AF1351" s="27">
        <v>3143.0666660000002</v>
      </c>
      <c r="AG1351" s="67">
        <v>3283.1280590000001</v>
      </c>
      <c r="AH1351" s="27">
        <v>1.1458437410790752</v>
      </c>
      <c r="AI1351" s="27">
        <v>1.2895767913217242</v>
      </c>
      <c r="AJ1351" s="27">
        <v>0</v>
      </c>
      <c r="AK1351" s="27">
        <v>0</v>
      </c>
      <c r="AL1351" s="42">
        <v>3761.9517375662426</v>
      </c>
      <c r="AM1351" s="42">
        <v>4233.8457478235405</v>
      </c>
      <c r="AN1351">
        <v>2045</v>
      </c>
      <c r="AO1351" t="s">
        <v>60</v>
      </c>
      <c r="AP1351" s="30">
        <v>18</v>
      </c>
      <c r="AQ1351" t="s">
        <v>390</v>
      </c>
      <c r="AR1351">
        <v>3</v>
      </c>
      <c r="AS1351">
        <v>16</v>
      </c>
      <c r="AT1351">
        <v>0.10050000000000001</v>
      </c>
      <c r="AU1351">
        <v>2023</v>
      </c>
      <c r="AV1351" t="s">
        <v>391</v>
      </c>
      <c r="AW1351" s="65">
        <f>(IF(ISBLANK(AE1351), IF(ISNUMBER(M1351), M1351*R1335, 0)+IF(ISNUMBER(V1351), V1351*AA1335, 0)+AE1351, (IF(ISNUMBER(M1351), M1351*R1335, 0)+IF(ISNUMBER(V1351), V1351*AA1335)+AE1351)))</f>
        <v>3283.1280590000001</v>
      </c>
      <c r="AX1351" s="86">
        <f t="shared" si="89"/>
        <v>3761.9517375662426</v>
      </c>
      <c r="AY1351" s="86">
        <f t="shared" si="90"/>
        <v>4233.8457478235405</v>
      </c>
    </row>
    <row r="1352" spans="1:51" x14ac:dyDescent="0.2">
      <c r="A1352">
        <v>75</v>
      </c>
      <c r="B1352">
        <v>2023</v>
      </c>
      <c r="C1352" t="s">
        <v>880</v>
      </c>
      <c r="D1352" t="s">
        <v>99</v>
      </c>
      <c r="E1352" t="s">
        <v>46</v>
      </c>
      <c r="H1352" t="s">
        <v>387</v>
      </c>
      <c r="I1352" t="s">
        <v>394</v>
      </c>
      <c r="J1352" t="s">
        <v>395</v>
      </c>
      <c r="K1352" t="s">
        <v>51</v>
      </c>
      <c r="L1352" s="27">
        <v>0.63888900000000004</v>
      </c>
      <c r="M1352" s="27">
        <v>0.56122899999999998</v>
      </c>
      <c r="N1352" s="27">
        <v>0.54166700000000001</v>
      </c>
      <c r="O1352" t="s">
        <v>77</v>
      </c>
      <c r="P1352" t="s">
        <v>78</v>
      </c>
      <c r="Q1352" s="27">
        <v>200</v>
      </c>
      <c r="R1352" s="27">
        <v>900</v>
      </c>
      <c r="S1352" s="27">
        <v>2000</v>
      </c>
      <c r="T1352" s="27">
        <v>2000</v>
      </c>
      <c r="U1352" s="27">
        <v>0</v>
      </c>
      <c r="V1352" s="27">
        <v>0</v>
      </c>
      <c r="W1352" s="27">
        <v>0</v>
      </c>
      <c r="X1352" t="s">
        <v>89</v>
      </c>
      <c r="Y1352" t="s">
        <v>89</v>
      </c>
      <c r="Z1352" s="27">
        <v>0</v>
      </c>
      <c r="AA1352" s="27">
        <v>1</v>
      </c>
      <c r="AB1352" s="27">
        <v>1</v>
      </c>
      <c r="AC1352" s="27">
        <v>0</v>
      </c>
      <c r="AD1352" s="27">
        <v>2248.6222320000002</v>
      </c>
      <c r="AE1352" s="27">
        <v>2778.0219590000002</v>
      </c>
      <c r="AF1352" s="27">
        <v>3143.0666660000002</v>
      </c>
      <c r="AG1352" s="67">
        <v>3283.1280590000001</v>
      </c>
      <c r="AH1352" s="27">
        <v>1.1458437410790752</v>
      </c>
      <c r="AI1352" s="27">
        <v>1.2895767913217242</v>
      </c>
      <c r="AJ1352" s="27">
        <v>0</v>
      </c>
      <c r="AK1352" s="27">
        <v>0</v>
      </c>
      <c r="AL1352" s="42">
        <v>3761.9517375662426</v>
      </c>
      <c r="AM1352" s="42">
        <v>4233.8457478235405</v>
      </c>
      <c r="AN1352">
        <v>2050</v>
      </c>
      <c r="AO1352" t="s">
        <v>60</v>
      </c>
      <c r="AP1352" s="30">
        <v>18</v>
      </c>
      <c r="AQ1352" t="s">
        <v>390</v>
      </c>
      <c r="AR1352">
        <v>3</v>
      </c>
      <c r="AS1352">
        <v>16</v>
      </c>
      <c r="AT1352">
        <v>0.10050000000000001</v>
      </c>
      <c r="AU1352">
        <v>2023</v>
      </c>
      <c r="AV1352" t="s">
        <v>391</v>
      </c>
      <c r="AW1352" s="77">
        <f>(IF(ISBLANK(AE1352), IF(ISNUMBER(M1352), M1352*R1335, 0)+IF(ISNUMBER(V1352), V1352*AA1335, 0)+AE1352, (IF(ISNUMBER(M1352), M1352*R1335, 0)+IF(ISNUMBER(V1352), V1352*AA1335)+AE1352)))</f>
        <v>3283.1280590000001</v>
      </c>
      <c r="AX1352" s="88">
        <f t="shared" si="89"/>
        <v>3761.9517375662426</v>
      </c>
      <c r="AY1352" s="88">
        <f t="shared" si="90"/>
        <v>4233.8457478235405</v>
      </c>
    </row>
    <row r="1353" spans="1:51" x14ac:dyDescent="0.2">
      <c r="A1353">
        <v>76</v>
      </c>
      <c r="B1353">
        <v>2023</v>
      </c>
      <c r="C1353" t="s">
        <v>138</v>
      </c>
      <c r="D1353" t="s">
        <v>45</v>
      </c>
      <c r="E1353" t="s">
        <v>46</v>
      </c>
      <c r="H1353" t="s">
        <v>140</v>
      </c>
      <c r="I1353" t="s">
        <v>396</v>
      </c>
      <c r="J1353" t="s">
        <v>397</v>
      </c>
      <c r="K1353" t="s">
        <v>51</v>
      </c>
      <c r="L1353" s="27">
        <v>0</v>
      </c>
      <c r="M1353" s="27">
        <v>0</v>
      </c>
      <c r="N1353" s="27">
        <v>0</v>
      </c>
      <c r="O1353" t="s">
        <v>142</v>
      </c>
      <c r="P1353" t="s">
        <v>143</v>
      </c>
      <c r="Q1353" s="27">
        <v>360</v>
      </c>
      <c r="R1353" s="27">
        <v>360</v>
      </c>
      <c r="S1353" s="27">
        <v>360</v>
      </c>
      <c r="T1353" s="27">
        <v>360</v>
      </c>
      <c r="U1353" s="27">
        <v>0</v>
      </c>
      <c r="V1353" s="27">
        <v>0</v>
      </c>
      <c r="W1353" s="27">
        <v>0</v>
      </c>
      <c r="X1353" t="s">
        <v>144</v>
      </c>
      <c r="Y1353" t="s">
        <v>145</v>
      </c>
      <c r="Z1353" s="27">
        <v>5.3</v>
      </c>
      <c r="AA1353" s="27">
        <v>5.3</v>
      </c>
      <c r="AB1353" s="27">
        <v>5.3</v>
      </c>
      <c r="AC1353" s="27">
        <v>5.3</v>
      </c>
      <c r="AD1353" s="27">
        <v>4193.7412830188678</v>
      </c>
      <c r="AE1353" s="27">
        <v>4546.6594716981126</v>
      </c>
      <c r="AF1353" s="27">
        <v>4899.5776603773584</v>
      </c>
      <c r="AG1353" s="90">
        <v>4546.6594716981126</v>
      </c>
      <c r="AH1353" s="27">
        <v>1</v>
      </c>
      <c r="AI1353" s="27">
        <v>1</v>
      </c>
      <c r="AJ1353" s="27">
        <v>857.18530817610065</v>
      </c>
      <c r="AK1353" s="27">
        <v>857.18530817610065</v>
      </c>
      <c r="AL1353" s="101">
        <v>5403.8447798742136</v>
      </c>
      <c r="AM1353" s="101">
        <v>5403.8447798742136</v>
      </c>
      <c r="AN1353">
        <v>2023</v>
      </c>
      <c r="AO1353" t="s">
        <v>56</v>
      </c>
      <c r="AP1353" s="30">
        <v>8.5</v>
      </c>
      <c r="AQ1353" t="s">
        <v>102</v>
      </c>
      <c r="AR1353">
        <v>8</v>
      </c>
      <c r="AS1353">
        <v>21</v>
      </c>
      <c r="AT1353" t="s">
        <v>89</v>
      </c>
      <c r="AU1353">
        <v>2020</v>
      </c>
      <c r="AV1353" t="s">
        <v>398</v>
      </c>
      <c r="AW1353" s="101">
        <f t="shared" ref="AW1353:AW1416" si="91">AG1353</f>
        <v>4546.6594716981126</v>
      </c>
      <c r="AX1353" s="101">
        <f t="shared" ref="AX1353:AX1416" si="92">AL1353</f>
        <v>5403.8447798742136</v>
      </c>
      <c r="AY1353" s="101">
        <f t="shared" ref="AY1353:AY1416" si="93">AM1353</f>
        <v>5403.8447798742136</v>
      </c>
    </row>
    <row r="1354" spans="1:51" x14ac:dyDescent="0.2">
      <c r="A1354">
        <v>76</v>
      </c>
      <c r="B1354">
        <v>2023</v>
      </c>
      <c r="C1354" t="s">
        <v>138</v>
      </c>
      <c r="D1354" t="s">
        <v>45</v>
      </c>
      <c r="E1354" t="s">
        <v>46</v>
      </c>
      <c r="H1354" t="s">
        <v>140</v>
      </c>
      <c r="I1354" t="s">
        <v>396</v>
      </c>
      <c r="J1354" t="s">
        <v>397</v>
      </c>
      <c r="K1354" t="s">
        <v>51</v>
      </c>
      <c r="L1354" s="27">
        <v>0</v>
      </c>
      <c r="M1354" s="27">
        <v>0</v>
      </c>
      <c r="N1354" s="27">
        <v>0</v>
      </c>
      <c r="O1354" t="s">
        <v>142</v>
      </c>
      <c r="P1354" t="s">
        <v>143</v>
      </c>
      <c r="Q1354" s="27">
        <v>360</v>
      </c>
      <c r="R1354" s="27">
        <v>360</v>
      </c>
      <c r="S1354" s="27">
        <v>360</v>
      </c>
      <c r="T1354" s="27">
        <v>360</v>
      </c>
      <c r="U1354" s="27">
        <v>0</v>
      </c>
      <c r="V1354" s="27">
        <v>0</v>
      </c>
      <c r="W1354" s="27">
        <v>0</v>
      </c>
      <c r="X1354" t="s">
        <v>144</v>
      </c>
      <c r="Y1354" t="s">
        <v>145</v>
      </c>
      <c r="Z1354" s="27">
        <v>5.3</v>
      </c>
      <c r="AA1354" s="27">
        <v>5.3</v>
      </c>
      <c r="AB1354" s="27">
        <v>5.3</v>
      </c>
      <c r="AC1354" s="27">
        <v>5.3</v>
      </c>
      <c r="AD1354" s="27">
        <v>4193.7412830188678</v>
      </c>
      <c r="AE1354" s="27">
        <v>4546.6594716981126</v>
      </c>
      <c r="AF1354" s="27">
        <v>4899.5776603773584</v>
      </c>
      <c r="AG1354" s="90">
        <v>4546.6594716981126</v>
      </c>
      <c r="AH1354" s="27">
        <v>1</v>
      </c>
      <c r="AI1354" s="27">
        <v>1</v>
      </c>
      <c r="AJ1354" s="27">
        <v>857.18530817610065</v>
      </c>
      <c r="AK1354" s="27">
        <v>857.18530817610065</v>
      </c>
      <c r="AL1354" s="101">
        <v>5403.8447798742136</v>
      </c>
      <c r="AM1354" s="101">
        <v>5403.8447798742136</v>
      </c>
      <c r="AN1354">
        <v>2030</v>
      </c>
      <c r="AO1354" t="s">
        <v>56</v>
      </c>
      <c r="AP1354" s="30">
        <v>8.5</v>
      </c>
      <c r="AQ1354" t="s">
        <v>102</v>
      </c>
      <c r="AR1354">
        <v>8</v>
      </c>
      <c r="AS1354">
        <v>21</v>
      </c>
      <c r="AT1354" t="s">
        <v>89</v>
      </c>
      <c r="AU1354">
        <v>2020</v>
      </c>
      <c r="AV1354" t="s">
        <v>398</v>
      </c>
      <c r="AW1354" s="101">
        <f t="shared" si="91"/>
        <v>4546.6594716981126</v>
      </c>
      <c r="AX1354" s="101">
        <f t="shared" si="92"/>
        <v>5403.8447798742136</v>
      </c>
      <c r="AY1354" s="101">
        <f t="shared" si="93"/>
        <v>5403.8447798742136</v>
      </c>
    </row>
    <row r="1355" spans="1:51" x14ac:dyDescent="0.2">
      <c r="A1355">
        <v>76</v>
      </c>
      <c r="B1355">
        <v>2023</v>
      </c>
      <c r="C1355" t="s">
        <v>138</v>
      </c>
      <c r="D1355" t="s">
        <v>45</v>
      </c>
      <c r="E1355" t="s">
        <v>46</v>
      </c>
      <c r="H1355" t="s">
        <v>140</v>
      </c>
      <c r="I1355" t="s">
        <v>396</v>
      </c>
      <c r="J1355" t="s">
        <v>397</v>
      </c>
      <c r="K1355" t="s">
        <v>51</v>
      </c>
      <c r="L1355" s="27">
        <v>0</v>
      </c>
      <c r="M1355" s="27">
        <v>0</v>
      </c>
      <c r="N1355" s="27">
        <v>0</v>
      </c>
      <c r="O1355" t="s">
        <v>142</v>
      </c>
      <c r="P1355" t="s">
        <v>143</v>
      </c>
      <c r="Q1355" s="27">
        <v>360</v>
      </c>
      <c r="R1355" s="27">
        <v>360</v>
      </c>
      <c r="S1355" s="27">
        <v>360</v>
      </c>
      <c r="T1355" s="27">
        <v>360</v>
      </c>
      <c r="U1355" s="27">
        <v>0</v>
      </c>
      <c r="V1355" s="27">
        <v>0</v>
      </c>
      <c r="W1355" s="27">
        <v>0</v>
      </c>
      <c r="X1355" t="s">
        <v>144</v>
      </c>
      <c r="Y1355" t="s">
        <v>145</v>
      </c>
      <c r="Z1355" s="27">
        <v>5.3</v>
      </c>
      <c r="AA1355" s="27">
        <v>5.3</v>
      </c>
      <c r="AB1355" s="27">
        <v>5.3</v>
      </c>
      <c r="AC1355" s="27">
        <v>5.3</v>
      </c>
      <c r="AD1355" s="27">
        <v>4193.7412830188678</v>
      </c>
      <c r="AE1355" s="27">
        <v>4546.6594716981126</v>
      </c>
      <c r="AF1355" s="27">
        <v>4899.5776603773584</v>
      </c>
      <c r="AG1355" s="90">
        <v>4546.6594716981126</v>
      </c>
      <c r="AH1355" s="27">
        <v>1</v>
      </c>
      <c r="AI1355" s="27">
        <v>1</v>
      </c>
      <c r="AJ1355" s="27">
        <v>857.18530817610065</v>
      </c>
      <c r="AK1355" s="27">
        <v>857.18530817610065</v>
      </c>
      <c r="AL1355" s="101">
        <v>5403.8447798742136</v>
      </c>
      <c r="AM1355" s="101">
        <v>5403.8447798742136</v>
      </c>
      <c r="AN1355">
        <v>2035</v>
      </c>
      <c r="AO1355" t="s">
        <v>56</v>
      </c>
      <c r="AP1355" s="30">
        <v>8.5</v>
      </c>
      <c r="AQ1355" t="s">
        <v>102</v>
      </c>
      <c r="AR1355">
        <v>8</v>
      </c>
      <c r="AS1355">
        <v>21</v>
      </c>
      <c r="AT1355" t="s">
        <v>89</v>
      </c>
      <c r="AU1355">
        <v>2020</v>
      </c>
      <c r="AV1355" t="s">
        <v>398</v>
      </c>
      <c r="AW1355" s="101">
        <f t="shared" si="91"/>
        <v>4546.6594716981126</v>
      </c>
      <c r="AX1355" s="101">
        <f t="shared" si="92"/>
        <v>5403.8447798742136</v>
      </c>
      <c r="AY1355" s="101">
        <f t="shared" si="93"/>
        <v>5403.8447798742136</v>
      </c>
    </row>
    <row r="1356" spans="1:51" x14ac:dyDescent="0.2">
      <c r="A1356">
        <v>76</v>
      </c>
      <c r="B1356">
        <v>2023</v>
      </c>
      <c r="C1356" t="s">
        <v>138</v>
      </c>
      <c r="D1356" t="s">
        <v>45</v>
      </c>
      <c r="E1356" t="s">
        <v>46</v>
      </c>
      <c r="H1356" t="s">
        <v>140</v>
      </c>
      <c r="I1356" t="s">
        <v>396</v>
      </c>
      <c r="J1356" t="s">
        <v>397</v>
      </c>
      <c r="K1356" t="s">
        <v>51</v>
      </c>
      <c r="L1356" s="27">
        <v>0</v>
      </c>
      <c r="M1356" s="27">
        <v>0</v>
      </c>
      <c r="N1356" s="27">
        <v>0</v>
      </c>
      <c r="O1356" t="s">
        <v>142</v>
      </c>
      <c r="P1356" t="s">
        <v>143</v>
      </c>
      <c r="Q1356" s="27">
        <v>360</v>
      </c>
      <c r="R1356" s="27">
        <v>360</v>
      </c>
      <c r="S1356" s="27">
        <v>360</v>
      </c>
      <c r="T1356" s="27">
        <v>360</v>
      </c>
      <c r="U1356" s="27">
        <v>0</v>
      </c>
      <c r="V1356" s="27">
        <v>0</v>
      </c>
      <c r="W1356" s="27">
        <v>0</v>
      </c>
      <c r="X1356" t="s">
        <v>144</v>
      </c>
      <c r="Y1356" t="s">
        <v>145</v>
      </c>
      <c r="Z1356" s="27">
        <v>5.3</v>
      </c>
      <c r="AA1356" s="27">
        <v>5.3</v>
      </c>
      <c r="AB1356" s="27">
        <v>5.3</v>
      </c>
      <c r="AC1356" s="27">
        <v>5.3</v>
      </c>
      <c r="AD1356" s="27">
        <v>4193.7412830188678</v>
      </c>
      <c r="AE1356" s="27">
        <v>4546.6594716981126</v>
      </c>
      <c r="AF1356" s="27">
        <v>4899.5776603773584</v>
      </c>
      <c r="AG1356" s="90">
        <v>4546.6594716981126</v>
      </c>
      <c r="AH1356" s="27">
        <v>1</v>
      </c>
      <c r="AI1356" s="27">
        <v>1</v>
      </c>
      <c r="AJ1356" s="27">
        <v>857.18530817610065</v>
      </c>
      <c r="AK1356" s="27">
        <v>857.18530817610065</v>
      </c>
      <c r="AL1356" s="101">
        <v>5403.8447798742136</v>
      </c>
      <c r="AM1356" s="101">
        <v>5403.8447798742136</v>
      </c>
      <c r="AN1356">
        <v>2040</v>
      </c>
      <c r="AO1356" t="s">
        <v>56</v>
      </c>
      <c r="AP1356" s="30">
        <v>8.5</v>
      </c>
      <c r="AQ1356" t="s">
        <v>102</v>
      </c>
      <c r="AR1356">
        <v>8</v>
      </c>
      <c r="AS1356">
        <v>21</v>
      </c>
      <c r="AT1356" t="s">
        <v>89</v>
      </c>
      <c r="AU1356">
        <v>2020</v>
      </c>
      <c r="AV1356" t="s">
        <v>398</v>
      </c>
      <c r="AW1356" s="101">
        <f t="shared" si="91"/>
        <v>4546.6594716981126</v>
      </c>
      <c r="AX1356" s="101">
        <f t="shared" si="92"/>
        <v>5403.8447798742136</v>
      </c>
      <c r="AY1356" s="101">
        <f t="shared" si="93"/>
        <v>5403.8447798742136</v>
      </c>
    </row>
    <row r="1357" spans="1:51" x14ac:dyDescent="0.2">
      <c r="A1357">
        <v>76</v>
      </c>
      <c r="B1357">
        <v>2023</v>
      </c>
      <c r="C1357" t="s">
        <v>138</v>
      </c>
      <c r="D1357" t="s">
        <v>45</v>
      </c>
      <c r="E1357" t="s">
        <v>46</v>
      </c>
      <c r="H1357" t="s">
        <v>140</v>
      </c>
      <c r="I1357" t="s">
        <v>396</v>
      </c>
      <c r="J1357" t="s">
        <v>397</v>
      </c>
      <c r="K1357" t="s">
        <v>51</v>
      </c>
      <c r="L1357" s="27">
        <v>0</v>
      </c>
      <c r="M1357" s="27">
        <v>0</v>
      </c>
      <c r="N1357" s="27">
        <v>0</v>
      </c>
      <c r="O1357" t="s">
        <v>142</v>
      </c>
      <c r="P1357" t="s">
        <v>143</v>
      </c>
      <c r="Q1357" s="27">
        <v>360</v>
      </c>
      <c r="R1357" s="27">
        <v>360</v>
      </c>
      <c r="S1357" s="27">
        <v>360</v>
      </c>
      <c r="T1357" s="27">
        <v>360</v>
      </c>
      <c r="U1357" s="27">
        <v>0</v>
      </c>
      <c r="V1357" s="27">
        <v>0</v>
      </c>
      <c r="W1357" s="27">
        <v>0</v>
      </c>
      <c r="X1357" t="s">
        <v>144</v>
      </c>
      <c r="Y1357" t="s">
        <v>145</v>
      </c>
      <c r="Z1357" s="27">
        <v>5.3</v>
      </c>
      <c r="AA1357" s="27">
        <v>5.3</v>
      </c>
      <c r="AB1357" s="27">
        <v>5.3</v>
      </c>
      <c r="AC1357" s="27">
        <v>5.3</v>
      </c>
      <c r="AD1357" s="27">
        <v>4193.7412830188678</v>
      </c>
      <c r="AE1357" s="27">
        <v>4546.6594716981126</v>
      </c>
      <c r="AF1357" s="27">
        <v>4899.5776603773584</v>
      </c>
      <c r="AG1357" s="90">
        <v>4546.6594716981126</v>
      </c>
      <c r="AH1357" s="27">
        <v>1</v>
      </c>
      <c r="AI1357" s="27">
        <v>1</v>
      </c>
      <c r="AJ1357" s="27">
        <v>857.18530817610065</v>
      </c>
      <c r="AK1357" s="27">
        <v>857.18530817610065</v>
      </c>
      <c r="AL1357" s="101">
        <v>5403.8447798742136</v>
      </c>
      <c r="AM1357" s="101">
        <v>5403.8447798742136</v>
      </c>
      <c r="AN1357">
        <v>2045</v>
      </c>
      <c r="AO1357" t="s">
        <v>56</v>
      </c>
      <c r="AP1357" s="30">
        <v>8.5</v>
      </c>
      <c r="AQ1357" t="s">
        <v>102</v>
      </c>
      <c r="AR1357">
        <v>8</v>
      </c>
      <c r="AS1357">
        <v>21</v>
      </c>
      <c r="AT1357" t="s">
        <v>89</v>
      </c>
      <c r="AU1357">
        <v>2020</v>
      </c>
      <c r="AV1357" t="s">
        <v>398</v>
      </c>
      <c r="AW1357" s="101">
        <f t="shared" si="91"/>
        <v>4546.6594716981126</v>
      </c>
      <c r="AX1357" s="101">
        <f t="shared" si="92"/>
        <v>5403.8447798742136</v>
      </c>
      <c r="AY1357" s="101">
        <f t="shared" si="93"/>
        <v>5403.8447798742136</v>
      </c>
    </row>
    <row r="1358" spans="1:51" x14ac:dyDescent="0.2">
      <c r="A1358">
        <v>76</v>
      </c>
      <c r="B1358">
        <v>2023</v>
      </c>
      <c r="C1358" t="s">
        <v>138</v>
      </c>
      <c r="D1358" t="s">
        <v>45</v>
      </c>
      <c r="E1358" t="s">
        <v>46</v>
      </c>
      <c r="H1358" t="s">
        <v>140</v>
      </c>
      <c r="I1358" t="s">
        <v>396</v>
      </c>
      <c r="J1358" t="s">
        <v>397</v>
      </c>
      <c r="K1358" t="s">
        <v>51</v>
      </c>
      <c r="L1358" s="27">
        <v>0</v>
      </c>
      <c r="M1358" s="27">
        <v>0</v>
      </c>
      <c r="N1358" s="27">
        <v>0</v>
      </c>
      <c r="O1358" t="s">
        <v>142</v>
      </c>
      <c r="P1358" t="s">
        <v>143</v>
      </c>
      <c r="Q1358" s="27">
        <v>360</v>
      </c>
      <c r="R1358" s="27">
        <v>360</v>
      </c>
      <c r="S1358" s="27">
        <v>360</v>
      </c>
      <c r="T1358" s="27">
        <v>360</v>
      </c>
      <c r="U1358" s="27">
        <v>0</v>
      </c>
      <c r="V1358" s="27">
        <v>0</v>
      </c>
      <c r="W1358" s="27">
        <v>0</v>
      </c>
      <c r="X1358" t="s">
        <v>144</v>
      </c>
      <c r="Y1358" t="s">
        <v>145</v>
      </c>
      <c r="Z1358" s="27">
        <v>5.3</v>
      </c>
      <c r="AA1358" s="27">
        <v>5.3</v>
      </c>
      <c r="AB1358" s="27">
        <v>5.3</v>
      </c>
      <c r="AC1358" s="27">
        <v>5.3</v>
      </c>
      <c r="AD1358" s="27">
        <v>4193.7412830188678</v>
      </c>
      <c r="AE1358" s="27">
        <v>4546.6594716981126</v>
      </c>
      <c r="AF1358" s="27">
        <v>4899.5776603773584</v>
      </c>
      <c r="AG1358" s="90">
        <v>4546.6594716981126</v>
      </c>
      <c r="AH1358" s="27">
        <v>1</v>
      </c>
      <c r="AI1358" s="27">
        <v>1</v>
      </c>
      <c r="AJ1358" s="27">
        <v>857.18530817610065</v>
      </c>
      <c r="AK1358" s="27">
        <v>857.18530817610065</v>
      </c>
      <c r="AL1358" s="101">
        <v>5403.8447798742136</v>
      </c>
      <c r="AM1358" s="101">
        <v>5403.8447798742136</v>
      </c>
      <c r="AN1358">
        <v>2050</v>
      </c>
      <c r="AO1358" t="s">
        <v>56</v>
      </c>
      <c r="AP1358" s="30">
        <v>8.5</v>
      </c>
      <c r="AQ1358" t="s">
        <v>102</v>
      </c>
      <c r="AR1358">
        <v>8</v>
      </c>
      <c r="AS1358">
        <v>21</v>
      </c>
      <c r="AT1358" t="s">
        <v>89</v>
      </c>
      <c r="AU1358">
        <v>2020</v>
      </c>
      <c r="AV1358" t="s">
        <v>398</v>
      </c>
      <c r="AW1358" s="101">
        <f t="shared" si="91"/>
        <v>4546.6594716981126</v>
      </c>
      <c r="AX1358" s="101">
        <f t="shared" si="92"/>
        <v>5403.8447798742136</v>
      </c>
      <c r="AY1358" s="101">
        <f t="shared" si="93"/>
        <v>5403.8447798742136</v>
      </c>
    </row>
    <row r="1359" spans="1:51" x14ac:dyDescent="0.2">
      <c r="A1359">
        <v>76</v>
      </c>
      <c r="B1359">
        <v>2023</v>
      </c>
      <c r="C1359" t="s">
        <v>138</v>
      </c>
      <c r="D1359" t="s">
        <v>45</v>
      </c>
      <c r="E1359" t="s">
        <v>46</v>
      </c>
      <c r="H1359" t="s">
        <v>140</v>
      </c>
      <c r="I1359" t="s">
        <v>396</v>
      </c>
      <c r="J1359" t="s">
        <v>397</v>
      </c>
      <c r="K1359" t="s">
        <v>51</v>
      </c>
      <c r="L1359" s="27">
        <v>0</v>
      </c>
      <c r="M1359" s="27">
        <v>0</v>
      </c>
      <c r="N1359" s="27">
        <v>0</v>
      </c>
      <c r="O1359" t="s">
        <v>142</v>
      </c>
      <c r="P1359" t="s">
        <v>143</v>
      </c>
      <c r="Q1359" s="27">
        <v>360</v>
      </c>
      <c r="R1359" s="27">
        <v>360</v>
      </c>
      <c r="S1359" s="27">
        <v>360</v>
      </c>
      <c r="T1359" s="27">
        <v>360</v>
      </c>
      <c r="U1359" s="27">
        <v>0</v>
      </c>
      <c r="V1359" s="27">
        <v>0</v>
      </c>
      <c r="W1359" s="27">
        <v>0</v>
      </c>
      <c r="X1359" t="s">
        <v>144</v>
      </c>
      <c r="Y1359" t="s">
        <v>145</v>
      </c>
      <c r="Z1359" s="27">
        <v>5.3</v>
      </c>
      <c r="AA1359" s="27">
        <v>5.3</v>
      </c>
      <c r="AB1359" s="27">
        <v>5.3</v>
      </c>
      <c r="AC1359" s="27">
        <v>5.3</v>
      </c>
      <c r="AD1359" s="27">
        <v>4193.7412830188678</v>
      </c>
      <c r="AE1359" s="27">
        <v>4546.6594716981126</v>
      </c>
      <c r="AF1359" s="27">
        <v>4899.5776603773584</v>
      </c>
      <c r="AG1359" s="90">
        <v>4546.6594716981126</v>
      </c>
      <c r="AH1359" s="27">
        <v>1</v>
      </c>
      <c r="AI1359" s="27">
        <v>1</v>
      </c>
      <c r="AJ1359" s="27">
        <v>857.18530817610065</v>
      </c>
      <c r="AK1359" s="27">
        <v>857.18530817610065</v>
      </c>
      <c r="AL1359" s="101">
        <v>5403.8447798742136</v>
      </c>
      <c r="AM1359" s="101">
        <v>5403.8447798742136</v>
      </c>
      <c r="AN1359">
        <v>2023</v>
      </c>
      <c r="AO1359" t="s">
        <v>59</v>
      </c>
      <c r="AP1359" s="30">
        <v>8.5</v>
      </c>
      <c r="AQ1359" t="s">
        <v>102</v>
      </c>
      <c r="AR1359">
        <v>8</v>
      </c>
      <c r="AS1359">
        <v>21</v>
      </c>
      <c r="AT1359" t="s">
        <v>89</v>
      </c>
      <c r="AU1359">
        <v>2020</v>
      </c>
      <c r="AV1359" t="s">
        <v>398</v>
      </c>
      <c r="AW1359" s="101">
        <f t="shared" si="91"/>
        <v>4546.6594716981126</v>
      </c>
      <c r="AX1359" s="101">
        <f t="shared" si="92"/>
        <v>5403.8447798742136</v>
      </c>
      <c r="AY1359" s="101">
        <f t="shared" si="93"/>
        <v>5403.8447798742136</v>
      </c>
    </row>
    <row r="1360" spans="1:51" x14ac:dyDescent="0.2">
      <c r="A1360">
        <v>76</v>
      </c>
      <c r="B1360">
        <v>2023</v>
      </c>
      <c r="C1360" t="s">
        <v>138</v>
      </c>
      <c r="D1360" t="s">
        <v>45</v>
      </c>
      <c r="E1360" t="s">
        <v>46</v>
      </c>
      <c r="H1360" t="s">
        <v>140</v>
      </c>
      <c r="I1360" t="s">
        <v>396</v>
      </c>
      <c r="J1360" t="s">
        <v>397</v>
      </c>
      <c r="K1360" t="s">
        <v>51</v>
      </c>
      <c r="L1360" s="27">
        <v>0</v>
      </c>
      <c r="M1360" s="27">
        <v>0</v>
      </c>
      <c r="N1360" s="27">
        <v>0</v>
      </c>
      <c r="O1360" t="s">
        <v>142</v>
      </c>
      <c r="P1360" t="s">
        <v>143</v>
      </c>
      <c r="Q1360" s="27">
        <v>360</v>
      </c>
      <c r="R1360" s="27">
        <v>360</v>
      </c>
      <c r="S1360" s="27">
        <v>360</v>
      </c>
      <c r="T1360" s="27">
        <v>360</v>
      </c>
      <c r="U1360" s="27">
        <v>0</v>
      </c>
      <c r="V1360" s="27">
        <v>0</v>
      </c>
      <c r="W1360" s="27">
        <v>0</v>
      </c>
      <c r="X1360" t="s">
        <v>144</v>
      </c>
      <c r="Y1360" t="s">
        <v>145</v>
      </c>
      <c r="Z1360" s="27">
        <v>5.3</v>
      </c>
      <c r="AA1360" s="27">
        <v>5.3</v>
      </c>
      <c r="AB1360" s="27">
        <v>5.3</v>
      </c>
      <c r="AC1360" s="27">
        <v>5.3</v>
      </c>
      <c r="AD1360" s="27">
        <v>4193.7412830188678</v>
      </c>
      <c r="AE1360" s="27">
        <v>4546.6594716981126</v>
      </c>
      <c r="AF1360" s="27">
        <v>4899.5776603773584</v>
      </c>
      <c r="AG1360" s="90">
        <v>4546.6594716981126</v>
      </c>
      <c r="AH1360" s="27">
        <v>1</v>
      </c>
      <c r="AI1360" s="27">
        <v>1</v>
      </c>
      <c r="AJ1360" s="27">
        <v>857.18530817610065</v>
      </c>
      <c r="AK1360" s="27">
        <v>857.18530817610065</v>
      </c>
      <c r="AL1360" s="101">
        <v>5403.8447798742136</v>
      </c>
      <c r="AM1360" s="101">
        <v>5403.8447798742136</v>
      </c>
      <c r="AN1360">
        <v>2030</v>
      </c>
      <c r="AO1360" t="s">
        <v>59</v>
      </c>
      <c r="AP1360" s="30">
        <v>8.5</v>
      </c>
      <c r="AQ1360" t="s">
        <v>102</v>
      </c>
      <c r="AR1360">
        <v>8</v>
      </c>
      <c r="AS1360">
        <v>21</v>
      </c>
      <c r="AT1360" t="s">
        <v>89</v>
      </c>
      <c r="AU1360">
        <v>2020</v>
      </c>
      <c r="AV1360" t="s">
        <v>398</v>
      </c>
      <c r="AW1360" s="101">
        <f t="shared" si="91"/>
        <v>4546.6594716981126</v>
      </c>
      <c r="AX1360" s="101">
        <f t="shared" si="92"/>
        <v>5403.8447798742136</v>
      </c>
      <c r="AY1360" s="101">
        <f t="shared" si="93"/>
        <v>5403.8447798742136</v>
      </c>
    </row>
    <row r="1361" spans="1:51" x14ac:dyDescent="0.2">
      <c r="A1361">
        <v>76</v>
      </c>
      <c r="B1361">
        <v>2023</v>
      </c>
      <c r="C1361" t="s">
        <v>138</v>
      </c>
      <c r="D1361" t="s">
        <v>45</v>
      </c>
      <c r="E1361" t="s">
        <v>46</v>
      </c>
      <c r="H1361" t="s">
        <v>140</v>
      </c>
      <c r="I1361" t="s">
        <v>396</v>
      </c>
      <c r="J1361" t="s">
        <v>397</v>
      </c>
      <c r="K1361" t="s">
        <v>51</v>
      </c>
      <c r="L1361" s="27">
        <v>0</v>
      </c>
      <c r="M1361" s="27">
        <v>0</v>
      </c>
      <c r="N1361" s="27">
        <v>0</v>
      </c>
      <c r="O1361" t="s">
        <v>142</v>
      </c>
      <c r="P1361" t="s">
        <v>143</v>
      </c>
      <c r="Q1361" s="27">
        <v>360</v>
      </c>
      <c r="R1361" s="27">
        <v>360</v>
      </c>
      <c r="S1361" s="27">
        <v>360</v>
      </c>
      <c r="T1361" s="27">
        <v>360</v>
      </c>
      <c r="U1361" s="27">
        <v>0</v>
      </c>
      <c r="V1361" s="27">
        <v>0</v>
      </c>
      <c r="W1361" s="27">
        <v>0</v>
      </c>
      <c r="X1361" t="s">
        <v>144</v>
      </c>
      <c r="Y1361" t="s">
        <v>145</v>
      </c>
      <c r="Z1361" s="27">
        <v>5.3</v>
      </c>
      <c r="AA1361" s="27">
        <v>5.3</v>
      </c>
      <c r="AB1361" s="27">
        <v>5.3</v>
      </c>
      <c r="AC1361" s="27">
        <v>5.3</v>
      </c>
      <c r="AD1361" s="27">
        <v>4193.7412830188678</v>
      </c>
      <c r="AE1361" s="27">
        <v>4546.6594716981126</v>
      </c>
      <c r="AF1361" s="27">
        <v>4899.5776603773584</v>
      </c>
      <c r="AG1361" s="90">
        <v>4546.6594716981126</v>
      </c>
      <c r="AH1361" s="27">
        <v>1</v>
      </c>
      <c r="AI1361" s="27">
        <v>1</v>
      </c>
      <c r="AJ1361" s="27">
        <v>857.18530817610065</v>
      </c>
      <c r="AK1361" s="27">
        <v>857.18530817610065</v>
      </c>
      <c r="AL1361" s="101">
        <v>5403.8447798742136</v>
      </c>
      <c r="AM1361" s="101">
        <v>5403.8447798742136</v>
      </c>
      <c r="AN1361">
        <v>2035</v>
      </c>
      <c r="AO1361" t="s">
        <v>59</v>
      </c>
      <c r="AP1361" s="30">
        <v>8.5</v>
      </c>
      <c r="AQ1361" t="s">
        <v>102</v>
      </c>
      <c r="AR1361">
        <v>8</v>
      </c>
      <c r="AS1361">
        <v>21</v>
      </c>
      <c r="AT1361" t="s">
        <v>89</v>
      </c>
      <c r="AU1361">
        <v>2020</v>
      </c>
      <c r="AV1361" t="s">
        <v>398</v>
      </c>
      <c r="AW1361" s="101">
        <f t="shared" si="91"/>
        <v>4546.6594716981126</v>
      </c>
      <c r="AX1361" s="101">
        <f t="shared" si="92"/>
        <v>5403.8447798742136</v>
      </c>
      <c r="AY1361" s="101">
        <f t="shared" si="93"/>
        <v>5403.8447798742136</v>
      </c>
    </row>
    <row r="1362" spans="1:51" x14ac:dyDescent="0.2">
      <c r="A1362">
        <v>76</v>
      </c>
      <c r="B1362">
        <v>2023</v>
      </c>
      <c r="C1362" t="s">
        <v>138</v>
      </c>
      <c r="D1362" t="s">
        <v>45</v>
      </c>
      <c r="E1362" t="s">
        <v>46</v>
      </c>
      <c r="H1362" t="s">
        <v>140</v>
      </c>
      <c r="I1362" t="s">
        <v>396</v>
      </c>
      <c r="J1362" t="s">
        <v>397</v>
      </c>
      <c r="K1362" t="s">
        <v>51</v>
      </c>
      <c r="L1362" s="27">
        <v>0</v>
      </c>
      <c r="M1362" s="27">
        <v>0</v>
      </c>
      <c r="N1362" s="27">
        <v>0</v>
      </c>
      <c r="O1362" t="s">
        <v>142</v>
      </c>
      <c r="P1362" t="s">
        <v>143</v>
      </c>
      <c r="Q1362" s="27">
        <v>360</v>
      </c>
      <c r="R1362" s="27">
        <v>360</v>
      </c>
      <c r="S1362" s="27">
        <v>360</v>
      </c>
      <c r="T1362" s="27">
        <v>360</v>
      </c>
      <c r="U1362" s="27">
        <v>0</v>
      </c>
      <c r="V1362" s="27">
        <v>0</v>
      </c>
      <c r="W1362" s="27">
        <v>0</v>
      </c>
      <c r="X1362" t="s">
        <v>144</v>
      </c>
      <c r="Y1362" t="s">
        <v>145</v>
      </c>
      <c r="Z1362" s="27">
        <v>5.3</v>
      </c>
      <c r="AA1362" s="27">
        <v>5.3</v>
      </c>
      <c r="AB1362" s="27">
        <v>5.3</v>
      </c>
      <c r="AC1362" s="27">
        <v>5.3</v>
      </c>
      <c r="AD1362" s="27">
        <v>4193.7412830188678</v>
      </c>
      <c r="AE1362" s="27">
        <v>4546.6594716981126</v>
      </c>
      <c r="AF1362" s="27">
        <v>4899.5776603773584</v>
      </c>
      <c r="AG1362" s="90">
        <v>4546.6594716981126</v>
      </c>
      <c r="AH1362" s="27">
        <v>1</v>
      </c>
      <c r="AI1362" s="27">
        <v>1</v>
      </c>
      <c r="AJ1362" s="27">
        <v>857.18530817610065</v>
      </c>
      <c r="AK1362" s="27">
        <v>857.18530817610065</v>
      </c>
      <c r="AL1362" s="101">
        <v>5403.8447798742136</v>
      </c>
      <c r="AM1362" s="101">
        <v>5403.8447798742136</v>
      </c>
      <c r="AN1362">
        <v>2040</v>
      </c>
      <c r="AO1362" t="s">
        <v>59</v>
      </c>
      <c r="AP1362" s="30">
        <v>8.5</v>
      </c>
      <c r="AQ1362" t="s">
        <v>102</v>
      </c>
      <c r="AR1362">
        <v>8</v>
      </c>
      <c r="AS1362">
        <v>21</v>
      </c>
      <c r="AT1362" t="s">
        <v>89</v>
      </c>
      <c r="AU1362">
        <v>2020</v>
      </c>
      <c r="AV1362" t="s">
        <v>398</v>
      </c>
      <c r="AW1362" s="101">
        <f t="shared" si="91"/>
        <v>4546.6594716981126</v>
      </c>
      <c r="AX1362" s="101">
        <f t="shared" si="92"/>
        <v>5403.8447798742136</v>
      </c>
      <c r="AY1362" s="101">
        <f t="shared" si="93"/>
        <v>5403.8447798742136</v>
      </c>
    </row>
    <row r="1363" spans="1:51" x14ac:dyDescent="0.2">
      <c r="A1363">
        <v>76</v>
      </c>
      <c r="B1363">
        <v>2023</v>
      </c>
      <c r="C1363" t="s">
        <v>138</v>
      </c>
      <c r="D1363" t="s">
        <v>45</v>
      </c>
      <c r="E1363" t="s">
        <v>46</v>
      </c>
      <c r="H1363" t="s">
        <v>140</v>
      </c>
      <c r="I1363" t="s">
        <v>396</v>
      </c>
      <c r="J1363" t="s">
        <v>397</v>
      </c>
      <c r="K1363" t="s">
        <v>51</v>
      </c>
      <c r="L1363" s="27">
        <v>0</v>
      </c>
      <c r="M1363" s="27">
        <v>0</v>
      </c>
      <c r="N1363" s="27">
        <v>0</v>
      </c>
      <c r="O1363" t="s">
        <v>142</v>
      </c>
      <c r="P1363" t="s">
        <v>143</v>
      </c>
      <c r="Q1363" s="27">
        <v>360</v>
      </c>
      <c r="R1363" s="27">
        <v>360</v>
      </c>
      <c r="S1363" s="27">
        <v>360</v>
      </c>
      <c r="T1363" s="27">
        <v>360</v>
      </c>
      <c r="U1363" s="27">
        <v>0</v>
      </c>
      <c r="V1363" s="27">
        <v>0</v>
      </c>
      <c r="W1363" s="27">
        <v>0</v>
      </c>
      <c r="X1363" t="s">
        <v>144</v>
      </c>
      <c r="Y1363" t="s">
        <v>145</v>
      </c>
      <c r="Z1363" s="27">
        <v>5.3</v>
      </c>
      <c r="AA1363" s="27">
        <v>5.3</v>
      </c>
      <c r="AB1363" s="27">
        <v>5.3</v>
      </c>
      <c r="AC1363" s="27">
        <v>5.3</v>
      </c>
      <c r="AD1363" s="27">
        <v>4193.7412830188678</v>
      </c>
      <c r="AE1363" s="27">
        <v>4546.6594716981126</v>
      </c>
      <c r="AF1363" s="27">
        <v>4899.5776603773584</v>
      </c>
      <c r="AG1363" s="90">
        <v>4546.6594716981126</v>
      </c>
      <c r="AH1363" s="27">
        <v>1</v>
      </c>
      <c r="AI1363" s="27">
        <v>1</v>
      </c>
      <c r="AJ1363" s="27">
        <v>857.18530817610065</v>
      </c>
      <c r="AK1363" s="27">
        <v>857.18530817610065</v>
      </c>
      <c r="AL1363" s="101">
        <v>5403.8447798742136</v>
      </c>
      <c r="AM1363" s="101">
        <v>5403.8447798742136</v>
      </c>
      <c r="AN1363">
        <v>2045</v>
      </c>
      <c r="AO1363" t="s">
        <v>59</v>
      </c>
      <c r="AP1363" s="30">
        <v>8.5</v>
      </c>
      <c r="AQ1363" t="s">
        <v>102</v>
      </c>
      <c r="AR1363">
        <v>8</v>
      </c>
      <c r="AS1363">
        <v>21</v>
      </c>
      <c r="AT1363" t="s">
        <v>89</v>
      </c>
      <c r="AU1363">
        <v>2020</v>
      </c>
      <c r="AV1363" t="s">
        <v>398</v>
      </c>
      <c r="AW1363" s="101">
        <f t="shared" si="91"/>
        <v>4546.6594716981126</v>
      </c>
      <c r="AX1363" s="101">
        <f t="shared" si="92"/>
        <v>5403.8447798742136</v>
      </c>
      <c r="AY1363" s="101">
        <f t="shared" si="93"/>
        <v>5403.8447798742136</v>
      </c>
    </row>
    <row r="1364" spans="1:51" x14ac:dyDescent="0.2">
      <c r="A1364">
        <v>76</v>
      </c>
      <c r="B1364">
        <v>2023</v>
      </c>
      <c r="C1364" t="s">
        <v>138</v>
      </c>
      <c r="D1364" t="s">
        <v>45</v>
      </c>
      <c r="E1364" t="s">
        <v>46</v>
      </c>
      <c r="H1364" t="s">
        <v>140</v>
      </c>
      <c r="I1364" t="s">
        <v>396</v>
      </c>
      <c r="J1364" t="s">
        <v>397</v>
      </c>
      <c r="K1364" t="s">
        <v>51</v>
      </c>
      <c r="L1364" s="27">
        <v>0</v>
      </c>
      <c r="M1364" s="27">
        <v>0</v>
      </c>
      <c r="N1364" s="27">
        <v>0</v>
      </c>
      <c r="O1364" t="s">
        <v>142</v>
      </c>
      <c r="P1364" t="s">
        <v>143</v>
      </c>
      <c r="Q1364" s="27">
        <v>360</v>
      </c>
      <c r="R1364" s="27">
        <v>360</v>
      </c>
      <c r="S1364" s="27">
        <v>360</v>
      </c>
      <c r="T1364" s="27">
        <v>360</v>
      </c>
      <c r="U1364" s="27">
        <v>0</v>
      </c>
      <c r="V1364" s="27">
        <v>0</v>
      </c>
      <c r="W1364" s="27">
        <v>0</v>
      </c>
      <c r="X1364" t="s">
        <v>144</v>
      </c>
      <c r="Y1364" t="s">
        <v>145</v>
      </c>
      <c r="Z1364" s="27">
        <v>5.3</v>
      </c>
      <c r="AA1364" s="27">
        <v>5.3</v>
      </c>
      <c r="AB1364" s="27">
        <v>5.3</v>
      </c>
      <c r="AC1364" s="27">
        <v>5.3</v>
      </c>
      <c r="AD1364" s="27">
        <v>4193.7412830188678</v>
      </c>
      <c r="AE1364" s="27">
        <v>4546.6594716981126</v>
      </c>
      <c r="AF1364" s="27">
        <v>4899.5776603773584</v>
      </c>
      <c r="AG1364" s="90">
        <v>4546.6594716981126</v>
      </c>
      <c r="AH1364" s="27">
        <v>1</v>
      </c>
      <c r="AI1364" s="27">
        <v>1</v>
      </c>
      <c r="AJ1364" s="27">
        <v>857.18530817610065</v>
      </c>
      <c r="AK1364" s="27">
        <v>857.18530817610065</v>
      </c>
      <c r="AL1364" s="101">
        <v>5403.8447798742136</v>
      </c>
      <c r="AM1364" s="101">
        <v>5403.8447798742136</v>
      </c>
      <c r="AN1364">
        <v>2050</v>
      </c>
      <c r="AO1364" t="s">
        <v>59</v>
      </c>
      <c r="AP1364" s="30">
        <v>8.5</v>
      </c>
      <c r="AQ1364" t="s">
        <v>102</v>
      </c>
      <c r="AR1364">
        <v>8</v>
      </c>
      <c r="AS1364">
        <v>21</v>
      </c>
      <c r="AT1364" t="s">
        <v>89</v>
      </c>
      <c r="AU1364">
        <v>2020</v>
      </c>
      <c r="AV1364" t="s">
        <v>398</v>
      </c>
      <c r="AW1364" s="101">
        <f t="shared" si="91"/>
        <v>4546.6594716981126</v>
      </c>
      <c r="AX1364" s="101">
        <f t="shared" si="92"/>
        <v>5403.8447798742136</v>
      </c>
      <c r="AY1364" s="101">
        <f t="shared" si="93"/>
        <v>5403.8447798742136</v>
      </c>
    </row>
    <row r="1365" spans="1:51" x14ac:dyDescent="0.2">
      <c r="A1365">
        <v>76</v>
      </c>
      <c r="B1365">
        <v>2023</v>
      </c>
      <c r="C1365" t="s">
        <v>138</v>
      </c>
      <c r="D1365" t="s">
        <v>45</v>
      </c>
      <c r="E1365" t="s">
        <v>46</v>
      </c>
      <c r="H1365" t="s">
        <v>140</v>
      </c>
      <c r="I1365" t="s">
        <v>396</v>
      </c>
      <c r="J1365" t="s">
        <v>397</v>
      </c>
      <c r="K1365" t="s">
        <v>51</v>
      </c>
      <c r="L1365" s="27">
        <v>0</v>
      </c>
      <c r="M1365" s="27">
        <v>0</v>
      </c>
      <c r="N1365" s="27">
        <v>0</v>
      </c>
      <c r="O1365" t="s">
        <v>142</v>
      </c>
      <c r="P1365" t="s">
        <v>143</v>
      </c>
      <c r="Q1365" s="27">
        <v>360</v>
      </c>
      <c r="R1365" s="27">
        <v>360</v>
      </c>
      <c r="S1365" s="27">
        <v>360</v>
      </c>
      <c r="T1365" s="27">
        <v>360</v>
      </c>
      <c r="U1365" s="27">
        <v>0</v>
      </c>
      <c r="V1365" s="27">
        <v>0</v>
      </c>
      <c r="W1365" s="27">
        <v>0</v>
      </c>
      <c r="X1365" t="s">
        <v>144</v>
      </c>
      <c r="Y1365" t="s">
        <v>145</v>
      </c>
      <c r="Z1365" s="27">
        <v>5.3</v>
      </c>
      <c r="AA1365" s="27">
        <v>5.3</v>
      </c>
      <c r="AB1365" s="27">
        <v>5.3</v>
      </c>
      <c r="AC1365" s="27">
        <v>5.3</v>
      </c>
      <c r="AD1365" s="27">
        <v>4193.7412830188678</v>
      </c>
      <c r="AE1365" s="27">
        <v>4546.6594716981126</v>
      </c>
      <c r="AF1365" s="27">
        <v>4899.5776603773584</v>
      </c>
      <c r="AG1365" s="90">
        <v>4546.6594716981126</v>
      </c>
      <c r="AH1365" s="27">
        <v>1</v>
      </c>
      <c r="AI1365" s="27">
        <v>1</v>
      </c>
      <c r="AJ1365" s="27">
        <v>857.18530817610065</v>
      </c>
      <c r="AK1365" s="27">
        <v>857.18530817610065</v>
      </c>
      <c r="AL1365" s="101">
        <v>5403.8447798742136</v>
      </c>
      <c r="AM1365" s="101">
        <v>5403.8447798742136</v>
      </c>
      <c r="AN1365">
        <v>2023</v>
      </c>
      <c r="AO1365" t="s">
        <v>60</v>
      </c>
      <c r="AP1365" s="30">
        <v>8.5</v>
      </c>
      <c r="AQ1365" t="s">
        <v>102</v>
      </c>
      <c r="AR1365">
        <v>8</v>
      </c>
      <c r="AS1365">
        <v>21</v>
      </c>
      <c r="AT1365" t="s">
        <v>89</v>
      </c>
      <c r="AU1365">
        <v>2020</v>
      </c>
      <c r="AV1365" t="s">
        <v>398</v>
      </c>
      <c r="AW1365" s="101">
        <f t="shared" si="91"/>
        <v>4546.6594716981126</v>
      </c>
      <c r="AX1365" s="101">
        <f t="shared" si="92"/>
        <v>5403.8447798742136</v>
      </c>
      <c r="AY1365" s="101">
        <f t="shared" si="93"/>
        <v>5403.8447798742136</v>
      </c>
    </row>
    <row r="1366" spans="1:51" x14ac:dyDescent="0.2">
      <c r="A1366">
        <v>76</v>
      </c>
      <c r="B1366">
        <v>2023</v>
      </c>
      <c r="C1366" t="s">
        <v>138</v>
      </c>
      <c r="D1366" t="s">
        <v>45</v>
      </c>
      <c r="E1366" t="s">
        <v>46</v>
      </c>
      <c r="H1366" t="s">
        <v>140</v>
      </c>
      <c r="I1366" t="s">
        <v>396</v>
      </c>
      <c r="J1366" t="s">
        <v>397</v>
      </c>
      <c r="K1366" t="s">
        <v>51</v>
      </c>
      <c r="L1366" s="27">
        <v>0</v>
      </c>
      <c r="M1366" s="27">
        <v>0</v>
      </c>
      <c r="N1366" s="27">
        <v>0</v>
      </c>
      <c r="O1366" t="s">
        <v>142</v>
      </c>
      <c r="P1366" t="s">
        <v>143</v>
      </c>
      <c r="Q1366" s="27">
        <v>360</v>
      </c>
      <c r="R1366" s="27">
        <v>360</v>
      </c>
      <c r="S1366" s="27">
        <v>360</v>
      </c>
      <c r="T1366" s="27">
        <v>360</v>
      </c>
      <c r="U1366" s="27">
        <v>0</v>
      </c>
      <c r="V1366" s="27">
        <v>0</v>
      </c>
      <c r="W1366" s="27">
        <v>0</v>
      </c>
      <c r="X1366" t="s">
        <v>144</v>
      </c>
      <c r="Y1366" t="s">
        <v>145</v>
      </c>
      <c r="Z1366" s="27">
        <v>5.3</v>
      </c>
      <c r="AA1366" s="27">
        <v>5.3</v>
      </c>
      <c r="AB1366" s="27">
        <v>5.3</v>
      </c>
      <c r="AC1366" s="27">
        <v>5.3</v>
      </c>
      <c r="AD1366" s="27">
        <v>4193.7412830188678</v>
      </c>
      <c r="AE1366" s="27">
        <v>4546.6594716981126</v>
      </c>
      <c r="AF1366" s="27">
        <v>4899.5776603773584</v>
      </c>
      <c r="AG1366" s="90">
        <v>4546.6594716981126</v>
      </c>
      <c r="AH1366" s="27">
        <v>1</v>
      </c>
      <c r="AI1366" s="27">
        <v>1</v>
      </c>
      <c r="AJ1366" s="27">
        <v>857.18530817610065</v>
      </c>
      <c r="AK1366" s="27">
        <v>857.18530817610065</v>
      </c>
      <c r="AL1366" s="101">
        <v>5403.8447798742136</v>
      </c>
      <c r="AM1366" s="101">
        <v>5403.8447798742136</v>
      </c>
      <c r="AN1366">
        <v>2030</v>
      </c>
      <c r="AO1366" t="s">
        <v>60</v>
      </c>
      <c r="AP1366" s="30">
        <v>8.5</v>
      </c>
      <c r="AQ1366" t="s">
        <v>102</v>
      </c>
      <c r="AR1366">
        <v>8</v>
      </c>
      <c r="AS1366">
        <v>21</v>
      </c>
      <c r="AT1366" t="s">
        <v>89</v>
      </c>
      <c r="AU1366">
        <v>2020</v>
      </c>
      <c r="AV1366" t="s">
        <v>398</v>
      </c>
      <c r="AW1366" s="101">
        <f t="shared" si="91"/>
        <v>4546.6594716981126</v>
      </c>
      <c r="AX1366" s="101">
        <f t="shared" si="92"/>
        <v>5403.8447798742136</v>
      </c>
      <c r="AY1366" s="101">
        <f t="shared" si="93"/>
        <v>5403.8447798742136</v>
      </c>
    </row>
    <row r="1367" spans="1:51" x14ac:dyDescent="0.2">
      <c r="A1367">
        <v>76</v>
      </c>
      <c r="B1367">
        <v>2023</v>
      </c>
      <c r="C1367" t="s">
        <v>138</v>
      </c>
      <c r="D1367" t="s">
        <v>45</v>
      </c>
      <c r="E1367" t="s">
        <v>46</v>
      </c>
      <c r="H1367" t="s">
        <v>140</v>
      </c>
      <c r="I1367" t="s">
        <v>396</v>
      </c>
      <c r="J1367" t="s">
        <v>397</v>
      </c>
      <c r="K1367" t="s">
        <v>51</v>
      </c>
      <c r="L1367" s="27">
        <v>0</v>
      </c>
      <c r="M1367" s="27">
        <v>0</v>
      </c>
      <c r="N1367" s="27">
        <v>0</v>
      </c>
      <c r="O1367" t="s">
        <v>142</v>
      </c>
      <c r="P1367" t="s">
        <v>143</v>
      </c>
      <c r="Q1367" s="27">
        <v>360</v>
      </c>
      <c r="R1367" s="27">
        <v>360</v>
      </c>
      <c r="S1367" s="27">
        <v>360</v>
      </c>
      <c r="T1367" s="27">
        <v>360</v>
      </c>
      <c r="U1367" s="27">
        <v>0</v>
      </c>
      <c r="V1367" s="27">
        <v>0</v>
      </c>
      <c r="W1367" s="27">
        <v>0</v>
      </c>
      <c r="X1367" t="s">
        <v>144</v>
      </c>
      <c r="Y1367" t="s">
        <v>145</v>
      </c>
      <c r="Z1367" s="27">
        <v>5.3</v>
      </c>
      <c r="AA1367" s="27">
        <v>5.3</v>
      </c>
      <c r="AB1367" s="27">
        <v>5.3</v>
      </c>
      <c r="AC1367" s="27">
        <v>5.3</v>
      </c>
      <c r="AD1367" s="27">
        <v>4193.7412830188678</v>
      </c>
      <c r="AE1367" s="27">
        <v>4546.6594716981126</v>
      </c>
      <c r="AF1367" s="27">
        <v>4899.5776603773584</v>
      </c>
      <c r="AG1367" s="90">
        <v>4546.6594716981126</v>
      </c>
      <c r="AH1367" s="27">
        <v>1</v>
      </c>
      <c r="AI1367" s="27">
        <v>1</v>
      </c>
      <c r="AJ1367" s="27">
        <v>857.18530817610065</v>
      </c>
      <c r="AK1367" s="27">
        <v>857.18530817610065</v>
      </c>
      <c r="AL1367" s="101">
        <v>5403.8447798742136</v>
      </c>
      <c r="AM1367" s="101">
        <v>5403.8447798742136</v>
      </c>
      <c r="AN1367">
        <v>2035</v>
      </c>
      <c r="AO1367" t="s">
        <v>60</v>
      </c>
      <c r="AP1367" s="30">
        <v>8.5</v>
      </c>
      <c r="AQ1367" t="s">
        <v>102</v>
      </c>
      <c r="AR1367">
        <v>8</v>
      </c>
      <c r="AS1367">
        <v>21</v>
      </c>
      <c r="AT1367" t="s">
        <v>89</v>
      </c>
      <c r="AU1367">
        <v>2020</v>
      </c>
      <c r="AV1367" t="s">
        <v>398</v>
      </c>
      <c r="AW1367" s="101">
        <f t="shared" si="91"/>
        <v>4546.6594716981126</v>
      </c>
      <c r="AX1367" s="101">
        <f t="shared" si="92"/>
        <v>5403.8447798742136</v>
      </c>
      <c r="AY1367" s="101">
        <f t="shared" si="93"/>
        <v>5403.8447798742136</v>
      </c>
    </row>
    <row r="1368" spans="1:51" x14ac:dyDescent="0.2">
      <c r="A1368">
        <v>76</v>
      </c>
      <c r="B1368">
        <v>2023</v>
      </c>
      <c r="C1368" t="s">
        <v>138</v>
      </c>
      <c r="D1368" t="s">
        <v>45</v>
      </c>
      <c r="E1368" t="s">
        <v>46</v>
      </c>
      <c r="H1368" t="s">
        <v>140</v>
      </c>
      <c r="I1368" t="s">
        <v>396</v>
      </c>
      <c r="J1368" t="s">
        <v>397</v>
      </c>
      <c r="K1368" t="s">
        <v>51</v>
      </c>
      <c r="L1368" s="27">
        <v>0</v>
      </c>
      <c r="M1368" s="27">
        <v>0</v>
      </c>
      <c r="N1368" s="27">
        <v>0</v>
      </c>
      <c r="O1368" t="s">
        <v>142</v>
      </c>
      <c r="P1368" t="s">
        <v>143</v>
      </c>
      <c r="Q1368" s="27">
        <v>360</v>
      </c>
      <c r="R1368" s="27">
        <v>360</v>
      </c>
      <c r="S1368" s="27">
        <v>360</v>
      </c>
      <c r="T1368" s="27">
        <v>360</v>
      </c>
      <c r="U1368" s="27">
        <v>0</v>
      </c>
      <c r="V1368" s="27">
        <v>0</v>
      </c>
      <c r="W1368" s="27">
        <v>0</v>
      </c>
      <c r="X1368" t="s">
        <v>144</v>
      </c>
      <c r="Y1368" t="s">
        <v>145</v>
      </c>
      <c r="Z1368" s="27">
        <v>5.3</v>
      </c>
      <c r="AA1368" s="27">
        <v>5.3</v>
      </c>
      <c r="AB1368" s="27">
        <v>5.3</v>
      </c>
      <c r="AC1368" s="27">
        <v>5.3</v>
      </c>
      <c r="AD1368" s="27">
        <v>4193.7412830188678</v>
      </c>
      <c r="AE1368" s="27">
        <v>4546.6594716981126</v>
      </c>
      <c r="AF1368" s="27">
        <v>4899.5776603773584</v>
      </c>
      <c r="AG1368" s="90">
        <v>4546.6594716981126</v>
      </c>
      <c r="AH1368" s="27">
        <v>1</v>
      </c>
      <c r="AI1368" s="27">
        <v>1</v>
      </c>
      <c r="AJ1368" s="27">
        <v>857.18530817610065</v>
      </c>
      <c r="AK1368" s="27">
        <v>857.18530817610065</v>
      </c>
      <c r="AL1368" s="101">
        <v>5403.8447798742136</v>
      </c>
      <c r="AM1368" s="101">
        <v>5403.8447798742136</v>
      </c>
      <c r="AN1368">
        <v>2040</v>
      </c>
      <c r="AO1368" t="s">
        <v>60</v>
      </c>
      <c r="AP1368" s="30">
        <v>8.5</v>
      </c>
      <c r="AQ1368" t="s">
        <v>102</v>
      </c>
      <c r="AR1368">
        <v>8</v>
      </c>
      <c r="AS1368">
        <v>21</v>
      </c>
      <c r="AT1368" t="s">
        <v>89</v>
      </c>
      <c r="AU1368">
        <v>2020</v>
      </c>
      <c r="AV1368" t="s">
        <v>398</v>
      </c>
      <c r="AW1368" s="101">
        <f t="shared" si="91"/>
        <v>4546.6594716981126</v>
      </c>
      <c r="AX1368" s="101">
        <f t="shared" si="92"/>
        <v>5403.8447798742136</v>
      </c>
      <c r="AY1368" s="101">
        <f t="shared" si="93"/>
        <v>5403.8447798742136</v>
      </c>
    </row>
    <row r="1369" spans="1:51" x14ac:dyDescent="0.2">
      <c r="A1369">
        <v>76</v>
      </c>
      <c r="B1369">
        <v>2023</v>
      </c>
      <c r="C1369" t="s">
        <v>138</v>
      </c>
      <c r="D1369" t="s">
        <v>45</v>
      </c>
      <c r="E1369" t="s">
        <v>46</v>
      </c>
      <c r="H1369" t="s">
        <v>140</v>
      </c>
      <c r="I1369" t="s">
        <v>396</v>
      </c>
      <c r="J1369" t="s">
        <v>397</v>
      </c>
      <c r="K1369" t="s">
        <v>51</v>
      </c>
      <c r="L1369" s="27">
        <v>0</v>
      </c>
      <c r="M1369" s="27">
        <v>0</v>
      </c>
      <c r="N1369" s="27">
        <v>0</v>
      </c>
      <c r="O1369" t="s">
        <v>142</v>
      </c>
      <c r="P1369" t="s">
        <v>143</v>
      </c>
      <c r="Q1369" s="27">
        <v>360</v>
      </c>
      <c r="R1369" s="27">
        <v>360</v>
      </c>
      <c r="S1369" s="27">
        <v>360</v>
      </c>
      <c r="T1369" s="27">
        <v>360</v>
      </c>
      <c r="U1369" s="27">
        <v>0</v>
      </c>
      <c r="V1369" s="27">
        <v>0</v>
      </c>
      <c r="W1369" s="27">
        <v>0</v>
      </c>
      <c r="X1369" t="s">
        <v>144</v>
      </c>
      <c r="Y1369" t="s">
        <v>145</v>
      </c>
      <c r="Z1369" s="27">
        <v>5.3</v>
      </c>
      <c r="AA1369" s="27">
        <v>5.3</v>
      </c>
      <c r="AB1369" s="27">
        <v>5.3</v>
      </c>
      <c r="AC1369" s="27">
        <v>5.3</v>
      </c>
      <c r="AD1369" s="27">
        <v>4193.7412830188678</v>
      </c>
      <c r="AE1369" s="27">
        <v>4546.6594716981126</v>
      </c>
      <c r="AF1369" s="27">
        <v>4899.5776603773584</v>
      </c>
      <c r="AG1369" s="90">
        <v>4546.6594716981126</v>
      </c>
      <c r="AH1369" s="27">
        <v>1</v>
      </c>
      <c r="AI1369" s="27">
        <v>1</v>
      </c>
      <c r="AJ1369" s="27">
        <v>857.18530817610065</v>
      </c>
      <c r="AK1369" s="27">
        <v>857.18530817610065</v>
      </c>
      <c r="AL1369" s="101">
        <v>5403.8447798742136</v>
      </c>
      <c r="AM1369" s="101">
        <v>5403.8447798742136</v>
      </c>
      <c r="AN1369">
        <v>2045</v>
      </c>
      <c r="AO1369" t="s">
        <v>60</v>
      </c>
      <c r="AP1369" s="30">
        <v>8.5</v>
      </c>
      <c r="AQ1369" t="s">
        <v>102</v>
      </c>
      <c r="AR1369">
        <v>8</v>
      </c>
      <c r="AS1369">
        <v>21</v>
      </c>
      <c r="AT1369" t="s">
        <v>89</v>
      </c>
      <c r="AU1369">
        <v>2020</v>
      </c>
      <c r="AV1369" t="s">
        <v>398</v>
      </c>
      <c r="AW1369" s="101">
        <f t="shared" si="91"/>
        <v>4546.6594716981126</v>
      </c>
      <c r="AX1369" s="101">
        <f t="shared" si="92"/>
        <v>5403.8447798742136</v>
      </c>
      <c r="AY1369" s="101">
        <f t="shared" si="93"/>
        <v>5403.8447798742136</v>
      </c>
    </row>
    <row r="1370" spans="1:51" s="70" customFormat="1" x14ac:dyDescent="0.2">
      <c r="A1370">
        <v>76</v>
      </c>
      <c r="B1370" s="70">
        <v>2023</v>
      </c>
      <c r="C1370" s="70" t="s">
        <v>138</v>
      </c>
      <c r="D1370" s="70" t="s">
        <v>45</v>
      </c>
      <c r="E1370" s="70" t="s">
        <v>46</v>
      </c>
      <c r="H1370" s="70" t="s">
        <v>140</v>
      </c>
      <c r="I1370" s="70" t="s">
        <v>396</v>
      </c>
      <c r="J1370" s="70" t="s">
        <v>397</v>
      </c>
      <c r="K1370" s="70" t="s">
        <v>51</v>
      </c>
      <c r="L1370" s="73">
        <v>0</v>
      </c>
      <c r="M1370" s="73">
        <v>0</v>
      </c>
      <c r="N1370" s="73">
        <v>0</v>
      </c>
      <c r="O1370" s="70" t="s">
        <v>142</v>
      </c>
      <c r="P1370" s="70" t="s">
        <v>143</v>
      </c>
      <c r="Q1370" s="73">
        <v>360</v>
      </c>
      <c r="R1370" s="73">
        <v>360</v>
      </c>
      <c r="S1370" s="73">
        <v>360</v>
      </c>
      <c r="T1370" s="73">
        <v>360</v>
      </c>
      <c r="U1370" s="73">
        <v>0</v>
      </c>
      <c r="V1370" s="73">
        <v>0</v>
      </c>
      <c r="W1370" s="73">
        <v>0</v>
      </c>
      <c r="X1370" s="70" t="s">
        <v>144</v>
      </c>
      <c r="Y1370" s="70" t="s">
        <v>145</v>
      </c>
      <c r="Z1370" s="73">
        <v>5.3</v>
      </c>
      <c r="AA1370" s="73">
        <v>5.3</v>
      </c>
      <c r="AB1370" s="73">
        <v>5.3</v>
      </c>
      <c r="AC1370" s="73">
        <v>5.3</v>
      </c>
      <c r="AD1370" s="73">
        <v>4193.7412830188678</v>
      </c>
      <c r="AE1370" s="73">
        <v>4546.6594716981126</v>
      </c>
      <c r="AF1370" s="73">
        <v>4899.5776603773584</v>
      </c>
      <c r="AG1370" s="91">
        <v>4546.6594716981126</v>
      </c>
      <c r="AH1370" s="73">
        <v>1</v>
      </c>
      <c r="AI1370" s="73">
        <v>1</v>
      </c>
      <c r="AJ1370" s="73">
        <v>857.18530817610065</v>
      </c>
      <c r="AK1370" s="73">
        <v>857.18530817610065</v>
      </c>
      <c r="AL1370" s="117">
        <v>5403.8447798742136</v>
      </c>
      <c r="AM1370" s="117">
        <v>5403.8447798742136</v>
      </c>
      <c r="AN1370" s="70">
        <v>2050</v>
      </c>
      <c r="AO1370" s="70" t="s">
        <v>60</v>
      </c>
      <c r="AP1370" s="30">
        <v>8.5</v>
      </c>
      <c r="AQ1370" t="s">
        <v>102</v>
      </c>
      <c r="AR1370">
        <v>8</v>
      </c>
      <c r="AS1370">
        <v>21</v>
      </c>
      <c r="AT1370" t="s">
        <v>89</v>
      </c>
      <c r="AU1370">
        <v>2020</v>
      </c>
      <c r="AV1370" t="s">
        <v>398</v>
      </c>
      <c r="AW1370" s="117">
        <f t="shared" si="91"/>
        <v>4546.6594716981126</v>
      </c>
      <c r="AX1370" s="117">
        <f t="shared" si="92"/>
        <v>5403.8447798742136</v>
      </c>
      <c r="AY1370" s="117">
        <f t="shared" si="93"/>
        <v>5403.8447798742136</v>
      </c>
    </row>
    <row r="1371" spans="1:51" x14ac:dyDescent="0.2">
      <c r="A1371">
        <v>77</v>
      </c>
      <c r="B1371">
        <v>2023</v>
      </c>
      <c r="C1371" t="s">
        <v>138</v>
      </c>
      <c r="D1371" t="s">
        <v>45</v>
      </c>
      <c r="E1371" t="s">
        <v>46</v>
      </c>
      <c r="H1371" t="s">
        <v>140</v>
      </c>
      <c r="I1371" t="s">
        <v>399</v>
      </c>
      <c r="J1371" t="s">
        <v>400</v>
      </c>
      <c r="K1371" t="s">
        <v>51</v>
      </c>
      <c r="L1371" s="27">
        <v>0</v>
      </c>
      <c r="M1371" s="27">
        <v>0</v>
      </c>
      <c r="N1371" s="27">
        <v>0</v>
      </c>
      <c r="O1371" t="s">
        <v>89</v>
      </c>
      <c r="P1371" t="s">
        <v>89</v>
      </c>
      <c r="Q1371" s="27">
        <v>0</v>
      </c>
      <c r="R1371" s="27">
        <v>0</v>
      </c>
      <c r="S1371" s="27">
        <v>0</v>
      </c>
      <c r="T1371" s="27">
        <v>0</v>
      </c>
      <c r="U1371" s="27">
        <v>0</v>
      </c>
      <c r="V1371" s="27">
        <v>0</v>
      </c>
      <c r="W1371" s="27">
        <v>0</v>
      </c>
      <c r="X1371" t="s">
        <v>89</v>
      </c>
      <c r="Y1371" t="s">
        <v>89</v>
      </c>
      <c r="Z1371" s="27">
        <v>0</v>
      </c>
      <c r="AA1371" s="27">
        <v>0</v>
      </c>
      <c r="AB1371" s="27">
        <v>0</v>
      </c>
      <c r="AC1371" s="27">
        <v>0</v>
      </c>
      <c r="AD1371" s="27">
        <v>275.17987421383651</v>
      </c>
      <c r="AE1371" s="27">
        <v>343.97484276729563</v>
      </c>
      <c r="AF1371" s="27">
        <v>412.76981132075474</v>
      </c>
      <c r="AG1371" s="90">
        <v>343.97484276729563</v>
      </c>
      <c r="AH1371" s="27">
        <v>1</v>
      </c>
      <c r="AI1371" s="27">
        <v>1</v>
      </c>
      <c r="AJ1371" s="27">
        <v>0</v>
      </c>
      <c r="AK1371" s="27">
        <v>0</v>
      </c>
      <c r="AL1371" s="101">
        <v>343.97484276729563</v>
      </c>
      <c r="AM1371" s="101">
        <v>343.97484276729563</v>
      </c>
      <c r="AN1371">
        <v>2023</v>
      </c>
      <c r="AO1371" t="s">
        <v>56</v>
      </c>
      <c r="AP1371" s="30">
        <v>8.5</v>
      </c>
      <c r="AQ1371" t="s">
        <v>102</v>
      </c>
      <c r="AR1371">
        <v>2</v>
      </c>
      <c r="AS1371">
        <v>1</v>
      </c>
      <c r="AT1371" t="s">
        <v>89</v>
      </c>
      <c r="AU1371">
        <v>2020</v>
      </c>
      <c r="AV1371" t="s">
        <v>401</v>
      </c>
      <c r="AW1371" s="101">
        <f t="shared" si="91"/>
        <v>343.97484276729563</v>
      </c>
      <c r="AX1371" s="101">
        <f t="shared" si="92"/>
        <v>343.97484276729563</v>
      </c>
      <c r="AY1371" s="101">
        <f t="shared" si="93"/>
        <v>343.97484276729563</v>
      </c>
    </row>
    <row r="1372" spans="1:51" x14ac:dyDescent="0.2">
      <c r="A1372">
        <v>77</v>
      </c>
      <c r="B1372">
        <v>2023</v>
      </c>
      <c r="C1372" t="s">
        <v>138</v>
      </c>
      <c r="D1372" t="s">
        <v>45</v>
      </c>
      <c r="E1372" t="s">
        <v>46</v>
      </c>
      <c r="H1372" t="s">
        <v>140</v>
      </c>
      <c r="I1372" t="s">
        <v>399</v>
      </c>
      <c r="J1372" t="s">
        <v>400</v>
      </c>
      <c r="K1372" t="s">
        <v>51</v>
      </c>
      <c r="L1372" s="27">
        <v>0</v>
      </c>
      <c r="M1372" s="27">
        <v>0</v>
      </c>
      <c r="N1372" s="27">
        <v>0</v>
      </c>
      <c r="O1372" t="s">
        <v>89</v>
      </c>
      <c r="P1372" t="s">
        <v>89</v>
      </c>
      <c r="Q1372" s="27">
        <v>0</v>
      </c>
      <c r="R1372" s="27">
        <v>0</v>
      </c>
      <c r="S1372" s="27">
        <v>0</v>
      </c>
      <c r="T1372" s="27">
        <v>0</v>
      </c>
      <c r="U1372" s="27">
        <v>0</v>
      </c>
      <c r="V1372" s="27">
        <v>0</v>
      </c>
      <c r="W1372" s="27">
        <v>0</v>
      </c>
      <c r="X1372" t="s">
        <v>89</v>
      </c>
      <c r="Y1372" t="s">
        <v>89</v>
      </c>
      <c r="Z1372" s="27">
        <v>0</v>
      </c>
      <c r="AA1372" s="27">
        <v>0</v>
      </c>
      <c r="AB1372" s="27">
        <v>0</v>
      </c>
      <c r="AC1372" s="27">
        <v>0</v>
      </c>
      <c r="AD1372" s="27">
        <v>275.17987421383651</v>
      </c>
      <c r="AE1372" s="27">
        <v>343.97484276729563</v>
      </c>
      <c r="AF1372" s="27">
        <v>412.76981132075474</v>
      </c>
      <c r="AG1372" s="90">
        <v>343.97484276729563</v>
      </c>
      <c r="AH1372" s="27">
        <v>1</v>
      </c>
      <c r="AI1372" s="27">
        <v>1</v>
      </c>
      <c r="AJ1372" s="27">
        <v>0</v>
      </c>
      <c r="AK1372" s="27">
        <v>0</v>
      </c>
      <c r="AL1372" s="101">
        <v>343.97484276729563</v>
      </c>
      <c r="AM1372" s="101">
        <v>343.97484276729563</v>
      </c>
      <c r="AN1372">
        <v>2030</v>
      </c>
      <c r="AO1372" t="s">
        <v>56</v>
      </c>
      <c r="AP1372" s="30">
        <v>8.5</v>
      </c>
      <c r="AQ1372" t="s">
        <v>102</v>
      </c>
      <c r="AR1372">
        <v>2</v>
      </c>
      <c r="AS1372">
        <v>1</v>
      </c>
      <c r="AT1372" t="s">
        <v>89</v>
      </c>
      <c r="AU1372">
        <v>2020</v>
      </c>
      <c r="AV1372" t="s">
        <v>401</v>
      </c>
      <c r="AW1372" s="101">
        <f t="shared" si="91"/>
        <v>343.97484276729563</v>
      </c>
      <c r="AX1372" s="101">
        <f t="shared" si="92"/>
        <v>343.97484276729563</v>
      </c>
      <c r="AY1372" s="101">
        <f t="shared" si="93"/>
        <v>343.97484276729563</v>
      </c>
    </row>
    <row r="1373" spans="1:51" x14ac:dyDescent="0.2">
      <c r="A1373">
        <v>77</v>
      </c>
      <c r="B1373">
        <v>2023</v>
      </c>
      <c r="C1373" t="s">
        <v>138</v>
      </c>
      <c r="D1373" t="s">
        <v>45</v>
      </c>
      <c r="E1373" t="s">
        <v>46</v>
      </c>
      <c r="H1373" t="s">
        <v>140</v>
      </c>
      <c r="I1373" t="s">
        <v>399</v>
      </c>
      <c r="J1373" t="s">
        <v>400</v>
      </c>
      <c r="K1373" t="s">
        <v>51</v>
      </c>
      <c r="L1373" s="27">
        <v>0</v>
      </c>
      <c r="M1373" s="27">
        <v>0</v>
      </c>
      <c r="N1373" s="27">
        <v>0</v>
      </c>
      <c r="O1373" t="s">
        <v>89</v>
      </c>
      <c r="P1373" t="s">
        <v>89</v>
      </c>
      <c r="Q1373" s="27">
        <v>0</v>
      </c>
      <c r="R1373" s="27">
        <v>0</v>
      </c>
      <c r="S1373" s="27">
        <v>0</v>
      </c>
      <c r="T1373" s="27">
        <v>0</v>
      </c>
      <c r="U1373" s="27">
        <v>0</v>
      </c>
      <c r="V1373" s="27">
        <v>0</v>
      </c>
      <c r="W1373" s="27">
        <v>0</v>
      </c>
      <c r="X1373" t="s">
        <v>89</v>
      </c>
      <c r="Y1373" t="s">
        <v>89</v>
      </c>
      <c r="Z1373" s="27">
        <v>0</v>
      </c>
      <c r="AA1373" s="27">
        <v>0</v>
      </c>
      <c r="AB1373" s="27">
        <v>0</v>
      </c>
      <c r="AC1373" s="27">
        <v>0</v>
      </c>
      <c r="AD1373" s="27">
        <v>275.17987421383651</v>
      </c>
      <c r="AE1373" s="27">
        <v>343.97484276729563</v>
      </c>
      <c r="AF1373" s="27">
        <v>412.76981132075474</v>
      </c>
      <c r="AG1373" s="90">
        <v>343.97484276729563</v>
      </c>
      <c r="AH1373" s="27">
        <v>1</v>
      </c>
      <c r="AI1373" s="27">
        <v>1</v>
      </c>
      <c r="AJ1373" s="27">
        <v>0</v>
      </c>
      <c r="AK1373" s="27">
        <v>0</v>
      </c>
      <c r="AL1373" s="101">
        <v>343.97484276729563</v>
      </c>
      <c r="AM1373" s="101">
        <v>343.97484276729563</v>
      </c>
      <c r="AN1373">
        <v>2035</v>
      </c>
      <c r="AO1373" t="s">
        <v>56</v>
      </c>
      <c r="AP1373" s="30">
        <v>8.5</v>
      </c>
      <c r="AQ1373" t="s">
        <v>102</v>
      </c>
      <c r="AR1373">
        <v>2</v>
      </c>
      <c r="AS1373">
        <v>1</v>
      </c>
      <c r="AT1373" t="s">
        <v>89</v>
      </c>
      <c r="AU1373">
        <v>2020</v>
      </c>
      <c r="AV1373" t="s">
        <v>401</v>
      </c>
      <c r="AW1373" s="101">
        <f t="shared" si="91"/>
        <v>343.97484276729563</v>
      </c>
      <c r="AX1373" s="101">
        <f t="shared" si="92"/>
        <v>343.97484276729563</v>
      </c>
      <c r="AY1373" s="101">
        <f t="shared" si="93"/>
        <v>343.97484276729563</v>
      </c>
    </row>
    <row r="1374" spans="1:51" x14ac:dyDescent="0.2">
      <c r="A1374">
        <v>77</v>
      </c>
      <c r="B1374">
        <v>2023</v>
      </c>
      <c r="C1374" t="s">
        <v>138</v>
      </c>
      <c r="D1374" t="s">
        <v>45</v>
      </c>
      <c r="E1374" t="s">
        <v>46</v>
      </c>
      <c r="H1374" t="s">
        <v>140</v>
      </c>
      <c r="I1374" t="s">
        <v>399</v>
      </c>
      <c r="J1374" t="s">
        <v>400</v>
      </c>
      <c r="K1374" t="s">
        <v>51</v>
      </c>
      <c r="L1374" s="27">
        <v>0</v>
      </c>
      <c r="M1374" s="27">
        <v>0</v>
      </c>
      <c r="N1374" s="27">
        <v>0</v>
      </c>
      <c r="O1374" t="s">
        <v>89</v>
      </c>
      <c r="P1374" t="s">
        <v>89</v>
      </c>
      <c r="Q1374" s="27">
        <v>0</v>
      </c>
      <c r="R1374" s="27">
        <v>0</v>
      </c>
      <c r="S1374" s="27">
        <v>0</v>
      </c>
      <c r="T1374" s="27">
        <v>0</v>
      </c>
      <c r="U1374" s="27">
        <v>0</v>
      </c>
      <c r="V1374" s="27">
        <v>0</v>
      </c>
      <c r="W1374" s="27">
        <v>0</v>
      </c>
      <c r="X1374" t="s">
        <v>89</v>
      </c>
      <c r="Y1374" t="s">
        <v>89</v>
      </c>
      <c r="Z1374" s="27">
        <v>0</v>
      </c>
      <c r="AA1374" s="27">
        <v>0</v>
      </c>
      <c r="AB1374" s="27">
        <v>0</v>
      </c>
      <c r="AC1374" s="27">
        <v>0</v>
      </c>
      <c r="AD1374" s="27">
        <v>275.17987421383651</v>
      </c>
      <c r="AE1374" s="27">
        <v>343.97484276729563</v>
      </c>
      <c r="AF1374" s="27">
        <v>412.76981132075474</v>
      </c>
      <c r="AG1374" s="90">
        <v>343.97484276729563</v>
      </c>
      <c r="AH1374" s="27">
        <v>1</v>
      </c>
      <c r="AI1374" s="27">
        <v>1</v>
      </c>
      <c r="AJ1374" s="27">
        <v>0</v>
      </c>
      <c r="AK1374" s="27">
        <v>0</v>
      </c>
      <c r="AL1374" s="101">
        <v>343.97484276729563</v>
      </c>
      <c r="AM1374" s="101">
        <v>343.97484276729563</v>
      </c>
      <c r="AN1374">
        <v>2040</v>
      </c>
      <c r="AO1374" t="s">
        <v>56</v>
      </c>
      <c r="AP1374" s="30">
        <v>8.5</v>
      </c>
      <c r="AQ1374" t="s">
        <v>102</v>
      </c>
      <c r="AR1374">
        <v>2</v>
      </c>
      <c r="AS1374">
        <v>1</v>
      </c>
      <c r="AT1374" t="s">
        <v>89</v>
      </c>
      <c r="AU1374">
        <v>2020</v>
      </c>
      <c r="AV1374" t="s">
        <v>401</v>
      </c>
      <c r="AW1374" s="101">
        <f t="shared" si="91"/>
        <v>343.97484276729563</v>
      </c>
      <c r="AX1374" s="101">
        <f t="shared" si="92"/>
        <v>343.97484276729563</v>
      </c>
      <c r="AY1374" s="101">
        <f t="shared" si="93"/>
        <v>343.97484276729563</v>
      </c>
    </row>
    <row r="1375" spans="1:51" x14ac:dyDescent="0.2">
      <c r="A1375">
        <v>77</v>
      </c>
      <c r="B1375">
        <v>2023</v>
      </c>
      <c r="C1375" t="s">
        <v>138</v>
      </c>
      <c r="D1375" t="s">
        <v>45</v>
      </c>
      <c r="E1375" t="s">
        <v>46</v>
      </c>
      <c r="H1375" t="s">
        <v>140</v>
      </c>
      <c r="I1375" t="s">
        <v>399</v>
      </c>
      <c r="J1375" t="s">
        <v>400</v>
      </c>
      <c r="K1375" t="s">
        <v>51</v>
      </c>
      <c r="L1375" s="27">
        <v>0</v>
      </c>
      <c r="M1375" s="27">
        <v>0</v>
      </c>
      <c r="N1375" s="27">
        <v>0</v>
      </c>
      <c r="O1375" t="s">
        <v>89</v>
      </c>
      <c r="P1375" t="s">
        <v>89</v>
      </c>
      <c r="Q1375" s="27">
        <v>0</v>
      </c>
      <c r="R1375" s="27">
        <v>0</v>
      </c>
      <c r="S1375" s="27">
        <v>0</v>
      </c>
      <c r="T1375" s="27">
        <v>0</v>
      </c>
      <c r="U1375" s="27">
        <v>0</v>
      </c>
      <c r="V1375" s="27">
        <v>0</v>
      </c>
      <c r="W1375" s="27">
        <v>0</v>
      </c>
      <c r="X1375" t="s">
        <v>89</v>
      </c>
      <c r="Y1375" t="s">
        <v>89</v>
      </c>
      <c r="Z1375" s="27">
        <v>0</v>
      </c>
      <c r="AA1375" s="27">
        <v>0</v>
      </c>
      <c r="AB1375" s="27">
        <v>0</v>
      </c>
      <c r="AC1375" s="27">
        <v>0</v>
      </c>
      <c r="AD1375" s="27">
        <v>275.17987421383651</v>
      </c>
      <c r="AE1375" s="27">
        <v>343.97484276729563</v>
      </c>
      <c r="AF1375" s="27">
        <v>412.76981132075474</v>
      </c>
      <c r="AG1375" s="90">
        <v>343.97484276729563</v>
      </c>
      <c r="AH1375" s="27">
        <v>1</v>
      </c>
      <c r="AI1375" s="27">
        <v>1</v>
      </c>
      <c r="AJ1375" s="27">
        <v>0</v>
      </c>
      <c r="AK1375" s="27">
        <v>0</v>
      </c>
      <c r="AL1375" s="101">
        <v>343.97484276729563</v>
      </c>
      <c r="AM1375" s="101">
        <v>343.97484276729563</v>
      </c>
      <c r="AN1375">
        <v>2045</v>
      </c>
      <c r="AO1375" t="s">
        <v>56</v>
      </c>
      <c r="AP1375" s="30">
        <v>8.5</v>
      </c>
      <c r="AQ1375" t="s">
        <v>102</v>
      </c>
      <c r="AR1375">
        <v>2</v>
      </c>
      <c r="AS1375">
        <v>1</v>
      </c>
      <c r="AT1375" t="s">
        <v>89</v>
      </c>
      <c r="AU1375">
        <v>2020</v>
      </c>
      <c r="AV1375" t="s">
        <v>401</v>
      </c>
      <c r="AW1375" s="101">
        <f t="shared" si="91"/>
        <v>343.97484276729563</v>
      </c>
      <c r="AX1375" s="101">
        <f t="shared" si="92"/>
        <v>343.97484276729563</v>
      </c>
      <c r="AY1375" s="101">
        <f t="shared" si="93"/>
        <v>343.97484276729563</v>
      </c>
    </row>
    <row r="1376" spans="1:51" x14ac:dyDescent="0.2">
      <c r="A1376">
        <v>77</v>
      </c>
      <c r="B1376">
        <v>2023</v>
      </c>
      <c r="C1376" t="s">
        <v>138</v>
      </c>
      <c r="D1376" t="s">
        <v>45</v>
      </c>
      <c r="E1376" t="s">
        <v>46</v>
      </c>
      <c r="H1376" t="s">
        <v>140</v>
      </c>
      <c r="I1376" t="s">
        <v>399</v>
      </c>
      <c r="J1376" t="s">
        <v>400</v>
      </c>
      <c r="K1376" t="s">
        <v>51</v>
      </c>
      <c r="L1376" s="27">
        <v>0</v>
      </c>
      <c r="M1376" s="27">
        <v>0</v>
      </c>
      <c r="N1376" s="27">
        <v>0</v>
      </c>
      <c r="O1376" t="s">
        <v>89</v>
      </c>
      <c r="P1376" t="s">
        <v>89</v>
      </c>
      <c r="Q1376" s="27">
        <v>0</v>
      </c>
      <c r="R1376" s="27">
        <v>0</v>
      </c>
      <c r="S1376" s="27">
        <v>0</v>
      </c>
      <c r="T1376" s="27">
        <v>0</v>
      </c>
      <c r="U1376" s="27">
        <v>0</v>
      </c>
      <c r="V1376" s="27">
        <v>0</v>
      </c>
      <c r="W1376" s="27">
        <v>0</v>
      </c>
      <c r="X1376" t="s">
        <v>89</v>
      </c>
      <c r="Y1376" t="s">
        <v>89</v>
      </c>
      <c r="Z1376" s="27">
        <v>0</v>
      </c>
      <c r="AA1376" s="27">
        <v>0</v>
      </c>
      <c r="AB1376" s="27">
        <v>0</v>
      </c>
      <c r="AC1376" s="27">
        <v>0</v>
      </c>
      <c r="AD1376" s="27">
        <v>275.17987421383651</v>
      </c>
      <c r="AE1376" s="27">
        <v>343.97484276729563</v>
      </c>
      <c r="AF1376" s="27">
        <v>412.76981132075474</v>
      </c>
      <c r="AG1376" s="90">
        <v>343.97484276729563</v>
      </c>
      <c r="AH1376" s="27">
        <v>1</v>
      </c>
      <c r="AI1376" s="27">
        <v>1</v>
      </c>
      <c r="AJ1376" s="27">
        <v>0</v>
      </c>
      <c r="AK1376" s="27">
        <v>0</v>
      </c>
      <c r="AL1376" s="101">
        <v>343.97484276729563</v>
      </c>
      <c r="AM1376" s="101">
        <v>343.97484276729563</v>
      </c>
      <c r="AN1376">
        <v>2050</v>
      </c>
      <c r="AO1376" t="s">
        <v>56</v>
      </c>
      <c r="AP1376" s="30">
        <v>8.5</v>
      </c>
      <c r="AQ1376" t="s">
        <v>102</v>
      </c>
      <c r="AR1376">
        <v>2</v>
      </c>
      <c r="AS1376">
        <v>1</v>
      </c>
      <c r="AT1376" t="s">
        <v>89</v>
      </c>
      <c r="AU1376">
        <v>2020</v>
      </c>
      <c r="AV1376" t="s">
        <v>401</v>
      </c>
      <c r="AW1376" s="101">
        <f t="shared" si="91"/>
        <v>343.97484276729563</v>
      </c>
      <c r="AX1376" s="101">
        <f t="shared" si="92"/>
        <v>343.97484276729563</v>
      </c>
      <c r="AY1376" s="101">
        <f t="shared" si="93"/>
        <v>343.97484276729563</v>
      </c>
    </row>
    <row r="1377" spans="1:51" x14ac:dyDescent="0.2">
      <c r="A1377">
        <v>77</v>
      </c>
      <c r="B1377">
        <v>2023</v>
      </c>
      <c r="C1377" t="s">
        <v>138</v>
      </c>
      <c r="D1377" t="s">
        <v>45</v>
      </c>
      <c r="E1377" t="s">
        <v>46</v>
      </c>
      <c r="H1377" t="s">
        <v>140</v>
      </c>
      <c r="I1377" t="s">
        <v>399</v>
      </c>
      <c r="J1377" t="s">
        <v>400</v>
      </c>
      <c r="K1377" t="s">
        <v>51</v>
      </c>
      <c r="L1377" s="27">
        <v>0</v>
      </c>
      <c r="M1377" s="27">
        <v>0</v>
      </c>
      <c r="N1377" s="27">
        <v>0</v>
      </c>
      <c r="O1377" t="s">
        <v>89</v>
      </c>
      <c r="P1377" t="s">
        <v>89</v>
      </c>
      <c r="Q1377" s="27">
        <v>0</v>
      </c>
      <c r="R1377" s="27">
        <v>0</v>
      </c>
      <c r="S1377" s="27">
        <v>0</v>
      </c>
      <c r="T1377" s="27">
        <v>0</v>
      </c>
      <c r="U1377" s="27">
        <v>0</v>
      </c>
      <c r="V1377" s="27">
        <v>0</v>
      </c>
      <c r="W1377" s="27">
        <v>0</v>
      </c>
      <c r="X1377" t="s">
        <v>89</v>
      </c>
      <c r="Y1377" t="s">
        <v>89</v>
      </c>
      <c r="Z1377" s="27">
        <v>0</v>
      </c>
      <c r="AA1377" s="27">
        <v>0</v>
      </c>
      <c r="AB1377" s="27">
        <v>0</v>
      </c>
      <c r="AC1377" s="27">
        <v>0</v>
      </c>
      <c r="AD1377" s="27">
        <v>275.17987421383651</v>
      </c>
      <c r="AE1377" s="27">
        <v>343.97484276729563</v>
      </c>
      <c r="AF1377" s="27">
        <v>412.76981132075474</v>
      </c>
      <c r="AG1377" s="90">
        <v>343.97484276729563</v>
      </c>
      <c r="AH1377" s="27">
        <v>1</v>
      </c>
      <c r="AI1377" s="27">
        <v>1</v>
      </c>
      <c r="AJ1377" s="27">
        <v>0</v>
      </c>
      <c r="AK1377" s="27">
        <v>0</v>
      </c>
      <c r="AL1377" s="101">
        <v>343.97484276729563</v>
      </c>
      <c r="AM1377" s="101">
        <v>343.97484276729563</v>
      </c>
      <c r="AN1377">
        <v>2023</v>
      </c>
      <c r="AO1377" t="s">
        <v>59</v>
      </c>
      <c r="AP1377" s="30">
        <v>8.5</v>
      </c>
      <c r="AQ1377" t="s">
        <v>102</v>
      </c>
      <c r="AR1377">
        <v>2</v>
      </c>
      <c r="AS1377">
        <v>1</v>
      </c>
      <c r="AT1377" t="s">
        <v>89</v>
      </c>
      <c r="AU1377">
        <v>2020</v>
      </c>
      <c r="AV1377" t="s">
        <v>401</v>
      </c>
      <c r="AW1377" s="101">
        <f t="shared" si="91"/>
        <v>343.97484276729563</v>
      </c>
      <c r="AX1377" s="101">
        <f t="shared" si="92"/>
        <v>343.97484276729563</v>
      </c>
      <c r="AY1377" s="101">
        <f t="shared" si="93"/>
        <v>343.97484276729563</v>
      </c>
    </row>
    <row r="1378" spans="1:51" x14ac:dyDescent="0.2">
      <c r="A1378">
        <v>77</v>
      </c>
      <c r="B1378">
        <v>2023</v>
      </c>
      <c r="C1378" t="s">
        <v>138</v>
      </c>
      <c r="D1378" t="s">
        <v>45</v>
      </c>
      <c r="E1378" t="s">
        <v>46</v>
      </c>
      <c r="H1378" t="s">
        <v>140</v>
      </c>
      <c r="I1378" t="s">
        <v>399</v>
      </c>
      <c r="J1378" t="s">
        <v>400</v>
      </c>
      <c r="K1378" t="s">
        <v>51</v>
      </c>
      <c r="L1378" s="27">
        <v>0</v>
      </c>
      <c r="M1378" s="27">
        <v>0</v>
      </c>
      <c r="N1378" s="27">
        <v>0</v>
      </c>
      <c r="O1378" t="s">
        <v>89</v>
      </c>
      <c r="P1378" t="s">
        <v>89</v>
      </c>
      <c r="Q1378" s="27">
        <v>0</v>
      </c>
      <c r="R1378" s="27">
        <v>0</v>
      </c>
      <c r="S1378" s="27">
        <v>0</v>
      </c>
      <c r="T1378" s="27">
        <v>0</v>
      </c>
      <c r="U1378" s="27">
        <v>0</v>
      </c>
      <c r="V1378" s="27">
        <v>0</v>
      </c>
      <c r="W1378" s="27">
        <v>0</v>
      </c>
      <c r="X1378" t="s">
        <v>89</v>
      </c>
      <c r="Y1378" t="s">
        <v>89</v>
      </c>
      <c r="Z1378" s="27">
        <v>0</v>
      </c>
      <c r="AA1378" s="27">
        <v>0</v>
      </c>
      <c r="AB1378" s="27">
        <v>0</v>
      </c>
      <c r="AC1378" s="27">
        <v>0</v>
      </c>
      <c r="AD1378" s="27">
        <v>275.17987421383651</v>
      </c>
      <c r="AE1378" s="27">
        <v>343.97484276729563</v>
      </c>
      <c r="AF1378" s="27">
        <v>412.76981132075474</v>
      </c>
      <c r="AG1378" s="90">
        <v>343.97484276729563</v>
      </c>
      <c r="AH1378" s="27">
        <v>1</v>
      </c>
      <c r="AI1378" s="27">
        <v>1</v>
      </c>
      <c r="AJ1378" s="27">
        <v>0</v>
      </c>
      <c r="AK1378" s="27">
        <v>0</v>
      </c>
      <c r="AL1378" s="101">
        <v>343.97484276729563</v>
      </c>
      <c r="AM1378" s="101">
        <v>343.97484276729563</v>
      </c>
      <c r="AN1378">
        <v>2030</v>
      </c>
      <c r="AO1378" t="s">
        <v>59</v>
      </c>
      <c r="AP1378" s="30">
        <v>8.5</v>
      </c>
      <c r="AQ1378" t="s">
        <v>102</v>
      </c>
      <c r="AR1378">
        <v>2</v>
      </c>
      <c r="AS1378">
        <v>1</v>
      </c>
      <c r="AT1378" t="s">
        <v>89</v>
      </c>
      <c r="AU1378">
        <v>2020</v>
      </c>
      <c r="AV1378" t="s">
        <v>401</v>
      </c>
      <c r="AW1378" s="101">
        <f t="shared" si="91"/>
        <v>343.97484276729563</v>
      </c>
      <c r="AX1378" s="101">
        <f t="shared" si="92"/>
        <v>343.97484276729563</v>
      </c>
      <c r="AY1378" s="101">
        <f t="shared" si="93"/>
        <v>343.97484276729563</v>
      </c>
    </row>
    <row r="1379" spans="1:51" x14ac:dyDescent="0.2">
      <c r="A1379">
        <v>77</v>
      </c>
      <c r="B1379">
        <v>2023</v>
      </c>
      <c r="C1379" t="s">
        <v>138</v>
      </c>
      <c r="D1379" t="s">
        <v>45</v>
      </c>
      <c r="E1379" t="s">
        <v>46</v>
      </c>
      <c r="H1379" t="s">
        <v>140</v>
      </c>
      <c r="I1379" t="s">
        <v>399</v>
      </c>
      <c r="J1379" t="s">
        <v>400</v>
      </c>
      <c r="K1379" t="s">
        <v>51</v>
      </c>
      <c r="L1379" s="27">
        <v>0</v>
      </c>
      <c r="M1379" s="27">
        <v>0</v>
      </c>
      <c r="N1379" s="27">
        <v>0</v>
      </c>
      <c r="O1379" t="s">
        <v>89</v>
      </c>
      <c r="P1379" t="s">
        <v>89</v>
      </c>
      <c r="Q1379" s="27">
        <v>0</v>
      </c>
      <c r="R1379" s="27">
        <v>0</v>
      </c>
      <c r="S1379" s="27">
        <v>0</v>
      </c>
      <c r="T1379" s="27">
        <v>0</v>
      </c>
      <c r="U1379" s="27">
        <v>0</v>
      </c>
      <c r="V1379" s="27">
        <v>0</v>
      </c>
      <c r="W1379" s="27">
        <v>0</v>
      </c>
      <c r="X1379" t="s">
        <v>89</v>
      </c>
      <c r="Y1379" t="s">
        <v>89</v>
      </c>
      <c r="Z1379" s="27">
        <v>0</v>
      </c>
      <c r="AA1379" s="27">
        <v>0</v>
      </c>
      <c r="AB1379" s="27">
        <v>0</v>
      </c>
      <c r="AC1379" s="27">
        <v>0</v>
      </c>
      <c r="AD1379" s="27">
        <v>275.17987421383651</v>
      </c>
      <c r="AE1379" s="27">
        <v>343.97484276729563</v>
      </c>
      <c r="AF1379" s="27">
        <v>412.76981132075474</v>
      </c>
      <c r="AG1379" s="90">
        <v>343.97484276729563</v>
      </c>
      <c r="AH1379" s="27">
        <v>1</v>
      </c>
      <c r="AI1379" s="27">
        <v>1</v>
      </c>
      <c r="AJ1379" s="27">
        <v>0</v>
      </c>
      <c r="AK1379" s="27">
        <v>0</v>
      </c>
      <c r="AL1379" s="101">
        <v>343.97484276729563</v>
      </c>
      <c r="AM1379" s="101">
        <v>343.97484276729563</v>
      </c>
      <c r="AN1379">
        <v>2035</v>
      </c>
      <c r="AO1379" t="s">
        <v>59</v>
      </c>
      <c r="AP1379" s="30">
        <v>8.5</v>
      </c>
      <c r="AQ1379" t="s">
        <v>102</v>
      </c>
      <c r="AR1379">
        <v>2</v>
      </c>
      <c r="AS1379">
        <v>1</v>
      </c>
      <c r="AT1379" t="s">
        <v>89</v>
      </c>
      <c r="AU1379">
        <v>2020</v>
      </c>
      <c r="AV1379" t="s">
        <v>401</v>
      </c>
      <c r="AW1379" s="101">
        <f t="shared" si="91"/>
        <v>343.97484276729563</v>
      </c>
      <c r="AX1379" s="101">
        <f t="shared" si="92"/>
        <v>343.97484276729563</v>
      </c>
      <c r="AY1379" s="101">
        <f t="shared" si="93"/>
        <v>343.97484276729563</v>
      </c>
    </row>
    <row r="1380" spans="1:51" x14ac:dyDescent="0.2">
      <c r="A1380">
        <v>77</v>
      </c>
      <c r="B1380">
        <v>2023</v>
      </c>
      <c r="C1380" t="s">
        <v>138</v>
      </c>
      <c r="D1380" t="s">
        <v>45</v>
      </c>
      <c r="E1380" t="s">
        <v>46</v>
      </c>
      <c r="H1380" t="s">
        <v>140</v>
      </c>
      <c r="I1380" t="s">
        <v>399</v>
      </c>
      <c r="J1380" t="s">
        <v>400</v>
      </c>
      <c r="K1380" t="s">
        <v>51</v>
      </c>
      <c r="L1380" s="27">
        <v>0</v>
      </c>
      <c r="M1380" s="27">
        <v>0</v>
      </c>
      <c r="N1380" s="27">
        <v>0</v>
      </c>
      <c r="O1380" t="s">
        <v>89</v>
      </c>
      <c r="P1380" t="s">
        <v>89</v>
      </c>
      <c r="Q1380" s="27">
        <v>0</v>
      </c>
      <c r="R1380" s="27">
        <v>0</v>
      </c>
      <c r="S1380" s="27">
        <v>0</v>
      </c>
      <c r="T1380" s="27">
        <v>0</v>
      </c>
      <c r="U1380" s="27">
        <v>0</v>
      </c>
      <c r="V1380" s="27">
        <v>0</v>
      </c>
      <c r="W1380" s="27">
        <v>0</v>
      </c>
      <c r="X1380" t="s">
        <v>89</v>
      </c>
      <c r="Y1380" t="s">
        <v>89</v>
      </c>
      <c r="Z1380" s="27">
        <v>0</v>
      </c>
      <c r="AA1380" s="27">
        <v>0</v>
      </c>
      <c r="AB1380" s="27">
        <v>0</v>
      </c>
      <c r="AC1380" s="27">
        <v>0</v>
      </c>
      <c r="AD1380" s="27">
        <v>275.17987421383651</v>
      </c>
      <c r="AE1380" s="27">
        <v>343.97484276729563</v>
      </c>
      <c r="AF1380" s="27">
        <v>412.76981132075474</v>
      </c>
      <c r="AG1380" s="90">
        <v>343.97484276729563</v>
      </c>
      <c r="AH1380" s="27">
        <v>1</v>
      </c>
      <c r="AI1380" s="27">
        <v>1</v>
      </c>
      <c r="AJ1380" s="27">
        <v>0</v>
      </c>
      <c r="AK1380" s="27">
        <v>0</v>
      </c>
      <c r="AL1380" s="101">
        <v>343.97484276729563</v>
      </c>
      <c r="AM1380" s="101">
        <v>343.97484276729563</v>
      </c>
      <c r="AN1380">
        <v>2040</v>
      </c>
      <c r="AO1380" t="s">
        <v>59</v>
      </c>
      <c r="AP1380" s="30">
        <v>8.5</v>
      </c>
      <c r="AQ1380" t="s">
        <v>102</v>
      </c>
      <c r="AR1380">
        <v>2</v>
      </c>
      <c r="AS1380">
        <v>1</v>
      </c>
      <c r="AT1380" t="s">
        <v>89</v>
      </c>
      <c r="AU1380">
        <v>2020</v>
      </c>
      <c r="AV1380" t="s">
        <v>401</v>
      </c>
      <c r="AW1380" s="101">
        <f t="shared" si="91"/>
        <v>343.97484276729563</v>
      </c>
      <c r="AX1380" s="101">
        <f t="shared" si="92"/>
        <v>343.97484276729563</v>
      </c>
      <c r="AY1380" s="101">
        <f t="shared" si="93"/>
        <v>343.97484276729563</v>
      </c>
    </row>
    <row r="1381" spans="1:51" x14ac:dyDescent="0.2">
      <c r="A1381">
        <v>77</v>
      </c>
      <c r="B1381">
        <v>2023</v>
      </c>
      <c r="C1381" t="s">
        <v>138</v>
      </c>
      <c r="D1381" t="s">
        <v>45</v>
      </c>
      <c r="E1381" t="s">
        <v>46</v>
      </c>
      <c r="H1381" t="s">
        <v>140</v>
      </c>
      <c r="I1381" t="s">
        <v>399</v>
      </c>
      <c r="J1381" t="s">
        <v>400</v>
      </c>
      <c r="K1381" t="s">
        <v>51</v>
      </c>
      <c r="L1381" s="27">
        <v>0</v>
      </c>
      <c r="M1381" s="27">
        <v>0</v>
      </c>
      <c r="N1381" s="27">
        <v>0</v>
      </c>
      <c r="O1381" t="s">
        <v>89</v>
      </c>
      <c r="P1381" t="s">
        <v>89</v>
      </c>
      <c r="Q1381" s="27">
        <v>0</v>
      </c>
      <c r="R1381" s="27">
        <v>0</v>
      </c>
      <c r="S1381" s="27">
        <v>0</v>
      </c>
      <c r="T1381" s="27">
        <v>0</v>
      </c>
      <c r="U1381" s="27">
        <v>0</v>
      </c>
      <c r="V1381" s="27">
        <v>0</v>
      </c>
      <c r="W1381" s="27">
        <v>0</v>
      </c>
      <c r="X1381" t="s">
        <v>89</v>
      </c>
      <c r="Y1381" t="s">
        <v>89</v>
      </c>
      <c r="Z1381" s="27">
        <v>0</v>
      </c>
      <c r="AA1381" s="27">
        <v>0</v>
      </c>
      <c r="AB1381" s="27">
        <v>0</v>
      </c>
      <c r="AC1381" s="27">
        <v>0</v>
      </c>
      <c r="AD1381" s="27">
        <v>275.17987421383651</v>
      </c>
      <c r="AE1381" s="27">
        <v>343.97484276729563</v>
      </c>
      <c r="AF1381" s="27">
        <v>412.76981132075474</v>
      </c>
      <c r="AG1381" s="90">
        <v>343.97484276729563</v>
      </c>
      <c r="AH1381" s="27">
        <v>1</v>
      </c>
      <c r="AI1381" s="27">
        <v>1</v>
      </c>
      <c r="AJ1381" s="27">
        <v>0</v>
      </c>
      <c r="AK1381" s="27">
        <v>0</v>
      </c>
      <c r="AL1381" s="101">
        <v>343.97484276729563</v>
      </c>
      <c r="AM1381" s="101">
        <v>343.97484276729563</v>
      </c>
      <c r="AN1381">
        <v>2045</v>
      </c>
      <c r="AO1381" t="s">
        <v>59</v>
      </c>
      <c r="AP1381" s="30">
        <v>8.5</v>
      </c>
      <c r="AQ1381" t="s">
        <v>102</v>
      </c>
      <c r="AR1381">
        <v>2</v>
      </c>
      <c r="AS1381">
        <v>1</v>
      </c>
      <c r="AT1381" t="s">
        <v>89</v>
      </c>
      <c r="AU1381">
        <v>2020</v>
      </c>
      <c r="AV1381" t="s">
        <v>401</v>
      </c>
      <c r="AW1381" s="101">
        <f t="shared" si="91"/>
        <v>343.97484276729563</v>
      </c>
      <c r="AX1381" s="101">
        <f t="shared" si="92"/>
        <v>343.97484276729563</v>
      </c>
      <c r="AY1381" s="101">
        <f t="shared" si="93"/>
        <v>343.97484276729563</v>
      </c>
    </row>
    <row r="1382" spans="1:51" x14ac:dyDescent="0.2">
      <c r="A1382">
        <v>77</v>
      </c>
      <c r="B1382">
        <v>2023</v>
      </c>
      <c r="C1382" t="s">
        <v>138</v>
      </c>
      <c r="D1382" t="s">
        <v>45</v>
      </c>
      <c r="E1382" t="s">
        <v>46</v>
      </c>
      <c r="H1382" t="s">
        <v>140</v>
      </c>
      <c r="I1382" t="s">
        <v>399</v>
      </c>
      <c r="J1382" t="s">
        <v>400</v>
      </c>
      <c r="K1382" t="s">
        <v>51</v>
      </c>
      <c r="L1382" s="27">
        <v>0</v>
      </c>
      <c r="M1382" s="27">
        <v>0</v>
      </c>
      <c r="N1382" s="27">
        <v>0</v>
      </c>
      <c r="O1382" t="s">
        <v>89</v>
      </c>
      <c r="P1382" t="s">
        <v>89</v>
      </c>
      <c r="Q1382" s="27">
        <v>0</v>
      </c>
      <c r="R1382" s="27">
        <v>0</v>
      </c>
      <c r="S1382" s="27">
        <v>0</v>
      </c>
      <c r="T1382" s="27">
        <v>0</v>
      </c>
      <c r="U1382" s="27">
        <v>0</v>
      </c>
      <c r="V1382" s="27">
        <v>0</v>
      </c>
      <c r="W1382" s="27">
        <v>0</v>
      </c>
      <c r="X1382" t="s">
        <v>89</v>
      </c>
      <c r="Y1382" t="s">
        <v>89</v>
      </c>
      <c r="Z1382" s="27">
        <v>0</v>
      </c>
      <c r="AA1382" s="27">
        <v>0</v>
      </c>
      <c r="AB1382" s="27">
        <v>0</v>
      </c>
      <c r="AC1382" s="27">
        <v>0</v>
      </c>
      <c r="AD1382" s="27">
        <v>275.17987421383651</v>
      </c>
      <c r="AE1382" s="27">
        <v>343.97484276729563</v>
      </c>
      <c r="AF1382" s="27">
        <v>412.76981132075474</v>
      </c>
      <c r="AG1382" s="90">
        <v>343.97484276729563</v>
      </c>
      <c r="AH1382" s="27">
        <v>1</v>
      </c>
      <c r="AI1382" s="27">
        <v>1</v>
      </c>
      <c r="AJ1382" s="27">
        <v>0</v>
      </c>
      <c r="AK1382" s="27">
        <v>0</v>
      </c>
      <c r="AL1382" s="101">
        <v>343.97484276729563</v>
      </c>
      <c r="AM1382" s="101">
        <v>343.97484276729563</v>
      </c>
      <c r="AN1382">
        <v>2050</v>
      </c>
      <c r="AO1382" t="s">
        <v>59</v>
      </c>
      <c r="AP1382" s="30">
        <v>8.5</v>
      </c>
      <c r="AQ1382" t="s">
        <v>102</v>
      </c>
      <c r="AR1382">
        <v>2</v>
      </c>
      <c r="AS1382">
        <v>1</v>
      </c>
      <c r="AT1382" t="s">
        <v>89</v>
      </c>
      <c r="AU1382">
        <v>2020</v>
      </c>
      <c r="AV1382" t="s">
        <v>401</v>
      </c>
      <c r="AW1382" s="101">
        <f t="shared" si="91"/>
        <v>343.97484276729563</v>
      </c>
      <c r="AX1382" s="101">
        <f t="shared" si="92"/>
        <v>343.97484276729563</v>
      </c>
      <c r="AY1382" s="101">
        <f t="shared" si="93"/>
        <v>343.97484276729563</v>
      </c>
    </row>
    <row r="1383" spans="1:51" x14ac:dyDescent="0.2">
      <c r="A1383">
        <v>77</v>
      </c>
      <c r="B1383">
        <v>2023</v>
      </c>
      <c r="C1383" t="s">
        <v>138</v>
      </c>
      <c r="D1383" t="s">
        <v>45</v>
      </c>
      <c r="E1383" t="s">
        <v>46</v>
      </c>
      <c r="H1383" t="s">
        <v>140</v>
      </c>
      <c r="I1383" t="s">
        <v>399</v>
      </c>
      <c r="J1383" t="s">
        <v>400</v>
      </c>
      <c r="K1383" t="s">
        <v>51</v>
      </c>
      <c r="L1383" s="27">
        <v>0</v>
      </c>
      <c r="M1383" s="27">
        <v>0</v>
      </c>
      <c r="N1383" s="27">
        <v>0</v>
      </c>
      <c r="O1383" t="s">
        <v>89</v>
      </c>
      <c r="P1383" t="s">
        <v>89</v>
      </c>
      <c r="Q1383" s="27">
        <v>0</v>
      </c>
      <c r="R1383" s="27">
        <v>0</v>
      </c>
      <c r="S1383" s="27">
        <v>0</v>
      </c>
      <c r="T1383" s="27">
        <v>0</v>
      </c>
      <c r="U1383" s="27">
        <v>0</v>
      </c>
      <c r="V1383" s="27">
        <v>0</v>
      </c>
      <c r="W1383" s="27">
        <v>0</v>
      </c>
      <c r="X1383" t="s">
        <v>89</v>
      </c>
      <c r="Y1383" t="s">
        <v>89</v>
      </c>
      <c r="Z1383" s="27">
        <v>0</v>
      </c>
      <c r="AA1383" s="27">
        <v>0</v>
      </c>
      <c r="AB1383" s="27">
        <v>0</v>
      </c>
      <c r="AC1383" s="27">
        <v>0</v>
      </c>
      <c r="AD1383" s="27">
        <v>275.17987421383651</v>
      </c>
      <c r="AE1383" s="27">
        <v>343.97484276729563</v>
      </c>
      <c r="AF1383" s="27">
        <v>412.76981132075474</v>
      </c>
      <c r="AG1383" s="90">
        <v>343.97484276729563</v>
      </c>
      <c r="AH1383" s="27">
        <v>1</v>
      </c>
      <c r="AI1383" s="27">
        <v>1</v>
      </c>
      <c r="AJ1383" s="27">
        <v>0</v>
      </c>
      <c r="AK1383" s="27">
        <v>0</v>
      </c>
      <c r="AL1383" s="101">
        <v>343.97484276729563</v>
      </c>
      <c r="AM1383" s="101">
        <v>343.97484276729563</v>
      </c>
      <c r="AN1383">
        <v>2023</v>
      </c>
      <c r="AO1383" t="s">
        <v>60</v>
      </c>
      <c r="AP1383" s="30">
        <v>8.5</v>
      </c>
      <c r="AQ1383" t="s">
        <v>102</v>
      </c>
      <c r="AR1383">
        <v>2</v>
      </c>
      <c r="AS1383">
        <v>1</v>
      </c>
      <c r="AT1383" t="s">
        <v>89</v>
      </c>
      <c r="AU1383">
        <v>2020</v>
      </c>
      <c r="AV1383" t="s">
        <v>401</v>
      </c>
      <c r="AW1383" s="101">
        <f t="shared" si="91"/>
        <v>343.97484276729563</v>
      </c>
      <c r="AX1383" s="101">
        <f t="shared" si="92"/>
        <v>343.97484276729563</v>
      </c>
      <c r="AY1383" s="101">
        <f t="shared" si="93"/>
        <v>343.97484276729563</v>
      </c>
    </row>
    <row r="1384" spans="1:51" x14ac:dyDescent="0.2">
      <c r="A1384">
        <v>77</v>
      </c>
      <c r="B1384">
        <v>2023</v>
      </c>
      <c r="C1384" t="s">
        <v>138</v>
      </c>
      <c r="D1384" t="s">
        <v>45</v>
      </c>
      <c r="E1384" t="s">
        <v>46</v>
      </c>
      <c r="H1384" t="s">
        <v>140</v>
      </c>
      <c r="I1384" t="s">
        <v>399</v>
      </c>
      <c r="J1384" t="s">
        <v>400</v>
      </c>
      <c r="K1384" t="s">
        <v>51</v>
      </c>
      <c r="L1384" s="27">
        <v>0</v>
      </c>
      <c r="M1384" s="27">
        <v>0</v>
      </c>
      <c r="N1384" s="27">
        <v>0</v>
      </c>
      <c r="O1384" t="s">
        <v>89</v>
      </c>
      <c r="P1384" t="s">
        <v>89</v>
      </c>
      <c r="Q1384" s="27">
        <v>0</v>
      </c>
      <c r="R1384" s="27">
        <v>0</v>
      </c>
      <c r="S1384" s="27">
        <v>0</v>
      </c>
      <c r="T1384" s="27">
        <v>0</v>
      </c>
      <c r="U1384" s="27">
        <v>0</v>
      </c>
      <c r="V1384" s="27">
        <v>0</v>
      </c>
      <c r="W1384" s="27">
        <v>0</v>
      </c>
      <c r="X1384" t="s">
        <v>89</v>
      </c>
      <c r="Y1384" t="s">
        <v>89</v>
      </c>
      <c r="Z1384" s="27">
        <v>0</v>
      </c>
      <c r="AA1384" s="27">
        <v>0</v>
      </c>
      <c r="AB1384" s="27">
        <v>0</v>
      </c>
      <c r="AC1384" s="27">
        <v>0</v>
      </c>
      <c r="AD1384" s="27">
        <v>275.17987421383651</v>
      </c>
      <c r="AE1384" s="27">
        <v>343.97484276729563</v>
      </c>
      <c r="AF1384" s="27">
        <v>412.76981132075474</v>
      </c>
      <c r="AG1384" s="90">
        <v>343.97484276729563</v>
      </c>
      <c r="AH1384" s="27">
        <v>1</v>
      </c>
      <c r="AI1384" s="27">
        <v>1</v>
      </c>
      <c r="AJ1384" s="27">
        <v>0</v>
      </c>
      <c r="AK1384" s="27">
        <v>0</v>
      </c>
      <c r="AL1384" s="101">
        <v>343.97484276729563</v>
      </c>
      <c r="AM1384" s="101">
        <v>343.97484276729563</v>
      </c>
      <c r="AN1384">
        <v>2030</v>
      </c>
      <c r="AO1384" t="s">
        <v>60</v>
      </c>
      <c r="AP1384" s="30">
        <v>8.5</v>
      </c>
      <c r="AQ1384" t="s">
        <v>102</v>
      </c>
      <c r="AR1384">
        <v>2</v>
      </c>
      <c r="AS1384">
        <v>1</v>
      </c>
      <c r="AT1384" t="s">
        <v>89</v>
      </c>
      <c r="AU1384">
        <v>2020</v>
      </c>
      <c r="AV1384" t="s">
        <v>401</v>
      </c>
      <c r="AW1384" s="101">
        <f t="shared" si="91"/>
        <v>343.97484276729563</v>
      </c>
      <c r="AX1384" s="101">
        <f t="shared" si="92"/>
        <v>343.97484276729563</v>
      </c>
      <c r="AY1384" s="101">
        <f t="shared" si="93"/>
        <v>343.97484276729563</v>
      </c>
    </row>
    <row r="1385" spans="1:51" x14ac:dyDescent="0.2">
      <c r="A1385">
        <v>77</v>
      </c>
      <c r="B1385">
        <v>2023</v>
      </c>
      <c r="C1385" t="s">
        <v>138</v>
      </c>
      <c r="D1385" t="s">
        <v>45</v>
      </c>
      <c r="E1385" t="s">
        <v>46</v>
      </c>
      <c r="H1385" t="s">
        <v>140</v>
      </c>
      <c r="I1385" t="s">
        <v>399</v>
      </c>
      <c r="J1385" t="s">
        <v>400</v>
      </c>
      <c r="K1385" t="s">
        <v>51</v>
      </c>
      <c r="L1385" s="27">
        <v>0</v>
      </c>
      <c r="M1385" s="27">
        <v>0</v>
      </c>
      <c r="N1385" s="27">
        <v>0</v>
      </c>
      <c r="O1385" t="s">
        <v>89</v>
      </c>
      <c r="P1385" t="s">
        <v>89</v>
      </c>
      <c r="Q1385" s="27">
        <v>0</v>
      </c>
      <c r="R1385" s="27">
        <v>0</v>
      </c>
      <c r="S1385" s="27">
        <v>0</v>
      </c>
      <c r="T1385" s="27">
        <v>0</v>
      </c>
      <c r="U1385" s="27">
        <v>0</v>
      </c>
      <c r="V1385" s="27">
        <v>0</v>
      </c>
      <c r="W1385" s="27">
        <v>0</v>
      </c>
      <c r="X1385" t="s">
        <v>89</v>
      </c>
      <c r="Y1385" t="s">
        <v>89</v>
      </c>
      <c r="Z1385" s="27">
        <v>0</v>
      </c>
      <c r="AA1385" s="27">
        <v>0</v>
      </c>
      <c r="AB1385" s="27">
        <v>0</v>
      </c>
      <c r="AC1385" s="27">
        <v>0</v>
      </c>
      <c r="AD1385" s="27">
        <v>275.17987421383651</v>
      </c>
      <c r="AE1385" s="27">
        <v>343.97484276729563</v>
      </c>
      <c r="AF1385" s="27">
        <v>412.76981132075474</v>
      </c>
      <c r="AG1385" s="90">
        <v>343.97484276729563</v>
      </c>
      <c r="AH1385" s="27">
        <v>1</v>
      </c>
      <c r="AI1385" s="27">
        <v>1</v>
      </c>
      <c r="AJ1385" s="27">
        <v>0</v>
      </c>
      <c r="AK1385" s="27">
        <v>0</v>
      </c>
      <c r="AL1385" s="101">
        <v>343.97484276729563</v>
      </c>
      <c r="AM1385" s="101">
        <v>343.97484276729563</v>
      </c>
      <c r="AN1385">
        <v>2035</v>
      </c>
      <c r="AO1385" t="s">
        <v>60</v>
      </c>
      <c r="AP1385" s="30">
        <v>8.5</v>
      </c>
      <c r="AQ1385" t="s">
        <v>102</v>
      </c>
      <c r="AR1385">
        <v>2</v>
      </c>
      <c r="AS1385">
        <v>1</v>
      </c>
      <c r="AT1385" t="s">
        <v>89</v>
      </c>
      <c r="AU1385">
        <v>2020</v>
      </c>
      <c r="AV1385" t="s">
        <v>401</v>
      </c>
      <c r="AW1385" s="101">
        <f t="shared" si="91"/>
        <v>343.97484276729563</v>
      </c>
      <c r="AX1385" s="101">
        <f t="shared" si="92"/>
        <v>343.97484276729563</v>
      </c>
      <c r="AY1385" s="101">
        <f t="shared" si="93"/>
        <v>343.97484276729563</v>
      </c>
    </row>
    <row r="1386" spans="1:51" x14ac:dyDescent="0.2">
      <c r="A1386">
        <v>77</v>
      </c>
      <c r="B1386">
        <v>2023</v>
      </c>
      <c r="C1386" t="s">
        <v>138</v>
      </c>
      <c r="D1386" t="s">
        <v>45</v>
      </c>
      <c r="E1386" t="s">
        <v>46</v>
      </c>
      <c r="H1386" t="s">
        <v>140</v>
      </c>
      <c r="I1386" t="s">
        <v>399</v>
      </c>
      <c r="J1386" t="s">
        <v>400</v>
      </c>
      <c r="K1386" t="s">
        <v>51</v>
      </c>
      <c r="L1386" s="27">
        <v>0</v>
      </c>
      <c r="M1386" s="27">
        <v>0</v>
      </c>
      <c r="N1386" s="27">
        <v>0</v>
      </c>
      <c r="O1386" t="s">
        <v>89</v>
      </c>
      <c r="P1386" t="s">
        <v>89</v>
      </c>
      <c r="Q1386" s="27">
        <v>0</v>
      </c>
      <c r="R1386" s="27">
        <v>0</v>
      </c>
      <c r="S1386" s="27">
        <v>0</v>
      </c>
      <c r="T1386" s="27">
        <v>0</v>
      </c>
      <c r="U1386" s="27">
        <v>0</v>
      </c>
      <c r="V1386" s="27">
        <v>0</v>
      </c>
      <c r="W1386" s="27">
        <v>0</v>
      </c>
      <c r="X1386" t="s">
        <v>89</v>
      </c>
      <c r="Y1386" t="s">
        <v>89</v>
      </c>
      <c r="Z1386" s="27">
        <v>0</v>
      </c>
      <c r="AA1386" s="27">
        <v>0</v>
      </c>
      <c r="AB1386" s="27">
        <v>0</v>
      </c>
      <c r="AC1386" s="27">
        <v>0</v>
      </c>
      <c r="AD1386" s="27">
        <v>275.17987421383651</v>
      </c>
      <c r="AE1386" s="27">
        <v>343.97484276729563</v>
      </c>
      <c r="AF1386" s="27">
        <v>412.76981132075474</v>
      </c>
      <c r="AG1386" s="90">
        <v>343.97484276729563</v>
      </c>
      <c r="AH1386" s="27">
        <v>1</v>
      </c>
      <c r="AI1386" s="27">
        <v>1</v>
      </c>
      <c r="AJ1386" s="27">
        <v>0</v>
      </c>
      <c r="AK1386" s="27">
        <v>0</v>
      </c>
      <c r="AL1386" s="101">
        <v>343.97484276729563</v>
      </c>
      <c r="AM1386" s="101">
        <v>343.97484276729563</v>
      </c>
      <c r="AN1386">
        <v>2040</v>
      </c>
      <c r="AO1386" t="s">
        <v>60</v>
      </c>
      <c r="AP1386" s="30">
        <v>8.5</v>
      </c>
      <c r="AQ1386" t="s">
        <v>102</v>
      </c>
      <c r="AR1386">
        <v>2</v>
      </c>
      <c r="AS1386">
        <v>1</v>
      </c>
      <c r="AT1386" t="s">
        <v>89</v>
      </c>
      <c r="AU1386">
        <v>2020</v>
      </c>
      <c r="AV1386" t="s">
        <v>401</v>
      </c>
      <c r="AW1386" s="101">
        <f t="shared" si="91"/>
        <v>343.97484276729563</v>
      </c>
      <c r="AX1386" s="101">
        <f t="shared" si="92"/>
        <v>343.97484276729563</v>
      </c>
      <c r="AY1386" s="101">
        <f t="shared" si="93"/>
        <v>343.97484276729563</v>
      </c>
    </row>
    <row r="1387" spans="1:51" x14ac:dyDescent="0.2">
      <c r="A1387">
        <v>77</v>
      </c>
      <c r="B1387">
        <v>2023</v>
      </c>
      <c r="C1387" t="s">
        <v>138</v>
      </c>
      <c r="D1387" t="s">
        <v>45</v>
      </c>
      <c r="E1387" t="s">
        <v>46</v>
      </c>
      <c r="H1387" t="s">
        <v>140</v>
      </c>
      <c r="I1387" t="s">
        <v>399</v>
      </c>
      <c r="J1387" t="s">
        <v>400</v>
      </c>
      <c r="K1387" t="s">
        <v>51</v>
      </c>
      <c r="L1387" s="27">
        <v>0</v>
      </c>
      <c r="M1387" s="27">
        <v>0</v>
      </c>
      <c r="N1387" s="27">
        <v>0</v>
      </c>
      <c r="O1387" t="s">
        <v>89</v>
      </c>
      <c r="P1387" t="s">
        <v>89</v>
      </c>
      <c r="Q1387" s="27">
        <v>0</v>
      </c>
      <c r="R1387" s="27">
        <v>0</v>
      </c>
      <c r="S1387" s="27">
        <v>0</v>
      </c>
      <c r="T1387" s="27">
        <v>0</v>
      </c>
      <c r="U1387" s="27">
        <v>0</v>
      </c>
      <c r="V1387" s="27">
        <v>0</v>
      </c>
      <c r="W1387" s="27">
        <v>0</v>
      </c>
      <c r="X1387" t="s">
        <v>89</v>
      </c>
      <c r="Y1387" t="s">
        <v>89</v>
      </c>
      <c r="Z1387" s="27">
        <v>0</v>
      </c>
      <c r="AA1387" s="27">
        <v>0</v>
      </c>
      <c r="AB1387" s="27">
        <v>0</v>
      </c>
      <c r="AC1387" s="27">
        <v>0</v>
      </c>
      <c r="AD1387" s="27">
        <v>275.17987421383651</v>
      </c>
      <c r="AE1387" s="27">
        <v>343.97484276729563</v>
      </c>
      <c r="AF1387" s="27">
        <v>412.76981132075474</v>
      </c>
      <c r="AG1387" s="90">
        <v>343.97484276729563</v>
      </c>
      <c r="AH1387" s="27">
        <v>1</v>
      </c>
      <c r="AI1387" s="27">
        <v>1</v>
      </c>
      <c r="AJ1387" s="27">
        <v>0</v>
      </c>
      <c r="AK1387" s="27">
        <v>0</v>
      </c>
      <c r="AL1387" s="101">
        <v>343.97484276729563</v>
      </c>
      <c r="AM1387" s="101">
        <v>343.97484276729563</v>
      </c>
      <c r="AN1387">
        <v>2045</v>
      </c>
      <c r="AO1387" t="s">
        <v>60</v>
      </c>
      <c r="AP1387" s="30">
        <v>8.5</v>
      </c>
      <c r="AQ1387" t="s">
        <v>102</v>
      </c>
      <c r="AR1387">
        <v>2</v>
      </c>
      <c r="AS1387">
        <v>1</v>
      </c>
      <c r="AT1387" t="s">
        <v>89</v>
      </c>
      <c r="AU1387">
        <v>2020</v>
      </c>
      <c r="AV1387" t="s">
        <v>401</v>
      </c>
      <c r="AW1387" s="101">
        <f t="shared" si="91"/>
        <v>343.97484276729563</v>
      </c>
      <c r="AX1387" s="101">
        <f t="shared" si="92"/>
        <v>343.97484276729563</v>
      </c>
      <c r="AY1387" s="101">
        <f t="shared" si="93"/>
        <v>343.97484276729563</v>
      </c>
    </row>
    <row r="1388" spans="1:51" s="70" customFormat="1" x14ac:dyDescent="0.2">
      <c r="A1388">
        <v>77</v>
      </c>
      <c r="B1388" s="70">
        <v>2023</v>
      </c>
      <c r="C1388" s="70" t="s">
        <v>138</v>
      </c>
      <c r="D1388" s="70" t="s">
        <v>45</v>
      </c>
      <c r="E1388" s="70" t="s">
        <v>46</v>
      </c>
      <c r="H1388" s="70" t="s">
        <v>140</v>
      </c>
      <c r="I1388" s="70" t="s">
        <v>399</v>
      </c>
      <c r="J1388" s="70" t="s">
        <v>397</v>
      </c>
      <c r="K1388" s="70" t="s">
        <v>51</v>
      </c>
      <c r="L1388" s="73">
        <v>0</v>
      </c>
      <c r="M1388" s="73">
        <v>0</v>
      </c>
      <c r="N1388" s="73">
        <v>0</v>
      </c>
      <c r="O1388" s="70" t="s">
        <v>89</v>
      </c>
      <c r="P1388" s="70" t="s">
        <v>89</v>
      </c>
      <c r="Q1388" s="73">
        <v>0</v>
      </c>
      <c r="R1388" s="73">
        <v>0</v>
      </c>
      <c r="S1388" s="73">
        <v>0</v>
      </c>
      <c r="T1388" s="73">
        <v>0</v>
      </c>
      <c r="U1388" s="73">
        <v>0</v>
      </c>
      <c r="V1388" s="73">
        <v>0</v>
      </c>
      <c r="W1388" s="73">
        <v>0</v>
      </c>
      <c r="X1388" s="70" t="s">
        <v>89</v>
      </c>
      <c r="Y1388" s="70" t="s">
        <v>89</v>
      </c>
      <c r="Z1388" s="73">
        <v>0</v>
      </c>
      <c r="AA1388" s="73">
        <v>0</v>
      </c>
      <c r="AB1388" s="73">
        <v>0</v>
      </c>
      <c r="AC1388" s="73">
        <v>0</v>
      </c>
      <c r="AD1388" s="73">
        <v>275.17987421383651</v>
      </c>
      <c r="AE1388" s="73">
        <v>343.97484276729563</v>
      </c>
      <c r="AF1388" s="73">
        <v>412.76981132075474</v>
      </c>
      <c r="AG1388" s="91">
        <v>343.97484276729563</v>
      </c>
      <c r="AH1388" s="73">
        <v>1</v>
      </c>
      <c r="AI1388" s="73">
        <v>1</v>
      </c>
      <c r="AJ1388" s="73">
        <v>0</v>
      </c>
      <c r="AK1388" s="73">
        <v>0</v>
      </c>
      <c r="AL1388" s="117">
        <v>343.97484276729563</v>
      </c>
      <c r="AM1388" s="117">
        <v>343.97484276729563</v>
      </c>
      <c r="AN1388" s="70">
        <v>2050</v>
      </c>
      <c r="AO1388" s="70" t="s">
        <v>60</v>
      </c>
      <c r="AP1388" s="30">
        <v>8.5</v>
      </c>
      <c r="AQ1388" t="s">
        <v>102</v>
      </c>
      <c r="AR1388">
        <v>2</v>
      </c>
      <c r="AS1388">
        <v>1</v>
      </c>
      <c r="AT1388" t="s">
        <v>89</v>
      </c>
      <c r="AU1388">
        <v>2020</v>
      </c>
      <c r="AV1388" t="s">
        <v>401</v>
      </c>
      <c r="AW1388" s="117">
        <f t="shared" si="91"/>
        <v>343.97484276729563</v>
      </c>
      <c r="AX1388" s="117">
        <f t="shared" si="92"/>
        <v>343.97484276729563</v>
      </c>
      <c r="AY1388" s="117">
        <f t="shared" si="93"/>
        <v>343.97484276729563</v>
      </c>
    </row>
    <row r="1389" spans="1:51" x14ac:dyDescent="0.2">
      <c r="A1389">
        <v>78</v>
      </c>
      <c r="B1389">
        <v>2023</v>
      </c>
      <c r="C1389" t="s">
        <v>323</v>
      </c>
      <c r="D1389" t="s">
        <v>45</v>
      </c>
      <c r="E1389" t="s">
        <v>46</v>
      </c>
      <c r="H1389" t="s">
        <v>402</v>
      </c>
      <c r="I1389" t="s">
        <v>403</v>
      </c>
      <c r="J1389" t="s">
        <v>404</v>
      </c>
      <c r="K1389" t="s">
        <v>51</v>
      </c>
      <c r="L1389" s="27">
        <v>0</v>
      </c>
      <c r="M1389" s="27">
        <v>0</v>
      </c>
      <c r="N1389" s="27">
        <v>0</v>
      </c>
      <c r="O1389" t="s">
        <v>89</v>
      </c>
      <c r="P1389" t="s">
        <v>89</v>
      </c>
      <c r="Q1389" s="27">
        <v>0</v>
      </c>
      <c r="R1389" s="27">
        <v>0</v>
      </c>
      <c r="S1389" s="27">
        <v>0</v>
      </c>
      <c r="T1389" s="27">
        <v>0</v>
      </c>
      <c r="U1389" s="27">
        <v>0</v>
      </c>
      <c r="V1389" s="27">
        <v>0</v>
      </c>
      <c r="W1389" s="27">
        <v>0</v>
      </c>
      <c r="X1389" t="s">
        <v>89</v>
      </c>
      <c r="Y1389" t="s">
        <v>89</v>
      </c>
      <c r="Z1389" s="27">
        <v>0</v>
      </c>
      <c r="AA1389" s="27">
        <v>0</v>
      </c>
      <c r="AB1389" s="27">
        <v>0</v>
      </c>
      <c r="AC1389" s="27">
        <v>0</v>
      </c>
      <c r="AD1389" s="27">
        <v>137.58993710691826</v>
      </c>
      <c r="AE1389" s="27">
        <v>252.47753459119497</v>
      </c>
      <c r="AF1389" s="27">
        <v>367.36513207547171</v>
      </c>
      <c r="AG1389" s="90">
        <v>252.47753459119497</v>
      </c>
      <c r="AH1389" s="27">
        <v>1</v>
      </c>
      <c r="AI1389" s="27">
        <v>1</v>
      </c>
      <c r="AJ1389" s="27">
        <v>134.83813836477989</v>
      </c>
      <c r="AK1389" s="27">
        <v>134.83813836477989</v>
      </c>
      <c r="AL1389" s="101">
        <v>387.31567295597483</v>
      </c>
      <c r="AM1389" s="101">
        <v>387.31567295597483</v>
      </c>
      <c r="AN1389">
        <v>2023</v>
      </c>
      <c r="AO1389" t="s">
        <v>56</v>
      </c>
      <c r="AP1389" s="30">
        <v>12</v>
      </c>
      <c r="AQ1389" t="s">
        <v>405</v>
      </c>
      <c r="AR1389">
        <v>3</v>
      </c>
      <c r="AS1389">
        <v>3</v>
      </c>
      <c r="AT1389" t="s">
        <v>89</v>
      </c>
      <c r="AU1389">
        <v>2020</v>
      </c>
      <c r="AV1389" t="s">
        <v>406</v>
      </c>
      <c r="AW1389" s="101">
        <f t="shared" si="91"/>
        <v>252.47753459119497</v>
      </c>
      <c r="AX1389" s="101">
        <f t="shared" si="92"/>
        <v>387.31567295597483</v>
      </c>
      <c r="AY1389" s="101">
        <f t="shared" si="93"/>
        <v>387.31567295597483</v>
      </c>
    </row>
    <row r="1390" spans="1:51" x14ac:dyDescent="0.2">
      <c r="A1390">
        <v>78</v>
      </c>
      <c r="B1390">
        <v>2023</v>
      </c>
      <c r="C1390" t="s">
        <v>323</v>
      </c>
      <c r="D1390" t="s">
        <v>45</v>
      </c>
      <c r="E1390" t="s">
        <v>46</v>
      </c>
      <c r="H1390" t="s">
        <v>402</v>
      </c>
      <c r="I1390" t="s">
        <v>403</v>
      </c>
      <c r="J1390" t="s">
        <v>404</v>
      </c>
      <c r="K1390" t="s">
        <v>51</v>
      </c>
      <c r="L1390" s="27">
        <v>0</v>
      </c>
      <c r="M1390" s="27">
        <v>0</v>
      </c>
      <c r="N1390" s="27">
        <v>0</v>
      </c>
      <c r="O1390" t="s">
        <v>89</v>
      </c>
      <c r="P1390" t="s">
        <v>89</v>
      </c>
      <c r="Q1390" s="27">
        <v>0</v>
      </c>
      <c r="R1390" s="27">
        <v>0</v>
      </c>
      <c r="S1390" s="27">
        <v>0</v>
      </c>
      <c r="T1390" s="27">
        <v>0</v>
      </c>
      <c r="U1390" s="27">
        <v>0</v>
      </c>
      <c r="V1390" s="27">
        <v>0</v>
      </c>
      <c r="W1390" s="27">
        <v>0</v>
      </c>
      <c r="X1390" t="s">
        <v>89</v>
      </c>
      <c r="Y1390" t="s">
        <v>89</v>
      </c>
      <c r="Z1390" s="27">
        <v>0</v>
      </c>
      <c r="AA1390" s="27">
        <v>0</v>
      </c>
      <c r="AB1390" s="27">
        <v>0</v>
      </c>
      <c r="AC1390" s="27">
        <v>0</v>
      </c>
      <c r="AD1390" s="27">
        <v>137.58993710691826</v>
      </c>
      <c r="AE1390" s="27">
        <v>252.47753459119497</v>
      </c>
      <c r="AF1390" s="27">
        <v>367.36513207547171</v>
      </c>
      <c r="AG1390" s="90">
        <v>252.47753459119497</v>
      </c>
      <c r="AH1390" s="27">
        <v>1</v>
      </c>
      <c r="AI1390" s="27">
        <v>1</v>
      </c>
      <c r="AJ1390" s="27">
        <v>134.83813836477989</v>
      </c>
      <c r="AK1390" s="27">
        <v>134.83813836477989</v>
      </c>
      <c r="AL1390" s="101">
        <v>387.31567295597483</v>
      </c>
      <c r="AM1390" s="101">
        <v>387.31567295597483</v>
      </c>
      <c r="AN1390">
        <v>2030</v>
      </c>
      <c r="AO1390" t="s">
        <v>56</v>
      </c>
      <c r="AP1390" s="30">
        <v>12</v>
      </c>
      <c r="AQ1390" t="s">
        <v>405</v>
      </c>
      <c r="AR1390">
        <v>3</v>
      </c>
      <c r="AS1390">
        <v>3</v>
      </c>
      <c r="AT1390" t="s">
        <v>89</v>
      </c>
      <c r="AU1390">
        <v>2020</v>
      </c>
      <c r="AV1390" t="s">
        <v>406</v>
      </c>
      <c r="AW1390" s="101">
        <f t="shared" si="91"/>
        <v>252.47753459119497</v>
      </c>
      <c r="AX1390" s="101">
        <f t="shared" si="92"/>
        <v>387.31567295597483</v>
      </c>
      <c r="AY1390" s="101">
        <f t="shared" si="93"/>
        <v>387.31567295597483</v>
      </c>
    </row>
    <row r="1391" spans="1:51" x14ac:dyDescent="0.2">
      <c r="A1391">
        <v>78</v>
      </c>
      <c r="B1391">
        <v>2023</v>
      </c>
      <c r="C1391" t="s">
        <v>323</v>
      </c>
      <c r="D1391" t="s">
        <v>45</v>
      </c>
      <c r="E1391" t="s">
        <v>46</v>
      </c>
      <c r="H1391" t="s">
        <v>402</v>
      </c>
      <c r="I1391" t="s">
        <v>403</v>
      </c>
      <c r="J1391" t="s">
        <v>404</v>
      </c>
      <c r="K1391" t="s">
        <v>51</v>
      </c>
      <c r="L1391" s="27">
        <v>0</v>
      </c>
      <c r="M1391" s="27">
        <v>0</v>
      </c>
      <c r="N1391" s="27">
        <v>0</v>
      </c>
      <c r="O1391" t="s">
        <v>89</v>
      </c>
      <c r="P1391" t="s">
        <v>89</v>
      </c>
      <c r="Q1391" s="27">
        <v>0</v>
      </c>
      <c r="R1391" s="27">
        <v>0</v>
      </c>
      <c r="S1391" s="27">
        <v>0</v>
      </c>
      <c r="T1391" s="27">
        <v>0</v>
      </c>
      <c r="U1391" s="27">
        <v>0</v>
      </c>
      <c r="V1391" s="27">
        <v>0</v>
      </c>
      <c r="W1391" s="27">
        <v>0</v>
      </c>
      <c r="X1391" t="s">
        <v>89</v>
      </c>
      <c r="Y1391" t="s">
        <v>89</v>
      </c>
      <c r="Z1391" s="27">
        <v>0</v>
      </c>
      <c r="AA1391" s="27">
        <v>0</v>
      </c>
      <c r="AB1391" s="27">
        <v>0</v>
      </c>
      <c r="AC1391" s="27">
        <v>0</v>
      </c>
      <c r="AD1391" s="27">
        <v>137.58993710691826</v>
      </c>
      <c r="AE1391" s="27">
        <v>252.47753459119497</v>
      </c>
      <c r="AF1391" s="27">
        <v>367.36513207547171</v>
      </c>
      <c r="AG1391" s="90">
        <v>252.47753459119497</v>
      </c>
      <c r="AH1391" s="27">
        <v>1</v>
      </c>
      <c r="AI1391" s="27">
        <v>1</v>
      </c>
      <c r="AJ1391" s="27">
        <v>134.83813836477989</v>
      </c>
      <c r="AK1391" s="27">
        <v>134.83813836477989</v>
      </c>
      <c r="AL1391" s="101">
        <v>387.31567295597483</v>
      </c>
      <c r="AM1391" s="101">
        <v>387.31567295597483</v>
      </c>
      <c r="AN1391">
        <v>2035</v>
      </c>
      <c r="AO1391" t="s">
        <v>56</v>
      </c>
      <c r="AP1391" s="30">
        <v>12</v>
      </c>
      <c r="AQ1391" t="s">
        <v>405</v>
      </c>
      <c r="AR1391">
        <v>3</v>
      </c>
      <c r="AS1391">
        <v>3</v>
      </c>
      <c r="AT1391" t="s">
        <v>89</v>
      </c>
      <c r="AU1391">
        <v>2020</v>
      </c>
      <c r="AV1391" t="s">
        <v>406</v>
      </c>
      <c r="AW1391" s="101">
        <f t="shared" si="91"/>
        <v>252.47753459119497</v>
      </c>
      <c r="AX1391" s="101">
        <f t="shared" si="92"/>
        <v>387.31567295597483</v>
      </c>
      <c r="AY1391" s="101">
        <f t="shared" si="93"/>
        <v>387.31567295597483</v>
      </c>
    </row>
    <row r="1392" spans="1:51" x14ac:dyDescent="0.2">
      <c r="A1392">
        <v>78</v>
      </c>
      <c r="B1392">
        <v>2023</v>
      </c>
      <c r="C1392" t="s">
        <v>323</v>
      </c>
      <c r="D1392" t="s">
        <v>45</v>
      </c>
      <c r="E1392" t="s">
        <v>46</v>
      </c>
      <c r="H1392" t="s">
        <v>402</v>
      </c>
      <c r="I1392" t="s">
        <v>403</v>
      </c>
      <c r="J1392" t="s">
        <v>404</v>
      </c>
      <c r="K1392" t="s">
        <v>51</v>
      </c>
      <c r="L1392" s="27">
        <v>0</v>
      </c>
      <c r="M1392" s="27">
        <v>0</v>
      </c>
      <c r="N1392" s="27">
        <v>0</v>
      </c>
      <c r="O1392" t="s">
        <v>89</v>
      </c>
      <c r="P1392" t="s">
        <v>89</v>
      </c>
      <c r="Q1392" s="27">
        <v>0</v>
      </c>
      <c r="R1392" s="27">
        <v>0</v>
      </c>
      <c r="S1392" s="27">
        <v>0</v>
      </c>
      <c r="T1392" s="27">
        <v>0</v>
      </c>
      <c r="U1392" s="27">
        <v>0</v>
      </c>
      <c r="V1392" s="27">
        <v>0</v>
      </c>
      <c r="W1392" s="27">
        <v>0</v>
      </c>
      <c r="X1392" t="s">
        <v>89</v>
      </c>
      <c r="Y1392" t="s">
        <v>89</v>
      </c>
      <c r="Z1392" s="27">
        <v>0</v>
      </c>
      <c r="AA1392" s="27">
        <v>0</v>
      </c>
      <c r="AB1392" s="27">
        <v>0</v>
      </c>
      <c r="AC1392" s="27">
        <v>0</v>
      </c>
      <c r="AD1392" s="27">
        <v>137.58993710691826</v>
      </c>
      <c r="AE1392" s="27">
        <v>252.47753459119497</v>
      </c>
      <c r="AF1392" s="27">
        <v>367.36513207547171</v>
      </c>
      <c r="AG1392" s="90">
        <v>252.47753459119497</v>
      </c>
      <c r="AH1392" s="27">
        <v>1</v>
      </c>
      <c r="AI1392" s="27">
        <v>1</v>
      </c>
      <c r="AJ1392" s="27">
        <v>134.83813836477989</v>
      </c>
      <c r="AK1392" s="27">
        <v>134.83813836477989</v>
      </c>
      <c r="AL1392" s="101">
        <v>387.31567295597483</v>
      </c>
      <c r="AM1392" s="101">
        <v>387.31567295597483</v>
      </c>
      <c r="AN1392">
        <v>2040</v>
      </c>
      <c r="AO1392" t="s">
        <v>56</v>
      </c>
      <c r="AP1392" s="30">
        <v>12</v>
      </c>
      <c r="AQ1392" t="s">
        <v>405</v>
      </c>
      <c r="AR1392">
        <v>3</v>
      </c>
      <c r="AS1392">
        <v>3</v>
      </c>
      <c r="AT1392" t="s">
        <v>89</v>
      </c>
      <c r="AU1392">
        <v>2020</v>
      </c>
      <c r="AV1392" t="s">
        <v>406</v>
      </c>
      <c r="AW1392" s="101">
        <f t="shared" si="91"/>
        <v>252.47753459119497</v>
      </c>
      <c r="AX1392" s="101">
        <f t="shared" si="92"/>
        <v>387.31567295597483</v>
      </c>
      <c r="AY1392" s="101">
        <f t="shared" si="93"/>
        <v>387.31567295597483</v>
      </c>
    </row>
    <row r="1393" spans="1:51" x14ac:dyDescent="0.2">
      <c r="A1393">
        <v>78</v>
      </c>
      <c r="B1393">
        <v>2023</v>
      </c>
      <c r="C1393" t="s">
        <v>323</v>
      </c>
      <c r="D1393" t="s">
        <v>45</v>
      </c>
      <c r="E1393" t="s">
        <v>46</v>
      </c>
      <c r="H1393" t="s">
        <v>402</v>
      </c>
      <c r="I1393" t="s">
        <v>403</v>
      </c>
      <c r="J1393" t="s">
        <v>404</v>
      </c>
      <c r="K1393" t="s">
        <v>51</v>
      </c>
      <c r="L1393" s="27">
        <v>0</v>
      </c>
      <c r="M1393" s="27">
        <v>0</v>
      </c>
      <c r="N1393" s="27">
        <v>0</v>
      </c>
      <c r="O1393" t="s">
        <v>89</v>
      </c>
      <c r="P1393" t="s">
        <v>89</v>
      </c>
      <c r="Q1393" s="27">
        <v>0</v>
      </c>
      <c r="R1393" s="27">
        <v>0</v>
      </c>
      <c r="S1393" s="27">
        <v>0</v>
      </c>
      <c r="T1393" s="27">
        <v>0</v>
      </c>
      <c r="U1393" s="27">
        <v>0</v>
      </c>
      <c r="V1393" s="27">
        <v>0</v>
      </c>
      <c r="W1393" s="27">
        <v>0</v>
      </c>
      <c r="X1393" t="s">
        <v>89</v>
      </c>
      <c r="Y1393" t="s">
        <v>89</v>
      </c>
      <c r="Z1393" s="27">
        <v>0</v>
      </c>
      <c r="AA1393" s="27">
        <v>0</v>
      </c>
      <c r="AB1393" s="27">
        <v>0</v>
      </c>
      <c r="AC1393" s="27">
        <v>0</v>
      </c>
      <c r="AD1393" s="27">
        <v>137.58993710691826</v>
      </c>
      <c r="AE1393" s="27">
        <v>252.47753459119497</v>
      </c>
      <c r="AF1393" s="27">
        <v>367.36513207547171</v>
      </c>
      <c r="AG1393" s="90">
        <v>252.47753459119497</v>
      </c>
      <c r="AH1393" s="27">
        <v>1</v>
      </c>
      <c r="AI1393" s="27">
        <v>1</v>
      </c>
      <c r="AJ1393" s="27">
        <v>134.83813836477989</v>
      </c>
      <c r="AK1393" s="27">
        <v>134.83813836477989</v>
      </c>
      <c r="AL1393" s="101">
        <v>387.31567295597483</v>
      </c>
      <c r="AM1393" s="101">
        <v>387.31567295597483</v>
      </c>
      <c r="AN1393">
        <v>2045</v>
      </c>
      <c r="AO1393" t="s">
        <v>56</v>
      </c>
      <c r="AP1393" s="30">
        <v>12</v>
      </c>
      <c r="AQ1393" t="s">
        <v>405</v>
      </c>
      <c r="AR1393">
        <v>3</v>
      </c>
      <c r="AS1393">
        <v>3</v>
      </c>
      <c r="AT1393" t="s">
        <v>89</v>
      </c>
      <c r="AU1393">
        <v>2020</v>
      </c>
      <c r="AV1393" t="s">
        <v>406</v>
      </c>
      <c r="AW1393" s="101">
        <f t="shared" si="91"/>
        <v>252.47753459119497</v>
      </c>
      <c r="AX1393" s="101">
        <f t="shared" si="92"/>
        <v>387.31567295597483</v>
      </c>
      <c r="AY1393" s="101">
        <f t="shared" si="93"/>
        <v>387.31567295597483</v>
      </c>
    </row>
    <row r="1394" spans="1:51" x14ac:dyDescent="0.2">
      <c r="A1394">
        <v>78</v>
      </c>
      <c r="B1394">
        <v>2023</v>
      </c>
      <c r="C1394" t="s">
        <v>323</v>
      </c>
      <c r="D1394" t="s">
        <v>45</v>
      </c>
      <c r="E1394" t="s">
        <v>46</v>
      </c>
      <c r="H1394" t="s">
        <v>402</v>
      </c>
      <c r="I1394" t="s">
        <v>403</v>
      </c>
      <c r="J1394" t="s">
        <v>404</v>
      </c>
      <c r="K1394" t="s">
        <v>51</v>
      </c>
      <c r="L1394" s="27">
        <v>0</v>
      </c>
      <c r="M1394" s="27">
        <v>0</v>
      </c>
      <c r="N1394" s="27">
        <v>0</v>
      </c>
      <c r="O1394" t="s">
        <v>89</v>
      </c>
      <c r="P1394" t="s">
        <v>89</v>
      </c>
      <c r="Q1394" s="27">
        <v>0</v>
      </c>
      <c r="R1394" s="27">
        <v>0</v>
      </c>
      <c r="S1394" s="27">
        <v>0</v>
      </c>
      <c r="T1394" s="27">
        <v>0</v>
      </c>
      <c r="U1394" s="27">
        <v>0</v>
      </c>
      <c r="V1394" s="27">
        <v>0</v>
      </c>
      <c r="W1394" s="27">
        <v>0</v>
      </c>
      <c r="X1394" t="s">
        <v>89</v>
      </c>
      <c r="Y1394" t="s">
        <v>89</v>
      </c>
      <c r="Z1394" s="27">
        <v>0</v>
      </c>
      <c r="AA1394" s="27">
        <v>0</v>
      </c>
      <c r="AB1394" s="27">
        <v>0</v>
      </c>
      <c r="AC1394" s="27">
        <v>0</v>
      </c>
      <c r="AD1394" s="27">
        <v>137.58993710691826</v>
      </c>
      <c r="AE1394" s="27">
        <v>252.47753459119497</v>
      </c>
      <c r="AF1394" s="27">
        <v>367.36513207547171</v>
      </c>
      <c r="AG1394" s="90">
        <v>252.47753459119497</v>
      </c>
      <c r="AH1394" s="27">
        <v>1</v>
      </c>
      <c r="AI1394" s="27">
        <v>1</v>
      </c>
      <c r="AJ1394" s="27">
        <v>134.83813836477989</v>
      </c>
      <c r="AK1394" s="27">
        <v>134.83813836477989</v>
      </c>
      <c r="AL1394" s="101">
        <v>387.31567295597483</v>
      </c>
      <c r="AM1394" s="101">
        <v>387.31567295597483</v>
      </c>
      <c r="AN1394">
        <v>2050</v>
      </c>
      <c r="AO1394" t="s">
        <v>56</v>
      </c>
      <c r="AP1394" s="30">
        <v>12</v>
      </c>
      <c r="AQ1394" t="s">
        <v>405</v>
      </c>
      <c r="AR1394">
        <v>3</v>
      </c>
      <c r="AS1394">
        <v>3</v>
      </c>
      <c r="AT1394" t="s">
        <v>89</v>
      </c>
      <c r="AU1394">
        <v>2020</v>
      </c>
      <c r="AV1394" t="s">
        <v>406</v>
      </c>
      <c r="AW1394" s="101">
        <f t="shared" si="91"/>
        <v>252.47753459119497</v>
      </c>
      <c r="AX1394" s="101">
        <f t="shared" si="92"/>
        <v>387.31567295597483</v>
      </c>
      <c r="AY1394" s="101">
        <f t="shared" si="93"/>
        <v>387.31567295597483</v>
      </c>
    </row>
    <row r="1395" spans="1:51" x14ac:dyDescent="0.2">
      <c r="A1395">
        <v>78</v>
      </c>
      <c r="B1395">
        <v>2023</v>
      </c>
      <c r="C1395" t="s">
        <v>323</v>
      </c>
      <c r="D1395" t="s">
        <v>45</v>
      </c>
      <c r="E1395" t="s">
        <v>46</v>
      </c>
      <c r="H1395" t="s">
        <v>402</v>
      </c>
      <c r="I1395" t="s">
        <v>403</v>
      </c>
      <c r="J1395" t="s">
        <v>404</v>
      </c>
      <c r="K1395" t="s">
        <v>51</v>
      </c>
      <c r="L1395" s="27">
        <v>0</v>
      </c>
      <c r="M1395" s="27">
        <v>0</v>
      </c>
      <c r="N1395" s="27">
        <v>0</v>
      </c>
      <c r="O1395" t="s">
        <v>89</v>
      </c>
      <c r="P1395" t="s">
        <v>89</v>
      </c>
      <c r="Q1395" s="27">
        <v>0</v>
      </c>
      <c r="R1395" s="27">
        <v>0</v>
      </c>
      <c r="S1395" s="27">
        <v>0</v>
      </c>
      <c r="T1395" s="27">
        <v>0</v>
      </c>
      <c r="U1395" s="27">
        <v>0</v>
      </c>
      <c r="V1395" s="27">
        <v>0</v>
      </c>
      <c r="W1395" s="27">
        <v>0</v>
      </c>
      <c r="X1395" t="s">
        <v>89</v>
      </c>
      <c r="Y1395" t="s">
        <v>89</v>
      </c>
      <c r="Z1395" s="27">
        <v>0</v>
      </c>
      <c r="AA1395" s="27">
        <v>0</v>
      </c>
      <c r="AB1395" s="27">
        <v>0</v>
      </c>
      <c r="AC1395" s="27">
        <v>0</v>
      </c>
      <c r="AD1395" s="27">
        <v>137.58993710691826</v>
      </c>
      <c r="AE1395" s="27">
        <v>252.47753459119497</v>
      </c>
      <c r="AF1395" s="27">
        <v>367.36513207547171</v>
      </c>
      <c r="AG1395" s="90">
        <v>252.47753459119497</v>
      </c>
      <c r="AH1395" s="27">
        <v>1</v>
      </c>
      <c r="AI1395" s="27">
        <v>1</v>
      </c>
      <c r="AJ1395" s="27">
        <v>134.83813836477989</v>
      </c>
      <c r="AK1395" s="27">
        <v>134.83813836477989</v>
      </c>
      <c r="AL1395" s="101">
        <v>387.31567295597483</v>
      </c>
      <c r="AM1395" s="101">
        <v>387.31567295597483</v>
      </c>
      <c r="AN1395">
        <v>2023</v>
      </c>
      <c r="AO1395" t="s">
        <v>59</v>
      </c>
      <c r="AP1395" s="30">
        <v>12</v>
      </c>
      <c r="AQ1395" t="s">
        <v>405</v>
      </c>
      <c r="AR1395">
        <v>3</v>
      </c>
      <c r="AS1395">
        <v>3</v>
      </c>
      <c r="AT1395" t="s">
        <v>89</v>
      </c>
      <c r="AU1395">
        <v>2020</v>
      </c>
      <c r="AV1395" t="s">
        <v>406</v>
      </c>
      <c r="AW1395" s="101">
        <f t="shared" si="91"/>
        <v>252.47753459119497</v>
      </c>
      <c r="AX1395" s="101">
        <f t="shared" si="92"/>
        <v>387.31567295597483</v>
      </c>
      <c r="AY1395" s="101">
        <f t="shared" si="93"/>
        <v>387.31567295597483</v>
      </c>
    </row>
    <row r="1396" spans="1:51" x14ac:dyDescent="0.2">
      <c r="A1396">
        <v>78</v>
      </c>
      <c r="B1396">
        <v>2023</v>
      </c>
      <c r="C1396" t="s">
        <v>323</v>
      </c>
      <c r="D1396" t="s">
        <v>45</v>
      </c>
      <c r="E1396" t="s">
        <v>46</v>
      </c>
      <c r="H1396" t="s">
        <v>402</v>
      </c>
      <c r="I1396" t="s">
        <v>403</v>
      </c>
      <c r="J1396" t="s">
        <v>404</v>
      </c>
      <c r="K1396" t="s">
        <v>51</v>
      </c>
      <c r="L1396" s="27">
        <v>0</v>
      </c>
      <c r="M1396" s="27">
        <v>0</v>
      </c>
      <c r="N1396" s="27">
        <v>0</v>
      </c>
      <c r="O1396" t="s">
        <v>89</v>
      </c>
      <c r="P1396" t="s">
        <v>89</v>
      </c>
      <c r="Q1396" s="27">
        <v>0</v>
      </c>
      <c r="R1396" s="27">
        <v>0</v>
      </c>
      <c r="S1396" s="27">
        <v>0</v>
      </c>
      <c r="T1396" s="27">
        <v>0</v>
      </c>
      <c r="U1396" s="27">
        <v>0</v>
      </c>
      <c r="V1396" s="27">
        <v>0</v>
      </c>
      <c r="W1396" s="27">
        <v>0</v>
      </c>
      <c r="X1396" t="s">
        <v>89</v>
      </c>
      <c r="Y1396" t="s">
        <v>89</v>
      </c>
      <c r="Z1396" s="27">
        <v>0</v>
      </c>
      <c r="AA1396" s="27">
        <v>0</v>
      </c>
      <c r="AB1396" s="27">
        <v>0</v>
      </c>
      <c r="AC1396" s="27">
        <v>0</v>
      </c>
      <c r="AD1396" s="27">
        <v>137.58993710691826</v>
      </c>
      <c r="AE1396" s="27">
        <v>252.47753459119497</v>
      </c>
      <c r="AF1396" s="27">
        <v>367.36513207547171</v>
      </c>
      <c r="AG1396" s="90">
        <v>252.47753459119497</v>
      </c>
      <c r="AH1396" s="27">
        <v>1</v>
      </c>
      <c r="AI1396" s="27">
        <v>1</v>
      </c>
      <c r="AJ1396" s="27">
        <v>134.83813836477989</v>
      </c>
      <c r="AK1396" s="27">
        <v>134.83813836477989</v>
      </c>
      <c r="AL1396" s="101">
        <v>387.31567295597483</v>
      </c>
      <c r="AM1396" s="101">
        <v>387.31567295597483</v>
      </c>
      <c r="AN1396">
        <v>2030</v>
      </c>
      <c r="AO1396" t="s">
        <v>59</v>
      </c>
      <c r="AP1396" s="30">
        <v>12</v>
      </c>
      <c r="AQ1396" t="s">
        <v>405</v>
      </c>
      <c r="AR1396">
        <v>3</v>
      </c>
      <c r="AS1396">
        <v>3</v>
      </c>
      <c r="AT1396" t="s">
        <v>89</v>
      </c>
      <c r="AU1396">
        <v>2020</v>
      </c>
      <c r="AV1396" t="s">
        <v>406</v>
      </c>
      <c r="AW1396" s="101">
        <f t="shared" si="91"/>
        <v>252.47753459119497</v>
      </c>
      <c r="AX1396" s="101">
        <f t="shared" si="92"/>
        <v>387.31567295597483</v>
      </c>
      <c r="AY1396" s="101">
        <f t="shared" si="93"/>
        <v>387.31567295597483</v>
      </c>
    </row>
    <row r="1397" spans="1:51" x14ac:dyDescent="0.2">
      <c r="A1397">
        <v>78</v>
      </c>
      <c r="B1397">
        <v>2023</v>
      </c>
      <c r="C1397" t="s">
        <v>323</v>
      </c>
      <c r="D1397" t="s">
        <v>45</v>
      </c>
      <c r="E1397" t="s">
        <v>46</v>
      </c>
      <c r="H1397" t="s">
        <v>402</v>
      </c>
      <c r="I1397" t="s">
        <v>403</v>
      </c>
      <c r="J1397" t="s">
        <v>404</v>
      </c>
      <c r="K1397" t="s">
        <v>51</v>
      </c>
      <c r="L1397" s="27">
        <v>0</v>
      </c>
      <c r="M1397" s="27">
        <v>0</v>
      </c>
      <c r="N1397" s="27">
        <v>0</v>
      </c>
      <c r="O1397" t="s">
        <v>89</v>
      </c>
      <c r="P1397" t="s">
        <v>89</v>
      </c>
      <c r="Q1397" s="27">
        <v>0</v>
      </c>
      <c r="R1397" s="27">
        <v>0</v>
      </c>
      <c r="S1397" s="27">
        <v>0</v>
      </c>
      <c r="T1397" s="27">
        <v>0</v>
      </c>
      <c r="U1397" s="27">
        <v>0</v>
      </c>
      <c r="V1397" s="27">
        <v>0</v>
      </c>
      <c r="W1397" s="27">
        <v>0</v>
      </c>
      <c r="X1397" t="s">
        <v>89</v>
      </c>
      <c r="Y1397" t="s">
        <v>89</v>
      </c>
      <c r="Z1397" s="27">
        <v>0</v>
      </c>
      <c r="AA1397" s="27">
        <v>0</v>
      </c>
      <c r="AB1397" s="27">
        <v>0</v>
      </c>
      <c r="AC1397" s="27">
        <v>0</v>
      </c>
      <c r="AD1397" s="27">
        <v>137.58993710691826</v>
      </c>
      <c r="AE1397" s="27">
        <v>252.47753459119497</v>
      </c>
      <c r="AF1397" s="27">
        <v>367.36513207547171</v>
      </c>
      <c r="AG1397" s="90">
        <v>252.47753459119497</v>
      </c>
      <c r="AH1397" s="27">
        <v>1</v>
      </c>
      <c r="AI1397" s="27">
        <v>1</v>
      </c>
      <c r="AJ1397" s="27">
        <v>134.83813836477989</v>
      </c>
      <c r="AK1397" s="27">
        <v>134.83813836477989</v>
      </c>
      <c r="AL1397" s="101">
        <v>387.31567295597483</v>
      </c>
      <c r="AM1397" s="101">
        <v>387.31567295597483</v>
      </c>
      <c r="AN1397">
        <v>2035</v>
      </c>
      <c r="AO1397" t="s">
        <v>59</v>
      </c>
      <c r="AP1397" s="30">
        <v>12</v>
      </c>
      <c r="AQ1397" t="s">
        <v>405</v>
      </c>
      <c r="AR1397">
        <v>3</v>
      </c>
      <c r="AS1397">
        <v>3</v>
      </c>
      <c r="AT1397" t="s">
        <v>89</v>
      </c>
      <c r="AU1397">
        <v>2020</v>
      </c>
      <c r="AV1397" t="s">
        <v>406</v>
      </c>
      <c r="AW1397" s="101">
        <f t="shared" si="91"/>
        <v>252.47753459119497</v>
      </c>
      <c r="AX1397" s="101">
        <f t="shared" si="92"/>
        <v>387.31567295597483</v>
      </c>
      <c r="AY1397" s="101">
        <f t="shared" si="93"/>
        <v>387.31567295597483</v>
      </c>
    </row>
    <row r="1398" spans="1:51" x14ac:dyDescent="0.2">
      <c r="A1398">
        <v>78</v>
      </c>
      <c r="B1398">
        <v>2023</v>
      </c>
      <c r="C1398" t="s">
        <v>323</v>
      </c>
      <c r="D1398" t="s">
        <v>45</v>
      </c>
      <c r="E1398" t="s">
        <v>46</v>
      </c>
      <c r="H1398" t="s">
        <v>402</v>
      </c>
      <c r="I1398" t="s">
        <v>403</v>
      </c>
      <c r="J1398" t="s">
        <v>404</v>
      </c>
      <c r="K1398" t="s">
        <v>51</v>
      </c>
      <c r="L1398" s="27">
        <v>0</v>
      </c>
      <c r="M1398" s="27">
        <v>0</v>
      </c>
      <c r="N1398" s="27">
        <v>0</v>
      </c>
      <c r="O1398" t="s">
        <v>89</v>
      </c>
      <c r="P1398" t="s">
        <v>89</v>
      </c>
      <c r="Q1398" s="27">
        <v>0</v>
      </c>
      <c r="R1398" s="27">
        <v>0</v>
      </c>
      <c r="S1398" s="27">
        <v>0</v>
      </c>
      <c r="T1398" s="27">
        <v>0</v>
      </c>
      <c r="U1398" s="27">
        <v>0</v>
      </c>
      <c r="V1398" s="27">
        <v>0</v>
      </c>
      <c r="W1398" s="27">
        <v>0</v>
      </c>
      <c r="X1398" t="s">
        <v>89</v>
      </c>
      <c r="Y1398" t="s">
        <v>89</v>
      </c>
      <c r="Z1398" s="27">
        <v>0</v>
      </c>
      <c r="AA1398" s="27">
        <v>0</v>
      </c>
      <c r="AB1398" s="27">
        <v>0</v>
      </c>
      <c r="AC1398" s="27">
        <v>0</v>
      </c>
      <c r="AD1398" s="27">
        <v>137.58993710691826</v>
      </c>
      <c r="AE1398" s="27">
        <v>252.47753459119497</v>
      </c>
      <c r="AF1398" s="27">
        <v>367.36513207547171</v>
      </c>
      <c r="AG1398" s="90">
        <v>252.47753459119497</v>
      </c>
      <c r="AH1398" s="27">
        <v>1</v>
      </c>
      <c r="AI1398" s="27">
        <v>1</v>
      </c>
      <c r="AJ1398" s="27">
        <v>134.83813836477989</v>
      </c>
      <c r="AK1398" s="27">
        <v>134.83813836477989</v>
      </c>
      <c r="AL1398" s="101">
        <v>387.31567295597483</v>
      </c>
      <c r="AM1398" s="101">
        <v>387.31567295597483</v>
      </c>
      <c r="AN1398">
        <v>2040</v>
      </c>
      <c r="AO1398" t="s">
        <v>59</v>
      </c>
      <c r="AP1398" s="30">
        <v>12</v>
      </c>
      <c r="AQ1398" t="s">
        <v>405</v>
      </c>
      <c r="AR1398">
        <v>3</v>
      </c>
      <c r="AS1398">
        <v>3</v>
      </c>
      <c r="AT1398" t="s">
        <v>89</v>
      </c>
      <c r="AU1398">
        <v>2020</v>
      </c>
      <c r="AV1398" t="s">
        <v>406</v>
      </c>
      <c r="AW1398" s="101">
        <f t="shared" si="91"/>
        <v>252.47753459119497</v>
      </c>
      <c r="AX1398" s="101">
        <f t="shared" si="92"/>
        <v>387.31567295597483</v>
      </c>
      <c r="AY1398" s="101">
        <f t="shared" si="93"/>
        <v>387.31567295597483</v>
      </c>
    </row>
    <row r="1399" spans="1:51" x14ac:dyDescent="0.2">
      <c r="A1399">
        <v>78</v>
      </c>
      <c r="B1399">
        <v>2023</v>
      </c>
      <c r="C1399" t="s">
        <v>323</v>
      </c>
      <c r="D1399" t="s">
        <v>45</v>
      </c>
      <c r="E1399" t="s">
        <v>46</v>
      </c>
      <c r="H1399" t="s">
        <v>402</v>
      </c>
      <c r="I1399" t="s">
        <v>403</v>
      </c>
      <c r="J1399" t="s">
        <v>404</v>
      </c>
      <c r="K1399" t="s">
        <v>51</v>
      </c>
      <c r="L1399" s="27">
        <v>0</v>
      </c>
      <c r="M1399" s="27">
        <v>0</v>
      </c>
      <c r="N1399" s="27">
        <v>0</v>
      </c>
      <c r="O1399" t="s">
        <v>89</v>
      </c>
      <c r="P1399" t="s">
        <v>89</v>
      </c>
      <c r="Q1399" s="27">
        <v>0</v>
      </c>
      <c r="R1399" s="27">
        <v>0</v>
      </c>
      <c r="S1399" s="27">
        <v>0</v>
      </c>
      <c r="T1399" s="27">
        <v>0</v>
      </c>
      <c r="U1399" s="27">
        <v>0</v>
      </c>
      <c r="V1399" s="27">
        <v>0</v>
      </c>
      <c r="W1399" s="27">
        <v>0</v>
      </c>
      <c r="X1399" t="s">
        <v>89</v>
      </c>
      <c r="Y1399" t="s">
        <v>89</v>
      </c>
      <c r="Z1399" s="27">
        <v>0</v>
      </c>
      <c r="AA1399" s="27">
        <v>0</v>
      </c>
      <c r="AB1399" s="27">
        <v>0</v>
      </c>
      <c r="AC1399" s="27">
        <v>0</v>
      </c>
      <c r="AD1399" s="27">
        <v>137.58993710691826</v>
      </c>
      <c r="AE1399" s="27">
        <v>252.47753459119497</v>
      </c>
      <c r="AF1399" s="27">
        <v>367.36513207547171</v>
      </c>
      <c r="AG1399" s="90">
        <v>252.47753459119497</v>
      </c>
      <c r="AH1399" s="27">
        <v>1</v>
      </c>
      <c r="AI1399" s="27">
        <v>1</v>
      </c>
      <c r="AJ1399" s="27">
        <v>134.83813836477989</v>
      </c>
      <c r="AK1399" s="27">
        <v>134.83813836477989</v>
      </c>
      <c r="AL1399" s="101">
        <v>387.31567295597483</v>
      </c>
      <c r="AM1399" s="101">
        <v>387.31567295597483</v>
      </c>
      <c r="AN1399">
        <v>2045</v>
      </c>
      <c r="AO1399" t="s">
        <v>59</v>
      </c>
      <c r="AP1399" s="30">
        <v>12</v>
      </c>
      <c r="AQ1399" t="s">
        <v>405</v>
      </c>
      <c r="AR1399">
        <v>3</v>
      </c>
      <c r="AS1399">
        <v>3</v>
      </c>
      <c r="AT1399" t="s">
        <v>89</v>
      </c>
      <c r="AU1399">
        <v>2020</v>
      </c>
      <c r="AV1399" t="s">
        <v>406</v>
      </c>
      <c r="AW1399" s="101">
        <f t="shared" si="91"/>
        <v>252.47753459119497</v>
      </c>
      <c r="AX1399" s="101">
        <f t="shared" si="92"/>
        <v>387.31567295597483</v>
      </c>
      <c r="AY1399" s="101">
        <f t="shared" si="93"/>
        <v>387.31567295597483</v>
      </c>
    </row>
    <row r="1400" spans="1:51" x14ac:dyDescent="0.2">
      <c r="A1400">
        <v>78</v>
      </c>
      <c r="B1400">
        <v>2023</v>
      </c>
      <c r="C1400" t="s">
        <v>323</v>
      </c>
      <c r="D1400" t="s">
        <v>45</v>
      </c>
      <c r="E1400" t="s">
        <v>46</v>
      </c>
      <c r="H1400" t="s">
        <v>402</v>
      </c>
      <c r="I1400" t="s">
        <v>403</v>
      </c>
      <c r="J1400" t="s">
        <v>404</v>
      </c>
      <c r="K1400" t="s">
        <v>51</v>
      </c>
      <c r="L1400" s="27">
        <v>0</v>
      </c>
      <c r="M1400" s="27">
        <v>0</v>
      </c>
      <c r="N1400" s="27">
        <v>0</v>
      </c>
      <c r="O1400" t="s">
        <v>89</v>
      </c>
      <c r="P1400" t="s">
        <v>89</v>
      </c>
      <c r="Q1400" s="27">
        <v>0</v>
      </c>
      <c r="R1400" s="27">
        <v>0</v>
      </c>
      <c r="S1400" s="27">
        <v>0</v>
      </c>
      <c r="T1400" s="27">
        <v>0</v>
      </c>
      <c r="U1400" s="27">
        <v>0</v>
      </c>
      <c r="V1400" s="27">
        <v>0</v>
      </c>
      <c r="W1400" s="27">
        <v>0</v>
      </c>
      <c r="X1400" t="s">
        <v>89</v>
      </c>
      <c r="Y1400" t="s">
        <v>89</v>
      </c>
      <c r="Z1400" s="27">
        <v>0</v>
      </c>
      <c r="AA1400" s="27">
        <v>0</v>
      </c>
      <c r="AB1400" s="27">
        <v>0</v>
      </c>
      <c r="AC1400" s="27">
        <v>0</v>
      </c>
      <c r="AD1400" s="27">
        <v>137.58993710691826</v>
      </c>
      <c r="AE1400" s="27">
        <v>252.47753459119497</v>
      </c>
      <c r="AF1400" s="27">
        <v>367.36513207547171</v>
      </c>
      <c r="AG1400" s="90">
        <v>252.47753459119497</v>
      </c>
      <c r="AH1400" s="27">
        <v>1</v>
      </c>
      <c r="AI1400" s="27">
        <v>1</v>
      </c>
      <c r="AJ1400" s="27">
        <v>134.83813836477989</v>
      </c>
      <c r="AK1400" s="27">
        <v>134.83813836477989</v>
      </c>
      <c r="AL1400" s="101">
        <v>387.31567295597483</v>
      </c>
      <c r="AM1400" s="101">
        <v>387.31567295597483</v>
      </c>
      <c r="AN1400">
        <v>2050</v>
      </c>
      <c r="AO1400" t="s">
        <v>59</v>
      </c>
      <c r="AP1400" s="30">
        <v>12</v>
      </c>
      <c r="AQ1400" t="s">
        <v>405</v>
      </c>
      <c r="AR1400">
        <v>3</v>
      </c>
      <c r="AS1400">
        <v>3</v>
      </c>
      <c r="AT1400" t="s">
        <v>89</v>
      </c>
      <c r="AU1400">
        <v>2020</v>
      </c>
      <c r="AV1400" t="s">
        <v>406</v>
      </c>
      <c r="AW1400" s="101">
        <f t="shared" si="91"/>
        <v>252.47753459119497</v>
      </c>
      <c r="AX1400" s="101">
        <f t="shared" si="92"/>
        <v>387.31567295597483</v>
      </c>
      <c r="AY1400" s="101">
        <f t="shared" si="93"/>
        <v>387.31567295597483</v>
      </c>
    </row>
    <row r="1401" spans="1:51" x14ac:dyDescent="0.2">
      <c r="A1401">
        <v>78</v>
      </c>
      <c r="B1401">
        <v>2023</v>
      </c>
      <c r="C1401" t="s">
        <v>323</v>
      </c>
      <c r="D1401" t="s">
        <v>45</v>
      </c>
      <c r="E1401" t="s">
        <v>46</v>
      </c>
      <c r="H1401" t="s">
        <v>402</v>
      </c>
      <c r="I1401" t="s">
        <v>403</v>
      </c>
      <c r="J1401" t="s">
        <v>404</v>
      </c>
      <c r="K1401" t="s">
        <v>51</v>
      </c>
      <c r="L1401" s="27">
        <v>0</v>
      </c>
      <c r="M1401" s="27">
        <v>0</v>
      </c>
      <c r="N1401" s="27">
        <v>0</v>
      </c>
      <c r="O1401" t="s">
        <v>89</v>
      </c>
      <c r="P1401" t="s">
        <v>89</v>
      </c>
      <c r="Q1401" s="27">
        <v>0</v>
      </c>
      <c r="R1401" s="27">
        <v>0</v>
      </c>
      <c r="S1401" s="27">
        <v>0</v>
      </c>
      <c r="T1401" s="27">
        <v>0</v>
      </c>
      <c r="U1401" s="27">
        <v>0</v>
      </c>
      <c r="V1401" s="27">
        <v>0</v>
      </c>
      <c r="W1401" s="27">
        <v>0</v>
      </c>
      <c r="X1401" t="s">
        <v>89</v>
      </c>
      <c r="Y1401" t="s">
        <v>89</v>
      </c>
      <c r="Z1401" s="27">
        <v>0</v>
      </c>
      <c r="AA1401" s="27">
        <v>0</v>
      </c>
      <c r="AB1401" s="27">
        <v>0</v>
      </c>
      <c r="AC1401" s="27">
        <v>0</v>
      </c>
      <c r="AD1401" s="27">
        <v>137.58993710691826</v>
      </c>
      <c r="AE1401" s="27">
        <v>252.47753459119497</v>
      </c>
      <c r="AF1401" s="27">
        <v>367.36513207547171</v>
      </c>
      <c r="AG1401" s="90">
        <v>252.47753459119497</v>
      </c>
      <c r="AH1401" s="27">
        <v>1</v>
      </c>
      <c r="AI1401" s="27">
        <v>1</v>
      </c>
      <c r="AJ1401" s="27">
        <v>134.83813836477989</v>
      </c>
      <c r="AK1401" s="27">
        <v>134.83813836477989</v>
      </c>
      <c r="AL1401" s="101">
        <v>387.31567295597483</v>
      </c>
      <c r="AM1401" s="101">
        <v>387.31567295597483</v>
      </c>
      <c r="AN1401">
        <v>2023</v>
      </c>
      <c r="AO1401" t="s">
        <v>60</v>
      </c>
      <c r="AP1401" s="30">
        <v>12</v>
      </c>
      <c r="AQ1401" t="s">
        <v>405</v>
      </c>
      <c r="AR1401">
        <v>3</v>
      </c>
      <c r="AS1401">
        <v>3</v>
      </c>
      <c r="AT1401" t="s">
        <v>89</v>
      </c>
      <c r="AU1401">
        <v>2020</v>
      </c>
      <c r="AV1401" t="s">
        <v>406</v>
      </c>
      <c r="AW1401" s="101">
        <f t="shared" si="91"/>
        <v>252.47753459119497</v>
      </c>
      <c r="AX1401" s="101">
        <f t="shared" si="92"/>
        <v>387.31567295597483</v>
      </c>
      <c r="AY1401" s="101">
        <f t="shared" si="93"/>
        <v>387.31567295597483</v>
      </c>
    </row>
    <row r="1402" spans="1:51" x14ac:dyDescent="0.2">
      <c r="A1402">
        <v>78</v>
      </c>
      <c r="B1402">
        <v>2023</v>
      </c>
      <c r="C1402" t="s">
        <v>323</v>
      </c>
      <c r="D1402" t="s">
        <v>45</v>
      </c>
      <c r="E1402" t="s">
        <v>46</v>
      </c>
      <c r="H1402" t="s">
        <v>402</v>
      </c>
      <c r="I1402" t="s">
        <v>403</v>
      </c>
      <c r="J1402" t="s">
        <v>404</v>
      </c>
      <c r="K1402" t="s">
        <v>51</v>
      </c>
      <c r="L1402" s="27">
        <v>0</v>
      </c>
      <c r="M1402" s="27">
        <v>0</v>
      </c>
      <c r="N1402" s="27">
        <v>0</v>
      </c>
      <c r="O1402" t="s">
        <v>89</v>
      </c>
      <c r="P1402" t="s">
        <v>89</v>
      </c>
      <c r="Q1402" s="27">
        <v>0</v>
      </c>
      <c r="R1402" s="27">
        <v>0</v>
      </c>
      <c r="S1402" s="27">
        <v>0</v>
      </c>
      <c r="T1402" s="27">
        <v>0</v>
      </c>
      <c r="U1402" s="27">
        <v>0</v>
      </c>
      <c r="V1402" s="27">
        <v>0</v>
      </c>
      <c r="W1402" s="27">
        <v>0</v>
      </c>
      <c r="X1402" t="s">
        <v>89</v>
      </c>
      <c r="Y1402" t="s">
        <v>89</v>
      </c>
      <c r="Z1402" s="27">
        <v>0</v>
      </c>
      <c r="AA1402" s="27">
        <v>0</v>
      </c>
      <c r="AB1402" s="27">
        <v>0</v>
      </c>
      <c r="AC1402" s="27">
        <v>0</v>
      </c>
      <c r="AD1402" s="27">
        <v>137.58993710691826</v>
      </c>
      <c r="AE1402" s="27">
        <v>252.47753459119497</v>
      </c>
      <c r="AF1402" s="27">
        <v>367.36513207547171</v>
      </c>
      <c r="AG1402" s="90">
        <v>252.47753459119497</v>
      </c>
      <c r="AH1402" s="27">
        <v>1</v>
      </c>
      <c r="AI1402" s="27">
        <v>1</v>
      </c>
      <c r="AJ1402" s="27">
        <v>134.83813836477989</v>
      </c>
      <c r="AK1402" s="27">
        <v>134.83813836477989</v>
      </c>
      <c r="AL1402" s="101">
        <v>387.31567295597483</v>
      </c>
      <c r="AM1402" s="101">
        <v>387.31567295597483</v>
      </c>
      <c r="AN1402">
        <v>2030</v>
      </c>
      <c r="AO1402" t="s">
        <v>60</v>
      </c>
      <c r="AP1402" s="30">
        <v>12</v>
      </c>
      <c r="AQ1402" t="s">
        <v>405</v>
      </c>
      <c r="AR1402">
        <v>3</v>
      </c>
      <c r="AS1402">
        <v>3</v>
      </c>
      <c r="AT1402" t="s">
        <v>89</v>
      </c>
      <c r="AU1402">
        <v>2020</v>
      </c>
      <c r="AV1402" t="s">
        <v>406</v>
      </c>
      <c r="AW1402" s="101">
        <f t="shared" si="91"/>
        <v>252.47753459119497</v>
      </c>
      <c r="AX1402" s="101">
        <f t="shared" si="92"/>
        <v>387.31567295597483</v>
      </c>
      <c r="AY1402" s="101">
        <f t="shared" si="93"/>
        <v>387.31567295597483</v>
      </c>
    </row>
    <row r="1403" spans="1:51" x14ac:dyDescent="0.2">
      <c r="A1403">
        <v>78</v>
      </c>
      <c r="B1403">
        <v>2023</v>
      </c>
      <c r="C1403" t="s">
        <v>323</v>
      </c>
      <c r="D1403" t="s">
        <v>45</v>
      </c>
      <c r="E1403" t="s">
        <v>46</v>
      </c>
      <c r="H1403" t="s">
        <v>402</v>
      </c>
      <c r="I1403" t="s">
        <v>403</v>
      </c>
      <c r="J1403" t="s">
        <v>404</v>
      </c>
      <c r="K1403" t="s">
        <v>51</v>
      </c>
      <c r="L1403" s="27">
        <v>0</v>
      </c>
      <c r="M1403" s="27">
        <v>0</v>
      </c>
      <c r="N1403" s="27">
        <v>0</v>
      </c>
      <c r="O1403" t="s">
        <v>89</v>
      </c>
      <c r="P1403" t="s">
        <v>89</v>
      </c>
      <c r="Q1403" s="27">
        <v>0</v>
      </c>
      <c r="R1403" s="27">
        <v>0</v>
      </c>
      <c r="S1403" s="27">
        <v>0</v>
      </c>
      <c r="T1403" s="27">
        <v>0</v>
      </c>
      <c r="U1403" s="27">
        <v>0</v>
      </c>
      <c r="V1403" s="27">
        <v>0</v>
      </c>
      <c r="W1403" s="27">
        <v>0</v>
      </c>
      <c r="X1403" t="s">
        <v>89</v>
      </c>
      <c r="Y1403" t="s">
        <v>89</v>
      </c>
      <c r="Z1403" s="27">
        <v>0</v>
      </c>
      <c r="AA1403" s="27">
        <v>0</v>
      </c>
      <c r="AB1403" s="27">
        <v>0</v>
      </c>
      <c r="AC1403" s="27">
        <v>0</v>
      </c>
      <c r="AD1403" s="27">
        <v>137.58993710691826</v>
      </c>
      <c r="AE1403" s="27">
        <v>252.47753459119497</v>
      </c>
      <c r="AF1403" s="27">
        <v>367.36513207547171</v>
      </c>
      <c r="AG1403" s="90">
        <v>252.47753459119497</v>
      </c>
      <c r="AH1403" s="27">
        <v>1</v>
      </c>
      <c r="AI1403" s="27">
        <v>1</v>
      </c>
      <c r="AJ1403" s="27">
        <v>134.83813836477989</v>
      </c>
      <c r="AK1403" s="27">
        <v>134.83813836477989</v>
      </c>
      <c r="AL1403" s="101">
        <v>387.31567295597483</v>
      </c>
      <c r="AM1403" s="101">
        <v>387.31567295597483</v>
      </c>
      <c r="AN1403">
        <v>2035</v>
      </c>
      <c r="AO1403" t="s">
        <v>60</v>
      </c>
      <c r="AW1403" s="101">
        <f t="shared" si="91"/>
        <v>252.47753459119497</v>
      </c>
      <c r="AX1403" s="101">
        <f t="shared" si="92"/>
        <v>387.31567295597483</v>
      </c>
      <c r="AY1403" s="101">
        <f t="shared" si="93"/>
        <v>387.31567295597483</v>
      </c>
    </row>
    <row r="1404" spans="1:51" x14ac:dyDescent="0.2">
      <c r="A1404">
        <v>78</v>
      </c>
      <c r="B1404">
        <v>2023</v>
      </c>
      <c r="C1404" t="s">
        <v>323</v>
      </c>
      <c r="D1404" t="s">
        <v>45</v>
      </c>
      <c r="E1404" t="s">
        <v>46</v>
      </c>
      <c r="H1404" t="s">
        <v>402</v>
      </c>
      <c r="I1404" t="s">
        <v>403</v>
      </c>
      <c r="J1404" t="s">
        <v>404</v>
      </c>
      <c r="K1404" t="s">
        <v>51</v>
      </c>
      <c r="L1404" s="27">
        <v>0</v>
      </c>
      <c r="M1404" s="27">
        <v>0</v>
      </c>
      <c r="N1404" s="27">
        <v>0</v>
      </c>
      <c r="O1404" t="s">
        <v>89</v>
      </c>
      <c r="P1404" t="s">
        <v>89</v>
      </c>
      <c r="Q1404" s="27">
        <v>0</v>
      </c>
      <c r="R1404" s="27">
        <v>0</v>
      </c>
      <c r="S1404" s="27">
        <v>0</v>
      </c>
      <c r="T1404" s="27">
        <v>0</v>
      </c>
      <c r="U1404" s="27">
        <v>0</v>
      </c>
      <c r="V1404" s="27">
        <v>0</v>
      </c>
      <c r="W1404" s="27">
        <v>0</v>
      </c>
      <c r="X1404" t="s">
        <v>89</v>
      </c>
      <c r="Y1404" t="s">
        <v>89</v>
      </c>
      <c r="Z1404" s="27">
        <v>0</v>
      </c>
      <c r="AA1404" s="27">
        <v>0</v>
      </c>
      <c r="AB1404" s="27">
        <v>0</v>
      </c>
      <c r="AC1404" s="27">
        <v>0</v>
      </c>
      <c r="AD1404" s="27">
        <v>137.58993710691826</v>
      </c>
      <c r="AE1404" s="27">
        <v>252.47753459119497</v>
      </c>
      <c r="AF1404" s="27">
        <v>367.36513207547171</v>
      </c>
      <c r="AG1404" s="90">
        <v>252.47753459119497</v>
      </c>
      <c r="AH1404" s="27">
        <v>1</v>
      </c>
      <c r="AI1404" s="27">
        <v>1</v>
      </c>
      <c r="AJ1404" s="27">
        <v>134.83813836477989</v>
      </c>
      <c r="AK1404" s="27">
        <v>134.83813836477989</v>
      </c>
      <c r="AL1404" s="101">
        <v>387.31567295597483</v>
      </c>
      <c r="AM1404" s="101">
        <v>387.31567295597483</v>
      </c>
      <c r="AN1404">
        <v>2040</v>
      </c>
      <c r="AO1404" t="s">
        <v>60</v>
      </c>
      <c r="AW1404" s="101">
        <f t="shared" si="91"/>
        <v>252.47753459119497</v>
      </c>
      <c r="AX1404" s="101">
        <f t="shared" si="92"/>
        <v>387.31567295597483</v>
      </c>
      <c r="AY1404" s="101">
        <f t="shared" si="93"/>
        <v>387.31567295597483</v>
      </c>
    </row>
    <row r="1405" spans="1:51" x14ac:dyDescent="0.2">
      <c r="A1405">
        <v>78</v>
      </c>
      <c r="B1405">
        <v>2023</v>
      </c>
      <c r="C1405" t="s">
        <v>323</v>
      </c>
      <c r="D1405" t="s">
        <v>45</v>
      </c>
      <c r="E1405" t="s">
        <v>46</v>
      </c>
      <c r="H1405" t="s">
        <v>402</v>
      </c>
      <c r="I1405" t="s">
        <v>403</v>
      </c>
      <c r="J1405" t="s">
        <v>404</v>
      </c>
      <c r="K1405" t="s">
        <v>51</v>
      </c>
      <c r="L1405" s="27">
        <v>0</v>
      </c>
      <c r="M1405" s="27">
        <v>0</v>
      </c>
      <c r="N1405" s="27">
        <v>0</v>
      </c>
      <c r="O1405" t="s">
        <v>89</v>
      </c>
      <c r="P1405" t="s">
        <v>89</v>
      </c>
      <c r="Q1405" s="27">
        <v>0</v>
      </c>
      <c r="R1405" s="27">
        <v>0</v>
      </c>
      <c r="S1405" s="27">
        <v>0</v>
      </c>
      <c r="T1405" s="27">
        <v>0</v>
      </c>
      <c r="U1405" s="27">
        <v>0</v>
      </c>
      <c r="V1405" s="27">
        <v>0</v>
      </c>
      <c r="W1405" s="27">
        <v>0</v>
      </c>
      <c r="X1405" t="s">
        <v>89</v>
      </c>
      <c r="Y1405" t="s">
        <v>89</v>
      </c>
      <c r="Z1405" s="27">
        <v>0</v>
      </c>
      <c r="AA1405" s="27">
        <v>0</v>
      </c>
      <c r="AB1405" s="27">
        <v>0</v>
      </c>
      <c r="AC1405" s="27">
        <v>0</v>
      </c>
      <c r="AD1405" s="27">
        <v>137.58993710691826</v>
      </c>
      <c r="AE1405" s="27">
        <v>252.47753459119497</v>
      </c>
      <c r="AF1405" s="27">
        <v>367.36513207547171</v>
      </c>
      <c r="AG1405" s="90">
        <v>252.47753459119497</v>
      </c>
      <c r="AH1405" s="27">
        <v>1</v>
      </c>
      <c r="AI1405" s="27">
        <v>1</v>
      </c>
      <c r="AJ1405" s="27">
        <v>134.83813836477989</v>
      </c>
      <c r="AK1405" s="27">
        <v>134.83813836477989</v>
      </c>
      <c r="AL1405" s="101">
        <v>387.31567295597483</v>
      </c>
      <c r="AM1405" s="101">
        <v>387.31567295597483</v>
      </c>
      <c r="AN1405">
        <v>2045</v>
      </c>
      <c r="AO1405" t="s">
        <v>60</v>
      </c>
      <c r="AW1405" s="101">
        <f t="shared" si="91"/>
        <v>252.47753459119497</v>
      </c>
      <c r="AX1405" s="101">
        <f t="shared" si="92"/>
        <v>387.31567295597483</v>
      </c>
      <c r="AY1405" s="101">
        <f t="shared" si="93"/>
        <v>387.31567295597483</v>
      </c>
    </row>
    <row r="1406" spans="1:51" x14ac:dyDescent="0.2">
      <c r="A1406">
        <v>78</v>
      </c>
      <c r="B1406">
        <v>2023</v>
      </c>
      <c r="C1406" t="s">
        <v>323</v>
      </c>
      <c r="D1406" t="s">
        <v>45</v>
      </c>
      <c r="E1406" t="s">
        <v>46</v>
      </c>
      <c r="H1406" t="s">
        <v>402</v>
      </c>
      <c r="I1406" t="s">
        <v>403</v>
      </c>
      <c r="J1406" t="s">
        <v>404</v>
      </c>
      <c r="K1406" t="s">
        <v>51</v>
      </c>
      <c r="L1406" s="27">
        <v>0</v>
      </c>
      <c r="M1406" s="27">
        <v>0</v>
      </c>
      <c r="N1406" s="27">
        <v>0</v>
      </c>
      <c r="O1406" t="s">
        <v>89</v>
      </c>
      <c r="P1406" t="s">
        <v>89</v>
      </c>
      <c r="Q1406" s="27">
        <v>0</v>
      </c>
      <c r="R1406" s="27">
        <v>0</v>
      </c>
      <c r="S1406" s="27">
        <v>0</v>
      </c>
      <c r="T1406" s="27">
        <v>0</v>
      </c>
      <c r="U1406" s="27">
        <v>0</v>
      </c>
      <c r="V1406" s="27">
        <v>0</v>
      </c>
      <c r="W1406" s="27">
        <v>0</v>
      </c>
      <c r="X1406" t="s">
        <v>89</v>
      </c>
      <c r="Y1406" t="s">
        <v>89</v>
      </c>
      <c r="Z1406" s="27">
        <v>0</v>
      </c>
      <c r="AA1406" s="27">
        <v>0</v>
      </c>
      <c r="AB1406" s="27">
        <v>0</v>
      </c>
      <c r="AC1406" s="27">
        <v>0</v>
      </c>
      <c r="AD1406" s="27">
        <v>137.58993710691826</v>
      </c>
      <c r="AE1406" s="27">
        <v>252.47753459119497</v>
      </c>
      <c r="AF1406" s="27">
        <v>367.36513207547171</v>
      </c>
      <c r="AG1406" s="90">
        <v>252.47753459119497</v>
      </c>
      <c r="AH1406" s="27">
        <v>1</v>
      </c>
      <c r="AI1406" s="27">
        <v>1</v>
      </c>
      <c r="AJ1406" s="27">
        <v>134.83813836477989</v>
      </c>
      <c r="AK1406" s="27">
        <v>134.83813836477989</v>
      </c>
      <c r="AL1406" s="101">
        <v>387.31567295597483</v>
      </c>
      <c r="AM1406" s="101">
        <v>387.31567295597483</v>
      </c>
      <c r="AN1406">
        <v>2050</v>
      </c>
      <c r="AO1406" t="s">
        <v>60</v>
      </c>
      <c r="AW1406" s="101">
        <f t="shared" si="91"/>
        <v>252.47753459119497</v>
      </c>
      <c r="AX1406" s="101">
        <f t="shared" si="92"/>
        <v>387.31567295597483</v>
      </c>
      <c r="AY1406" s="101">
        <f t="shared" si="93"/>
        <v>387.31567295597483</v>
      </c>
    </row>
    <row r="1407" spans="1:51" x14ac:dyDescent="0.2">
      <c r="A1407">
        <v>79</v>
      </c>
      <c r="B1407">
        <v>2023</v>
      </c>
      <c r="C1407" t="s">
        <v>296</v>
      </c>
      <c r="D1407" t="s">
        <v>877</v>
      </c>
      <c r="E1407" t="s">
        <v>46</v>
      </c>
      <c r="H1407" t="s">
        <v>296</v>
      </c>
      <c r="I1407" t="s">
        <v>407</v>
      </c>
      <c r="J1407" t="s">
        <v>408</v>
      </c>
      <c r="K1407" t="s">
        <v>853</v>
      </c>
      <c r="L1407" s="27">
        <v>0</v>
      </c>
      <c r="M1407" s="27">
        <v>0</v>
      </c>
      <c r="N1407" s="27">
        <v>0</v>
      </c>
      <c r="O1407" t="s">
        <v>301</v>
      </c>
      <c r="P1407" t="s">
        <v>55</v>
      </c>
      <c r="Q1407" s="27">
        <v>0.37</v>
      </c>
      <c r="R1407" s="27">
        <v>0.27</v>
      </c>
      <c r="S1407" s="27">
        <v>0.17</v>
      </c>
      <c r="T1407" s="27">
        <v>0.17</v>
      </c>
      <c r="U1407" s="27">
        <v>0</v>
      </c>
      <c r="V1407" s="27">
        <v>0</v>
      </c>
      <c r="W1407" s="27">
        <v>0</v>
      </c>
      <c r="X1407" t="s">
        <v>409</v>
      </c>
      <c r="Y1407" t="s">
        <v>55</v>
      </c>
      <c r="Z1407" s="27">
        <v>0.24</v>
      </c>
      <c r="AA1407" s="27">
        <v>0.24</v>
      </c>
      <c r="AB1407" s="27">
        <v>0.24</v>
      </c>
      <c r="AC1407" s="27">
        <v>0.24</v>
      </c>
      <c r="AD1407" s="27">
        <v>86.632360824742264</v>
      </c>
      <c r="AE1407" s="27">
        <v>91.69858075601374</v>
      </c>
      <c r="AF1407" s="27">
        <v>96.764800687285216</v>
      </c>
      <c r="AG1407" s="90">
        <v>1100.382969072165</v>
      </c>
      <c r="AH1407" s="27">
        <v>1.31</v>
      </c>
      <c r="AI1407" s="27">
        <v>1.67</v>
      </c>
      <c r="AJ1407" s="27">
        <v>0</v>
      </c>
      <c r="AK1407" s="27">
        <v>0</v>
      </c>
      <c r="AL1407" s="101">
        <v>1441.5016894845362</v>
      </c>
      <c r="AM1407" s="101">
        <v>1837.6395583505155</v>
      </c>
      <c r="AN1407">
        <v>2023</v>
      </c>
      <c r="AO1407" t="s">
        <v>56</v>
      </c>
      <c r="AP1407" s="30">
        <v>25</v>
      </c>
      <c r="AQ1407" t="s">
        <v>302</v>
      </c>
      <c r="AR1407">
        <v>5</v>
      </c>
      <c r="AS1407">
        <v>3</v>
      </c>
      <c r="AT1407" t="s">
        <v>89</v>
      </c>
      <c r="AU1407">
        <v>2020</v>
      </c>
      <c r="AV1407" t="s">
        <v>410</v>
      </c>
      <c r="AW1407" s="101">
        <f t="shared" si="91"/>
        <v>1100.382969072165</v>
      </c>
      <c r="AX1407" s="101">
        <f t="shared" si="92"/>
        <v>1441.5016894845362</v>
      </c>
      <c r="AY1407" s="101">
        <f t="shared" si="93"/>
        <v>1837.6395583505155</v>
      </c>
    </row>
    <row r="1408" spans="1:51" x14ac:dyDescent="0.2">
      <c r="A1408">
        <v>79</v>
      </c>
      <c r="B1408">
        <v>2023</v>
      </c>
      <c r="C1408" t="s">
        <v>296</v>
      </c>
      <c r="D1408" t="s">
        <v>877</v>
      </c>
      <c r="E1408" t="s">
        <v>46</v>
      </c>
      <c r="H1408" t="s">
        <v>296</v>
      </c>
      <c r="I1408" t="s">
        <v>407</v>
      </c>
      <c r="J1408" t="s">
        <v>408</v>
      </c>
      <c r="K1408" t="s">
        <v>853</v>
      </c>
      <c r="L1408" s="27">
        <v>0</v>
      </c>
      <c r="M1408" s="27">
        <v>0</v>
      </c>
      <c r="N1408" s="27">
        <v>0</v>
      </c>
      <c r="O1408" t="s">
        <v>301</v>
      </c>
      <c r="P1408" t="s">
        <v>55</v>
      </c>
      <c r="Q1408" s="27">
        <v>0.37</v>
      </c>
      <c r="R1408" s="27">
        <v>0.27</v>
      </c>
      <c r="S1408" s="27">
        <v>0.17</v>
      </c>
      <c r="T1408" s="27">
        <v>0.17</v>
      </c>
      <c r="U1408" s="27">
        <v>0</v>
      </c>
      <c r="V1408" s="27">
        <v>0</v>
      </c>
      <c r="W1408" s="27">
        <v>0</v>
      </c>
      <c r="X1408" t="s">
        <v>409</v>
      </c>
      <c r="Y1408" t="s">
        <v>55</v>
      </c>
      <c r="Z1408" s="27">
        <v>0.24</v>
      </c>
      <c r="AA1408" s="27">
        <v>0.24</v>
      </c>
      <c r="AB1408" s="27">
        <v>0.24</v>
      </c>
      <c r="AC1408" s="27">
        <v>0.24</v>
      </c>
      <c r="AD1408" s="27">
        <v>86.632360824742264</v>
      </c>
      <c r="AE1408" s="27">
        <v>91.69858075601374</v>
      </c>
      <c r="AF1408" s="27">
        <v>96.764800687285216</v>
      </c>
      <c r="AG1408" s="90">
        <v>1100.382969072165</v>
      </c>
      <c r="AH1408" s="27">
        <v>1.31</v>
      </c>
      <c r="AI1408" s="27">
        <v>1.67</v>
      </c>
      <c r="AJ1408" s="27">
        <v>0</v>
      </c>
      <c r="AK1408" s="27">
        <v>0</v>
      </c>
      <c r="AL1408" s="101">
        <v>1441.5016894845362</v>
      </c>
      <c r="AM1408" s="101">
        <v>1837.6395583505155</v>
      </c>
      <c r="AN1408">
        <v>2030</v>
      </c>
      <c r="AO1408" t="s">
        <v>56</v>
      </c>
      <c r="AP1408" s="30">
        <v>25</v>
      </c>
      <c r="AQ1408" t="s">
        <v>302</v>
      </c>
      <c r="AR1408">
        <v>5</v>
      </c>
      <c r="AS1408">
        <v>3</v>
      </c>
      <c r="AT1408" t="s">
        <v>89</v>
      </c>
      <c r="AU1408">
        <v>2020</v>
      </c>
      <c r="AV1408" t="s">
        <v>410</v>
      </c>
      <c r="AW1408" s="101">
        <f t="shared" si="91"/>
        <v>1100.382969072165</v>
      </c>
      <c r="AX1408" s="101">
        <f t="shared" si="92"/>
        <v>1441.5016894845362</v>
      </c>
      <c r="AY1408" s="101">
        <f t="shared" si="93"/>
        <v>1837.6395583505155</v>
      </c>
    </row>
    <row r="1409" spans="1:51" x14ac:dyDescent="0.2">
      <c r="A1409">
        <v>79</v>
      </c>
      <c r="B1409">
        <v>2023</v>
      </c>
      <c r="C1409" t="s">
        <v>296</v>
      </c>
      <c r="D1409" t="s">
        <v>877</v>
      </c>
      <c r="E1409" t="s">
        <v>46</v>
      </c>
      <c r="H1409" t="s">
        <v>296</v>
      </c>
      <c r="I1409" t="s">
        <v>407</v>
      </c>
      <c r="J1409" t="s">
        <v>408</v>
      </c>
      <c r="K1409" t="s">
        <v>853</v>
      </c>
      <c r="L1409" s="27">
        <v>0</v>
      </c>
      <c r="M1409" s="27">
        <v>0</v>
      </c>
      <c r="N1409" s="27">
        <v>0</v>
      </c>
      <c r="O1409" t="s">
        <v>301</v>
      </c>
      <c r="P1409" t="s">
        <v>55</v>
      </c>
      <c r="Q1409" s="27">
        <v>0.37</v>
      </c>
      <c r="R1409" s="27">
        <v>0.27</v>
      </c>
      <c r="S1409" s="27">
        <v>0.17</v>
      </c>
      <c r="T1409" s="27">
        <v>0.17</v>
      </c>
      <c r="U1409" s="27">
        <v>0</v>
      </c>
      <c r="V1409" s="27">
        <v>0</v>
      </c>
      <c r="W1409" s="27">
        <v>0</v>
      </c>
      <c r="X1409" t="s">
        <v>409</v>
      </c>
      <c r="Y1409" t="s">
        <v>55</v>
      </c>
      <c r="Z1409" s="27">
        <v>0.24</v>
      </c>
      <c r="AA1409" s="27">
        <v>0.24</v>
      </c>
      <c r="AB1409" s="27">
        <v>0.24</v>
      </c>
      <c r="AC1409" s="27">
        <v>0.24</v>
      </c>
      <c r="AD1409" s="27">
        <v>86.632360824742264</v>
      </c>
      <c r="AE1409" s="27">
        <v>91.69858075601374</v>
      </c>
      <c r="AF1409" s="27">
        <v>96.764800687285216</v>
      </c>
      <c r="AG1409" s="90">
        <v>1100.382969072165</v>
      </c>
      <c r="AH1409" s="27">
        <v>1.31</v>
      </c>
      <c r="AI1409" s="27">
        <v>1.67</v>
      </c>
      <c r="AJ1409" s="27">
        <v>0</v>
      </c>
      <c r="AK1409" s="27">
        <v>0</v>
      </c>
      <c r="AL1409" s="101">
        <v>1441.5016894845362</v>
      </c>
      <c r="AM1409" s="101">
        <v>1837.6395583505155</v>
      </c>
      <c r="AN1409">
        <v>2035</v>
      </c>
      <c r="AO1409" t="s">
        <v>56</v>
      </c>
      <c r="AP1409" s="30">
        <v>25</v>
      </c>
      <c r="AQ1409" t="s">
        <v>302</v>
      </c>
      <c r="AR1409">
        <v>5</v>
      </c>
      <c r="AS1409">
        <v>3</v>
      </c>
      <c r="AT1409" t="s">
        <v>89</v>
      </c>
      <c r="AU1409">
        <v>2020</v>
      </c>
      <c r="AV1409" t="s">
        <v>410</v>
      </c>
      <c r="AW1409" s="101">
        <f t="shared" si="91"/>
        <v>1100.382969072165</v>
      </c>
      <c r="AX1409" s="101">
        <f t="shared" si="92"/>
        <v>1441.5016894845362</v>
      </c>
      <c r="AY1409" s="101">
        <f t="shared" si="93"/>
        <v>1837.6395583505155</v>
      </c>
    </row>
    <row r="1410" spans="1:51" x14ac:dyDescent="0.2">
      <c r="A1410">
        <v>79</v>
      </c>
      <c r="B1410">
        <v>2023</v>
      </c>
      <c r="C1410" t="s">
        <v>296</v>
      </c>
      <c r="D1410" t="s">
        <v>877</v>
      </c>
      <c r="E1410" t="s">
        <v>46</v>
      </c>
      <c r="H1410" t="s">
        <v>296</v>
      </c>
      <c r="I1410" t="s">
        <v>407</v>
      </c>
      <c r="J1410" t="s">
        <v>408</v>
      </c>
      <c r="K1410" t="s">
        <v>853</v>
      </c>
      <c r="L1410" s="27">
        <v>0</v>
      </c>
      <c r="M1410" s="27">
        <v>0</v>
      </c>
      <c r="N1410" s="27">
        <v>0</v>
      </c>
      <c r="O1410" t="s">
        <v>301</v>
      </c>
      <c r="P1410" t="s">
        <v>55</v>
      </c>
      <c r="Q1410" s="27">
        <v>0.37</v>
      </c>
      <c r="R1410" s="27">
        <v>0.27</v>
      </c>
      <c r="S1410" s="27">
        <v>0.17</v>
      </c>
      <c r="T1410" s="27">
        <v>0.17</v>
      </c>
      <c r="U1410" s="27">
        <v>0</v>
      </c>
      <c r="V1410" s="27">
        <v>0</v>
      </c>
      <c r="W1410" s="27">
        <v>0</v>
      </c>
      <c r="X1410" t="s">
        <v>409</v>
      </c>
      <c r="Y1410" t="s">
        <v>55</v>
      </c>
      <c r="Z1410" s="27">
        <v>0.24</v>
      </c>
      <c r="AA1410" s="27">
        <v>0.24</v>
      </c>
      <c r="AB1410" s="27">
        <v>0.24</v>
      </c>
      <c r="AC1410" s="27">
        <v>0.24</v>
      </c>
      <c r="AD1410" s="27">
        <v>86.632360824742264</v>
      </c>
      <c r="AE1410" s="27">
        <v>91.69858075601374</v>
      </c>
      <c r="AF1410" s="27">
        <v>96.764800687285216</v>
      </c>
      <c r="AG1410" s="90">
        <v>1100.382969072165</v>
      </c>
      <c r="AH1410" s="27">
        <v>1.31</v>
      </c>
      <c r="AI1410" s="27">
        <v>1.67</v>
      </c>
      <c r="AJ1410" s="27">
        <v>0</v>
      </c>
      <c r="AK1410" s="27">
        <v>0</v>
      </c>
      <c r="AL1410" s="101">
        <v>1441.5016894845362</v>
      </c>
      <c r="AM1410" s="101">
        <v>1837.6395583505155</v>
      </c>
      <c r="AN1410">
        <v>2040</v>
      </c>
      <c r="AO1410" t="s">
        <v>56</v>
      </c>
      <c r="AP1410" s="30">
        <v>25</v>
      </c>
      <c r="AQ1410" t="s">
        <v>302</v>
      </c>
      <c r="AR1410">
        <v>5</v>
      </c>
      <c r="AS1410">
        <v>3</v>
      </c>
      <c r="AT1410" t="s">
        <v>89</v>
      </c>
      <c r="AU1410">
        <v>2020</v>
      </c>
      <c r="AV1410" t="s">
        <v>410</v>
      </c>
      <c r="AW1410" s="101">
        <f t="shared" si="91"/>
        <v>1100.382969072165</v>
      </c>
      <c r="AX1410" s="101">
        <f t="shared" si="92"/>
        <v>1441.5016894845362</v>
      </c>
      <c r="AY1410" s="101">
        <f t="shared" si="93"/>
        <v>1837.6395583505155</v>
      </c>
    </row>
    <row r="1411" spans="1:51" x14ac:dyDescent="0.2">
      <c r="A1411">
        <v>79</v>
      </c>
      <c r="B1411">
        <v>2023</v>
      </c>
      <c r="C1411" t="s">
        <v>296</v>
      </c>
      <c r="D1411" t="s">
        <v>877</v>
      </c>
      <c r="E1411" t="s">
        <v>46</v>
      </c>
      <c r="H1411" t="s">
        <v>296</v>
      </c>
      <c r="I1411" t="s">
        <v>407</v>
      </c>
      <c r="J1411" t="s">
        <v>408</v>
      </c>
      <c r="K1411" t="s">
        <v>853</v>
      </c>
      <c r="L1411" s="27">
        <v>0</v>
      </c>
      <c r="M1411" s="27">
        <v>0</v>
      </c>
      <c r="N1411" s="27">
        <v>0</v>
      </c>
      <c r="O1411" t="s">
        <v>301</v>
      </c>
      <c r="P1411" t="s">
        <v>55</v>
      </c>
      <c r="Q1411" s="27">
        <v>0.37</v>
      </c>
      <c r="R1411" s="27">
        <v>0.27</v>
      </c>
      <c r="S1411" s="27">
        <v>0.17</v>
      </c>
      <c r="T1411" s="27">
        <v>0.17</v>
      </c>
      <c r="U1411" s="27">
        <v>0</v>
      </c>
      <c r="V1411" s="27">
        <v>0</v>
      </c>
      <c r="W1411" s="27">
        <v>0</v>
      </c>
      <c r="X1411" t="s">
        <v>409</v>
      </c>
      <c r="Y1411" t="s">
        <v>55</v>
      </c>
      <c r="Z1411" s="27">
        <v>0.24</v>
      </c>
      <c r="AA1411" s="27">
        <v>0.24</v>
      </c>
      <c r="AB1411" s="27">
        <v>0.24</v>
      </c>
      <c r="AC1411" s="27">
        <v>0.24</v>
      </c>
      <c r="AD1411" s="27">
        <v>86.632360824742264</v>
      </c>
      <c r="AE1411" s="27">
        <v>91.69858075601374</v>
      </c>
      <c r="AF1411" s="27">
        <v>96.764800687285216</v>
      </c>
      <c r="AG1411" s="90">
        <v>1100.382969072165</v>
      </c>
      <c r="AH1411" s="27">
        <v>1.31</v>
      </c>
      <c r="AI1411" s="27">
        <v>1.67</v>
      </c>
      <c r="AJ1411" s="27">
        <v>0</v>
      </c>
      <c r="AK1411" s="27">
        <v>0</v>
      </c>
      <c r="AL1411" s="101">
        <v>1441.5016894845362</v>
      </c>
      <c r="AM1411" s="101">
        <v>1837.6395583505155</v>
      </c>
      <c r="AN1411">
        <v>2045</v>
      </c>
      <c r="AO1411" t="s">
        <v>56</v>
      </c>
      <c r="AP1411" s="30">
        <v>25</v>
      </c>
      <c r="AQ1411" t="s">
        <v>302</v>
      </c>
      <c r="AR1411">
        <v>5</v>
      </c>
      <c r="AS1411">
        <v>3</v>
      </c>
      <c r="AT1411" t="s">
        <v>89</v>
      </c>
      <c r="AU1411">
        <v>2020</v>
      </c>
      <c r="AV1411" t="s">
        <v>410</v>
      </c>
      <c r="AW1411" s="101">
        <f t="shared" si="91"/>
        <v>1100.382969072165</v>
      </c>
      <c r="AX1411" s="101">
        <f t="shared" si="92"/>
        <v>1441.5016894845362</v>
      </c>
      <c r="AY1411" s="101">
        <f t="shared" si="93"/>
        <v>1837.6395583505155</v>
      </c>
    </row>
    <row r="1412" spans="1:51" x14ac:dyDescent="0.2">
      <c r="A1412">
        <v>79</v>
      </c>
      <c r="B1412">
        <v>2023</v>
      </c>
      <c r="C1412" t="s">
        <v>296</v>
      </c>
      <c r="D1412" t="s">
        <v>877</v>
      </c>
      <c r="E1412" t="s">
        <v>46</v>
      </c>
      <c r="H1412" t="s">
        <v>296</v>
      </c>
      <c r="I1412" t="s">
        <v>407</v>
      </c>
      <c r="J1412" t="s">
        <v>408</v>
      </c>
      <c r="K1412" t="s">
        <v>853</v>
      </c>
      <c r="L1412" s="27">
        <v>0</v>
      </c>
      <c r="M1412" s="27">
        <v>0</v>
      </c>
      <c r="N1412" s="27">
        <v>0</v>
      </c>
      <c r="O1412" t="s">
        <v>301</v>
      </c>
      <c r="P1412" t="s">
        <v>55</v>
      </c>
      <c r="Q1412" s="27">
        <v>0.37</v>
      </c>
      <c r="R1412" s="27">
        <v>0.27</v>
      </c>
      <c r="S1412" s="27">
        <v>0.17</v>
      </c>
      <c r="T1412" s="27">
        <v>0.17</v>
      </c>
      <c r="U1412" s="27">
        <v>0</v>
      </c>
      <c r="V1412" s="27">
        <v>0</v>
      </c>
      <c r="W1412" s="27">
        <v>0</v>
      </c>
      <c r="X1412" t="s">
        <v>409</v>
      </c>
      <c r="Y1412" t="s">
        <v>55</v>
      </c>
      <c r="Z1412" s="27">
        <v>0.24</v>
      </c>
      <c r="AA1412" s="27">
        <v>0.24</v>
      </c>
      <c r="AB1412" s="27">
        <v>0.24</v>
      </c>
      <c r="AC1412" s="27">
        <v>0.24</v>
      </c>
      <c r="AD1412" s="27">
        <v>86.632360824742264</v>
      </c>
      <c r="AE1412" s="27">
        <v>91.69858075601374</v>
      </c>
      <c r="AF1412" s="27">
        <v>96.764800687285216</v>
      </c>
      <c r="AG1412" s="90">
        <v>1100.382969072165</v>
      </c>
      <c r="AH1412" s="27">
        <v>1.31</v>
      </c>
      <c r="AI1412" s="27">
        <v>1.67</v>
      </c>
      <c r="AJ1412" s="27">
        <v>0</v>
      </c>
      <c r="AK1412" s="27">
        <v>0</v>
      </c>
      <c r="AL1412" s="101">
        <v>1441.5016894845362</v>
      </c>
      <c r="AM1412" s="101">
        <v>1837.6395583505155</v>
      </c>
      <c r="AN1412">
        <v>2050</v>
      </c>
      <c r="AO1412" t="s">
        <v>56</v>
      </c>
      <c r="AP1412" s="30">
        <v>25</v>
      </c>
      <c r="AQ1412" t="s">
        <v>302</v>
      </c>
      <c r="AR1412">
        <v>5</v>
      </c>
      <c r="AS1412">
        <v>3</v>
      </c>
      <c r="AT1412" t="s">
        <v>89</v>
      </c>
      <c r="AU1412">
        <v>2020</v>
      </c>
      <c r="AV1412" t="s">
        <v>410</v>
      </c>
      <c r="AW1412" s="101">
        <f t="shared" si="91"/>
        <v>1100.382969072165</v>
      </c>
      <c r="AX1412" s="101">
        <f t="shared" si="92"/>
        <v>1441.5016894845362</v>
      </c>
      <c r="AY1412" s="101">
        <f t="shared" si="93"/>
        <v>1837.6395583505155</v>
      </c>
    </row>
    <row r="1413" spans="1:51" x14ac:dyDescent="0.2">
      <c r="A1413">
        <v>79</v>
      </c>
      <c r="B1413">
        <v>2023</v>
      </c>
      <c r="C1413" t="s">
        <v>296</v>
      </c>
      <c r="D1413" t="s">
        <v>877</v>
      </c>
      <c r="E1413" t="s">
        <v>46</v>
      </c>
      <c r="H1413" t="s">
        <v>296</v>
      </c>
      <c r="I1413" t="s">
        <v>407</v>
      </c>
      <c r="J1413" t="s">
        <v>408</v>
      </c>
      <c r="K1413" t="s">
        <v>853</v>
      </c>
      <c r="L1413" s="27">
        <v>0</v>
      </c>
      <c r="M1413" s="27">
        <v>0</v>
      </c>
      <c r="N1413" s="27">
        <v>0</v>
      </c>
      <c r="O1413" t="s">
        <v>301</v>
      </c>
      <c r="P1413" t="s">
        <v>55</v>
      </c>
      <c r="Q1413" s="27">
        <v>0.37</v>
      </c>
      <c r="R1413" s="27">
        <v>0.27</v>
      </c>
      <c r="S1413" s="27">
        <v>0.17</v>
      </c>
      <c r="T1413" s="27">
        <v>0.17</v>
      </c>
      <c r="U1413" s="27">
        <v>0</v>
      </c>
      <c r="V1413" s="27">
        <v>0</v>
      </c>
      <c r="W1413" s="27">
        <v>0</v>
      </c>
      <c r="X1413" t="s">
        <v>409</v>
      </c>
      <c r="Y1413" t="s">
        <v>55</v>
      </c>
      <c r="Z1413" s="27">
        <v>0.24</v>
      </c>
      <c r="AA1413" s="27">
        <v>0.24</v>
      </c>
      <c r="AB1413" s="27">
        <v>0.24</v>
      </c>
      <c r="AC1413" s="27">
        <v>0.24</v>
      </c>
      <c r="AD1413" s="27">
        <v>86.632360824742264</v>
      </c>
      <c r="AE1413" s="27">
        <v>91.69858075601374</v>
      </c>
      <c r="AF1413" s="27">
        <v>96.764800687285216</v>
      </c>
      <c r="AG1413" s="90">
        <v>1100.382969072165</v>
      </c>
      <c r="AH1413" s="27">
        <v>1.31</v>
      </c>
      <c r="AI1413" s="27">
        <v>1.67</v>
      </c>
      <c r="AJ1413" s="27">
        <v>0</v>
      </c>
      <c r="AK1413" s="27">
        <v>0</v>
      </c>
      <c r="AL1413" s="101">
        <v>1441.5016894845362</v>
      </c>
      <c r="AM1413" s="101">
        <v>1837.6395583505155</v>
      </c>
      <c r="AN1413">
        <v>2023</v>
      </c>
      <c r="AO1413" t="s">
        <v>59</v>
      </c>
      <c r="AP1413" s="30">
        <v>25</v>
      </c>
      <c r="AQ1413" t="s">
        <v>302</v>
      </c>
      <c r="AR1413">
        <v>5</v>
      </c>
      <c r="AS1413">
        <v>3</v>
      </c>
      <c r="AT1413" t="s">
        <v>89</v>
      </c>
      <c r="AU1413">
        <v>2020</v>
      </c>
      <c r="AV1413" t="s">
        <v>410</v>
      </c>
      <c r="AW1413" s="101">
        <f t="shared" si="91"/>
        <v>1100.382969072165</v>
      </c>
      <c r="AX1413" s="101">
        <f t="shared" si="92"/>
        <v>1441.5016894845362</v>
      </c>
      <c r="AY1413" s="101">
        <f t="shared" si="93"/>
        <v>1837.6395583505155</v>
      </c>
    </row>
    <row r="1414" spans="1:51" x14ac:dyDescent="0.2">
      <c r="A1414">
        <v>79</v>
      </c>
      <c r="B1414">
        <v>2023</v>
      </c>
      <c r="C1414" t="s">
        <v>296</v>
      </c>
      <c r="D1414" t="s">
        <v>877</v>
      </c>
      <c r="E1414" t="s">
        <v>46</v>
      </c>
      <c r="H1414" t="s">
        <v>296</v>
      </c>
      <c r="I1414" t="s">
        <v>407</v>
      </c>
      <c r="J1414" t="s">
        <v>408</v>
      </c>
      <c r="K1414" t="s">
        <v>853</v>
      </c>
      <c r="L1414" s="27">
        <v>0</v>
      </c>
      <c r="M1414" s="27">
        <v>0</v>
      </c>
      <c r="N1414" s="27">
        <v>0</v>
      </c>
      <c r="O1414" t="s">
        <v>301</v>
      </c>
      <c r="P1414" t="s">
        <v>55</v>
      </c>
      <c r="Q1414" s="27">
        <v>0.37</v>
      </c>
      <c r="R1414" s="27">
        <v>0.27</v>
      </c>
      <c r="S1414" s="27">
        <v>0.17</v>
      </c>
      <c r="T1414" s="27">
        <v>0.17</v>
      </c>
      <c r="U1414" s="27">
        <v>0</v>
      </c>
      <c r="V1414" s="27">
        <v>0</v>
      </c>
      <c r="W1414" s="27">
        <v>0</v>
      </c>
      <c r="X1414" t="s">
        <v>409</v>
      </c>
      <c r="Y1414" t="s">
        <v>55</v>
      </c>
      <c r="Z1414" s="27">
        <v>0.24</v>
      </c>
      <c r="AA1414" s="27">
        <v>0.24</v>
      </c>
      <c r="AB1414" s="27">
        <v>0.24</v>
      </c>
      <c r="AC1414" s="27">
        <v>0.24</v>
      </c>
      <c r="AD1414" s="27">
        <v>86.632360824742264</v>
      </c>
      <c r="AE1414" s="27">
        <v>91.69858075601374</v>
      </c>
      <c r="AF1414" s="27">
        <v>96.764800687285216</v>
      </c>
      <c r="AG1414" s="90">
        <v>1100.382969072165</v>
      </c>
      <c r="AH1414" s="27">
        <v>1.31</v>
      </c>
      <c r="AI1414" s="27">
        <v>1.67</v>
      </c>
      <c r="AJ1414" s="27">
        <v>0</v>
      </c>
      <c r="AK1414" s="27">
        <v>0</v>
      </c>
      <c r="AL1414" s="101">
        <v>1441.5016894845362</v>
      </c>
      <c r="AM1414" s="101">
        <v>1837.6395583505155</v>
      </c>
      <c r="AN1414">
        <v>2030</v>
      </c>
      <c r="AO1414" t="s">
        <v>59</v>
      </c>
      <c r="AP1414" s="30">
        <v>25</v>
      </c>
      <c r="AQ1414" t="s">
        <v>302</v>
      </c>
      <c r="AR1414">
        <v>5</v>
      </c>
      <c r="AS1414">
        <v>3</v>
      </c>
      <c r="AT1414" t="s">
        <v>89</v>
      </c>
      <c r="AU1414">
        <v>2020</v>
      </c>
      <c r="AV1414" t="s">
        <v>410</v>
      </c>
      <c r="AW1414" s="101">
        <f t="shared" si="91"/>
        <v>1100.382969072165</v>
      </c>
      <c r="AX1414" s="101">
        <f t="shared" si="92"/>
        <v>1441.5016894845362</v>
      </c>
      <c r="AY1414" s="101">
        <f t="shared" si="93"/>
        <v>1837.6395583505155</v>
      </c>
    </row>
    <row r="1415" spans="1:51" x14ac:dyDescent="0.2">
      <c r="A1415">
        <v>79</v>
      </c>
      <c r="B1415">
        <v>2023</v>
      </c>
      <c r="C1415" t="s">
        <v>296</v>
      </c>
      <c r="D1415" t="s">
        <v>877</v>
      </c>
      <c r="E1415" t="s">
        <v>46</v>
      </c>
      <c r="H1415" t="s">
        <v>296</v>
      </c>
      <c r="I1415" t="s">
        <v>407</v>
      </c>
      <c r="J1415" t="s">
        <v>408</v>
      </c>
      <c r="K1415" t="s">
        <v>853</v>
      </c>
      <c r="L1415" s="27">
        <v>0</v>
      </c>
      <c r="M1415" s="27">
        <v>0</v>
      </c>
      <c r="N1415" s="27">
        <v>0</v>
      </c>
      <c r="O1415" t="s">
        <v>301</v>
      </c>
      <c r="P1415" t="s">
        <v>55</v>
      </c>
      <c r="Q1415" s="27">
        <v>0.37</v>
      </c>
      <c r="R1415" s="27">
        <v>0.27</v>
      </c>
      <c r="S1415" s="27">
        <v>0.17</v>
      </c>
      <c r="T1415" s="27">
        <v>0.17</v>
      </c>
      <c r="U1415" s="27">
        <v>0</v>
      </c>
      <c r="V1415" s="27">
        <v>0</v>
      </c>
      <c r="W1415" s="27">
        <v>0</v>
      </c>
      <c r="X1415" t="s">
        <v>409</v>
      </c>
      <c r="Y1415" t="s">
        <v>55</v>
      </c>
      <c r="Z1415" s="27">
        <v>0.24</v>
      </c>
      <c r="AA1415" s="27">
        <v>0.24</v>
      </c>
      <c r="AB1415" s="27">
        <v>0.24</v>
      </c>
      <c r="AC1415" s="27">
        <v>0.24</v>
      </c>
      <c r="AD1415" s="27">
        <v>86.632360824742264</v>
      </c>
      <c r="AE1415" s="27">
        <v>91.69858075601374</v>
      </c>
      <c r="AF1415" s="27">
        <v>96.764800687285216</v>
      </c>
      <c r="AG1415" s="90">
        <v>1100.382969072165</v>
      </c>
      <c r="AH1415" s="27">
        <v>1.31</v>
      </c>
      <c r="AI1415" s="27">
        <v>1.67</v>
      </c>
      <c r="AJ1415" s="27">
        <v>0</v>
      </c>
      <c r="AK1415" s="27">
        <v>0</v>
      </c>
      <c r="AL1415" s="101">
        <v>1441.5016894845362</v>
      </c>
      <c r="AM1415" s="101">
        <v>1837.6395583505155</v>
      </c>
      <c r="AN1415">
        <v>2035</v>
      </c>
      <c r="AO1415" t="s">
        <v>59</v>
      </c>
      <c r="AP1415" s="30">
        <v>25</v>
      </c>
      <c r="AQ1415" t="s">
        <v>302</v>
      </c>
      <c r="AR1415">
        <v>5</v>
      </c>
      <c r="AS1415">
        <v>3</v>
      </c>
      <c r="AT1415" t="s">
        <v>89</v>
      </c>
      <c r="AU1415">
        <v>2020</v>
      </c>
      <c r="AV1415" t="s">
        <v>410</v>
      </c>
      <c r="AW1415" s="101">
        <f t="shared" si="91"/>
        <v>1100.382969072165</v>
      </c>
      <c r="AX1415" s="101">
        <f t="shared" si="92"/>
        <v>1441.5016894845362</v>
      </c>
      <c r="AY1415" s="101">
        <f t="shared" si="93"/>
        <v>1837.6395583505155</v>
      </c>
    </row>
    <row r="1416" spans="1:51" x14ac:dyDescent="0.2">
      <c r="A1416">
        <v>79</v>
      </c>
      <c r="B1416">
        <v>2023</v>
      </c>
      <c r="C1416" t="s">
        <v>296</v>
      </c>
      <c r="D1416" t="s">
        <v>877</v>
      </c>
      <c r="E1416" t="s">
        <v>46</v>
      </c>
      <c r="H1416" t="s">
        <v>296</v>
      </c>
      <c r="I1416" t="s">
        <v>407</v>
      </c>
      <c r="J1416" t="s">
        <v>408</v>
      </c>
      <c r="K1416" t="s">
        <v>853</v>
      </c>
      <c r="L1416" s="27">
        <v>0</v>
      </c>
      <c r="M1416" s="27">
        <v>0</v>
      </c>
      <c r="N1416" s="27">
        <v>0</v>
      </c>
      <c r="O1416" t="s">
        <v>301</v>
      </c>
      <c r="P1416" t="s">
        <v>55</v>
      </c>
      <c r="Q1416" s="27">
        <v>0.37</v>
      </c>
      <c r="R1416" s="27">
        <v>0.27</v>
      </c>
      <c r="S1416" s="27">
        <v>0.17</v>
      </c>
      <c r="T1416" s="27">
        <v>0.17</v>
      </c>
      <c r="U1416" s="27">
        <v>0</v>
      </c>
      <c r="V1416" s="27">
        <v>0</v>
      </c>
      <c r="W1416" s="27">
        <v>0</v>
      </c>
      <c r="X1416" t="s">
        <v>409</v>
      </c>
      <c r="Y1416" t="s">
        <v>55</v>
      </c>
      <c r="Z1416" s="27">
        <v>0.24</v>
      </c>
      <c r="AA1416" s="27">
        <v>0.24</v>
      </c>
      <c r="AB1416" s="27">
        <v>0.24</v>
      </c>
      <c r="AC1416" s="27">
        <v>0.24</v>
      </c>
      <c r="AD1416" s="27">
        <v>86.632360824742264</v>
      </c>
      <c r="AE1416" s="27">
        <v>91.69858075601374</v>
      </c>
      <c r="AF1416" s="27">
        <v>96.764800687285216</v>
      </c>
      <c r="AG1416" s="90">
        <v>1100.382969072165</v>
      </c>
      <c r="AH1416" s="27">
        <v>1.31</v>
      </c>
      <c r="AI1416" s="27">
        <v>1.67</v>
      </c>
      <c r="AJ1416" s="27">
        <v>0</v>
      </c>
      <c r="AK1416" s="27">
        <v>0</v>
      </c>
      <c r="AL1416" s="101">
        <v>1441.5016894845362</v>
      </c>
      <c r="AM1416" s="101">
        <v>1837.6395583505155</v>
      </c>
      <c r="AN1416">
        <v>2040</v>
      </c>
      <c r="AO1416" t="s">
        <v>59</v>
      </c>
      <c r="AP1416" s="30">
        <v>25</v>
      </c>
      <c r="AQ1416" t="s">
        <v>302</v>
      </c>
      <c r="AR1416">
        <v>5</v>
      </c>
      <c r="AS1416">
        <v>3</v>
      </c>
      <c r="AT1416" t="s">
        <v>89</v>
      </c>
      <c r="AU1416">
        <v>2020</v>
      </c>
      <c r="AV1416" t="s">
        <v>410</v>
      </c>
      <c r="AW1416" s="101">
        <f t="shared" si="91"/>
        <v>1100.382969072165</v>
      </c>
      <c r="AX1416" s="101">
        <f t="shared" si="92"/>
        <v>1441.5016894845362</v>
      </c>
      <c r="AY1416" s="101">
        <f t="shared" si="93"/>
        <v>1837.6395583505155</v>
      </c>
    </row>
    <row r="1417" spans="1:51" x14ac:dyDescent="0.2">
      <c r="A1417">
        <v>79</v>
      </c>
      <c r="B1417">
        <v>2023</v>
      </c>
      <c r="C1417" t="s">
        <v>296</v>
      </c>
      <c r="D1417" t="s">
        <v>877</v>
      </c>
      <c r="E1417" t="s">
        <v>46</v>
      </c>
      <c r="H1417" t="s">
        <v>296</v>
      </c>
      <c r="I1417" t="s">
        <v>407</v>
      </c>
      <c r="J1417" t="s">
        <v>408</v>
      </c>
      <c r="K1417" t="s">
        <v>853</v>
      </c>
      <c r="L1417" s="27">
        <v>0</v>
      </c>
      <c r="M1417" s="27">
        <v>0</v>
      </c>
      <c r="N1417" s="27">
        <v>0</v>
      </c>
      <c r="O1417" t="s">
        <v>301</v>
      </c>
      <c r="P1417" t="s">
        <v>55</v>
      </c>
      <c r="Q1417" s="27">
        <v>0.37</v>
      </c>
      <c r="R1417" s="27">
        <v>0.27</v>
      </c>
      <c r="S1417" s="27">
        <v>0.17</v>
      </c>
      <c r="T1417" s="27">
        <v>0.17</v>
      </c>
      <c r="U1417" s="27">
        <v>0</v>
      </c>
      <c r="V1417" s="27">
        <v>0</v>
      </c>
      <c r="W1417" s="27">
        <v>0</v>
      </c>
      <c r="X1417" t="s">
        <v>409</v>
      </c>
      <c r="Y1417" t="s">
        <v>55</v>
      </c>
      <c r="Z1417" s="27">
        <v>0.24</v>
      </c>
      <c r="AA1417" s="27">
        <v>0.24</v>
      </c>
      <c r="AB1417" s="27">
        <v>0.24</v>
      </c>
      <c r="AC1417" s="27">
        <v>0.24</v>
      </c>
      <c r="AD1417" s="27">
        <v>86.632360824742264</v>
      </c>
      <c r="AE1417" s="27">
        <v>91.69858075601374</v>
      </c>
      <c r="AF1417" s="27">
        <v>96.764800687285216</v>
      </c>
      <c r="AG1417" s="90">
        <v>1100.382969072165</v>
      </c>
      <c r="AH1417" s="27">
        <v>1.31</v>
      </c>
      <c r="AI1417" s="27">
        <v>1.67</v>
      </c>
      <c r="AJ1417" s="27">
        <v>0</v>
      </c>
      <c r="AK1417" s="27">
        <v>0</v>
      </c>
      <c r="AL1417" s="101">
        <v>1441.5016894845362</v>
      </c>
      <c r="AM1417" s="101">
        <v>1837.6395583505155</v>
      </c>
      <c r="AN1417">
        <v>2045</v>
      </c>
      <c r="AO1417" t="s">
        <v>59</v>
      </c>
      <c r="AP1417" s="30">
        <v>25</v>
      </c>
      <c r="AQ1417" t="s">
        <v>302</v>
      </c>
      <c r="AR1417">
        <v>5</v>
      </c>
      <c r="AS1417">
        <v>3</v>
      </c>
      <c r="AT1417" t="s">
        <v>89</v>
      </c>
      <c r="AU1417">
        <v>2020</v>
      </c>
      <c r="AV1417" t="s">
        <v>410</v>
      </c>
      <c r="AW1417" s="101">
        <f t="shared" ref="AW1417:AW1480" si="94">AG1417</f>
        <v>1100.382969072165</v>
      </c>
      <c r="AX1417" s="101">
        <f t="shared" ref="AX1417:AX1480" si="95">AL1417</f>
        <v>1441.5016894845362</v>
      </c>
      <c r="AY1417" s="101">
        <f t="shared" ref="AY1417:AY1480" si="96">AM1417</f>
        <v>1837.6395583505155</v>
      </c>
    </row>
    <row r="1418" spans="1:51" x14ac:dyDescent="0.2">
      <c r="A1418">
        <v>79</v>
      </c>
      <c r="B1418">
        <v>2023</v>
      </c>
      <c r="C1418" t="s">
        <v>296</v>
      </c>
      <c r="D1418" t="s">
        <v>877</v>
      </c>
      <c r="E1418" t="s">
        <v>46</v>
      </c>
      <c r="H1418" t="s">
        <v>296</v>
      </c>
      <c r="I1418" t="s">
        <v>407</v>
      </c>
      <c r="J1418" t="s">
        <v>408</v>
      </c>
      <c r="K1418" t="s">
        <v>853</v>
      </c>
      <c r="L1418" s="27">
        <v>0</v>
      </c>
      <c r="M1418" s="27">
        <v>0</v>
      </c>
      <c r="N1418" s="27">
        <v>0</v>
      </c>
      <c r="O1418" t="s">
        <v>301</v>
      </c>
      <c r="P1418" t="s">
        <v>55</v>
      </c>
      <c r="Q1418" s="27">
        <v>0.37</v>
      </c>
      <c r="R1418" s="27">
        <v>0.27</v>
      </c>
      <c r="S1418" s="27">
        <v>0.17</v>
      </c>
      <c r="T1418" s="27">
        <v>0.17</v>
      </c>
      <c r="U1418" s="27">
        <v>0</v>
      </c>
      <c r="V1418" s="27">
        <v>0</v>
      </c>
      <c r="W1418" s="27">
        <v>0</v>
      </c>
      <c r="X1418" t="s">
        <v>409</v>
      </c>
      <c r="Y1418" t="s">
        <v>55</v>
      </c>
      <c r="Z1418" s="27">
        <v>0.24</v>
      </c>
      <c r="AA1418" s="27">
        <v>0.24</v>
      </c>
      <c r="AB1418" s="27">
        <v>0.24</v>
      </c>
      <c r="AC1418" s="27">
        <v>0.24</v>
      </c>
      <c r="AD1418" s="27">
        <v>86.632360824742264</v>
      </c>
      <c r="AE1418" s="27">
        <v>91.69858075601374</v>
      </c>
      <c r="AF1418" s="27">
        <v>96.764800687285216</v>
      </c>
      <c r="AG1418" s="90">
        <v>1100.382969072165</v>
      </c>
      <c r="AH1418" s="27">
        <v>1.31</v>
      </c>
      <c r="AI1418" s="27">
        <v>1.67</v>
      </c>
      <c r="AJ1418" s="27">
        <v>0</v>
      </c>
      <c r="AK1418" s="27">
        <v>0</v>
      </c>
      <c r="AL1418" s="101">
        <v>1441.5016894845362</v>
      </c>
      <c r="AM1418" s="101">
        <v>1837.6395583505155</v>
      </c>
      <c r="AN1418">
        <v>2050</v>
      </c>
      <c r="AO1418" t="s">
        <v>59</v>
      </c>
      <c r="AP1418" s="30">
        <v>25</v>
      </c>
      <c r="AQ1418" t="s">
        <v>302</v>
      </c>
      <c r="AR1418">
        <v>5</v>
      </c>
      <c r="AS1418">
        <v>3</v>
      </c>
      <c r="AT1418" t="s">
        <v>89</v>
      </c>
      <c r="AU1418">
        <v>2020</v>
      </c>
      <c r="AV1418" t="s">
        <v>410</v>
      </c>
      <c r="AW1418" s="101">
        <f t="shared" si="94"/>
        <v>1100.382969072165</v>
      </c>
      <c r="AX1418" s="101">
        <f t="shared" si="95"/>
        <v>1441.5016894845362</v>
      </c>
      <c r="AY1418" s="101">
        <f t="shared" si="96"/>
        <v>1837.6395583505155</v>
      </c>
    </row>
    <row r="1419" spans="1:51" x14ac:dyDescent="0.2">
      <c r="A1419">
        <v>79</v>
      </c>
      <c r="B1419">
        <v>2023</v>
      </c>
      <c r="C1419" t="s">
        <v>296</v>
      </c>
      <c r="D1419" t="s">
        <v>877</v>
      </c>
      <c r="E1419" t="s">
        <v>46</v>
      </c>
      <c r="H1419" t="s">
        <v>296</v>
      </c>
      <c r="I1419" t="s">
        <v>407</v>
      </c>
      <c r="J1419" t="s">
        <v>408</v>
      </c>
      <c r="K1419" t="s">
        <v>853</v>
      </c>
      <c r="L1419" s="27">
        <v>0</v>
      </c>
      <c r="M1419" s="27">
        <v>0</v>
      </c>
      <c r="N1419" s="27">
        <v>0</v>
      </c>
      <c r="O1419" t="s">
        <v>301</v>
      </c>
      <c r="P1419" t="s">
        <v>55</v>
      </c>
      <c r="Q1419" s="27">
        <v>0.37</v>
      </c>
      <c r="R1419" s="27">
        <v>0.27</v>
      </c>
      <c r="S1419" s="27">
        <v>0.17</v>
      </c>
      <c r="T1419" s="27">
        <v>0.17</v>
      </c>
      <c r="U1419" s="27">
        <v>0</v>
      </c>
      <c r="V1419" s="27">
        <v>0</v>
      </c>
      <c r="W1419" s="27">
        <v>0</v>
      </c>
      <c r="X1419" t="s">
        <v>409</v>
      </c>
      <c r="Y1419" t="s">
        <v>55</v>
      </c>
      <c r="Z1419" s="27">
        <v>0.24</v>
      </c>
      <c r="AA1419" s="27">
        <v>0.24</v>
      </c>
      <c r="AB1419" s="27">
        <v>0.24</v>
      </c>
      <c r="AC1419" s="27">
        <v>0.24</v>
      </c>
      <c r="AD1419" s="27">
        <v>86.632360824742264</v>
      </c>
      <c r="AE1419" s="27">
        <v>91.69858075601374</v>
      </c>
      <c r="AF1419" s="27">
        <v>96.764800687285216</v>
      </c>
      <c r="AG1419" s="90">
        <v>1100.382969072165</v>
      </c>
      <c r="AH1419" s="27">
        <v>1.31</v>
      </c>
      <c r="AI1419" s="27">
        <v>1.67</v>
      </c>
      <c r="AJ1419" s="27">
        <v>0</v>
      </c>
      <c r="AK1419" s="27">
        <v>0</v>
      </c>
      <c r="AL1419" s="101">
        <v>1441.5016894845362</v>
      </c>
      <c r="AM1419" s="101">
        <v>1837.6395583505155</v>
      </c>
      <c r="AN1419">
        <v>2023</v>
      </c>
      <c r="AO1419" t="s">
        <v>60</v>
      </c>
      <c r="AP1419" s="30">
        <v>25</v>
      </c>
      <c r="AQ1419" t="s">
        <v>302</v>
      </c>
      <c r="AR1419">
        <v>5</v>
      </c>
      <c r="AS1419">
        <v>3</v>
      </c>
      <c r="AT1419" t="s">
        <v>89</v>
      </c>
      <c r="AU1419">
        <v>2020</v>
      </c>
      <c r="AV1419" t="s">
        <v>410</v>
      </c>
      <c r="AW1419" s="101">
        <f t="shared" si="94"/>
        <v>1100.382969072165</v>
      </c>
      <c r="AX1419" s="101">
        <f t="shared" si="95"/>
        <v>1441.5016894845362</v>
      </c>
      <c r="AY1419" s="101">
        <f t="shared" si="96"/>
        <v>1837.6395583505155</v>
      </c>
    </row>
    <row r="1420" spans="1:51" x14ac:dyDescent="0.2">
      <c r="A1420">
        <v>79</v>
      </c>
      <c r="B1420">
        <v>2023</v>
      </c>
      <c r="C1420" t="s">
        <v>296</v>
      </c>
      <c r="D1420" t="s">
        <v>877</v>
      </c>
      <c r="E1420" t="s">
        <v>46</v>
      </c>
      <c r="H1420" t="s">
        <v>296</v>
      </c>
      <c r="I1420" t="s">
        <v>407</v>
      </c>
      <c r="J1420" t="s">
        <v>408</v>
      </c>
      <c r="K1420" t="s">
        <v>853</v>
      </c>
      <c r="L1420" s="27">
        <v>0</v>
      </c>
      <c r="M1420" s="27">
        <v>0</v>
      </c>
      <c r="N1420" s="27">
        <v>0</v>
      </c>
      <c r="O1420" t="s">
        <v>301</v>
      </c>
      <c r="P1420" t="s">
        <v>55</v>
      </c>
      <c r="Q1420" s="27">
        <v>0.37</v>
      </c>
      <c r="R1420" s="27">
        <v>0.27</v>
      </c>
      <c r="S1420" s="27">
        <v>0.17</v>
      </c>
      <c r="T1420" s="27">
        <v>0.17</v>
      </c>
      <c r="U1420" s="27">
        <v>0</v>
      </c>
      <c r="V1420" s="27">
        <v>0</v>
      </c>
      <c r="W1420" s="27">
        <v>0</v>
      </c>
      <c r="X1420" t="s">
        <v>409</v>
      </c>
      <c r="Y1420" t="s">
        <v>55</v>
      </c>
      <c r="Z1420" s="27">
        <v>0.24</v>
      </c>
      <c r="AA1420" s="27">
        <v>0.24</v>
      </c>
      <c r="AB1420" s="27">
        <v>0.24</v>
      </c>
      <c r="AC1420" s="27">
        <v>0.24</v>
      </c>
      <c r="AD1420" s="27">
        <v>86.632360824742264</v>
      </c>
      <c r="AE1420" s="27">
        <v>91.69858075601374</v>
      </c>
      <c r="AF1420" s="27">
        <v>96.764800687285216</v>
      </c>
      <c r="AG1420" s="90">
        <v>1100.382969072165</v>
      </c>
      <c r="AH1420" s="27">
        <v>1.31</v>
      </c>
      <c r="AI1420" s="27">
        <v>1.67</v>
      </c>
      <c r="AJ1420" s="27">
        <v>0</v>
      </c>
      <c r="AK1420" s="27">
        <v>0</v>
      </c>
      <c r="AL1420" s="101">
        <v>1441.5016894845362</v>
      </c>
      <c r="AM1420" s="101">
        <v>1837.6395583505155</v>
      </c>
      <c r="AN1420">
        <v>2030</v>
      </c>
      <c r="AO1420" t="s">
        <v>60</v>
      </c>
      <c r="AP1420" s="30">
        <v>25</v>
      </c>
      <c r="AQ1420" t="s">
        <v>302</v>
      </c>
      <c r="AR1420">
        <v>5</v>
      </c>
      <c r="AS1420">
        <v>3</v>
      </c>
      <c r="AT1420" t="s">
        <v>89</v>
      </c>
      <c r="AU1420">
        <v>2020</v>
      </c>
      <c r="AV1420" t="s">
        <v>410</v>
      </c>
      <c r="AW1420" s="101">
        <f t="shared" si="94"/>
        <v>1100.382969072165</v>
      </c>
      <c r="AX1420" s="101">
        <f t="shared" si="95"/>
        <v>1441.5016894845362</v>
      </c>
      <c r="AY1420" s="101">
        <f t="shared" si="96"/>
        <v>1837.6395583505155</v>
      </c>
    </row>
    <row r="1421" spans="1:51" x14ac:dyDescent="0.2">
      <c r="A1421">
        <v>79</v>
      </c>
      <c r="B1421">
        <v>2023</v>
      </c>
      <c r="C1421" t="s">
        <v>296</v>
      </c>
      <c r="D1421" t="s">
        <v>877</v>
      </c>
      <c r="E1421" t="s">
        <v>46</v>
      </c>
      <c r="H1421" t="s">
        <v>296</v>
      </c>
      <c r="I1421" t="s">
        <v>407</v>
      </c>
      <c r="J1421" t="s">
        <v>408</v>
      </c>
      <c r="K1421" t="s">
        <v>853</v>
      </c>
      <c r="L1421" s="27">
        <v>0</v>
      </c>
      <c r="M1421" s="27">
        <v>0</v>
      </c>
      <c r="N1421" s="27">
        <v>0</v>
      </c>
      <c r="O1421" t="s">
        <v>301</v>
      </c>
      <c r="P1421" t="s">
        <v>55</v>
      </c>
      <c r="Q1421" s="27">
        <v>0.37</v>
      </c>
      <c r="R1421" s="27">
        <v>0.27</v>
      </c>
      <c r="S1421" s="27">
        <v>0.17</v>
      </c>
      <c r="T1421" s="27">
        <v>0.17</v>
      </c>
      <c r="U1421" s="27">
        <v>0</v>
      </c>
      <c r="V1421" s="27">
        <v>0</v>
      </c>
      <c r="W1421" s="27">
        <v>0</v>
      </c>
      <c r="X1421" t="s">
        <v>409</v>
      </c>
      <c r="Y1421" t="s">
        <v>55</v>
      </c>
      <c r="Z1421" s="27">
        <v>0.24</v>
      </c>
      <c r="AA1421" s="27">
        <v>0.24</v>
      </c>
      <c r="AB1421" s="27">
        <v>0.24</v>
      </c>
      <c r="AC1421" s="27">
        <v>0.24</v>
      </c>
      <c r="AD1421" s="27">
        <v>86.632360824742264</v>
      </c>
      <c r="AE1421" s="27">
        <v>91.69858075601374</v>
      </c>
      <c r="AF1421" s="27">
        <v>96.764800687285216</v>
      </c>
      <c r="AG1421" s="90">
        <v>1100.382969072165</v>
      </c>
      <c r="AH1421" s="27">
        <v>1.31</v>
      </c>
      <c r="AI1421" s="27">
        <v>1.67</v>
      </c>
      <c r="AJ1421" s="27">
        <v>0</v>
      </c>
      <c r="AK1421" s="27">
        <v>0</v>
      </c>
      <c r="AL1421" s="101">
        <v>1441.5016894845362</v>
      </c>
      <c r="AM1421" s="101">
        <v>1837.6395583505155</v>
      </c>
      <c r="AN1421">
        <v>2035</v>
      </c>
      <c r="AO1421" t="s">
        <v>60</v>
      </c>
      <c r="AP1421" s="30">
        <v>25</v>
      </c>
      <c r="AQ1421" t="s">
        <v>302</v>
      </c>
      <c r="AR1421">
        <v>5</v>
      </c>
      <c r="AS1421">
        <v>3</v>
      </c>
      <c r="AT1421" t="s">
        <v>89</v>
      </c>
      <c r="AU1421">
        <v>2020</v>
      </c>
      <c r="AV1421" t="s">
        <v>410</v>
      </c>
      <c r="AW1421" s="101">
        <f t="shared" si="94"/>
        <v>1100.382969072165</v>
      </c>
      <c r="AX1421" s="101">
        <f t="shared" si="95"/>
        <v>1441.5016894845362</v>
      </c>
      <c r="AY1421" s="101">
        <f t="shared" si="96"/>
        <v>1837.6395583505155</v>
      </c>
    </row>
    <row r="1422" spans="1:51" x14ac:dyDescent="0.2">
      <c r="A1422">
        <v>79</v>
      </c>
      <c r="B1422">
        <v>2023</v>
      </c>
      <c r="C1422" t="s">
        <v>296</v>
      </c>
      <c r="D1422" t="s">
        <v>877</v>
      </c>
      <c r="E1422" t="s">
        <v>46</v>
      </c>
      <c r="H1422" t="s">
        <v>296</v>
      </c>
      <c r="I1422" t="s">
        <v>407</v>
      </c>
      <c r="J1422" t="s">
        <v>408</v>
      </c>
      <c r="K1422" t="s">
        <v>853</v>
      </c>
      <c r="L1422" s="27">
        <v>0</v>
      </c>
      <c r="M1422" s="27">
        <v>0</v>
      </c>
      <c r="N1422" s="27">
        <v>0</v>
      </c>
      <c r="O1422" t="s">
        <v>301</v>
      </c>
      <c r="P1422" t="s">
        <v>55</v>
      </c>
      <c r="Q1422" s="27">
        <v>0.37</v>
      </c>
      <c r="R1422" s="27">
        <v>0.27</v>
      </c>
      <c r="S1422" s="27">
        <v>0.17</v>
      </c>
      <c r="T1422" s="27">
        <v>0.17</v>
      </c>
      <c r="U1422" s="27">
        <v>0</v>
      </c>
      <c r="V1422" s="27">
        <v>0</v>
      </c>
      <c r="W1422" s="27">
        <v>0</v>
      </c>
      <c r="X1422" t="s">
        <v>409</v>
      </c>
      <c r="Y1422" t="s">
        <v>55</v>
      </c>
      <c r="Z1422" s="27">
        <v>0.24</v>
      </c>
      <c r="AA1422" s="27">
        <v>0.24</v>
      </c>
      <c r="AB1422" s="27">
        <v>0.24</v>
      </c>
      <c r="AC1422" s="27">
        <v>0.24</v>
      </c>
      <c r="AD1422" s="27">
        <v>86.632360824742264</v>
      </c>
      <c r="AE1422" s="27">
        <v>91.69858075601374</v>
      </c>
      <c r="AF1422" s="27">
        <v>96.764800687285216</v>
      </c>
      <c r="AG1422" s="90">
        <v>1100.382969072165</v>
      </c>
      <c r="AH1422" s="27">
        <v>1.31</v>
      </c>
      <c r="AI1422" s="27">
        <v>1.67</v>
      </c>
      <c r="AJ1422" s="27">
        <v>0</v>
      </c>
      <c r="AK1422" s="27">
        <v>0</v>
      </c>
      <c r="AL1422" s="101">
        <v>1441.5016894845362</v>
      </c>
      <c r="AM1422" s="101">
        <v>1837.6395583505155</v>
      </c>
      <c r="AN1422">
        <v>2040</v>
      </c>
      <c r="AO1422" t="s">
        <v>60</v>
      </c>
      <c r="AP1422" s="30">
        <v>25</v>
      </c>
      <c r="AQ1422" t="s">
        <v>302</v>
      </c>
      <c r="AR1422">
        <v>5</v>
      </c>
      <c r="AS1422">
        <v>3</v>
      </c>
      <c r="AT1422" t="s">
        <v>89</v>
      </c>
      <c r="AU1422">
        <v>2020</v>
      </c>
      <c r="AV1422" t="s">
        <v>410</v>
      </c>
      <c r="AW1422" s="101">
        <f t="shared" si="94"/>
        <v>1100.382969072165</v>
      </c>
      <c r="AX1422" s="101">
        <f t="shared" si="95"/>
        <v>1441.5016894845362</v>
      </c>
      <c r="AY1422" s="101">
        <f t="shared" si="96"/>
        <v>1837.6395583505155</v>
      </c>
    </row>
    <row r="1423" spans="1:51" x14ac:dyDescent="0.2">
      <c r="A1423">
        <v>79</v>
      </c>
      <c r="B1423">
        <v>2023</v>
      </c>
      <c r="C1423" t="s">
        <v>296</v>
      </c>
      <c r="D1423" t="s">
        <v>877</v>
      </c>
      <c r="E1423" t="s">
        <v>46</v>
      </c>
      <c r="H1423" t="s">
        <v>296</v>
      </c>
      <c r="I1423" t="s">
        <v>407</v>
      </c>
      <c r="J1423" t="s">
        <v>408</v>
      </c>
      <c r="K1423" t="s">
        <v>853</v>
      </c>
      <c r="L1423" s="27">
        <v>0</v>
      </c>
      <c r="M1423" s="27">
        <v>0</v>
      </c>
      <c r="N1423" s="27">
        <v>0</v>
      </c>
      <c r="O1423" t="s">
        <v>301</v>
      </c>
      <c r="P1423" t="s">
        <v>55</v>
      </c>
      <c r="Q1423" s="27">
        <v>0.37</v>
      </c>
      <c r="R1423" s="27">
        <v>0.27</v>
      </c>
      <c r="S1423" s="27">
        <v>0.17</v>
      </c>
      <c r="T1423" s="27">
        <v>0.17</v>
      </c>
      <c r="U1423" s="27">
        <v>0</v>
      </c>
      <c r="V1423" s="27">
        <v>0</v>
      </c>
      <c r="W1423" s="27">
        <v>0</v>
      </c>
      <c r="X1423" t="s">
        <v>409</v>
      </c>
      <c r="Y1423" t="s">
        <v>55</v>
      </c>
      <c r="Z1423" s="27">
        <v>0.24</v>
      </c>
      <c r="AA1423" s="27">
        <v>0.24</v>
      </c>
      <c r="AB1423" s="27">
        <v>0.24</v>
      </c>
      <c r="AC1423" s="27">
        <v>0.24</v>
      </c>
      <c r="AD1423" s="27">
        <v>86.632360824742264</v>
      </c>
      <c r="AE1423" s="27">
        <v>91.69858075601374</v>
      </c>
      <c r="AF1423" s="27">
        <v>96.764800687285216</v>
      </c>
      <c r="AG1423" s="90">
        <v>1100.382969072165</v>
      </c>
      <c r="AH1423" s="27">
        <v>1.31</v>
      </c>
      <c r="AI1423" s="27">
        <v>1.67</v>
      </c>
      <c r="AJ1423" s="27">
        <v>0</v>
      </c>
      <c r="AK1423" s="27">
        <v>0</v>
      </c>
      <c r="AL1423" s="101">
        <v>1441.5016894845362</v>
      </c>
      <c r="AM1423" s="101">
        <v>1837.6395583505155</v>
      </c>
      <c r="AN1423">
        <v>2045</v>
      </c>
      <c r="AO1423" t="s">
        <v>60</v>
      </c>
      <c r="AP1423" s="30">
        <v>25</v>
      </c>
      <c r="AQ1423" t="s">
        <v>302</v>
      </c>
      <c r="AR1423">
        <v>5</v>
      </c>
      <c r="AS1423">
        <v>3</v>
      </c>
      <c r="AT1423" t="s">
        <v>89</v>
      </c>
      <c r="AU1423">
        <v>2020</v>
      </c>
      <c r="AV1423" t="s">
        <v>410</v>
      </c>
      <c r="AW1423" s="101">
        <f t="shared" si="94"/>
        <v>1100.382969072165</v>
      </c>
      <c r="AX1423" s="101">
        <f t="shared" si="95"/>
        <v>1441.5016894845362</v>
      </c>
      <c r="AY1423" s="101">
        <f t="shared" si="96"/>
        <v>1837.6395583505155</v>
      </c>
    </row>
    <row r="1424" spans="1:51" x14ac:dyDescent="0.2">
      <c r="A1424">
        <v>79</v>
      </c>
      <c r="B1424">
        <v>2023</v>
      </c>
      <c r="C1424" t="s">
        <v>296</v>
      </c>
      <c r="D1424" t="s">
        <v>877</v>
      </c>
      <c r="E1424" t="s">
        <v>46</v>
      </c>
      <c r="H1424" t="s">
        <v>296</v>
      </c>
      <c r="I1424" t="s">
        <v>407</v>
      </c>
      <c r="J1424" t="s">
        <v>408</v>
      </c>
      <c r="K1424" t="s">
        <v>853</v>
      </c>
      <c r="L1424" s="27">
        <v>0</v>
      </c>
      <c r="M1424" s="27">
        <v>0</v>
      </c>
      <c r="N1424" s="27">
        <v>0</v>
      </c>
      <c r="O1424" t="s">
        <v>301</v>
      </c>
      <c r="P1424" t="s">
        <v>55</v>
      </c>
      <c r="Q1424" s="27">
        <v>0.37</v>
      </c>
      <c r="R1424" s="27">
        <v>0.27</v>
      </c>
      <c r="S1424" s="27">
        <v>0.17</v>
      </c>
      <c r="T1424" s="27">
        <v>0.17</v>
      </c>
      <c r="U1424" s="27">
        <v>0</v>
      </c>
      <c r="V1424" s="27">
        <v>0</v>
      </c>
      <c r="W1424" s="27">
        <v>0</v>
      </c>
      <c r="X1424" t="s">
        <v>409</v>
      </c>
      <c r="Y1424" t="s">
        <v>55</v>
      </c>
      <c r="Z1424" s="27">
        <v>0.24</v>
      </c>
      <c r="AA1424" s="27">
        <v>0.24</v>
      </c>
      <c r="AB1424" s="27">
        <v>0.24</v>
      </c>
      <c r="AC1424" s="27">
        <v>0.24</v>
      </c>
      <c r="AD1424" s="27">
        <v>86.632360824742264</v>
      </c>
      <c r="AE1424" s="27">
        <v>91.69858075601374</v>
      </c>
      <c r="AF1424" s="27">
        <v>96.764800687285216</v>
      </c>
      <c r="AG1424" s="90">
        <v>1100.382969072165</v>
      </c>
      <c r="AH1424" s="27">
        <v>1.31</v>
      </c>
      <c r="AI1424" s="27">
        <v>1.67</v>
      </c>
      <c r="AJ1424" s="27">
        <v>0</v>
      </c>
      <c r="AK1424" s="27">
        <v>0</v>
      </c>
      <c r="AL1424" s="101">
        <v>1441.5016894845362</v>
      </c>
      <c r="AM1424" s="101">
        <v>1837.6395583505155</v>
      </c>
      <c r="AN1424">
        <v>2050</v>
      </c>
      <c r="AO1424" t="s">
        <v>60</v>
      </c>
      <c r="AP1424" s="30">
        <v>25</v>
      </c>
      <c r="AQ1424" t="s">
        <v>302</v>
      </c>
      <c r="AR1424">
        <v>5</v>
      </c>
      <c r="AS1424">
        <v>3</v>
      </c>
      <c r="AT1424" t="s">
        <v>89</v>
      </c>
      <c r="AU1424">
        <v>2020</v>
      </c>
      <c r="AV1424" t="s">
        <v>410</v>
      </c>
      <c r="AW1424" s="101">
        <f t="shared" si="94"/>
        <v>1100.382969072165</v>
      </c>
      <c r="AX1424" s="101">
        <f t="shared" si="95"/>
        <v>1441.5016894845362</v>
      </c>
      <c r="AY1424" s="101">
        <f t="shared" si="96"/>
        <v>1837.6395583505155</v>
      </c>
    </row>
    <row r="1425" spans="1:51" x14ac:dyDescent="0.2">
      <c r="A1425">
        <v>80</v>
      </c>
      <c r="B1425">
        <v>2023</v>
      </c>
      <c r="C1425" t="s">
        <v>296</v>
      </c>
      <c r="D1425" t="s">
        <v>877</v>
      </c>
      <c r="E1425" t="s">
        <v>46</v>
      </c>
      <c r="H1425" t="s">
        <v>296</v>
      </c>
      <c r="I1425" t="s">
        <v>411</v>
      </c>
      <c r="J1425" t="s">
        <v>412</v>
      </c>
      <c r="K1425" t="s">
        <v>853</v>
      </c>
      <c r="L1425" s="27">
        <v>0</v>
      </c>
      <c r="M1425" s="27">
        <v>0</v>
      </c>
      <c r="N1425" s="27">
        <v>0</v>
      </c>
      <c r="O1425" t="s">
        <v>301</v>
      </c>
      <c r="P1425" t="s">
        <v>55</v>
      </c>
      <c r="Q1425" s="27">
        <v>0.49</v>
      </c>
      <c r="R1425" s="27">
        <v>0.28999999999999998</v>
      </c>
      <c r="S1425" s="27">
        <v>0.09</v>
      </c>
      <c r="T1425" s="27">
        <v>0.09</v>
      </c>
      <c r="U1425" s="27">
        <v>0</v>
      </c>
      <c r="V1425" s="27">
        <v>0</v>
      </c>
      <c r="W1425" s="27">
        <v>0</v>
      </c>
      <c r="X1425" t="s">
        <v>409</v>
      </c>
      <c r="Y1425" t="s">
        <v>55</v>
      </c>
      <c r="Z1425" s="27">
        <v>0.28000000000000003</v>
      </c>
      <c r="AA1425" s="27">
        <v>0.28000000000000003</v>
      </c>
      <c r="AB1425" s="27">
        <v>0.28000000000000003</v>
      </c>
      <c r="AC1425" s="27">
        <v>0.28000000000000003</v>
      </c>
      <c r="AD1425" s="27">
        <v>100.56446563573883</v>
      </c>
      <c r="AE1425" s="27">
        <v>104.99740807560137</v>
      </c>
      <c r="AF1425" s="27">
        <v>109.43035051546391</v>
      </c>
      <c r="AG1425" s="90">
        <v>1259.9688969072165</v>
      </c>
      <c r="AH1425" s="27">
        <v>1.31</v>
      </c>
      <c r="AI1425" s="27">
        <v>1.67</v>
      </c>
      <c r="AJ1425" s="27">
        <v>0</v>
      </c>
      <c r="AK1425" s="27">
        <v>0</v>
      </c>
      <c r="AL1425" s="101">
        <v>1650.5592549484536</v>
      </c>
      <c r="AM1425" s="101">
        <v>2104.1480578350515</v>
      </c>
      <c r="AN1425">
        <v>2023</v>
      </c>
      <c r="AO1425" t="s">
        <v>56</v>
      </c>
      <c r="AP1425" s="30">
        <v>25</v>
      </c>
      <c r="AQ1425" t="s">
        <v>302</v>
      </c>
      <c r="AR1425">
        <v>5</v>
      </c>
      <c r="AS1425">
        <v>3</v>
      </c>
      <c r="AT1425" t="s">
        <v>89</v>
      </c>
      <c r="AU1425">
        <v>2020</v>
      </c>
      <c r="AV1425" t="s">
        <v>413</v>
      </c>
      <c r="AW1425" s="101">
        <f t="shared" si="94"/>
        <v>1259.9688969072165</v>
      </c>
      <c r="AX1425" s="101">
        <f t="shared" si="95"/>
        <v>1650.5592549484536</v>
      </c>
      <c r="AY1425" s="101">
        <f t="shared" si="96"/>
        <v>2104.1480578350515</v>
      </c>
    </row>
    <row r="1426" spans="1:51" x14ac:dyDescent="0.2">
      <c r="A1426">
        <v>80</v>
      </c>
      <c r="B1426">
        <v>2023</v>
      </c>
      <c r="C1426" t="s">
        <v>296</v>
      </c>
      <c r="D1426" t="s">
        <v>877</v>
      </c>
      <c r="E1426" t="s">
        <v>46</v>
      </c>
      <c r="H1426" t="s">
        <v>296</v>
      </c>
      <c r="I1426" t="s">
        <v>411</v>
      </c>
      <c r="J1426" t="s">
        <v>412</v>
      </c>
      <c r="K1426" t="s">
        <v>853</v>
      </c>
      <c r="L1426" s="27">
        <v>0</v>
      </c>
      <c r="M1426" s="27">
        <v>0</v>
      </c>
      <c r="N1426" s="27">
        <v>0</v>
      </c>
      <c r="O1426" t="s">
        <v>301</v>
      </c>
      <c r="P1426" t="s">
        <v>55</v>
      </c>
      <c r="Q1426" s="27">
        <v>0.49</v>
      </c>
      <c r="R1426" s="27">
        <v>0.28999999999999998</v>
      </c>
      <c r="S1426" s="27">
        <v>0.09</v>
      </c>
      <c r="T1426" s="27">
        <v>0.09</v>
      </c>
      <c r="U1426" s="27">
        <v>0</v>
      </c>
      <c r="V1426" s="27">
        <v>0</v>
      </c>
      <c r="W1426" s="27">
        <v>0</v>
      </c>
      <c r="X1426" t="s">
        <v>409</v>
      </c>
      <c r="Y1426" t="s">
        <v>55</v>
      </c>
      <c r="Z1426" s="27">
        <v>0.28000000000000003</v>
      </c>
      <c r="AA1426" s="27">
        <v>0.28000000000000003</v>
      </c>
      <c r="AB1426" s="27">
        <v>0.28000000000000003</v>
      </c>
      <c r="AC1426" s="27">
        <v>0.28000000000000003</v>
      </c>
      <c r="AD1426" s="27">
        <v>100.56446563573883</v>
      </c>
      <c r="AE1426" s="27">
        <v>104.99740807560137</v>
      </c>
      <c r="AF1426" s="27">
        <v>109.43035051546391</v>
      </c>
      <c r="AG1426" s="90">
        <v>1259.9688969072165</v>
      </c>
      <c r="AH1426" s="27">
        <v>1.31</v>
      </c>
      <c r="AI1426" s="27">
        <v>1.67</v>
      </c>
      <c r="AJ1426" s="27">
        <v>0</v>
      </c>
      <c r="AK1426" s="27">
        <v>0</v>
      </c>
      <c r="AL1426" s="101">
        <v>1650.5592549484536</v>
      </c>
      <c r="AM1426" s="101">
        <v>2104.1480578350515</v>
      </c>
      <c r="AN1426">
        <v>2030</v>
      </c>
      <c r="AO1426" t="s">
        <v>56</v>
      </c>
      <c r="AP1426" s="30">
        <v>25</v>
      </c>
      <c r="AQ1426" t="s">
        <v>302</v>
      </c>
      <c r="AR1426">
        <v>5</v>
      </c>
      <c r="AS1426">
        <v>3</v>
      </c>
      <c r="AT1426" t="s">
        <v>89</v>
      </c>
      <c r="AU1426">
        <v>2020</v>
      </c>
      <c r="AV1426" t="s">
        <v>413</v>
      </c>
      <c r="AW1426" s="101">
        <f t="shared" si="94"/>
        <v>1259.9688969072165</v>
      </c>
      <c r="AX1426" s="101">
        <f t="shared" si="95"/>
        <v>1650.5592549484536</v>
      </c>
      <c r="AY1426" s="101">
        <f t="shared" si="96"/>
        <v>2104.1480578350515</v>
      </c>
    </row>
    <row r="1427" spans="1:51" x14ac:dyDescent="0.2">
      <c r="A1427">
        <v>80</v>
      </c>
      <c r="B1427">
        <v>2023</v>
      </c>
      <c r="C1427" t="s">
        <v>296</v>
      </c>
      <c r="D1427" t="s">
        <v>877</v>
      </c>
      <c r="E1427" t="s">
        <v>46</v>
      </c>
      <c r="H1427" t="s">
        <v>296</v>
      </c>
      <c r="I1427" t="s">
        <v>411</v>
      </c>
      <c r="J1427" t="s">
        <v>412</v>
      </c>
      <c r="K1427" t="s">
        <v>853</v>
      </c>
      <c r="L1427" s="27">
        <v>0</v>
      </c>
      <c r="M1427" s="27">
        <v>0</v>
      </c>
      <c r="N1427" s="27">
        <v>0</v>
      </c>
      <c r="O1427" t="s">
        <v>301</v>
      </c>
      <c r="P1427" t="s">
        <v>55</v>
      </c>
      <c r="Q1427" s="27">
        <v>0.49</v>
      </c>
      <c r="R1427" s="27">
        <v>0.28999999999999998</v>
      </c>
      <c r="S1427" s="27">
        <v>0.09</v>
      </c>
      <c r="T1427" s="27">
        <v>0.09</v>
      </c>
      <c r="U1427" s="27">
        <v>0</v>
      </c>
      <c r="V1427" s="27">
        <v>0</v>
      </c>
      <c r="W1427" s="27">
        <v>0</v>
      </c>
      <c r="X1427" t="s">
        <v>409</v>
      </c>
      <c r="Y1427" t="s">
        <v>55</v>
      </c>
      <c r="Z1427" s="27">
        <v>0.28000000000000003</v>
      </c>
      <c r="AA1427" s="27">
        <v>0.28000000000000003</v>
      </c>
      <c r="AB1427" s="27">
        <v>0.28000000000000003</v>
      </c>
      <c r="AC1427" s="27">
        <v>0.28000000000000003</v>
      </c>
      <c r="AD1427" s="27">
        <v>100.56446563573883</v>
      </c>
      <c r="AE1427" s="27">
        <v>104.99740807560137</v>
      </c>
      <c r="AF1427" s="27">
        <v>109.43035051546391</v>
      </c>
      <c r="AG1427" s="90">
        <v>1259.9688969072165</v>
      </c>
      <c r="AH1427" s="27">
        <v>1.31</v>
      </c>
      <c r="AI1427" s="27">
        <v>1.67</v>
      </c>
      <c r="AJ1427" s="27">
        <v>0</v>
      </c>
      <c r="AK1427" s="27">
        <v>0</v>
      </c>
      <c r="AL1427" s="101">
        <v>1650.5592549484536</v>
      </c>
      <c r="AM1427" s="101">
        <v>2104.1480578350515</v>
      </c>
      <c r="AN1427">
        <v>2035</v>
      </c>
      <c r="AO1427" t="s">
        <v>56</v>
      </c>
      <c r="AP1427" s="30">
        <v>25</v>
      </c>
      <c r="AQ1427" t="s">
        <v>302</v>
      </c>
      <c r="AR1427">
        <v>5</v>
      </c>
      <c r="AS1427">
        <v>3</v>
      </c>
      <c r="AT1427" t="s">
        <v>89</v>
      </c>
      <c r="AU1427">
        <v>2020</v>
      </c>
      <c r="AV1427" t="s">
        <v>413</v>
      </c>
      <c r="AW1427" s="101">
        <f t="shared" si="94"/>
        <v>1259.9688969072165</v>
      </c>
      <c r="AX1427" s="101">
        <f t="shared" si="95"/>
        <v>1650.5592549484536</v>
      </c>
      <c r="AY1427" s="101">
        <f t="shared" si="96"/>
        <v>2104.1480578350515</v>
      </c>
    </row>
    <row r="1428" spans="1:51" x14ac:dyDescent="0.2">
      <c r="A1428">
        <v>80</v>
      </c>
      <c r="B1428">
        <v>2023</v>
      </c>
      <c r="C1428" t="s">
        <v>296</v>
      </c>
      <c r="D1428" t="s">
        <v>877</v>
      </c>
      <c r="E1428" t="s">
        <v>46</v>
      </c>
      <c r="H1428" t="s">
        <v>296</v>
      </c>
      <c r="I1428" t="s">
        <v>411</v>
      </c>
      <c r="J1428" t="s">
        <v>412</v>
      </c>
      <c r="K1428" t="s">
        <v>853</v>
      </c>
      <c r="L1428" s="27">
        <v>0</v>
      </c>
      <c r="M1428" s="27">
        <v>0</v>
      </c>
      <c r="N1428" s="27">
        <v>0</v>
      </c>
      <c r="O1428" t="s">
        <v>301</v>
      </c>
      <c r="P1428" t="s">
        <v>55</v>
      </c>
      <c r="Q1428" s="27">
        <v>0.49</v>
      </c>
      <c r="R1428" s="27">
        <v>0.28999999999999998</v>
      </c>
      <c r="S1428" s="27">
        <v>0.09</v>
      </c>
      <c r="T1428" s="27">
        <v>0.09</v>
      </c>
      <c r="U1428" s="27">
        <v>0</v>
      </c>
      <c r="V1428" s="27">
        <v>0</v>
      </c>
      <c r="W1428" s="27">
        <v>0</v>
      </c>
      <c r="X1428" t="s">
        <v>409</v>
      </c>
      <c r="Y1428" t="s">
        <v>55</v>
      </c>
      <c r="Z1428" s="27">
        <v>0.28000000000000003</v>
      </c>
      <c r="AA1428" s="27">
        <v>0.28000000000000003</v>
      </c>
      <c r="AB1428" s="27">
        <v>0.28000000000000003</v>
      </c>
      <c r="AC1428" s="27">
        <v>0.28000000000000003</v>
      </c>
      <c r="AD1428" s="27">
        <v>100.56446563573883</v>
      </c>
      <c r="AE1428" s="27">
        <v>104.99740807560137</v>
      </c>
      <c r="AF1428" s="27">
        <v>109.43035051546391</v>
      </c>
      <c r="AG1428" s="90">
        <v>1259.9688969072165</v>
      </c>
      <c r="AH1428" s="27">
        <v>1.31</v>
      </c>
      <c r="AI1428" s="27">
        <v>1.67</v>
      </c>
      <c r="AJ1428" s="27">
        <v>0</v>
      </c>
      <c r="AK1428" s="27">
        <v>0</v>
      </c>
      <c r="AL1428" s="101">
        <v>1650.5592549484536</v>
      </c>
      <c r="AM1428" s="101">
        <v>2104.1480578350515</v>
      </c>
      <c r="AN1428">
        <v>2040</v>
      </c>
      <c r="AO1428" t="s">
        <v>56</v>
      </c>
      <c r="AP1428" s="30">
        <v>25</v>
      </c>
      <c r="AQ1428" t="s">
        <v>302</v>
      </c>
      <c r="AR1428">
        <v>5</v>
      </c>
      <c r="AS1428">
        <v>3</v>
      </c>
      <c r="AT1428" t="s">
        <v>89</v>
      </c>
      <c r="AU1428">
        <v>2020</v>
      </c>
      <c r="AV1428" t="s">
        <v>413</v>
      </c>
      <c r="AW1428" s="101">
        <f t="shared" si="94"/>
        <v>1259.9688969072165</v>
      </c>
      <c r="AX1428" s="101">
        <f t="shared" si="95"/>
        <v>1650.5592549484536</v>
      </c>
      <c r="AY1428" s="101">
        <f t="shared" si="96"/>
        <v>2104.1480578350515</v>
      </c>
    </row>
    <row r="1429" spans="1:51" x14ac:dyDescent="0.2">
      <c r="A1429">
        <v>80</v>
      </c>
      <c r="B1429">
        <v>2023</v>
      </c>
      <c r="C1429" t="s">
        <v>296</v>
      </c>
      <c r="D1429" t="s">
        <v>877</v>
      </c>
      <c r="E1429" t="s">
        <v>46</v>
      </c>
      <c r="H1429" t="s">
        <v>296</v>
      </c>
      <c r="I1429" t="s">
        <v>411</v>
      </c>
      <c r="J1429" t="s">
        <v>412</v>
      </c>
      <c r="K1429" t="s">
        <v>853</v>
      </c>
      <c r="L1429" s="27">
        <v>0</v>
      </c>
      <c r="M1429" s="27">
        <v>0</v>
      </c>
      <c r="N1429" s="27">
        <v>0</v>
      </c>
      <c r="O1429" t="s">
        <v>301</v>
      </c>
      <c r="P1429" t="s">
        <v>55</v>
      </c>
      <c r="Q1429" s="27">
        <v>0.49</v>
      </c>
      <c r="R1429" s="27">
        <v>0.28999999999999998</v>
      </c>
      <c r="S1429" s="27">
        <v>0.09</v>
      </c>
      <c r="T1429" s="27">
        <v>0.09</v>
      </c>
      <c r="U1429" s="27">
        <v>0</v>
      </c>
      <c r="V1429" s="27">
        <v>0</v>
      </c>
      <c r="W1429" s="27">
        <v>0</v>
      </c>
      <c r="X1429" t="s">
        <v>409</v>
      </c>
      <c r="Y1429" t="s">
        <v>55</v>
      </c>
      <c r="Z1429" s="27">
        <v>0.28000000000000003</v>
      </c>
      <c r="AA1429" s="27">
        <v>0.28000000000000003</v>
      </c>
      <c r="AB1429" s="27">
        <v>0.28000000000000003</v>
      </c>
      <c r="AC1429" s="27">
        <v>0.28000000000000003</v>
      </c>
      <c r="AD1429" s="27">
        <v>100.56446563573883</v>
      </c>
      <c r="AE1429" s="27">
        <v>104.99740807560137</v>
      </c>
      <c r="AF1429" s="27">
        <v>109.43035051546391</v>
      </c>
      <c r="AG1429" s="90">
        <v>1259.9688969072165</v>
      </c>
      <c r="AH1429" s="27">
        <v>1.31</v>
      </c>
      <c r="AI1429" s="27">
        <v>1.67</v>
      </c>
      <c r="AJ1429" s="27">
        <v>0</v>
      </c>
      <c r="AK1429" s="27">
        <v>0</v>
      </c>
      <c r="AL1429" s="101">
        <v>1650.5592549484536</v>
      </c>
      <c r="AM1429" s="101">
        <v>2104.1480578350515</v>
      </c>
      <c r="AN1429">
        <v>2045</v>
      </c>
      <c r="AO1429" t="s">
        <v>56</v>
      </c>
      <c r="AP1429" s="30">
        <v>25</v>
      </c>
      <c r="AQ1429" t="s">
        <v>302</v>
      </c>
      <c r="AR1429">
        <v>5</v>
      </c>
      <c r="AS1429">
        <v>3</v>
      </c>
      <c r="AT1429" t="s">
        <v>89</v>
      </c>
      <c r="AU1429">
        <v>2020</v>
      </c>
      <c r="AV1429" t="s">
        <v>413</v>
      </c>
      <c r="AW1429" s="101">
        <f t="shared" si="94"/>
        <v>1259.9688969072165</v>
      </c>
      <c r="AX1429" s="101">
        <f t="shared" si="95"/>
        <v>1650.5592549484536</v>
      </c>
      <c r="AY1429" s="101">
        <f t="shared" si="96"/>
        <v>2104.1480578350515</v>
      </c>
    </row>
    <row r="1430" spans="1:51" x14ac:dyDescent="0.2">
      <c r="A1430">
        <v>80</v>
      </c>
      <c r="B1430">
        <v>2023</v>
      </c>
      <c r="C1430" t="s">
        <v>296</v>
      </c>
      <c r="D1430" t="s">
        <v>877</v>
      </c>
      <c r="E1430" t="s">
        <v>46</v>
      </c>
      <c r="H1430" t="s">
        <v>296</v>
      </c>
      <c r="I1430" t="s">
        <v>411</v>
      </c>
      <c r="J1430" t="s">
        <v>412</v>
      </c>
      <c r="K1430" t="s">
        <v>853</v>
      </c>
      <c r="L1430" s="27">
        <v>0</v>
      </c>
      <c r="M1430" s="27">
        <v>0</v>
      </c>
      <c r="N1430" s="27">
        <v>0</v>
      </c>
      <c r="O1430" t="s">
        <v>301</v>
      </c>
      <c r="P1430" t="s">
        <v>55</v>
      </c>
      <c r="Q1430" s="27">
        <v>0.49</v>
      </c>
      <c r="R1430" s="27">
        <v>0.28999999999999998</v>
      </c>
      <c r="S1430" s="27">
        <v>0.09</v>
      </c>
      <c r="T1430" s="27">
        <v>0.09</v>
      </c>
      <c r="U1430" s="27">
        <v>0</v>
      </c>
      <c r="V1430" s="27">
        <v>0</v>
      </c>
      <c r="W1430" s="27">
        <v>0</v>
      </c>
      <c r="X1430" t="s">
        <v>409</v>
      </c>
      <c r="Y1430" t="s">
        <v>55</v>
      </c>
      <c r="Z1430" s="27">
        <v>0.28000000000000003</v>
      </c>
      <c r="AA1430" s="27">
        <v>0.28000000000000003</v>
      </c>
      <c r="AB1430" s="27">
        <v>0.28000000000000003</v>
      </c>
      <c r="AC1430" s="27">
        <v>0.28000000000000003</v>
      </c>
      <c r="AD1430" s="27">
        <v>100.56446563573883</v>
      </c>
      <c r="AE1430" s="27">
        <v>104.99740807560137</v>
      </c>
      <c r="AF1430" s="27">
        <v>109.43035051546391</v>
      </c>
      <c r="AG1430" s="90">
        <v>1259.9688969072165</v>
      </c>
      <c r="AH1430" s="27">
        <v>1.31</v>
      </c>
      <c r="AI1430" s="27">
        <v>1.67</v>
      </c>
      <c r="AJ1430" s="27">
        <v>0</v>
      </c>
      <c r="AK1430" s="27">
        <v>0</v>
      </c>
      <c r="AL1430" s="101">
        <v>1650.5592549484536</v>
      </c>
      <c r="AM1430" s="101">
        <v>2104.1480578350515</v>
      </c>
      <c r="AN1430">
        <v>2050</v>
      </c>
      <c r="AO1430" t="s">
        <v>56</v>
      </c>
      <c r="AP1430" s="30">
        <v>25</v>
      </c>
      <c r="AQ1430" t="s">
        <v>302</v>
      </c>
      <c r="AR1430">
        <v>5</v>
      </c>
      <c r="AS1430">
        <v>3</v>
      </c>
      <c r="AT1430" t="s">
        <v>89</v>
      </c>
      <c r="AU1430">
        <v>2020</v>
      </c>
      <c r="AV1430" t="s">
        <v>413</v>
      </c>
      <c r="AW1430" s="101">
        <f t="shared" si="94"/>
        <v>1259.9688969072165</v>
      </c>
      <c r="AX1430" s="101">
        <f t="shared" si="95"/>
        <v>1650.5592549484536</v>
      </c>
      <c r="AY1430" s="101">
        <f t="shared" si="96"/>
        <v>2104.1480578350515</v>
      </c>
    </row>
    <row r="1431" spans="1:51" x14ac:dyDescent="0.2">
      <c r="A1431">
        <v>80</v>
      </c>
      <c r="B1431">
        <v>2023</v>
      </c>
      <c r="C1431" t="s">
        <v>296</v>
      </c>
      <c r="D1431" t="s">
        <v>877</v>
      </c>
      <c r="E1431" t="s">
        <v>46</v>
      </c>
      <c r="H1431" t="s">
        <v>296</v>
      </c>
      <c r="I1431" t="s">
        <v>411</v>
      </c>
      <c r="J1431" t="s">
        <v>412</v>
      </c>
      <c r="K1431" t="s">
        <v>853</v>
      </c>
      <c r="L1431" s="27">
        <v>0</v>
      </c>
      <c r="M1431" s="27">
        <v>0</v>
      </c>
      <c r="N1431" s="27">
        <v>0</v>
      </c>
      <c r="O1431" t="s">
        <v>301</v>
      </c>
      <c r="P1431" t="s">
        <v>55</v>
      </c>
      <c r="Q1431" s="27">
        <v>0.49</v>
      </c>
      <c r="R1431" s="27">
        <v>0.28999999999999998</v>
      </c>
      <c r="S1431" s="27">
        <v>0.09</v>
      </c>
      <c r="T1431" s="27">
        <v>0.09</v>
      </c>
      <c r="U1431" s="27">
        <v>0</v>
      </c>
      <c r="V1431" s="27">
        <v>0</v>
      </c>
      <c r="W1431" s="27">
        <v>0</v>
      </c>
      <c r="X1431" t="s">
        <v>409</v>
      </c>
      <c r="Y1431" t="s">
        <v>55</v>
      </c>
      <c r="Z1431" s="27">
        <v>0.28000000000000003</v>
      </c>
      <c r="AA1431" s="27">
        <v>0.28000000000000003</v>
      </c>
      <c r="AB1431" s="27">
        <v>0.28000000000000003</v>
      </c>
      <c r="AC1431" s="27">
        <v>0.28000000000000003</v>
      </c>
      <c r="AD1431" s="27">
        <v>100.56446563573883</v>
      </c>
      <c r="AE1431" s="27">
        <v>104.99740807560137</v>
      </c>
      <c r="AF1431" s="27">
        <v>109.43035051546391</v>
      </c>
      <c r="AG1431" s="90">
        <v>1259.9688969072165</v>
      </c>
      <c r="AH1431" s="27">
        <v>1.31</v>
      </c>
      <c r="AI1431" s="27">
        <v>1.67</v>
      </c>
      <c r="AJ1431" s="27">
        <v>0</v>
      </c>
      <c r="AK1431" s="27">
        <v>0</v>
      </c>
      <c r="AL1431" s="101">
        <v>1650.5592549484536</v>
      </c>
      <c r="AM1431" s="101">
        <v>2104.1480578350515</v>
      </c>
      <c r="AN1431">
        <v>2023</v>
      </c>
      <c r="AO1431" t="s">
        <v>59</v>
      </c>
      <c r="AP1431" s="30">
        <v>25</v>
      </c>
      <c r="AQ1431" t="s">
        <v>302</v>
      </c>
      <c r="AR1431">
        <v>5</v>
      </c>
      <c r="AS1431">
        <v>3</v>
      </c>
      <c r="AT1431" t="s">
        <v>89</v>
      </c>
      <c r="AU1431">
        <v>2020</v>
      </c>
      <c r="AV1431" t="s">
        <v>413</v>
      </c>
      <c r="AW1431" s="101">
        <f t="shared" si="94"/>
        <v>1259.9688969072165</v>
      </c>
      <c r="AX1431" s="101">
        <f t="shared" si="95"/>
        <v>1650.5592549484536</v>
      </c>
      <c r="AY1431" s="101">
        <f t="shared" si="96"/>
        <v>2104.1480578350515</v>
      </c>
    </row>
    <row r="1432" spans="1:51" x14ac:dyDescent="0.2">
      <c r="A1432">
        <v>80</v>
      </c>
      <c r="B1432">
        <v>2023</v>
      </c>
      <c r="C1432" t="s">
        <v>296</v>
      </c>
      <c r="D1432" t="s">
        <v>877</v>
      </c>
      <c r="E1432" t="s">
        <v>46</v>
      </c>
      <c r="H1432" t="s">
        <v>296</v>
      </c>
      <c r="I1432" t="s">
        <v>411</v>
      </c>
      <c r="J1432" t="s">
        <v>412</v>
      </c>
      <c r="K1432" t="s">
        <v>853</v>
      </c>
      <c r="L1432" s="27">
        <v>0</v>
      </c>
      <c r="M1432" s="27">
        <v>0</v>
      </c>
      <c r="N1432" s="27">
        <v>0</v>
      </c>
      <c r="O1432" t="s">
        <v>301</v>
      </c>
      <c r="P1432" t="s">
        <v>55</v>
      </c>
      <c r="Q1432" s="27">
        <v>0.49</v>
      </c>
      <c r="R1432" s="27">
        <v>0.28999999999999998</v>
      </c>
      <c r="S1432" s="27">
        <v>0.09</v>
      </c>
      <c r="T1432" s="27">
        <v>0.09</v>
      </c>
      <c r="U1432" s="27">
        <v>0</v>
      </c>
      <c r="V1432" s="27">
        <v>0</v>
      </c>
      <c r="W1432" s="27">
        <v>0</v>
      </c>
      <c r="X1432" t="s">
        <v>409</v>
      </c>
      <c r="Y1432" t="s">
        <v>55</v>
      </c>
      <c r="Z1432" s="27">
        <v>0.245</v>
      </c>
      <c r="AA1432" s="27">
        <v>0.245</v>
      </c>
      <c r="AB1432" s="27">
        <v>0.245</v>
      </c>
      <c r="AC1432" s="27">
        <v>0.245</v>
      </c>
      <c r="AD1432" s="27">
        <v>98.031355670103096</v>
      </c>
      <c r="AE1432" s="27">
        <v>102.78093685567009</v>
      </c>
      <c r="AF1432" s="27">
        <v>107.53051804123712</v>
      </c>
      <c r="AG1432" s="90">
        <v>1233.371242268041</v>
      </c>
      <c r="AH1432" s="27">
        <v>1.31</v>
      </c>
      <c r="AI1432" s="27">
        <v>1.67</v>
      </c>
      <c r="AJ1432" s="27">
        <v>0</v>
      </c>
      <c r="AK1432" s="27">
        <v>0</v>
      </c>
      <c r="AL1432" s="101">
        <v>1615.7163273711337</v>
      </c>
      <c r="AM1432" s="101">
        <v>2059.7299745876285</v>
      </c>
      <c r="AN1432">
        <v>2030</v>
      </c>
      <c r="AO1432" t="s">
        <v>59</v>
      </c>
      <c r="AP1432" s="30">
        <v>25</v>
      </c>
      <c r="AQ1432" t="s">
        <v>302</v>
      </c>
      <c r="AR1432">
        <v>5</v>
      </c>
      <c r="AS1432">
        <v>3</v>
      </c>
      <c r="AT1432" t="s">
        <v>89</v>
      </c>
      <c r="AU1432">
        <v>2020</v>
      </c>
      <c r="AV1432" t="s">
        <v>413</v>
      </c>
      <c r="AW1432" s="101">
        <f t="shared" si="94"/>
        <v>1233.371242268041</v>
      </c>
      <c r="AX1432" s="101">
        <f t="shared" si="95"/>
        <v>1615.7163273711337</v>
      </c>
      <c r="AY1432" s="101">
        <f t="shared" si="96"/>
        <v>2059.7299745876285</v>
      </c>
    </row>
    <row r="1433" spans="1:51" x14ac:dyDescent="0.2">
      <c r="A1433">
        <v>80</v>
      </c>
      <c r="B1433">
        <v>2023</v>
      </c>
      <c r="C1433" t="s">
        <v>296</v>
      </c>
      <c r="D1433" t="s">
        <v>877</v>
      </c>
      <c r="E1433" t="s">
        <v>46</v>
      </c>
      <c r="H1433" t="s">
        <v>296</v>
      </c>
      <c r="I1433" t="s">
        <v>411</v>
      </c>
      <c r="J1433" t="s">
        <v>412</v>
      </c>
      <c r="K1433" t="s">
        <v>853</v>
      </c>
      <c r="L1433" s="27">
        <v>0</v>
      </c>
      <c r="M1433" s="27">
        <v>0</v>
      </c>
      <c r="N1433" s="27">
        <v>0</v>
      </c>
      <c r="O1433" t="s">
        <v>301</v>
      </c>
      <c r="P1433" t="s">
        <v>55</v>
      </c>
      <c r="Q1433" s="27">
        <v>0.49</v>
      </c>
      <c r="R1433" s="27">
        <v>0.28999999999999998</v>
      </c>
      <c r="S1433" s="27">
        <v>0.09</v>
      </c>
      <c r="T1433" s="27">
        <v>0.09</v>
      </c>
      <c r="U1433" s="27">
        <v>0</v>
      </c>
      <c r="V1433" s="27">
        <v>0</v>
      </c>
      <c r="W1433" s="27">
        <v>0</v>
      </c>
      <c r="X1433" t="s">
        <v>409</v>
      </c>
      <c r="Y1433" t="s">
        <v>55</v>
      </c>
      <c r="Z1433" s="27">
        <v>0.23750000000000002</v>
      </c>
      <c r="AA1433" s="27">
        <v>0.23750000000000002</v>
      </c>
      <c r="AB1433" s="27">
        <v>0.23750000000000002</v>
      </c>
      <c r="AC1433" s="27">
        <v>0.23750000000000002</v>
      </c>
      <c r="AD1433" s="27">
        <v>96.764800687285216</v>
      </c>
      <c r="AE1433" s="27">
        <v>101.51438187285223</v>
      </c>
      <c r="AF1433" s="27">
        <v>106.26396305841924</v>
      </c>
      <c r="AG1433" s="90">
        <v>1218.1725824742266</v>
      </c>
      <c r="AH1433" s="27">
        <v>1.31</v>
      </c>
      <c r="AI1433" s="27">
        <v>1.67</v>
      </c>
      <c r="AJ1433" s="27">
        <v>0</v>
      </c>
      <c r="AK1433" s="27">
        <v>0</v>
      </c>
      <c r="AL1433" s="101">
        <v>1595.8060830412369</v>
      </c>
      <c r="AM1433" s="101">
        <v>2034.3482127319583</v>
      </c>
      <c r="AN1433">
        <v>2035</v>
      </c>
      <c r="AO1433" t="s">
        <v>59</v>
      </c>
      <c r="AP1433" s="30">
        <v>25</v>
      </c>
      <c r="AQ1433" t="s">
        <v>302</v>
      </c>
      <c r="AR1433">
        <v>5</v>
      </c>
      <c r="AS1433">
        <v>3</v>
      </c>
      <c r="AT1433" t="s">
        <v>89</v>
      </c>
      <c r="AU1433">
        <v>2020</v>
      </c>
      <c r="AV1433" t="s">
        <v>413</v>
      </c>
      <c r="AW1433" s="101">
        <f t="shared" si="94"/>
        <v>1218.1725824742266</v>
      </c>
      <c r="AX1433" s="101">
        <f t="shared" si="95"/>
        <v>1595.8060830412369</v>
      </c>
      <c r="AY1433" s="101">
        <f t="shared" si="96"/>
        <v>2034.3482127319583</v>
      </c>
    </row>
    <row r="1434" spans="1:51" x14ac:dyDescent="0.2">
      <c r="A1434">
        <v>80</v>
      </c>
      <c r="B1434">
        <v>2023</v>
      </c>
      <c r="C1434" t="s">
        <v>296</v>
      </c>
      <c r="D1434" t="s">
        <v>877</v>
      </c>
      <c r="E1434" t="s">
        <v>46</v>
      </c>
      <c r="H1434" t="s">
        <v>296</v>
      </c>
      <c r="I1434" t="s">
        <v>411</v>
      </c>
      <c r="J1434" t="s">
        <v>412</v>
      </c>
      <c r="K1434" t="s">
        <v>853</v>
      </c>
      <c r="L1434" s="27">
        <v>0</v>
      </c>
      <c r="M1434" s="27">
        <v>0</v>
      </c>
      <c r="N1434" s="27">
        <v>0</v>
      </c>
      <c r="O1434" t="s">
        <v>301</v>
      </c>
      <c r="P1434" t="s">
        <v>55</v>
      </c>
      <c r="Q1434" s="27">
        <v>0.49</v>
      </c>
      <c r="R1434" s="27">
        <v>0.28999999999999998</v>
      </c>
      <c r="S1434" s="27">
        <v>0.09</v>
      </c>
      <c r="T1434" s="27">
        <v>0.09</v>
      </c>
      <c r="U1434" s="27">
        <v>0</v>
      </c>
      <c r="V1434" s="27">
        <v>0</v>
      </c>
      <c r="W1434" s="27">
        <v>0</v>
      </c>
      <c r="X1434" t="s">
        <v>409</v>
      </c>
      <c r="Y1434" t="s">
        <v>55</v>
      </c>
      <c r="Z1434" s="27">
        <v>0.23</v>
      </c>
      <c r="AA1434" s="27">
        <v>0.23</v>
      </c>
      <c r="AB1434" s="27">
        <v>0.23</v>
      </c>
      <c r="AC1434" s="27">
        <v>0.23</v>
      </c>
      <c r="AD1434" s="27">
        <v>95.498245704467351</v>
      </c>
      <c r="AE1434" s="27">
        <v>100.24782689003436</v>
      </c>
      <c r="AF1434" s="27">
        <v>104.99740807560137</v>
      </c>
      <c r="AG1434" s="90">
        <v>1202.9739226804122</v>
      </c>
      <c r="AH1434" s="27">
        <v>1.31</v>
      </c>
      <c r="AI1434" s="27">
        <v>1.67</v>
      </c>
      <c r="AJ1434" s="27">
        <v>0</v>
      </c>
      <c r="AK1434" s="27">
        <v>0</v>
      </c>
      <c r="AL1434" s="101">
        <v>1575.89583871134</v>
      </c>
      <c r="AM1434" s="101">
        <v>2008.9664508762883</v>
      </c>
      <c r="AN1434">
        <v>2040</v>
      </c>
      <c r="AO1434" t="s">
        <v>59</v>
      </c>
      <c r="AP1434" s="30">
        <v>25</v>
      </c>
      <c r="AQ1434" t="s">
        <v>302</v>
      </c>
      <c r="AR1434">
        <v>5</v>
      </c>
      <c r="AS1434">
        <v>3</v>
      </c>
      <c r="AT1434" t="s">
        <v>89</v>
      </c>
      <c r="AU1434">
        <v>2020</v>
      </c>
      <c r="AV1434" t="s">
        <v>413</v>
      </c>
      <c r="AW1434" s="101">
        <f t="shared" si="94"/>
        <v>1202.9739226804122</v>
      </c>
      <c r="AX1434" s="101">
        <f t="shared" si="95"/>
        <v>1575.89583871134</v>
      </c>
      <c r="AY1434" s="101">
        <f t="shared" si="96"/>
        <v>2008.9664508762883</v>
      </c>
    </row>
    <row r="1435" spans="1:51" x14ac:dyDescent="0.2">
      <c r="A1435">
        <v>80</v>
      </c>
      <c r="B1435">
        <v>2023</v>
      </c>
      <c r="C1435" t="s">
        <v>296</v>
      </c>
      <c r="D1435" t="s">
        <v>877</v>
      </c>
      <c r="E1435" t="s">
        <v>46</v>
      </c>
      <c r="H1435" t="s">
        <v>296</v>
      </c>
      <c r="I1435" t="s">
        <v>411</v>
      </c>
      <c r="J1435" t="s">
        <v>412</v>
      </c>
      <c r="K1435" t="s">
        <v>853</v>
      </c>
      <c r="L1435" s="27">
        <v>0</v>
      </c>
      <c r="M1435" s="27">
        <v>0</v>
      </c>
      <c r="N1435" s="27">
        <v>0</v>
      </c>
      <c r="O1435" t="s">
        <v>301</v>
      </c>
      <c r="P1435" t="s">
        <v>55</v>
      </c>
      <c r="Q1435" s="27">
        <v>0.49</v>
      </c>
      <c r="R1435" s="27">
        <v>0.28999999999999998</v>
      </c>
      <c r="S1435" s="27">
        <v>0.09</v>
      </c>
      <c r="T1435" s="27">
        <v>0.09</v>
      </c>
      <c r="U1435" s="27">
        <v>0</v>
      </c>
      <c r="V1435" s="27">
        <v>0</v>
      </c>
      <c r="W1435" s="27">
        <v>0</v>
      </c>
      <c r="X1435" t="s">
        <v>409</v>
      </c>
      <c r="Y1435" t="s">
        <v>55</v>
      </c>
      <c r="Z1435" s="27">
        <v>0.22500000000000001</v>
      </c>
      <c r="AA1435" s="27">
        <v>0.22500000000000001</v>
      </c>
      <c r="AB1435" s="27">
        <v>0.22500000000000001</v>
      </c>
      <c r="AC1435" s="27">
        <v>0.22500000000000001</v>
      </c>
      <c r="AD1435" s="27">
        <v>95.498245704467351</v>
      </c>
      <c r="AE1435" s="27">
        <v>100.24782689003436</v>
      </c>
      <c r="AF1435" s="27">
        <v>104.99740807560137</v>
      </c>
      <c r="AG1435" s="90">
        <v>1202.9739226804122</v>
      </c>
      <c r="AH1435" s="27">
        <v>1.31</v>
      </c>
      <c r="AI1435" s="27">
        <v>1.67</v>
      </c>
      <c r="AJ1435" s="27">
        <v>0</v>
      </c>
      <c r="AK1435" s="27">
        <v>0</v>
      </c>
      <c r="AL1435" s="101">
        <v>1575.89583871134</v>
      </c>
      <c r="AM1435" s="101">
        <v>2008.9664508762883</v>
      </c>
      <c r="AN1435">
        <v>2045</v>
      </c>
      <c r="AO1435" t="s">
        <v>59</v>
      </c>
      <c r="AP1435" s="30">
        <v>25</v>
      </c>
      <c r="AQ1435" t="s">
        <v>302</v>
      </c>
      <c r="AR1435">
        <v>5</v>
      </c>
      <c r="AS1435">
        <v>3</v>
      </c>
      <c r="AT1435" t="s">
        <v>89</v>
      </c>
      <c r="AU1435">
        <v>2020</v>
      </c>
      <c r="AV1435" t="s">
        <v>413</v>
      </c>
      <c r="AW1435" s="101">
        <f t="shared" si="94"/>
        <v>1202.9739226804122</v>
      </c>
      <c r="AX1435" s="101">
        <f t="shared" si="95"/>
        <v>1575.89583871134</v>
      </c>
      <c r="AY1435" s="101">
        <f t="shared" si="96"/>
        <v>2008.9664508762883</v>
      </c>
    </row>
    <row r="1436" spans="1:51" x14ac:dyDescent="0.2">
      <c r="A1436">
        <v>80</v>
      </c>
      <c r="B1436">
        <v>2023</v>
      </c>
      <c r="C1436" t="s">
        <v>296</v>
      </c>
      <c r="D1436" t="s">
        <v>877</v>
      </c>
      <c r="E1436" t="s">
        <v>46</v>
      </c>
      <c r="H1436" t="s">
        <v>296</v>
      </c>
      <c r="I1436" t="s">
        <v>411</v>
      </c>
      <c r="J1436" t="s">
        <v>412</v>
      </c>
      <c r="K1436" t="s">
        <v>853</v>
      </c>
      <c r="L1436" s="27">
        <v>0</v>
      </c>
      <c r="M1436" s="27">
        <v>0</v>
      </c>
      <c r="N1436" s="27">
        <v>0</v>
      </c>
      <c r="O1436" t="s">
        <v>301</v>
      </c>
      <c r="P1436" t="s">
        <v>55</v>
      </c>
      <c r="Q1436" s="27">
        <v>0.49</v>
      </c>
      <c r="R1436" s="27">
        <v>0.28999999999999998</v>
      </c>
      <c r="S1436" s="27">
        <v>0.09</v>
      </c>
      <c r="T1436" s="27">
        <v>0.09</v>
      </c>
      <c r="U1436" s="27">
        <v>0</v>
      </c>
      <c r="V1436" s="27">
        <v>0</v>
      </c>
      <c r="W1436" s="27">
        <v>0</v>
      </c>
      <c r="X1436" t="s">
        <v>409</v>
      </c>
      <c r="Y1436" t="s">
        <v>55</v>
      </c>
      <c r="Z1436" s="27">
        <v>0.22000000000000003</v>
      </c>
      <c r="AA1436" s="27">
        <v>0.22000000000000003</v>
      </c>
      <c r="AB1436" s="27">
        <v>0.22000000000000003</v>
      </c>
      <c r="AC1436" s="27">
        <v>0.22000000000000003</v>
      </c>
      <c r="AD1436" s="27">
        <v>95.498245704467351</v>
      </c>
      <c r="AE1436" s="27">
        <v>100.24782689003436</v>
      </c>
      <c r="AF1436" s="27">
        <v>104.99740807560137</v>
      </c>
      <c r="AG1436" s="90">
        <v>1202.9739226804122</v>
      </c>
      <c r="AH1436" s="27">
        <v>1.31</v>
      </c>
      <c r="AI1436" s="27">
        <v>1.67</v>
      </c>
      <c r="AJ1436" s="27">
        <v>0</v>
      </c>
      <c r="AK1436" s="27">
        <v>0</v>
      </c>
      <c r="AL1436" s="101">
        <v>1575.89583871134</v>
      </c>
      <c r="AM1436" s="101">
        <v>2008.9664508762883</v>
      </c>
      <c r="AN1436">
        <v>2050</v>
      </c>
      <c r="AO1436" t="s">
        <v>59</v>
      </c>
      <c r="AP1436" s="30">
        <v>25</v>
      </c>
      <c r="AQ1436" t="s">
        <v>302</v>
      </c>
      <c r="AR1436">
        <v>5</v>
      </c>
      <c r="AS1436">
        <v>3</v>
      </c>
      <c r="AT1436" t="s">
        <v>89</v>
      </c>
      <c r="AU1436">
        <v>2020</v>
      </c>
      <c r="AV1436" t="s">
        <v>413</v>
      </c>
      <c r="AW1436" s="101">
        <f t="shared" si="94"/>
        <v>1202.9739226804122</v>
      </c>
      <c r="AX1436" s="101">
        <f t="shared" si="95"/>
        <v>1575.89583871134</v>
      </c>
      <c r="AY1436" s="101">
        <f t="shared" si="96"/>
        <v>2008.9664508762883</v>
      </c>
    </row>
    <row r="1437" spans="1:51" x14ac:dyDescent="0.2">
      <c r="A1437">
        <v>80</v>
      </c>
      <c r="B1437">
        <v>2023</v>
      </c>
      <c r="C1437" t="s">
        <v>296</v>
      </c>
      <c r="D1437" t="s">
        <v>877</v>
      </c>
      <c r="E1437" t="s">
        <v>46</v>
      </c>
      <c r="H1437" t="s">
        <v>296</v>
      </c>
      <c r="I1437" t="s">
        <v>411</v>
      </c>
      <c r="J1437" t="s">
        <v>412</v>
      </c>
      <c r="K1437" t="s">
        <v>853</v>
      </c>
      <c r="L1437" s="27">
        <v>0</v>
      </c>
      <c r="M1437" s="27">
        <v>0</v>
      </c>
      <c r="N1437" s="27">
        <v>0</v>
      </c>
      <c r="O1437" t="s">
        <v>301</v>
      </c>
      <c r="P1437" t="s">
        <v>55</v>
      </c>
      <c r="Q1437" s="27">
        <v>0.49</v>
      </c>
      <c r="R1437" s="27">
        <v>0.28999999999999998</v>
      </c>
      <c r="S1437" s="27">
        <v>0.09</v>
      </c>
      <c r="T1437" s="27">
        <v>0.09</v>
      </c>
      <c r="U1437" s="27">
        <v>0</v>
      </c>
      <c r="V1437" s="27">
        <v>0</v>
      </c>
      <c r="W1437" s="27">
        <v>0</v>
      </c>
      <c r="X1437" t="s">
        <v>409</v>
      </c>
      <c r="Y1437" t="s">
        <v>55</v>
      </c>
      <c r="Z1437" s="27">
        <v>0.28000000000000003</v>
      </c>
      <c r="AA1437" s="27">
        <v>0.28000000000000003</v>
      </c>
      <c r="AB1437" s="27">
        <v>0.28000000000000003</v>
      </c>
      <c r="AC1437" s="27">
        <v>0.28000000000000003</v>
      </c>
      <c r="AD1437" s="27">
        <v>100.56446563573883</v>
      </c>
      <c r="AE1437" s="27">
        <v>104.99740807560137</v>
      </c>
      <c r="AF1437" s="27">
        <v>109.43035051546391</v>
      </c>
      <c r="AG1437" s="90">
        <v>1259.9688969072165</v>
      </c>
      <c r="AH1437" s="27">
        <v>1.31</v>
      </c>
      <c r="AI1437" s="27">
        <v>1.67</v>
      </c>
      <c r="AJ1437" s="27">
        <v>0</v>
      </c>
      <c r="AK1437" s="27">
        <v>0</v>
      </c>
      <c r="AL1437" s="101">
        <v>1650.5592549484536</v>
      </c>
      <c r="AM1437" s="101">
        <v>2104.1480578350515</v>
      </c>
      <c r="AN1437">
        <v>2023</v>
      </c>
      <c r="AO1437" t="s">
        <v>60</v>
      </c>
      <c r="AP1437" s="30">
        <v>25</v>
      </c>
      <c r="AQ1437" t="s">
        <v>302</v>
      </c>
      <c r="AR1437">
        <v>5</v>
      </c>
      <c r="AS1437">
        <v>3</v>
      </c>
      <c r="AT1437" t="s">
        <v>89</v>
      </c>
      <c r="AU1437">
        <v>2020</v>
      </c>
      <c r="AV1437" t="s">
        <v>413</v>
      </c>
      <c r="AW1437" s="101">
        <f t="shared" si="94"/>
        <v>1259.9688969072165</v>
      </c>
      <c r="AX1437" s="101">
        <f t="shared" si="95"/>
        <v>1650.5592549484536</v>
      </c>
      <c r="AY1437" s="101">
        <f t="shared" si="96"/>
        <v>2104.1480578350515</v>
      </c>
    </row>
    <row r="1438" spans="1:51" x14ac:dyDescent="0.2">
      <c r="A1438">
        <v>80</v>
      </c>
      <c r="B1438">
        <v>2023</v>
      </c>
      <c r="C1438" t="s">
        <v>296</v>
      </c>
      <c r="D1438" t="s">
        <v>877</v>
      </c>
      <c r="E1438" t="s">
        <v>46</v>
      </c>
      <c r="H1438" t="s">
        <v>296</v>
      </c>
      <c r="I1438" t="s">
        <v>411</v>
      </c>
      <c r="J1438" t="s">
        <v>412</v>
      </c>
      <c r="K1438" t="s">
        <v>853</v>
      </c>
      <c r="L1438" s="27">
        <v>0</v>
      </c>
      <c r="M1438" s="27">
        <v>0</v>
      </c>
      <c r="N1438" s="27">
        <v>0</v>
      </c>
      <c r="O1438" t="s">
        <v>301</v>
      </c>
      <c r="P1438" t="s">
        <v>55</v>
      </c>
      <c r="Q1438" s="27">
        <v>0.49</v>
      </c>
      <c r="R1438" s="27">
        <v>0.28999999999999998</v>
      </c>
      <c r="S1438" s="27">
        <v>0.09</v>
      </c>
      <c r="T1438" s="27">
        <v>0.09</v>
      </c>
      <c r="U1438" s="27">
        <v>0</v>
      </c>
      <c r="V1438" s="27">
        <v>0</v>
      </c>
      <c r="W1438" s="27">
        <v>0</v>
      </c>
      <c r="X1438" t="s">
        <v>409</v>
      </c>
      <c r="Y1438" t="s">
        <v>55</v>
      </c>
      <c r="Z1438" s="27">
        <v>0.21</v>
      </c>
      <c r="AA1438" s="27">
        <v>0.21</v>
      </c>
      <c r="AB1438" s="27">
        <v>0.21</v>
      </c>
      <c r="AC1438" s="27">
        <v>0.21</v>
      </c>
      <c r="AD1438" s="27">
        <v>95.498245704467351</v>
      </c>
      <c r="AE1438" s="27">
        <v>100.56446563573883</v>
      </c>
      <c r="AF1438" s="27">
        <v>105.6306855670103</v>
      </c>
      <c r="AG1438" s="90">
        <v>1206.7735876288659</v>
      </c>
      <c r="AH1438" s="27">
        <v>1.31</v>
      </c>
      <c r="AI1438" s="27">
        <v>1.67</v>
      </c>
      <c r="AJ1438" s="27">
        <v>0</v>
      </c>
      <c r="AK1438" s="27">
        <v>0</v>
      </c>
      <c r="AL1438" s="101">
        <v>1580.8733997938143</v>
      </c>
      <c r="AM1438" s="101">
        <v>2015.3118913402061</v>
      </c>
      <c r="AN1438">
        <v>2030</v>
      </c>
      <c r="AO1438" t="s">
        <v>60</v>
      </c>
      <c r="AP1438" s="30">
        <v>25</v>
      </c>
      <c r="AQ1438" t="s">
        <v>302</v>
      </c>
      <c r="AR1438">
        <v>5</v>
      </c>
      <c r="AS1438">
        <v>3</v>
      </c>
      <c r="AT1438" t="s">
        <v>89</v>
      </c>
      <c r="AU1438">
        <v>2020</v>
      </c>
      <c r="AV1438" t="s">
        <v>413</v>
      </c>
      <c r="AW1438" s="101">
        <f t="shared" si="94"/>
        <v>1206.7735876288659</v>
      </c>
      <c r="AX1438" s="101">
        <f t="shared" si="95"/>
        <v>1580.8733997938143</v>
      </c>
      <c r="AY1438" s="101">
        <f t="shared" si="96"/>
        <v>2015.3118913402061</v>
      </c>
    </row>
    <row r="1439" spans="1:51" x14ac:dyDescent="0.2">
      <c r="A1439">
        <v>80</v>
      </c>
      <c r="B1439">
        <v>2023</v>
      </c>
      <c r="C1439" t="s">
        <v>296</v>
      </c>
      <c r="D1439" t="s">
        <v>877</v>
      </c>
      <c r="E1439" t="s">
        <v>46</v>
      </c>
      <c r="H1439" t="s">
        <v>296</v>
      </c>
      <c r="I1439" t="s">
        <v>411</v>
      </c>
      <c r="J1439" t="s">
        <v>412</v>
      </c>
      <c r="K1439" t="s">
        <v>853</v>
      </c>
      <c r="L1439" s="27">
        <v>0</v>
      </c>
      <c r="M1439" s="27">
        <v>0</v>
      </c>
      <c r="N1439" s="27">
        <v>0</v>
      </c>
      <c r="O1439" t="s">
        <v>301</v>
      </c>
      <c r="P1439" t="s">
        <v>55</v>
      </c>
      <c r="Q1439" s="27">
        <v>0.49</v>
      </c>
      <c r="R1439" s="27">
        <v>0.28999999999999998</v>
      </c>
      <c r="S1439" s="27">
        <v>0.09</v>
      </c>
      <c r="T1439" s="27">
        <v>0.09</v>
      </c>
      <c r="U1439" s="27">
        <v>0</v>
      </c>
      <c r="V1439" s="27">
        <v>0</v>
      </c>
      <c r="W1439" s="27">
        <v>0</v>
      </c>
      <c r="X1439" t="s">
        <v>409</v>
      </c>
      <c r="Y1439" t="s">
        <v>55</v>
      </c>
      <c r="Z1439" s="27">
        <v>0.19500000000000001</v>
      </c>
      <c r="AA1439" s="27">
        <v>0.19500000000000001</v>
      </c>
      <c r="AB1439" s="27">
        <v>0.19500000000000001</v>
      </c>
      <c r="AC1439" s="27">
        <v>0.19500000000000001</v>
      </c>
      <c r="AD1439" s="27">
        <v>92.965135738831606</v>
      </c>
      <c r="AE1439" s="27">
        <v>98.031355670103096</v>
      </c>
      <c r="AF1439" s="27">
        <v>103.09757560137456</v>
      </c>
      <c r="AG1439" s="90">
        <v>1176.3762680412372</v>
      </c>
      <c r="AH1439" s="27">
        <v>1.31</v>
      </c>
      <c r="AI1439" s="27">
        <v>1.67</v>
      </c>
      <c r="AJ1439" s="27">
        <v>0</v>
      </c>
      <c r="AK1439" s="27">
        <v>0</v>
      </c>
      <c r="AL1439" s="101">
        <v>1541.0529111340206</v>
      </c>
      <c r="AM1439" s="101">
        <v>1964.5483676288659</v>
      </c>
      <c r="AN1439">
        <v>2035</v>
      </c>
      <c r="AO1439" t="s">
        <v>60</v>
      </c>
      <c r="AP1439" s="30">
        <v>25</v>
      </c>
      <c r="AQ1439" t="s">
        <v>302</v>
      </c>
      <c r="AR1439">
        <v>5</v>
      </c>
      <c r="AS1439">
        <v>3</v>
      </c>
      <c r="AT1439" t="s">
        <v>89</v>
      </c>
      <c r="AU1439">
        <v>2020</v>
      </c>
      <c r="AV1439" t="s">
        <v>413</v>
      </c>
      <c r="AW1439" s="101">
        <f t="shared" si="94"/>
        <v>1176.3762680412372</v>
      </c>
      <c r="AX1439" s="101">
        <f t="shared" si="95"/>
        <v>1541.0529111340206</v>
      </c>
      <c r="AY1439" s="101">
        <f t="shared" si="96"/>
        <v>1964.5483676288659</v>
      </c>
    </row>
    <row r="1440" spans="1:51" x14ac:dyDescent="0.2">
      <c r="A1440">
        <v>80</v>
      </c>
      <c r="B1440">
        <v>2023</v>
      </c>
      <c r="C1440" t="s">
        <v>296</v>
      </c>
      <c r="D1440" t="s">
        <v>877</v>
      </c>
      <c r="E1440" t="s">
        <v>46</v>
      </c>
      <c r="H1440" t="s">
        <v>296</v>
      </c>
      <c r="I1440" t="s">
        <v>411</v>
      </c>
      <c r="J1440" t="s">
        <v>412</v>
      </c>
      <c r="K1440" t="s">
        <v>853</v>
      </c>
      <c r="L1440" s="27">
        <v>0</v>
      </c>
      <c r="M1440" s="27">
        <v>0</v>
      </c>
      <c r="N1440" s="27">
        <v>0</v>
      </c>
      <c r="O1440" t="s">
        <v>301</v>
      </c>
      <c r="P1440" t="s">
        <v>55</v>
      </c>
      <c r="Q1440" s="27">
        <v>0.49</v>
      </c>
      <c r="R1440" s="27">
        <v>0.28999999999999998</v>
      </c>
      <c r="S1440" s="27">
        <v>0.09</v>
      </c>
      <c r="T1440" s="27">
        <v>0.09</v>
      </c>
      <c r="U1440" s="27">
        <v>0</v>
      </c>
      <c r="V1440" s="27">
        <v>0</v>
      </c>
      <c r="W1440" s="27">
        <v>0</v>
      </c>
      <c r="X1440" t="s">
        <v>409</v>
      </c>
      <c r="Y1440" t="s">
        <v>55</v>
      </c>
      <c r="Z1440" s="27">
        <v>0.18</v>
      </c>
      <c r="AA1440" s="27">
        <v>0.18</v>
      </c>
      <c r="AB1440" s="27">
        <v>0.18</v>
      </c>
      <c r="AC1440" s="27">
        <v>0.18</v>
      </c>
      <c r="AD1440" s="27">
        <v>90.432025773195875</v>
      </c>
      <c r="AE1440" s="27">
        <v>95.498245704467351</v>
      </c>
      <c r="AF1440" s="27">
        <v>100.56446563573883</v>
      </c>
      <c r="AG1440" s="90">
        <v>1145.9789484536082</v>
      </c>
      <c r="AH1440" s="27">
        <v>1.31</v>
      </c>
      <c r="AI1440" s="27">
        <v>1.67</v>
      </c>
      <c r="AJ1440" s="27">
        <v>0</v>
      </c>
      <c r="AK1440" s="27">
        <v>0</v>
      </c>
      <c r="AL1440" s="101">
        <v>1501.2324224742267</v>
      </c>
      <c r="AM1440" s="101">
        <v>1913.7848439175254</v>
      </c>
      <c r="AN1440">
        <v>2040</v>
      </c>
      <c r="AO1440" t="s">
        <v>60</v>
      </c>
      <c r="AP1440" s="30">
        <v>25</v>
      </c>
      <c r="AQ1440" t="s">
        <v>302</v>
      </c>
      <c r="AR1440">
        <v>5</v>
      </c>
      <c r="AS1440">
        <v>3</v>
      </c>
      <c r="AT1440" t="s">
        <v>89</v>
      </c>
      <c r="AU1440">
        <v>2020</v>
      </c>
      <c r="AV1440" t="s">
        <v>413</v>
      </c>
      <c r="AW1440" s="101">
        <f t="shared" si="94"/>
        <v>1145.9789484536082</v>
      </c>
      <c r="AX1440" s="101">
        <f t="shared" si="95"/>
        <v>1501.2324224742267</v>
      </c>
      <c r="AY1440" s="101">
        <f t="shared" si="96"/>
        <v>1913.7848439175254</v>
      </c>
    </row>
    <row r="1441" spans="1:51" x14ac:dyDescent="0.2">
      <c r="A1441">
        <v>80</v>
      </c>
      <c r="B1441">
        <v>2023</v>
      </c>
      <c r="C1441" t="s">
        <v>296</v>
      </c>
      <c r="D1441" t="s">
        <v>877</v>
      </c>
      <c r="E1441" t="s">
        <v>46</v>
      </c>
      <c r="H1441" t="s">
        <v>296</v>
      </c>
      <c r="I1441" t="s">
        <v>411</v>
      </c>
      <c r="J1441" t="s">
        <v>412</v>
      </c>
      <c r="K1441" t="s">
        <v>853</v>
      </c>
      <c r="L1441" s="27">
        <v>0</v>
      </c>
      <c r="M1441" s="27">
        <v>0</v>
      </c>
      <c r="N1441" s="27">
        <v>0</v>
      </c>
      <c r="O1441" t="s">
        <v>301</v>
      </c>
      <c r="P1441" t="s">
        <v>55</v>
      </c>
      <c r="Q1441" s="27">
        <v>0.49</v>
      </c>
      <c r="R1441" s="27">
        <v>0.28999999999999998</v>
      </c>
      <c r="S1441" s="27">
        <v>0.09</v>
      </c>
      <c r="T1441" s="27">
        <v>0.09</v>
      </c>
      <c r="U1441" s="27">
        <v>0</v>
      </c>
      <c r="V1441" s="27">
        <v>0</v>
      </c>
      <c r="W1441" s="27">
        <v>0</v>
      </c>
      <c r="X1441" t="s">
        <v>409</v>
      </c>
      <c r="Y1441" t="s">
        <v>55</v>
      </c>
      <c r="Z1441" s="27">
        <v>0.16999999999999998</v>
      </c>
      <c r="AA1441" s="27">
        <v>0.16999999999999998</v>
      </c>
      <c r="AB1441" s="27">
        <v>0.16999999999999998</v>
      </c>
      <c r="AC1441" s="27">
        <v>0.16999999999999998</v>
      </c>
      <c r="AD1441" s="27">
        <v>90.432025773195875</v>
      </c>
      <c r="AE1441" s="27">
        <v>95.498245704467351</v>
      </c>
      <c r="AF1441" s="27">
        <v>100.56446563573883</v>
      </c>
      <c r="AG1441" s="90">
        <v>1145.9789484536082</v>
      </c>
      <c r="AH1441" s="27">
        <v>1.31</v>
      </c>
      <c r="AI1441" s="27">
        <v>1.67</v>
      </c>
      <c r="AJ1441" s="27">
        <v>0</v>
      </c>
      <c r="AK1441" s="27">
        <v>0</v>
      </c>
      <c r="AL1441" s="101">
        <v>1501.2324224742267</v>
      </c>
      <c r="AM1441" s="101">
        <v>1913.7848439175254</v>
      </c>
      <c r="AN1441">
        <v>2045</v>
      </c>
      <c r="AO1441" t="s">
        <v>60</v>
      </c>
      <c r="AP1441" s="30">
        <v>25</v>
      </c>
      <c r="AQ1441" t="s">
        <v>302</v>
      </c>
      <c r="AR1441">
        <v>5</v>
      </c>
      <c r="AS1441">
        <v>3</v>
      </c>
      <c r="AT1441" t="s">
        <v>89</v>
      </c>
      <c r="AU1441">
        <v>2020</v>
      </c>
      <c r="AV1441" t="s">
        <v>413</v>
      </c>
      <c r="AW1441" s="101">
        <f t="shared" si="94"/>
        <v>1145.9789484536082</v>
      </c>
      <c r="AX1441" s="101">
        <f t="shared" si="95"/>
        <v>1501.2324224742267</v>
      </c>
      <c r="AY1441" s="101">
        <f t="shared" si="96"/>
        <v>1913.7848439175254</v>
      </c>
    </row>
    <row r="1442" spans="1:51" x14ac:dyDescent="0.2">
      <c r="A1442">
        <v>80</v>
      </c>
      <c r="B1442">
        <v>2023</v>
      </c>
      <c r="C1442" t="s">
        <v>296</v>
      </c>
      <c r="D1442" t="s">
        <v>877</v>
      </c>
      <c r="E1442" t="s">
        <v>46</v>
      </c>
      <c r="H1442" t="s">
        <v>296</v>
      </c>
      <c r="I1442" t="s">
        <v>411</v>
      </c>
      <c r="J1442" t="s">
        <v>412</v>
      </c>
      <c r="K1442" t="s">
        <v>853</v>
      </c>
      <c r="L1442" s="27">
        <v>0</v>
      </c>
      <c r="M1442" s="27">
        <v>0</v>
      </c>
      <c r="N1442" s="27">
        <v>0</v>
      </c>
      <c r="O1442" t="s">
        <v>301</v>
      </c>
      <c r="P1442" t="s">
        <v>55</v>
      </c>
      <c r="Q1442" s="27">
        <v>0.49</v>
      </c>
      <c r="R1442" s="27">
        <v>0.28999999999999998</v>
      </c>
      <c r="S1442" s="27">
        <v>0.09</v>
      </c>
      <c r="T1442" s="27">
        <v>0.09</v>
      </c>
      <c r="U1442" s="27">
        <v>0</v>
      </c>
      <c r="V1442" s="27">
        <v>0</v>
      </c>
      <c r="W1442" s="27">
        <v>0</v>
      </c>
      <c r="X1442" t="s">
        <v>409</v>
      </c>
      <c r="Y1442" t="s">
        <v>55</v>
      </c>
      <c r="Z1442" s="27">
        <v>0.16</v>
      </c>
      <c r="AA1442" s="27">
        <v>0.16</v>
      </c>
      <c r="AB1442" s="27">
        <v>0.16</v>
      </c>
      <c r="AC1442" s="27">
        <v>0.16</v>
      </c>
      <c r="AD1442" s="27">
        <v>90.432025773195875</v>
      </c>
      <c r="AE1442" s="27">
        <v>95.498245704467351</v>
      </c>
      <c r="AF1442" s="27">
        <v>100.56446563573883</v>
      </c>
      <c r="AG1442" s="90">
        <v>1145.9789484536082</v>
      </c>
      <c r="AH1442" s="27">
        <v>1.31</v>
      </c>
      <c r="AI1442" s="27">
        <v>1.67</v>
      </c>
      <c r="AJ1442" s="27">
        <v>0</v>
      </c>
      <c r="AK1442" s="27">
        <v>0</v>
      </c>
      <c r="AL1442" s="101">
        <v>1501.2324224742267</v>
      </c>
      <c r="AM1442" s="101">
        <v>1913.7848439175254</v>
      </c>
      <c r="AN1442">
        <v>2050</v>
      </c>
      <c r="AO1442" t="s">
        <v>60</v>
      </c>
      <c r="AP1442" s="30">
        <v>25</v>
      </c>
      <c r="AQ1442" t="s">
        <v>302</v>
      </c>
      <c r="AR1442">
        <v>5</v>
      </c>
      <c r="AS1442">
        <v>3</v>
      </c>
      <c r="AT1442" t="s">
        <v>89</v>
      </c>
      <c r="AU1442">
        <v>2020</v>
      </c>
      <c r="AV1442" t="s">
        <v>413</v>
      </c>
      <c r="AW1442" s="101">
        <f t="shared" si="94"/>
        <v>1145.9789484536082</v>
      </c>
      <c r="AX1442" s="101">
        <f t="shared" si="95"/>
        <v>1501.2324224742267</v>
      </c>
      <c r="AY1442" s="101">
        <f t="shared" si="96"/>
        <v>1913.7848439175254</v>
      </c>
    </row>
    <row r="1443" spans="1:51" x14ac:dyDescent="0.2">
      <c r="A1443">
        <v>81</v>
      </c>
      <c r="B1443">
        <v>2023</v>
      </c>
      <c r="C1443" t="s">
        <v>295</v>
      </c>
      <c r="D1443" t="s">
        <v>877</v>
      </c>
      <c r="E1443" t="s">
        <v>46</v>
      </c>
      <c r="H1443" t="s">
        <v>414</v>
      </c>
      <c r="I1443" t="s">
        <v>415</v>
      </c>
      <c r="J1443" t="s">
        <v>416</v>
      </c>
      <c r="K1443" t="s">
        <v>853</v>
      </c>
      <c r="L1443" s="27">
        <v>0</v>
      </c>
      <c r="M1443" s="27">
        <v>0</v>
      </c>
      <c r="N1443" s="27">
        <v>0</v>
      </c>
      <c r="O1443" t="s">
        <v>89</v>
      </c>
      <c r="P1443" t="s">
        <v>89</v>
      </c>
      <c r="Q1443" s="27">
        <v>0</v>
      </c>
      <c r="R1443" s="27">
        <v>0</v>
      </c>
      <c r="S1443" s="27">
        <v>0</v>
      </c>
      <c r="T1443" s="27">
        <v>0</v>
      </c>
      <c r="U1443" s="27">
        <v>0</v>
      </c>
      <c r="V1443" s="27">
        <v>0</v>
      </c>
      <c r="W1443" s="27">
        <v>0</v>
      </c>
      <c r="X1443" t="s">
        <v>417</v>
      </c>
      <c r="Y1443" t="s">
        <v>418</v>
      </c>
      <c r="Z1443" s="27">
        <v>27</v>
      </c>
      <c r="AA1443" s="27">
        <v>32</v>
      </c>
      <c r="AB1443" s="27">
        <v>37</v>
      </c>
      <c r="AC1443" s="27">
        <v>37</v>
      </c>
      <c r="AD1443" s="27">
        <v>6.2656114864864874</v>
      </c>
      <c r="AE1443" s="27">
        <v>9.1083426238738756</v>
      </c>
      <c r="AF1443" s="27">
        <v>11.951073761261263</v>
      </c>
      <c r="AG1443" s="90">
        <v>109.30011148648651</v>
      </c>
      <c r="AH1443" s="27">
        <v>1</v>
      </c>
      <c r="AI1443" s="27">
        <v>1</v>
      </c>
      <c r="AJ1443" s="27">
        <v>0</v>
      </c>
      <c r="AK1443" s="27">
        <v>0</v>
      </c>
      <c r="AL1443" s="101">
        <v>109.30011148648651</v>
      </c>
      <c r="AM1443" s="101">
        <v>109.30011148648651</v>
      </c>
      <c r="AN1443">
        <v>2023</v>
      </c>
      <c r="AO1443" t="s">
        <v>56</v>
      </c>
      <c r="AP1443" s="30">
        <v>30</v>
      </c>
      <c r="AQ1443" t="s">
        <v>302</v>
      </c>
      <c r="AR1443">
        <v>5</v>
      </c>
      <c r="AS1443">
        <v>2</v>
      </c>
      <c r="AT1443" t="s">
        <v>89</v>
      </c>
      <c r="AU1443">
        <v>2020</v>
      </c>
      <c r="AV1443" t="s">
        <v>419</v>
      </c>
      <c r="AW1443" s="101">
        <f t="shared" si="94"/>
        <v>109.30011148648651</v>
      </c>
      <c r="AX1443" s="101">
        <f t="shared" si="95"/>
        <v>109.30011148648651</v>
      </c>
      <c r="AY1443" s="101">
        <f t="shared" si="96"/>
        <v>109.30011148648651</v>
      </c>
    </row>
    <row r="1444" spans="1:51" x14ac:dyDescent="0.2">
      <c r="A1444">
        <v>81</v>
      </c>
      <c r="B1444">
        <v>2023</v>
      </c>
      <c r="C1444" t="s">
        <v>295</v>
      </c>
      <c r="D1444" t="s">
        <v>877</v>
      </c>
      <c r="E1444" t="s">
        <v>46</v>
      </c>
      <c r="H1444" t="s">
        <v>414</v>
      </c>
      <c r="I1444" t="s">
        <v>415</v>
      </c>
      <c r="J1444" t="s">
        <v>416</v>
      </c>
      <c r="K1444" t="s">
        <v>853</v>
      </c>
      <c r="L1444" s="27">
        <v>0</v>
      </c>
      <c r="M1444" s="27">
        <v>0</v>
      </c>
      <c r="N1444" s="27">
        <v>0</v>
      </c>
      <c r="O1444" t="s">
        <v>89</v>
      </c>
      <c r="P1444" t="s">
        <v>89</v>
      </c>
      <c r="Q1444" s="27">
        <v>0</v>
      </c>
      <c r="R1444" s="27">
        <v>0</v>
      </c>
      <c r="S1444" s="27">
        <v>0</v>
      </c>
      <c r="T1444" s="27">
        <v>0</v>
      </c>
      <c r="U1444" s="27">
        <v>0</v>
      </c>
      <c r="V1444" s="27">
        <v>0</v>
      </c>
      <c r="W1444" s="27">
        <v>0</v>
      </c>
      <c r="X1444" t="s">
        <v>417</v>
      </c>
      <c r="Y1444" t="s">
        <v>418</v>
      </c>
      <c r="Z1444" s="27">
        <v>27</v>
      </c>
      <c r="AA1444" s="27">
        <v>32</v>
      </c>
      <c r="AB1444" s="27">
        <v>37</v>
      </c>
      <c r="AC1444" s="27">
        <v>37</v>
      </c>
      <c r="AD1444" s="27">
        <v>6.2656114864864874</v>
      </c>
      <c r="AE1444" s="27">
        <v>9.1083426238738756</v>
      </c>
      <c r="AF1444" s="27">
        <v>11.951073761261263</v>
      </c>
      <c r="AG1444" s="90">
        <v>109.30011148648651</v>
      </c>
      <c r="AH1444" s="27">
        <v>1</v>
      </c>
      <c r="AI1444" s="27">
        <v>1</v>
      </c>
      <c r="AJ1444" s="27">
        <v>0</v>
      </c>
      <c r="AK1444" s="27">
        <v>0</v>
      </c>
      <c r="AL1444" s="101">
        <v>109.30011148648651</v>
      </c>
      <c r="AM1444" s="101">
        <v>109.30011148648651</v>
      </c>
      <c r="AN1444">
        <v>2030</v>
      </c>
      <c r="AO1444" t="s">
        <v>56</v>
      </c>
      <c r="AP1444" s="30">
        <v>40</v>
      </c>
      <c r="AQ1444" t="s">
        <v>302</v>
      </c>
      <c r="AR1444">
        <v>5</v>
      </c>
      <c r="AS1444">
        <v>2</v>
      </c>
      <c r="AT1444" t="s">
        <v>89</v>
      </c>
      <c r="AU1444">
        <v>2020</v>
      </c>
      <c r="AV1444" t="s">
        <v>419</v>
      </c>
      <c r="AW1444" s="101">
        <f t="shared" si="94"/>
        <v>109.30011148648651</v>
      </c>
      <c r="AX1444" s="101">
        <f t="shared" si="95"/>
        <v>109.30011148648651</v>
      </c>
      <c r="AY1444" s="101">
        <f t="shared" si="96"/>
        <v>109.30011148648651</v>
      </c>
    </row>
    <row r="1445" spans="1:51" x14ac:dyDescent="0.2">
      <c r="A1445">
        <v>81</v>
      </c>
      <c r="B1445">
        <v>2023</v>
      </c>
      <c r="C1445" t="s">
        <v>295</v>
      </c>
      <c r="D1445" t="s">
        <v>877</v>
      </c>
      <c r="E1445" t="s">
        <v>46</v>
      </c>
      <c r="H1445" t="s">
        <v>414</v>
      </c>
      <c r="I1445" t="s">
        <v>415</v>
      </c>
      <c r="J1445" t="s">
        <v>416</v>
      </c>
      <c r="K1445" t="s">
        <v>853</v>
      </c>
      <c r="L1445" s="27">
        <v>0</v>
      </c>
      <c r="M1445" s="27">
        <v>0</v>
      </c>
      <c r="N1445" s="27">
        <v>0</v>
      </c>
      <c r="O1445" t="s">
        <v>89</v>
      </c>
      <c r="P1445" t="s">
        <v>89</v>
      </c>
      <c r="Q1445" s="27">
        <v>0</v>
      </c>
      <c r="R1445" s="27">
        <v>0</v>
      </c>
      <c r="S1445" s="27">
        <v>0</v>
      </c>
      <c r="T1445" s="27">
        <v>0</v>
      </c>
      <c r="U1445" s="27">
        <v>0</v>
      </c>
      <c r="V1445" s="27">
        <v>0</v>
      </c>
      <c r="W1445" s="27">
        <v>0</v>
      </c>
      <c r="X1445" t="s">
        <v>417</v>
      </c>
      <c r="Y1445" t="s">
        <v>418</v>
      </c>
      <c r="Z1445" s="27">
        <v>27</v>
      </c>
      <c r="AA1445" s="27">
        <v>32</v>
      </c>
      <c r="AB1445" s="27">
        <v>37</v>
      </c>
      <c r="AC1445" s="27">
        <v>37</v>
      </c>
      <c r="AD1445" s="27">
        <v>6.2656114864864874</v>
      </c>
      <c r="AE1445" s="27">
        <v>9.1083426238738756</v>
      </c>
      <c r="AF1445" s="27">
        <v>11.951073761261263</v>
      </c>
      <c r="AG1445" s="90">
        <v>109.30011148648651</v>
      </c>
      <c r="AH1445" s="27">
        <v>1</v>
      </c>
      <c r="AI1445" s="27">
        <v>1</v>
      </c>
      <c r="AJ1445" s="27">
        <v>0</v>
      </c>
      <c r="AK1445" s="27">
        <v>0</v>
      </c>
      <c r="AL1445" s="101">
        <v>109.30011148648651</v>
      </c>
      <c r="AM1445" s="101">
        <v>109.30011148648651</v>
      </c>
      <c r="AN1445">
        <v>2035</v>
      </c>
      <c r="AO1445" t="s">
        <v>56</v>
      </c>
      <c r="AP1445" s="30">
        <v>40</v>
      </c>
      <c r="AQ1445" t="s">
        <v>302</v>
      </c>
      <c r="AR1445">
        <v>5</v>
      </c>
      <c r="AS1445">
        <v>2</v>
      </c>
      <c r="AT1445" t="s">
        <v>89</v>
      </c>
      <c r="AU1445">
        <v>2020</v>
      </c>
      <c r="AV1445" t="s">
        <v>419</v>
      </c>
      <c r="AW1445" s="101">
        <f t="shared" si="94"/>
        <v>109.30011148648651</v>
      </c>
      <c r="AX1445" s="101">
        <f t="shared" si="95"/>
        <v>109.30011148648651</v>
      </c>
      <c r="AY1445" s="101">
        <f t="shared" si="96"/>
        <v>109.30011148648651</v>
      </c>
    </row>
    <row r="1446" spans="1:51" x14ac:dyDescent="0.2">
      <c r="A1446">
        <v>81</v>
      </c>
      <c r="B1446">
        <v>2023</v>
      </c>
      <c r="C1446" t="s">
        <v>295</v>
      </c>
      <c r="D1446" t="s">
        <v>877</v>
      </c>
      <c r="E1446" t="s">
        <v>46</v>
      </c>
      <c r="H1446" t="s">
        <v>414</v>
      </c>
      <c r="I1446" t="s">
        <v>415</v>
      </c>
      <c r="J1446" t="s">
        <v>416</v>
      </c>
      <c r="K1446" t="s">
        <v>853</v>
      </c>
      <c r="L1446" s="27">
        <v>0</v>
      </c>
      <c r="M1446" s="27">
        <v>0</v>
      </c>
      <c r="N1446" s="27">
        <v>0</v>
      </c>
      <c r="O1446" t="s">
        <v>89</v>
      </c>
      <c r="P1446" t="s">
        <v>89</v>
      </c>
      <c r="Q1446" s="27">
        <v>0</v>
      </c>
      <c r="R1446" s="27">
        <v>0</v>
      </c>
      <c r="S1446" s="27">
        <v>0</v>
      </c>
      <c r="T1446" s="27">
        <v>0</v>
      </c>
      <c r="U1446" s="27">
        <v>0</v>
      </c>
      <c r="V1446" s="27">
        <v>0</v>
      </c>
      <c r="W1446" s="27">
        <v>0</v>
      </c>
      <c r="X1446" t="s">
        <v>417</v>
      </c>
      <c r="Y1446" t="s">
        <v>418</v>
      </c>
      <c r="Z1446" s="27">
        <v>27</v>
      </c>
      <c r="AA1446" s="27">
        <v>32</v>
      </c>
      <c r="AB1446" s="27">
        <v>37</v>
      </c>
      <c r="AC1446" s="27">
        <v>37</v>
      </c>
      <c r="AD1446" s="27">
        <v>6.2656114864864874</v>
      </c>
      <c r="AE1446" s="27">
        <v>9.1083426238738756</v>
      </c>
      <c r="AF1446" s="27">
        <v>11.951073761261263</v>
      </c>
      <c r="AG1446" s="90">
        <v>109.30011148648651</v>
      </c>
      <c r="AH1446" s="27">
        <v>1</v>
      </c>
      <c r="AI1446" s="27">
        <v>1</v>
      </c>
      <c r="AJ1446" s="27">
        <v>0</v>
      </c>
      <c r="AK1446" s="27">
        <v>0</v>
      </c>
      <c r="AL1446" s="101">
        <v>109.30011148648651</v>
      </c>
      <c r="AM1446" s="101">
        <v>109.30011148648651</v>
      </c>
      <c r="AN1446">
        <v>2040</v>
      </c>
      <c r="AO1446" t="s">
        <v>56</v>
      </c>
      <c r="AP1446" s="30">
        <v>40</v>
      </c>
      <c r="AQ1446" t="s">
        <v>302</v>
      </c>
      <c r="AR1446">
        <v>5</v>
      </c>
      <c r="AS1446">
        <v>2</v>
      </c>
      <c r="AT1446" t="s">
        <v>89</v>
      </c>
      <c r="AU1446">
        <v>2020</v>
      </c>
      <c r="AV1446" t="s">
        <v>419</v>
      </c>
      <c r="AW1446" s="101">
        <f t="shared" si="94"/>
        <v>109.30011148648651</v>
      </c>
      <c r="AX1446" s="101">
        <f t="shared" si="95"/>
        <v>109.30011148648651</v>
      </c>
      <c r="AY1446" s="101">
        <f t="shared" si="96"/>
        <v>109.30011148648651</v>
      </c>
    </row>
    <row r="1447" spans="1:51" x14ac:dyDescent="0.2">
      <c r="A1447">
        <v>81</v>
      </c>
      <c r="B1447">
        <v>2023</v>
      </c>
      <c r="C1447" t="s">
        <v>295</v>
      </c>
      <c r="D1447" t="s">
        <v>877</v>
      </c>
      <c r="E1447" t="s">
        <v>46</v>
      </c>
      <c r="H1447" t="s">
        <v>414</v>
      </c>
      <c r="I1447" t="s">
        <v>415</v>
      </c>
      <c r="J1447" t="s">
        <v>416</v>
      </c>
      <c r="K1447" t="s">
        <v>853</v>
      </c>
      <c r="L1447" s="27">
        <v>0</v>
      </c>
      <c r="M1447" s="27">
        <v>0</v>
      </c>
      <c r="N1447" s="27">
        <v>0</v>
      </c>
      <c r="O1447" t="s">
        <v>89</v>
      </c>
      <c r="P1447" t="s">
        <v>89</v>
      </c>
      <c r="Q1447" s="27">
        <v>0</v>
      </c>
      <c r="R1447" s="27">
        <v>0</v>
      </c>
      <c r="S1447" s="27">
        <v>0</v>
      </c>
      <c r="T1447" s="27">
        <v>0</v>
      </c>
      <c r="U1447" s="27">
        <v>0</v>
      </c>
      <c r="V1447" s="27">
        <v>0</v>
      </c>
      <c r="W1447" s="27">
        <v>0</v>
      </c>
      <c r="X1447" t="s">
        <v>417</v>
      </c>
      <c r="Y1447" t="s">
        <v>418</v>
      </c>
      <c r="Z1447" s="27">
        <v>27</v>
      </c>
      <c r="AA1447" s="27">
        <v>32</v>
      </c>
      <c r="AB1447" s="27">
        <v>37</v>
      </c>
      <c r="AC1447" s="27">
        <v>37</v>
      </c>
      <c r="AD1447" s="27">
        <v>6.2656114864864874</v>
      </c>
      <c r="AE1447" s="27">
        <v>9.1083426238738756</v>
      </c>
      <c r="AF1447" s="27">
        <v>11.951073761261263</v>
      </c>
      <c r="AG1447" s="90">
        <v>109.30011148648651</v>
      </c>
      <c r="AH1447" s="27">
        <v>1</v>
      </c>
      <c r="AI1447" s="27">
        <v>1</v>
      </c>
      <c r="AJ1447" s="27">
        <v>0</v>
      </c>
      <c r="AK1447" s="27">
        <v>0</v>
      </c>
      <c r="AL1447" s="101">
        <v>109.30011148648651</v>
      </c>
      <c r="AM1447" s="101">
        <v>109.30011148648651</v>
      </c>
      <c r="AN1447">
        <v>2045</v>
      </c>
      <c r="AO1447" t="s">
        <v>56</v>
      </c>
      <c r="AP1447" s="30">
        <v>40</v>
      </c>
      <c r="AQ1447" t="s">
        <v>302</v>
      </c>
      <c r="AR1447">
        <v>5</v>
      </c>
      <c r="AS1447">
        <v>2</v>
      </c>
      <c r="AT1447" t="s">
        <v>89</v>
      </c>
      <c r="AU1447">
        <v>2020</v>
      </c>
      <c r="AV1447" t="s">
        <v>419</v>
      </c>
      <c r="AW1447" s="101">
        <f t="shared" si="94"/>
        <v>109.30011148648651</v>
      </c>
      <c r="AX1447" s="101">
        <f t="shared" si="95"/>
        <v>109.30011148648651</v>
      </c>
      <c r="AY1447" s="101">
        <f t="shared" si="96"/>
        <v>109.30011148648651</v>
      </c>
    </row>
    <row r="1448" spans="1:51" x14ac:dyDescent="0.2">
      <c r="A1448">
        <v>81</v>
      </c>
      <c r="B1448">
        <v>2023</v>
      </c>
      <c r="C1448" t="s">
        <v>295</v>
      </c>
      <c r="D1448" t="s">
        <v>877</v>
      </c>
      <c r="E1448" t="s">
        <v>46</v>
      </c>
      <c r="H1448" t="s">
        <v>414</v>
      </c>
      <c r="I1448" t="s">
        <v>415</v>
      </c>
      <c r="J1448" t="s">
        <v>416</v>
      </c>
      <c r="K1448" t="s">
        <v>853</v>
      </c>
      <c r="L1448" s="27">
        <v>0</v>
      </c>
      <c r="M1448" s="27">
        <v>0</v>
      </c>
      <c r="N1448" s="27">
        <v>0</v>
      </c>
      <c r="O1448" t="s">
        <v>89</v>
      </c>
      <c r="P1448" t="s">
        <v>89</v>
      </c>
      <c r="Q1448" s="27">
        <v>0</v>
      </c>
      <c r="R1448" s="27">
        <v>0</v>
      </c>
      <c r="S1448" s="27">
        <v>0</v>
      </c>
      <c r="T1448" s="27">
        <v>0</v>
      </c>
      <c r="U1448" s="27">
        <v>0</v>
      </c>
      <c r="V1448" s="27">
        <v>0</v>
      </c>
      <c r="W1448" s="27">
        <v>0</v>
      </c>
      <c r="X1448" t="s">
        <v>417</v>
      </c>
      <c r="Y1448" t="s">
        <v>418</v>
      </c>
      <c r="Z1448" s="27">
        <v>27</v>
      </c>
      <c r="AA1448" s="27">
        <v>32</v>
      </c>
      <c r="AB1448" s="27">
        <v>37</v>
      </c>
      <c r="AC1448" s="27">
        <v>37</v>
      </c>
      <c r="AD1448" s="27">
        <v>6.2656114864864874</v>
      </c>
      <c r="AE1448" s="27">
        <v>9.1083426238738756</v>
      </c>
      <c r="AF1448" s="27">
        <v>11.951073761261263</v>
      </c>
      <c r="AG1448" s="90">
        <v>109.30011148648651</v>
      </c>
      <c r="AH1448" s="27">
        <v>1</v>
      </c>
      <c r="AI1448" s="27">
        <v>1</v>
      </c>
      <c r="AJ1448" s="27">
        <v>0</v>
      </c>
      <c r="AK1448" s="27">
        <v>0</v>
      </c>
      <c r="AL1448" s="101">
        <v>109.30011148648651</v>
      </c>
      <c r="AM1448" s="101">
        <v>109.30011148648651</v>
      </c>
      <c r="AN1448">
        <v>2050</v>
      </c>
      <c r="AO1448" t="s">
        <v>56</v>
      </c>
      <c r="AP1448" s="30">
        <v>40</v>
      </c>
      <c r="AQ1448" t="s">
        <v>302</v>
      </c>
      <c r="AR1448">
        <v>5</v>
      </c>
      <c r="AS1448">
        <v>2</v>
      </c>
      <c r="AT1448" t="s">
        <v>89</v>
      </c>
      <c r="AU1448">
        <v>2020</v>
      </c>
      <c r="AV1448" t="s">
        <v>419</v>
      </c>
      <c r="AW1448" s="101">
        <f t="shared" si="94"/>
        <v>109.30011148648651</v>
      </c>
      <c r="AX1448" s="101">
        <f t="shared" si="95"/>
        <v>109.30011148648651</v>
      </c>
      <c r="AY1448" s="101">
        <f t="shared" si="96"/>
        <v>109.30011148648651</v>
      </c>
    </row>
    <row r="1449" spans="1:51" x14ac:dyDescent="0.2">
      <c r="A1449">
        <v>81</v>
      </c>
      <c r="B1449">
        <v>2023</v>
      </c>
      <c r="C1449" t="s">
        <v>295</v>
      </c>
      <c r="D1449" t="s">
        <v>877</v>
      </c>
      <c r="E1449" t="s">
        <v>46</v>
      </c>
      <c r="H1449" t="s">
        <v>414</v>
      </c>
      <c r="I1449" t="s">
        <v>415</v>
      </c>
      <c r="J1449" t="s">
        <v>416</v>
      </c>
      <c r="K1449" t="s">
        <v>853</v>
      </c>
      <c r="L1449" s="27">
        <v>0</v>
      </c>
      <c r="M1449" s="27">
        <v>0</v>
      </c>
      <c r="N1449" s="27">
        <v>0</v>
      </c>
      <c r="O1449" t="s">
        <v>89</v>
      </c>
      <c r="P1449" t="s">
        <v>89</v>
      </c>
      <c r="Q1449" s="27">
        <v>0</v>
      </c>
      <c r="R1449" s="27">
        <v>0</v>
      </c>
      <c r="S1449" s="27">
        <v>0</v>
      </c>
      <c r="T1449" s="27">
        <v>0</v>
      </c>
      <c r="U1449" s="27">
        <v>0</v>
      </c>
      <c r="V1449" s="27">
        <v>0</v>
      </c>
      <c r="W1449" s="27">
        <v>0</v>
      </c>
      <c r="X1449" t="s">
        <v>417</v>
      </c>
      <c r="Y1449" t="s">
        <v>418</v>
      </c>
      <c r="Z1449" s="27">
        <v>27</v>
      </c>
      <c r="AA1449" s="27">
        <v>32</v>
      </c>
      <c r="AB1449" s="27">
        <v>37</v>
      </c>
      <c r="AC1449" s="27">
        <v>37</v>
      </c>
      <c r="AD1449" s="27">
        <v>6.2656114864864874</v>
      </c>
      <c r="AE1449" s="27">
        <v>9.1083426238738756</v>
      </c>
      <c r="AF1449" s="27">
        <v>11.951073761261263</v>
      </c>
      <c r="AG1449" s="90">
        <v>109.30011148648651</v>
      </c>
      <c r="AH1449" s="27">
        <v>1</v>
      </c>
      <c r="AI1449" s="27">
        <v>1</v>
      </c>
      <c r="AJ1449" s="27">
        <v>0</v>
      </c>
      <c r="AK1449" s="27">
        <v>0</v>
      </c>
      <c r="AL1449" s="101">
        <v>109.30011148648651</v>
      </c>
      <c r="AM1449" s="101">
        <v>109.30011148648651</v>
      </c>
      <c r="AN1449">
        <v>2023</v>
      </c>
      <c r="AO1449" t="s">
        <v>59</v>
      </c>
      <c r="AP1449" s="30">
        <v>30</v>
      </c>
      <c r="AQ1449" t="s">
        <v>302</v>
      </c>
      <c r="AR1449">
        <v>5</v>
      </c>
      <c r="AS1449">
        <v>2</v>
      </c>
      <c r="AT1449" t="s">
        <v>89</v>
      </c>
      <c r="AU1449">
        <v>2020</v>
      </c>
      <c r="AV1449" t="s">
        <v>419</v>
      </c>
      <c r="AW1449" s="101">
        <f t="shared" si="94"/>
        <v>109.30011148648651</v>
      </c>
      <c r="AX1449" s="101">
        <f t="shared" si="95"/>
        <v>109.30011148648651</v>
      </c>
      <c r="AY1449" s="101">
        <f t="shared" si="96"/>
        <v>109.30011148648651</v>
      </c>
    </row>
    <row r="1450" spans="1:51" x14ac:dyDescent="0.2">
      <c r="A1450">
        <v>81</v>
      </c>
      <c r="B1450">
        <v>2023</v>
      </c>
      <c r="C1450" t="s">
        <v>295</v>
      </c>
      <c r="D1450" t="s">
        <v>877</v>
      </c>
      <c r="E1450" t="s">
        <v>46</v>
      </c>
      <c r="H1450" t="s">
        <v>414</v>
      </c>
      <c r="I1450" t="s">
        <v>415</v>
      </c>
      <c r="J1450" t="s">
        <v>416</v>
      </c>
      <c r="K1450" t="s">
        <v>853</v>
      </c>
      <c r="L1450" s="27">
        <v>0</v>
      </c>
      <c r="M1450" s="27">
        <v>0</v>
      </c>
      <c r="N1450" s="27">
        <v>0</v>
      </c>
      <c r="O1450" t="s">
        <v>89</v>
      </c>
      <c r="P1450" t="s">
        <v>89</v>
      </c>
      <c r="Q1450" s="27">
        <v>0</v>
      </c>
      <c r="R1450" s="27">
        <v>0</v>
      </c>
      <c r="S1450" s="27">
        <v>0</v>
      </c>
      <c r="T1450" s="27">
        <v>0</v>
      </c>
      <c r="U1450" s="27">
        <v>0</v>
      </c>
      <c r="V1450" s="27">
        <v>0</v>
      </c>
      <c r="W1450" s="27">
        <v>0</v>
      </c>
      <c r="X1450" t="s">
        <v>417</v>
      </c>
      <c r="Y1450" t="s">
        <v>418</v>
      </c>
      <c r="Z1450" s="27">
        <v>27</v>
      </c>
      <c r="AA1450" s="27">
        <v>32</v>
      </c>
      <c r="AB1450" s="27">
        <v>37</v>
      </c>
      <c r="AC1450" s="27">
        <v>37</v>
      </c>
      <c r="AD1450" s="27">
        <v>6.0915667229729733</v>
      </c>
      <c r="AE1450" s="27">
        <v>8.8472754786036045</v>
      </c>
      <c r="AF1450" s="27">
        <v>11.602984234234235</v>
      </c>
      <c r="AG1450" s="90">
        <v>106.16730574324325</v>
      </c>
      <c r="AH1450" s="27">
        <v>1</v>
      </c>
      <c r="AI1450" s="27">
        <v>1</v>
      </c>
      <c r="AJ1450" s="27">
        <v>0</v>
      </c>
      <c r="AK1450" s="27">
        <v>0</v>
      </c>
      <c r="AL1450" s="101">
        <v>106.16730574324326</v>
      </c>
      <c r="AM1450" s="101">
        <v>106.16730574324326</v>
      </c>
      <c r="AN1450">
        <v>2030</v>
      </c>
      <c r="AO1450" t="s">
        <v>59</v>
      </c>
      <c r="AP1450" s="30">
        <v>40</v>
      </c>
      <c r="AQ1450" t="s">
        <v>302</v>
      </c>
      <c r="AR1450">
        <v>5</v>
      </c>
      <c r="AS1450">
        <v>2</v>
      </c>
      <c r="AT1450" t="s">
        <v>89</v>
      </c>
      <c r="AU1450">
        <v>2020</v>
      </c>
      <c r="AV1450" t="s">
        <v>419</v>
      </c>
      <c r="AW1450" s="101">
        <f t="shared" si="94"/>
        <v>106.16730574324325</v>
      </c>
      <c r="AX1450" s="101">
        <f t="shared" si="95"/>
        <v>106.16730574324326</v>
      </c>
      <c r="AY1450" s="101">
        <f t="shared" si="96"/>
        <v>106.16730574324326</v>
      </c>
    </row>
    <row r="1451" spans="1:51" x14ac:dyDescent="0.2">
      <c r="A1451">
        <v>81</v>
      </c>
      <c r="B1451">
        <v>2023</v>
      </c>
      <c r="C1451" t="s">
        <v>295</v>
      </c>
      <c r="D1451" t="s">
        <v>877</v>
      </c>
      <c r="E1451" t="s">
        <v>46</v>
      </c>
      <c r="H1451" t="s">
        <v>414</v>
      </c>
      <c r="I1451" t="s">
        <v>415</v>
      </c>
      <c r="J1451" t="s">
        <v>416</v>
      </c>
      <c r="K1451" t="s">
        <v>853</v>
      </c>
      <c r="L1451" s="27">
        <v>0</v>
      </c>
      <c r="M1451" s="27">
        <v>0</v>
      </c>
      <c r="N1451" s="27">
        <v>0</v>
      </c>
      <c r="O1451" t="s">
        <v>89</v>
      </c>
      <c r="P1451" t="s">
        <v>89</v>
      </c>
      <c r="Q1451" s="27">
        <v>0</v>
      </c>
      <c r="R1451" s="27">
        <v>0</v>
      </c>
      <c r="S1451" s="27">
        <v>0</v>
      </c>
      <c r="T1451" s="27">
        <v>0</v>
      </c>
      <c r="U1451" s="27">
        <v>0</v>
      </c>
      <c r="V1451" s="27">
        <v>0</v>
      </c>
      <c r="W1451" s="27">
        <v>0</v>
      </c>
      <c r="X1451" t="s">
        <v>417</v>
      </c>
      <c r="Y1451" t="s">
        <v>418</v>
      </c>
      <c r="Z1451" s="27">
        <v>27</v>
      </c>
      <c r="AA1451" s="27">
        <v>32</v>
      </c>
      <c r="AB1451" s="27">
        <v>37</v>
      </c>
      <c r="AC1451" s="27">
        <v>37</v>
      </c>
      <c r="AD1451" s="27">
        <v>6.0045443412162172</v>
      </c>
      <c r="AE1451" s="27">
        <v>8.7457493665540547</v>
      </c>
      <c r="AF1451" s="27">
        <v>11.486954391891892</v>
      </c>
      <c r="AG1451" s="90">
        <v>104.94899239864866</v>
      </c>
      <c r="AH1451" s="27">
        <v>1</v>
      </c>
      <c r="AI1451" s="27">
        <v>1</v>
      </c>
      <c r="AJ1451" s="27">
        <v>0</v>
      </c>
      <c r="AK1451" s="27">
        <v>0</v>
      </c>
      <c r="AL1451" s="101">
        <v>104.94899239864867</v>
      </c>
      <c r="AM1451" s="101">
        <v>104.94899239864867</v>
      </c>
      <c r="AN1451">
        <v>2035</v>
      </c>
      <c r="AO1451" t="s">
        <v>59</v>
      </c>
      <c r="AP1451" s="30">
        <v>40</v>
      </c>
      <c r="AQ1451" t="s">
        <v>302</v>
      </c>
      <c r="AR1451">
        <v>5</v>
      </c>
      <c r="AS1451">
        <v>2</v>
      </c>
      <c r="AT1451" t="s">
        <v>89</v>
      </c>
      <c r="AU1451">
        <v>2020</v>
      </c>
      <c r="AV1451" t="s">
        <v>419</v>
      </c>
      <c r="AW1451" s="101">
        <f t="shared" si="94"/>
        <v>104.94899239864866</v>
      </c>
      <c r="AX1451" s="101">
        <f t="shared" si="95"/>
        <v>104.94899239864867</v>
      </c>
      <c r="AY1451" s="101">
        <f t="shared" si="96"/>
        <v>104.94899239864867</v>
      </c>
    </row>
    <row r="1452" spans="1:51" x14ac:dyDescent="0.2">
      <c r="A1452">
        <v>81</v>
      </c>
      <c r="B1452">
        <v>2023</v>
      </c>
      <c r="C1452" t="s">
        <v>295</v>
      </c>
      <c r="D1452" t="s">
        <v>877</v>
      </c>
      <c r="E1452" t="s">
        <v>46</v>
      </c>
      <c r="H1452" t="s">
        <v>414</v>
      </c>
      <c r="I1452" t="s">
        <v>415</v>
      </c>
      <c r="J1452" t="s">
        <v>416</v>
      </c>
      <c r="K1452" t="s">
        <v>853</v>
      </c>
      <c r="L1452" s="27">
        <v>0</v>
      </c>
      <c r="M1452" s="27">
        <v>0</v>
      </c>
      <c r="N1452" s="27">
        <v>0</v>
      </c>
      <c r="O1452" t="s">
        <v>89</v>
      </c>
      <c r="P1452" t="s">
        <v>89</v>
      </c>
      <c r="Q1452" s="27">
        <v>0</v>
      </c>
      <c r="R1452" s="27">
        <v>0</v>
      </c>
      <c r="S1452" s="27">
        <v>0</v>
      </c>
      <c r="T1452" s="27">
        <v>0</v>
      </c>
      <c r="U1452" s="27">
        <v>0</v>
      </c>
      <c r="V1452" s="27">
        <v>0</v>
      </c>
      <c r="W1452" s="27">
        <v>0</v>
      </c>
      <c r="X1452" t="s">
        <v>417</v>
      </c>
      <c r="Y1452" t="s">
        <v>418</v>
      </c>
      <c r="Z1452" s="27">
        <v>27</v>
      </c>
      <c r="AA1452" s="27">
        <v>32</v>
      </c>
      <c r="AB1452" s="27">
        <v>37</v>
      </c>
      <c r="AC1452" s="27">
        <v>37</v>
      </c>
      <c r="AD1452" s="27">
        <v>5.9175219594594601</v>
      </c>
      <c r="AE1452" s="27">
        <v>8.6442232545045066</v>
      </c>
      <c r="AF1452" s="27">
        <v>11.370924549549551</v>
      </c>
      <c r="AG1452" s="90">
        <v>103.73067905405408</v>
      </c>
      <c r="AH1452" s="27">
        <v>1</v>
      </c>
      <c r="AI1452" s="27">
        <v>1</v>
      </c>
      <c r="AJ1452" s="27">
        <v>0</v>
      </c>
      <c r="AK1452" s="27">
        <v>0</v>
      </c>
      <c r="AL1452" s="101">
        <v>103.73067905405406</v>
      </c>
      <c r="AM1452" s="101">
        <v>103.73067905405406</v>
      </c>
      <c r="AN1452">
        <v>2040</v>
      </c>
      <c r="AO1452" t="s">
        <v>59</v>
      </c>
      <c r="AP1452" s="30">
        <v>40</v>
      </c>
      <c r="AQ1452" t="s">
        <v>302</v>
      </c>
      <c r="AR1452">
        <v>5</v>
      </c>
      <c r="AS1452">
        <v>2</v>
      </c>
      <c r="AT1452" t="s">
        <v>89</v>
      </c>
      <c r="AU1452">
        <v>2020</v>
      </c>
      <c r="AV1452" t="s">
        <v>419</v>
      </c>
      <c r="AW1452" s="101">
        <f t="shared" si="94"/>
        <v>103.73067905405408</v>
      </c>
      <c r="AX1452" s="101">
        <f t="shared" si="95"/>
        <v>103.73067905405406</v>
      </c>
      <c r="AY1452" s="101">
        <f t="shared" si="96"/>
        <v>103.73067905405406</v>
      </c>
    </row>
    <row r="1453" spans="1:51" x14ac:dyDescent="0.2">
      <c r="A1453">
        <v>81</v>
      </c>
      <c r="B1453">
        <v>2023</v>
      </c>
      <c r="C1453" t="s">
        <v>295</v>
      </c>
      <c r="D1453" t="s">
        <v>877</v>
      </c>
      <c r="E1453" t="s">
        <v>46</v>
      </c>
      <c r="H1453" t="s">
        <v>414</v>
      </c>
      <c r="I1453" t="s">
        <v>415</v>
      </c>
      <c r="J1453" t="s">
        <v>416</v>
      </c>
      <c r="K1453" t="s">
        <v>853</v>
      </c>
      <c r="L1453" s="27">
        <v>0</v>
      </c>
      <c r="M1453" s="27">
        <v>0</v>
      </c>
      <c r="N1453" s="27">
        <v>0</v>
      </c>
      <c r="O1453" t="s">
        <v>89</v>
      </c>
      <c r="P1453" t="s">
        <v>89</v>
      </c>
      <c r="Q1453" s="27">
        <v>0</v>
      </c>
      <c r="R1453" s="27">
        <v>0</v>
      </c>
      <c r="S1453" s="27">
        <v>0</v>
      </c>
      <c r="T1453" s="27">
        <v>0</v>
      </c>
      <c r="U1453" s="27">
        <v>0</v>
      </c>
      <c r="V1453" s="27">
        <v>0</v>
      </c>
      <c r="W1453" s="27">
        <v>0</v>
      </c>
      <c r="X1453" t="s">
        <v>417</v>
      </c>
      <c r="Y1453" t="s">
        <v>418</v>
      </c>
      <c r="Z1453" s="27">
        <v>27</v>
      </c>
      <c r="AA1453" s="27">
        <v>32</v>
      </c>
      <c r="AB1453" s="27">
        <v>37</v>
      </c>
      <c r="AC1453" s="27">
        <v>37</v>
      </c>
      <c r="AD1453" s="27">
        <v>5.8595070382882888</v>
      </c>
      <c r="AE1453" s="27">
        <v>8.5426971424549549</v>
      </c>
      <c r="AF1453" s="27">
        <v>11.225887246621623</v>
      </c>
      <c r="AG1453" s="90">
        <v>102.51236570945946</v>
      </c>
      <c r="AH1453" s="27">
        <v>1</v>
      </c>
      <c r="AI1453" s="27">
        <v>1</v>
      </c>
      <c r="AJ1453" s="27">
        <v>0</v>
      </c>
      <c r="AK1453" s="27">
        <v>0</v>
      </c>
      <c r="AL1453" s="101">
        <v>102.51236570945947</v>
      </c>
      <c r="AM1453" s="101">
        <v>102.51236570945947</v>
      </c>
      <c r="AN1453">
        <v>2045</v>
      </c>
      <c r="AO1453" t="s">
        <v>59</v>
      </c>
      <c r="AP1453" s="30">
        <v>40</v>
      </c>
      <c r="AQ1453" t="s">
        <v>302</v>
      </c>
      <c r="AR1453">
        <v>5</v>
      </c>
      <c r="AS1453">
        <v>2</v>
      </c>
      <c r="AT1453" t="s">
        <v>89</v>
      </c>
      <c r="AU1453">
        <v>2020</v>
      </c>
      <c r="AV1453" t="s">
        <v>419</v>
      </c>
      <c r="AW1453" s="101">
        <f t="shared" si="94"/>
        <v>102.51236570945946</v>
      </c>
      <c r="AX1453" s="101">
        <f t="shared" si="95"/>
        <v>102.51236570945947</v>
      </c>
      <c r="AY1453" s="101">
        <f t="shared" si="96"/>
        <v>102.51236570945947</v>
      </c>
    </row>
    <row r="1454" spans="1:51" x14ac:dyDescent="0.2">
      <c r="A1454">
        <v>81</v>
      </c>
      <c r="B1454">
        <v>2023</v>
      </c>
      <c r="C1454" t="s">
        <v>295</v>
      </c>
      <c r="D1454" t="s">
        <v>877</v>
      </c>
      <c r="E1454" t="s">
        <v>46</v>
      </c>
      <c r="H1454" t="s">
        <v>414</v>
      </c>
      <c r="I1454" t="s">
        <v>415</v>
      </c>
      <c r="J1454" t="s">
        <v>416</v>
      </c>
      <c r="K1454" t="s">
        <v>853</v>
      </c>
      <c r="L1454" s="27">
        <v>0</v>
      </c>
      <c r="M1454" s="27">
        <v>0</v>
      </c>
      <c r="N1454" s="27">
        <v>0</v>
      </c>
      <c r="O1454" t="s">
        <v>89</v>
      </c>
      <c r="P1454" t="s">
        <v>89</v>
      </c>
      <c r="Q1454" s="27">
        <v>0</v>
      </c>
      <c r="R1454" s="27">
        <v>0</v>
      </c>
      <c r="S1454" s="27">
        <v>0</v>
      </c>
      <c r="T1454" s="27">
        <v>0</v>
      </c>
      <c r="U1454" s="27">
        <v>0</v>
      </c>
      <c r="V1454" s="27">
        <v>0</v>
      </c>
      <c r="W1454" s="27">
        <v>0</v>
      </c>
      <c r="X1454" t="s">
        <v>417</v>
      </c>
      <c r="Y1454" t="s">
        <v>418</v>
      </c>
      <c r="Z1454" s="27">
        <v>27</v>
      </c>
      <c r="AA1454" s="27">
        <v>32</v>
      </c>
      <c r="AB1454" s="27">
        <v>37</v>
      </c>
      <c r="AC1454" s="27">
        <v>37</v>
      </c>
      <c r="AD1454" s="27">
        <v>5.8014921171171174</v>
      </c>
      <c r="AE1454" s="27">
        <v>8.4411710304054068</v>
      </c>
      <c r="AF1454" s="27">
        <v>11.080849943693696</v>
      </c>
      <c r="AG1454" s="90">
        <v>101.29405236486488</v>
      </c>
      <c r="AH1454" s="27">
        <v>1</v>
      </c>
      <c r="AI1454" s="27">
        <v>1</v>
      </c>
      <c r="AJ1454" s="27">
        <v>0</v>
      </c>
      <c r="AK1454" s="27">
        <v>0</v>
      </c>
      <c r="AL1454" s="101">
        <v>101.29405236486488</v>
      </c>
      <c r="AM1454" s="101">
        <v>101.29405236486488</v>
      </c>
      <c r="AN1454">
        <v>2050</v>
      </c>
      <c r="AO1454" t="s">
        <v>59</v>
      </c>
      <c r="AP1454" s="30">
        <v>40</v>
      </c>
      <c r="AQ1454" t="s">
        <v>302</v>
      </c>
      <c r="AR1454">
        <v>5</v>
      </c>
      <c r="AS1454">
        <v>2</v>
      </c>
      <c r="AT1454" t="s">
        <v>89</v>
      </c>
      <c r="AU1454">
        <v>2020</v>
      </c>
      <c r="AV1454" t="s">
        <v>419</v>
      </c>
      <c r="AW1454" s="101">
        <f t="shared" si="94"/>
        <v>101.29405236486488</v>
      </c>
      <c r="AX1454" s="101">
        <f t="shared" si="95"/>
        <v>101.29405236486488</v>
      </c>
      <c r="AY1454" s="101">
        <f t="shared" si="96"/>
        <v>101.29405236486488</v>
      </c>
    </row>
    <row r="1455" spans="1:51" x14ac:dyDescent="0.2">
      <c r="A1455">
        <v>81</v>
      </c>
      <c r="B1455">
        <v>2023</v>
      </c>
      <c r="C1455" t="s">
        <v>295</v>
      </c>
      <c r="D1455" t="s">
        <v>877</v>
      </c>
      <c r="E1455" t="s">
        <v>46</v>
      </c>
      <c r="H1455" t="s">
        <v>414</v>
      </c>
      <c r="I1455" t="s">
        <v>415</v>
      </c>
      <c r="J1455" t="s">
        <v>416</v>
      </c>
      <c r="K1455" t="s">
        <v>853</v>
      </c>
      <c r="L1455" s="27">
        <v>0</v>
      </c>
      <c r="M1455" s="27">
        <v>0</v>
      </c>
      <c r="N1455" s="27">
        <v>0</v>
      </c>
      <c r="O1455" t="s">
        <v>89</v>
      </c>
      <c r="P1455" t="s">
        <v>89</v>
      </c>
      <c r="Q1455" s="27">
        <v>0</v>
      </c>
      <c r="R1455" s="27">
        <v>0</v>
      </c>
      <c r="S1455" s="27">
        <v>0</v>
      </c>
      <c r="T1455" s="27">
        <v>0</v>
      </c>
      <c r="U1455" s="27">
        <v>0</v>
      </c>
      <c r="V1455" s="27">
        <v>0</v>
      </c>
      <c r="W1455" s="27">
        <v>0</v>
      </c>
      <c r="X1455" t="s">
        <v>417</v>
      </c>
      <c r="Y1455" t="s">
        <v>418</v>
      </c>
      <c r="Z1455" s="27">
        <v>27</v>
      </c>
      <c r="AA1455" s="27">
        <v>32</v>
      </c>
      <c r="AB1455" s="27">
        <v>37</v>
      </c>
      <c r="AC1455" s="27">
        <v>37</v>
      </c>
      <c r="AD1455" s="27">
        <v>6.2656114864864874</v>
      </c>
      <c r="AE1455" s="27">
        <v>9.1083426238738756</v>
      </c>
      <c r="AF1455" s="27">
        <v>11.951073761261263</v>
      </c>
      <c r="AG1455" s="90">
        <v>109.30011148648651</v>
      </c>
      <c r="AH1455" s="27">
        <v>1</v>
      </c>
      <c r="AI1455" s="27">
        <v>1</v>
      </c>
      <c r="AJ1455" s="27">
        <v>0</v>
      </c>
      <c r="AK1455" s="27">
        <v>0</v>
      </c>
      <c r="AL1455" s="101">
        <v>109.30011148648651</v>
      </c>
      <c r="AM1455" s="101">
        <v>109.30011148648651</v>
      </c>
      <c r="AN1455">
        <v>2023</v>
      </c>
      <c r="AO1455" t="s">
        <v>60</v>
      </c>
      <c r="AP1455" s="30">
        <v>30</v>
      </c>
      <c r="AQ1455" t="s">
        <v>302</v>
      </c>
      <c r="AR1455">
        <v>5</v>
      </c>
      <c r="AS1455">
        <v>2</v>
      </c>
      <c r="AT1455" t="s">
        <v>89</v>
      </c>
      <c r="AU1455">
        <v>2020</v>
      </c>
      <c r="AV1455" t="s">
        <v>419</v>
      </c>
      <c r="AW1455" s="101">
        <f t="shared" si="94"/>
        <v>109.30011148648651</v>
      </c>
      <c r="AX1455" s="101">
        <f t="shared" si="95"/>
        <v>109.30011148648651</v>
      </c>
      <c r="AY1455" s="101">
        <f t="shared" si="96"/>
        <v>109.30011148648651</v>
      </c>
    </row>
    <row r="1456" spans="1:51" x14ac:dyDescent="0.2">
      <c r="A1456">
        <v>81</v>
      </c>
      <c r="B1456">
        <v>2023</v>
      </c>
      <c r="C1456" t="s">
        <v>295</v>
      </c>
      <c r="D1456" t="s">
        <v>877</v>
      </c>
      <c r="E1456" t="s">
        <v>46</v>
      </c>
      <c r="H1456" t="s">
        <v>414</v>
      </c>
      <c r="I1456" t="s">
        <v>415</v>
      </c>
      <c r="J1456" t="s">
        <v>416</v>
      </c>
      <c r="K1456" t="s">
        <v>853</v>
      </c>
      <c r="L1456" s="27">
        <v>0</v>
      </c>
      <c r="M1456" s="27">
        <v>0</v>
      </c>
      <c r="N1456" s="27">
        <v>0</v>
      </c>
      <c r="O1456" t="s">
        <v>89</v>
      </c>
      <c r="P1456" t="s">
        <v>89</v>
      </c>
      <c r="Q1456" s="27">
        <v>0</v>
      </c>
      <c r="R1456" s="27">
        <v>0</v>
      </c>
      <c r="S1456" s="27">
        <v>0</v>
      </c>
      <c r="T1456" s="27">
        <v>0</v>
      </c>
      <c r="U1456" s="27">
        <v>0</v>
      </c>
      <c r="V1456" s="27">
        <v>0</v>
      </c>
      <c r="W1456" s="27">
        <v>0</v>
      </c>
      <c r="X1456" t="s">
        <v>417</v>
      </c>
      <c r="Y1456" t="s">
        <v>418</v>
      </c>
      <c r="Z1456" s="27">
        <v>27</v>
      </c>
      <c r="AA1456" s="27">
        <v>32</v>
      </c>
      <c r="AB1456" s="27">
        <v>37</v>
      </c>
      <c r="AC1456" s="27">
        <v>37</v>
      </c>
      <c r="AD1456" s="27">
        <v>5.9175219594594592</v>
      </c>
      <c r="AE1456" s="27">
        <v>8.5862083333333334</v>
      </c>
      <c r="AF1456" s="27">
        <v>11.254894707207207</v>
      </c>
      <c r="AG1456" s="90">
        <v>103.03450000000001</v>
      </c>
      <c r="AH1456" s="27">
        <v>1</v>
      </c>
      <c r="AI1456" s="27">
        <v>1</v>
      </c>
      <c r="AJ1456" s="27">
        <v>0</v>
      </c>
      <c r="AK1456" s="27">
        <v>0</v>
      </c>
      <c r="AL1456" s="101">
        <v>103.03450000000001</v>
      </c>
      <c r="AM1456" s="101">
        <v>103.03450000000001</v>
      </c>
      <c r="AN1456">
        <v>2030</v>
      </c>
      <c r="AO1456" t="s">
        <v>60</v>
      </c>
      <c r="AP1456" s="30">
        <v>40</v>
      </c>
      <c r="AQ1456" t="s">
        <v>302</v>
      </c>
      <c r="AR1456">
        <v>5</v>
      </c>
      <c r="AS1456">
        <v>2</v>
      </c>
      <c r="AT1456" t="s">
        <v>89</v>
      </c>
      <c r="AU1456">
        <v>2020</v>
      </c>
      <c r="AV1456" t="s">
        <v>419</v>
      </c>
      <c r="AW1456" s="101">
        <f t="shared" si="94"/>
        <v>103.03450000000001</v>
      </c>
      <c r="AX1456" s="101">
        <f t="shared" si="95"/>
        <v>103.03450000000001</v>
      </c>
      <c r="AY1456" s="101">
        <f t="shared" si="96"/>
        <v>103.03450000000001</v>
      </c>
    </row>
    <row r="1457" spans="1:51" x14ac:dyDescent="0.2">
      <c r="A1457">
        <v>81</v>
      </c>
      <c r="B1457">
        <v>2023</v>
      </c>
      <c r="C1457" t="s">
        <v>295</v>
      </c>
      <c r="D1457" t="s">
        <v>877</v>
      </c>
      <c r="E1457" t="s">
        <v>46</v>
      </c>
      <c r="H1457" t="s">
        <v>414</v>
      </c>
      <c r="I1457" t="s">
        <v>415</v>
      </c>
      <c r="J1457" t="s">
        <v>416</v>
      </c>
      <c r="K1457" t="s">
        <v>853</v>
      </c>
      <c r="L1457" s="27">
        <v>0</v>
      </c>
      <c r="M1457" s="27">
        <v>0</v>
      </c>
      <c r="N1457" s="27">
        <v>0</v>
      </c>
      <c r="O1457" t="s">
        <v>89</v>
      </c>
      <c r="P1457" t="s">
        <v>89</v>
      </c>
      <c r="Q1457" s="27">
        <v>0</v>
      </c>
      <c r="R1457" s="27">
        <v>0</v>
      </c>
      <c r="S1457" s="27">
        <v>0</v>
      </c>
      <c r="T1457" s="27">
        <v>0</v>
      </c>
      <c r="U1457" s="27">
        <v>0</v>
      </c>
      <c r="V1457" s="27">
        <v>0</v>
      </c>
      <c r="W1457" s="27">
        <v>0</v>
      </c>
      <c r="X1457" t="s">
        <v>417</v>
      </c>
      <c r="Y1457" t="s">
        <v>418</v>
      </c>
      <c r="Z1457" s="27">
        <v>27</v>
      </c>
      <c r="AA1457" s="27">
        <v>32</v>
      </c>
      <c r="AB1457" s="27">
        <v>37</v>
      </c>
      <c r="AC1457" s="27">
        <v>37</v>
      </c>
      <c r="AD1457" s="27">
        <v>5.7434771959459461</v>
      </c>
      <c r="AE1457" s="27">
        <v>8.3831561092342355</v>
      </c>
      <c r="AF1457" s="27">
        <v>11.022835022522523</v>
      </c>
      <c r="AG1457" s="90">
        <v>100.59787331081083</v>
      </c>
      <c r="AH1457" s="27">
        <v>1</v>
      </c>
      <c r="AI1457" s="27">
        <v>1</v>
      </c>
      <c r="AJ1457" s="27">
        <v>0</v>
      </c>
      <c r="AK1457" s="27">
        <v>0</v>
      </c>
      <c r="AL1457" s="101">
        <v>100.59787331081083</v>
      </c>
      <c r="AM1457" s="101">
        <v>100.59787331081083</v>
      </c>
      <c r="AN1457">
        <v>2035</v>
      </c>
      <c r="AO1457" t="s">
        <v>60</v>
      </c>
      <c r="AP1457" s="30">
        <v>40</v>
      </c>
      <c r="AQ1457" t="s">
        <v>302</v>
      </c>
      <c r="AR1457">
        <v>5</v>
      </c>
      <c r="AS1457">
        <v>2</v>
      </c>
      <c r="AT1457" t="s">
        <v>89</v>
      </c>
      <c r="AU1457">
        <v>2020</v>
      </c>
      <c r="AV1457" t="s">
        <v>419</v>
      </c>
      <c r="AW1457" s="101">
        <f t="shared" si="94"/>
        <v>100.59787331081083</v>
      </c>
      <c r="AX1457" s="101">
        <f t="shared" si="95"/>
        <v>100.59787331081083</v>
      </c>
      <c r="AY1457" s="101">
        <f t="shared" si="96"/>
        <v>100.59787331081083</v>
      </c>
    </row>
    <row r="1458" spans="1:51" x14ac:dyDescent="0.2">
      <c r="A1458">
        <v>81</v>
      </c>
      <c r="B1458">
        <v>2023</v>
      </c>
      <c r="C1458" t="s">
        <v>295</v>
      </c>
      <c r="D1458" t="s">
        <v>877</v>
      </c>
      <c r="E1458" t="s">
        <v>46</v>
      </c>
      <c r="H1458" t="s">
        <v>414</v>
      </c>
      <c r="I1458" t="s">
        <v>415</v>
      </c>
      <c r="J1458" t="s">
        <v>416</v>
      </c>
      <c r="K1458" t="s">
        <v>853</v>
      </c>
      <c r="L1458" s="27">
        <v>0</v>
      </c>
      <c r="M1458" s="27">
        <v>0</v>
      </c>
      <c r="N1458" s="27">
        <v>0</v>
      </c>
      <c r="O1458" t="s">
        <v>89</v>
      </c>
      <c r="P1458" t="s">
        <v>89</v>
      </c>
      <c r="Q1458" s="27">
        <v>0</v>
      </c>
      <c r="R1458" s="27">
        <v>0</v>
      </c>
      <c r="S1458" s="27">
        <v>0</v>
      </c>
      <c r="T1458" s="27">
        <v>0</v>
      </c>
      <c r="U1458" s="27">
        <v>0</v>
      </c>
      <c r="V1458" s="27">
        <v>0</v>
      </c>
      <c r="W1458" s="27">
        <v>0</v>
      </c>
      <c r="X1458" t="s">
        <v>417</v>
      </c>
      <c r="Y1458" t="s">
        <v>418</v>
      </c>
      <c r="Z1458" s="27">
        <v>27</v>
      </c>
      <c r="AA1458" s="27">
        <v>32</v>
      </c>
      <c r="AB1458" s="27">
        <v>37</v>
      </c>
      <c r="AC1458" s="27">
        <v>37</v>
      </c>
      <c r="AD1458" s="27">
        <v>5.5694324324324329</v>
      </c>
      <c r="AE1458" s="27">
        <v>8.1801038851351358</v>
      </c>
      <c r="AF1458" s="27">
        <v>10.790775337837839</v>
      </c>
      <c r="AG1458" s="90">
        <v>98.161246621621629</v>
      </c>
      <c r="AH1458" s="27">
        <v>1</v>
      </c>
      <c r="AI1458" s="27">
        <v>1</v>
      </c>
      <c r="AJ1458" s="27">
        <v>0</v>
      </c>
      <c r="AK1458" s="27">
        <v>0</v>
      </c>
      <c r="AL1458" s="101">
        <v>98.161246621621629</v>
      </c>
      <c r="AM1458" s="101">
        <v>98.161246621621629</v>
      </c>
      <c r="AN1458">
        <v>2040</v>
      </c>
      <c r="AO1458" t="s">
        <v>60</v>
      </c>
      <c r="AP1458" s="30">
        <v>40</v>
      </c>
      <c r="AQ1458" t="s">
        <v>302</v>
      </c>
      <c r="AR1458">
        <v>5</v>
      </c>
      <c r="AS1458">
        <v>2</v>
      </c>
      <c r="AT1458" t="s">
        <v>89</v>
      </c>
      <c r="AU1458">
        <v>2020</v>
      </c>
      <c r="AV1458" t="s">
        <v>419</v>
      </c>
      <c r="AW1458" s="101">
        <f t="shared" si="94"/>
        <v>98.161246621621629</v>
      </c>
      <c r="AX1458" s="101">
        <f t="shared" si="95"/>
        <v>98.161246621621629</v>
      </c>
      <c r="AY1458" s="101">
        <f t="shared" si="96"/>
        <v>98.161246621621629</v>
      </c>
    </row>
    <row r="1459" spans="1:51" x14ac:dyDescent="0.2">
      <c r="A1459">
        <v>81</v>
      </c>
      <c r="B1459">
        <v>2023</v>
      </c>
      <c r="C1459" t="s">
        <v>295</v>
      </c>
      <c r="D1459" t="s">
        <v>877</v>
      </c>
      <c r="E1459" t="s">
        <v>46</v>
      </c>
      <c r="H1459" t="s">
        <v>414</v>
      </c>
      <c r="I1459" t="s">
        <v>415</v>
      </c>
      <c r="J1459" t="s">
        <v>416</v>
      </c>
      <c r="K1459" t="s">
        <v>853</v>
      </c>
      <c r="L1459" s="27">
        <v>0</v>
      </c>
      <c r="M1459" s="27">
        <v>0</v>
      </c>
      <c r="N1459" s="27">
        <v>0</v>
      </c>
      <c r="O1459" t="s">
        <v>89</v>
      </c>
      <c r="P1459" t="s">
        <v>89</v>
      </c>
      <c r="Q1459" s="27">
        <v>0</v>
      </c>
      <c r="R1459" s="27">
        <v>0</v>
      </c>
      <c r="S1459" s="27">
        <v>0</v>
      </c>
      <c r="T1459" s="27">
        <v>0</v>
      </c>
      <c r="U1459" s="27">
        <v>0</v>
      </c>
      <c r="V1459" s="27">
        <v>0</v>
      </c>
      <c r="W1459" s="27">
        <v>0</v>
      </c>
      <c r="X1459" t="s">
        <v>417</v>
      </c>
      <c r="Y1459" t="s">
        <v>418</v>
      </c>
      <c r="Z1459" s="27">
        <v>27</v>
      </c>
      <c r="AA1459" s="27">
        <v>32</v>
      </c>
      <c r="AB1459" s="27">
        <v>37</v>
      </c>
      <c r="AC1459" s="27">
        <v>37</v>
      </c>
      <c r="AD1459" s="27">
        <v>5.4534025900900902</v>
      </c>
      <c r="AE1459" s="27">
        <v>7.977051661036036</v>
      </c>
      <c r="AF1459" s="27">
        <v>10.500700731981983</v>
      </c>
      <c r="AG1459" s="90">
        <v>95.724619932432432</v>
      </c>
      <c r="AH1459" s="27">
        <v>1</v>
      </c>
      <c r="AI1459" s="27">
        <v>1</v>
      </c>
      <c r="AJ1459" s="27">
        <v>0</v>
      </c>
      <c r="AK1459" s="27">
        <v>0</v>
      </c>
      <c r="AL1459" s="101">
        <v>95.724619932432432</v>
      </c>
      <c r="AM1459" s="101">
        <v>95.724619932432432</v>
      </c>
      <c r="AN1459">
        <v>2045</v>
      </c>
      <c r="AO1459" t="s">
        <v>60</v>
      </c>
      <c r="AP1459" s="30">
        <v>40</v>
      </c>
      <c r="AQ1459" t="s">
        <v>302</v>
      </c>
      <c r="AR1459">
        <v>5</v>
      </c>
      <c r="AS1459">
        <v>2</v>
      </c>
      <c r="AT1459" t="s">
        <v>89</v>
      </c>
      <c r="AU1459">
        <v>2020</v>
      </c>
      <c r="AV1459" t="s">
        <v>419</v>
      </c>
      <c r="AW1459" s="101">
        <f t="shared" si="94"/>
        <v>95.724619932432432</v>
      </c>
      <c r="AX1459" s="101">
        <f t="shared" si="95"/>
        <v>95.724619932432432</v>
      </c>
      <c r="AY1459" s="101">
        <f t="shared" si="96"/>
        <v>95.724619932432432</v>
      </c>
    </row>
    <row r="1460" spans="1:51" x14ac:dyDescent="0.2">
      <c r="A1460">
        <v>81</v>
      </c>
      <c r="B1460">
        <v>2023</v>
      </c>
      <c r="C1460" t="s">
        <v>295</v>
      </c>
      <c r="D1460" t="s">
        <v>877</v>
      </c>
      <c r="E1460" t="s">
        <v>46</v>
      </c>
      <c r="H1460" t="s">
        <v>414</v>
      </c>
      <c r="I1460" t="s">
        <v>415</v>
      </c>
      <c r="J1460" t="s">
        <v>416</v>
      </c>
      <c r="K1460" t="s">
        <v>853</v>
      </c>
      <c r="L1460" s="27">
        <v>0</v>
      </c>
      <c r="M1460" s="27">
        <v>0</v>
      </c>
      <c r="N1460" s="27">
        <v>0</v>
      </c>
      <c r="O1460" t="s">
        <v>89</v>
      </c>
      <c r="P1460" t="s">
        <v>89</v>
      </c>
      <c r="Q1460" s="27">
        <v>0</v>
      </c>
      <c r="R1460" s="27">
        <v>0</v>
      </c>
      <c r="S1460" s="27">
        <v>0</v>
      </c>
      <c r="T1460" s="27">
        <v>0</v>
      </c>
      <c r="U1460" s="27">
        <v>0</v>
      </c>
      <c r="V1460" s="27">
        <v>0</v>
      </c>
      <c r="W1460" s="27">
        <v>0</v>
      </c>
      <c r="X1460" t="s">
        <v>417</v>
      </c>
      <c r="Y1460" t="s">
        <v>418</v>
      </c>
      <c r="Z1460" s="27">
        <v>27</v>
      </c>
      <c r="AA1460" s="27">
        <v>32</v>
      </c>
      <c r="AB1460" s="27">
        <v>37</v>
      </c>
      <c r="AC1460" s="27">
        <v>37</v>
      </c>
      <c r="AD1460" s="27">
        <v>5.3373727477477475</v>
      </c>
      <c r="AE1460" s="27">
        <v>7.7739994369369381</v>
      </c>
      <c r="AF1460" s="27">
        <v>10.210626126126128</v>
      </c>
      <c r="AG1460" s="90">
        <v>93.28799324324325</v>
      </c>
      <c r="AH1460" s="27">
        <v>1</v>
      </c>
      <c r="AI1460" s="27">
        <v>1</v>
      </c>
      <c r="AJ1460" s="27">
        <v>0</v>
      </c>
      <c r="AK1460" s="27">
        <v>0</v>
      </c>
      <c r="AL1460" s="101">
        <v>93.28799324324325</v>
      </c>
      <c r="AM1460" s="101">
        <v>93.28799324324325</v>
      </c>
      <c r="AN1460">
        <v>2050</v>
      </c>
      <c r="AO1460" t="s">
        <v>60</v>
      </c>
      <c r="AP1460" s="30">
        <v>40</v>
      </c>
      <c r="AQ1460" t="s">
        <v>302</v>
      </c>
      <c r="AR1460">
        <v>5</v>
      </c>
      <c r="AS1460">
        <v>2</v>
      </c>
      <c r="AT1460" t="s">
        <v>89</v>
      </c>
      <c r="AU1460">
        <v>2020</v>
      </c>
      <c r="AV1460" t="s">
        <v>419</v>
      </c>
      <c r="AW1460" s="101">
        <f t="shared" si="94"/>
        <v>93.28799324324325</v>
      </c>
      <c r="AX1460" s="101">
        <f t="shared" si="95"/>
        <v>93.28799324324325</v>
      </c>
      <c r="AY1460" s="101">
        <f t="shared" si="96"/>
        <v>93.28799324324325</v>
      </c>
    </row>
    <row r="1461" spans="1:51" x14ac:dyDescent="0.2">
      <c r="A1461">
        <v>82</v>
      </c>
      <c r="B1461">
        <v>2023</v>
      </c>
      <c r="C1461" t="s">
        <v>295</v>
      </c>
      <c r="D1461" t="s">
        <v>877</v>
      </c>
      <c r="E1461" t="s">
        <v>46</v>
      </c>
      <c r="H1461" t="s">
        <v>414</v>
      </c>
      <c r="I1461" t="s">
        <v>420</v>
      </c>
      <c r="J1461" t="s">
        <v>421</v>
      </c>
      <c r="K1461" t="s">
        <v>853</v>
      </c>
      <c r="L1461" s="27">
        <v>0</v>
      </c>
      <c r="M1461" s="27">
        <v>0</v>
      </c>
      <c r="N1461" s="27">
        <v>0</v>
      </c>
      <c r="O1461" t="s">
        <v>89</v>
      </c>
      <c r="P1461" t="s">
        <v>89</v>
      </c>
      <c r="Q1461" s="27">
        <v>0</v>
      </c>
      <c r="R1461" s="27">
        <v>0</v>
      </c>
      <c r="S1461" s="27">
        <v>0</v>
      </c>
      <c r="T1461" s="27">
        <v>0</v>
      </c>
      <c r="U1461" s="27">
        <v>0</v>
      </c>
      <c r="V1461" s="27">
        <v>0</v>
      </c>
      <c r="W1461" s="27">
        <v>0</v>
      </c>
      <c r="X1461" t="s">
        <v>417</v>
      </c>
      <c r="Y1461" t="s">
        <v>418</v>
      </c>
      <c r="Z1461" s="27">
        <v>27</v>
      </c>
      <c r="AA1461" s="27">
        <v>41</v>
      </c>
      <c r="AB1461" s="27">
        <v>55</v>
      </c>
      <c r="AC1461" s="27">
        <v>55</v>
      </c>
      <c r="AD1461" s="27">
        <v>5.8014921171171174</v>
      </c>
      <c r="AE1461" s="27">
        <v>6.671715934684685</v>
      </c>
      <c r="AF1461" s="27">
        <v>7.5419397522522527</v>
      </c>
      <c r="AG1461" s="90">
        <v>80.060591216216224</v>
      </c>
      <c r="AH1461" s="27">
        <v>1</v>
      </c>
      <c r="AI1461" s="27">
        <v>1</v>
      </c>
      <c r="AJ1461" s="27">
        <v>0</v>
      </c>
      <c r="AK1461" s="27">
        <v>0</v>
      </c>
      <c r="AL1461" s="101">
        <v>80.060591216216224</v>
      </c>
      <c r="AM1461" s="101">
        <v>80.060591216216224</v>
      </c>
      <c r="AN1461">
        <v>2023</v>
      </c>
      <c r="AO1461" t="s">
        <v>56</v>
      </c>
      <c r="AP1461" s="30">
        <v>100</v>
      </c>
      <c r="AQ1461" t="s">
        <v>302</v>
      </c>
      <c r="AR1461">
        <v>5</v>
      </c>
      <c r="AS1461">
        <v>2</v>
      </c>
      <c r="AT1461" t="s">
        <v>89</v>
      </c>
      <c r="AU1461">
        <v>2020</v>
      </c>
      <c r="AV1461" t="s">
        <v>419</v>
      </c>
      <c r="AW1461" s="101">
        <f t="shared" si="94"/>
        <v>80.060591216216224</v>
      </c>
      <c r="AX1461" s="101">
        <f t="shared" si="95"/>
        <v>80.060591216216224</v>
      </c>
      <c r="AY1461" s="101">
        <f t="shared" si="96"/>
        <v>80.060591216216224</v>
      </c>
    </row>
    <row r="1462" spans="1:51" x14ac:dyDescent="0.2">
      <c r="A1462">
        <v>82</v>
      </c>
      <c r="B1462">
        <v>2023</v>
      </c>
      <c r="C1462" t="s">
        <v>295</v>
      </c>
      <c r="D1462" t="s">
        <v>877</v>
      </c>
      <c r="E1462" t="s">
        <v>46</v>
      </c>
      <c r="H1462" t="s">
        <v>414</v>
      </c>
      <c r="I1462" t="s">
        <v>420</v>
      </c>
      <c r="J1462" t="s">
        <v>421</v>
      </c>
      <c r="K1462" t="s">
        <v>853</v>
      </c>
      <c r="L1462" s="27">
        <v>0</v>
      </c>
      <c r="M1462" s="27">
        <v>0</v>
      </c>
      <c r="N1462" s="27">
        <v>0</v>
      </c>
      <c r="O1462" t="s">
        <v>89</v>
      </c>
      <c r="P1462" t="s">
        <v>89</v>
      </c>
      <c r="Q1462" s="27">
        <v>0</v>
      </c>
      <c r="R1462" s="27">
        <v>0</v>
      </c>
      <c r="S1462" s="27">
        <v>0</v>
      </c>
      <c r="T1462" s="27">
        <v>0</v>
      </c>
      <c r="U1462" s="27">
        <v>0</v>
      </c>
      <c r="V1462" s="27">
        <v>0</v>
      </c>
      <c r="W1462" s="27">
        <v>0</v>
      </c>
      <c r="X1462" t="s">
        <v>417</v>
      </c>
      <c r="Y1462" t="s">
        <v>418</v>
      </c>
      <c r="Z1462" s="27">
        <v>27</v>
      </c>
      <c r="AA1462" s="27">
        <v>41</v>
      </c>
      <c r="AB1462" s="27">
        <v>55</v>
      </c>
      <c r="AC1462" s="27">
        <v>55</v>
      </c>
      <c r="AD1462" s="27">
        <v>5.8014921171171174</v>
      </c>
      <c r="AE1462" s="27">
        <v>6.671715934684685</v>
      </c>
      <c r="AF1462" s="27">
        <v>7.5419397522522527</v>
      </c>
      <c r="AG1462" s="90">
        <v>80.060591216216224</v>
      </c>
      <c r="AH1462" s="27">
        <v>1</v>
      </c>
      <c r="AI1462" s="27">
        <v>1</v>
      </c>
      <c r="AJ1462" s="27">
        <v>0</v>
      </c>
      <c r="AK1462" s="27">
        <v>0</v>
      </c>
      <c r="AL1462" s="101">
        <v>80.060591216216224</v>
      </c>
      <c r="AM1462" s="101">
        <v>80.060591216216224</v>
      </c>
      <c r="AN1462">
        <v>2030</v>
      </c>
      <c r="AO1462" t="s">
        <v>56</v>
      </c>
      <c r="AP1462" s="30">
        <v>100</v>
      </c>
      <c r="AQ1462" t="s">
        <v>302</v>
      </c>
      <c r="AR1462">
        <v>5</v>
      </c>
      <c r="AS1462">
        <v>2</v>
      </c>
      <c r="AT1462" t="s">
        <v>89</v>
      </c>
      <c r="AU1462">
        <v>2020</v>
      </c>
      <c r="AV1462" t="s">
        <v>419</v>
      </c>
      <c r="AW1462" s="101">
        <f t="shared" si="94"/>
        <v>80.060591216216224</v>
      </c>
      <c r="AX1462" s="101">
        <f t="shared" si="95"/>
        <v>80.060591216216224</v>
      </c>
      <c r="AY1462" s="101">
        <f t="shared" si="96"/>
        <v>80.060591216216224</v>
      </c>
    </row>
    <row r="1463" spans="1:51" x14ac:dyDescent="0.2">
      <c r="A1463">
        <v>82</v>
      </c>
      <c r="B1463">
        <v>2023</v>
      </c>
      <c r="C1463" t="s">
        <v>295</v>
      </c>
      <c r="D1463" t="s">
        <v>877</v>
      </c>
      <c r="E1463" t="s">
        <v>46</v>
      </c>
      <c r="H1463" t="s">
        <v>414</v>
      </c>
      <c r="I1463" t="s">
        <v>420</v>
      </c>
      <c r="J1463" t="s">
        <v>421</v>
      </c>
      <c r="K1463" t="s">
        <v>853</v>
      </c>
      <c r="L1463" s="27">
        <v>0</v>
      </c>
      <c r="M1463" s="27">
        <v>0</v>
      </c>
      <c r="N1463" s="27">
        <v>0</v>
      </c>
      <c r="O1463" t="s">
        <v>89</v>
      </c>
      <c r="P1463" t="s">
        <v>89</v>
      </c>
      <c r="Q1463" s="27">
        <v>0</v>
      </c>
      <c r="R1463" s="27">
        <v>0</v>
      </c>
      <c r="S1463" s="27">
        <v>0</v>
      </c>
      <c r="T1463" s="27">
        <v>0</v>
      </c>
      <c r="U1463" s="27">
        <v>0</v>
      </c>
      <c r="V1463" s="27">
        <v>0</v>
      </c>
      <c r="W1463" s="27">
        <v>0</v>
      </c>
      <c r="X1463" t="s">
        <v>417</v>
      </c>
      <c r="Y1463" t="s">
        <v>418</v>
      </c>
      <c r="Z1463" s="27">
        <v>27</v>
      </c>
      <c r="AA1463" s="27">
        <v>41</v>
      </c>
      <c r="AB1463" s="27">
        <v>55</v>
      </c>
      <c r="AC1463" s="27">
        <v>55</v>
      </c>
      <c r="AD1463" s="27">
        <v>5.8014921171171174</v>
      </c>
      <c r="AE1463" s="27">
        <v>6.671715934684685</v>
      </c>
      <c r="AF1463" s="27">
        <v>7.5419397522522527</v>
      </c>
      <c r="AG1463" s="90">
        <v>80.060591216216224</v>
      </c>
      <c r="AH1463" s="27">
        <v>1</v>
      </c>
      <c r="AI1463" s="27">
        <v>1</v>
      </c>
      <c r="AJ1463" s="27">
        <v>0</v>
      </c>
      <c r="AK1463" s="27">
        <v>0</v>
      </c>
      <c r="AL1463" s="101">
        <v>80.060591216216224</v>
      </c>
      <c r="AM1463" s="101">
        <v>80.060591216216224</v>
      </c>
      <c r="AN1463">
        <v>2035</v>
      </c>
      <c r="AO1463" t="s">
        <v>56</v>
      </c>
      <c r="AP1463" s="30">
        <v>100</v>
      </c>
      <c r="AQ1463" t="s">
        <v>302</v>
      </c>
      <c r="AR1463">
        <v>5</v>
      </c>
      <c r="AS1463">
        <v>2</v>
      </c>
      <c r="AT1463" t="s">
        <v>89</v>
      </c>
      <c r="AU1463">
        <v>2020</v>
      </c>
      <c r="AV1463" t="s">
        <v>419</v>
      </c>
      <c r="AW1463" s="101">
        <f t="shared" si="94"/>
        <v>80.060591216216224</v>
      </c>
      <c r="AX1463" s="101">
        <f t="shared" si="95"/>
        <v>80.060591216216224</v>
      </c>
      <c r="AY1463" s="101">
        <f t="shared" si="96"/>
        <v>80.060591216216224</v>
      </c>
    </row>
    <row r="1464" spans="1:51" x14ac:dyDescent="0.2">
      <c r="A1464">
        <v>82</v>
      </c>
      <c r="B1464">
        <v>2023</v>
      </c>
      <c r="C1464" t="s">
        <v>295</v>
      </c>
      <c r="D1464" t="s">
        <v>877</v>
      </c>
      <c r="E1464" t="s">
        <v>46</v>
      </c>
      <c r="H1464" t="s">
        <v>414</v>
      </c>
      <c r="I1464" t="s">
        <v>420</v>
      </c>
      <c r="J1464" t="s">
        <v>421</v>
      </c>
      <c r="K1464" t="s">
        <v>853</v>
      </c>
      <c r="L1464" s="27">
        <v>0</v>
      </c>
      <c r="M1464" s="27">
        <v>0</v>
      </c>
      <c r="N1464" s="27">
        <v>0</v>
      </c>
      <c r="O1464" t="s">
        <v>89</v>
      </c>
      <c r="P1464" t="s">
        <v>89</v>
      </c>
      <c r="Q1464" s="27">
        <v>0</v>
      </c>
      <c r="R1464" s="27">
        <v>0</v>
      </c>
      <c r="S1464" s="27">
        <v>0</v>
      </c>
      <c r="T1464" s="27">
        <v>0</v>
      </c>
      <c r="U1464" s="27">
        <v>0</v>
      </c>
      <c r="V1464" s="27">
        <v>0</v>
      </c>
      <c r="W1464" s="27">
        <v>0</v>
      </c>
      <c r="X1464" t="s">
        <v>417</v>
      </c>
      <c r="Y1464" t="s">
        <v>418</v>
      </c>
      <c r="Z1464" s="27">
        <v>27</v>
      </c>
      <c r="AA1464" s="27">
        <v>41</v>
      </c>
      <c r="AB1464" s="27">
        <v>55</v>
      </c>
      <c r="AC1464" s="27">
        <v>55</v>
      </c>
      <c r="AD1464" s="27">
        <v>5.8014921171171174</v>
      </c>
      <c r="AE1464" s="27">
        <v>6.671715934684685</v>
      </c>
      <c r="AF1464" s="27">
        <v>7.5419397522522527</v>
      </c>
      <c r="AG1464" s="90">
        <v>80.060591216216224</v>
      </c>
      <c r="AH1464" s="27">
        <v>1</v>
      </c>
      <c r="AI1464" s="27">
        <v>1</v>
      </c>
      <c r="AJ1464" s="27">
        <v>0</v>
      </c>
      <c r="AK1464" s="27">
        <v>0</v>
      </c>
      <c r="AL1464" s="101">
        <v>80.060591216216224</v>
      </c>
      <c r="AM1464" s="101">
        <v>80.060591216216224</v>
      </c>
      <c r="AN1464">
        <v>2040</v>
      </c>
      <c r="AO1464" t="s">
        <v>56</v>
      </c>
      <c r="AP1464" s="30">
        <v>100</v>
      </c>
      <c r="AQ1464" t="s">
        <v>302</v>
      </c>
      <c r="AR1464">
        <v>5</v>
      </c>
      <c r="AS1464">
        <v>2</v>
      </c>
      <c r="AT1464" t="s">
        <v>89</v>
      </c>
      <c r="AU1464">
        <v>2020</v>
      </c>
      <c r="AV1464" t="s">
        <v>419</v>
      </c>
      <c r="AW1464" s="101">
        <f t="shared" si="94"/>
        <v>80.060591216216224</v>
      </c>
      <c r="AX1464" s="101">
        <f t="shared" si="95"/>
        <v>80.060591216216224</v>
      </c>
      <c r="AY1464" s="101">
        <f t="shared" si="96"/>
        <v>80.060591216216224</v>
      </c>
    </row>
    <row r="1465" spans="1:51" x14ac:dyDescent="0.2">
      <c r="A1465">
        <v>82</v>
      </c>
      <c r="B1465">
        <v>2023</v>
      </c>
      <c r="C1465" t="s">
        <v>295</v>
      </c>
      <c r="D1465" t="s">
        <v>877</v>
      </c>
      <c r="E1465" t="s">
        <v>46</v>
      </c>
      <c r="H1465" t="s">
        <v>414</v>
      </c>
      <c r="I1465" t="s">
        <v>420</v>
      </c>
      <c r="J1465" t="s">
        <v>421</v>
      </c>
      <c r="K1465" t="s">
        <v>853</v>
      </c>
      <c r="L1465" s="27">
        <v>0</v>
      </c>
      <c r="M1465" s="27">
        <v>0</v>
      </c>
      <c r="N1465" s="27">
        <v>0</v>
      </c>
      <c r="O1465" t="s">
        <v>89</v>
      </c>
      <c r="P1465" t="s">
        <v>89</v>
      </c>
      <c r="Q1465" s="27">
        <v>0</v>
      </c>
      <c r="R1465" s="27">
        <v>0</v>
      </c>
      <c r="S1465" s="27">
        <v>0</v>
      </c>
      <c r="T1465" s="27">
        <v>0</v>
      </c>
      <c r="U1465" s="27">
        <v>0</v>
      </c>
      <c r="V1465" s="27">
        <v>0</v>
      </c>
      <c r="W1465" s="27">
        <v>0</v>
      </c>
      <c r="X1465" t="s">
        <v>417</v>
      </c>
      <c r="Y1465" t="s">
        <v>418</v>
      </c>
      <c r="Z1465" s="27">
        <v>27</v>
      </c>
      <c r="AA1465" s="27">
        <v>41</v>
      </c>
      <c r="AB1465" s="27">
        <v>55</v>
      </c>
      <c r="AC1465" s="27">
        <v>55</v>
      </c>
      <c r="AD1465" s="27">
        <v>5.8014921171171174</v>
      </c>
      <c r="AE1465" s="27">
        <v>6.671715934684685</v>
      </c>
      <c r="AF1465" s="27">
        <v>7.5419397522522527</v>
      </c>
      <c r="AG1465" s="90">
        <v>80.060591216216224</v>
      </c>
      <c r="AH1465" s="27">
        <v>1</v>
      </c>
      <c r="AI1465" s="27">
        <v>1</v>
      </c>
      <c r="AJ1465" s="27">
        <v>0</v>
      </c>
      <c r="AK1465" s="27">
        <v>0</v>
      </c>
      <c r="AL1465" s="101">
        <v>80.060591216216224</v>
      </c>
      <c r="AM1465" s="101">
        <v>80.060591216216224</v>
      </c>
      <c r="AN1465">
        <v>2045</v>
      </c>
      <c r="AO1465" t="s">
        <v>56</v>
      </c>
      <c r="AP1465" s="30">
        <v>100</v>
      </c>
      <c r="AQ1465" t="s">
        <v>302</v>
      </c>
      <c r="AR1465">
        <v>5</v>
      </c>
      <c r="AS1465">
        <v>2</v>
      </c>
      <c r="AT1465" t="s">
        <v>89</v>
      </c>
      <c r="AU1465">
        <v>2020</v>
      </c>
      <c r="AV1465" t="s">
        <v>419</v>
      </c>
      <c r="AW1465" s="101">
        <f t="shared" si="94"/>
        <v>80.060591216216224</v>
      </c>
      <c r="AX1465" s="101">
        <f t="shared" si="95"/>
        <v>80.060591216216224</v>
      </c>
      <c r="AY1465" s="101">
        <f t="shared" si="96"/>
        <v>80.060591216216224</v>
      </c>
    </row>
    <row r="1466" spans="1:51" x14ac:dyDescent="0.2">
      <c r="A1466">
        <v>82</v>
      </c>
      <c r="B1466">
        <v>2023</v>
      </c>
      <c r="C1466" t="s">
        <v>295</v>
      </c>
      <c r="D1466" t="s">
        <v>877</v>
      </c>
      <c r="E1466" t="s">
        <v>46</v>
      </c>
      <c r="H1466" t="s">
        <v>414</v>
      </c>
      <c r="I1466" t="s">
        <v>420</v>
      </c>
      <c r="J1466" t="s">
        <v>421</v>
      </c>
      <c r="K1466" t="s">
        <v>853</v>
      </c>
      <c r="L1466" s="27">
        <v>0</v>
      </c>
      <c r="M1466" s="27">
        <v>0</v>
      </c>
      <c r="N1466" s="27">
        <v>0</v>
      </c>
      <c r="O1466" t="s">
        <v>89</v>
      </c>
      <c r="P1466" t="s">
        <v>89</v>
      </c>
      <c r="Q1466" s="27">
        <v>0</v>
      </c>
      <c r="R1466" s="27">
        <v>0</v>
      </c>
      <c r="S1466" s="27">
        <v>0</v>
      </c>
      <c r="T1466" s="27">
        <v>0</v>
      </c>
      <c r="U1466" s="27">
        <v>0</v>
      </c>
      <c r="V1466" s="27">
        <v>0</v>
      </c>
      <c r="W1466" s="27">
        <v>0</v>
      </c>
      <c r="X1466" t="s">
        <v>417</v>
      </c>
      <c r="Y1466" t="s">
        <v>418</v>
      </c>
      <c r="Z1466" s="27">
        <v>27</v>
      </c>
      <c r="AA1466" s="27">
        <v>41</v>
      </c>
      <c r="AB1466" s="27">
        <v>55</v>
      </c>
      <c r="AC1466" s="27">
        <v>55</v>
      </c>
      <c r="AD1466" s="27">
        <v>5.8014921171171174</v>
      </c>
      <c r="AE1466" s="27">
        <v>6.671715934684685</v>
      </c>
      <c r="AF1466" s="27">
        <v>7.5419397522522527</v>
      </c>
      <c r="AG1466" s="90">
        <v>80.060591216216224</v>
      </c>
      <c r="AH1466" s="27">
        <v>1</v>
      </c>
      <c r="AI1466" s="27">
        <v>1</v>
      </c>
      <c r="AJ1466" s="27">
        <v>0</v>
      </c>
      <c r="AK1466" s="27">
        <v>0</v>
      </c>
      <c r="AL1466" s="101">
        <v>80.060591216216224</v>
      </c>
      <c r="AM1466" s="101">
        <v>80.060591216216224</v>
      </c>
      <c r="AN1466">
        <v>2050</v>
      </c>
      <c r="AO1466" t="s">
        <v>56</v>
      </c>
      <c r="AP1466" s="30">
        <v>100</v>
      </c>
      <c r="AQ1466" t="s">
        <v>302</v>
      </c>
      <c r="AR1466">
        <v>5</v>
      </c>
      <c r="AS1466">
        <v>2</v>
      </c>
      <c r="AT1466" t="s">
        <v>89</v>
      </c>
      <c r="AU1466">
        <v>2020</v>
      </c>
      <c r="AV1466" t="s">
        <v>419</v>
      </c>
      <c r="AW1466" s="101">
        <f t="shared" si="94"/>
        <v>80.060591216216224</v>
      </c>
      <c r="AX1466" s="101">
        <f t="shared" si="95"/>
        <v>80.060591216216224</v>
      </c>
      <c r="AY1466" s="101">
        <f t="shared" si="96"/>
        <v>80.060591216216224</v>
      </c>
    </row>
    <row r="1467" spans="1:51" x14ac:dyDescent="0.2">
      <c r="A1467">
        <v>82</v>
      </c>
      <c r="B1467">
        <v>2023</v>
      </c>
      <c r="C1467" t="s">
        <v>295</v>
      </c>
      <c r="D1467" t="s">
        <v>877</v>
      </c>
      <c r="E1467" t="s">
        <v>46</v>
      </c>
      <c r="H1467" t="s">
        <v>414</v>
      </c>
      <c r="I1467" t="s">
        <v>420</v>
      </c>
      <c r="J1467" t="s">
        <v>421</v>
      </c>
      <c r="K1467" t="s">
        <v>853</v>
      </c>
      <c r="L1467" s="27">
        <v>0</v>
      </c>
      <c r="M1467" s="27">
        <v>0</v>
      </c>
      <c r="N1467" s="27">
        <v>0</v>
      </c>
      <c r="O1467" t="s">
        <v>89</v>
      </c>
      <c r="P1467" t="s">
        <v>89</v>
      </c>
      <c r="Q1467" s="27">
        <v>0</v>
      </c>
      <c r="R1467" s="27">
        <v>0</v>
      </c>
      <c r="S1467" s="27">
        <v>0</v>
      </c>
      <c r="T1467" s="27">
        <v>0</v>
      </c>
      <c r="U1467" s="27">
        <v>0</v>
      </c>
      <c r="V1467" s="27">
        <v>0</v>
      </c>
      <c r="W1467" s="27">
        <v>0</v>
      </c>
      <c r="X1467" t="s">
        <v>417</v>
      </c>
      <c r="Y1467" t="s">
        <v>418</v>
      </c>
      <c r="Z1467" s="27">
        <v>27</v>
      </c>
      <c r="AA1467" s="27">
        <v>41</v>
      </c>
      <c r="AB1467" s="27">
        <v>55</v>
      </c>
      <c r="AC1467" s="27">
        <v>55</v>
      </c>
      <c r="AD1467" s="27">
        <v>5.8014921171171174</v>
      </c>
      <c r="AE1467" s="27">
        <v>6.671715934684685</v>
      </c>
      <c r="AF1467" s="27">
        <v>7.5419397522522527</v>
      </c>
      <c r="AG1467" s="90">
        <v>80.060591216216224</v>
      </c>
      <c r="AH1467" s="27">
        <v>1</v>
      </c>
      <c r="AI1467" s="27">
        <v>1</v>
      </c>
      <c r="AJ1467" s="27">
        <v>0</v>
      </c>
      <c r="AK1467" s="27">
        <v>0</v>
      </c>
      <c r="AL1467" s="101">
        <v>80.060591216216224</v>
      </c>
      <c r="AM1467" s="101">
        <v>80.060591216216224</v>
      </c>
      <c r="AN1467">
        <v>2023</v>
      </c>
      <c r="AO1467" t="s">
        <v>59</v>
      </c>
      <c r="AP1467" s="30">
        <v>100</v>
      </c>
      <c r="AQ1467" t="s">
        <v>302</v>
      </c>
      <c r="AR1467">
        <v>5</v>
      </c>
      <c r="AS1467">
        <v>2</v>
      </c>
      <c r="AT1467" t="s">
        <v>89</v>
      </c>
      <c r="AU1467">
        <v>2020</v>
      </c>
      <c r="AV1467" t="s">
        <v>419</v>
      </c>
      <c r="AW1467" s="101">
        <f t="shared" si="94"/>
        <v>80.060591216216224</v>
      </c>
      <c r="AX1467" s="101">
        <f t="shared" si="95"/>
        <v>80.060591216216224</v>
      </c>
      <c r="AY1467" s="101">
        <f t="shared" si="96"/>
        <v>80.060591216216224</v>
      </c>
    </row>
    <row r="1468" spans="1:51" x14ac:dyDescent="0.2">
      <c r="A1468">
        <v>82</v>
      </c>
      <c r="B1468">
        <v>2023</v>
      </c>
      <c r="C1468" t="s">
        <v>295</v>
      </c>
      <c r="D1468" t="s">
        <v>877</v>
      </c>
      <c r="E1468" t="s">
        <v>46</v>
      </c>
      <c r="H1468" t="s">
        <v>414</v>
      </c>
      <c r="I1468" t="s">
        <v>420</v>
      </c>
      <c r="J1468" t="s">
        <v>421</v>
      </c>
      <c r="K1468" t="s">
        <v>853</v>
      </c>
      <c r="L1468" s="27">
        <v>0</v>
      </c>
      <c r="M1468" s="27">
        <v>0</v>
      </c>
      <c r="N1468" s="27">
        <v>0</v>
      </c>
      <c r="O1468" t="s">
        <v>89</v>
      </c>
      <c r="P1468" t="s">
        <v>89</v>
      </c>
      <c r="Q1468" s="27">
        <v>0</v>
      </c>
      <c r="R1468" s="27">
        <v>0</v>
      </c>
      <c r="S1468" s="27">
        <v>0</v>
      </c>
      <c r="T1468" s="27">
        <v>0</v>
      </c>
      <c r="U1468" s="27">
        <v>0</v>
      </c>
      <c r="V1468" s="27">
        <v>0</v>
      </c>
      <c r="W1468" s="27">
        <v>0</v>
      </c>
      <c r="X1468" t="s">
        <v>417</v>
      </c>
      <c r="Y1468" t="s">
        <v>418</v>
      </c>
      <c r="Z1468" s="27">
        <v>27</v>
      </c>
      <c r="AA1468" s="27">
        <v>41</v>
      </c>
      <c r="AB1468" s="27">
        <v>55</v>
      </c>
      <c r="AC1468" s="27">
        <v>55</v>
      </c>
      <c r="AD1468" s="27">
        <v>5.6274473536036034</v>
      </c>
      <c r="AE1468" s="27">
        <v>6.8747681587837839</v>
      </c>
      <c r="AF1468" s="27">
        <v>6.9037756193693696</v>
      </c>
      <c r="AG1468" s="90">
        <v>82.497217905405407</v>
      </c>
      <c r="AH1468" s="27">
        <v>1</v>
      </c>
      <c r="AI1468" s="27">
        <v>1</v>
      </c>
      <c r="AJ1468" s="27">
        <v>0</v>
      </c>
      <c r="AK1468" s="27">
        <v>0</v>
      </c>
      <c r="AL1468" s="101">
        <v>82.497217905405407</v>
      </c>
      <c r="AM1468" s="101">
        <v>82.497217905405407</v>
      </c>
      <c r="AN1468">
        <v>2030</v>
      </c>
      <c r="AO1468" t="s">
        <v>59</v>
      </c>
      <c r="AP1468" s="30">
        <v>100</v>
      </c>
      <c r="AQ1468" t="s">
        <v>302</v>
      </c>
      <c r="AR1468">
        <v>5</v>
      </c>
      <c r="AS1468">
        <v>2</v>
      </c>
      <c r="AT1468" t="s">
        <v>89</v>
      </c>
      <c r="AU1468">
        <v>2020</v>
      </c>
      <c r="AV1468" t="s">
        <v>419</v>
      </c>
      <c r="AW1468" s="101">
        <f t="shared" si="94"/>
        <v>82.497217905405407</v>
      </c>
      <c r="AX1468" s="101">
        <f t="shared" si="95"/>
        <v>82.497217905405407</v>
      </c>
      <c r="AY1468" s="101">
        <f t="shared" si="96"/>
        <v>82.497217905405407</v>
      </c>
    </row>
    <row r="1469" spans="1:51" x14ac:dyDescent="0.2">
      <c r="A1469">
        <v>82</v>
      </c>
      <c r="B1469">
        <v>2023</v>
      </c>
      <c r="C1469" t="s">
        <v>295</v>
      </c>
      <c r="D1469" t="s">
        <v>877</v>
      </c>
      <c r="E1469" t="s">
        <v>46</v>
      </c>
      <c r="H1469" t="s">
        <v>414</v>
      </c>
      <c r="I1469" t="s">
        <v>420</v>
      </c>
      <c r="J1469" t="s">
        <v>421</v>
      </c>
      <c r="K1469" t="s">
        <v>853</v>
      </c>
      <c r="L1469" s="27">
        <v>0</v>
      </c>
      <c r="M1469" s="27">
        <v>0</v>
      </c>
      <c r="N1469" s="27">
        <v>0</v>
      </c>
      <c r="O1469" t="s">
        <v>89</v>
      </c>
      <c r="P1469" t="s">
        <v>89</v>
      </c>
      <c r="Q1469" s="27">
        <v>0</v>
      </c>
      <c r="R1469" s="27">
        <v>0</v>
      </c>
      <c r="S1469" s="27">
        <v>0</v>
      </c>
      <c r="T1469" s="27">
        <v>0</v>
      </c>
      <c r="U1469" s="27">
        <v>0</v>
      </c>
      <c r="V1469" s="27">
        <v>0</v>
      </c>
      <c r="W1469" s="27">
        <v>0</v>
      </c>
      <c r="X1469" t="s">
        <v>417</v>
      </c>
      <c r="Y1469" t="s">
        <v>418</v>
      </c>
      <c r="Z1469" s="27">
        <v>27</v>
      </c>
      <c r="AA1469" s="27">
        <v>41</v>
      </c>
      <c r="AB1469" s="27">
        <v>55</v>
      </c>
      <c r="AC1469" s="27">
        <v>55</v>
      </c>
      <c r="AD1469" s="27">
        <v>5.5694324324324329</v>
      </c>
      <c r="AE1469" s="27">
        <v>6.7877457770270269</v>
      </c>
      <c r="AF1469" s="27">
        <v>6.8312569679054063</v>
      </c>
      <c r="AG1469" s="90">
        <v>81.452949324324322</v>
      </c>
      <c r="AH1469" s="27">
        <v>1</v>
      </c>
      <c r="AI1469" s="27">
        <v>1</v>
      </c>
      <c r="AJ1469" s="27">
        <v>0</v>
      </c>
      <c r="AK1469" s="27">
        <v>0</v>
      </c>
      <c r="AL1469" s="101">
        <v>81.452949324324322</v>
      </c>
      <c r="AM1469" s="101">
        <v>81.452949324324322</v>
      </c>
      <c r="AN1469">
        <v>2035</v>
      </c>
      <c r="AO1469" t="s">
        <v>59</v>
      </c>
      <c r="AP1469" s="30">
        <v>100</v>
      </c>
      <c r="AQ1469" t="s">
        <v>302</v>
      </c>
      <c r="AR1469">
        <v>5</v>
      </c>
      <c r="AS1469">
        <v>2</v>
      </c>
      <c r="AT1469" t="s">
        <v>89</v>
      </c>
      <c r="AU1469">
        <v>2020</v>
      </c>
      <c r="AV1469" t="s">
        <v>419</v>
      </c>
      <c r="AW1469" s="101">
        <f t="shared" si="94"/>
        <v>81.452949324324322</v>
      </c>
      <c r="AX1469" s="101">
        <f t="shared" si="95"/>
        <v>81.452949324324322</v>
      </c>
      <c r="AY1469" s="101">
        <f t="shared" si="96"/>
        <v>81.452949324324322</v>
      </c>
    </row>
    <row r="1470" spans="1:51" x14ac:dyDescent="0.2">
      <c r="A1470">
        <v>82</v>
      </c>
      <c r="B1470">
        <v>2023</v>
      </c>
      <c r="C1470" t="s">
        <v>295</v>
      </c>
      <c r="D1470" t="s">
        <v>877</v>
      </c>
      <c r="E1470" t="s">
        <v>46</v>
      </c>
      <c r="H1470" t="s">
        <v>414</v>
      </c>
      <c r="I1470" t="s">
        <v>420</v>
      </c>
      <c r="J1470" t="s">
        <v>421</v>
      </c>
      <c r="K1470" t="s">
        <v>853</v>
      </c>
      <c r="L1470" s="27">
        <v>0</v>
      </c>
      <c r="M1470" s="27">
        <v>0</v>
      </c>
      <c r="N1470" s="27">
        <v>0</v>
      </c>
      <c r="O1470" t="s">
        <v>89</v>
      </c>
      <c r="P1470" t="s">
        <v>89</v>
      </c>
      <c r="Q1470" s="27">
        <v>0</v>
      </c>
      <c r="R1470" s="27">
        <v>0</v>
      </c>
      <c r="S1470" s="27">
        <v>0</v>
      </c>
      <c r="T1470" s="27">
        <v>0</v>
      </c>
      <c r="U1470" s="27">
        <v>0</v>
      </c>
      <c r="V1470" s="27">
        <v>0</v>
      </c>
      <c r="W1470" s="27">
        <v>0</v>
      </c>
      <c r="X1470" t="s">
        <v>417</v>
      </c>
      <c r="Y1470" t="s">
        <v>418</v>
      </c>
      <c r="Z1470" s="27">
        <v>27</v>
      </c>
      <c r="AA1470" s="27">
        <v>41</v>
      </c>
      <c r="AB1470" s="27">
        <v>55</v>
      </c>
      <c r="AC1470" s="27">
        <v>55</v>
      </c>
      <c r="AD1470" s="27">
        <v>5.5114175112612616</v>
      </c>
      <c r="AE1470" s="27">
        <v>6.7007233952702707</v>
      </c>
      <c r="AF1470" s="27">
        <v>6.7587383164414421</v>
      </c>
      <c r="AG1470" s="90">
        <v>80.408680743243252</v>
      </c>
      <c r="AH1470" s="27">
        <v>1</v>
      </c>
      <c r="AI1470" s="27">
        <v>1</v>
      </c>
      <c r="AJ1470" s="27">
        <v>0</v>
      </c>
      <c r="AK1470" s="27">
        <v>0</v>
      </c>
      <c r="AL1470" s="101">
        <v>80.408680743243252</v>
      </c>
      <c r="AM1470" s="101">
        <v>80.408680743243252</v>
      </c>
      <c r="AN1470">
        <v>2040</v>
      </c>
      <c r="AO1470" t="s">
        <v>59</v>
      </c>
      <c r="AP1470" s="30">
        <v>100</v>
      </c>
      <c r="AQ1470" t="s">
        <v>302</v>
      </c>
      <c r="AR1470">
        <v>5</v>
      </c>
      <c r="AS1470">
        <v>2</v>
      </c>
      <c r="AT1470" t="s">
        <v>89</v>
      </c>
      <c r="AU1470">
        <v>2020</v>
      </c>
      <c r="AV1470" t="s">
        <v>419</v>
      </c>
      <c r="AW1470" s="101">
        <f t="shared" si="94"/>
        <v>80.408680743243252</v>
      </c>
      <c r="AX1470" s="101">
        <f t="shared" si="95"/>
        <v>80.408680743243252</v>
      </c>
      <c r="AY1470" s="101">
        <f t="shared" si="96"/>
        <v>80.408680743243252</v>
      </c>
    </row>
    <row r="1471" spans="1:51" x14ac:dyDescent="0.2">
      <c r="A1471">
        <v>82</v>
      </c>
      <c r="B1471">
        <v>2023</v>
      </c>
      <c r="C1471" t="s">
        <v>295</v>
      </c>
      <c r="D1471" t="s">
        <v>877</v>
      </c>
      <c r="E1471" t="s">
        <v>46</v>
      </c>
      <c r="H1471" t="s">
        <v>414</v>
      </c>
      <c r="I1471" t="s">
        <v>420</v>
      </c>
      <c r="J1471" t="s">
        <v>421</v>
      </c>
      <c r="K1471" t="s">
        <v>853</v>
      </c>
      <c r="L1471" s="27">
        <v>0</v>
      </c>
      <c r="M1471" s="27">
        <v>0</v>
      </c>
      <c r="N1471" s="27">
        <v>0</v>
      </c>
      <c r="O1471" t="s">
        <v>89</v>
      </c>
      <c r="P1471" t="s">
        <v>89</v>
      </c>
      <c r="Q1471" s="27">
        <v>0</v>
      </c>
      <c r="R1471" s="27">
        <v>0</v>
      </c>
      <c r="S1471" s="27">
        <v>0</v>
      </c>
      <c r="T1471" s="27">
        <v>0</v>
      </c>
      <c r="U1471" s="27">
        <v>0</v>
      </c>
      <c r="V1471" s="27">
        <v>0</v>
      </c>
      <c r="W1471" s="27">
        <v>0</v>
      </c>
      <c r="X1471" t="s">
        <v>417</v>
      </c>
      <c r="Y1471" t="s">
        <v>418</v>
      </c>
      <c r="Z1471" s="27">
        <v>27</v>
      </c>
      <c r="AA1471" s="27">
        <v>41</v>
      </c>
      <c r="AB1471" s="27">
        <v>55</v>
      </c>
      <c r="AC1471" s="27">
        <v>55</v>
      </c>
      <c r="AD1471" s="27">
        <v>5.4243951295045045</v>
      </c>
      <c r="AE1471" s="27">
        <v>6.4251525197072077</v>
      </c>
      <c r="AF1471" s="27">
        <v>6.8602644284909911</v>
      </c>
      <c r="AG1471" s="90">
        <v>77.101830236486492</v>
      </c>
      <c r="AH1471" s="27">
        <v>1</v>
      </c>
      <c r="AI1471" s="27">
        <v>1</v>
      </c>
      <c r="AJ1471" s="27">
        <v>0</v>
      </c>
      <c r="AK1471" s="27">
        <v>0</v>
      </c>
      <c r="AL1471" s="101">
        <v>77.101830236486492</v>
      </c>
      <c r="AM1471" s="101">
        <v>77.101830236486492</v>
      </c>
      <c r="AN1471">
        <v>2045</v>
      </c>
      <c r="AO1471" t="s">
        <v>59</v>
      </c>
      <c r="AP1471" s="30">
        <v>100</v>
      </c>
      <c r="AQ1471" t="s">
        <v>302</v>
      </c>
      <c r="AR1471">
        <v>5</v>
      </c>
      <c r="AS1471">
        <v>2</v>
      </c>
      <c r="AT1471" t="s">
        <v>89</v>
      </c>
      <c r="AU1471">
        <v>2020</v>
      </c>
      <c r="AV1471" t="s">
        <v>419</v>
      </c>
      <c r="AW1471" s="101">
        <f t="shared" si="94"/>
        <v>77.101830236486492</v>
      </c>
      <c r="AX1471" s="101">
        <f t="shared" si="95"/>
        <v>77.101830236486492</v>
      </c>
      <c r="AY1471" s="101">
        <f t="shared" si="96"/>
        <v>77.101830236486492</v>
      </c>
    </row>
    <row r="1472" spans="1:51" x14ac:dyDescent="0.2">
      <c r="A1472">
        <v>82</v>
      </c>
      <c r="B1472">
        <v>2023</v>
      </c>
      <c r="C1472" t="s">
        <v>295</v>
      </c>
      <c r="D1472" t="s">
        <v>877</v>
      </c>
      <c r="E1472" t="s">
        <v>46</v>
      </c>
      <c r="H1472" t="s">
        <v>414</v>
      </c>
      <c r="I1472" t="s">
        <v>420</v>
      </c>
      <c r="J1472" t="s">
        <v>421</v>
      </c>
      <c r="K1472" t="s">
        <v>853</v>
      </c>
      <c r="L1472" s="27">
        <v>0</v>
      </c>
      <c r="M1472" s="27">
        <v>0</v>
      </c>
      <c r="N1472" s="27">
        <v>0</v>
      </c>
      <c r="O1472" t="s">
        <v>89</v>
      </c>
      <c r="P1472" t="s">
        <v>89</v>
      </c>
      <c r="Q1472" s="27">
        <v>0</v>
      </c>
      <c r="R1472" s="27">
        <v>0</v>
      </c>
      <c r="S1472" s="27">
        <v>0</v>
      </c>
      <c r="T1472" s="27">
        <v>0</v>
      </c>
      <c r="U1472" s="27">
        <v>0</v>
      </c>
      <c r="V1472" s="27">
        <v>0</v>
      </c>
      <c r="W1472" s="27">
        <v>0</v>
      </c>
      <c r="X1472" t="s">
        <v>417</v>
      </c>
      <c r="Y1472" t="s">
        <v>418</v>
      </c>
      <c r="Z1472" s="27">
        <v>27</v>
      </c>
      <c r="AA1472" s="27">
        <v>41</v>
      </c>
      <c r="AB1472" s="27">
        <v>55</v>
      </c>
      <c r="AC1472" s="27">
        <v>55</v>
      </c>
      <c r="AD1472" s="27">
        <v>5.3373727477477484</v>
      </c>
      <c r="AE1472" s="27">
        <v>6.1495816441441438</v>
      </c>
      <c r="AF1472" s="27">
        <v>6.9617905405405409</v>
      </c>
      <c r="AG1472" s="90">
        <v>73.794979729729732</v>
      </c>
      <c r="AH1472" s="27">
        <v>1</v>
      </c>
      <c r="AI1472" s="27">
        <v>1</v>
      </c>
      <c r="AJ1472" s="27">
        <v>0</v>
      </c>
      <c r="AK1472" s="27">
        <v>0</v>
      </c>
      <c r="AL1472" s="101">
        <v>73.794979729729732</v>
      </c>
      <c r="AM1472" s="101">
        <v>73.794979729729732</v>
      </c>
      <c r="AN1472">
        <v>2050</v>
      </c>
      <c r="AO1472" t="s">
        <v>59</v>
      </c>
      <c r="AP1472" s="30">
        <v>100</v>
      </c>
      <c r="AQ1472" t="s">
        <v>302</v>
      </c>
      <c r="AR1472">
        <v>5</v>
      </c>
      <c r="AS1472">
        <v>2</v>
      </c>
      <c r="AT1472" t="s">
        <v>89</v>
      </c>
      <c r="AU1472">
        <v>2020</v>
      </c>
      <c r="AV1472" t="s">
        <v>419</v>
      </c>
      <c r="AW1472" s="101">
        <f t="shared" si="94"/>
        <v>73.794979729729732</v>
      </c>
      <c r="AX1472" s="101">
        <f t="shared" si="95"/>
        <v>73.794979729729732</v>
      </c>
      <c r="AY1472" s="101">
        <f t="shared" si="96"/>
        <v>73.794979729729732</v>
      </c>
    </row>
    <row r="1473" spans="1:51" x14ac:dyDescent="0.2">
      <c r="A1473">
        <v>82</v>
      </c>
      <c r="B1473">
        <v>2023</v>
      </c>
      <c r="C1473" t="s">
        <v>295</v>
      </c>
      <c r="D1473" t="s">
        <v>877</v>
      </c>
      <c r="E1473" t="s">
        <v>46</v>
      </c>
      <c r="H1473" t="s">
        <v>414</v>
      </c>
      <c r="I1473" t="s">
        <v>420</v>
      </c>
      <c r="J1473" t="s">
        <v>421</v>
      </c>
      <c r="K1473" t="s">
        <v>853</v>
      </c>
      <c r="L1473" s="27">
        <v>0</v>
      </c>
      <c r="M1473" s="27">
        <v>0</v>
      </c>
      <c r="N1473" s="27">
        <v>0</v>
      </c>
      <c r="O1473" t="s">
        <v>89</v>
      </c>
      <c r="P1473" t="s">
        <v>89</v>
      </c>
      <c r="Q1473" s="27">
        <v>0</v>
      </c>
      <c r="R1473" s="27">
        <v>0</v>
      </c>
      <c r="S1473" s="27">
        <v>0</v>
      </c>
      <c r="T1473" s="27">
        <v>0</v>
      </c>
      <c r="U1473" s="27">
        <v>0</v>
      </c>
      <c r="V1473" s="27">
        <v>0</v>
      </c>
      <c r="W1473" s="27">
        <v>0</v>
      </c>
      <c r="X1473" t="s">
        <v>417</v>
      </c>
      <c r="Y1473" t="s">
        <v>418</v>
      </c>
      <c r="Z1473" s="27">
        <v>27</v>
      </c>
      <c r="AA1473" s="27">
        <v>41</v>
      </c>
      <c r="AB1473" s="27">
        <v>55</v>
      </c>
      <c r="AC1473" s="27">
        <v>55</v>
      </c>
      <c r="AD1473" s="27">
        <v>5.8014921171171174</v>
      </c>
      <c r="AE1473" s="27">
        <v>6.671715934684685</v>
      </c>
      <c r="AF1473" s="27">
        <v>7.5419397522522527</v>
      </c>
      <c r="AG1473" s="90">
        <v>80.060591216216224</v>
      </c>
      <c r="AH1473" s="27">
        <v>1</v>
      </c>
      <c r="AI1473" s="27">
        <v>1</v>
      </c>
      <c r="AJ1473" s="27">
        <v>0</v>
      </c>
      <c r="AK1473" s="27">
        <v>0</v>
      </c>
      <c r="AL1473" s="101">
        <v>80.060591216216224</v>
      </c>
      <c r="AM1473" s="101">
        <v>80.060591216216224</v>
      </c>
      <c r="AN1473">
        <v>2023</v>
      </c>
      <c r="AO1473" t="s">
        <v>60</v>
      </c>
      <c r="AP1473" s="30">
        <v>100</v>
      </c>
      <c r="AQ1473" t="s">
        <v>302</v>
      </c>
      <c r="AR1473">
        <v>5</v>
      </c>
      <c r="AS1473">
        <v>2</v>
      </c>
      <c r="AT1473" t="s">
        <v>89</v>
      </c>
      <c r="AU1473">
        <v>2020</v>
      </c>
      <c r="AV1473" t="s">
        <v>419</v>
      </c>
      <c r="AW1473" s="101">
        <f t="shared" si="94"/>
        <v>80.060591216216224</v>
      </c>
      <c r="AX1473" s="101">
        <f t="shared" si="95"/>
        <v>80.060591216216224</v>
      </c>
      <c r="AY1473" s="101">
        <f t="shared" si="96"/>
        <v>80.060591216216224</v>
      </c>
    </row>
    <row r="1474" spans="1:51" x14ac:dyDescent="0.2">
      <c r="A1474">
        <v>82</v>
      </c>
      <c r="B1474">
        <v>2023</v>
      </c>
      <c r="C1474" t="s">
        <v>295</v>
      </c>
      <c r="D1474" t="s">
        <v>877</v>
      </c>
      <c r="E1474" t="s">
        <v>46</v>
      </c>
      <c r="H1474" t="s">
        <v>414</v>
      </c>
      <c r="I1474" t="s">
        <v>420</v>
      </c>
      <c r="J1474" t="s">
        <v>421</v>
      </c>
      <c r="K1474" t="s">
        <v>853</v>
      </c>
      <c r="L1474" s="27">
        <v>0</v>
      </c>
      <c r="M1474" s="27">
        <v>0</v>
      </c>
      <c r="N1474" s="27">
        <v>0</v>
      </c>
      <c r="O1474" t="s">
        <v>89</v>
      </c>
      <c r="P1474" t="s">
        <v>89</v>
      </c>
      <c r="Q1474" s="27">
        <v>0</v>
      </c>
      <c r="R1474" s="27">
        <v>0</v>
      </c>
      <c r="S1474" s="27">
        <v>0</v>
      </c>
      <c r="T1474" s="27">
        <v>0</v>
      </c>
      <c r="U1474" s="27">
        <v>0</v>
      </c>
      <c r="V1474" s="27">
        <v>0</v>
      </c>
      <c r="W1474" s="27">
        <v>0</v>
      </c>
      <c r="X1474" t="s">
        <v>417</v>
      </c>
      <c r="Y1474" t="s">
        <v>418</v>
      </c>
      <c r="Z1474" s="27">
        <v>27</v>
      </c>
      <c r="AA1474" s="27">
        <v>41</v>
      </c>
      <c r="AB1474" s="27">
        <v>55</v>
      </c>
      <c r="AC1474" s="27">
        <v>55</v>
      </c>
      <c r="AD1474" s="27">
        <v>5.4534025900900902</v>
      </c>
      <c r="AE1474" s="27">
        <v>7.0778203828828827</v>
      </c>
      <c r="AF1474" s="27">
        <v>6.2656114864864874</v>
      </c>
      <c r="AG1474" s="90">
        <v>84.933844594594589</v>
      </c>
      <c r="AH1474" s="27">
        <v>1</v>
      </c>
      <c r="AI1474" s="27">
        <v>1</v>
      </c>
      <c r="AJ1474" s="27">
        <v>0</v>
      </c>
      <c r="AK1474" s="27">
        <v>0</v>
      </c>
      <c r="AL1474" s="101">
        <v>84.933844594594589</v>
      </c>
      <c r="AM1474" s="101">
        <v>84.933844594594589</v>
      </c>
      <c r="AN1474">
        <v>2030</v>
      </c>
      <c r="AO1474" t="s">
        <v>60</v>
      </c>
      <c r="AP1474" s="30">
        <v>100</v>
      </c>
      <c r="AQ1474" t="s">
        <v>302</v>
      </c>
      <c r="AR1474">
        <v>5</v>
      </c>
      <c r="AS1474">
        <v>2</v>
      </c>
      <c r="AT1474" t="s">
        <v>89</v>
      </c>
      <c r="AU1474">
        <v>2020</v>
      </c>
      <c r="AV1474" t="s">
        <v>419</v>
      </c>
      <c r="AW1474" s="101">
        <f t="shared" si="94"/>
        <v>84.933844594594589</v>
      </c>
      <c r="AX1474" s="101">
        <f t="shared" si="95"/>
        <v>84.933844594594589</v>
      </c>
      <c r="AY1474" s="101">
        <f t="shared" si="96"/>
        <v>84.933844594594589</v>
      </c>
    </row>
    <row r="1475" spans="1:51" x14ac:dyDescent="0.2">
      <c r="A1475">
        <v>82</v>
      </c>
      <c r="B1475">
        <v>2023</v>
      </c>
      <c r="C1475" t="s">
        <v>295</v>
      </c>
      <c r="D1475" t="s">
        <v>877</v>
      </c>
      <c r="E1475" t="s">
        <v>46</v>
      </c>
      <c r="H1475" t="s">
        <v>414</v>
      </c>
      <c r="I1475" t="s">
        <v>420</v>
      </c>
      <c r="J1475" t="s">
        <v>421</v>
      </c>
      <c r="K1475" t="s">
        <v>853</v>
      </c>
      <c r="L1475" s="27">
        <v>0</v>
      </c>
      <c r="M1475" s="27">
        <v>0</v>
      </c>
      <c r="N1475" s="27">
        <v>0</v>
      </c>
      <c r="O1475" t="s">
        <v>89</v>
      </c>
      <c r="P1475" t="s">
        <v>89</v>
      </c>
      <c r="Q1475" s="27">
        <v>0</v>
      </c>
      <c r="R1475" s="27">
        <v>0</v>
      </c>
      <c r="S1475" s="27">
        <v>0</v>
      </c>
      <c r="T1475" s="27">
        <v>0</v>
      </c>
      <c r="U1475" s="27">
        <v>0</v>
      </c>
      <c r="V1475" s="27">
        <v>0</v>
      </c>
      <c r="W1475" s="27">
        <v>0</v>
      </c>
      <c r="X1475" t="s">
        <v>417</v>
      </c>
      <c r="Y1475" t="s">
        <v>418</v>
      </c>
      <c r="Z1475" s="27">
        <v>27</v>
      </c>
      <c r="AA1475" s="27">
        <v>41</v>
      </c>
      <c r="AB1475" s="27">
        <v>55</v>
      </c>
      <c r="AC1475" s="27">
        <v>55</v>
      </c>
      <c r="AD1475" s="27">
        <v>5.3373727477477484</v>
      </c>
      <c r="AE1475" s="27">
        <v>6.9037756193693696</v>
      </c>
      <c r="AF1475" s="27">
        <v>6.1205741835585599</v>
      </c>
      <c r="AG1475" s="90">
        <v>82.845307432432435</v>
      </c>
      <c r="AH1475" s="27">
        <v>1</v>
      </c>
      <c r="AI1475" s="27">
        <v>1</v>
      </c>
      <c r="AJ1475" s="27">
        <v>0</v>
      </c>
      <c r="AK1475" s="27">
        <v>0</v>
      </c>
      <c r="AL1475" s="101">
        <v>82.845307432432435</v>
      </c>
      <c r="AM1475" s="101">
        <v>82.845307432432435</v>
      </c>
      <c r="AN1475">
        <v>2035</v>
      </c>
      <c r="AO1475" t="s">
        <v>60</v>
      </c>
      <c r="AP1475" s="30">
        <v>100</v>
      </c>
      <c r="AQ1475" t="s">
        <v>302</v>
      </c>
      <c r="AR1475">
        <v>5</v>
      </c>
      <c r="AS1475">
        <v>2</v>
      </c>
      <c r="AT1475" t="s">
        <v>89</v>
      </c>
      <c r="AU1475">
        <v>2020</v>
      </c>
      <c r="AV1475" t="s">
        <v>419</v>
      </c>
      <c r="AW1475" s="101">
        <f t="shared" si="94"/>
        <v>82.845307432432435</v>
      </c>
      <c r="AX1475" s="101">
        <f t="shared" si="95"/>
        <v>82.845307432432435</v>
      </c>
      <c r="AY1475" s="101">
        <f t="shared" si="96"/>
        <v>82.845307432432435</v>
      </c>
    </row>
    <row r="1476" spans="1:51" x14ac:dyDescent="0.2">
      <c r="A1476">
        <v>82</v>
      </c>
      <c r="B1476">
        <v>2023</v>
      </c>
      <c r="C1476" t="s">
        <v>295</v>
      </c>
      <c r="D1476" t="s">
        <v>877</v>
      </c>
      <c r="E1476" t="s">
        <v>46</v>
      </c>
      <c r="H1476" t="s">
        <v>414</v>
      </c>
      <c r="I1476" t="s">
        <v>420</v>
      </c>
      <c r="J1476" t="s">
        <v>421</v>
      </c>
      <c r="K1476" t="s">
        <v>853</v>
      </c>
      <c r="L1476" s="27">
        <v>0</v>
      </c>
      <c r="M1476" s="27">
        <v>0</v>
      </c>
      <c r="N1476" s="27">
        <v>0</v>
      </c>
      <c r="O1476" t="s">
        <v>89</v>
      </c>
      <c r="P1476" t="s">
        <v>89</v>
      </c>
      <c r="Q1476" s="27">
        <v>0</v>
      </c>
      <c r="R1476" s="27">
        <v>0</v>
      </c>
      <c r="S1476" s="27">
        <v>0</v>
      </c>
      <c r="T1476" s="27">
        <v>0</v>
      </c>
      <c r="U1476" s="27">
        <v>0</v>
      </c>
      <c r="V1476" s="27">
        <v>0</v>
      </c>
      <c r="W1476" s="27">
        <v>0</v>
      </c>
      <c r="X1476" t="s">
        <v>417</v>
      </c>
      <c r="Y1476" t="s">
        <v>418</v>
      </c>
      <c r="Z1476" s="27">
        <v>27</v>
      </c>
      <c r="AA1476" s="27">
        <v>41</v>
      </c>
      <c r="AB1476" s="27">
        <v>55</v>
      </c>
      <c r="AC1476" s="27">
        <v>55</v>
      </c>
      <c r="AD1476" s="27">
        <v>5.2213429054054057</v>
      </c>
      <c r="AE1476" s="27">
        <v>6.7297308558558564</v>
      </c>
      <c r="AF1476" s="27">
        <v>5.9755368806306315</v>
      </c>
      <c r="AG1476" s="90">
        <v>80.75677027027028</v>
      </c>
      <c r="AH1476" s="27">
        <v>1</v>
      </c>
      <c r="AI1476" s="27">
        <v>1</v>
      </c>
      <c r="AJ1476" s="27">
        <v>0</v>
      </c>
      <c r="AK1476" s="27">
        <v>0</v>
      </c>
      <c r="AL1476" s="101">
        <v>80.75677027027028</v>
      </c>
      <c r="AM1476" s="101">
        <v>80.75677027027028</v>
      </c>
      <c r="AN1476">
        <v>2040</v>
      </c>
      <c r="AO1476" t="s">
        <v>60</v>
      </c>
      <c r="AP1476" s="30">
        <v>100</v>
      </c>
      <c r="AQ1476" t="s">
        <v>302</v>
      </c>
      <c r="AR1476">
        <v>5</v>
      </c>
      <c r="AS1476">
        <v>2</v>
      </c>
      <c r="AT1476" t="s">
        <v>89</v>
      </c>
      <c r="AU1476">
        <v>2020</v>
      </c>
      <c r="AV1476" t="s">
        <v>419</v>
      </c>
      <c r="AW1476" s="101">
        <f t="shared" si="94"/>
        <v>80.75677027027028</v>
      </c>
      <c r="AX1476" s="101">
        <f t="shared" si="95"/>
        <v>80.75677027027028</v>
      </c>
      <c r="AY1476" s="101">
        <f t="shared" si="96"/>
        <v>80.75677027027028</v>
      </c>
    </row>
    <row r="1477" spans="1:51" x14ac:dyDescent="0.2">
      <c r="A1477">
        <v>82</v>
      </c>
      <c r="B1477">
        <v>2023</v>
      </c>
      <c r="C1477" t="s">
        <v>295</v>
      </c>
      <c r="D1477" t="s">
        <v>877</v>
      </c>
      <c r="E1477" t="s">
        <v>46</v>
      </c>
      <c r="H1477" t="s">
        <v>414</v>
      </c>
      <c r="I1477" t="s">
        <v>420</v>
      </c>
      <c r="J1477" t="s">
        <v>421</v>
      </c>
      <c r="K1477" t="s">
        <v>853</v>
      </c>
      <c r="L1477" s="27">
        <v>0</v>
      </c>
      <c r="M1477" s="27">
        <v>0</v>
      </c>
      <c r="N1477" s="27">
        <v>0</v>
      </c>
      <c r="O1477" t="s">
        <v>89</v>
      </c>
      <c r="P1477" t="s">
        <v>89</v>
      </c>
      <c r="Q1477" s="27">
        <v>0</v>
      </c>
      <c r="R1477" s="27">
        <v>0</v>
      </c>
      <c r="S1477" s="27">
        <v>0</v>
      </c>
      <c r="T1477" s="27">
        <v>0</v>
      </c>
      <c r="U1477" s="27">
        <v>0</v>
      </c>
      <c r="V1477" s="27">
        <v>0</v>
      </c>
      <c r="W1477" s="27">
        <v>0</v>
      </c>
      <c r="X1477" t="s">
        <v>417</v>
      </c>
      <c r="Y1477" t="s">
        <v>418</v>
      </c>
      <c r="Z1477" s="27">
        <v>27</v>
      </c>
      <c r="AA1477" s="27">
        <v>41</v>
      </c>
      <c r="AB1477" s="27">
        <v>55</v>
      </c>
      <c r="AC1477" s="27">
        <v>55</v>
      </c>
      <c r="AD1477" s="27">
        <v>5.0472981418918916</v>
      </c>
      <c r="AE1477" s="27">
        <v>6.1785891047297294</v>
      </c>
      <c r="AF1477" s="27">
        <v>6.1785891047297303</v>
      </c>
      <c r="AG1477" s="90">
        <v>74.143069256756746</v>
      </c>
      <c r="AH1477" s="27">
        <v>1</v>
      </c>
      <c r="AI1477" s="27">
        <v>1</v>
      </c>
      <c r="AJ1477" s="27">
        <v>0</v>
      </c>
      <c r="AK1477" s="27">
        <v>0</v>
      </c>
      <c r="AL1477" s="101">
        <v>74.143069256756746</v>
      </c>
      <c r="AM1477" s="101">
        <v>74.143069256756746</v>
      </c>
      <c r="AN1477">
        <v>2045</v>
      </c>
      <c r="AO1477" t="s">
        <v>60</v>
      </c>
      <c r="AP1477" s="30">
        <v>100</v>
      </c>
      <c r="AQ1477" t="s">
        <v>302</v>
      </c>
      <c r="AR1477">
        <v>5</v>
      </c>
      <c r="AS1477">
        <v>2</v>
      </c>
      <c r="AT1477" t="s">
        <v>89</v>
      </c>
      <c r="AU1477">
        <v>2020</v>
      </c>
      <c r="AV1477" t="s">
        <v>419</v>
      </c>
      <c r="AW1477" s="101">
        <f t="shared" si="94"/>
        <v>74.143069256756746</v>
      </c>
      <c r="AX1477" s="101">
        <f t="shared" si="95"/>
        <v>74.143069256756746</v>
      </c>
      <c r="AY1477" s="101">
        <f t="shared" si="96"/>
        <v>74.143069256756746</v>
      </c>
    </row>
    <row r="1478" spans="1:51" x14ac:dyDescent="0.2">
      <c r="A1478">
        <v>82</v>
      </c>
      <c r="B1478">
        <v>2023</v>
      </c>
      <c r="C1478" t="s">
        <v>295</v>
      </c>
      <c r="D1478" t="s">
        <v>877</v>
      </c>
      <c r="E1478" t="s">
        <v>46</v>
      </c>
      <c r="H1478" t="s">
        <v>414</v>
      </c>
      <c r="I1478" t="s">
        <v>420</v>
      </c>
      <c r="J1478" t="s">
        <v>421</v>
      </c>
      <c r="K1478" t="s">
        <v>853</v>
      </c>
      <c r="L1478" s="27">
        <v>0</v>
      </c>
      <c r="M1478" s="27">
        <v>0</v>
      </c>
      <c r="N1478" s="27">
        <v>0</v>
      </c>
      <c r="O1478" t="s">
        <v>89</v>
      </c>
      <c r="P1478" t="s">
        <v>89</v>
      </c>
      <c r="Q1478" s="27">
        <v>0</v>
      </c>
      <c r="R1478" s="27">
        <v>0</v>
      </c>
      <c r="S1478" s="27">
        <v>0</v>
      </c>
      <c r="T1478" s="27">
        <v>0</v>
      </c>
      <c r="U1478" s="27">
        <v>0</v>
      </c>
      <c r="V1478" s="27">
        <v>0</v>
      </c>
      <c r="W1478" s="27">
        <v>0</v>
      </c>
      <c r="X1478" t="s">
        <v>417</v>
      </c>
      <c r="Y1478" t="s">
        <v>418</v>
      </c>
      <c r="Z1478" s="27">
        <v>27</v>
      </c>
      <c r="AA1478" s="27">
        <v>41</v>
      </c>
      <c r="AB1478" s="27">
        <v>55</v>
      </c>
      <c r="AC1478" s="27">
        <v>55</v>
      </c>
      <c r="AD1478" s="27">
        <v>4.8732533783783785</v>
      </c>
      <c r="AE1478" s="27">
        <v>5.6274473536036034</v>
      </c>
      <c r="AF1478" s="27">
        <v>6.3816413288288292</v>
      </c>
      <c r="AG1478" s="90">
        <v>67.52936824324324</v>
      </c>
      <c r="AH1478" s="27">
        <v>1</v>
      </c>
      <c r="AI1478" s="27">
        <v>1</v>
      </c>
      <c r="AJ1478" s="27">
        <v>0</v>
      </c>
      <c r="AK1478" s="27">
        <v>0</v>
      </c>
      <c r="AL1478" s="101">
        <v>67.52936824324324</v>
      </c>
      <c r="AM1478" s="101">
        <v>67.52936824324324</v>
      </c>
      <c r="AN1478">
        <v>2050</v>
      </c>
      <c r="AO1478" t="s">
        <v>60</v>
      </c>
      <c r="AP1478" s="30">
        <v>100</v>
      </c>
      <c r="AQ1478" t="s">
        <v>302</v>
      </c>
      <c r="AR1478">
        <v>5</v>
      </c>
      <c r="AS1478">
        <v>2</v>
      </c>
      <c r="AT1478" t="s">
        <v>89</v>
      </c>
      <c r="AU1478">
        <v>2020</v>
      </c>
      <c r="AV1478" t="s">
        <v>419</v>
      </c>
      <c r="AW1478" s="101">
        <f t="shared" si="94"/>
        <v>67.52936824324324</v>
      </c>
      <c r="AX1478" s="101">
        <f t="shared" si="95"/>
        <v>67.52936824324324</v>
      </c>
      <c r="AY1478" s="101">
        <f t="shared" si="96"/>
        <v>67.52936824324324</v>
      </c>
    </row>
    <row r="1479" spans="1:51" x14ac:dyDescent="0.2">
      <c r="A1479">
        <v>83</v>
      </c>
      <c r="B1479">
        <v>2023</v>
      </c>
      <c r="C1479" t="s">
        <v>857</v>
      </c>
      <c r="D1479" t="s">
        <v>45</v>
      </c>
      <c r="E1479" t="s">
        <v>46</v>
      </c>
      <c r="H1479" t="s">
        <v>422</v>
      </c>
      <c r="I1479" t="s">
        <v>423</v>
      </c>
      <c r="J1479" t="s">
        <v>424</v>
      </c>
      <c r="K1479" t="s">
        <v>64</v>
      </c>
      <c r="L1479" s="27">
        <v>0</v>
      </c>
      <c r="M1479" s="27">
        <v>0</v>
      </c>
      <c r="N1479" s="27">
        <v>0</v>
      </c>
      <c r="O1479" t="s">
        <v>142</v>
      </c>
      <c r="P1479" t="s">
        <v>425</v>
      </c>
      <c r="Q1479" s="27">
        <v>100</v>
      </c>
      <c r="R1479" s="27">
        <v>550</v>
      </c>
      <c r="S1479" s="27">
        <v>1000</v>
      </c>
      <c r="T1479" s="27">
        <v>1000</v>
      </c>
      <c r="U1479" s="27">
        <v>0</v>
      </c>
      <c r="V1479" s="27">
        <v>0</v>
      </c>
      <c r="W1479" s="27">
        <v>0</v>
      </c>
      <c r="X1479" t="s">
        <v>89</v>
      </c>
      <c r="Y1479" t="s">
        <v>89</v>
      </c>
      <c r="Z1479" s="27">
        <v>0</v>
      </c>
      <c r="AA1479" s="27">
        <v>0</v>
      </c>
      <c r="AB1479" s="27">
        <v>0</v>
      </c>
      <c r="AC1479" s="27">
        <v>0</v>
      </c>
      <c r="AD1479" s="27">
        <v>220.14389937106921</v>
      </c>
      <c r="AE1479" s="27">
        <v>385.25182389937112</v>
      </c>
      <c r="AF1479" s="27">
        <v>550.35974842767303</v>
      </c>
      <c r="AG1479" s="90">
        <v>211888.50314465413</v>
      </c>
      <c r="AH1479" s="27">
        <v>1</v>
      </c>
      <c r="AI1479" s="27">
        <v>1</v>
      </c>
      <c r="AJ1479" s="27">
        <v>0</v>
      </c>
      <c r="AK1479" s="27">
        <v>0</v>
      </c>
      <c r="AL1479" s="101">
        <v>211888.50314465413</v>
      </c>
      <c r="AM1479" s="101">
        <v>211888.50314465413</v>
      </c>
      <c r="AN1479">
        <v>2023</v>
      </c>
      <c r="AO1479" t="s">
        <v>56</v>
      </c>
      <c r="AP1479" s="30">
        <v>40</v>
      </c>
      <c r="AQ1479" t="s">
        <v>302</v>
      </c>
      <c r="AR1479">
        <v>4</v>
      </c>
      <c r="AS1479">
        <v>4</v>
      </c>
      <c r="AT1479" t="s">
        <v>89</v>
      </c>
      <c r="AU1479">
        <v>2020</v>
      </c>
      <c r="AV1479" t="s">
        <v>426</v>
      </c>
      <c r="AW1479" s="101">
        <f t="shared" si="94"/>
        <v>211888.50314465413</v>
      </c>
      <c r="AX1479" s="101">
        <f t="shared" si="95"/>
        <v>211888.50314465413</v>
      </c>
      <c r="AY1479" s="101">
        <f t="shared" si="96"/>
        <v>211888.50314465413</v>
      </c>
    </row>
    <row r="1480" spans="1:51" x14ac:dyDescent="0.2">
      <c r="A1480">
        <v>83</v>
      </c>
      <c r="B1480">
        <v>2023</v>
      </c>
      <c r="C1480" t="s">
        <v>857</v>
      </c>
      <c r="D1480" t="s">
        <v>45</v>
      </c>
      <c r="E1480" t="s">
        <v>46</v>
      </c>
      <c r="H1480" t="s">
        <v>422</v>
      </c>
      <c r="I1480" t="s">
        <v>423</v>
      </c>
      <c r="J1480" t="s">
        <v>424</v>
      </c>
      <c r="K1480" t="s">
        <v>64</v>
      </c>
      <c r="L1480" s="27">
        <v>0</v>
      </c>
      <c r="M1480" s="27">
        <v>0</v>
      </c>
      <c r="N1480" s="27">
        <v>0</v>
      </c>
      <c r="O1480" t="s">
        <v>142</v>
      </c>
      <c r="P1480" t="s">
        <v>425</v>
      </c>
      <c r="Q1480" s="27">
        <v>100</v>
      </c>
      <c r="R1480" s="27">
        <v>550</v>
      </c>
      <c r="S1480" s="27">
        <v>1000</v>
      </c>
      <c r="T1480" s="27">
        <v>1000</v>
      </c>
      <c r="U1480" s="27">
        <v>0</v>
      </c>
      <c r="V1480" s="27">
        <v>0</v>
      </c>
      <c r="W1480" s="27">
        <v>0</v>
      </c>
      <c r="X1480" t="s">
        <v>89</v>
      </c>
      <c r="Y1480" t="s">
        <v>89</v>
      </c>
      <c r="Z1480" s="27">
        <v>0</v>
      </c>
      <c r="AA1480" s="27">
        <v>0</v>
      </c>
      <c r="AB1480" s="27">
        <v>0</v>
      </c>
      <c r="AC1480" s="27">
        <v>0</v>
      </c>
      <c r="AD1480" s="27">
        <v>220.14389937106921</v>
      </c>
      <c r="AE1480" s="27">
        <v>385.25182389937112</v>
      </c>
      <c r="AF1480" s="27">
        <v>550.35974842767303</v>
      </c>
      <c r="AG1480" s="90">
        <v>211888.50314465413</v>
      </c>
      <c r="AH1480" s="27">
        <v>1</v>
      </c>
      <c r="AI1480" s="27">
        <v>1</v>
      </c>
      <c r="AJ1480" s="27">
        <v>0</v>
      </c>
      <c r="AK1480" s="27">
        <v>0</v>
      </c>
      <c r="AL1480" s="101">
        <v>211888.50314465413</v>
      </c>
      <c r="AM1480" s="101">
        <v>211888.50314465413</v>
      </c>
      <c r="AN1480">
        <v>2030</v>
      </c>
      <c r="AO1480" t="s">
        <v>56</v>
      </c>
      <c r="AP1480" s="30">
        <v>40</v>
      </c>
      <c r="AQ1480" t="s">
        <v>302</v>
      </c>
      <c r="AR1480">
        <v>4</v>
      </c>
      <c r="AS1480">
        <v>4</v>
      </c>
      <c r="AT1480" t="s">
        <v>89</v>
      </c>
      <c r="AU1480">
        <v>2020</v>
      </c>
      <c r="AV1480" t="s">
        <v>426</v>
      </c>
      <c r="AW1480" s="101">
        <f t="shared" si="94"/>
        <v>211888.50314465413</v>
      </c>
      <c r="AX1480" s="101">
        <f t="shared" si="95"/>
        <v>211888.50314465413</v>
      </c>
      <c r="AY1480" s="101">
        <f t="shared" si="96"/>
        <v>211888.50314465413</v>
      </c>
    </row>
    <row r="1481" spans="1:51" x14ac:dyDescent="0.2">
      <c r="A1481">
        <v>83</v>
      </c>
      <c r="B1481">
        <v>2023</v>
      </c>
      <c r="C1481" t="s">
        <v>857</v>
      </c>
      <c r="D1481" t="s">
        <v>45</v>
      </c>
      <c r="E1481" t="s">
        <v>46</v>
      </c>
      <c r="H1481" t="s">
        <v>422</v>
      </c>
      <c r="I1481" t="s">
        <v>423</v>
      </c>
      <c r="J1481" t="s">
        <v>424</v>
      </c>
      <c r="K1481" t="s">
        <v>64</v>
      </c>
      <c r="L1481" s="27">
        <v>0</v>
      </c>
      <c r="M1481" s="27">
        <v>0</v>
      </c>
      <c r="N1481" s="27">
        <v>0</v>
      </c>
      <c r="O1481" t="s">
        <v>142</v>
      </c>
      <c r="P1481" t="s">
        <v>425</v>
      </c>
      <c r="Q1481" s="27">
        <v>100</v>
      </c>
      <c r="R1481" s="27">
        <v>550</v>
      </c>
      <c r="S1481" s="27">
        <v>1000</v>
      </c>
      <c r="T1481" s="27">
        <v>1000</v>
      </c>
      <c r="U1481" s="27">
        <v>0</v>
      </c>
      <c r="V1481" s="27">
        <v>0</v>
      </c>
      <c r="W1481" s="27">
        <v>0</v>
      </c>
      <c r="X1481" t="s">
        <v>89</v>
      </c>
      <c r="Y1481" t="s">
        <v>89</v>
      </c>
      <c r="Z1481" s="27">
        <v>0</v>
      </c>
      <c r="AA1481" s="27">
        <v>0</v>
      </c>
      <c r="AB1481" s="27">
        <v>0</v>
      </c>
      <c r="AC1481" s="27">
        <v>0</v>
      </c>
      <c r="AD1481" s="27">
        <v>220.14389937106921</v>
      </c>
      <c r="AE1481" s="27">
        <v>385.25182389937112</v>
      </c>
      <c r="AF1481" s="27">
        <v>550.35974842767303</v>
      </c>
      <c r="AG1481" s="90">
        <v>211888.50314465413</v>
      </c>
      <c r="AH1481" s="27">
        <v>1</v>
      </c>
      <c r="AI1481" s="27">
        <v>1</v>
      </c>
      <c r="AJ1481" s="27">
        <v>0</v>
      </c>
      <c r="AK1481" s="27">
        <v>0</v>
      </c>
      <c r="AL1481" s="101">
        <v>211888.50314465413</v>
      </c>
      <c r="AM1481" s="101">
        <v>211888.50314465413</v>
      </c>
      <c r="AN1481">
        <v>2035</v>
      </c>
      <c r="AO1481" t="s">
        <v>56</v>
      </c>
      <c r="AP1481" s="30">
        <v>40</v>
      </c>
      <c r="AQ1481" t="s">
        <v>302</v>
      </c>
      <c r="AR1481">
        <v>4</v>
      </c>
      <c r="AS1481">
        <v>4</v>
      </c>
      <c r="AT1481" t="s">
        <v>89</v>
      </c>
      <c r="AU1481">
        <v>2020</v>
      </c>
      <c r="AV1481" t="s">
        <v>426</v>
      </c>
      <c r="AW1481" s="101">
        <f t="shared" ref="AW1481:AW1544" si="97">AG1481</f>
        <v>211888.50314465413</v>
      </c>
      <c r="AX1481" s="101">
        <f t="shared" ref="AX1481:AX1544" si="98">AL1481</f>
        <v>211888.50314465413</v>
      </c>
      <c r="AY1481" s="101">
        <f t="shared" ref="AY1481:AY1544" si="99">AM1481</f>
        <v>211888.50314465413</v>
      </c>
    </row>
    <row r="1482" spans="1:51" x14ac:dyDescent="0.2">
      <c r="A1482">
        <v>83</v>
      </c>
      <c r="B1482">
        <v>2023</v>
      </c>
      <c r="C1482" t="s">
        <v>857</v>
      </c>
      <c r="D1482" t="s">
        <v>45</v>
      </c>
      <c r="E1482" t="s">
        <v>46</v>
      </c>
      <c r="H1482" t="s">
        <v>422</v>
      </c>
      <c r="I1482" t="s">
        <v>423</v>
      </c>
      <c r="J1482" t="s">
        <v>424</v>
      </c>
      <c r="K1482" t="s">
        <v>64</v>
      </c>
      <c r="L1482" s="27">
        <v>0</v>
      </c>
      <c r="M1482" s="27">
        <v>0</v>
      </c>
      <c r="N1482" s="27">
        <v>0</v>
      </c>
      <c r="O1482" t="s">
        <v>142</v>
      </c>
      <c r="P1482" t="s">
        <v>425</v>
      </c>
      <c r="Q1482" s="27">
        <v>100</v>
      </c>
      <c r="R1482" s="27">
        <v>550</v>
      </c>
      <c r="S1482" s="27">
        <v>1000</v>
      </c>
      <c r="T1482" s="27">
        <v>1000</v>
      </c>
      <c r="U1482" s="27">
        <v>0</v>
      </c>
      <c r="V1482" s="27">
        <v>0</v>
      </c>
      <c r="W1482" s="27">
        <v>0</v>
      </c>
      <c r="X1482" t="s">
        <v>89</v>
      </c>
      <c r="Y1482" t="s">
        <v>89</v>
      </c>
      <c r="Z1482" s="27">
        <v>0</v>
      </c>
      <c r="AA1482" s="27">
        <v>0</v>
      </c>
      <c r="AB1482" s="27">
        <v>0</v>
      </c>
      <c r="AC1482" s="27">
        <v>0</v>
      </c>
      <c r="AD1482" s="27">
        <v>220.14389937106921</v>
      </c>
      <c r="AE1482" s="27">
        <v>385.25182389937112</v>
      </c>
      <c r="AF1482" s="27">
        <v>550.35974842767303</v>
      </c>
      <c r="AG1482" s="90">
        <v>211888.50314465413</v>
      </c>
      <c r="AH1482" s="27">
        <v>1</v>
      </c>
      <c r="AI1482" s="27">
        <v>1</v>
      </c>
      <c r="AJ1482" s="27">
        <v>0</v>
      </c>
      <c r="AK1482" s="27">
        <v>0</v>
      </c>
      <c r="AL1482" s="101">
        <v>211888.50314465413</v>
      </c>
      <c r="AM1482" s="101">
        <v>211888.50314465413</v>
      </c>
      <c r="AN1482">
        <v>2040</v>
      </c>
      <c r="AO1482" t="s">
        <v>56</v>
      </c>
      <c r="AP1482" s="30">
        <v>40</v>
      </c>
      <c r="AQ1482" t="s">
        <v>302</v>
      </c>
      <c r="AR1482">
        <v>4</v>
      </c>
      <c r="AS1482">
        <v>4</v>
      </c>
      <c r="AT1482" t="s">
        <v>89</v>
      </c>
      <c r="AU1482">
        <v>2020</v>
      </c>
      <c r="AV1482" t="s">
        <v>426</v>
      </c>
      <c r="AW1482" s="101">
        <f t="shared" si="97"/>
        <v>211888.50314465413</v>
      </c>
      <c r="AX1482" s="101">
        <f t="shared" si="98"/>
        <v>211888.50314465413</v>
      </c>
      <c r="AY1482" s="101">
        <f t="shared" si="99"/>
        <v>211888.50314465413</v>
      </c>
    </row>
    <row r="1483" spans="1:51" x14ac:dyDescent="0.2">
      <c r="A1483">
        <v>83</v>
      </c>
      <c r="B1483">
        <v>2023</v>
      </c>
      <c r="C1483" t="s">
        <v>857</v>
      </c>
      <c r="D1483" t="s">
        <v>45</v>
      </c>
      <c r="E1483" t="s">
        <v>46</v>
      </c>
      <c r="H1483" t="s">
        <v>422</v>
      </c>
      <c r="I1483" t="s">
        <v>423</v>
      </c>
      <c r="J1483" t="s">
        <v>424</v>
      </c>
      <c r="K1483" t="s">
        <v>64</v>
      </c>
      <c r="L1483" s="27">
        <v>0</v>
      </c>
      <c r="M1483" s="27">
        <v>0</v>
      </c>
      <c r="N1483" s="27">
        <v>0</v>
      </c>
      <c r="O1483" t="s">
        <v>142</v>
      </c>
      <c r="P1483" t="s">
        <v>425</v>
      </c>
      <c r="Q1483" s="27">
        <v>100</v>
      </c>
      <c r="R1483" s="27">
        <v>550</v>
      </c>
      <c r="S1483" s="27">
        <v>1000</v>
      </c>
      <c r="T1483" s="27">
        <v>1000</v>
      </c>
      <c r="U1483" s="27">
        <v>0</v>
      </c>
      <c r="V1483" s="27">
        <v>0</v>
      </c>
      <c r="W1483" s="27">
        <v>0</v>
      </c>
      <c r="X1483" t="s">
        <v>89</v>
      </c>
      <c r="Y1483" t="s">
        <v>89</v>
      </c>
      <c r="Z1483" s="27">
        <v>0</v>
      </c>
      <c r="AA1483" s="27">
        <v>0</v>
      </c>
      <c r="AB1483" s="27">
        <v>0</v>
      </c>
      <c r="AC1483" s="27">
        <v>0</v>
      </c>
      <c r="AD1483" s="27">
        <v>220.14389937106921</v>
      </c>
      <c r="AE1483" s="27">
        <v>385.25182389937112</v>
      </c>
      <c r="AF1483" s="27">
        <v>550.35974842767303</v>
      </c>
      <c r="AG1483" s="90">
        <v>211888.50314465413</v>
      </c>
      <c r="AH1483" s="27">
        <v>1</v>
      </c>
      <c r="AI1483" s="27">
        <v>1</v>
      </c>
      <c r="AJ1483" s="27">
        <v>0</v>
      </c>
      <c r="AK1483" s="27">
        <v>0</v>
      </c>
      <c r="AL1483" s="101">
        <v>211888.50314465413</v>
      </c>
      <c r="AM1483" s="101">
        <v>211888.50314465413</v>
      </c>
      <c r="AN1483">
        <v>2045</v>
      </c>
      <c r="AO1483" t="s">
        <v>56</v>
      </c>
      <c r="AP1483" s="30">
        <v>40</v>
      </c>
      <c r="AQ1483" t="s">
        <v>302</v>
      </c>
      <c r="AR1483">
        <v>4</v>
      </c>
      <c r="AS1483">
        <v>4</v>
      </c>
      <c r="AT1483" t="s">
        <v>89</v>
      </c>
      <c r="AU1483">
        <v>2020</v>
      </c>
      <c r="AV1483" t="s">
        <v>426</v>
      </c>
      <c r="AW1483" s="101">
        <f t="shared" si="97"/>
        <v>211888.50314465413</v>
      </c>
      <c r="AX1483" s="101">
        <f t="shared" si="98"/>
        <v>211888.50314465413</v>
      </c>
      <c r="AY1483" s="101">
        <f t="shared" si="99"/>
        <v>211888.50314465413</v>
      </c>
    </row>
    <row r="1484" spans="1:51" x14ac:dyDescent="0.2">
      <c r="A1484">
        <v>83</v>
      </c>
      <c r="B1484">
        <v>2023</v>
      </c>
      <c r="C1484" t="s">
        <v>857</v>
      </c>
      <c r="D1484" t="s">
        <v>45</v>
      </c>
      <c r="E1484" t="s">
        <v>46</v>
      </c>
      <c r="H1484" t="s">
        <v>422</v>
      </c>
      <c r="I1484" t="s">
        <v>423</v>
      </c>
      <c r="J1484" t="s">
        <v>424</v>
      </c>
      <c r="K1484" t="s">
        <v>64</v>
      </c>
      <c r="L1484" s="27">
        <v>0</v>
      </c>
      <c r="M1484" s="27">
        <v>0</v>
      </c>
      <c r="N1484" s="27">
        <v>0</v>
      </c>
      <c r="O1484" t="s">
        <v>142</v>
      </c>
      <c r="P1484" t="s">
        <v>425</v>
      </c>
      <c r="Q1484" s="27">
        <v>100</v>
      </c>
      <c r="R1484" s="27">
        <v>550</v>
      </c>
      <c r="S1484" s="27">
        <v>1000</v>
      </c>
      <c r="T1484" s="27">
        <v>1000</v>
      </c>
      <c r="U1484" s="27">
        <v>0</v>
      </c>
      <c r="V1484" s="27">
        <v>0</v>
      </c>
      <c r="W1484" s="27">
        <v>0</v>
      </c>
      <c r="X1484" t="s">
        <v>89</v>
      </c>
      <c r="Y1484" t="s">
        <v>89</v>
      </c>
      <c r="Z1484" s="27">
        <v>0</v>
      </c>
      <c r="AA1484" s="27">
        <v>0</v>
      </c>
      <c r="AB1484" s="27">
        <v>0</v>
      </c>
      <c r="AC1484" s="27">
        <v>0</v>
      </c>
      <c r="AD1484" s="27">
        <v>220.14389937106921</v>
      </c>
      <c r="AE1484" s="27">
        <v>385.25182389937112</v>
      </c>
      <c r="AF1484" s="27">
        <v>550.35974842767303</v>
      </c>
      <c r="AG1484" s="90">
        <v>211888.50314465413</v>
      </c>
      <c r="AH1484" s="27">
        <v>1</v>
      </c>
      <c r="AI1484" s="27">
        <v>1</v>
      </c>
      <c r="AJ1484" s="27">
        <v>0</v>
      </c>
      <c r="AK1484" s="27">
        <v>0</v>
      </c>
      <c r="AL1484" s="101">
        <v>211888.50314465413</v>
      </c>
      <c r="AM1484" s="101">
        <v>211888.50314465413</v>
      </c>
      <c r="AN1484">
        <v>2050</v>
      </c>
      <c r="AO1484" t="s">
        <v>56</v>
      </c>
      <c r="AP1484" s="30">
        <v>40</v>
      </c>
      <c r="AQ1484" t="s">
        <v>302</v>
      </c>
      <c r="AR1484">
        <v>4</v>
      </c>
      <c r="AS1484">
        <v>4</v>
      </c>
      <c r="AT1484" t="s">
        <v>89</v>
      </c>
      <c r="AU1484">
        <v>2020</v>
      </c>
      <c r="AV1484" t="s">
        <v>426</v>
      </c>
      <c r="AW1484" s="101">
        <f t="shared" si="97"/>
        <v>211888.50314465413</v>
      </c>
      <c r="AX1484" s="101">
        <f t="shared" si="98"/>
        <v>211888.50314465413</v>
      </c>
      <c r="AY1484" s="101">
        <f t="shared" si="99"/>
        <v>211888.50314465413</v>
      </c>
    </row>
    <row r="1485" spans="1:51" x14ac:dyDescent="0.2">
      <c r="A1485">
        <v>83</v>
      </c>
      <c r="B1485">
        <v>2023</v>
      </c>
      <c r="C1485" t="s">
        <v>857</v>
      </c>
      <c r="D1485" t="s">
        <v>45</v>
      </c>
      <c r="E1485" t="s">
        <v>46</v>
      </c>
      <c r="H1485" t="s">
        <v>422</v>
      </c>
      <c r="I1485" t="s">
        <v>423</v>
      </c>
      <c r="J1485" t="s">
        <v>424</v>
      </c>
      <c r="K1485" t="s">
        <v>64</v>
      </c>
      <c r="L1485" s="27">
        <v>0</v>
      </c>
      <c r="M1485" s="27">
        <v>0</v>
      </c>
      <c r="N1485" s="27">
        <v>0</v>
      </c>
      <c r="O1485" t="s">
        <v>142</v>
      </c>
      <c r="P1485" t="s">
        <v>425</v>
      </c>
      <c r="Q1485" s="27">
        <v>100</v>
      </c>
      <c r="R1485" s="27">
        <v>550</v>
      </c>
      <c r="S1485" s="27">
        <v>1000</v>
      </c>
      <c r="T1485" s="27">
        <v>1000</v>
      </c>
      <c r="U1485" s="27">
        <v>0</v>
      </c>
      <c r="V1485" s="27">
        <v>0</v>
      </c>
      <c r="W1485" s="27">
        <v>0</v>
      </c>
      <c r="X1485" t="s">
        <v>89</v>
      </c>
      <c r="Y1485" t="s">
        <v>89</v>
      </c>
      <c r="Z1485" s="27">
        <v>0</v>
      </c>
      <c r="AA1485" s="27">
        <v>0</v>
      </c>
      <c r="AB1485" s="27">
        <v>0</v>
      </c>
      <c r="AC1485" s="27">
        <v>0</v>
      </c>
      <c r="AD1485" s="27">
        <v>220.14389937106921</v>
      </c>
      <c r="AE1485" s="27">
        <v>385.25182389937112</v>
      </c>
      <c r="AF1485" s="27">
        <v>550.35974842767303</v>
      </c>
      <c r="AG1485" s="90">
        <v>211888.50314465413</v>
      </c>
      <c r="AH1485" s="27">
        <v>1</v>
      </c>
      <c r="AI1485" s="27">
        <v>1</v>
      </c>
      <c r="AJ1485" s="27">
        <v>0</v>
      </c>
      <c r="AK1485" s="27">
        <v>0</v>
      </c>
      <c r="AL1485" s="101">
        <v>211888.50314465413</v>
      </c>
      <c r="AM1485" s="101">
        <v>211888.50314465413</v>
      </c>
      <c r="AN1485">
        <v>2023</v>
      </c>
      <c r="AO1485" t="s">
        <v>59</v>
      </c>
      <c r="AP1485" s="30">
        <v>40</v>
      </c>
      <c r="AQ1485" t="s">
        <v>302</v>
      </c>
      <c r="AR1485">
        <v>4</v>
      </c>
      <c r="AS1485">
        <v>4</v>
      </c>
      <c r="AT1485" t="s">
        <v>89</v>
      </c>
      <c r="AU1485">
        <v>2020</v>
      </c>
      <c r="AV1485" t="s">
        <v>426</v>
      </c>
      <c r="AW1485" s="101">
        <f t="shared" si="97"/>
        <v>211888.50314465413</v>
      </c>
      <c r="AX1485" s="101">
        <f t="shared" si="98"/>
        <v>211888.50314465413</v>
      </c>
      <c r="AY1485" s="101">
        <f t="shared" si="99"/>
        <v>211888.50314465413</v>
      </c>
    </row>
    <row r="1486" spans="1:51" x14ac:dyDescent="0.2">
      <c r="A1486">
        <v>83</v>
      </c>
      <c r="B1486">
        <v>2023</v>
      </c>
      <c r="C1486" t="s">
        <v>857</v>
      </c>
      <c r="D1486" t="s">
        <v>45</v>
      </c>
      <c r="E1486" t="s">
        <v>46</v>
      </c>
      <c r="H1486" t="s">
        <v>422</v>
      </c>
      <c r="I1486" t="s">
        <v>423</v>
      </c>
      <c r="J1486" t="s">
        <v>424</v>
      </c>
      <c r="K1486" t="s">
        <v>64</v>
      </c>
      <c r="L1486" s="27">
        <v>0</v>
      </c>
      <c r="M1486" s="27">
        <v>0</v>
      </c>
      <c r="N1486" s="27">
        <v>0</v>
      </c>
      <c r="O1486" t="s">
        <v>142</v>
      </c>
      <c r="P1486" t="s">
        <v>425</v>
      </c>
      <c r="Q1486" s="27">
        <v>100</v>
      </c>
      <c r="R1486" s="27">
        <v>550</v>
      </c>
      <c r="S1486" s="27">
        <v>1000</v>
      </c>
      <c r="T1486" s="27">
        <v>1000</v>
      </c>
      <c r="U1486" s="27">
        <v>0</v>
      </c>
      <c r="V1486" s="27">
        <v>0</v>
      </c>
      <c r="W1486" s="27">
        <v>0</v>
      </c>
      <c r="X1486" t="s">
        <v>89</v>
      </c>
      <c r="Y1486" t="s">
        <v>89</v>
      </c>
      <c r="Z1486" s="27">
        <v>0</v>
      </c>
      <c r="AA1486" s="27">
        <v>0</v>
      </c>
      <c r="AB1486" s="27">
        <v>0</v>
      </c>
      <c r="AC1486" s="27">
        <v>0</v>
      </c>
      <c r="AD1486" s="27">
        <v>220.14389937106921</v>
      </c>
      <c r="AE1486" s="27">
        <v>385.25182389937112</v>
      </c>
      <c r="AF1486" s="27">
        <v>550.35974842767303</v>
      </c>
      <c r="AG1486" s="90">
        <v>211888.50314465413</v>
      </c>
      <c r="AH1486" s="27">
        <v>1</v>
      </c>
      <c r="AI1486" s="27">
        <v>1</v>
      </c>
      <c r="AJ1486" s="27">
        <v>0</v>
      </c>
      <c r="AK1486" s="27">
        <v>0</v>
      </c>
      <c r="AL1486" s="101">
        <v>211888.50314465413</v>
      </c>
      <c r="AM1486" s="101">
        <v>211888.50314465413</v>
      </c>
      <c r="AN1486">
        <v>2030</v>
      </c>
      <c r="AO1486" t="s">
        <v>59</v>
      </c>
      <c r="AP1486" s="30">
        <v>40</v>
      </c>
      <c r="AQ1486" t="s">
        <v>302</v>
      </c>
      <c r="AR1486">
        <v>4</v>
      </c>
      <c r="AS1486">
        <v>4</v>
      </c>
      <c r="AT1486" t="s">
        <v>89</v>
      </c>
      <c r="AU1486">
        <v>2020</v>
      </c>
      <c r="AV1486" t="s">
        <v>426</v>
      </c>
      <c r="AW1486" s="101">
        <f t="shared" si="97"/>
        <v>211888.50314465413</v>
      </c>
      <c r="AX1486" s="101">
        <f t="shared" si="98"/>
        <v>211888.50314465413</v>
      </c>
      <c r="AY1486" s="101">
        <f t="shared" si="99"/>
        <v>211888.50314465413</v>
      </c>
    </row>
    <row r="1487" spans="1:51" x14ac:dyDescent="0.2">
      <c r="A1487">
        <v>83</v>
      </c>
      <c r="B1487">
        <v>2023</v>
      </c>
      <c r="C1487" t="s">
        <v>857</v>
      </c>
      <c r="D1487" t="s">
        <v>45</v>
      </c>
      <c r="E1487" t="s">
        <v>46</v>
      </c>
      <c r="H1487" t="s">
        <v>422</v>
      </c>
      <c r="I1487" t="s">
        <v>423</v>
      </c>
      <c r="J1487" t="s">
        <v>424</v>
      </c>
      <c r="K1487" t="s">
        <v>64</v>
      </c>
      <c r="L1487" s="27">
        <v>0</v>
      </c>
      <c r="M1487" s="27">
        <v>0</v>
      </c>
      <c r="N1487" s="27">
        <v>0</v>
      </c>
      <c r="O1487" t="s">
        <v>142</v>
      </c>
      <c r="P1487" t="s">
        <v>425</v>
      </c>
      <c r="Q1487" s="27">
        <v>100</v>
      </c>
      <c r="R1487" s="27">
        <v>550</v>
      </c>
      <c r="S1487" s="27">
        <v>1000</v>
      </c>
      <c r="T1487" s="27">
        <v>1000</v>
      </c>
      <c r="U1487" s="27">
        <v>0</v>
      </c>
      <c r="V1487" s="27">
        <v>0</v>
      </c>
      <c r="W1487" s="27">
        <v>0</v>
      </c>
      <c r="X1487" t="s">
        <v>89</v>
      </c>
      <c r="Y1487" t="s">
        <v>89</v>
      </c>
      <c r="Z1487" s="27">
        <v>0</v>
      </c>
      <c r="AA1487" s="27">
        <v>0</v>
      </c>
      <c r="AB1487" s="27">
        <v>0</v>
      </c>
      <c r="AC1487" s="27">
        <v>0</v>
      </c>
      <c r="AD1487" s="27">
        <v>220.14389937106921</v>
      </c>
      <c r="AE1487" s="27">
        <v>385.25182389937112</v>
      </c>
      <c r="AF1487" s="27">
        <v>550.35974842767303</v>
      </c>
      <c r="AG1487" s="90">
        <v>211888.50314465413</v>
      </c>
      <c r="AH1487" s="27">
        <v>1</v>
      </c>
      <c r="AI1487" s="27">
        <v>1</v>
      </c>
      <c r="AJ1487" s="27">
        <v>0</v>
      </c>
      <c r="AK1487" s="27">
        <v>0</v>
      </c>
      <c r="AL1487" s="101">
        <v>211888.50314465413</v>
      </c>
      <c r="AM1487" s="101">
        <v>211888.50314465413</v>
      </c>
      <c r="AN1487">
        <v>2035</v>
      </c>
      <c r="AO1487" t="s">
        <v>59</v>
      </c>
      <c r="AP1487" s="30">
        <v>40</v>
      </c>
      <c r="AQ1487" t="s">
        <v>302</v>
      </c>
      <c r="AR1487">
        <v>4</v>
      </c>
      <c r="AS1487">
        <v>4</v>
      </c>
      <c r="AT1487" t="s">
        <v>89</v>
      </c>
      <c r="AU1487">
        <v>2020</v>
      </c>
      <c r="AV1487" t="s">
        <v>426</v>
      </c>
      <c r="AW1487" s="101">
        <f t="shared" si="97"/>
        <v>211888.50314465413</v>
      </c>
      <c r="AX1487" s="101">
        <f t="shared" si="98"/>
        <v>211888.50314465413</v>
      </c>
      <c r="AY1487" s="101">
        <f t="shared" si="99"/>
        <v>211888.50314465413</v>
      </c>
    </row>
    <row r="1488" spans="1:51" x14ac:dyDescent="0.2">
      <c r="A1488">
        <v>83</v>
      </c>
      <c r="B1488">
        <v>2023</v>
      </c>
      <c r="C1488" t="s">
        <v>857</v>
      </c>
      <c r="D1488" t="s">
        <v>45</v>
      </c>
      <c r="E1488" t="s">
        <v>46</v>
      </c>
      <c r="H1488" t="s">
        <v>422</v>
      </c>
      <c r="I1488" t="s">
        <v>423</v>
      </c>
      <c r="J1488" t="s">
        <v>424</v>
      </c>
      <c r="K1488" t="s">
        <v>64</v>
      </c>
      <c r="L1488" s="27">
        <v>0</v>
      </c>
      <c r="M1488" s="27">
        <v>0</v>
      </c>
      <c r="N1488" s="27">
        <v>0</v>
      </c>
      <c r="O1488" t="s">
        <v>142</v>
      </c>
      <c r="P1488" t="s">
        <v>425</v>
      </c>
      <c r="Q1488" s="27">
        <v>100</v>
      </c>
      <c r="R1488" s="27">
        <v>550</v>
      </c>
      <c r="S1488" s="27">
        <v>1000</v>
      </c>
      <c r="T1488" s="27">
        <v>1000</v>
      </c>
      <c r="U1488" s="27">
        <v>0</v>
      </c>
      <c r="V1488" s="27">
        <v>0</v>
      </c>
      <c r="W1488" s="27">
        <v>0</v>
      </c>
      <c r="X1488" t="s">
        <v>89</v>
      </c>
      <c r="Y1488" t="s">
        <v>89</v>
      </c>
      <c r="Z1488" s="27">
        <v>0</v>
      </c>
      <c r="AA1488" s="27">
        <v>0</v>
      </c>
      <c r="AB1488" s="27">
        <v>0</v>
      </c>
      <c r="AC1488" s="27">
        <v>0</v>
      </c>
      <c r="AD1488" s="27">
        <v>220.14389937106921</v>
      </c>
      <c r="AE1488" s="27">
        <v>385.25182389937112</v>
      </c>
      <c r="AF1488" s="27">
        <v>550.35974842767303</v>
      </c>
      <c r="AG1488" s="90">
        <v>211888.50314465413</v>
      </c>
      <c r="AH1488" s="27">
        <v>1</v>
      </c>
      <c r="AI1488" s="27">
        <v>1</v>
      </c>
      <c r="AJ1488" s="27">
        <v>0</v>
      </c>
      <c r="AK1488" s="27">
        <v>0</v>
      </c>
      <c r="AL1488" s="101">
        <v>211888.50314465413</v>
      </c>
      <c r="AM1488" s="101">
        <v>211888.50314465413</v>
      </c>
      <c r="AN1488">
        <v>2040</v>
      </c>
      <c r="AO1488" t="s">
        <v>59</v>
      </c>
      <c r="AP1488" s="30">
        <v>40</v>
      </c>
      <c r="AQ1488" t="s">
        <v>302</v>
      </c>
      <c r="AR1488">
        <v>4</v>
      </c>
      <c r="AS1488">
        <v>4</v>
      </c>
      <c r="AT1488" t="s">
        <v>89</v>
      </c>
      <c r="AU1488">
        <v>2020</v>
      </c>
      <c r="AV1488" t="s">
        <v>426</v>
      </c>
      <c r="AW1488" s="101">
        <f t="shared" si="97"/>
        <v>211888.50314465413</v>
      </c>
      <c r="AX1488" s="101">
        <f t="shared" si="98"/>
        <v>211888.50314465413</v>
      </c>
      <c r="AY1488" s="101">
        <f t="shared" si="99"/>
        <v>211888.50314465413</v>
      </c>
    </row>
    <row r="1489" spans="1:51" x14ac:dyDescent="0.2">
      <c r="A1489">
        <v>83</v>
      </c>
      <c r="B1489">
        <v>2023</v>
      </c>
      <c r="C1489" t="s">
        <v>857</v>
      </c>
      <c r="D1489" t="s">
        <v>45</v>
      </c>
      <c r="E1489" t="s">
        <v>46</v>
      </c>
      <c r="H1489" t="s">
        <v>422</v>
      </c>
      <c r="I1489" t="s">
        <v>423</v>
      </c>
      <c r="J1489" t="s">
        <v>424</v>
      </c>
      <c r="K1489" t="s">
        <v>64</v>
      </c>
      <c r="L1489" s="27">
        <v>0</v>
      </c>
      <c r="M1489" s="27">
        <v>0</v>
      </c>
      <c r="N1489" s="27">
        <v>0</v>
      </c>
      <c r="O1489" t="s">
        <v>142</v>
      </c>
      <c r="P1489" t="s">
        <v>425</v>
      </c>
      <c r="Q1489" s="27">
        <v>100</v>
      </c>
      <c r="R1489" s="27">
        <v>550</v>
      </c>
      <c r="S1489" s="27">
        <v>1000</v>
      </c>
      <c r="T1489" s="27">
        <v>1000</v>
      </c>
      <c r="U1489" s="27">
        <v>0</v>
      </c>
      <c r="V1489" s="27">
        <v>0</v>
      </c>
      <c r="W1489" s="27">
        <v>0</v>
      </c>
      <c r="X1489" t="s">
        <v>89</v>
      </c>
      <c r="Y1489" t="s">
        <v>89</v>
      </c>
      <c r="Z1489" s="27">
        <v>0</v>
      </c>
      <c r="AA1489" s="27">
        <v>0</v>
      </c>
      <c r="AB1489" s="27">
        <v>0</v>
      </c>
      <c r="AC1489" s="27">
        <v>0</v>
      </c>
      <c r="AD1489" s="27">
        <v>220.14389937106921</v>
      </c>
      <c r="AE1489" s="27">
        <v>385.25182389937112</v>
      </c>
      <c r="AF1489" s="27">
        <v>550.35974842767303</v>
      </c>
      <c r="AG1489" s="90">
        <v>211888.50314465413</v>
      </c>
      <c r="AH1489" s="27">
        <v>1</v>
      </c>
      <c r="AI1489" s="27">
        <v>1</v>
      </c>
      <c r="AJ1489" s="27">
        <v>0</v>
      </c>
      <c r="AK1489" s="27">
        <v>0</v>
      </c>
      <c r="AL1489" s="101">
        <v>211888.50314465413</v>
      </c>
      <c r="AM1489" s="101">
        <v>211888.50314465413</v>
      </c>
      <c r="AN1489">
        <v>2045</v>
      </c>
      <c r="AO1489" t="s">
        <v>59</v>
      </c>
      <c r="AP1489" s="30">
        <v>40</v>
      </c>
      <c r="AQ1489" t="s">
        <v>302</v>
      </c>
      <c r="AR1489">
        <v>4</v>
      </c>
      <c r="AS1489">
        <v>4</v>
      </c>
      <c r="AT1489" t="s">
        <v>89</v>
      </c>
      <c r="AU1489">
        <v>2020</v>
      </c>
      <c r="AV1489" t="s">
        <v>426</v>
      </c>
      <c r="AW1489" s="101">
        <f t="shared" si="97"/>
        <v>211888.50314465413</v>
      </c>
      <c r="AX1489" s="101">
        <f t="shared" si="98"/>
        <v>211888.50314465413</v>
      </c>
      <c r="AY1489" s="101">
        <f t="shared" si="99"/>
        <v>211888.50314465413</v>
      </c>
    </row>
    <row r="1490" spans="1:51" x14ac:dyDescent="0.2">
      <c r="A1490">
        <v>83</v>
      </c>
      <c r="B1490">
        <v>2023</v>
      </c>
      <c r="C1490" t="s">
        <v>857</v>
      </c>
      <c r="D1490" t="s">
        <v>45</v>
      </c>
      <c r="E1490" t="s">
        <v>46</v>
      </c>
      <c r="H1490" t="s">
        <v>422</v>
      </c>
      <c r="I1490" t="s">
        <v>423</v>
      </c>
      <c r="J1490" t="s">
        <v>424</v>
      </c>
      <c r="K1490" t="s">
        <v>64</v>
      </c>
      <c r="L1490" s="27">
        <v>0</v>
      </c>
      <c r="M1490" s="27">
        <v>0</v>
      </c>
      <c r="N1490" s="27">
        <v>0</v>
      </c>
      <c r="O1490" t="s">
        <v>142</v>
      </c>
      <c r="P1490" t="s">
        <v>425</v>
      </c>
      <c r="Q1490" s="27">
        <v>100</v>
      </c>
      <c r="R1490" s="27">
        <v>550</v>
      </c>
      <c r="S1490" s="27">
        <v>1000</v>
      </c>
      <c r="T1490" s="27">
        <v>1000</v>
      </c>
      <c r="U1490" s="27">
        <v>0</v>
      </c>
      <c r="V1490" s="27">
        <v>0</v>
      </c>
      <c r="W1490" s="27">
        <v>0</v>
      </c>
      <c r="X1490" t="s">
        <v>89</v>
      </c>
      <c r="Y1490" t="s">
        <v>89</v>
      </c>
      <c r="Z1490" s="27">
        <v>0</v>
      </c>
      <c r="AA1490" s="27">
        <v>0</v>
      </c>
      <c r="AB1490" s="27">
        <v>0</v>
      </c>
      <c r="AC1490" s="27">
        <v>0</v>
      </c>
      <c r="AD1490" s="27">
        <v>220.14389937106921</v>
      </c>
      <c r="AE1490" s="27">
        <v>385.25182389937112</v>
      </c>
      <c r="AF1490" s="27">
        <v>550.35974842767303</v>
      </c>
      <c r="AG1490" s="90">
        <v>211888.50314465413</v>
      </c>
      <c r="AH1490" s="27">
        <v>1</v>
      </c>
      <c r="AI1490" s="27">
        <v>1</v>
      </c>
      <c r="AJ1490" s="27">
        <v>0</v>
      </c>
      <c r="AK1490" s="27">
        <v>0</v>
      </c>
      <c r="AL1490" s="101">
        <v>211888.50314465413</v>
      </c>
      <c r="AM1490" s="101">
        <v>211888.50314465413</v>
      </c>
      <c r="AN1490">
        <v>2050</v>
      </c>
      <c r="AO1490" t="s">
        <v>59</v>
      </c>
      <c r="AP1490" s="30">
        <v>40</v>
      </c>
      <c r="AQ1490" t="s">
        <v>302</v>
      </c>
      <c r="AR1490">
        <v>4</v>
      </c>
      <c r="AS1490">
        <v>4</v>
      </c>
      <c r="AT1490" t="s">
        <v>89</v>
      </c>
      <c r="AU1490">
        <v>2020</v>
      </c>
      <c r="AV1490" t="s">
        <v>426</v>
      </c>
      <c r="AW1490" s="101">
        <f t="shared" si="97"/>
        <v>211888.50314465413</v>
      </c>
      <c r="AX1490" s="101">
        <f t="shared" si="98"/>
        <v>211888.50314465413</v>
      </c>
      <c r="AY1490" s="101">
        <f t="shared" si="99"/>
        <v>211888.50314465413</v>
      </c>
    </row>
    <row r="1491" spans="1:51" x14ac:dyDescent="0.2">
      <c r="A1491">
        <v>83</v>
      </c>
      <c r="B1491">
        <v>2023</v>
      </c>
      <c r="C1491" t="s">
        <v>857</v>
      </c>
      <c r="D1491" t="s">
        <v>45</v>
      </c>
      <c r="E1491" t="s">
        <v>46</v>
      </c>
      <c r="H1491" t="s">
        <v>422</v>
      </c>
      <c r="I1491" t="s">
        <v>423</v>
      </c>
      <c r="J1491" t="s">
        <v>424</v>
      </c>
      <c r="K1491" t="s">
        <v>64</v>
      </c>
      <c r="L1491" s="27">
        <v>0</v>
      </c>
      <c r="M1491" s="27">
        <v>0</v>
      </c>
      <c r="N1491" s="27">
        <v>0</v>
      </c>
      <c r="O1491" t="s">
        <v>142</v>
      </c>
      <c r="P1491" t="s">
        <v>425</v>
      </c>
      <c r="Q1491" s="27">
        <v>100</v>
      </c>
      <c r="R1491" s="27">
        <v>550</v>
      </c>
      <c r="S1491" s="27">
        <v>1000</v>
      </c>
      <c r="T1491" s="27">
        <v>1000</v>
      </c>
      <c r="U1491" s="27">
        <v>0</v>
      </c>
      <c r="V1491" s="27">
        <v>0</v>
      </c>
      <c r="W1491" s="27">
        <v>0</v>
      </c>
      <c r="X1491" t="s">
        <v>89</v>
      </c>
      <c r="Y1491" t="s">
        <v>89</v>
      </c>
      <c r="Z1491" s="27">
        <v>0</v>
      </c>
      <c r="AA1491" s="27">
        <v>0</v>
      </c>
      <c r="AB1491" s="27">
        <v>0</v>
      </c>
      <c r="AC1491" s="27">
        <v>0</v>
      </c>
      <c r="AD1491" s="27">
        <v>220.14389937106921</v>
      </c>
      <c r="AE1491" s="27">
        <v>385.25182389937112</v>
      </c>
      <c r="AF1491" s="27">
        <v>550.35974842767303</v>
      </c>
      <c r="AG1491" s="90">
        <v>211888.50314465413</v>
      </c>
      <c r="AH1491" s="27">
        <v>1</v>
      </c>
      <c r="AI1491" s="27">
        <v>1</v>
      </c>
      <c r="AJ1491" s="27">
        <v>0</v>
      </c>
      <c r="AK1491" s="27">
        <v>0</v>
      </c>
      <c r="AL1491" s="101">
        <v>211888.50314465413</v>
      </c>
      <c r="AM1491" s="101">
        <v>211888.50314465413</v>
      </c>
      <c r="AN1491">
        <v>2023</v>
      </c>
      <c r="AO1491" t="s">
        <v>60</v>
      </c>
      <c r="AP1491" s="30">
        <v>40</v>
      </c>
      <c r="AQ1491" t="s">
        <v>302</v>
      </c>
      <c r="AR1491">
        <v>4</v>
      </c>
      <c r="AS1491">
        <v>4</v>
      </c>
      <c r="AT1491" t="s">
        <v>89</v>
      </c>
      <c r="AU1491">
        <v>2020</v>
      </c>
      <c r="AV1491" t="s">
        <v>426</v>
      </c>
      <c r="AW1491" s="101">
        <f t="shared" si="97"/>
        <v>211888.50314465413</v>
      </c>
      <c r="AX1491" s="101">
        <f t="shared" si="98"/>
        <v>211888.50314465413</v>
      </c>
      <c r="AY1491" s="101">
        <f t="shared" si="99"/>
        <v>211888.50314465413</v>
      </c>
    </row>
    <row r="1492" spans="1:51" x14ac:dyDescent="0.2">
      <c r="A1492">
        <v>83</v>
      </c>
      <c r="B1492">
        <v>2023</v>
      </c>
      <c r="C1492" t="s">
        <v>857</v>
      </c>
      <c r="D1492" t="s">
        <v>45</v>
      </c>
      <c r="E1492" t="s">
        <v>46</v>
      </c>
      <c r="H1492" t="s">
        <v>422</v>
      </c>
      <c r="I1492" t="s">
        <v>423</v>
      </c>
      <c r="J1492" t="s">
        <v>424</v>
      </c>
      <c r="K1492" t="s">
        <v>64</v>
      </c>
      <c r="L1492" s="27">
        <v>0</v>
      </c>
      <c r="M1492" s="27">
        <v>0</v>
      </c>
      <c r="N1492" s="27">
        <v>0</v>
      </c>
      <c r="O1492" t="s">
        <v>142</v>
      </c>
      <c r="P1492" t="s">
        <v>425</v>
      </c>
      <c r="Q1492" s="27">
        <v>100</v>
      </c>
      <c r="R1492" s="27">
        <v>550</v>
      </c>
      <c r="S1492" s="27">
        <v>1000</v>
      </c>
      <c r="T1492" s="27">
        <v>1000</v>
      </c>
      <c r="U1492" s="27">
        <v>0</v>
      </c>
      <c r="V1492" s="27">
        <v>0</v>
      </c>
      <c r="W1492" s="27">
        <v>0</v>
      </c>
      <c r="X1492" t="s">
        <v>89</v>
      </c>
      <c r="Y1492" t="s">
        <v>89</v>
      </c>
      <c r="Z1492" s="27">
        <v>0</v>
      </c>
      <c r="AA1492" s="27">
        <v>0</v>
      </c>
      <c r="AB1492" s="27">
        <v>0</v>
      </c>
      <c r="AC1492" s="27">
        <v>0</v>
      </c>
      <c r="AD1492" s="27">
        <v>220.14389937106921</v>
      </c>
      <c r="AE1492" s="27">
        <v>385.25182389937112</v>
      </c>
      <c r="AF1492" s="27">
        <v>550.35974842767303</v>
      </c>
      <c r="AG1492" s="90">
        <v>211888.50314465413</v>
      </c>
      <c r="AH1492" s="27">
        <v>1</v>
      </c>
      <c r="AI1492" s="27">
        <v>1</v>
      </c>
      <c r="AJ1492" s="27">
        <v>0</v>
      </c>
      <c r="AK1492" s="27">
        <v>0</v>
      </c>
      <c r="AL1492" s="101">
        <v>211888.50314465413</v>
      </c>
      <c r="AM1492" s="101">
        <v>211888.50314465413</v>
      </c>
      <c r="AN1492">
        <v>2030</v>
      </c>
      <c r="AO1492" t="s">
        <v>60</v>
      </c>
      <c r="AP1492" s="30">
        <v>40</v>
      </c>
      <c r="AQ1492" t="s">
        <v>302</v>
      </c>
      <c r="AR1492">
        <v>4</v>
      </c>
      <c r="AS1492">
        <v>4</v>
      </c>
      <c r="AT1492" t="s">
        <v>89</v>
      </c>
      <c r="AU1492">
        <v>2020</v>
      </c>
      <c r="AV1492" t="s">
        <v>426</v>
      </c>
      <c r="AW1492" s="101">
        <f t="shared" si="97"/>
        <v>211888.50314465413</v>
      </c>
      <c r="AX1492" s="101">
        <f t="shared" si="98"/>
        <v>211888.50314465413</v>
      </c>
      <c r="AY1492" s="101">
        <f t="shared" si="99"/>
        <v>211888.50314465413</v>
      </c>
    </row>
    <row r="1493" spans="1:51" x14ac:dyDescent="0.2">
      <c r="A1493">
        <v>83</v>
      </c>
      <c r="B1493">
        <v>2023</v>
      </c>
      <c r="C1493" t="s">
        <v>857</v>
      </c>
      <c r="D1493" t="s">
        <v>45</v>
      </c>
      <c r="E1493" t="s">
        <v>46</v>
      </c>
      <c r="H1493" t="s">
        <v>422</v>
      </c>
      <c r="I1493" t="s">
        <v>423</v>
      </c>
      <c r="J1493" t="s">
        <v>424</v>
      </c>
      <c r="K1493" t="s">
        <v>64</v>
      </c>
      <c r="L1493" s="27">
        <v>0</v>
      </c>
      <c r="M1493" s="27">
        <v>0</v>
      </c>
      <c r="N1493" s="27">
        <v>0</v>
      </c>
      <c r="O1493" t="s">
        <v>142</v>
      </c>
      <c r="P1493" t="s">
        <v>425</v>
      </c>
      <c r="Q1493" s="27">
        <v>100</v>
      </c>
      <c r="R1493" s="27">
        <v>550</v>
      </c>
      <c r="S1493" s="27">
        <v>1000</v>
      </c>
      <c r="T1493" s="27">
        <v>1000</v>
      </c>
      <c r="U1493" s="27">
        <v>0</v>
      </c>
      <c r="V1493" s="27">
        <v>0</v>
      </c>
      <c r="W1493" s="27">
        <v>0</v>
      </c>
      <c r="X1493" t="s">
        <v>89</v>
      </c>
      <c r="Y1493" t="s">
        <v>89</v>
      </c>
      <c r="Z1493" s="27">
        <v>0</v>
      </c>
      <c r="AA1493" s="27">
        <v>0</v>
      </c>
      <c r="AB1493" s="27">
        <v>0</v>
      </c>
      <c r="AC1493" s="27">
        <v>0</v>
      </c>
      <c r="AD1493" s="27">
        <v>220.14389937106921</v>
      </c>
      <c r="AE1493" s="27">
        <v>385.25182389937112</v>
      </c>
      <c r="AF1493" s="27">
        <v>550.35974842767303</v>
      </c>
      <c r="AG1493" s="90">
        <v>211888.50314465413</v>
      </c>
      <c r="AH1493" s="27">
        <v>1</v>
      </c>
      <c r="AI1493" s="27">
        <v>1</v>
      </c>
      <c r="AJ1493" s="27">
        <v>0</v>
      </c>
      <c r="AK1493" s="27">
        <v>0</v>
      </c>
      <c r="AL1493" s="101">
        <v>211888.50314465413</v>
      </c>
      <c r="AM1493" s="101">
        <v>211888.50314465413</v>
      </c>
      <c r="AN1493">
        <v>2035</v>
      </c>
      <c r="AO1493" t="s">
        <v>60</v>
      </c>
      <c r="AP1493" s="30">
        <v>40</v>
      </c>
      <c r="AQ1493" t="s">
        <v>302</v>
      </c>
      <c r="AR1493">
        <v>4</v>
      </c>
      <c r="AS1493">
        <v>4</v>
      </c>
      <c r="AT1493" t="s">
        <v>89</v>
      </c>
      <c r="AU1493">
        <v>2020</v>
      </c>
      <c r="AV1493" t="s">
        <v>426</v>
      </c>
      <c r="AW1493" s="101">
        <f t="shared" si="97"/>
        <v>211888.50314465413</v>
      </c>
      <c r="AX1493" s="101">
        <f t="shared" si="98"/>
        <v>211888.50314465413</v>
      </c>
      <c r="AY1493" s="101">
        <f t="shared" si="99"/>
        <v>211888.50314465413</v>
      </c>
    </row>
    <row r="1494" spans="1:51" x14ac:dyDescent="0.2">
      <c r="A1494">
        <v>83</v>
      </c>
      <c r="B1494">
        <v>2023</v>
      </c>
      <c r="C1494" t="s">
        <v>857</v>
      </c>
      <c r="D1494" t="s">
        <v>45</v>
      </c>
      <c r="E1494" t="s">
        <v>46</v>
      </c>
      <c r="H1494" t="s">
        <v>422</v>
      </c>
      <c r="I1494" t="s">
        <v>423</v>
      </c>
      <c r="J1494" t="s">
        <v>424</v>
      </c>
      <c r="K1494" t="s">
        <v>64</v>
      </c>
      <c r="L1494" s="27">
        <v>0</v>
      </c>
      <c r="M1494" s="27">
        <v>0</v>
      </c>
      <c r="N1494" s="27">
        <v>0</v>
      </c>
      <c r="O1494" t="s">
        <v>142</v>
      </c>
      <c r="P1494" t="s">
        <v>425</v>
      </c>
      <c r="Q1494" s="27">
        <v>100</v>
      </c>
      <c r="R1494" s="27">
        <v>550</v>
      </c>
      <c r="S1494" s="27">
        <v>1000</v>
      </c>
      <c r="T1494" s="27">
        <v>1000</v>
      </c>
      <c r="U1494" s="27">
        <v>0</v>
      </c>
      <c r="V1494" s="27">
        <v>0</v>
      </c>
      <c r="W1494" s="27">
        <v>0</v>
      </c>
      <c r="X1494" t="s">
        <v>89</v>
      </c>
      <c r="Y1494" t="s">
        <v>89</v>
      </c>
      <c r="Z1494" s="27">
        <v>0</v>
      </c>
      <c r="AA1494" s="27">
        <v>0</v>
      </c>
      <c r="AB1494" s="27">
        <v>0</v>
      </c>
      <c r="AC1494" s="27">
        <v>0</v>
      </c>
      <c r="AD1494" s="27">
        <v>220.14389937106921</v>
      </c>
      <c r="AE1494" s="27">
        <v>385.25182389937112</v>
      </c>
      <c r="AF1494" s="27">
        <v>550.35974842767303</v>
      </c>
      <c r="AG1494" s="90">
        <v>211888.50314465413</v>
      </c>
      <c r="AH1494" s="27">
        <v>1</v>
      </c>
      <c r="AI1494" s="27">
        <v>1</v>
      </c>
      <c r="AJ1494" s="27">
        <v>0</v>
      </c>
      <c r="AK1494" s="27">
        <v>0</v>
      </c>
      <c r="AL1494" s="101">
        <v>211888.50314465413</v>
      </c>
      <c r="AM1494" s="101">
        <v>211888.50314465413</v>
      </c>
      <c r="AN1494">
        <v>2040</v>
      </c>
      <c r="AO1494" t="s">
        <v>60</v>
      </c>
      <c r="AP1494" s="30">
        <v>40</v>
      </c>
      <c r="AQ1494" t="s">
        <v>302</v>
      </c>
      <c r="AR1494">
        <v>4</v>
      </c>
      <c r="AS1494">
        <v>4</v>
      </c>
      <c r="AT1494" t="s">
        <v>89</v>
      </c>
      <c r="AU1494">
        <v>2020</v>
      </c>
      <c r="AV1494" t="s">
        <v>426</v>
      </c>
      <c r="AW1494" s="101">
        <f t="shared" si="97"/>
        <v>211888.50314465413</v>
      </c>
      <c r="AX1494" s="101">
        <f t="shared" si="98"/>
        <v>211888.50314465413</v>
      </c>
      <c r="AY1494" s="101">
        <f t="shared" si="99"/>
        <v>211888.50314465413</v>
      </c>
    </row>
    <row r="1495" spans="1:51" x14ac:dyDescent="0.2">
      <c r="A1495">
        <v>83</v>
      </c>
      <c r="B1495">
        <v>2023</v>
      </c>
      <c r="C1495" t="s">
        <v>857</v>
      </c>
      <c r="D1495" t="s">
        <v>45</v>
      </c>
      <c r="E1495" t="s">
        <v>46</v>
      </c>
      <c r="H1495" t="s">
        <v>422</v>
      </c>
      <c r="I1495" t="s">
        <v>423</v>
      </c>
      <c r="J1495" t="s">
        <v>424</v>
      </c>
      <c r="K1495" t="s">
        <v>64</v>
      </c>
      <c r="L1495" s="27">
        <v>0</v>
      </c>
      <c r="M1495" s="27">
        <v>0</v>
      </c>
      <c r="N1495" s="27">
        <v>0</v>
      </c>
      <c r="O1495" t="s">
        <v>142</v>
      </c>
      <c r="P1495" t="s">
        <v>425</v>
      </c>
      <c r="Q1495" s="27">
        <v>100</v>
      </c>
      <c r="R1495" s="27">
        <v>550</v>
      </c>
      <c r="S1495" s="27">
        <v>1000</v>
      </c>
      <c r="T1495" s="27">
        <v>1000</v>
      </c>
      <c r="U1495" s="27">
        <v>0</v>
      </c>
      <c r="V1495" s="27">
        <v>0</v>
      </c>
      <c r="W1495" s="27">
        <v>0</v>
      </c>
      <c r="X1495" t="s">
        <v>89</v>
      </c>
      <c r="Y1495" t="s">
        <v>89</v>
      </c>
      <c r="Z1495" s="27">
        <v>0</v>
      </c>
      <c r="AA1495" s="27">
        <v>0</v>
      </c>
      <c r="AB1495" s="27">
        <v>0</v>
      </c>
      <c r="AC1495" s="27">
        <v>0</v>
      </c>
      <c r="AD1495" s="27">
        <v>220.14389937106921</v>
      </c>
      <c r="AE1495" s="27">
        <v>385.25182389937112</v>
      </c>
      <c r="AF1495" s="27">
        <v>550.35974842767303</v>
      </c>
      <c r="AG1495" s="90">
        <v>211888.50314465413</v>
      </c>
      <c r="AH1495" s="27">
        <v>1</v>
      </c>
      <c r="AI1495" s="27">
        <v>1</v>
      </c>
      <c r="AJ1495" s="27">
        <v>0</v>
      </c>
      <c r="AK1495" s="27">
        <v>0</v>
      </c>
      <c r="AL1495" s="101">
        <v>211888.50314465413</v>
      </c>
      <c r="AM1495" s="101">
        <v>211888.50314465413</v>
      </c>
      <c r="AN1495">
        <v>2045</v>
      </c>
      <c r="AO1495" t="s">
        <v>60</v>
      </c>
      <c r="AP1495" s="30">
        <v>40</v>
      </c>
      <c r="AQ1495" t="s">
        <v>302</v>
      </c>
      <c r="AR1495">
        <v>4</v>
      </c>
      <c r="AS1495">
        <v>4</v>
      </c>
      <c r="AT1495" t="s">
        <v>89</v>
      </c>
      <c r="AU1495">
        <v>2020</v>
      </c>
      <c r="AV1495" t="s">
        <v>426</v>
      </c>
      <c r="AW1495" s="101">
        <f t="shared" si="97"/>
        <v>211888.50314465413</v>
      </c>
      <c r="AX1495" s="101">
        <f t="shared" si="98"/>
        <v>211888.50314465413</v>
      </c>
      <c r="AY1495" s="101">
        <f t="shared" si="99"/>
        <v>211888.50314465413</v>
      </c>
    </row>
    <row r="1496" spans="1:51" x14ac:dyDescent="0.2">
      <c r="A1496">
        <v>83</v>
      </c>
      <c r="B1496">
        <v>2023</v>
      </c>
      <c r="C1496" t="s">
        <v>857</v>
      </c>
      <c r="D1496" t="s">
        <v>45</v>
      </c>
      <c r="E1496" t="s">
        <v>46</v>
      </c>
      <c r="H1496" t="s">
        <v>422</v>
      </c>
      <c r="I1496" t="s">
        <v>423</v>
      </c>
      <c r="J1496" t="s">
        <v>424</v>
      </c>
      <c r="K1496" t="s">
        <v>64</v>
      </c>
      <c r="L1496" s="27">
        <v>0</v>
      </c>
      <c r="M1496" s="27">
        <v>0</v>
      </c>
      <c r="N1496" s="27">
        <v>0</v>
      </c>
      <c r="O1496" t="s">
        <v>142</v>
      </c>
      <c r="P1496" t="s">
        <v>425</v>
      </c>
      <c r="Q1496" s="27">
        <v>100</v>
      </c>
      <c r="R1496" s="27">
        <v>550</v>
      </c>
      <c r="S1496" s="27">
        <v>1000</v>
      </c>
      <c r="T1496" s="27">
        <v>1000</v>
      </c>
      <c r="U1496" s="27">
        <v>0</v>
      </c>
      <c r="V1496" s="27">
        <v>0</v>
      </c>
      <c r="W1496" s="27">
        <v>0</v>
      </c>
      <c r="X1496" t="s">
        <v>89</v>
      </c>
      <c r="Y1496" t="s">
        <v>89</v>
      </c>
      <c r="Z1496" s="27">
        <v>0</v>
      </c>
      <c r="AA1496" s="27">
        <v>0</v>
      </c>
      <c r="AB1496" s="27">
        <v>0</v>
      </c>
      <c r="AC1496" s="27">
        <v>0</v>
      </c>
      <c r="AD1496" s="27">
        <v>220.14389937106921</v>
      </c>
      <c r="AE1496" s="27">
        <v>385.25182389937112</v>
      </c>
      <c r="AF1496" s="27">
        <v>550.35974842767303</v>
      </c>
      <c r="AG1496" s="90">
        <v>211888.50314465413</v>
      </c>
      <c r="AH1496" s="27">
        <v>1</v>
      </c>
      <c r="AI1496" s="27">
        <v>1</v>
      </c>
      <c r="AJ1496" s="27">
        <v>0</v>
      </c>
      <c r="AK1496" s="27">
        <v>0</v>
      </c>
      <c r="AL1496" s="101">
        <v>211888.50314465413</v>
      </c>
      <c r="AM1496" s="101">
        <v>211888.50314465413</v>
      </c>
      <c r="AN1496">
        <v>2050</v>
      </c>
      <c r="AO1496" t="s">
        <v>60</v>
      </c>
      <c r="AP1496" s="30">
        <v>40</v>
      </c>
      <c r="AQ1496" t="s">
        <v>302</v>
      </c>
      <c r="AR1496">
        <v>4</v>
      </c>
      <c r="AS1496">
        <v>4</v>
      </c>
      <c r="AT1496" t="s">
        <v>89</v>
      </c>
      <c r="AU1496">
        <v>2020</v>
      </c>
      <c r="AV1496" t="s">
        <v>426</v>
      </c>
      <c r="AW1496" s="101">
        <f t="shared" si="97"/>
        <v>211888.50314465413</v>
      </c>
      <c r="AX1496" s="101">
        <f t="shared" si="98"/>
        <v>211888.50314465413</v>
      </c>
      <c r="AY1496" s="101">
        <f t="shared" si="99"/>
        <v>211888.50314465413</v>
      </c>
    </row>
    <row r="1497" spans="1:51" x14ac:dyDescent="0.2">
      <c r="A1497">
        <v>84</v>
      </c>
      <c r="B1497">
        <v>2023</v>
      </c>
      <c r="C1497" t="s">
        <v>857</v>
      </c>
      <c r="D1497" t="s">
        <v>45</v>
      </c>
      <c r="E1497" t="s">
        <v>46</v>
      </c>
      <c r="H1497" t="s">
        <v>422</v>
      </c>
      <c r="I1497" t="s">
        <v>427</v>
      </c>
      <c r="J1497" t="s">
        <v>428</v>
      </c>
      <c r="K1497" t="s">
        <v>64</v>
      </c>
      <c r="L1497" s="27">
        <v>0</v>
      </c>
      <c r="M1497" s="27">
        <v>0</v>
      </c>
      <c r="N1497" s="27">
        <v>0</v>
      </c>
      <c r="O1497" t="s">
        <v>142</v>
      </c>
      <c r="P1497" t="s">
        <v>425</v>
      </c>
      <c r="Q1497" s="27">
        <v>50000</v>
      </c>
      <c r="R1497" s="27">
        <v>150000</v>
      </c>
      <c r="S1497" s="27">
        <v>250000</v>
      </c>
      <c r="T1497" s="27">
        <v>250000</v>
      </c>
      <c r="U1497" s="27">
        <v>0</v>
      </c>
      <c r="V1497" s="27">
        <v>0</v>
      </c>
      <c r="W1497" s="27">
        <v>0</v>
      </c>
      <c r="X1497" t="s">
        <v>89</v>
      </c>
      <c r="Y1497" t="s">
        <v>89</v>
      </c>
      <c r="Z1497" s="27">
        <v>0</v>
      </c>
      <c r="AA1497" s="27">
        <v>0</v>
      </c>
      <c r="AB1497" s="27">
        <v>0</v>
      </c>
      <c r="AC1497" s="27">
        <v>0</v>
      </c>
      <c r="AD1497" s="27">
        <v>89.43345911949686</v>
      </c>
      <c r="AE1497" s="27">
        <v>137.58993710691826</v>
      </c>
      <c r="AF1497" s="27">
        <v>185.74641509433962</v>
      </c>
      <c r="AG1497" s="90">
        <v>20638490.566037737</v>
      </c>
      <c r="AH1497" s="27">
        <v>1</v>
      </c>
      <c r="AI1497" s="27">
        <v>1</v>
      </c>
      <c r="AJ1497" s="27">
        <v>0</v>
      </c>
      <c r="AK1497" s="27">
        <v>0</v>
      </c>
      <c r="AL1497" s="101">
        <v>20638490.566037737</v>
      </c>
      <c r="AM1497" s="101">
        <v>20638490.566037737</v>
      </c>
      <c r="AN1497">
        <v>2023</v>
      </c>
      <c r="AO1497" t="s">
        <v>56</v>
      </c>
      <c r="AP1497" s="30">
        <v>40</v>
      </c>
      <c r="AQ1497" t="s">
        <v>302</v>
      </c>
      <c r="AR1497">
        <v>4</v>
      </c>
      <c r="AS1497">
        <v>3</v>
      </c>
      <c r="AT1497" t="s">
        <v>89</v>
      </c>
      <c r="AU1497">
        <v>2020</v>
      </c>
      <c r="AV1497" t="s">
        <v>429</v>
      </c>
      <c r="AW1497" s="101">
        <f t="shared" si="97"/>
        <v>20638490.566037737</v>
      </c>
      <c r="AX1497" s="101">
        <f t="shared" si="98"/>
        <v>20638490.566037737</v>
      </c>
      <c r="AY1497" s="101">
        <f t="shared" si="99"/>
        <v>20638490.566037737</v>
      </c>
    </row>
    <row r="1498" spans="1:51" x14ac:dyDescent="0.2">
      <c r="A1498">
        <v>84</v>
      </c>
      <c r="B1498">
        <v>2023</v>
      </c>
      <c r="C1498" t="s">
        <v>857</v>
      </c>
      <c r="D1498" t="s">
        <v>45</v>
      </c>
      <c r="E1498" t="s">
        <v>46</v>
      </c>
      <c r="H1498" t="s">
        <v>422</v>
      </c>
      <c r="I1498" t="s">
        <v>427</v>
      </c>
      <c r="J1498" t="s">
        <v>428</v>
      </c>
      <c r="K1498" t="s">
        <v>64</v>
      </c>
      <c r="L1498" s="27">
        <v>0</v>
      </c>
      <c r="M1498" s="27">
        <v>0</v>
      </c>
      <c r="N1498" s="27">
        <v>0</v>
      </c>
      <c r="O1498" t="s">
        <v>142</v>
      </c>
      <c r="P1498" t="s">
        <v>425</v>
      </c>
      <c r="Q1498" s="27">
        <v>50000</v>
      </c>
      <c r="R1498" s="27">
        <v>150000</v>
      </c>
      <c r="S1498" s="27">
        <v>250000</v>
      </c>
      <c r="T1498" s="27">
        <v>250000</v>
      </c>
      <c r="U1498" s="27">
        <v>0</v>
      </c>
      <c r="V1498" s="27">
        <v>0</v>
      </c>
      <c r="W1498" s="27">
        <v>0</v>
      </c>
      <c r="X1498" t="s">
        <v>89</v>
      </c>
      <c r="Y1498" t="s">
        <v>89</v>
      </c>
      <c r="Z1498" s="27">
        <v>0</v>
      </c>
      <c r="AA1498" s="27">
        <v>0</v>
      </c>
      <c r="AB1498" s="27">
        <v>0</v>
      </c>
      <c r="AC1498" s="27">
        <v>0</v>
      </c>
      <c r="AD1498" s="27">
        <v>89.43345911949686</v>
      </c>
      <c r="AE1498" s="27">
        <v>137.58993710691826</v>
      </c>
      <c r="AF1498" s="27">
        <v>185.74641509433962</v>
      </c>
      <c r="AG1498" s="90">
        <v>20638490.566037737</v>
      </c>
      <c r="AH1498" s="27">
        <v>1</v>
      </c>
      <c r="AI1498" s="27">
        <v>1</v>
      </c>
      <c r="AJ1498" s="27">
        <v>0</v>
      </c>
      <c r="AK1498" s="27">
        <v>0</v>
      </c>
      <c r="AL1498" s="101">
        <v>20638490.566037737</v>
      </c>
      <c r="AM1498" s="101">
        <v>20638490.566037737</v>
      </c>
      <c r="AN1498">
        <v>2030</v>
      </c>
      <c r="AO1498" t="s">
        <v>56</v>
      </c>
      <c r="AP1498" s="30">
        <v>40</v>
      </c>
      <c r="AQ1498" t="s">
        <v>302</v>
      </c>
      <c r="AR1498">
        <v>4</v>
      </c>
      <c r="AS1498">
        <v>3</v>
      </c>
      <c r="AT1498" t="s">
        <v>89</v>
      </c>
      <c r="AU1498">
        <v>2020</v>
      </c>
      <c r="AV1498" t="s">
        <v>429</v>
      </c>
      <c r="AW1498" s="101">
        <f t="shared" si="97"/>
        <v>20638490.566037737</v>
      </c>
      <c r="AX1498" s="101">
        <f t="shared" si="98"/>
        <v>20638490.566037737</v>
      </c>
      <c r="AY1498" s="101">
        <f t="shared" si="99"/>
        <v>20638490.566037737</v>
      </c>
    </row>
    <row r="1499" spans="1:51" x14ac:dyDescent="0.2">
      <c r="A1499">
        <v>84</v>
      </c>
      <c r="B1499">
        <v>2023</v>
      </c>
      <c r="C1499" t="s">
        <v>857</v>
      </c>
      <c r="D1499" t="s">
        <v>45</v>
      </c>
      <c r="E1499" t="s">
        <v>46</v>
      </c>
      <c r="H1499" t="s">
        <v>422</v>
      </c>
      <c r="I1499" t="s">
        <v>427</v>
      </c>
      <c r="J1499" t="s">
        <v>428</v>
      </c>
      <c r="K1499" t="s">
        <v>64</v>
      </c>
      <c r="L1499" s="27">
        <v>0</v>
      </c>
      <c r="M1499" s="27">
        <v>0</v>
      </c>
      <c r="N1499" s="27">
        <v>0</v>
      </c>
      <c r="O1499" t="s">
        <v>142</v>
      </c>
      <c r="P1499" t="s">
        <v>425</v>
      </c>
      <c r="Q1499" s="27">
        <v>50000</v>
      </c>
      <c r="R1499" s="27">
        <v>150000</v>
      </c>
      <c r="S1499" s="27">
        <v>250000</v>
      </c>
      <c r="T1499" s="27">
        <v>250000</v>
      </c>
      <c r="U1499" s="27">
        <v>0</v>
      </c>
      <c r="V1499" s="27">
        <v>0</v>
      </c>
      <c r="W1499" s="27">
        <v>0</v>
      </c>
      <c r="X1499" t="s">
        <v>89</v>
      </c>
      <c r="Y1499" t="s">
        <v>89</v>
      </c>
      <c r="Z1499" s="27">
        <v>0</v>
      </c>
      <c r="AA1499" s="27">
        <v>0</v>
      </c>
      <c r="AB1499" s="27">
        <v>0</v>
      </c>
      <c r="AC1499" s="27">
        <v>0</v>
      </c>
      <c r="AD1499" s="27">
        <v>89.43345911949686</v>
      </c>
      <c r="AE1499" s="27">
        <v>137.58993710691826</v>
      </c>
      <c r="AF1499" s="27">
        <v>185.74641509433962</v>
      </c>
      <c r="AG1499" s="90">
        <v>20638490.566037737</v>
      </c>
      <c r="AH1499" s="27">
        <v>1</v>
      </c>
      <c r="AI1499" s="27">
        <v>1</v>
      </c>
      <c r="AJ1499" s="27">
        <v>0</v>
      </c>
      <c r="AK1499" s="27">
        <v>0</v>
      </c>
      <c r="AL1499" s="101">
        <v>20638490.566037737</v>
      </c>
      <c r="AM1499" s="101">
        <v>20638490.566037737</v>
      </c>
      <c r="AN1499">
        <v>2035</v>
      </c>
      <c r="AO1499" t="s">
        <v>56</v>
      </c>
      <c r="AP1499" s="30">
        <v>40</v>
      </c>
      <c r="AQ1499" t="s">
        <v>302</v>
      </c>
      <c r="AR1499">
        <v>4</v>
      </c>
      <c r="AS1499">
        <v>3</v>
      </c>
      <c r="AT1499" t="s">
        <v>89</v>
      </c>
      <c r="AU1499">
        <v>2020</v>
      </c>
      <c r="AV1499" t="s">
        <v>429</v>
      </c>
      <c r="AW1499" s="101">
        <f t="shared" si="97"/>
        <v>20638490.566037737</v>
      </c>
      <c r="AX1499" s="101">
        <f t="shared" si="98"/>
        <v>20638490.566037737</v>
      </c>
      <c r="AY1499" s="101">
        <f t="shared" si="99"/>
        <v>20638490.566037737</v>
      </c>
    </row>
    <row r="1500" spans="1:51" x14ac:dyDescent="0.2">
      <c r="A1500">
        <v>84</v>
      </c>
      <c r="B1500">
        <v>2023</v>
      </c>
      <c r="C1500" t="s">
        <v>857</v>
      </c>
      <c r="D1500" t="s">
        <v>45</v>
      </c>
      <c r="E1500" t="s">
        <v>46</v>
      </c>
      <c r="H1500" t="s">
        <v>422</v>
      </c>
      <c r="I1500" t="s">
        <v>427</v>
      </c>
      <c r="J1500" t="s">
        <v>428</v>
      </c>
      <c r="K1500" t="s">
        <v>64</v>
      </c>
      <c r="L1500" s="27">
        <v>0</v>
      </c>
      <c r="M1500" s="27">
        <v>0</v>
      </c>
      <c r="N1500" s="27">
        <v>0</v>
      </c>
      <c r="O1500" t="s">
        <v>142</v>
      </c>
      <c r="P1500" t="s">
        <v>425</v>
      </c>
      <c r="Q1500" s="27">
        <v>50000</v>
      </c>
      <c r="R1500" s="27">
        <v>150000</v>
      </c>
      <c r="S1500" s="27">
        <v>250000</v>
      </c>
      <c r="T1500" s="27">
        <v>250000</v>
      </c>
      <c r="U1500" s="27">
        <v>0</v>
      </c>
      <c r="V1500" s="27">
        <v>0</v>
      </c>
      <c r="W1500" s="27">
        <v>0</v>
      </c>
      <c r="X1500" t="s">
        <v>89</v>
      </c>
      <c r="Y1500" t="s">
        <v>89</v>
      </c>
      <c r="Z1500" s="27">
        <v>0</v>
      </c>
      <c r="AA1500" s="27">
        <v>0</v>
      </c>
      <c r="AB1500" s="27">
        <v>0</v>
      </c>
      <c r="AC1500" s="27">
        <v>0</v>
      </c>
      <c r="AD1500" s="27">
        <v>89.43345911949686</v>
      </c>
      <c r="AE1500" s="27">
        <v>137.58993710691826</v>
      </c>
      <c r="AF1500" s="27">
        <v>185.74641509433962</v>
      </c>
      <c r="AG1500" s="90">
        <v>20638490.566037737</v>
      </c>
      <c r="AH1500" s="27">
        <v>1</v>
      </c>
      <c r="AI1500" s="27">
        <v>1</v>
      </c>
      <c r="AJ1500" s="27">
        <v>0</v>
      </c>
      <c r="AK1500" s="27">
        <v>0</v>
      </c>
      <c r="AL1500" s="101">
        <v>20638490.566037737</v>
      </c>
      <c r="AM1500" s="101">
        <v>20638490.566037737</v>
      </c>
      <c r="AN1500">
        <v>2040</v>
      </c>
      <c r="AO1500" t="s">
        <v>56</v>
      </c>
      <c r="AP1500" s="30">
        <v>40</v>
      </c>
      <c r="AQ1500" t="s">
        <v>302</v>
      </c>
      <c r="AR1500">
        <v>4</v>
      </c>
      <c r="AS1500">
        <v>3</v>
      </c>
      <c r="AT1500" t="s">
        <v>89</v>
      </c>
      <c r="AU1500">
        <v>2020</v>
      </c>
      <c r="AV1500" t="s">
        <v>429</v>
      </c>
      <c r="AW1500" s="101">
        <f t="shared" si="97"/>
        <v>20638490.566037737</v>
      </c>
      <c r="AX1500" s="101">
        <f t="shared" si="98"/>
        <v>20638490.566037737</v>
      </c>
      <c r="AY1500" s="101">
        <f t="shared" si="99"/>
        <v>20638490.566037737</v>
      </c>
    </row>
    <row r="1501" spans="1:51" x14ac:dyDescent="0.2">
      <c r="A1501">
        <v>84</v>
      </c>
      <c r="B1501">
        <v>2023</v>
      </c>
      <c r="C1501" t="s">
        <v>857</v>
      </c>
      <c r="D1501" t="s">
        <v>45</v>
      </c>
      <c r="E1501" t="s">
        <v>46</v>
      </c>
      <c r="H1501" t="s">
        <v>422</v>
      </c>
      <c r="I1501" t="s">
        <v>427</v>
      </c>
      <c r="J1501" t="s">
        <v>428</v>
      </c>
      <c r="K1501" t="s">
        <v>64</v>
      </c>
      <c r="L1501" s="27">
        <v>0</v>
      </c>
      <c r="M1501" s="27">
        <v>0</v>
      </c>
      <c r="N1501" s="27">
        <v>0</v>
      </c>
      <c r="O1501" t="s">
        <v>142</v>
      </c>
      <c r="P1501" t="s">
        <v>425</v>
      </c>
      <c r="Q1501" s="27">
        <v>50000</v>
      </c>
      <c r="R1501" s="27">
        <v>150000</v>
      </c>
      <c r="S1501" s="27">
        <v>250000</v>
      </c>
      <c r="T1501" s="27">
        <v>250000</v>
      </c>
      <c r="U1501" s="27">
        <v>0</v>
      </c>
      <c r="V1501" s="27">
        <v>0</v>
      </c>
      <c r="W1501" s="27">
        <v>0</v>
      </c>
      <c r="X1501" t="s">
        <v>89</v>
      </c>
      <c r="Y1501" t="s">
        <v>89</v>
      </c>
      <c r="Z1501" s="27">
        <v>0</v>
      </c>
      <c r="AA1501" s="27">
        <v>0</v>
      </c>
      <c r="AB1501" s="27">
        <v>0</v>
      </c>
      <c r="AC1501" s="27">
        <v>0</v>
      </c>
      <c r="AD1501" s="27">
        <v>89.43345911949686</v>
      </c>
      <c r="AE1501" s="27">
        <v>137.58993710691826</v>
      </c>
      <c r="AF1501" s="27">
        <v>185.74641509433962</v>
      </c>
      <c r="AG1501" s="90">
        <v>20638490.566037737</v>
      </c>
      <c r="AH1501" s="27">
        <v>1</v>
      </c>
      <c r="AI1501" s="27">
        <v>1</v>
      </c>
      <c r="AJ1501" s="27">
        <v>0</v>
      </c>
      <c r="AK1501" s="27">
        <v>0</v>
      </c>
      <c r="AL1501" s="101">
        <v>20638490.566037737</v>
      </c>
      <c r="AM1501" s="101">
        <v>20638490.566037737</v>
      </c>
      <c r="AN1501">
        <v>2045</v>
      </c>
      <c r="AO1501" t="s">
        <v>56</v>
      </c>
      <c r="AP1501" s="30">
        <v>40</v>
      </c>
      <c r="AQ1501" t="s">
        <v>302</v>
      </c>
      <c r="AR1501">
        <v>4</v>
      </c>
      <c r="AS1501">
        <v>3</v>
      </c>
      <c r="AT1501" t="s">
        <v>89</v>
      </c>
      <c r="AU1501">
        <v>2020</v>
      </c>
      <c r="AV1501" t="s">
        <v>429</v>
      </c>
      <c r="AW1501" s="101">
        <f t="shared" si="97"/>
        <v>20638490.566037737</v>
      </c>
      <c r="AX1501" s="101">
        <f t="shared" si="98"/>
        <v>20638490.566037737</v>
      </c>
      <c r="AY1501" s="101">
        <f t="shared" si="99"/>
        <v>20638490.566037737</v>
      </c>
    </row>
    <row r="1502" spans="1:51" x14ac:dyDescent="0.2">
      <c r="A1502">
        <v>84</v>
      </c>
      <c r="B1502">
        <v>2023</v>
      </c>
      <c r="C1502" t="s">
        <v>857</v>
      </c>
      <c r="D1502" t="s">
        <v>45</v>
      </c>
      <c r="E1502" t="s">
        <v>46</v>
      </c>
      <c r="H1502" t="s">
        <v>422</v>
      </c>
      <c r="I1502" t="s">
        <v>427</v>
      </c>
      <c r="J1502" t="s">
        <v>428</v>
      </c>
      <c r="K1502" t="s">
        <v>64</v>
      </c>
      <c r="L1502" s="27">
        <v>0</v>
      </c>
      <c r="M1502" s="27">
        <v>0</v>
      </c>
      <c r="N1502" s="27">
        <v>0</v>
      </c>
      <c r="O1502" t="s">
        <v>142</v>
      </c>
      <c r="P1502" t="s">
        <v>425</v>
      </c>
      <c r="Q1502" s="27">
        <v>50000</v>
      </c>
      <c r="R1502" s="27">
        <v>150000</v>
      </c>
      <c r="S1502" s="27">
        <v>250000</v>
      </c>
      <c r="T1502" s="27">
        <v>250000</v>
      </c>
      <c r="U1502" s="27">
        <v>0</v>
      </c>
      <c r="V1502" s="27">
        <v>0</v>
      </c>
      <c r="W1502" s="27">
        <v>0</v>
      </c>
      <c r="X1502" t="s">
        <v>89</v>
      </c>
      <c r="Y1502" t="s">
        <v>89</v>
      </c>
      <c r="Z1502" s="27">
        <v>0</v>
      </c>
      <c r="AA1502" s="27">
        <v>0</v>
      </c>
      <c r="AB1502" s="27">
        <v>0</v>
      </c>
      <c r="AC1502" s="27">
        <v>0</v>
      </c>
      <c r="AD1502" s="27">
        <v>89.43345911949686</v>
      </c>
      <c r="AE1502" s="27">
        <v>137.58993710691826</v>
      </c>
      <c r="AF1502" s="27">
        <v>185.74641509433962</v>
      </c>
      <c r="AG1502" s="90">
        <v>20638490.566037737</v>
      </c>
      <c r="AH1502" s="27">
        <v>1</v>
      </c>
      <c r="AI1502" s="27">
        <v>1</v>
      </c>
      <c r="AJ1502" s="27">
        <v>0</v>
      </c>
      <c r="AK1502" s="27">
        <v>0</v>
      </c>
      <c r="AL1502" s="101">
        <v>20638490.566037737</v>
      </c>
      <c r="AM1502" s="101">
        <v>20638490.566037737</v>
      </c>
      <c r="AN1502">
        <v>2050</v>
      </c>
      <c r="AO1502" t="s">
        <v>56</v>
      </c>
      <c r="AP1502" s="30">
        <v>40</v>
      </c>
      <c r="AQ1502" t="s">
        <v>302</v>
      </c>
      <c r="AR1502">
        <v>4</v>
      </c>
      <c r="AS1502">
        <v>3</v>
      </c>
      <c r="AT1502" t="s">
        <v>89</v>
      </c>
      <c r="AU1502">
        <v>2020</v>
      </c>
      <c r="AV1502" t="s">
        <v>429</v>
      </c>
      <c r="AW1502" s="101">
        <f t="shared" si="97"/>
        <v>20638490.566037737</v>
      </c>
      <c r="AX1502" s="101">
        <f t="shared" si="98"/>
        <v>20638490.566037737</v>
      </c>
      <c r="AY1502" s="101">
        <f t="shared" si="99"/>
        <v>20638490.566037737</v>
      </c>
    </row>
    <row r="1503" spans="1:51" x14ac:dyDescent="0.2">
      <c r="A1503">
        <v>84</v>
      </c>
      <c r="B1503">
        <v>2023</v>
      </c>
      <c r="C1503" t="s">
        <v>857</v>
      </c>
      <c r="D1503" t="s">
        <v>45</v>
      </c>
      <c r="E1503" t="s">
        <v>46</v>
      </c>
      <c r="H1503" t="s">
        <v>422</v>
      </c>
      <c r="I1503" t="s">
        <v>427</v>
      </c>
      <c r="J1503" t="s">
        <v>428</v>
      </c>
      <c r="K1503" t="s">
        <v>64</v>
      </c>
      <c r="L1503" s="27">
        <v>0</v>
      </c>
      <c r="M1503" s="27">
        <v>0</v>
      </c>
      <c r="N1503" s="27">
        <v>0</v>
      </c>
      <c r="O1503" t="s">
        <v>142</v>
      </c>
      <c r="P1503" t="s">
        <v>425</v>
      </c>
      <c r="Q1503" s="27">
        <v>50000</v>
      </c>
      <c r="R1503" s="27">
        <v>150000</v>
      </c>
      <c r="S1503" s="27">
        <v>250000</v>
      </c>
      <c r="T1503" s="27">
        <v>250000</v>
      </c>
      <c r="U1503" s="27">
        <v>0</v>
      </c>
      <c r="V1503" s="27">
        <v>0</v>
      </c>
      <c r="W1503" s="27">
        <v>0</v>
      </c>
      <c r="X1503" t="s">
        <v>89</v>
      </c>
      <c r="Y1503" t="s">
        <v>89</v>
      </c>
      <c r="Z1503" s="27">
        <v>0</v>
      </c>
      <c r="AA1503" s="27">
        <v>0</v>
      </c>
      <c r="AB1503" s="27">
        <v>0</v>
      </c>
      <c r="AC1503" s="27">
        <v>0</v>
      </c>
      <c r="AD1503" s="27">
        <v>89.43345911949686</v>
      </c>
      <c r="AE1503" s="27">
        <v>137.58993710691826</v>
      </c>
      <c r="AF1503" s="27">
        <v>185.74641509433962</v>
      </c>
      <c r="AG1503" s="90">
        <v>20638490.566037737</v>
      </c>
      <c r="AH1503" s="27">
        <v>1</v>
      </c>
      <c r="AI1503" s="27">
        <v>1</v>
      </c>
      <c r="AJ1503" s="27">
        <v>0</v>
      </c>
      <c r="AK1503" s="27">
        <v>0</v>
      </c>
      <c r="AL1503" s="101">
        <v>20638490.566037737</v>
      </c>
      <c r="AM1503" s="101">
        <v>20638490.566037737</v>
      </c>
      <c r="AN1503">
        <v>2023</v>
      </c>
      <c r="AO1503" t="s">
        <v>59</v>
      </c>
      <c r="AP1503" s="30">
        <v>40</v>
      </c>
      <c r="AQ1503" t="s">
        <v>302</v>
      </c>
      <c r="AR1503">
        <v>4</v>
      </c>
      <c r="AS1503">
        <v>3</v>
      </c>
      <c r="AT1503" t="s">
        <v>89</v>
      </c>
      <c r="AU1503">
        <v>2020</v>
      </c>
      <c r="AV1503" t="s">
        <v>429</v>
      </c>
      <c r="AW1503" s="101">
        <f t="shared" si="97"/>
        <v>20638490.566037737</v>
      </c>
      <c r="AX1503" s="101">
        <f t="shared" si="98"/>
        <v>20638490.566037737</v>
      </c>
      <c r="AY1503" s="101">
        <f t="shared" si="99"/>
        <v>20638490.566037737</v>
      </c>
    </row>
    <row r="1504" spans="1:51" x14ac:dyDescent="0.2">
      <c r="A1504">
        <v>84</v>
      </c>
      <c r="B1504">
        <v>2023</v>
      </c>
      <c r="C1504" t="s">
        <v>857</v>
      </c>
      <c r="D1504" t="s">
        <v>45</v>
      </c>
      <c r="E1504" t="s">
        <v>46</v>
      </c>
      <c r="H1504" t="s">
        <v>422</v>
      </c>
      <c r="I1504" t="s">
        <v>427</v>
      </c>
      <c r="J1504" t="s">
        <v>428</v>
      </c>
      <c r="K1504" t="s">
        <v>64</v>
      </c>
      <c r="L1504" s="27">
        <v>0</v>
      </c>
      <c r="M1504" s="27">
        <v>0</v>
      </c>
      <c r="N1504" s="27">
        <v>0</v>
      </c>
      <c r="O1504" t="s">
        <v>142</v>
      </c>
      <c r="P1504" t="s">
        <v>425</v>
      </c>
      <c r="Q1504" s="27">
        <v>50000</v>
      </c>
      <c r="R1504" s="27">
        <v>150000</v>
      </c>
      <c r="S1504" s="27">
        <v>250000</v>
      </c>
      <c r="T1504" s="27">
        <v>250000</v>
      </c>
      <c r="U1504" s="27">
        <v>0</v>
      </c>
      <c r="V1504" s="27">
        <v>0</v>
      </c>
      <c r="W1504" s="27">
        <v>0</v>
      </c>
      <c r="X1504" t="s">
        <v>89</v>
      </c>
      <c r="Y1504" t="s">
        <v>89</v>
      </c>
      <c r="Z1504" s="27">
        <v>0</v>
      </c>
      <c r="AA1504" s="27">
        <v>0</v>
      </c>
      <c r="AB1504" s="27">
        <v>0</v>
      </c>
      <c r="AC1504" s="27">
        <v>0</v>
      </c>
      <c r="AD1504" s="27">
        <v>89.43345911949686</v>
      </c>
      <c r="AE1504" s="27">
        <v>161.66817610062895</v>
      </c>
      <c r="AF1504" s="27">
        <v>161.66817610062895</v>
      </c>
      <c r="AG1504" s="90">
        <v>24250226.415094342</v>
      </c>
      <c r="AH1504" s="27">
        <v>1</v>
      </c>
      <c r="AI1504" s="27">
        <v>1</v>
      </c>
      <c r="AJ1504" s="27">
        <v>0</v>
      </c>
      <c r="AK1504" s="27">
        <v>0</v>
      </c>
      <c r="AL1504" s="101">
        <v>24250226.415094342</v>
      </c>
      <c r="AM1504" s="101">
        <v>24250226.415094342</v>
      </c>
      <c r="AN1504">
        <v>2030</v>
      </c>
      <c r="AO1504" t="s">
        <v>59</v>
      </c>
      <c r="AP1504" s="30">
        <v>40</v>
      </c>
      <c r="AQ1504" t="s">
        <v>302</v>
      </c>
      <c r="AR1504">
        <v>4</v>
      </c>
      <c r="AS1504">
        <v>3</v>
      </c>
      <c r="AT1504" t="s">
        <v>89</v>
      </c>
      <c r="AU1504">
        <v>2020</v>
      </c>
      <c r="AV1504" t="s">
        <v>429</v>
      </c>
      <c r="AW1504" s="101">
        <f t="shared" si="97"/>
        <v>24250226.415094342</v>
      </c>
      <c r="AX1504" s="101">
        <f t="shared" si="98"/>
        <v>24250226.415094342</v>
      </c>
      <c r="AY1504" s="101">
        <f t="shared" si="99"/>
        <v>24250226.415094342</v>
      </c>
    </row>
    <row r="1505" spans="1:51" x14ac:dyDescent="0.2">
      <c r="A1505">
        <v>84</v>
      </c>
      <c r="B1505">
        <v>2023</v>
      </c>
      <c r="C1505" t="s">
        <v>857</v>
      </c>
      <c r="D1505" t="s">
        <v>45</v>
      </c>
      <c r="E1505" t="s">
        <v>46</v>
      </c>
      <c r="H1505" t="s">
        <v>422</v>
      </c>
      <c r="I1505" t="s">
        <v>427</v>
      </c>
      <c r="J1505" t="s">
        <v>428</v>
      </c>
      <c r="K1505" t="s">
        <v>64</v>
      </c>
      <c r="L1505" s="27">
        <v>0</v>
      </c>
      <c r="M1505" s="27">
        <v>0</v>
      </c>
      <c r="N1505" s="27">
        <v>0</v>
      </c>
      <c r="O1505" t="s">
        <v>142</v>
      </c>
      <c r="P1505" t="s">
        <v>425</v>
      </c>
      <c r="Q1505" s="27">
        <v>50000</v>
      </c>
      <c r="R1505" s="27">
        <v>150000</v>
      </c>
      <c r="S1505" s="27">
        <v>250000</v>
      </c>
      <c r="T1505" s="27">
        <v>250000</v>
      </c>
      <c r="U1505" s="27">
        <v>0</v>
      </c>
      <c r="V1505" s="27">
        <v>0</v>
      </c>
      <c r="W1505" s="27">
        <v>0</v>
      </c>
      <c r="X1505" t="s">
        <v>89</v>
      </c>
      <c r="Y1505" t="s">
        <v>89</v>
      </c>
      <c r="Z1505" s="27">
        <v>0</v>
      </c>
      <c r="AA1505" s="27">
        <v>0</v>
      </c>
      <c r="AB1505" s="27">
        <v>0</v>
      </c>
      <c r="AC1505" s="27">
        <v>0</v>
      </c>
      <c r="AD1505" s="27">
        <v>89.43345911949686</v>
      </c>
      <c r="AE1505" s="27">
        <v>161.66817610062895</v>
      </c>
      <c r="AF1505" s="27">
        <v>161.66817610062895</v>
      </c>
      <c r="AG1505" s="90">
        <v>24250226.415094342</v>
      </c>
      <c r="AH1505" s="27">
        <v>1</v>
      </c>
      <c r="AI1505" s="27">
        <v>1</v>
      </c>
      <c r="AJ1505" s="27">
        <v>0</v>
      </c>
      <c r="AK1505" s="27">
        <v>0</v>
      </c>
      <c r="AL1505" s="101">
        <v>24250226.415094342</v>
      </c>
      <c r="AM1505" s="101">
        <v>24250226.415094342</v>
      </c>
      <c r="AN1505">
        <v>2035</v>
      </c>
      <c r="AO1505" t="s">
        <v>59</v>
      </c>
      <c r="AP1505" s="30">
        <v>40</v>
      </c>
      <c r="AQ1505" t="s">
        <v>302</v>
      </c>
      <c r="AR1505">
        <v>4</v>
      </c>
      <c r="AS1505">
        <v>3</v>
      </c>
      <c r="AT1505" t="s">
        <v>89</v>
      </c>
      <c r="AU1505">
        <v>2020</v>
      </c>
      <c r="AV1505" t="s">
        <v>429</v>
      </c>
      <c r="AW1505" s="101">
        <f t="shared" si="97"/>
        <v>24250226.415094342</v>
      </c>
      <c r="AX1505" s="101">
        <f t="shared" si="98"/>
        <v>24250226.415094342</v>
      </c>
      <c r="AY1505" s="101">
        <f t="shared" si="99"/>
        <v>24250226.415094342</v>
      </c>
    </row>
    <row r="1506" spans="1:51" x14ac:dyDescent="0.2">
      <c r="A1506">
        <v>84</v>
      </c>
      <c r="B1506">
        <v>2023</v>
      </c>
      <c r="C1506" t="s">
        <v>857</v>
      </c>
      <c r="D1506" t="s">
        <v>45</v>
      </c>
      <c r="E1506" t="s">
        <v>46</v>
      </c>
      <c r="H1506" t="s">
        <v>422</v>
      </c>
      <c r="I1506" t="s">
        <v>427</v>
      </c>
      <c r="J1506" t="s">
        <v>428</v>
      </c>
      <c r="K1506" t="s">
        <v>64</v>
      </c>
      <c r="L1506" s="27">
        <v>0</v>
      </c>
      <c r="M1506" s="27">
        <v>0</v>
      </c>
      <c r="N1506" s="27">
        <v>0</v>
      </c>
      <c r="O1506" t="s">
        <v>142</v>
      </c>
      <c r="P1506" t="s">
        <v>425</v>
      </c>
      <c r="Q1506" s="27">
        <v>50000</v>
      </c>
      <c r="R1506" s="27">
        <v>150000</v>
      </c>
      <c r="S1506" s="27">
        <v>250000</v>
      </c>
      <c r="T1506" s="27">
        <v>250000</v>
      </c>
      <c r="U1506" s="27">
        <v>0</v>
      </c>
      <c r="V1506" s="27">
        <v>0</v>
      </c>
      <c r="W1506" s="27">
        <v>0</v>
      </c>
      <c r="X1506" t="s">
        <v>89</v>
      </c>
      <c r="Y1506" t="s">
        <v>89</v>
      </c>
      <c r="Z1506" s="27">
        <v>0</v>
      </c>
      <c r="AA1506" s="27">
        <v>0</v>
      </c>
      <c r="AB1506" s="27">
        <v>0</v>
      </c>
      <c r="AC1506" s="27">
        <v>0</v>
      </c>
      <c r="AD1506" s="27">
        <v>89.43345911949686</v>
      </c>
      <c r="AE1506" s="27">
        <v>161.66817610062895</v>
      </c>
      <c r="AF1506" s="27">
        <v>161.66817610062895</v>
      </c>
      <c r="AG1506" s="90">
        <v>24250226.415094342</v>
      </c>
      <c r="AH1506" s="27">
        <v>1</v>
      </c>
      <c r="AI1506" s="27">
        <v>1</v>
      </c>
      <c r="AJ1506" s="27">
        <v>0</v>
      </c>
      <c r="AK1506" s="27">
        <v>0</v>
      </c>
      <c r="AL1506" s="101">
        <v>24250226.415094342</v>
      </c>
      <c r="AM1506" s="101">
        <v>24250226.415094342</v>
      </c>
      <c r="AN1506">
        <v>2040</v>
      </c>
      <c r="AO1506" t="s">
        <v>59</v>
      </c>
      <c r="AP1506" s="30">
        <v>40</v>
      </c>
      <c r="AQ1506" t="s">
        <v>302</v>
      </c>
      <c r="AR1506">
        <v>4</v>
      </c>
      <c r="AS1506">
        <v>3</v>
      </c>
      <c r="AT1506" t="s">
        <v>89</v>
      </c>
      <c r="AU1506">
        <v>2020</v>
      </c>
      <c r="AV1506" t="s">
        <v>429</v>
      </c>
      <c r="AW1506" s="101">
        <f t="shared" si="97"/>
        <v>24250226.415094342</v>
      </c>
      <c r="AX1506" s="101">
        <f t="shared" si="98"/>
        <v>24250226.415094342</v>
      </c>
      <c r="AY1506" s="101">
        <f t="shared" si="99"/>
        <v>24250226.415094342</v>
      </c>
    </row>
    <row r="1507" spans="1:51" x14ac:dyDescent="0.2">
      <c r="A1507">
        <v>84</v>
      </c>
      <c r="B1507">
        <v>2023</v>
      </c>
      <c r="C1507" t="s">
        <v>857</v>
      </c>
      <c r="D1507" t="s">
        <v>45</v>
      </c>
      <c r="E1507" t="s">
        <v>46</v>
      </c>
      <c r="H1507" t="s">
        <v>422</v>
      </c>
      <c r="I1507" t="s">
        <v>427</v>
      </c>
      <c r="J1507" t="s">
        <v>428</v>
      </c>
      <c r="K1507" t="s">
        <v>64</v>
      </c>
      <c r="L1507" s="27">
        <v>0</v>
      </c>
      <c r="M1507" s="27">
        <v>0</v>
      </c>
      <c r="N1507" s="27">
        <v>0</v>
      </c>
      <c r="O1507" t="s">
        <v>142</v>
      </c>
      <c r="P1507" t="s">
        <v>425</v>
      </c>
      <c r="Q1507" s="27">
        <v>50000</v>
      </c>
      <c r="R1507" s="27">
        <v>150000</v>
      </c>
      <c r="S1507" s="27">
        <v>250000</v>
      </c>
      <c r="T1507" s="27">
        <v>250000</v>
      </c>
      <c r="U1507" s="27">
        <v>0</v>
      </c>
      <c r="V1507" s="27">
        <v>0</v>
      </c>
      <c r="W1507" s="27">
        <v>0</v>
      </c>
      <c r="X1507" t="s">
        <v>89</v>
      </c>
      <c r="Y1507" t="s">
        <v>89</v>
      </c>
      <c r="Z1507" s="27">
        <v>0</v>
      </c>
      <c r="AA1507" s="27">
        <v>0</v>
      </c>
      <c r="AB1507" s="27">
        <v>0</v>
      </c>
      <c r="AC1507" s="27">
        <v>0</v>
      </c>
      <c r="AD1507" s="27">
        <v>89.43345911949686</v>
      </c>
      <c r="AE1507" s="27">
        <v>149.62905660377362</v>
      </c>
      <c r="AF1507" s="27">
        <v>173.70729559748429</v>
      </c>
      <c r="AG1507" s="90">
        <v>22444358.490566041</v>
      </c>
      <c r="AH1507" s="27">
        <v>1</v>
      </c>
      <c r="AI1507" s="27">
        <v>1</v>
      </c>
      <c r="AJ1507" s="27">
        <v>0</v>
      </c>
      <c r="AK1507" s="27">
        <v>0</v>
      </c>
      <c r="AL1507" s="101">
        <v>22444358.490566041</v>
      </c>
      <c r="AM1507" s="101">
        <v>22444358.490566041</v>
      </c>
      <c r="AN1507">
        <v>2045</v>
      </c>
      <c r="AO1507" t="s">
        <v>59</v>
      </c>
      <c r="AP1507" s="30">
        <v>40</v>
      </c>
      <c r="AQ1507" t="s">
        <v>302</v>
      </c>
      <c r="AR1507">
        <v>4</v>
      </c>
      <c r="AS1507">
        <v>3</v>
      </c>
      <c r="AT1507" t="s">
        <v>89</v>
      </c>
      <c r="AU1507">
        <v>2020</v>
      </c>
      <c r="AV1507" t="s">
        <v>429</v>
      </c>
      <c r="AW1507" s="101">
        <f t="shared" si="97"/>
        <v>22444358.490566041</v>
      </c>
      <c r="AX1507" s="101">
        <f t="shared" si="98"/>
        <v>22444358.490566041</v>
      </c>
      <c r="AY1507" s="101">
        <f t="shared" si="99"/>
        <v>22444358.490566041</v>
      </c>
    </row>
    <row r="1508" spans="1:51" x14ac:dyDescent="0.2">
      <c r="A1508">
        <v>84</v>
      </c>
      <c r="B1508">
        <v>2023</v>
      </c>
      <c r="C1508" t="s">
        <v>857</v>
      </c>
      <c r="D1508" t="s">
        <v>45</v>
      </c>
      <c r="E1508" t="s">
        <v>46</v>
      </c>
      <c r="H1508" t="s">
        <v>422</v>
      </c>
      <c r="I1508" t="s">
        <v>427</v>
      </c>
      <c r="J1508" t="s">
        <v>428</v>
      </c>
      <c r="K1508" t="s">
        <v>64</v>
      </c>
      <c r="L1508" s="27">
        <v>0</v>
      </c>
      <c r="M1508" s="27">
        <v>0</v>
      </c>
      <c r="N1508" s="27">
        <v>0</v>
      </c>
      <c r="O1508" t="s">
        <v>142</v>
      </c>
      <c r="P1508" t="s">
        <v>425</v>
      </c>
      <c r="Q1508" s="27">
        <v>50000</v>
      </c>
      <c r="R1508" s="27">
        <v>150000</v>
      </c>
      <c r="S1508" s="27">
        <v>250000</v>
      </c>
      <c r="T1508" s="27">
        <v>250000</v>
      </c>
      <c r="U1508" s="27">
        <v>0</v>
      </c>
      <c r="V1508" s="27">
        <v>0</v>
      </c>
      <c r="W1508" s="27">
        <v>0</v>
      </c>
      <c r="X1508" t="s">
        <v>89</v>
      </c>
      <c r="Y1508" t="s">
        <v>89</v>
      </c>
      <c r="Z1508" s="27">
        <v>0</v>
      </c>
      <c r="AA1508" s="27">
        <v>0</v>
      </c>
      <c r="AB1508" s="27">
        <v>0</v>
      </c>
      <c r="AC1508" s="27">
        <v>0</v>
      </c>
      <c r="AD1508" s="27">
        <v>89.43345911949686</v>
      </c>
      <c r="AE1508" s="27">
        <v>137.58993710691826</v>
      </c>
      <c r="AF1508" s="27">
        <v>185.74641509433962</v>
      </c>
      <c r="AG1508" s="90">
        <v>20638490.566037737</v>
      </c>
      <c r="AH1508" s="27">
        <v>1</v>
      </c>
      <c r="AI1508" s="27">
        <v>1</v>
      </c>
      <c r="AJ1508" s="27">
        <v>0</v>
      </c>
      <c r="AK1508" s="27">
        <v>0</v>
      </c>
      <c r="AL1508" s="101">
        <v>20638490.566037737</v>
      </c>
      <c r="AM1508" s="101">
        <v>20638490.566037737</v>
      </c>
      <c r="AN1508">
        <v>2050</v>
      </c>
      <c r="AO1508" t="s">
        <v>59</v>
      </c>
      <c r="AP1508" s="30">
        <v>40</v>
      </c>
      <c r="AQ1508" t="s">
        <v>302</v>
      </c>
      <c r="AR1508">
        <v>4</v>
      </c>
      <c r="AS1508">
        <v>3</v>
      </c>
      <c r="AT1508" t="s">
        <v>89</v>
      </c>
      <c r="AU1508">
        <v>2020</v>
      </c>
      <c r="AV1508" t="s">
        <v>429</v>
      </c>
      <c r="AW1508" s="101">
        <f t="shared" si="97"/>
        <v>20638490.566037737</v>
      </c>
      <c r="AX1508" s="101">
        <f t="shared" si="98"/>
        <v>20638490.566037737</v>
      </c>
      <c r="AY1508" s="101">
        <f t="shared" si="99"/>
        <v>20638490.566037737</v>
      </c>
    </row>
    <row r="1509" spans="1:51" x14ac:dyDescent="0.2">
      <c r="A1509">
        <v>84</v>
      </c>
      <c r="B1509">
        <v>2023</v>
      </c>
      <c r="C1509" t="s">
        <v>857</v>
      </c>
      <c r="D1509" t="s">
        <v>45</v>
      </c>
      <c r="E1509" t="s">
        <v>46</v>
      </c>
      <c r="H1509" t="s">
        <v>422</v>
      </c>
      <c r="I1509" t="s">
        <v>427</v>
      </c>
      <c r="J1509" t="s">
        <v>428</v>
      </c>
      <c r="K1509" t="s">
        <v>64</v>
      </c>
      <c r="L1509" s="27">
        <v>0</v>
      </c>
      <c r="M1509" s="27">
        <v>0</v>
      </c>
      <c r="N1509" s="27">
        <v>0</v>
      </c>
      <c r="O1509" t="s">
        <v>142</v>
      </c>
      <c r="P1509" t="s">
        <v>425</v>
      </c>
      <c r="Q1509" s="27">
        <v>50000</v>
      </c>
      <c r="R1509" s="27">
        <v>150000</v>
      </c>
      <c r="S1509" s="27">
        <v>250000</v>
      </c>
      <c r="T1509" s="27">
        <v>250000</v>
      </c>
      <c r="U1509" s="27">
        <v>0</v>
      </c>
      <c r="V1509" s="27">
        <v>0</v>
      </c>
      <c r="W1509" s="27">
        <v>0</v>
      </c>
      <c r="X1509" t="s">
        <v>89</v>
      </c>
      <c r="Y1509" t="s">
        <v>89</v>
      </c>
      <c r="Z1509" s="27">
        <v>0</v>
      </c>
      <c r="AA1509" s="27">
        <v>0</v>
      </c>
      <c r="AB1509" s="27">
        <v>0</v>
      </c>
      <c r="AC1509" s="27">
        <v>0</v>
      </c>
      <c r="AD1509" s="27">
        <v>89.43345911949686</v>
      </c>
      <c r="AE1509" s="27">
        <v>137.58993710691826</v>
      </c>
      <c r="AF1509" s="27">
        <v>185.74641509433962</v>
      </c>
      <c r="AG1509" s="90">
        <v>20638490.566037737</v>
      </c>
      <c r="AH1509" s="27">
        <v>1</v>
      </c>
      <c r="AI1509" s="27">
        <v>1</v>
      </c>
      <c r="AJ1509" s="27">
        <v>0</v>
      </c>
      <c r="AK1509" s="27">
        <v>0</v>
      </c>
      <c r="AL1509" s="101">
        <v>20638490.566037737</v>
      </c>
      <c r="AM1509" s="101">
        <v>20638490.566037737</v>
      </c>
      <c r="AN1509">
        <v>2023</v>
      </c>
      <c r="AO1509" t="s">
        <v>60</v>
      </c>
      <c r="AP1509" s="30">
        <v>40</v>
      </c>
      <c r="AQ1509" t="s">
        <v>302</v>
      </c>
      <c r="AR1509">
        <v>4</v>
      </c>
      <c r="AS1509">
        <v>3</v>
      </c>
      <c r="AT1509" t="s">
        <v>89</v>
      </c>
      <c r="AU1509">
        <v>2020</v>
      </c>
      <c r="AV1509" t="s">
        <v>429</v>
      </c>
      <c r="AW1509" s="101">
        <f t="shared" si="97"/>
        <v>20638490.566037737</v>
      </c>
      <c r="AX1509" s="101">
        <f t="shared" si="98"/>
        <v>20638490.566037737</v>
      </c>
      <c r="AY1509" s="101">
        <f t="shared" si="99"/>
        <v>20638490.566037737</v>
      </c>
    </row>
    <row r="1510" spans="1:51" x14ac:dyDescent="0.2">
      <c r="A1510">
        <v>84</v>
      </c>
      <c r="B1510">
        <v>2023</v>
      </c>
      <c r="C1510" t="s">
        <v>857</v>
      </c>
      <c r="D1510" t="s">
        <v>45</v>
      </c>
      <c r="E1510" t="s">
        <v>46</v>
      </c>
      <c r="H1510" t="s">
        <v>422</v>
      </c>
      <c r="I1510" t="s">
        <v>427</v>
      </c>
      <c r="J1510" t="s">
        <v>428</v>
      </c>
      <c r="K1510" t="s">
        <v>64</v>
      </c>
      <c r="L1510" s="27">
        <v>0</v>
      </c>
      <c r="M1510" s="27">
        <v>0</v>
      </c>
      <c r="N1510" s="27">
        <v>0</v>
      </c>
      <c r="O1510" t="s">
        <v>142</v>
      </c>
      <c r="P1510" t="s">
        <v>425</v>
      </c>
      <c r="Q1510" s="27">
        <v>50000</v>
      </c>
      <c r="R1510" s="27">
        <v>150000</v>
      </c>
      <c r="S1510" s="27">
        <v>250000</v>
      </c>
      <c r="T1510" s="27">
        <v>250000</v>
      </c>
      <c r="U1510" s="27">
        <v>0</v>
      </c>
      <c r="V1510" s="27">
        <v>0</v>
      </c>
      <c r="W1510" s="27">
        <v>0</v>
      </c>
      <c r="X1510" t="s">
        <v>89</v>
      </c>
      <c r="Y1510" t="s">
        <v>89</v>
      </c>
      <c r="Z1510" s="27">
        <v>0</v>
      </c>
      <c r="AA1510" s="27">
        <v>0</v>
      </c>
      <c r="AB1510" s="27">
        <v>0</v>
      </c>
      <c r="AC1510" s="27">
        <v>0</v>
      </c>
      <c r="AD1510" s="27">
        <v>89.43345911949686</v>
      </c>
      <c r="AE1510" s="27">
        <v>185.74641509433962</v>
      </c>
      <c r="AF1510" s="27">
        <v>137.58993710691826</v>
      </c>
      <c r="AG1510" s="90">
        <v>27861962.264150944</v>
      </c>
      <c r="AH1510" s="27">
        <v>1</v>
      </c>
      <c r="AI1510" s="27">
        <v>1</v>
      </c>
      <c r="AJ1510" s="27">
        <v>0</v>
      </c>
      <c r="AK1510" s="27">
        <v>0</v>
      </c>
      <c r="AL1510" s="101">
        <v>27861962.264150944</v>
      </c>
      <c r="AM1510" s="101">
        <v>27861962.264150944</v>
      </c>
      <c r="AN1510">
        <v>2030</v>
      </c>
      <c r="AO1510" t="s">
        <v>60</v>
      </c>
      <c r="AP1510" s="30">
        <v>40</v>
      </c>
      <c r="AQ1510" t="s">
        <v>302</v>
      </c>
      <c r="AR1510">
        <v>4</v>
      </c>
      <c r="AS1510">
        <v>3</v>
      </c>
      <c r="AT1510" t="s">
        <v>89</v>
      </c>
      <c r="AU1510">
        <v>2020</v>
      </c>
      <c r="AV1510" t="s">
        <v>429</v>
      </c>
      <c r="AW1510" s="101">
        <f t="shared" si="97"/>
        <v>27861962.264150944</v>
      </c>
      <c r="AX1510" s="101">
        <f t="shared" si="98"/>
        <v>27861962.264150944</v>
      </c>
      <c r="AY1510" s="101">
        <f t="shared" si="99"/>
        <v>27861962.264150944</v>
      </c>
    </row>
    <row r="1511" spans="1:51" x14ac:dyDescent="0.2">
      <c r="A1511">
        <v>84</v>
      </c>
      <c r="B1511">
        <v>2023</v>
      </c>
      <c r="C1511" t="s">
        <v>857</v>
      </c>
      <c r="D1511" t="s">
        <v>45</v>
      </c>
      <c r="E1511" t="s">
        <v>46</v>
      </c>
      <c r="H1511" t="s">
        <v>422</v>
      </c>
      <c r="I1511" t="s">
        <v>427</v>
      </c>
      <c r="J1511" t="s">
        <v>428</v>
      </c>
      <c r="K1511" t="s">
        <v>64</v>
      </c>
      <c r="L1511" s="27">
        <v>0</v>
      </c>
      <c r="M1511" s="27">
        <v>0</v>
      </c>
      <c r="N1511" s="27">
        <v>0</v>
      </c>
      <c r="O1511" t="s">
        <v>142</v>
      </c>
      <c r="P1511" t="s">
        <v>425</v>
      </c>
      <c r="Q1511" s="27">
        <v>50000</v>
      </c>
      <c r="R1511" s="27">
        <v>150000</v>
      </c>
      <c r="S1511" s="27">
        <v>250000</v>
      </c>
      <c r="T1511" s="27">
        <v>250000</v>
      </c>
      <c r="U1511" s="27">
        <v>0</v>
      </c>
      <c r="V1511" s="27">
        <v>0</v>
      </c>
      <c r="W1511" s="27">
        <v>0</v>
      </c>
      <c r="X1511" t="s">
        <v>89</v>
      </c>
      <c r="Y1511" t="s">
        <v>89</v>
      </c>
      <c r="Z1511" s="27">
        <v>0</v>
      </c>
      <c r="AA1511" s="27">
        <v>0</v>
      </c>
      <c r="AB1511" s="27">
        <v>0</v>
      </c>
      <c r="AC1511" s="27">
        <v>0</v>
      </c>
      <c r="AD1511" s="27">
        <v>89.43345911949686</v>
      </c>
      <c r="AE1511" s="27">
        <v>185.74641509433962</v>
      </c>
      <c r="AF1511" s="27">
        <v>137.58993710691826</v>
      </c>
      <c r="AG1511" s="90">
        <v>27861962.264150944</v>
      </c>
      <c r="AH1511" s="27">
        <v>1</v>
      </c>
      <c r="AI1511" s="27">
        <v>1</v>
      </c>
      <c r="AJ1511" s="27">
        <v>0</v>
      </c>
      <c r="AK1511" s="27">
        <v>0</v>
      </c>
      <c r="AL1511" s="101">
        <v>27861962.264150944</v>
      </c>
      <c r="AM1511" s="101">
        <v>27861962.264150944</v>
      </c>
      <c r="AN1511">
        <v>2035</v>
      </c>
      <c r="AO1511" t="s">
        <v>60</v>
      </c>
      <c r="AP1511" s="30">
        <v>40</v>
      </c>
      <c r="AQ1511" t="s">
        <v>302</v>
      </c>
      <c r="AR1511">
        <v>4</v>
      </c>
      <c r="AS1511">
        <v>3</v>
      </c>
      <c r="AT1511" t="s">
        <v>89</v>
      </c>
      <c r="AU1511">
        <v>2020</v>
      </c>
      <c r="AV1511" t="s">
        <v>429</v>
      </c>
      <c r="AW1511" s="101">
        <f t="shared" si="97"/>
        <v>27861962.264150944</v>
      </c>
      <c r="AX1511" s="101">
        <f t="shared" si="98"/>
        <v>27861962.264150944</v>
      </c>
      <c r="AY1511" s="101">
        <f t="shared" si="99"/>
        <v>27861962.264150944</v>
      </c>
    </row>
    <row r="1512" spans="1:51" x14ac:dyDescent="0.2">
      <c r="A1512">
        <v>84</v>
      </c>
      <c r="B1512">
        <v>2023</v>
      </c>
      <c r="C1512" t="s">
        <v>857</v>
      </c>
      <c r="D1512" t="s">
        <v>45</v>
      </c>
      <c r="E1512" t="s">
        <v>46</v>
      </c>
      <c r="H1512" t="s">
        <v>422</v>
      </c>
      <c r="I1512" t="s">
        <v>427</v>
      </c>
      <c r="J1512" t="s">
        <v>428</v>
      </c>
      <c r="K1512" t="s">
        <v>64</v>
      </c>
      <c r="L1512" s="27">
        <v>0</v>
      </c>
      <c r="M1512" s="27">
        <v>0</v>
      </c>
      <c r="N1512" s="27">
        <v>0</v>
      </c>
      <c r="O1512" t="s">
        <v>142</v>
      </c>
      <c r="P1512" t="s">
        <v>425</v>
      </c>
      <c r="Q1512" s="27">
        <v>50000</v>
      </c>
      <c r="R1512" s="27">
        <v>150000</v>
      </c>
      <c r="S1512" s="27">
        <v>250000</v>
      </c>
      <c r="T1512" s="27">
        <v>250000</v>
      </c>
      <c r="U1512" s="27">
        <v>0</v>
      </c>
      <c r="V1512" s="27">
        <v>0</v>
      </c>
      <c r="W1512" s="27">
        <v>0</v>
      </c>
      <c r="X1512" t="s">
        <v>89</v>
      </c>
      <c r="Y1512" t="s">
        <v>89</v>
      </c>
      <c r="Z1512" s="27">
        <v>0</v>
      </c>
      <c r="AA1512" s="27">
        <v>0</v>
      </c>
      <c r="AB1512" s="27">
        <v>0</v>
      </c>
      <c r="AC1512" s="27">
        <v>0</v>
      </c>
      <c r="AD1512" s="27">
        <v>89.43345911949686</v>
      </c>
      <c r="AE1512" s="27">
        <v>185.74641509433962</v>
      </c>
      <c r="AF1512" s="27">
        <v>137.58993710691826</v>
      </c>
      <c r="AG1512" s="90">
        <v>27861962.264150944</v>
      </c>
      <c r="AH1512" s="27">
        <v>1</v>
      </c>
      <c r="AI1512" s="27">
        <v>1</v>
      </c>
      <c r="AJ1512" s="27">
        <v>0</v>
      </c>
      <c r="AK1512" s="27">
        <v>0</v>
      </c>
      <c r="AL1512" s="101">
        <v>27861962.264150944</v>
      </c>
      <c r="AM1512" s="101">
        <v>27861962.264150944</v>
      </c>
      <c r="AN1512">
        <v>2040</v>
      </c>
      <c r="AO1512" t="s">
        <v>60</v>
      </c>
      <c r="AP1512" s="30">
        <v>40</v>
      </c>
      <c r="AQ1512" t="s">
        <v>302</v>
      </c>
      <c r="AR1512">
        <v>4</v>
      </c>
      <c r="AS1512">
        <v>3</v>
      </c>
      <c r="AT1512" t="s">
        <v>89</v>
      </c>
      <c r="AU1512">
        <v>2020</v>
      </c>
      <c r="AV1512" t="s">
        <v>429</v>
      </c>
      <c r="AW1512" s="101">
        <f t="shared" si="97"/>
        <v>27861962.264150944</v>
      </c>
      <c r="AX1512" s="101">
        <f t="shared" si="98"/>
        <v>27861962.264150944</v>
      </c>
      <c r="AY1512" s="101">
        <f t="shared" si="99"/>
        <v>27861962.264150944</v>
      </c>
    </row>
    <row r="1513" spans="1:51" x14ac:dyDescent="0.2">
      <c r="A1513">
        <v>84</v>
      </c>
      <c r="B1513">
        <v>2023</v>
      </c>
      <c r="C1513" t="s">
        <v>857</v>
      </c>
      <c r="D1513" t="s">
        <v>45</v>
      </c>
      <c r="E1513" t="s">
        <v>46</v>
      </c>
      <c r="H1513" t="s">
        <v>422</v>
      </c>
      <c r="I1513" t="s">
        <v>427</v>
      </c>
      <c r="J1513" t="s">
        <v>428</v>
      </c>
      <c r="K1513" t="s">
        <v>64</v>
      </c>
      <c r="L1513" s="27">
        <v>0</v>
      </c>
      <c r="M1513" s="27">
        <v>0</v>
      </c>
      <c r="N1513" s="27">
        <v>0</v>
      </c>
      <c r="O1513" t="s">
        <v>142</v>
      </c>
      <c r="P1513" t="s">
        <v>425</v>
      </c>
      <c r="Q1513" s="27">
        <v>50000</v>
      </c>
      <c r="R1513" s="27">
        <v>150000</v>
      </c>
      <c r="S1513" s="27">
        <v>250000</v>
      </c>
      <c r="T1513" s="27">
        <v>250000</v>
      </c>
      <c r="U1513" s="27">
        <v>0</v>
      </c>
      <c r="V1513" s="27">
        <v>0</v>
      </c>
      <c r="W1513" s="27">
        <v>0</v>
      </c>
      <c r="X1513" t="s">
        <v>89</v>
      </c>
      <c r="Y1513" t="s">
        <v>89</v>
      </c>
      <c r="Z1513" s="27">
        <v>0</v>
      </c>
      <c r="AA1513" s="27">
        <v>0</v>
      </c>
      <c r="AB1513" s="27">
        <v>0</v>
      </c>
      <c r="AC1513" s="27">
        <v>0</v>
      </c>
      <c r="AD1513" s="27">
        <v>89.43345911949686</v>
      </c>
      <c r="AE1513" s="27">
        <v>161.66817610062895</v>
      </c>
      <c r="AF1513" s="27">
        <v>161.66817610062895</v>
      </c>
      <c r="AG1513" s="90">
        <v>24250226.415094342</v>
      </c>
      <c r="AH1513" s="27">
        <v>1</v>
      </c>
      <c r="AI1513" s="27">
        <v>1</v>
      </c>
      <c r="AJ1513" s="27">
        <v>0</v>
      </c>
      <c r="AK1513" s="27">
        <v>0</v>
      </c>
      <c r="AL1513" s="101">
        <v>24250226.415094342</v>
      </c>
      <c r="AM1513" s="101">
        <v>24250226.415094342</v>
      </c>
      <c r="AN1513">
        <v>2045</v>
      </c>
      <c r="AO1513" t="s">
        <v>60</v>
      </c>
      <c r="AP1513" s="30">
        <v>40</v>
      </c>
      <c r="AQ1513" t="s">
        <v>302</v>
      </c>
      <c r="AR1513">
        <v>4</v>
      </c>
      <c r="AS1513">
        <v>3</v>
      </c>
      <c r="AT1513" t="s">
        <v>89</v>
      </c>
      <c r="AU1513">
        <v>2020</v>
      </c>
      <c r="AV1513" t="s">
        <v>429</v>
      </c>
      <c r="AW1513" s="101">
        <f t="shared" si="97"/>
        <v>24250226.415094342</v>
      </c>
      <c r="AX1513" s="101">
        <f t="shared" si="98"/>
        <v>24250226.415094342</v>
      </c>
      <c r="AY1513" s="101">
        <f t="shared" si="99"/>
        <v>24250226.415094342</v>
      </c>
    </row>
    <row r="1514" spans="1:51" x14ac:dyDescent="0.2">
      <c r="A1514">
        <v>84</v>
      </c>
      <c r="B1514">
        <v>2023</v>
      </c>
      <c r="C1514" t="s">
        <v>857</v>
      </c>
      <c r="D1514" t="s">
        <v>45</v>
      </c>
      <c r="E1514" t="s">
        <v>46</v>
      </c>
      <c r="H1514" t="s">
        <v>422</v>
      </c>
      <c r="I1514" t="s">
        <v>427</v>
      </c>
      <c r="J1514" t="s">
        <v>428</v>
      </c>
      <c r="K1514" t="s">
        <v>64</v>
      </c>
      <c r="L1514" s="27">
        <v>0</v>
      </c>
      <c r="M1514" s="27">
        <v>0</v>
      </c>
      <c r="N1514" s="27">
        <v>0</v>
      </c>
      <c r="O1514" t="s">
        <v>142</v>
      </c>
      <c r="P1514" t="s">
        <v>425</v>
      </c>
      <c r="Q1514" s="27">
        <v>50000</v>
      </c>
      <c r="R1514" s="27">
        <v>150000</v>
      </c>
      <c r="S1514" s="27">
        <v>250000</v>
      </c>
      <c r="T1514" s="27">
        <v>250000</v>
      </c>
      <c r="U1514" s="27">
        <v>0</v>
      </c>
      <c r="V1514" s="27">
        <v>0</v>
      </c>
      <c r="W1514" s="27">
        <v>0</v>
      </c>
      <c r="X1514" t="s">
        <v>89</v>
      </c>
      <c r="Y1514" t="s">
        <v>89</v>
      </c>
      <c r="Z1514" s="27">
        <v>0</v>
      </c>
      <c r="AA1514" s="27">
        <v>0</v>
      </c>
      <c r="AB1514" s="27">
        <v>0</v>
      </c>
      <c r="AC1514" s="27">
        <v>0</v>
      </c>
      <c r="AD1514" s="27">
        <v>89.43345911949686</v>
      </c>
      <c r="AE1514" s="27">
        <v>137.58993710691826</v>
      </c>
      <c r="AF1514" s="27">
        <v>185.74641509433962</v>
      </c>
      <c r="AG1514" s="90">
        <v>20638490.566037737</v>
      </c>
      <c r="AH1514" s="27">
        <v>1</v>
      </c>
      <c r="AI1514" s="27">
        <v>1</v>
      </c>
      <c r="AJ1514" s="27">
        <v>0</v>
      </c>
      <c r="AK1514" s="27">
        <v>0</v>
      </c>
      <c r="AL1514" s="101">
        <v>20638490.566037737</v>
      </c>
      <c r="AM1514" s="101">
        <v>20638490.566037737</v>
      </c>
      <c r="AN1514">
        <v>2050</v>
      </c>
      <c r="AO1514" t="s">
        <v>60</v>
      </c>
      <c r="AP1514" s="30">
        <v>40</v>
      </c>
      <c r="AQ1514" t="s">
        <v>302</v>
      </c>
      <c r="AR1514">
        <v>4</v>
      </c>
      <c r="AS1514">
        <v>3</v>
      </c>
      <c r="AT1514" t="s">
        <v>89</v>
      </c>
      <c r="AU1514">
        <v>2020</v>
      </c>
      <c r="AV1514" t="s">
        <v>429</v>
      </c>
      <c r="AW1514" s="101">
        <f t="shared" si="97"/>
        <v>20638490.566037737</v>
      </c>
      <c r="AX1514" s="101">
        <f t="shared" si="98"/>
        <v>20638490.566037737</v>
      </c>
      <c r="AY1514" s="101">
        <f t="shared" si="99"/>
        <v>20638490.566037737</v>
      </c>
    </row>
    <row r="1515" spans="1:51" x14ac:dyDescent="0.2">
      <c r="A1515">
        <v>85</v>
      </c>
      <c r="B1515">
        <v>2023</v>
      </c>
      <c r="C1515" t="s">
        <v>138</v>
      </c>
      <c r="D1515" t="s">
        <v>45</v>
      </c>
      <c r="E1515" t="s">
        <v>46</v>
      </c>
      <c r="H1515" t="s">
        <v>329</v>
      </c>
      <c r="I1515" t="s">
        <v>430</v>
      </c>
      <c r="J1515" t="s">
        <v>431</v>
      </c>
      <c r="K1515" t="s">
        <v>853</v>
      </c>
      <c r="L1515" s="27">
        <v>0</v>
      </c>
      <c r="M1515" s="27">
        <v>0</v>
      </c>
      <c r="N1515" s="27">
        <v>0</v>
      </c>
      <c r="O1515" t="s">
        <v>89</v>
      </c>
      <c r="P1515" t="s">
        <v>89</v>
      </c>
      <c r="Q1515" s="27">
        <v>0</v>
      </c>
      <c r="R1515" s="27">
        <v>0</v>
      </c>
      <c r="S1515" s="27">
        <v>0</v>
      </c>
      <c r="T1515" s="27">
        <v>0</v>
      </c>
      <c r="U1515" s="27">
        <v>0</v>
      </c>
      <c r="V1515" s="27">
        <v>0</v>
      </c>
      <c r="W1515" s="27">
        <v>0</v>
      </c>
      <c r="X1515" t="s">
        <v>432</v>
      </c>
      <c r="Y1515" t="s">
        <v>91</v>
      </c>
      <c r="Z1515" s="27">
        <v>20</v>
      </c>
      <c r="AA1515" s="27">
        <v>20</v>
      </c>
      <c r="AB1515" s="27">
        <v>20</v>
      </c>
      <c r="AC1515" s="27">
        <v>20</v>
      </c>
      <c r="AD1515" s="27">
        <v>5.5035974842767299</v>
      </c>
      <c r="AE1515" s="27">
        <v>6.1915471698113214</v>
      </c>
      <c r="AF1515" s="27">
        <v>6.8794968553459128</v>
      </c>
      <c r="AG1515" s="90">
        <v>24.766188679245285</v>
      </c>
      <c r="AH1515" s="27">
        <v>0</v>
      </c>
      <c r="AI1515" s="27">
        <v>0</v>
      </c>
      <c r="AJ1515" s="27">
        <v>6.1915471698113214</v>
      </c>
      <c r="AK1515" s="27">
        <v>6.1915471698113214</v>
      </c>
      <c r="AL1515" s="101">
        <v>49.532377358490571</v>
      </c>
      <c r="AM1515" s="101">
        <v>49.532377358490571</v>
      </c>
      <c r="AN1515">
        <v>2023</v>
      </c>
      <c r="AO1515" t="s">
        <v>56</v>
      </c>
      <c r="AP1515" s="30">
        <v>20</v>
      </c>
      <c r="AQ1515" t="s">
        <v>433</v>
      </c>
      <c r="AR1515">
        <v>4</v>
      </c>
      <c r="AS1515">
        <v>2</v>
      </c>
      <c r="AT1515" t="s">
        <v>89</v>
      </c>
      <c r="AU1515">
        <v>2020</v>
      </c>
      <c r="AV1515" t="s">
        <v>434</v>
      </c>
      <c r="AW1515" s="101">
        <f t="shared" si="97"/>
        <v>24.766188679245285</v>
      </c>
      <c r="AX1515" s="101">
        <f t="shared" si="98"/>
        <v>49.532377358490571</v>
      </c>
      <c r="AY1515" s="101">
        <f t="shared" si="99"/>
        <v>49.532377358490571</v>
      </c>
    </row>
    <row r="1516" spans="1:51" x14ac:dyDescent="0.2">
      <c r="A1516">
        <v>85</v>
      </c>
      <c r="B1516">
        <v>2023</v>
      </c>
      <c r="C1516" t="s">
        <v>138</v>
      </c>
      <c r="D1516" t="s">
        <v>45</v>
      </c>
      <c r="E1516" t="s">
        <v>46</v>
      </c>
      <c r="H1516" t="s">
        <v>329</v>
      </c>
      <c r="I1516" t="s">
        <v>430</v>
      </c>
      <c r="J1516" t="s">
        <v>431</v>
      </c>
      <c r="K1516" t="s">
        <v>853</v>
      </c>
      <c r="L1516" s="27">
        <v>0</v>
      </c>
      <c r="M1516" s="27">
        <v>0</v>
      </c>
      <c r="N1516" s="27">
        <v>0</v>
      </c>
      <c r="O1516" t="s">
        <v>89</v>
      </c>
      <c r="P1516" t="s">
        <v>89</v>
      </c>
      <c r="Q1516" s="27">
        <v>0</v>
      </c>
      <c r="R1516" s="27">
        <v>0</v>
      </c>
      <c r="S1516" s="27">
        <v>0</v>
      </c>
      <c r="T1516" s="27">
        <v>0</v>
      </c>
      <c r="U1516" s="27">
        <v>0</v>
      </c>
      <c r="V1516" s="27">
        <v>0</v>
      </c>
      <c r="W1516" s="27">
        <v>0</v>
      </c>
      <c r="X1516" t="s">
        <v>432</v>
      </c>
      <c r="Y1516" t="s">
        <v>91</v>
      </c>
      <c r="Z1516" s="27">
        <v>20</v>
      </c>
      <c r="AA1516" s="27">
        <v>20</v>
      </c>
      <c r="AB1516" s="27">
        <v>20</v>
      </c>
      <c r="AC1516" s="27">
        <v>20</v>
      </c>
      <c r="AD1516" s="27">
        <v>5.5035974842767299</v>
      </c>
      <c r="AE1516" s="27">
        <v>6.1915471698113214</v>
      </c>
      <c r="AF1516" s="27">
        <v>6.8794968553459128</v>
      </c>
      <c r="AG1516" s="90">
        <v>24.766188679245285</v>
      </c>
      <c r="AH1516" s="27">
        <v>0</v>
      </c>
      <c r="AI1516" s="27">
        <v>0</v>
      </c>
      <c r="AJ1516" s="27">
        <v>6.1915471698113214</v>
      </c>
      <c r="AK1516" s="27">
        <v>6.1915471698113214</v>
      </c>
      <c r="AL1516" s="101">
        <v>49.532377358490571</v>
      </c>
      <c r="AM1516" s="101">
        <v>49.532377358490571</v>
      </c>
      <c r="AN1516">
        <v>2030</v>
      </c>
      <c r="AO1516" t="s">
        <v>56</v>
      </c>
      <c r="AP1516" s="30">
        <v>20</v>
      </c>
      <c r="AQ1516" t="s">
        <v>433</v>
      </c>
      <c r="AR1516">
        <v>4</v>
      </c>
      <c r="AS1516">
        <v>2</v>
      </c>
      <c r="AT1516" t="s">
        <v>89</v>
      </c>
      <c r="AU1516">
        <v>2020</v>
      </c>
      <c r="AV1516" t="s">
        <v>434</v>
      </c>
      <c r="AW1516" s="101">
        <f t="shared" si="97"/>
        <v>24.766188679245285</v>
      </c>
      <c r="AX1516" s="101">
        <f t="shared" si="98"/>
        <v>49.532377358490571</v>
      </c>
      <c r="AY1516" s="101">
        <f t="shared" si="99"/>
        <v>49.532377358490571</v>
      </c>
    </row>
    <row r="1517" spans="1:51" x14ac:dyDescent="0.2">
      <c r="A1517">
        <v>85</v>
      </c>
      <c r="B1517">
        <v>2023</v>
      </c>
      <c r="C1517" t="s">
        <v>138</v>
      </c>
      <c r="D1517" t="s">
        <v>45</v>
      </c>
      <c r="E1517" t="s">
        <v>46</v>
      </c>
      <c r="H1517" t="s">
        <v>329</v>
      </c>
      <c r="I1517" t="s">
        <v>430</v>
      </c>
      <c r="J1517" t="s">
        <v>431</v>
      </c>
      <c r="K1517" t="s">
        <v>853</v>
      </c>
      <c r="L1517" s="27">
        <v>0</v>
      </c>
      <c r="M1517" s="27">
        <v>0</v>
      </c>
      <c r="N1517" s="27">
        <v>0</v>
      </c>
      <c r="O1517" t="s">
        <v>89</v>
      </c>
      <c r="P1517" t="s">
        <v>89</v>
      </c>
      <c r="Q1517" s="27">
        <v>0</v>
      </c>
      <c r="R1517" s="27">
        <v>0</v>
      </c>
      <c r="S1517" s="27">
        <v>0</v>
      </c>
      <c r="T1517" s="27">
        <v>0</v>
      </c>
      <c r="U1517" s="27">
        <v>0</v>
      </c>
      <c r="V1517" s="27">
        <v>0</v>
      </c>
      <c r="W1517" s="27">
        <v>0</v>
      </c>
      <c r="X1517" t="s">
        <v>432</v>
      </c>
      <c r="Y1517" t="s">
        <v>91</v>
      </c>
      <c r="Z1517" s="27">
        <v>20</v>
      </c>
      <c r="AA1517" s="27">
        <v>20</v>
      </c>
      <c r="AB1517" s="27">
        <v>20</v>
      </c>
      <c r="AC1517" s="27">
        <v>20</v>
      </c>
      <c r="AD1517" s="27">
        <v>5.5035974842767299</v>
      </c>
      <c r="AE1517" s="27">
        <v>6.1915471698113214</v>
      </c>
      <c r="AF1517" s="27">
        <v>6.8794968553459128</v>
      </c>
      <c r="AG1517" s="90">
        <v>24.766188679245285</v>
      </c>
      <c r="AH1517" s="27">
        <v>0</v>
      </c>
      <c r="AI1517" s="27">
        <v>0</v>
      </c>
      <c r="AJ1517" s="27">
        <v>6.1915471698113214</v>
      </c>
      <c r="AK1517" s="27">
        <v>6.1915471698113214</v>
      </c>
      <c r="AL1517" s="101">
        <v>49.532377358490571</v>
      </c>
      <c r="AM1517" s="101">
        <v>49.532377358490571</v>
      </c>
      <c r="AN1517">
        <v>2035</v>
      </c>
      <c r="AO1517" t="s">
        <v>56</v>
      </c>
      <c r="AP1517" s="30">
        <v>20</v>
      </c>
      <c r="AQ1517" t="s">
        <v>433</v>
      </c>
      <c r="AR1517">
        <v>4</v>
      </c>
      <c r="AS1517">
        <v>2</v>
      </c>
      <c r="AT1517" t="s">
        <v>89</v>
      </c>
      <c r="AU1517">
        <v>2020</v>
      </c>
      <c r="AV1517" t="s">
        <v>434</v>
      </c>
      <c r="AW1517" s="101">
        <f t="shared" si="97"/>
        <v>24.766188679245285</v>
      </c>
      <c r="AX1517" s="101">
        <f t="shared" si="98"/>
        <v>49.532377358490571</v>
      </c>
      <c r="AY1517" s="101">
        <f t="shared" si="99"/>
        <v>49.532377358490571</v>
      </c>
    </row>
    <row r="1518" spans="1:51" x14ac:dyDescent="0.2">
      <c r="A1518">
        <v>85</v>
      </c>
      <c r="B1518">
        <v>2023</v>
      </c>
      <c r="C1518" t="s">
        <v>138</v>
      </c>
      <c r="D1518" t="s">
        <v>45</v>
      </c>
      <c r="E1518" t="s">
        <v>46</v>
      </c>
      <c r="H1518" t="s">
        <v>329</v>
      </c>
      <c r="I1518" t="s">
        <v>430</v>
      </c>
      <c r="J1518" t="s">
        <v>431</v>
      </c>
      <c r="K1518" t="s">
        <v>853</v>
      </c>
      <c r="L1518" s="27">
        <v>0</v>
      </c>
      <c r="M1518" s="27">
        <v>0</v>
      </c>
      <c r="N1518" s="27">
        <v>0</v>
      </c>
      <c r="O1518" t="s">
        <v>89</v>
      </c>
      <c r="P1518" t="s">
        <v>89</v>
      </c>
      <c r="Q1518" s="27">
        <v>0</v>
      </c>
      <c r="R1518" s="27">
        <v>0</v>
      </c>
      <c r="S1518" s="27">
        <v>0</v>
      </c>
      <c r="T1518" s="27">
        <v>0</v>
      </c>
      <c r="U1518" s="27">
        <v>0</v>
      </c>
      <c r="V1518" s="27">
        <v>0</v>
      </c>
      <c r="W1518" s="27">
        <v>0</v>
      </c>
      <c r="X1518" t="s">
        <v>432</v>
      </c>
      <c r="Y1518" t="s">
        <v>91</v>
      </c>
      <c r="Z1518" s="27">
        <v>20</v>
      </c>
      <c r="AA1518" s="27">
        <v>20</v>
      </c>
      <c r="AB1518" s="27">
        <v>20</v>
      </c>
      <c r="AC1518" s="27">
        <v>20</v>
      </c>
      <c r="AD1518" s="27">
        <v>5.5035974842767299</v>
      </c>
      <c r="AE1518" s="27">
        <v>6.1915471698113214</v>
      </c>
      <c r="AF1518" s="27">
        <v>6.8794968553459128</v>
      </c>
      <c r="AG1518" s="90">
        <v>24.766188679245285</v>
      </c>
      <c r="AH1518" s="27">
        <v>0</v>
      </c>
      <c r="AI1518" s="27">
        <v>0</v>
      </c>
      <c r="AJ1518" s="27">
        <v>6.1915471698113214</v>
      </c>
      <c r="AK1518" s="27">
        <v>6.1915471698113214</v>
      </c>
      <c r="AL1518" s="101">
        <v>49.532377358490571</v>
      </c>
      <c r="AM1518" s="101">
        <v>49.532377358490571</v>
      </c>
      <c r="AN1518">
        <v>2040</v>
      </c>
      <c r="AO1518" t="s">
        <v>56</v>
      </c>
      <c r="AP1518" s="30">
        <v>20</v>
      </c>
      <c r="AQ1518" t="s">
        <v>433</v>
      </c>
      <c r="AR1518">
        <v>4</v>
      </c>
      <c r="AS1518">
        <v>2</v>
      </c>
      <c r="AT1518" t="s">
        <v>89</v>
      </c>
      <c r="AU1518">
        <v>2020</v>
      </c>
      <c r="AV1518" t="s">
        <v>434</v>
      </c>
      <c r="AW1518" s="101">
        <f t="shared" si="97"/>
        <v>24.766188679245285</v>
      </c>
      <c r="AX1518" s="101">
        <f t="shared" si="98"/>
        <v>49.532377358490571</v>
      </c>
      <c r="AY1518" s="101">
        <f t="shared" si="99"/>
        <v>49.532377358490571</v>
      </c>
    </row>
    <row r="1519" spans="1:51" x14ac:dyDescent="0.2">
      <c r="A1519">
        <v>85</v>
      </c>
      <c r="B1519">
        <v>2023</v>
      </c>
      <c r="C1519" t="s">
        <v>138</v>
      </c>
      <c r="D1519" t="s">
        <v>45</v>
      </c>
      <c r="E1519" t="s">
        <v>46</v>
      </c>
      <c r="H1519" t="s">
        <v>329</v>
      </c>
      <c r="I1519" t="s">
        <v>430</v>
      </c>
      <c r="J1519" t="s">
        <v>431</v>
      </c>
      <c r="K1519" t="s">
        <v>853</v>
      </c>
      <c r="L1519" s="27">
        <v>0</v>
      </c>
      <c r="M1519" s="27">
        <v>0</v>
      </c>
      <c r="N1519" s="27">
        <v>0</v>
      </c>
      <c r="O1519" t="s">
        <v>89</v>
      </c>
      <c r="P1519" t="s">
        <v>89</v>
      </c>
      <c r="Q1519" s="27">
        <v>0</v>
      </c>
      <c r="R1519" s="27">
        <v>0</v>
      </c>
      <c r="S1519" s="27">
        <v>0</v>
      </c>
      <c r="T1519" s="27">
        <v>0</v>
      </c>
      <c r="U1519" s="27">
        <v>0</v>
      </c>
      <c r="V1519" s="27">
        <v>0</v>
      </c>
      <c r="W1519" s="27">
        <v>0</v>
      </c>
      <c r="X1519" t="s">
        <v>432</v>
      </c>
      <c r="Y1519" t="s">
        <v>91</v>
      </c>
      <c r="Z1519" s="27">
        <v>20</v>
      </c>
      <c r="AA1519" s="27">
        <v>20</v>
      </c>
      <c r="AB1519" s="27">
        <v>20</v>
      </c>
      <c r="AC1519" s="27">
        <v>20</v>
      </c>
      <c r="AD1519" s="27">
        <v>5.5035974842767299</v>
      </c>
      <c r="AE1519" s="27">
        <v>6.1915471698113214</v>
      </c>
      <c r="AF1519" s="27">
        <v>6.8794968553459128</v>
      </c>
      <c r="AG1519" s="90">
        <v>24.766188679245285</v>
      </c>
      <c r="AH1519" s="27">
        <v>0</v>
      </c>
      <c r="AI1519" s="27">
        <v>0</v>
      </c>
      <c r="AJ1519" s="27">
        <v>6.1915471698113214</v>
      </c>
      <c r="AK1519" s="27">
        <v>6.1915471698113214</v>
      </c>
      <c r="AL1519" s="101">
        <v>49.532377358490571</v>
      </c>
      <c r="AM1519" s="101">
        <v>49.532377358490571</v>
      </c>
      <c r="AN1519">
        <v>2045</v>
      </c>
      <c r="AO1519" t="s">
        <v>56</v>
      </c>
      <c r="AP1519" s="30">
        <v>20</v>
      </c>
      <c r="AQ1519" t="s">
        <v>433</v>
      </c>
      <c r="AR1519">
        <v>4</v>
      </c>
      <c r="AS1519">
        <v>2</v>
      </c>
      <c r="AT1519" t="s">
        <v>89</v>
      </c>
      <c r="AU1519">
        <v>2020</v>
      </c>
      <c r="AV1519" t="s">
        <v>434</v>
      </c>
      <c r="AW1519" s="101">
        <f t="shared" si="97"/>
        <v>24.766188679245285</v>
      </c>
      <c r="AX1519" s="101">
        <f t="shared" si="98"/>
        <v>49.532377358490571</v>
      </c>
      <c r="AY1519" s="101">
        <f t="shared" si="99"/>
        <v>49.532377358490571</v>
      </c>
    </row>
    <row r="1520" spans="1:51" x14ac:dyDescent="0.2">
      <c r="A1520">
        <v>85</v>
      </c>
      <c r="B1520">
        <v>2023</v>
      </c>
      <c r="C1520" t="s">
        <v>138</v>
      </c>
      <c r="D1520" t="s">
        <v>45</v>
      </c>
      <c r="E1520" t="s">
        <v>46</v>
      </c>
      <c r="H1520" t="s">
        <v>329</v>
      </c>
      <c r="I1520" t="s">
        <v>430</v>
      </c>
      <c r="J1520" t="s">
        <v>431</v>
      </c>
      <c r="K1520" t="s">
        <v>853</v>
      </c>
      <c r="L1520" s="27">
        <v>0</v>
      </c>
      <c r="M1520" s="27">
        <v>0</v>
      </c>
      <c r="N1520" s="27">
        <v>0</v>
      </c>
      <c r="O1520" t="s">
        <v>89</v>
      </c>
      <c r="P1520" t="s">
        <v>89</v>
      </c>
      <c r="Q1520" s="27">
        <v>0</v>
      </c>
      <c r="R1520" s="27">
        <v>0</v>
      </c>
      <c r="S1520" s="27">
        <v>0</v>
      </c>
      <c r="T1520" s="27">
        <v>0</v>
      </c>
      <c r="U1520" s="27">
        <v>0</v>
      </c>
      <c r="V1520" s="27">
        <v>0</v>
      </c>
      <c r="W1520" s="27">
        <v>0</v>
      </c>
      <c r="X1520" t="s">
        <v>432</v>
      </c>
      <c r="Y1520" t="s">
        <v>91</v>
      </c>
      <c r="Z1520" s="27">
        <v>20</v>
      </c>
      <c r="AA1520" s="27">
        <v>20</v>
      </c>
      <c r="AB1520" s="27">
        <v>20</v>
      </c>
      <c r="AC1520" s="27">
        <v>20</v>
      </c>
      <c r="AD1520" s="27">
        <v>5.5035974842767299</v>
      </c>
      <c r="AE1520" s="27">
        <v>6.1915471698113214</v>
      </c>
      <c r="AF1520" s="27">
        <v>6.8794968553459128</v>
      </c>
      <c r="AG1520" s="90">
        <v>24.766188679245285</v>
      </c>
      <c r="AH1520" s="27">
        <v>0</v>
      </c>
      <c r="AI1520" s="27">
        <v>0</v>
      </c>
      <c r="AJ1520" s="27">
        <v>6.1915471698113214</v>
      </c>
      <c r="AK1520" s="27">
        <v>6.1915471698113214</v>
      </c>
      <c r="AL1520" s="101">
        <v>49.532377358490571</v>
      </c>
      <c r="AM1520" s="101">
        <v>49.532377358490571</v>
      </c>
      <c r="AN1520">
        <v>2050</v>
      </c>
      <c r="AO1520" t="s">
        <v>56</v>
      </c>
      <c r="AP1520" s="30">
        <v>20</v>
      </c>
      <c r="AQ1520" t="s">
        <v>433</v>
      </c>
      <c r="AR1520">
        <v>4</v>
      </c>
      <c r="AS1520">
        <v>2</v>
      </c>
      <c r="AT1520" t="s">
        <v>89</v>
      </c>
      <c r="AU1520">
        <v>2020</v>
      </c>
      <c r="AV1520" t="s">
        <v>434</v>
      </c>
      <c r="AW1520" s="101">
        <f t="shared" si="97"/>
        <v>24.766188679245285</v>
      </c>
      <c r="AX1520" s="101">
        <f t="shared" si="98"/>
        <v>49.532377358490571</v>
      </c>
      <c r="AY1520" s="101">
        <f t="shared" si="99"/>
        <v>49.532377358490571</v>
      </c>
    </row>
    <row r="1521" spans="1:51" x14ac:dyDescent="0.2">
      <c r="A1521">
        <v>85</v>
      </c>
      <c r="B1521">
        <v>2023</v>
      </c>
      <c r="C1521" t="s">
        <v>138</v>
      </c>
      <c r="D1521" t="s">
        <v>45</v>
      </c>
      <c r="E1521" t="s">
        <v>46</v>
      </c>
      <c r="H1521" t="s">
        <v>329</v>
      </c>
      <c r="I1521" t="s">
        <v>430</v>
      </c>
      <c r="J1521" t="s">
        <v>431</v>
      </c>
      <c r="K1521" t="s">
        <v>853</v>
      </c>
      <c r="L1521" s="27">
        <v>0</v>
      </c>
      <c r="M1521" s="27">
        <v>0</v>
      </c>
      <c r="N1521" s="27">
        <v>0</v>
      </c>
      <c r="O1521" t="s">
        <v>89</v>
      </c>
      <c r="P1521" t="s">
        <v>89</v>
      </c>
      <c r="Q1521" s="27">
        <v>0</v>
      </c>
      <c r="R1521" s="27">
        <v>0</v>
      </c>
      <c r="S1521" s="27">
        <v>0</v>
      </c>
      <c r="T1521" s="27">
        <v>0</v>
      </c>
      <c r="U1521" s="27">
        <v>0</v>
      </c>
      <c r="V1521" s="27">
        <v>0</v>
      </c>
      <c r="W1521" s="27">
        <v>0</v>
      </c>
      <c r="X1521" t="s">
        <v>432</v>
      </c>
      <c r="Y1521" t="s">
        <v>91</v>
      </c>
      <c r="Z1521" s="27">
        <v>20</v>
      </c>
      <c r="AA1521" s="27">
        <v>20</v>
      </c>
      <c r="AB1521" s="27">
        <v>20</v>
      </c>
      <c r="AC1521" s="27">
        <v>20</v>
      </c>
      <c r="AD1521" s="27">
        <v>5.5035974842767299</v>
      </c>
      <c r="AE1521" s="27">
        <v>6.1915471698113214</v>
      </c>
      <c r="AF1521" s="27">
        <v>6.8794968553459128</v>
      </c>
      <c r="AG1521" s="90">
        <v>24.766188679245285</v>
      </c>
      <c r="AH1521" s="27">
        <v>0</v>
      </c>
      <c r="AI1521" s="27">
        <v>0</v>
      </c>
      <c r="AJ1521" s="27">
        <v>6.1915471698113214</v>
      </c>
      <c r="AK1521" s="27">
        <v>6.1915471698113214</v>
      </c>
      <c r="AL1521" s="101">
        <v>49.532377358490571</v>
      </c>
      <c r="AM1521" s="101">
        <v>49.532377358490571</v>
      </c>
      <c r="AN1521">
        <v>2023</v>
      </c>
      <c r="AO1521" t="s">
        <v>59</v>
      </c>
      <c r="AP1521" s="30">
        <v>20</v>
      </c>
      <c r="AQ1521" t="s">
        <v>433</v>
      </c>
      <c r="AR1521">
        <v>4</v>
      </c>
      <c r="AS1521">
        <v>2</v>
      </c>
      <c r="AT1521" t="s">
        <v>89</v>
      </c>
      <c r="AU1521">
        <v>2020</v>
      </c>
      <c r="AV1521" t="s">
        <v>434</v>
      </c>
      <c r="AW1521" s="101">
        <f t="shared" si="97"/>
        <v>24.766188679245285</v>
      </c>
      <c r="AX1521" s="101">
        <f t="shared" si="98"/>
        <v>49.532377358490571</v>
      </c>
      <c r="AY1521" s="101">
        <f t="shared" si="99"/>
        <v>49.532377358490571</v>
      </c>
    </row>
    <row r="1522" spans="1:51" x14ac:dyDescent="0.2">
      <c r="A1522">
        <v>85</v>
      </c>
      <c r="B1522">
        <v>2023</v>
      </c>
      <c r="C1522" t="s">
        <v>138</v>
      </c>
      <c r="D1522" t="s">
        <v>45</v>
      </c>
      <c r="E1522" t="s">
        <v>46</v>
      </c>
      <c r="H1522" t="s">
        <v>329</v>
      </c>
      <c r="I1522" t="s">
        <v>430</v>
      </c>
      <c r="J1522" t="s">
        <v>431</v>
      </c>
      <c r="K1522" t="s">
        <v>853</v>
      </c>
      <c r="L1522" s="27">
        <v>0</v>
      </c>
      <c r="M1522" s="27">
        <v>0</v>
      </c>
      <c r="N1522" s="27">
        <v>0</v>
      </c>
      <c r="O1522" t="s">
        <v>89</v>
      </c>
      <c r="P1522" t="s">
        <v>89</v>
      </c>
      <c r="Q1522" s="27">
        <v>0</v>
      </c>
      <c r="R1522" s="27">
        <v>0</v>
      </c>
      <c r="S1522" s="27">
        <v>0</v>
      </c>
      <c r="T1522" s="27">
        <v>0</v>
      </c>
      <c r="U1522" s="27">
        <v>0</v>
      </c>
      <c r="V1522" s="27">
        <v>0</v>
      </c>
      <c r="W1522" s="27">
        <v>0</v>
      </c>
      <c r="X1522" t="s">
        <v>432</v>
      </c>
      <c r="Y1522" t="s">
        <v>91</v>
      </c>
      <c r="Z1522" s="27">
        <v>20</v>
      </c>
      <c r="AA1522" s="27">
        <v>20</v>
      </c>
      <c r="AB1522" s="27">
        <v>20</v>
      </c>
      <c r="AC1522" s="27">
        <v>20</v>
      </c>
      <c r="AD1522" s="27">
        <v>4.9532377358490569</v>
      </c>
      <c r="AE1522" s="27">
        <v>5.5723924528301891</v>
      </c>
      <c r="AF1522" s="27">
        <v>6.1915471698113214</v>
      </c>
      <c r="AG1522" s="90">
        <v>22.289569811320757</v>
      </c>
      <c r="AH1522" s="27">
        <v>0</v>
      </c>
      <c r="AI1522" s="27">
        <v>0</v>
      </c>
      <c r="AJ1522" s="27">
        <v>5.5723924528301891</v>
      </c>
      <c r="AK1522" s="27">
        <v>5.5723924528301891</v>
      </c>
      <c r="AL1522" s="101">
        <v>44.579139622641513</v>
      </c>
      <c r="AM1522" s="101">
        <v>44.579139622641513</v>
      </c>
      <c r="AN1522">
        <v>2030</v>
      </c>
      <c r="AO1522" t="s">
        <v>59</v>
      </c>
      <c r="AP1522" s="30">
        <v>20</v>
      </c>
      <c r="AQ1522" t="s">
        <v>433</v>
      </c>
      <c r="AR1522">
        <v>4</v>
      </c>
      <c r="AS1522">
        <v>2</v>
      </c>
      <c r="AT1522" t="s">
        <v>89</v>
      </c>
      <c r="AU1522">
        <v>2020</v>
      </c>
      <c r="AV1522" t="s">
        <v>434</v>
      </c>
      <c r="AW1522" s="101">
        <f t="shared" si="97"/>
        <v>22.289569811320757</v>
      </c>
      <c r="AX1522" s="101">
        <f t="shared" si="98"/>
        <v>44.579139622641513</v>
      </c>
      <c r="AY1522" s="101">
        <f t="shared" si="99"/>
        <v>44.579139622641513</v>
      </c>
    </row>
    <row r="1523" spans="1:51" x14ac:dyDescent="0.2">
      <c r="A1523">
        <v>85</v>
      </c>
      <c r="B1523">
        <v>2023</v>
      </c>
      <c r="C1523" t="s">
        <v>138</v>
      </c>
      <c r="D1523" t="s">
        <v>45</v>
      </c>
      <c r="E1523" t="s">
        <v>46</v>
      </c>
      <c r="H1523" t="s">
        <v>329</v>
      </c>
      <c r="I1523" t="s">
        <v>430</v>
      </c>
      <c r="J1523" t="s">
        <v>431</v>
      </c>
      <c r="K1523" t="s">
        <v>853</v>
      </c>
      <c r="L1523" s="27">
        <v>0</v>
      </c>
      <c r="M1523" s="27">
        <v>0</v>
      </c>
      <c r="N1523" s="27">
        <v>0</v>
      </c>
      <c r="O1523" t="s">
        <v>89</v>
      </c>
      <c r="P1523" t="s">
        <v>89</v>
      </c>
      <c r="Q1523" s="27">
        <v>0</v>
      </c>
      <c r="R1523" s="27">
        <v>0</v>
      </c>
      <c r="S1523" s="27">
        <v>0</v>
      </c>
      <c r="T1523" s="27">
        <v>0</v>
      </c>
      <c r="U1523" s="27">
        <v>0</v>
      </c>
      <c r="V1523" s="27">
        <v>0</v>
      </c>
      <c r="W1523" s="27">
        <v>0</v>
      </c>
      <c r="X1523" t="s">
        <v>432</v>
      </c>
      <c r="Y1523" t="s">
        <v>91</v>
      </c>
      <c r="Z1523" s="27">
        <v>20</v>
      </c>
      <c r="AA1523" s="27">
        <v>20</v>
      </c>
      <c r="AB1523" s="27">
        <v>20</v>
      </c>
      <c r="AC1523" s="27">
        <v>20</v>
      </c>
      <c r="AD1523" s="27">
        <v>4.7468528301886792</v>
      </c>
      <c r="AE1523" s="27">
        <v>5.6755849056603775</v>
      </c>
      <c r="AF1523" s="27">
        <v>6.6043169811320759</v>
      </c>
      <c r="AG1523" s="90">
        <v>22.70233962264151</v>
      </c>
      <c r="AH1523" s="27">
        <v>0</v>
      </c>
      <c r="AI1523" s="27">
        <v>0</v>
      </c>
      <c r="AJ1523" s="27">
        <v>5.3316100628930823</v>
      </c>
      <c r="AK1523" s="27">
        <v>5.3316100628930823</v>
      </c>
      <c r="AL1523" s="101">
        <v>44.028779874213839</v>
      </c>
      <c r="AM1523" s="101">
        <v>44.028779874213839</v>
      </c>
      <c r="AN1523">
        <v>2035</v>
      </c>
      <c r="AO1523" t="s">
        <v>59</v>
      </c>
      <c r="AP1523" s="30">
        <v>20</v>
      </c>
      <c r="AQ1523" t="s">
        <v>433</v>
      </c>
      <c r="AR1523">
        <v>4</v>
      </c>
      <c r="AS1523">
        <v>2</v>
      </c>
      <c r="AT1523" t="s">
        <v>89</v>
      </c>
      <c r="AU1523">
        <v>2020</v>
      </c>
      <c r="AV1523" t="s">
        <v>434</v>
      </c>
      <c r="AW1523" s="101">
        <f t="shared" si="97"/>
        <v>22.70233962264151</v>
      </c>
      <c r="AX1523" s="101">
        <f t="shared" si="98"/>
        <v>44.028779874213839</v>
      </c>
      <c r="AY1523" s="101">
        <f t="shared" si="99"/>
        <v>44.028779874213839</v>
      </c>
    </row>
    <row r="1524" spans="1:51" x14ac:dyDescent="0.2">
      <c r="A1524">
        <v>85</v>
      </c>
      <c r="B1524">
        <v>2023</v>
      </c>
      <c r="C1524" t="s">
        <v>138</v>
      </c>
      <c r="D1524" t="s">
        <v>45</v>
      </c>
      <c r="E1524" t="s">
        <v>46</v>
      </c>
      <c r="H1524" t="s">
        <v>329</v>
      </c>
      <c r="I1524" t="s">
        <v>430</v>
      </c>
      <c r="J1524" t="s">
        <v>431</v>
      </c>
      <c r="K1524" t="s">
        <v>853</v>
      </c>
      <c r="L1524" s="27">
        <v>0</v>
      </c>
      <c r="M1524" s="27">
        <v>0</v>
      </c>
      <c r="N1524" s="27">
        <v>0</v>
      </c>
      <c r="O1524" t="s">
        <v>89</v>
      </c>
      <c r="P1524" t="s">
        <v>89</v>
      </c>
      <c r="Q1524" s="27">
        <v>0</v>
      </c>
      <c r="R1524" s="27">
        <v>0</v>
      </c>
      <c r="S1524" s="27">
        <v>0</v>
      </c>
      <c r="T1524" s="27">
        <v>0</v>
      </c>
      <c r="U1524" s="27">
        <v>0</v>
      </c>
      <c r="V1524" s="27">
        <v>0</v>
      </c>
      <c r="W1524" s="27">
        <v>0</v>
      </c>
      <c r="X1524" t="s">
        <v>432</v>
      </c>
      <c r="Y1524" t="s">
        <v>91</v>
      </c>
      <c r="Z1524" s="27">
        <v>20</v>
      </c>
      <c r="AA1524" s="27">
        <v>20</v>
      </c>
      <c r="AB1524" s="27">
        <v>20</v>
      </c>
      <c r="AC1524" s="27">
        <v>20</v>
      </c>
      <c r="AD1524" s="27">
        <v>4.5404679245283024</v>
      </c>
      <c r="AE1524" s="27">
        <v>5.7787773584905668</v>
      </c>
      <c r="AF1524" s="27">
        <v>7.0170867924528313</v>
      </c>
      <c r="AG1524" s="90">
        <v>23.115109433962267</v>
      </c>
      <c r="AH1524" s="27">
        <v>0</v>
      </c>
      <c r="AI1524" s="27">
        <v>0</v>
      </c>
      <c r="AJ1524" s="27">
        <v>5.0908276729559754</v>
      </c>
      <c r="AK1524" s="27">
        <v>5.0908276729559754</v>
      </c>
      <c r="AL1524" s="101">
        <v>43.478420125786172</v>
      </c>
      <c r="AM1524" s="101">
        <v>43.478420125786172</v>
      </c>
      <c r="AN1524">
        <v>2040</v>
      </c>
      <c r="AO1524" t="s">
        <v>59</v>
      </c>
      <c r="AP1524" s="30">
        <v>20</v>
      </c>
      <c r="AQ1524" t="s">
        <v>433</v>
      </c>
      <c r="AR1524">
        <v>4</v>
      </c>
      <c r="AS1524">
        <v>2</v>
      </c>
      <c r="AT1524" t="s">
        <v>89</v>
      </c>
      <c r="AU1524">
        <v>2020</v>
      </c>
      <c r="AV1524" t="s">
        <v>434</v>
      </c>
      <c r="AW1524" s="101">
        <f t="shared" si="97"/>
        <v>23.115109433962267</v>
      </c>
      <c r="AX1524" s="101">
        <f t="shared" si="98"/>
        <v>43.478420125786172</v>
      </c>
      <c r="AY1524" s="101">
        <f t="shared" si="99"/>
        <v>43.478420125786172</v>
      </c>
    </row>
    <row r="1525" spans="1:51" x14ac:dyDescent="0.2">
      <c r="A1525">
        <v>85</v>
      </c>
      <c r="B1525">
        <v>2023</v>
      </c>
      <c r="C1525" t="s">
        <v>138</v>
      </c>
      <c r="D1525" t="s">
        <v>45</v>
      </c>
      <c r="E1525" t="s">
        <v>46</v>
      </c>
      <c r="H1525" t="s">
        <v>329</v>
      </c>
      <c r="I1525" t="s">
        <v>430</v>
      </c>
      <c r="J1525" t="s">
        <v>431</v>
      </c>
      <c r="K1525" t="s">
        <v>853</v>
      </c>
      <c r="L1525" s="27">
        <v>0</v>
      </c>
      <c r="M1525" s="27">
        <v>0</v>
      </c>
      <c r="N1525" s="27">
        <v>0</v>
      </c>
      <c r="O1525" t="s">
        <v>89</v>
      </c>
      <c r="P1525" t="s">
        <v>89</v>
      </c>
      <c r="Q1525" s="27">
        <v>0</v>
      </c>
      <c r="R1525" s="27">
        <v>0</v>
      </c>
      <c r="S1525" s="27">
        <v>0</v>
      </c>
      <c r="T1525" s="27">
        <v>0</v>
      </c>
      <c r="U1525" s="27">
        <v>0</v>
      </c>
      <c r="V1525" s="27">
        <v>0</v>
      </c>
      <c r="W1525" s="27">
        <v>0</v>
      </c>
      <c r="X1525" t="s">
        <v>432</v>
      </c>
      <c r="Y1525" t="s">
        <v>91</v>
      </c>
      <c r="Z1525" s="27">
        <v>20</v>
      </c>
      <c r="AA1525" s="27">
        <v>20</v>
      </c>
      <c r="AB1525" s="27">
        <v>20</v>
      </c>
      <c r="AC1525" s="27">
        <v>20</v>
      </c>
      <c r="AD1525" s="27">
        <v>4.5404679245283024</v>
      </c>
      <c r="AE1525" s="27">
        <v>5.7787773584905668</v>
      </c>
      <c r="AF1525" s="27">
        <v>7.0170867924528313</v>
      </c>
      <c r="AG1525" s="90">
        <v>23.115109433962267</v>
      </c>
      <c r="AH1525" s="27">
        <v>0</v>
      </c>
      <c r="AI1525" s="27">
        <v>0</v>
      </c>
      <c r="AJ1525" s="27">
        <v>5.0908276729559754</v>
      </c>
      <c r="AK1525" s="27">
        <v>5.0908276729559754</v>
      </c>
      <c r="AL1525" s="101">
        <v>43.478420125786172</v>
      </c>
      <c r="AM1525" s="101">
        <v>43.478420125786172</v>
      </c>
      <c r="AN1525">
        <v>2045</v>
      </c>
      <c r="AO1525" t="s">
        <v>59</v>
      </c>
      <c r="AP1525" s="30">
        <v>20</v>
      </c>
      <c r="AQ1525" t="s">
        <v>433</v>
      </c>
      <c r="AR1525">
        <v>4</v>
      </c>
      <c r="AS1525">
        <v>2</v>
      </c>
      <c r="AT1525" t="s">
        <v>89</v>
      </c>
      <c r="AU1525">
        <v>2020</v>
      </c>
      <c r="AV1525" t="s">
        <v>434</v>
      </c>
      <c r="AW1525" s="101">
        <f t="shared" si="97"/>
        <v>23.115109433962267</v>
      </c>
      <c r="AX1525" s="101">
        <f t="shared" si="98"/>
        <v>43.478420125786172</v>
      </c>
      <c r="AY1525" s="101">
        <f t="shared" si="99"/>
        <v>43.478420125786172</v>
      </c>
    </row>
    <row r="1526" spans="1:51" x14ac:dyDescent="0.2">
      <c r="A1526">
        <v>85</v>
      </c>
      <c r="B1526">
        <v>2023</v>
      </c>
      <c r="C1526" t="s">
        <v>138</v>
      </c>
      <c r="D1526" t="s">
        <v>45</v>
      </c>
      <c r="E1526" t="s">
        <v>46</v>
      </c>
      <c r="H1526" t="s">
        <v>329</v>
      </c>
      <c r="I1526" t="s">
        <v>430</v>
      </c>
      <c r="J1526" t="s">
        <v>431</v>
      </c>
      <c r="K1526" t="s">
        <v>853</v>
      </c>
      <c r="L1526" s="27">
        <v>0</v>
      </c>
      <c r="M1526" s="27">
        <v>0</v>
      </c>
      <c r="N1526" s="27">
        <v>0</v>
      </c>
      <c r="O1526" t="s">
        <v>89</v>
      </c>
      <c r="P1526" t="s">
        <v>89</v>
      </c>
      <c r="Q1526" s="27">
        <v>0</v>
      </c>
      <c r="R1526" s="27">
        <v>0</v>
      </c>
      <c r="S1526" s="27">
        <v>0</v>
      </c>
      <c r="T1526" s="27">
        <v>0</v>
      </c>
      <c r="U1526" s="27">
        <v>0</v>
      </c>
      <c r="V1526" s="27">
        <v>0</v>
      </c>
      <c r="W1526" s="27">
        <v>0</v>
      </c>
      <c r="X1526" t="s">
        <v>432</v>
      </c>
      <c r="Y1526" t="s">
        <v>91</v>
      </c>
      <c r="Z1526" s="27">
        <v>20</v>
      </c>
      <c r="AA1526" s="27">
        <v>20</v>
      </c>
      <c r="AB1526" s="27">
        <v>20</v>
      </c>
      <c r="AC1526" s="27">
        <v>20</v>
      </c>
      <c r="AD1526" s="27">
        <v>4.5404679245283024</v>
      </c>
      <c r="AE1526" s="27">
        <v>5.7787773584905668</v>
      </c>
      <c r="AF1526" s="27">
        <v>7.0170867924528313</v>
      </c>
      <c r="AG1526" s="90">
        <v>23.115109433962267</v>
      </c>
      <c r="AH1526" s="27">
        <v>0</v>
      </c>
      <c r="AI1526" s="27">
        <v>0</v>
      </c>
      <c r="AJ1526" s="27">
        <v>5.0908276729559754</v>
      </c>
      <c r="AK1526" s="27">
        <v>5.0908276729559754</v>
      </c>
      <c r="AL1526" s="101">
        <v>43.478420125786172</v>
      </c>
      <c r="AM1526" s="101">
        <v>43.478420125786172</v>
      </c>
      <c r="AN1526">
        <v>2050</v>
      </c>
      <c r="AO1526" t="s">
        <v>59</v>
      </c>
      <c r="AP1526" s="30">
        <v>20</v>
      </c>
      <c r="AQ1526" t="s">
        <v>433</v>
      </c>
      <c r="AR1526">
        <v>4</v>
      </c>
      <c r="AS1526">
        <v>2</v>
      </c>
      <c r="AT1526" t="s">
        <v>89</v>
      </c>
      <c r="AU1526">
        <v>2020</v>
      </c>
      <c r="AV1526" t="s">
        <v>434</v>
      </c>
      <c r="AW1526" s="101">
        <f t="shared" si="97"/>
        <v>23.115109433962267</v>
      </c>
      <c r="AX1526" s="101">
        <f t="shared" si="98"/>
        <v>43.478420125786172</v>
      </c>
      <c r="AY1526" s="101">
        <f t="shared" si="99"/>
        <v>43.478420125786172</v>
      </c>
    </row>
    <row r="1527" spans="1:51" x14ac:dyDescent="0.2">
      <c r="A1527">
        <v>85</v>
      </c>
      <c r="B1527">
        <v>2023</v>
      </c>
      <c r="C1527" t="s">
        <v>138</v>
      </c>
      <c r="D1527" t="s">
        <v>45</v>
      </c>
      <c r="E1527" t="s">
        <v>46</v>
      </c>
      <c r="H1527" t="s">
        <v>329</v>
      </c>
      <c r="I1527" t="s">
        <v>430</v>
      </c>
      <c r="J1527" t="s">
        <v>431</v>
      </c>
      <c r="K1527" t="s">
        <v>853</v>
      </c>
      <c r="L1527" s="27">
        <v>0</v>
      </c>
      <c r="M1527" s="27">
        <v>0</v>
      </c>
      <c r="N1527" s="27">
        <v>0</v>
      </c>
      <c r="O1527" t="s">
        <v>89</v>
      </c>
      <c r="P1527" t="s">
        <v>89</v>
      </c>
      <c r="Q1527" s="27">
        <v>0</v>
      </c>
      <c r="R1527" s="27">
        <v>0</v>
      </c>
      <c r="S1527" s="27">
        <v>0</v>
      </c>
      <c r="T1527" s="27">
        <v>0</v>
      </c>
      <c r="U1527" s="27">
        <v>0</v>
      </c>
      <c r="V1527" s="27">
        <v>0</v>
      </c>
      <c r="W1527" s="27">
        <v>0</v>
      </c>
      <c r="X1527" t="s">
        <v>432</v>
      </c>
      <c r="Y1527" t="s">
        <v>91</v>
      </c>
      <c r="Z1527" s="27">
        <v>20</v>
      </c>
      <c r="AA1527" s="27">
        <v>20</v>
      </c>
      <c r="AB1527" s="27">
        <v>20</v>
      </c>
      <c r="AC1527" s="27">
        <v>20</v>
      </c>
      <c r="AD1527" s="27">
        <v>5.5035974842767299</v>
      </c>
      <c r="AE1527" s="27">
        <v>6.1915471698113214</v>
      </c>
      <c r="AF1527" s="27">
        <v>9.4654953965428597</v>
      </c>
      <c r="AG1527" s="90">
        <v>24.766188679245285</v>
      </c>
      <c r="AH1527" s="27">
        <v>0</v>
      </c>
      <c r="AI1527" s="27">
        <v>0</v>
      </c>
      <c r="AJ1527" s="27">
        <v>6.1915471698113214</v>
      </c>
      <c r="AK1527" s="27">
        <v>6.1915471698113214</v>
      </c>
      <c r="AL1527" s="101">
        <v>49.532377358490571</v>
      </c>
      <c r="AM1527" s="101">
        <v>49.532377358490571</v>
      </c>
      <c r="AN1527">
        <v>2023</v>
      </c>
      <c r="AO1527" t="s">
        <v>60</v>
      </c>
      <c r="AP1527" s="30">
        <v>20</v>
      </c>
      <c r="AQ1527" t="s">
        <v>433</v>
      </c>
      <c r="AR1527">
        <v>4</v>
      </c>
      <c r="AS1527">
        <v>2</v>
      </c>
      <c r="AT1527" t="s">
        <v>89</v>
      </c>
      <c r="AU1527">
        <v>2020</v>
      </c>
      <c r="AV1527" t="s">
        <v>434</v>
      </c>
      <c r="AW1527" s="101">
        <f t="shared" si="97"/>
        <v>24.766188679245285</v>
      </c>
      <c r="AX1527" s="101">
        <f t="shared" si="98"/>
        <v>49.532377358490571</v>
      </c>
      <c r="AY1527" s="101">
        <f t="shared" si="99"/>
        <v>49.532377358490571</v>
      </c>
    </row>
    <row r="1528" spans="1:51" x14ac:dyDescent="0.2">
      <c r="A1528">
        <v>85</v>
      </c>
      <c r="B1528">
        <v>2023</v>
      </c>
      <c r="C1528" t="s">
        <v>138</v>
      </c>
      <c r="D1528" t="s">
        <v>45</v>
      </c>
      <c r="E1528" t="s">
        <v>46</v>
      </c>
      <c r="H1528" t="s">
        <v>329</v>
      </c>
      <c r="I1528" t="s">
        <v>430</v>
      </c>
      <c r="J1528" t="s">
        <v>431</v>
      </c>
      <c r="K1528" t="s">
        <v>853</v>
      </c>
      <c r="L1528" s="27">
        <v>0</v>
      </c>
      <c r="M1528" s="27">
        <v>0</v>
      </c>
      <c r="N1528" s="27">
        <v>0</v>
      </c>
      <c r="O1528" t="s">
        <v>89</v>
      </c>
      <c r="P1528" t="s">
        <v>89</v>
      </c>
      <c r="Q1528" s="27">
        <v>0</v>
      </c>
      <c r="R1528" s="27">
        <v>0</v>
      </c>
      <c r="S1528" s="27">
        <v>0</v>
      </c>
      <c r="T1528" s="27">
        <v>0</v>
      </c>
      <c r="U1528" s="27">
        <v>0</v>
      </c>
      <c r="V1528" s="27">
        <v>0</v>
      </c>
      <c r="W1528" s="27">
        <v>0</v>
      </c>
      <c r="X1528" t="s">
        <v>432</v>
      </c>
      <c r="Y1528" t="s">
        <v>91</v>
      </c>
      <c r="Z1528" s="27">
        <v>20</v>
      </c>
      <c r="AA1528" s="27">
        <v>20</v>
      </c>
      <c r="AB1528" s="27">
        <v>20</v>
      </c>
      <c r="AC1528" s="27">
        <v>20</v>
      </c>
      <c r="AD1528" s="27">
        <v>4.4028779874213839</v>
      </c>
      <c r="AE1528" s="27">
        <v>4.9532377358490569</v>
      </c>
      <c r="AF1528" s="27">
        <v>5.5035974842767299</v>
      </c>
      <c r="AG1528" s="90">
        <v>19.812950943396228</v>
      </c>
      <c r="AH1528" s="27">
        <v>0</v>
      </c>
      <c r="AI1528" s="27">
        <v>0</v>
      </c>
      <c r="AJ1528" s="27">
        <v>4.9532377358490569</v>
      </c>
      <c r="AK1528" s="27">
        <v>4.9532377358490569</v>
      </c>
      <c r="AL1528" s="101">
        <v>39.625901886792455</v>
      </c>
      <c r="AM1528" s="101">
        <v>39.625901886792455</v>
      </c>
      <c r="AN1528">
        <v>2030</v>
      </c>
      <c r="AO1528" t="s">
        <v>60</v>
      </c>
      <c r="AP1528" s="30">
        <v>20</v>
      </c>
      <c r="AQ1528" t="s">
        <v>433</v>
      </c>
      <c r="AR1528">
        <v>4</v>
      </c>
      <c r="AS1528">
        <v>2</v>
      </c>
      <c r="AT1528" t="s">
        <v>89</v>
      </c>
      <c r="AU1528">
        <v>2020</v>
      </c>
      <c r="AV1528" t="s">
        <v>434</v>
      </c>
      <c r="AW1528" s="101">
        <f t="shared" si="97"/>
        <v>19.812950943396228</v>
      </c>
      <c r="AX1528" s="101">
        <f t="shared" si="98"/>
        <v>39.625901886792455</v>
      </c>
      <c r="AY1528" s="101">
        <f t="shared" si="99"/>
        <v>39.625901886792455</v>
      </c>
    </row>
    <row r="1529" spans="1:51" x14ac:dyDescent="0.2">
      <c r="A1529">
        <v>85</v>
      </c>
      <c r="B1529">
        <v>2023</v>
      </c>
      <c r="C1529" t="s">
        <v>138</v>
      </c>
      <c r="D1529" t="s">
        <v>45</v>
      </c>
      <c r="E1529" t="s">
        <v>46</v>
      </c>
      <c r="H1529" t="s">
        <v>329</v>
      </c>
      <c r="I1529" t="s">
        <v>430</v>
      </c>
      <c r="J1529" t="s">
        <v>431</v>
      </c>
      <c r="K1529" t="s">
        <v>853</v>
      </c>
      <c r="L1529" s="27">
        <v>0</v>
      </c>
      <c r="M1529" s="27">
        <v>0</v>
      </c>
      <c r="N1529" s="27">
        <v>0</v>
      </c>
      <c r="O1529" t="s">
        <v>89</v>
      </c>
      <c r="P1529" t="s">
        <v>89</v>
      </c>
      <c r="Q1529" s="27">
        <v>0</v>
      </c>
      <c r="R1529" s="27">
        <v>0</v>
      </c>
      <c r="S1529" s="27">
        <v>0</v>
      </c>
      <c r="T1529" s="27">
        <v>0</v>
      </c>
      <c r="U1529" s="27">
        <v>0</v>
      </c>
      <c r="V1529" s="27">
        <v>0</v>
      </c>
      <c r="W1529" s="27">
        <v>0</v>
      </c>
      <c r="X1529" t="s">
        <v>432</v>
      </c>
      <c r="Y1529" t="s">
        <v>91</v>
      </c>
      <c r="Z1529" s="27">
        <v>20</v>
      </c>
      <c r="AA1529" s="27">
        <v>20</v>
      </c>
      <c r="AB1529" s="27">
        <v>20</v>
      </c>
      <c r="AC1529" s="27">
        <v>20</v>
      </c>
      <c r="AD1529" s="27">
        <v>3.9901081761006294</v>
      </c>
      <c r="AE1529" s="27">
        <v>5.1596226415094346</v>
      </c>
      <c r="AF1529" s="27">
        <v>6.3291371069182389</v>
      </c>
      <c r="AG1529" s="90">
        <v>20.638490566037738</v>
      </c>
      <c r="AH1529" s="27">
        <v>0</v>
      </c>
      <c r="AI1529" s="27">
        <v>0</v>
      </c>
      <c r="AJ1529" s="27">
        <v>4.4716729559748432</v>
      </c>
      <c r="AK1529" s="27">
        <v>4.4716729559748432</v>
      </c>
      <c r="AL1529" s="101">
        <v>38.525182389937115</v>
      </c>
      <c r="AM1529" s="101">
        <v>38.525182389937115</v>
      </c>
      <c r="AN1529">
        <v>2035</v>
      </c>
      <c r="AO1529" t="s">
        <v>60</v>
      </c>
      <c r="AP1529" s="30">
        <v>20</v>
      </c>
      <c r="AQ1529" t="s">
        <v>433</v>
      </c>
      <c r="AR1529">
        <v>4</v>
      </c>
      <c r="AS1529">
        <v>2</v>
      </c>
      <c r="AT1529" t="s">
        <v>89</v>
      </c>
      <c r="AU1529">
        <v>2020</v>
      </c>
      <c r="AV1529" t="s">
        <v>434</v>
      </c>
      <c r="AW1529" s="101">
        <f t="shared" si="97"/>
        <v>20.638490566037738</v>
      </c>
      <c r="AX1529" s="101">
        <f t="shared" si="98"/>
        <v>38.525182389937115</v>
      </c>
      <c r="AY1529" s="101">
        <f t="shared" si="99"/>
        <v>38.525182389937115</v>
      </c>
    </row>
    <row r="1530" spans="1:51" x14ac:dyDescent="0.2">
      <c r="A1530">
        <v>85</v>
      </c>
      <c r="B1530">
        <v>2023</v>
      </c>
      <c r="C1530" t="s">
        <v>138</v>
      </c>
      <c r="D1530" t="s">
        <v>45</v>
      </c>
      <c r="E1530" t="s">
        <v>46</v>
      </c>
      <c r="H1530" t="s">
        <v>329</v>
      </c>
      <c r="I1530" t="s">
        <v>430</v>
      </c>
      <c r="J1530" t="s">
        <v>431</v>
      </c>
      <c r="K1530" t="s">
        <v>853</v>
      </c>
      <c r="L1530" s="27">
        <v>0</v>
      </c>
      <c r="M1530" s="27">
        <v>0</v>
      </c>
      <c r="N1530" s="27">
        <v>0</v>
      </c>
      <c r="O1530" t="s">
        <v>89</v>
      </c>
      <c r="P1530" t="s">
        <v>89</v>
      </c>
      <c r="Q1530" s="27">
        <v>0</v>
      </c>
      <c r="R1530" s="27">
        <v>0</v>
      </c>
      <c r="S1530" s="27">
        <v>0</v>
      </c>
      <c r="T1530" s="27">
        <v>0</v>
      </c>
      <c r="U1530" s="27">
        <v>0</v>
      </c>
      <c r="V1530" s="27">
        <v>0</v>
      </c>
      <c r="W1530" s="27">
        <v>0</v>
      </c>
      <c r="X1530" t="s">
        <v>432</v>
      </c>
      <c r="Y1530" t="s">
        <v>91</v>
      </c>
      <c r="Z1530" s="27">
        <v>20</v>
      </c>
      <c r="AA1530" s="27">
        <v>20</v>
      </c>
      <c r="AB1530" s="27">
        <v>20</v>
      </c>
      <c r="AC1530" s="27">
        <v>20</v>
      </c>
      <c r="AD1530" s="27">
        <v>3.5773383647798744</v>
      </c>
      <c r="AE1530" s="27">
        <v>5.3660075471698114</v>
      </c>
      <c r="AF1530" s="27">
        <v>7.1546767295597489</v>
      </c>
      <c r="AG1530" s="90">
        <v>21.464030188679246</v>
      </c>
      <c r="AH1530" s="27">
        <v>0</v>
      </c>
      <c r="AI1530" s="27">
        <v>0</v>
      </c>
      <c r="AJ1530" s="27">
        <v>3.9901081761006298</v>
      </c>
      <c r="AK1530" s="27">
        <v>3.9901081761006298</v>
      </c>
      <c r="AL1530" s="101">
        <v>37.424462893081767</v>
      </c>
      <c r="AM1530" s="101">
        <v>37.424462893081767</v>
      </c>
      <c r="AN1530">
        <v>2040</v>
      </c>
      <c r="AO1530" t="s">
        <v>60</v>
      </c>
      <c r="AP1530" s="30">
        <v>20</v>
      </c>
      <c r="AQ1530" t="s">
        <v>433</v>
      </c>
      <c r="AR1530">
        <v>4</v>
      </c>
      <c r="AS1530">
        <v>2</v>
      </c>
      <c r="AT1530" t="s">
        <v>89</v>
      </c>
      <c r="AU1530">
        <v>2020</v>
      </c>
      <c r="AV1530" t="s">
        <v>434</v>
      </c>
      <c r="AW1530" s="101">
        <f t="shared" si="97"/>
        <v>21.464030188679246</v>
      </c>
      <c r="AX1530" s="101">
        <f t="shared" si="98"/>
        <v>37.424462893081767</v>
      </c>
      <c r="AY1530" s="101">
        <f t="shared" si="99"/>
        <v>37.424462893081767</v>
      </c>
    </row>
    <row r="1531" spans="1:51" x14ac:dyDescent="0.2">
      <c r="A1531">
        <v>85</v>
      </c>
      <c r="B1531">
        <v>2023</v>
      </c>
      <c r="C1531" t="s">
        <v>138</v>
      </c>
      <c r="D1531" t="s">
        <v>45</v>
      </c>
      <c r="E1531" t="s">
        <v>46</v>
      </c>
      <c r="H1531" t="s">
        <v>329</v>
      </c>
      <c r="I1531" t="s">
        <v>430</v>
      </c>
      <c r="J1531" t="s">
        <v>431</v>
      </c>
      <c r="K1531" t="s">
        <v>853</v>
      </c>
      <c r="L1531" s="27">
        <v>0</v>
      </c>
      <c r="M1531" s="27">
        <v>0</v>
      </c>
      <c r="N1531" s="27">
        <v>0</v>
      </c>
      <c r="O1531" t="s">
        <v>89</v>
      </c>
      <c r="P1531" t="s">
        <v>89</v>
      </c>
      <c r="Q1531" s="27">
        <v>0</v>
      </c>
      <c r="R1531" s="27">
        <v>0</v>
      </c>
      <c r="S1531" s="27">
        <v>0</v>
      </c>
      <c r="T1531" s="27">
        <v>0</v>
      </c>
      <c r="U1531" s="27">
        <v>0</v>
      </c>
      <c r="V1531" s="27">
        <v>0</v>
      </c>
      <c r="W1531" s="27">
        <v>0</v>
      </c>
      <c r="X1531" t="s">
        <v>432</v>
      </c>
      <c r="Y1531" t="s">
        <v>91</v>
      </c>
      <c r="Z1531" s="27">
        <v>20</v>
      </c>
      <c r="AA1531" s="27">
        <v>20</v>
      </c>
      <c r="AB1531" s="27">
        <v>20</v>
      </c>
      <c r="AC1531" s="27">
        <v>20</v>
      </c>
      <c r="AD1531" s="27">
        <v>3.5773383647798744</v>
      </c>
      <c r="AE1531" s="27">
        <v>5.3660075471698114</v>
      </c>
      <c r="AF1531" s="27">
        <v>7.1546767295597489</v>
      </c>
      <c r="AG1531" s="90">
        <v>21.464030188679246</v>
      </c>
      <c r="AH1531" s="27">
        <v>0</v>
      </c>
      <c r="AI1531" s="27">
        <v>0</v>
      </c>
      <c r="AJ1531" s="27">
        <v>3.9901081761006298</v>
      </c>
      <c r="AK1531" s="27">
        <v>3.9901081761006298</v>
      </c>
      <c r="AL1531" s="101">
        <v>37.424462893081767</v>
      </c>
      <c r="AM1531" s="101">
        <v>37.424462893081767</v>
      </c>
      <c r="AN1531">
        <v>2045</v>
      </c>
      <c r="AO1531" t="s">
        <v>60</v>
      </c>
      <c r="AP1531" s="30">
        <v>20</v>
      </c>
      <c r="AQ1531" t="s">
        <v>433</v>
      </c>
      <c r="AR1531">
        <v>4</v>
      </c>
      <c r="AS1531">
        <v>2</v>
      </c>
      <c r="AT1531" t="s">
        <v>89</v>
      </c>
      <c r="AU1531">
        <v>2020</v>
      </c>
      <c r="AV1531" t="s">
        <v>434</v>
      </c>
      <c r="AW1531" s="101">
        <f t="shared" si="97"/>
        <v>21.464030188679246</v>
      </c>
      <c r="AX1531" s="101">
        <f t="shared" si="98"/>
        <v>37.424462893081767</v>
      </c>
      <c r="AY1531" s="101">
        <f t="shared" si="99"/>
        <v>37.424462893081767</v>
      </c>
    </row>
    <row r="1532" spans="1:51" x14ac:dyDescent="0.2">
      <c r="A1532">
        <v>85</v>
      </c>
      <c r="B1532">
        <v>2023</v>
      </c>
      <c r="C1532" t="s">
        <v>138</v>
      </c>
      <c r="D1532" t="s">
        <v>45</v>
      </c>
      <c r="E1532" t="s">
        <v>46</v>
      </c>
      <c r="H1532" t="s">
        <v>329</v>
      </c>
      <c r="I1532" t="s">
        <v>430</v>
      </c>
      <c r="J1532" t="s">
        <v>431</v>
      </c>
      <c r="K1532" t="s">
        <v>853</v>
      </c>
      <c r="L1532" s="27">
        <v>0</v>
      </c>
      <c r="M1532" s="27">
        <v>0</v>
      </c>
      <c r="N1532" s="27">
        <v>0</v>
      </c>
      <c r="O1532" t="s">
        <v>89</v>
      </c>
      <c r="P1532" t="s">
        <v>89</v>
      </c>
      <c r="Q1532" s="27">
        <v>0</v>
      </c>
      <c r="R1532" s="27">
        <v>0</v>
      </c>
      <c r="S1532" s="27">
        <v>0</v>
      </c>
      <c r="T1532" s="27">
        <v>0</v>
      </c>
      <c r="U1532" s="27">
        <v>0</v>
      </c>
      <c r="V1532" s="27">
        <v>0</v>
      </c>
      <c r="W1532" s="27">
        <v>0</v>
      </c>
      <c r="X1532" t="s">
        <v>432</v>
      </c>
      <c r="Y1532" t="s">
        <v>91</v>
      </c>
      <c r="Z1532" s="27">
        <v>20</v>
      </c>
      <c r="AA1532" s="27">
        <v>20</v>
      </c>
      <c r="AB1532" s="27">
        <v>20</v>
      </c>
      <c r="AC1532" s="27">
        <v>20</v>
      </c>
      <c r="AD1532" s="27">
        <v>3.5773383647798744</v>
      </c>
      <c r="AE1532" s="27">
        <v>5.3660075471698114</v>
      </c>
      <c r="AF1532" s="27">
        <v>7.1546767295597489</v>
      </c>
      <c r="AG1532" s="90">
        <v>21.464030188679246</v>
      </c>
      <c r="AH1532" s="27">
        <v>0</v>
      </c>
      <c r="AI1532" s="27">
        <v>0</v>
      </c>
      <c r="AJ1532" s="27">
        <v>3.9901081761006298</v>
      </c>
      <c r="AK1532" s="27">
        <v>3.9901081761006298</v>
      </c>
      <c r="AL1532" s="101">
        <v>37.424462893081767</v>
      </c>
      <c r="AM1532" s="101">
        <v>37.424462893081767</v>
      </c>
      <c r="AN1532">
        <v>2050</v>
      </c>
      <c r="AO1532" t="s">
        <v>60</v>
      </c>
      <c r="AP1532" s="30">
        <v>20</v>
      </c>
      <c r="AQ1532" t="s">
        <v>433</v>
      </c>
      <c r="AR1532">
        <v>4</v>
      </c>
      <c r="AS1532">
        <v>2</v>
      </c>
      <c r="AT1532" t="s">
        <v>89</v>
      </c>
      <c r="AU1532">
        <v>2020</v>
      </c>
      <c r="AV1532" t="s">
        <v>434</v>
      </c>
      <c r="AW1532" s="101">
        <f t="shared" si="97"/>
        <v>21.464030188679246</v>
      </c>
      <c r="AX1532" s="101">
        <f t="shared" si="98"/>
        <v>37.424462893081767</v>
      </c>
      <c r="AY1532" s="101">
        <f t="shared" si="99"/>
        <v>37.424462893081767</v>
      </c>
    </row>
    <row r="1533" spans="1:51" x14ac:dyDescent="0.2">
      <c r="A1533">
        <v>86</v>
      </c>
      <c r="B1533">
        <v>2023</v>
      </c>
      <c r="C1533" t="s">
        <v>881</v>
      </c>
      <c r="D1533" t="s">
        <v>45</v>
      </c>
      <c r="E1533" t="s">
        <v>46</v>
      </c>
      <c r="H1533" t="s">
        <v>436</v>
      </c>
      <c r="I1533" t="s">
        <v>437</v>
      </c>
      <c r="J1533" t="s">
        <v>438</v>
      </c>
      <c r="K1533" t="s">
        <v>439</v>
      </c>
      <c r="L1533" s="27">
        <v>0</v>
      </c>
      <c r="M1533" s="27">
        <v>0</v>
      </c>
      <c r="N1533" s="27">
        <v>0</v>
      </c>
      <c r="O1533" t="s">
        <v>142</v>
      </c>
      <c r="P1533" t="s">
        <v>882</v>
      </c>
      <c r="Q1533" s="27">
        <v>5</v>
      </c>
      <c r="R1533" s="27">
        <v>6</v>
      </c>
      <c r="S1533" s="27">
        <v>6</v>
      </c>
      <c r="T1533" s="27">
        <v>6</v>
      </c>
      <c r="U1533" s="27">
        <v>0</v>
      </c>
      <c r="V1533" s="27">
        <v>0</v>
      </c>
      <c r="W1533" s="27">
        <v>0</v>
      </c>
      <c r="X1533" t="s">
        <v>441</v>
      </c>
      <c r="Y1533" t="s">
        <v>91</v>
      </c>
      <c r="Z1533" s="27">
        <v>15</v>
      </c>
      <c r="AA1533" s="27">
        <v>40</v>
      </c>
      <c r="AB1533" s="27">
        <v>65</v>
      </c>
      <c r="AC1533" s="27">
        <v>65</v>
      </c>
      <c r="AD1533" s="27">
        <v>17.896552631578949</v>
      </c>
      <c r="AE1533" s="27">
        <v>19.961539473684212</v>
      </c>
      <c r="AF1533" s="27">
        <v>22.026526315789475</v>
      </c>
      <c r="AG1533" s="90">
        <v>119.76923684210527</v>
      </c>
      <c r="AH1533" s="27">
        <v>0</v>
      </c>
      <c r="AI1533" s="27">
        <v>0</v>
      </c>
      <c r="AJ1533" s="27">
        <v>0</v>
      </c>
      <c r="AK1533" s="27">
        <v>0</v>
      </c>
      <c r="AL1533" s="101">
        <v>119.76923684210527</v>
      </c>
      <c r="AM1533" s="101">
        <v>119.76923684210527</v>
      </c>
      <c r="AN1533">
        <v>2023</v>
      </c>
      <c r="AO1533" t="s">
        <v>56</v>
      </c>
      <c r="AP1533" s="30">
        <v>9</v>
      </c>
      <c r="AQ1533" t="s">
        <v>442</v>
      </c>
      <c r="AR1533">
        <v>10</v>
      </c>
      <c r="AS1533">
        <v>6</v>
      </c>
      <c r="AT1533" t="s">
        <v>89</v>
      </c>
      <c r="AU1533">
        <v>2020</v>
      </c>
      <c r="AV1533" t="s">
        <v>443</v>
      </c>
      <c r="AW1533" s="101">
        <f t="shared" si="97"/>
        <v>119.76923684210527</v>
      </c>
      <c r="AX1533" s="101">
        <f t="shared" si="98"/>
        <v>119.76923684210527</v>
      </c>
      <c r="AY1533" s="101">
        <f t="shared" si="99"/>
        <v>119.76923684210527</v>
      </c>
    </row>
    <row r="1534" spans="1:51" x14ac:dyDescent="0.2">
      <c r="A1534">
        <v>86</v>
      </c>
      <c r="B1534">
        <v>2023</v>
      </c>
      <c r="C1534" t="s">
        <v>881</v>
      </c>
      <c r="D1534" t="s">
        <v>45</v>
      </c>
      <c r="E1534" t="s">
        <v>46</v>
      </c>
      <c r="H1534" t="s">
        <v>436</v>
      </c>
      <c r="I1534" t="s">
        <v>437</v>
      </c>
      <c r="J1534" t="s">
        <v>438</v>
      </c>
      <c r="K1534" t="s">
        <v>439</v>
      </c>
      <c r="L1534" s="27">
        <v>0</v>
      </c>
      <c r="M1534" s="27">
        <v>0</v>
      </c>
      <c r="N1534" s="27">
        <v>0</v>
      </c>
      <c r="O1534" t="s">
        <v>142</v>
      </c>
      <c r="P1534" t="s">
        <v>882</v>
      </c>
      <c r="Q1534" s="27">
        <v>5</v>
      </c>
      <c r="R1534" s="27">
        <v>6</v>
      </c>
      <c r="S1534" s="27">
        <v>6</v>
      </c>
      <c r="T1534" s="27">
        <v>6</v>
      </c>
      <c r="U1534" s="27">
        <v>0</v>
      </c>
      <c r="V1534" s="27">
        <v>0</v>
      </c>
      <c r="W1534" s="27">
        <v>0</v>
      </c>
      <c r="X1534" t="s">
        <v>441</v>
      </c>
      <c r="Y1534" t="s">
        <v>91</v>
      </c>
      <c r="Z1534" s="27">
        <v>15</v>
      </c>
      <c r="AA1534" s="27">
        <v>40</v>
      </c>
      <c r="AB1534" s="27">
        <v>65</v>
      </c>
      <c r="AC1534" s="27">
        <v>65</v>
      </c>
      <c r="AD1534" s="27">
        <v>17.896552631578949</v>
      </c>
      <c r="AE1534" s="27">
        <v>19.961539473684212</v>
      </c>
      <c r="AF1534" s="27">
        <v>22.026526315789475</v>
      </c>
      <c r="AG1534" s="90">
        <v>119.76923684210527</v>
      </c>
      <c r="AH1534" s="27">
        <v>0</v>
      </c>
      <c r="AI1534" s="27">
        <v>0</v>
      </c>
      <c r="AJ1534" s="27">
        <v>0</v>
      </c>
      <c r="AK1534" s="27">
        <v>0</v>
      </c>
      <c r="AL1534" s="101">
        <v>119.76923684210527</v>
      </c>
      <c r="AM1534" s="101">
        <v>119.76923684210527</v>
      </c>
      <c r="AN1534">
        <v>2030</v>
      </c>
      <c r="AO1534" t="s">
        <v>56</v>
      </c>
      <c r="AP1534" s="30">
        <v>9</v>
      </c>
      <c r="AQ1534" t="s">
        <v>442</v>
      </c>
      <c r="AR1534">
        <v>10</v>
      </c>
      <c r="AS1534">
        <v>6</v>
      </c>
      <c r="AT1534" t="s">
        <v>89</v>
      </c>
      <c r="AU1534">
        <v>2020</v>
      </c>
      <c r="AV1534" t="s">
        <v>443</v>
      </c>
      <c r="AW1534" s="101">
        <f t="shared" si="97"/>
        <v>119.76923684210527</v>
      </c>
      <c r="AX1534" s="101">
        <f t="shared" si="98"/>
        <v>119.76923684210527</v>
      </c>
      <c r="AY1534" s="101">
        <f t="shared" si="99"/>
        <v>119.76923684210527</v>
      </c>
    </row>
    <row r="1535" spans="1:51" x14ac:dyDescent="0.2">
      <c r="A1535">
        <v>86</v>
      </c>
      <c r="B1535">
        <v>2023</v>
      </c>
      <c r="C1535" t="s">
        <v>881</v>
      </c>
      <c r="D1535" t="s">
        <v>45</v>
      </c>
      <c r="E1535" t="s">
        <v>46</v>
      </c>
      <c r="H1535" t="s">
        <v>436</v>
      </c>
      <c r="I1535" t="s">
        <v>437</v>
      </c>
      <c r="J1535" t="s">
        <v>438</v>
      </c>
      <c r="K1535" t="s">
        <v>439</v>
      </c>
      <c r="L1535" s="27">
        <v>0</v>
      </c>
      <c r="M1535" s="27">
        <v>0</v>
      </c>
      <c r="N1535" s="27">
        <v>0</v>
      </c>
      <c r="O1535" t="s">
        <v>142</v>
      </c>
      <c r="P1535" t="s">
        <v>882</v>
      </c>
      <c r="Q1535" s="27">
        <v>5</v>
      </c>
      <c r="R1535" s="27">
        <v>6</v>
      </c>
      <c r="S1535" s="27">
        <v>6</v>
      </c>
      <c r="T1535" s="27">
        <v>6</v>
      </c>
      <c r="U1535" s="27">
        <v>0</v>
      </c>
      <c r="V1535" s="27">
        <v>0</v>
      </c>
      <c r="W1535" s="27">
        <v>0</v>
      </c>
      <c r="X1535" t="s">
        <v>441</v>
      </c>
      <c r="Y1535" t="s">
        <v>91</v>
      </c>
      <c r="Z1535" s="27">
        <v>15</v>
      </c>
      <c r="AA1535" s="27">
        <v>40</v>
      </c>
      <c r="AB1535" s="27">
        <v>65</v>
      </c>
      <c r="AC1535" s="27">
        <v>65</v>
      </c>
      <c r="AD1535" s="27">
        <v>17.896552631578949</v>
      </c>
      <c r="AE1535" s="27">
        <v>19.961539473684212</v>
      </c>
      <c r="AF1535" s="27">
        <v>22.026526315789475</v>
      </c>
      <c r="AG1535" s="90">
        <v>119.76923684210527</v>
      </c>
      <c r="AH1535" s="27">
        <v>0</v>
      </c>
      <c r="AI1535" s="27">
        <v>0</v>
      </c>
      <c r="AJ1535" s="27">
        <v>0</v>
      </c>
      <c r="AK1535" s="27">
        <v>0</v>
      </c>
      <c r="AL1535" s="101">
        <v>119.76923684210527</v>
      </c>
      <c r="AM1535" s="101">
        <v>119.76923684210527</v>
      </c>
      <c r="AN1535">
        <v>2035</v>
      </c>
      <c r="AO1535" t="s">
        <v>56</v>
      </c>
      <c r="AP1535" s="30">
        <v>9</v>
      </c>
      <c r="AQ1535" t="s">
        <v>442</v>
      </c>
      <c r="AR1535">
        <v>10</v>
      </c>
      <c r="AS1535">
        <v>6</v>
      </c>
      <c r="AT1535" t="s">
        <v>89</v>
      </c>
      <c r="AU1535">
        <v>2020</v>
      </c>
      <c r="AV1535" t="s">
        <v>443</v>
      </c>
      <c r="AW1535" s="101">
        <f t="shared" si="97"/>
        <v>119.76923684210527</v>
      </c>
      <c r="AX1535" s="101">
        <f t="shared" si="98"/>
        <v>119.76923684210527</v>
      </c>
      <c r="AY1535" s="101">
        <f t="shared" si="99"/>
        <v>119.76923684210527</v>
      </c>
    </row>
    <row r="1536" spans="1:51" x14ac:dyDescent="0.2">
      <c r="A1536">
        <v>86</v>
      </c>
      <c r="B1536">
        <v>2023</v>
      </c>
      <c r="C1536" t="s">
        <v>881</v>
      </c>
      <c r="D1536" t="s">
        <v>45</v>
      </c>
      <c r="E1536" t="s">
        <v>46</v>
      </c>
      <c r="H1536" t="s">
        <v>436</v>
      </c>
      <c r="I1536" t="s">
        <v>437</v>
      </c>
      <c r="J1536" t="s">
        <v>438</v>
      </c>
      <c r="K1536" t="s">
        <v>439</v>
      </c>
      <c r="L1536" s="27">
        <v>0</v>
      </c>
      <c r="M1536" s="27">
        <v>0</v>
      </c>
      <c r="N1536" s="27">
        <v>0</v>
      </c>
      <c r="O1536" t="s">
        <v>142</v>
      </c>
      <c r="P1536" t="s">
        <v>882</v>
      </c>
      <c r="Q1536" s="27">
        <v>5</v>
      </c>
      <c r="R1536" s="27">
        <v>6</v>
      </c>
      <c r="S1536" s="27">
        <v>6</v>
      </c>
      <c r="T1536" s="27">
        <v>6</v>
      </c>
      <c r="U1536" s="27">
        <v>0</v>
      </c>
      <c r="V1536" s="27">
        <v>0</v>
      </c>
      <c r="W1536" s="27">
        <v>0</v>
      </c>
      <c r="X1536" t="s">
        <v>441</v>
      </c>
      <c r="Y1536" t="s">
        <v>91</v>
      </c>
      <c r="Z1536" s="27">
        <v>15</v>
      </c>
      <c r="AA1536" s="27">
        <v>40</v>
      </c>
      <c r="AB1536" s="27">
        <v>65</v>
      </c>
      <c r="AC1536" s="27">
        <v>65</v>
      </c>
      <c r="AD1536" s="27">
        <v>17.896552631578949</v>
      </c>
      <c r="AE1536" s="27">
        <v>19.961539473684212</v>
      </c>
      <c r="AF1536" s="27">
        <v>22.026526315789475</v>
      </c>
      <c r="AG1536" s="90">
        <v>119.76923684210527</v>
      </c>
      <c r="AH1536" s="27">
        <v>0</v>
      </c>
      <c r="AI1536" s="27">
        <v>0</v>
      </c>
      <c r="AJ1536" s="27">
        <v>0</v>
      </c>
      <c r="AK1536" s="27">
        <v>0</v>
      </c>
      <c r="AL1536" s="101">
        <v>119.76923684210527</v>
      </c>
      <c r="AM1536" s="101">
        <v>119.76923684210527</v>
      </c>
      <c r="AN1536">
        <v>2040</v>
      </c>
      <c r="AO1536" t="s">
        <v>56</v>
      </c>
      <c r="AP1536" s="30">
        <v>9</v>
      </c>
      <c r="AQ1536" t="s">
        <v>442</v>
      </c>
      <c r="AR1536">
        <v>10</v>
      </c>
      <c r="AS1536">
        <v>6</v>
      </c>
      <c r="AT1536" t="s">
        <v>89</v>
      </c>
      <c r="AU1536">
        <v>2020</v>
      </c>
      <c r="AV1536" t="s">
        <v>443</v>
      </c>
      <c r="AW1536" s="101">
        <f t="shared" si="97"/>
        <v>119.76923684210527</v>
      </c>
      <c r="AX1536" s="101">
        <f t="shared" si="98"/>
        <v>119.76923684210527</v>
      </c>
      <c r="AY1536" s="101">
        <f t="shared" si="99"/>
        <v>119.76923684210527</v>
      </c>
    </row>
    <row r="1537" spans="1:51" x14ac:dyDescent="0.2">
      <c r="A1537">
        <v>86</v>
      </c>
      <c r="B1537">
        <v>2023</v>
      </c>
      <c r="C1537" t="s">
        <v>881</v>
      </c>
      <c r="D1537" t="s">
        <v>45</v>
      </c>
      <c r="E1537" t="s">
        <v>46</v>
      </c>
      <c r="H1537" t="s">
        <v>436</v>
      </c>
      <c r="I1537" t="s">
        <v>437</v>
      </c>
      <c r="J1537" t="s">
        <v>438</v>
      </c>
      <c r="K1537" t="s">
        <v>439</v>
      </c>
      <c r="L1537" s="27">
        <v>0</v>
      </c>
      <c r="M1537" s="27">
        <v>0</v>
      </c>
      <c r="N1537" s="27">
        <v>0</v>
      </c>
      <c r="O1537" t="s">
        <v>142</v>
      </c>
      <c r="P1537" t="s">
        <v>882</v>
      </c>
      <c r="Q1537" s="27">
        <v>5</v>
      </c>
      <c r="R1537" s="27">
        <v>6</v>
      </c>
      <c r="S1537" s="27">
        <v>6</v>
      </c>
      <c r="T1537" s="27">
        <v>6</v>
      </c>
      <c r="U1537" s="27">
        <v>0</v>
      </c>
      <c r="V1537" s="27">
        <v>0</v>
      </c>
      <c r="W1537" s="27">
        <v>0</v>
      </c>
      <c r="X1537" t="s">
        <v>441</v>
      </c>
      <c r="Y1537" t="s">
        <v>91</v>
      </c>
      <c r="Z1537" s="27">
        <v>15</v>
      </c>
      <c r="AA1537" s="27">
        <v>40</v>
      </c>
      <c r="AB1537" s="27">
        <v>65</v>
      </c>
      <c r="AC1537" s="27">
        <v>65</v>
      </c>
      <c r="AD1537" s="27">
        <v>17.896552631578949</v>
      </c>
      <c r="AE1537" s="27">
        <v>19.961539473684212</v>
      </c>
      <c r="AF1537" s="27">
        <v>22.026526315789475</v>
      </c>
      <c r="AG1537" s="90">
        <v>119.76923684210527</v>
      </c>
      <c r="AH1537" s="27">
        <v>0</v>
      </c>
      <c r="AI1537" s="27">
        <v>0</v>
      </c>
      <c r="AJ1537" s="27">
        <v>0</v>
      </c>
      <c r="AK1537" s="27">
        <v>0</v>
      </c>
      <c r="AL1537" s="101">
        <v>119.76923684210527</v>
      </c>
      <c r="AM1537" s="101">
        <v>119.76923684210527</v>
      </c>
      <c r="AN1537">
        <v>2045</v>
      </c>
      <c r="AO1537" t="s">
        <v>56</v>
      </c>
      <c r="AP1537" s="30">
        <v>9</v>
      </c>
      <c r="AQ1537" t="s">
        <v>442</v>
      </c>
      <c r="AR1537">
        <v>10</v>
      </c>
      <c r="AS1537">
        <v>6</v>
      </c>
      <c r="AT1537" t="s">
        <v>89</v>
      </c>
      <c r="AU1537">
        <v>2020</v>
      </c>
      <c r="AV1537" t="s">
        <v>443</v>
      </c>
      <c r="AW1537" s="101">
        <f t="shared" si="97"/>
        <v>119.76923684210527</v>
      </c>
      <c r="AX1537" s="101">
        <f t="shared" si="98"/>
        <v>119.76923684210527</v>
      </c>
      <c r="AY1537" s="101">
        <f t="shared" si="99"/>
        <v>119.76923684210527</v>
      </c>
    </row>
    <row r="1538" spans="1:51" x14ac:dyDescent="0.2">
      <c r="A1538">
        <v>86</v>
      </c>
      <c r="B1538">
        <v>2023</v>
      </c>
      <c r="C1538" t="s">
        <v>881</v>
      </c>
      <c r="D1538" t="s">
        <v>45</v>
      </c>
      <c r="E1538" t="s">
        <v>46</v>
      </c>
      <c r="H1538" t="s">
        <v>436</v>
      </c>
      <c r="I1538" t="s">
        <v>437</v>
      </c>
      <c r="J1538" t="s">
        <v>438</v>
      </c>
      <c r="K1538" t="s">
        <v>439</v>
      </c>
      <c r="L1538" s="27">
        <v>0</v>
      </c>
      <c r="M1538" s="27">
        <v>0</v>
      </c>
      <c r="N1538" s="27">
        <v>0</v>
      </c>
      <c r="O1538" t="s">
        <v>142</v>
      </c>
      <c r="P1538" t="s">
        <v>882</v>
      </c>
      <c r="Q1538" s="27">
        <v>5</v>
      </c>
      <c r="R1538" s="27">
        <v>6</v>
      </c>
      <c r="S1538" s="27">
        <v>6</v>
      </c>
      <c r="T1538" s="27">
        <v>6</v>
      </c>
      <c r="U1538" s="27">
        <v>0</v>
      </c>
      <c r="V1538" s="27">
        <v>0</v>
      </c>
      <c r="W1538" s="27">
        <v>0</v>
      </c>
      <c r="X1538" t="s">
        <v>441</v>
      </c>
      <c r="Y1538" t="s">
        <v>91</v>
      </c>
      <c r="Z1538" s="27">
        <v>15</v>
      </c>
      <c r="AA1538" s="27">
        <v>40</v>
      </c>
      <c r="AB1538" s="27">
        <v>65</v>
      </c>
      <c r="AC1538" s="27">
        <v>65</v>
      </c>
      <c r="AD1538" s="27">
        <v>17.896552631578949</v>
      </c>
      <c r="AE1538" s="27">
        <v>19.961539473684212</v>
      </c>
      <c r="AF1538" s="27">
        <v>22.026526315789475</v>
      </c>
      <c r="AG1538" s="90">
        <v>119.76923684210527</v>
      </c>
      <c r="AH1538" s="27">
        <v>0</v>
      </c>
      <c r="AI1538" s="27">
        <v>0</v>
      </c>
      <c r="AJ1538" s="27">
        <v>0</v>
      </c>
      <c r="AK1538" s="27">
        <v>0</v>
      </c>
      <c r="AL1538" s="101">
        <v>119.76923684210527</v>
      </c>
      <c r="AM1538" s="101">
        <v>119.76923684210527</v>
      </c>
      <c r="AN1538">
        <v>2050</v>
      </c>
      <c r="AO1538" t="s">
        <v>56</v>
      </c>
      <c r="AP1538" s="30">
        <v>9</v>
      </c>
      <c r="AQ1538" t="s">
        <v>442</v>
      </c>
      <c r="AR1538">
        <v>10</v>
      </c>
      <c r="AS1538">
        <v>6</v>
      </c>
      <c r="AT1538" t="s">
        <v>89</v>
      </c>
      <c r="AU1538">
        <v>2020</v>
      </c>
      <c r="AV1538" t="s">
        <v>443</v>
      </c>
      <c r="AW1538" s="101">
        <f t="shared" si="97"/>
        <v>119.76923684210527</v>
      </c>
      <c r="AX1538" s="101">
        <f t="shared" si="98"/>
        <v>119.76923684210527</v>
      </c>
      <c r="AY1538" s="101">
        <f t="shared" si="99"/>
        <v>119.76923684210527</v>
      </c>
    </row>
    <row r="1539" spans="1:51" x14ac:dyDescent="0.2">
      <c r="A1539">
        <v>86</v>
      </c>
      <c r="B1539">
        <v>2023</v>
      </c>
      <c r="C1539" t="s">
        <v>881</v>
      </c>
      <c r="D1539" t="s">
        <v>45</v>
      </c>
      <c r="E1539" t="s">
        <v>46</v>
      </c>
      <c r="H1539" t="s">
        <v>436</v>
      </c>
      <c r="I1539" t="s">
        <v>437</v>
      </c>
      <c r="J1539" t="s">
        <v>438</v>
      </c>
      <c r="K1539" t="s">
        <v>439</v>
      </c>
      <c r="L1539" s="27">
        <v>0</v>
      </c>
      <c r="M1539" s="27">
        <v>0</v>
      </c>
      <c r="N1539" s="27">
        <v>0</v>
      </c>
      <c r="O1539" t="s">
        <v>142</v>
      </c>
      <c r="P1539" t="s">
        <v>882</v>
      </c>
      <c r="Q1539" s="27">
        <v>5</v>
      </c>
      <c r="R1539" s="27">
        <v>6</v>
      </c>
      <c r="S1539" s="27">
        <v>6</v>
      </c>
      <c r="T1539" s="27">
        <v>6</v>
      </c>
      <c r="U1539" s="27">
        <v>0</v>
      </c>
      <c r="V1539" s="27">
        <v>0</v>
      </c>
      <c r="W1539" s="27">
        <v>0</v>
      </c>
      <c r="X1539" t="s">
        <v>441</v>
      </c>
      <c r="Y1539" t="s">
        <v>91</v>
      </c>
      <c r="Z1539" s="27">
        <v>15</v>
      </c>
      <c r="AA1539" s="27">
        <v>40</v>
      </c>
      <c r="AB1539" s="27">
        <v>65</v>
      </c>
      <c r="AC1539" s="27">
        <v>65</v>
      </c>
      <c r="AD1539" s="27">
        <v>17.896552631578949</v>
      </c>
      <c r="AE1539" s="27">
        <v>19.961539473684212</v>
      </c>
      <c r="AF1539" s="27">
        <v>22.026526315789475</v>
      </c>
      <c r="AG1539" s="90">
        <v>119.76923684210527</v>
      </c>
      <c r="AH1539" s="27">
        <v>0</v>
      </c>
      <c r="AI1539" s="27">
        <v>0</v>
      </c>
      <c r="AJ1539" s="27">
        <v>0</v>
      </c>
      <c r="AK1539" s="27">
        <v>0</v>
      </c>
      <c r="AL1539" s="101">
        <v>119.76923684210527</v>
      </c>
      <c r="AM1539" s="101">
        <v>119.76923684210527</v>
      </c>
      <c r="AN1539">
        <v>2023</v>
      </c>
      <c r="AO1539" t="s">
        <v>59</v>
      </c>
      <c r="AP1539" s="30">
        <v>9</v>
      </c>
      <c r="AQ1539" t="s">
        <v>442</v>
      </c>
      <c r="AR1539">
        <v>10</v>
      </c>
      <c r="AS1539">
        <v>6</v>
      </c>
      <c r="AT1539" t="s">
        <v>89</v>
      </c>
      <c r="AU1539">
        <v>2020</v>
      </c>
      <c r="AV1539" t="s">
        <v>443</v>
      </c>
      <c r="AW1539" s="101">
        <f t="shared" si="97"/>
        <v>119.76923684210527</v>
      </c>
      <c r="AX1539" s="101">
        <f t="shared" si="98"/>
        <v>119.76923684210527</v>
      </c>
      <c r="AY1539" s="101">
        <f t="shared" si="99"/>
        <v>119.76923684210527</v>
      </c>
    </row>
    <row r="1540" spans="1:51" x14ac:dyDescent="0.2">
      <c r="A1540">
        <v>86</v>
      </c>
      <c r="B1540">
        <v>2023</v>
      </c>
      <c r="C1540" t="s">
        <v>881</v>
      </c>
      <c r="D1540" t="s">
        <v>45</v>
      </c>
      <c r="E1540" t="s">
        <v>46</v>
      </c>
      <c r="H1540" t="s">
        <v>436</v>
      </c>
      <c r="I1540" t="s">
        <v>437</v>
      </c>
      <c r="J1540" t="s">
        <v>438</v>
      </c>
      <c r="K1540" t="s">
        <v>439</v>
      </c>
      <c r="L1540" s="27">
        <v>0</v>
      </c>
      <c r="M1540" s="27">
        <v>0</v>
      </c>
      <c r="N1540" s="27">
        <v>0</v>
      </c>
      <c r="O1540" t="s">
        <v>142</v>
      </c>
      <c r="P1540" t="s">
        <v>882</v>
      </c>
      <c r="Q1540" s="27">
        <v>5</v>
      </c>
      <c r="R1540" s="27">
        <v>6</v>
      </c>
      <c r="S1540" s="27">
        <v>6</v>
      </c>
      <c r="T1540" s="27">
        <v>6</v>
      </c>
      <c r="U1540" s="27">
        <v>0</v>
      </c>
      <c r="V1540" s="27">
        <v>0</v>
      </c>
      <c r="W1540" s="27">
        <v>0</v>
      </c>
      <c r="X1540" t="s">
        <v>441</v>
      </c>
      <c r="Y1540" t="s">
        <v>91</v>
      </c>
      <c r="Z1540" s="27">
        <v>20</v>
      </c>
      <c r="AA1540" s="27">
        <v>40.25</v>
      </c>
      <c r="AB1540" s="27">
        <v>60.5</v>
      </c>
      <c r="AC1540" s="27">
        <v>60.5</v>
      </c>
      <c r="AD1540" s="27">
        <v>17.896552631578949</v>
      </c>
      <c r="AE1540" s="27">
        <v>19.961539473684212</v>
      </c>
      <c r="AF1540" s="27">
        <v>22.026526315789475</v>
      </c>
      <c r="AG1540" s="90">
        <v>119.76923684210527</v>
      </c>
      <c r="AH1540" s="27">
        <v>0</v>
      </c>
      <c r="AI1540" s="27">
        <v>0</v>
      </c>
      <c r="AJ1540" s="27">
        <v>0</v>
      </c>
      <c r="AK1540" s="27">
        <v>0</v>
      </c>
      <c r="AL1540" s="101">
        <v>119.76923684210527</v>
      </c>
      <c r="AM1540" s="101">
        <v>119.76923684210527</v>
      </c>
      <c r="AN1540">
        <v>2030</v>
      </c>
      <c r="AO1540" t="s">
        <v>59</v>
      </c>
      <c r="AP1540" s="30">
        <v>9</v>
      </c>
      <c r="AQ1540" t="s">
        <v>442</v>
      </c>
      <c r="AR1540">
        <v>10</v>
      </c>
      <c r="AS1540">
        <v>6</v>
      </c>
      <c r="AT1540" t="s">
        <v>89</v>
      </c>
      <c r="AU1540">
        <v>2020</v>
      </c>
      <c r="AV1540" t="s">
        <v>443</v>
      </c>
      <c r="AW1540" s="101">
        <f t="shared" si="97"/>
        <v>119.76923684210527</v>
      </c>
      <c r="AX1540" s="101">
        <f t="shared" si="98"/>
        <v>119.76923684210527</v>
      </c>
      <c r="AY1540" s="101">
        <f t="shared" si="99"/>
        <v>119.76923684210527</v>
      </c>
    </row>
    <row r="1541" spans="1:51" x14ac:dyDescent="0.2">
      <c r="A1541">
        <v>86</v>
      </c>
      <c r="B1541">
        <v>2023</v>
      </c>
      <c r="C1541" t="s">
        <v>881</v>
      </c>
      <c r="D1541" t="s">
        <v>45</v>
      </c>
      <c r="E1541" t="s">
        <v>46</v>
      </c>
      <c r="H1541" t="s">
        <v>436</v>
      </c>
      <c r="I1541" t="s">
        <v>437</v>
      </c>
      <c r="J1541" t="s">
        <v>438</v>
      </c>
      <c r="K1541" t="s">
        <v>439</v>
      </c>
      <c r="L1541" s="27">
        <v>0</v>
      </c>
      <c r="M1541" s="27">
        <v>0</v>
      </c>
      <c r="N1541" s="27">
        <v>0</v>
      </c>
      <c r="O1541" t="s">
        <v>142</v>
      </c>
      <c r="P1541" t="s">
        <v>882</v>
      </c>
      <c r="Q1541" s="27">
        <v>5</v>
      </c>
      <c r="R1541" s="27">
        <v>6</v>
      </c>
      <c r="S1541" s="27">
        <v>6</v>
      </c>
      <c r="T1541" s="27">
        <v>6</v>
      </c>
      <c r="U1541" s="27">
        <v>0</v>
      </c>
      <c r="V1541" s="27">
        <v>0</v>
      </c>
      <c r="W1541" s="27">
        <v>0</v>
      </c>
      <c r="X1541" t="s">
        <v>441</v>
      </c>
      <c r="Y1541" t="s">
        <v>91</v>
      </c>
      <c r="Z1541" s="27">
        <v>20</v>
      </c>
      <c r="AA1541" s="27">
        <v>40.25</v>
      </c>
      <c r="AB1541" s="27">
        <v>60.5</v>
      </c>
      <c r="AC1541" s="27">
        <v>60.5</v>
      </c>
      <c r="AD1541" s="27">
        <v>17.896552631578949</v>
      </c>
      <c r="AE1541" s="27">
        <v>19.961539473684212</v>
      </c>
      <c r="AF1541" s="27">
        <v>22.026526315789475</v>
      </c>
      <c r="AG1541" s="90">
        <v>119.76923684210527</v>
      </c>
      <c r="AH1541" s="27">
        <v>0</v>
      </c>
      <c r="AI1541" s="27">
        <v>0</v>
      </c>
      <c r="AJ1541" s="27">
        <v>0</v>
      </c>
      <c r="AK1541" s="27">
        <v>0</v>
      </c>
      <c r="AL1541" s="101">
        <v>119.76923684210527</v>
      </c>
      <c r="AM1541" s="101">
        <v>119.76923684210527</v>
      </c>
      <c r="AN1541">
        <v>2035</v>
      </c>
      <c r="AO1541" t="s">
        <v>59</v>
      </c>
      <c r="AP1541" s="30">
        <v>9</v>
      </c>
      <c r="AQ1541" t="s">
        <v>442</v>
      </c>
      <c r="AR1541">
        <v>10</v>
      </c>
      <c r="AS1541">
        <v>6</v>
      </c>
      <c r="AT1541" t="s">
        <v>89</v>
      </c>
      <c r="AU1541">
        <v>2020</v>
      </c>
      <c r="AV1541" t="s">
        <v>443</v>
      </c>
      <c r="AW1541" s="101">
        <f t="shared" si="97"/>
        <v>119.76923684210527</v>
      </c>
      <c r="AX1541" s="101">
        <f t="shared" si="98"/>
        <v>119.76923684210527</v>
      </c>
      <c r="AY1541" s="101">
        <f t="shared" si="99"/>
        <v>119.76923684210527</v>
      </c>
    </row>
    <row r="1542" spans="1:51" x14ac:dyDescent="0.2">
      <c r="A1542">
        <v>86</v>
      </c>
      <c r="B1542">
        <v>2023</v>
      </c>
      <c r="C1542" t="s">
        <v>881</v>
      </c>
      <c r="D1542" t="s">
        <v>45</v>
      </c>
      <c r="E1542" t="s">
        <v>46</v>
      </c>
      <c r="H1542" t="s">
        <v>436</v>
      </c>
      <c r="I1542" t="s">
        <v>437</v>
      </c>
      <c r="J1542" t="s">
        <v>438</v>
      </c>
      <c r="K1542" t="s">
        <v>439</v>
      </c>
      <c r="L1542" s="27">
        <v>0</v>
      </c>
      <c r="M1542" s="27">
        <v>0</v>
      </c>
      <c r="N1542" s="27">
        <v>0</v>
      </c>
      <c r="O1542" t="s">
        <v>142</v>
      </c>
      <c r="P1542" t="s">
        <v>882</v>
      </c>
      <c r="Q1542" s="27">
        <v>5</v>
      </c>
      <c r="R1542" s="27">
        <v>6</v>
      </c>
      <c r="S1542" s="27">
        <v>6</v>
      </c>
      <c r="T1542" s="27">
        <v>6</v>
      </c>
      <c r="U1542" s="27">
        <v>0</v>
      </c>
      <c r="V1542" s="27">
        <v>0</v>
      </c>
      <c r="W1542" s="27">
        <v>0</v>
      </c>
      <c r="X1542" t="s">
        <v>441</v>
      </c>
      <c r="Y1542" t="s">
        <v>91</v>
      </c>
      <c r="Z1542" s="27">
        <v>20</v>
      </c>
      <c r="AA1542" s="27">
        <v>40.25</v>
      </c>
      <c r="AB1542" s="27">
        <v>60.5</v>
      </c>
      <c r="AC1542" s="27">
        <v>60.5</v>
      </c>
      <c r="AD1542" s="27">
        <v>17.896552631578949</v>
      </c>
      <c r="AE1542" s="27">
        <v>19.961539473684212</v>
      </c>
      <c r="AF1542" s="27">
        <v>22.026526315789475</v>
      </c>
      <c r="AG1542" s="90">
        <v>119.76923684210527</v>
      </c>
      <c r="AH1542" s="27">
        <v>0</v>
      </c>
      <c r="AI1542" s="27">
        <v>0</v>
      </c>
      <c r="AJ1542" s="27">
        <v>0</v>
      </c>
      <c r="AK1542" s="27">
        <v>0</v>
      </c>
      <c r="AL1542" s="101">
        <v>119.76923684210527</v>
      </c>
      <c r="AM1542" s="101">
        <v>119.76923684210527</v>
      </c>
      <c r="AN1542">
        <v>2040</v>
      </c>
      <c r="AO1542" t="s">
        <v>59</v>
      </c>
      <c r="AP1542" s="30">
        <v>9</v>
      </c>
      <c r="AQ1542" t="s">
        <v>442</v>
      </c>
      <c r="AR1542">
        <v>10</v>
      </c>
      <c r="AS1542">
        <v>6</v>
      </c>
      <c r="AT1542" t="s">
        <v>89</v>
      </c>
      <c r="AU1542">
        <v>2020</v>
      </c>
      <c r="AV1542" t="s">
        <v>443</v>
      </c>
      <c r="AW1542" s="101">
        <f t="shared" si="97"/>
        <v>119.76923684210527</v>
      </c>
      <c r="AX1542" s="101">
        <f t="shared" si="98"/>
        <v>119.76923684210527</v>
      </c>
      <c r="AY1542" s="101">
        <f t="shared" si="99"/>
        <v>119.76923684210527</v>
      </c>
    </row>
    <row r="1543" spans="1:51" x14ac:dyDescent="0.2">
      <c r="A1543">
        <v>86</v>
      </c>
      <c r="B1543">
        <v>2023</v>
      </c>
      <c r="C1543" t="s">
        <v>881</v>
      </c>
      <c r="D1543" t="s">
        <v>45</v>
      </c>
      <c r="E1543" t="s">
        <v>46</v>
      </c>
      <c r="H1543" t="s">
        <v>436</v>
      </c>
      <c r="I1543" t="s">
        <v>437</v>
      </c>
      <c r="J1543" t="s">
        <v>438</v>
      </c>
      <c r="K1543" t="s">
        <v>439</v>
      </c>
      <c r="L1543" s="27">
        <v>0</v>
      </c>
      <c r="M1543" s="27">
        <v>0</v>
      </c>
      <c r="N1543" s="27">
        <v>0</v>
      </c>
      <c r="O1543" t="s">
        <v>142</v>
      </c>
      <c r="P1543" t="s">
        <v>882</v>
      </c>
      <c r="Q1543" s="27">
        <v>5</v>
      </c>
      <c r="R1543" s="27">
        <v>6</v>
      </c>
      <c r="S1543" s="27">
        <v>6</v>
      </c>
      <c r="T1543" s="27">
        <v>6</v>
      </c>
      <c r="U1543" s="27">
        <v>0</v>
      </c>
      <c r="V1543" s="27">
        <v>0</v>
      </c>
      <c r="W1543" s="27">
        <v>0</v>
      </c>
      <c r="X1543" t="s">
        <v>441</v>
      </c>
      <c r="Y1543" t="s">
        <v>91</v>
      </c>
      <c r="Z1543" s="27">
        <v>20</v>
      </c>
      <c r="AA1543" s="27">
        <v>40.25</v>
      </c>
      <c r="AB1543" s="27">
        <v>60.5</v>
      </c>
      <c r="AC1543" s="27">
        <v>60.5</v>
      </c>
      <c r="AD1543" s="27">
        <v>17.896552631578949</v>
      </c>
      <c r="AE1543" s="27">
        <v>19.961539473684212</v>
      </c>
      <c r="AF1543" s="27">
        <v>22.026526315789475</v>
      </c>
      <c r="AG1543" s="90">
        <v>119.76923684210527</v>
      </c>
      <c r="AH1543" s="27">
        <v>0</v>
      </c>
      <c r="AI1543" s="27">
        <v>0</v>
      </c>
      <c r="AJ1543" s="27">
        <v>0</v>
      </c>
      <c r="AK1543" s="27">
        <v>0</v>
      </c>
      <c r="AL1543" s="101">
        <v>119.76923684210527</v>
      </c>
      <c r="AM1543" s="101">
        <v>119.76923684210527</v>
      </c>
      <c r="AN1543">
        <v>2045</v>
      </c>
      <c r="AO1543" t="s">
        <v>59</v>
      </c>
      <c r="AP1543" s="30">
        <v>9</v>
      </c>
      <c r="AQ1543" t="s">
        <v>442</v>
      </c>
      <c r="AR1543">
        <v>10</v>
      </c>
      <c r="AS1543">
        <v>6</v>
      </c>
      <c r="AT1543" t="s">
        <v>89</v>
      </c>
      <c r="AU1543">
        <v>2020</v>
      </c>
      <c r="AV1543" t="s">
        <v>443</v>
      </c>
      <c r="AW1543" s="101">
        <f t="shared" si="97"/>
        <v>119.76923684210527</v>
      </c>
      <c r="AX1543" s="101">
        <f t="shared" si="98"/>
        <v>119.76923684210527</v>
      </c>
      <c r="AY1543" s="101">
        <f t="shared" si="99"/>
        <v>119.76923684210527</v>
      </c>
    </row>
    <row r="1544" spans="1:51" x14ac:dyDescent="0.2">
      <c r="A1544">
        <v>86</v>
      </c>
      <c r="B1544">
        <v>2023</v>
      </c>
      <c r="C1544" t="s">
        <v>881</v>
      </c>
      <c r="D1544" t="s">
        <v>45</v>
      </c>
      <c r="E1544" t="s">
        <v>46</v>
      </c>
      <c r="H1544" t="s">
        <v>436</v>
      </c>
      <c r="I1544" t="s">
        <v>437</v>
      </c>
      <c r="J1544" t="s">
        <v>438</v>
      </c>
      <c r="K1544" t="s">
        <v>439</v>
      </c>
      <c r="L1544" s="27">
        <v>0</v>
      </c>
      <c r="M1544" s="27">
        <v>0</v>
      </c>
      <c r="N1544" s="27">
        <v>0</v>
      </c>
      <c r="O1544" t="s">
        <v>142</v>
      </c>
      <c r="P1544" t="s">
        <v>882</v>
      </c>
      <c r="Q1544" s="27">
        <v>5</v>
      </c>
      <c r="R1544" s="27">
        <v>6</v>
      </c>
      <c r="S1544" s="27">
        <v>6</v>
      </c>
      <c r="T1544" s="27">
        <v>6</v>
      </c>
      <c r="U1544" s="27">
        <v>0</v>
      </c>
      <c r="V1544" s="27">
        <v>0</v>
      </c>
      <c r="W1544" s="27">
        <v>0</v>
      </c>
      <c r="X1544" t="s">
        <v>441</v>
      </c>
      <c r="Y1544" t="s">
        <v>91</v>
      </c>
      <c r="Z1544" s="27">
        <v>20</v>
      </c>
      <c r="AA1544" s="27">
        <v>40.25</v>
      </c>
      <c r="AB1544" s="27">
        <v>60.5</v>
      </c>
      <c r="AC1544" s="27">
        <v>60.5</v>
      </c>
      <c r="AD1544" s="27">
        <v>17.896552631578949</v>
      </c>
      <c r="AE1544" s="27">
        <v>19.961539473684212</v>
      </c>
      <c r="AF1544" s="27">
        <v>22.026526315789475</v>
      </c>
      <c r="AG1544" s="90">
        <v>119.76923684210527</v>
      </c>
      <c r="AH1544" s="27">
        <v>0</v>
      </c>
      <c r="AI1544" s="27">
        <v>0</v>
      </c>
      <c r="AJ1544" s="27">
        <v>0</v>
      </c>
      <c r="AK1544" s="27">
        <v>0</v>
      </c>
      <c r="AL1544" s="101">
        <v>119.76923684210527</v>
      </c>
      <c r="AM1544" s="101">
        <v>119.76923684210527</v>
      </c>
      <c r="AN1544">
        <v>2050</v>
      </c>
      <c r="AO1544" t="s">
        <v>59</v>
      </c>
      <c r="AP1544" s="30">
        <v>9</v>
      </c>
      <c r="AQ1544" t="s">
        <v>442</v>
      </c>
      <c r="AR1544">
        <v>10</v>
      </c>
      <c r="AS1544">
        <v>6</v>
      </c>
      <c r="AT1544" t="s">
        <v>89</v>
      </c>
      <c r="AU1544">
        <v>2020</v>
      </c>
      <c r="AV1544" t="s">
        <v>443</v>
      </c>
      <c r="AW1544" s="101">
        <f t="shared" si="97"/>
        <v>119.76923684210527</v>
      </c>
      <c r="AX1544" s="101">
        <f t="shared" si="98"/>
        <v>119.76923684210527</v>
      </c>
      <c r="AY1544" s="101">
        <f t="shared" si="99"/>
        <v>119.76923684210527</v>
      </c>
    </row>
    <row r="1545" spans="1:51" x14ac:dyDescent="0.2">
      <c r="A1545">
        <v>86</v>
      </c>
      <c r="B1545">
        <v>2023</v>
      </c>
      <c r="C1545" t="s">
        <v>881</v>
      </c>
      <c r="D1545" t="s">
        <v>45</v>
      </c>
      <c r="E1545" t="s">
        <v>46</v>
      </c>
      <c r="H1545" t="s">
        <v>436</v>
      </c>
      <c r="I1545" t="s">
        <v>437</v>
      </c>
      <c r="J1545" t="s">
        <v>438</v>
      </c>
      <c r="K1545" t="s">
        <v>439</v>
      </c>
      <c r="L1545" s="27">
        <v>0</v>
      </c>
      <c r="M1545" s="27">
        <v>0</v>
      </c>
      <c r="N1545" s="27">
        <v>0</v>
      </c>
      <c r="O1545" t="s">
        <v>142</v>
      </c>
      <c r="P1545" t="s">
        <v>882</v>
      </c>
      <c r="Q1545" s="27">
        <v>5</v>
      </c>
      <c r="R1545" s="27">
        <v>6</v>
      </c>
      <c r="S1545" s="27">
        <v>6</v>
      </c>
      <c r="T1545" s="27">
        <v>6</v>
      </c>
      <c r="U1545" s="27">
        <v>0</v>
      </c>
      <c r="V1545" s="27">
        <v>0</v>
      </c>
      <c r="W1545" s="27">
        <v>0</v>
      </c>
      <c r="X1545" t="s">
        <v>441</v>
      </c>
      <c r="Y1545" t="s">
        <v>91</v>
      </c>
      <c r="Z1545" s="27">
        <v>15</v>
      </c>
      <c r="AA1545" s="27">
        <v>40</v>
      </c>
      <c r="AB1545" s="27">
        <v>65</v>
      </c>
      <c r="AC1545" s="27">
        <v>65</v>
      </c>
      <c r="AD1545" s="27">
        <v>17.896552631578949</v>
      </c>
      <c r="AE1545" s="27">
        <v>19.961539473684212</v>
      </c>
      <c r="AF1545" s="27">
        <v>22.026526315789475</v>
      </c>
      <c r="AG1545" s="90">
        <v>119.76923684210527</v>
      </c>
      <c r="AH1545" s="27">
        <v>0</v>
      </c>
      <c r="AI1545" s="27">
        <v>0</v>
      </c>
      <c r="AJ1545" s="27">
        <v>0</v>
      </c>
      <c r="AK1545" s="27">
        <v>0</v>
      </c>
      <c r="AL1545" s="101">
        <v>119.76923684210527</v>
      </c>
      <c r="AM1545" s="101">
        <v>119.76923684210527</v>
      </c>
      <c r="AN1545">
        <v>2023</v>
      </c>
      <c r="AO1545" t="s">
        <v>60</v>
      </c>
      <c r="AP1545" s="30">
        <v>9</v>
      </c>
      <c r="AQ1545" t="s">
        <v>442</v>
      </c>
      <c r="AR1545">
        <v>10</v>
      </c>
      <c r="AS1545">
        <v>6</v>
      </c>
      <c r="AT1545" t="s">
        <v>89</v>
      </c>
      <c r="AU1545">
        <v>2020</v>
      </c>
      <c r="AV1545" t="s">
        <v>443</v>
      </c>
      <c r="AW1545" s="101">
        <f t="shared" ref="AW1545:AW1568" si="100">AG1545</f>
        <v>119.76923684210527</v>
      </c>
      <c r="AX1545" s="101">
        <f t="shared" ref="AX1545:AX1568" si="101">AL1545</f>
        <v>119.76923684210527</v>
      </c>
      <c r="AY1545" s="101">
        <f t="shared" ref="AY1545:AY1568" si="102">AM1545</f>
        <v>119.76923684210527</v>
      </c>
    </row>
    <row r="1546" spans="1:51" x14ac:dyDescent="0.2">
      <c r="A1546">
        <v>86</v>
      </c>
      <c r="B1546">
        <v>2023</v>
      </c>
      <c r="C1546" t="s">
        <v>881</v>
      </c>
      <c r="D1546" t="s">
        <v>45</v>
      </c>
      <c r="E1546" t="s">
        <v>46</v>
      </c>
      <c r="H1546" t="s">
        <v>436</v>
      </c>
      <c r="I1546" t="s">
        <v>437</v>
      </c>
      <c r="J1546" t="s">
        <v>438</v>
      </c>
      <c r="K1546" t="s">
        <v>439</v>
      </c>
      <c r="L1546" s="27">
        <v>0</v>
      </c>
      <c r="M1546" s="27">
        <v>0</v>
      </c>
      <c r="N1546" s="27">
        <v>0</v>
      </c>
      <c r="O1546" t="s">
        <v>142</v>
      </c>
      <c r="P1546" t="s">
        <v>882</v>
      </c>
      <c r="Q1546" s="27">
        <v>5</v>
      </c>
      <c r="R1546" s="27">
        <v>6</v>
      </c>
      <c r="S1546" s="27">
        <v>6</v>
      </c>
      <c r="T1546" s="27">
        <v>6</v>
      </c>
      <c r="U1546" s="27">
        <v>0</v>
      </c>
      <c r="V1546" s="27">
        <v>0</v>
      </c>
      <c r="W1546" s="27">
        <v>0</v>
      </c>
      <c r="X1546" t="s">
        <v>441</v>
      </c>
      <c r="Y1546" t="s">
        <v>91</v>
      </c>
      <c r="Z1546" s="27">
        <v>25</v>
      </c>
      <c r="AA1546" s="27">
        <v>40.5</v>
      </c>
      <c r="AB1546" s="27">
        <v>56</v>
      </c>
      <c r="AC1546" s="27">
        <v>56</v>
      </c>
      <c r="AD1546" s="27">
        <v>17.896552631578949</v>
      </c>
      <c r="AE1546" s="27">
        <v>19.961539473684212</v>
      </c>
      <c r="AF1546" s="27">
        <v>22.026526315789475</v>
      </c>
      <c r="AG1546" s="90">
        <v>119.76923684210527</v>
      </c>
      <c r="AH1546" s="27">
        <v>0</v>
      </c>
      <c r="AI1546" s="27">
        <v>0</v>
      </c>
      <c r="AJ1546" s="27">
        <v>0</v>
      </c>
      <c r="AK1546" s="27">
        <v>0</v>
      </c>
      <c r="AL1546" s="101">
        <v>119.76923684210527</v>
      </c>
      <c r="AM1546" s="101">
        <v>119.76923684210527</v>
      </c>
      <c r="AN1546">
        <v>2030</v>
      </c>
      <c r="AO1546" t="s">
        <v>60</v>
      </c>
      <c r="AP1546" s="30">
        <v>9</v>
      </c>
      <c r="AQ1546" t="s">
        <v>442</v>
      </c>
      <c r="AR1546">
        <v>10</v>
      </c>
      <c r="AS1546">
        <v>6</v>
      </c>
      <c r="AT1546" t="s">
        <v>89</v>
      </c>
      <c r="AU1546">
        <v>2020</v>
      </c>
      <c r="AV1546" t="s">
        <v>443</v>
      </c>
      <c r="AW1546" s="101">
        <f t="shared" si="100"/>
        <v>119.76923684210527</v>
      </c>
      <c r="AX1546" s="101">
        <f t="shared" si="101"/>
        <v>119.76923684210527</v>
      </c>
      <c r="AY1546" s="101">
        <f t="shared" si="102"/>
        <v>119.76923684210527</v>
      </c>
    </row>
    <row r="1547" spans="1:51" x14ac:dyDescent="0.2">
      <c r="A1547">
        <v>86</v>
      </c>
      <c r="B1547">
        <v>2023</v>
      </c>
      <c r="C1547" t="s">
        <v>881</v>
      </c>
      <c r="D1547" t="s">
        <v>45</v>
      </c>
      <c r="E1547" t="s">
        <v>46</v>
      </c>
      <c r="H1547" t="s">
        <v>436</v>
      </c>
      <c r="I1547" t="s">
        <v>437</v>
      </c>
      <c r="J1547" t="s">
        <v>438</v>
      </c>
      <c r="K1547" t="s">
        <v>439</v>
      </c>
      <c r="L1547" s="27">
        <v>0</v>
      </c>
      <c r="M1547" s="27">
        <v>0</v>
      </c>
      <c r="N1547" s="27">
        <v>0</v>
      </c>
      <c r="O1547" t="s">
        <v>142</v>
      </c>
      <c r="P1547" t="s">
        <v>882</v>
      </c>
      <c r="Q1547" s="27">
        <v>5</v>
      </c>
      <c r="R1547" s="27">
        <v>6</v>
      </c>
      <c r="S1547" s="27">
        <v>6</v>
      </c>
      <c r="T1547" s="27">
        <v>6</v>
      </c>
      <c r="U1547" s="27">
        <v>0</v>
      </c>
      <c r="V1547" s="27">
        <v>0</v>
      </c>
      <c r="W1547" s="27">
        <v>0</v>
      </c>
      <c r="X1547" t="s">
        <v>441</v>
      </c>
      <c r="Y1547" t="s">
        <v>91</v>
      </c>
      <c r="Z1547" s="27">
        <v>25</v>
      </c>
      <c r="AA1547" s="27">
        <v>40.5</v>
      </c>
      <c r="AB1547" s="27">
        <v>56</v>
      </c>
      <c r="AC1547" s="27">
        <v>56</v>
      </c>
      <c r="AD1547" s="27">
        <v>17.896552631578949</v>
      </c>
      <c r="AE1547" s="27">
        <v>19.961539473684212</v>
      </c>
      <c r="AF1547" s="27">
        <v>22.026526315789475</v>
      </c>
      <c r="AG1547" s="90">
        <v>119.76923684210527</v>
      </c>
      <c r="AH1547" s="27">
        <v>0</v>
      </c>
      <c r="AI1547" s="27">
        <v>0</v>
      </c>
      <c r="AJ1547" s="27">
        <v>0</v>
      </c>
      <c r="AK1547" s="27">
        <v>0</v>
      </c>
      <c r="AL1547" s="101">
        <v>119.76923684210527</v>
      </c>
      <c r="AM1547" s="101">
        <v>119.76923684210527</v>
      </c>
      <c r="AN1547">
        <v>2035</v>
      </c>
      <c r="AO1547" t="s">
        <v>60</v>
      </c>
      <c r="AP1547" s="30">
        <v>9</v>
      </c>
      <c r="AQ1547" t="s">
        <v>442</v>
      </c>
      <c r="AR1547">
        <v>10</v>
      </c>
      <c r="AS1547">
        <v>6</v>
      </c>
      <c r="AT1547" t="s">
        <v>89</v>
      </c>
      <c r="AU1547">
        <v>2020</v>
      </c>
      <c r="AV1547" t="s">
        <v>443</v>
      </c>
      <c r="AW1547" s="101">
        <f t="shared" si="100"/>
        <v>119.76923684210527</v>
      </c>
      <c r="AX1547" s="101">
        <f t="shared" si="101"/>
        <v>119.76923684210527</v>
      </c>
      <c r="AY1547" s="101">
        <f t="shared" si="102"/>
        <v>119.76923684210527</v>
      </c>
    </row>
    <row r="1548" spans="1:51" x14ac:dyDescent="0.2">
      <c r="A1548">
        <v>86</v>
      </c>
      <c r="B1548">
        <v>2023</v>
      </c>
      <c r="C1548" t="s">
        <v>881</v>
      </c>
      <c r="D1548" t="s">
        <v>45</v>
      </c>
      <c r="E1548" t="s">
        <v>46</v>
      </c>
      <c r="H1548" t="s">
        <v>436</v>
      </c>
      <c r="I1548" t="s">
        <v>437</v>
      </c>
      <c r="J1548" t="s">
        <v>438</v>
      </c>
      <c r="K1548" t="s">
        <v>439</v>
      </c>
      <c r="L1548" s="27">
        <v>0</v>
      </c>
      <c r="M1548" s="27">
        <v>0</v>
      </c>
      <c r="N1548" s="27">
        <v>0</v>
      </c>
      <c r="O1548" t="s">
        <v>142</v>
      </c>
      <c r="P1548" t="s">
        <v>882</v>
      </c>
      <c r="Q1548" s="27">
        <v>5</v>
      </c>
      <c r="R1548" s="27">
        <v>6</v>
      </c>
      <c r="S1548" s="27">
        <v>6</v>
      </c>
      <c r="T1548" s="27">
        <v>6</v>
      </c>
      <c r="U1548" s="27">
        <v>0</v>
      </c>
      <c r="V1548" s="27">
        <v>0</v>
      </c>
      <c r="W1548" s="27">
        <v>0</v>
      </c>
      <c r="X1548" t="s">
        <v>441</v>
      </c>
      <c r="Y1548" t="s">
        <v>91</v>
      </c>
      <c r="Z1548" s="27">
        <v>25</v>
      </c>
      <c r="AA1548" s="27">
        <v>40.5</v>
      </c>
      <c r="AB1548" s="27">
        <v>56</v>
      </c>
      <c r="AC1548" s="27">
        <v>56</v>
      </c>
      <c r="AD1548" s="27">
        <v>17.896552631578949</v>
      </c>
      <c r="AE1548" s="27">
        <v>19.961539473684212</v>
      </c>
      <c r="AF1548" s="27">
        <v>22.026526315789475</v>
      </c>
      <c r="AG1548" s="90">
        <v>119.76923684210527</v>
      </c>
      <c r="AH1548" s="27">
        <v>0</v>
      </c>
      <c r="AI1548" s="27">
        <v>0</v>
      </c>
      <c r="AJ1548" s="27">
        <v>0</v>
      </c>
      <c r="AK1548" s="27">
        <v>0</v>
      </c>
      <c r="AL1548" s="101">
        <v>119.76923684210527</v>
      </c>
      <c r="AM1548" s="101">
        <v>119.76923684210527</v>
      </c>
      <c r="AN1548">
        <v>2040</v>
      </c>
      <c r="AO1548" t="s">
        <v>60</v>
      </c>
      <c r="AP1548" s="30">
        <v>9</v>
      </c>
      <c r="AQ1548" t="s">
        <v>442</v>
      </c>
      <c r="AR1548">
        <v>10</v>
      </c>
      <c r="AS1548">
        <v>6</v>
      </c>
      <c r="AT1548" t="s">
        <v>89</v>
      </c>
      <c r="AU1548">
        <v>2020</v>
      </c>
      <c r="AV1548" t="s">
        <v>443</v>
      </c>
      <c r="AW1548" s="101">
        <f t="shared" si="100"/>
        <v>119.76923684210527</v>
      </c>
      <c r="AX1548" s="101">
        <f t="shared" si="101"/>
        <v>119.76923684210527</v>
      </c>
      <c r="AY1548" s="101">
        <f t="shared" si="102"/>
        <v>119.76923684210527</v>
      </c>
    </row>
    <row r="1549" spans="1:51" x14ac:dyDescent="0.2">
      <c r="A1549">
        <v>86</v>
      </c>
      <c r="B1549">
        <v>2023</v>
      </c>
      <c r="C1549" t="s">
        <v>881</v>
      </c>
      <c r="D1549" t="s">
        <v>45</v>
      </c>
      <c r="E1549" t="s">
        <v>46</v>
      </c>
      <c r="H1549" t="s">
        <v>436</v>
      </c>
      <c r="I1549" t="s">
        <v>437</v>
      </c>
      <c r="J1549" t="s">
        <v>438</v>
      </c>
      <c r="K1549" t="s">
        <v>439</v>
      </c>
      <c r="L1549" s="27">
        <v>0</v>
      </c>
      <c r="M1549" s="27">
        <v>0</v>
      </c>
      <c r="N1549" s="27">
        <v>0</v>
      </c>
      <c r="O1549" t="s">
        <v>142</v>
      </c>
      <c r="P1549" t="s">
        <v>882</v>
      </c>
      <c r="Q1549" s="27">
        <v>5</v>
      </c>
      <c r="R1549" s="27">
        <v>6</v>
      </c>
      <c r="S1549" s="27">
        <v>6</v>
      </c>
      <c r="T1549" s="27">
        <v>6</v>
      </c>
      <c r="U1549" s="27">
        <v>0</v>
      </c>
      <c r="V1549" s="27">
        <v>0</v>
      </c>
      <c r="W1549" s="27">
        <v>0</v>
      </c>
      <c r="X1549" t="s">
        <v>441</v>
      </c>
      <c r="Y1549" t="s">
        <v>91</v>
      </c>
      <c r="Z1549" s="27">
        <v>25</v>
      </c>
      <c r="AA1549" s="27">
        <v>40.5</v>
      </c>
      <c r="AB1549" s="27">
        <v>56</v>
      </c>
      <c r="AC1549" s="27">
        <v>56</v>
      </c>
      <c r="AD1549" s="27">
        <v>17.896552631578949</v>
      </c>
      <c r="AE1549" s="27">
        <v>19.961539473684212</v>
      </c>
      <c r="AF1549" s="27">
        <v>22.026526315789475</v>
      </c>
      <c r="AG1549" s="90">
        <v>119.76923684210527</v>
      </c>
      <c r="AH1549" s="27">
        <v>0</v>
      </c>
      <c r="AI1549" s="27">
        <v>0</v>
      </c>
      <c r="AJ1549" s="27">
        <v>0</v>
      </c>
      <c r="AK1549" s="27">
        <v>0</v>
      </c>
      <c r="AL1549" s="101">
        <v>119.76923684210527</v>
      </c>
      <c r="AM1549" s="101">
        <v>119.76923684210527</v>
      </c>
      <c r="AN1549">
        <v>2045</v>
      </c>
      <c r="AO1549" t="s">
        <v>60</v>
      </c>
      <c r="AP1549" s="30">
        <v>9</v>
      </c>
      <c r="AQ1549" t="s">
        <v>442</v>
      </c>
      <c r="AR1549">
        <v>10</v>
      </c>
      <c r="AS1549">
        <v>6</v>
      </c>
      <c r="AT1549" t="s">
        <v>89</v>
      </c>
      <c r="AU1549">
        <v>2020</v>
      </c>
      <c r="AV1549" t="s">
        <v>443</v>
      </c>
      <c r="AW1549" s="101">
        <f t="shared" si="100"/>
        <v>119.76923684210527</v>
      </c>
      <c r="AX1549" s="101">
        <f t="shared" si="101"/>
        <v>119.76923684210527</v>
      </c>
      <c r="AY1549" s="101">
        <f t="shared" si="102"/>
        <v>119.76923684210527</v>
      </c>
    </row>
    <row r="1550" spans="1:51" x14ac:dyDescent="0.2">
      <c r="A1550">
        <v>86</v>
      </c>
      <c r="B1550">
        <v>2023</v>
      </c>
      <c r="C1550" t="s">
        <v>881</v>
      </c>
      <c r="D1550" t="s">
        <v>45</v>
      </c>
      <c r="E1550" t="s">
        <v>46</v>
      </c>
      <c r="H1550" t="s">
        <v>436</v>
      </c>
      <c r="I1550" t="s">
        <v>437</v>
      </c>
      <c r="J1550" t="s">
        <v>438</v>
      </c>
      <c r="K1550" t="s">
        <v>439</v>
      </c>
      <c r="L1550" s="27">
        <v>0</v>
      </c>
      <c r="M1550" s="27">
        <v>0</v>
      </c>
      <c r="N1550" s="27">
        <v>0</v>
      </c>
      <c r="O1550" t="s">
        <v>142</v>
      </c>
      <c r="P1550" t="s">
        <v>882</v>
      </c>
      <c r="Q1550" s="27">
        <v>5</v>
      </c>
      <c r="R1550" s="27">
        <v>6</v>
      </c>
      <c r="S1550" s="27">
        <v>6</v>
      </c>
      <c r="T1550" s="27">
        <v>6</v>
      </c>
      <c r="U1550" s="27">
        <v>0</v>
      </c>
      <c r="V1550" s="27">
        <v>0</v>
      </c>
      <c r="W1550" s="27">
        <v>0</v>
      </c>
      <c r="X1550" t="s">
        <v>441</v>
      </c>
      <c r="Y1550" t="s">
        <v>91</v>
      </c>
      <c r="Z1550" s="27">
        <v>25</v>
      </c>
      <c r="AA1550" s="27">
        <v>40.5</v>
      </c>
      <c r="AB1550" s="27">
        <v>56</v>
      </c>
      <c r="AC1550" s="27">
        <v>56</v>
      </c>
      <c r="AD1550" s="27">
        <v>17.896552631578949</v>
      </c>
      <c r="AE1550" s="27">
        <v>19.961539473684212</v>
      </c>
      <c r="AF1550" s="27">
        <v>22.026526315789475</v>
      </c>
      <c r="AG1550" s="90">
        <v>119.76923684210527</v>
      </c>
      <c r="AH1550" s="27">
        <v>0</v>
      </c>
      <c r="AI1550" s="27">
        <v>0</v>
      </c>
      <c r="AJ1550" s="27">
        <v>0</v>
      </c>
      <c r="AK1550" s="27">
        <v>0</v>
      </c>
      <c r="AL1550" s="101">
        <v>119.76923684210527</v>
      </c>
      <c r="AM1550" s="101">
        <v>119.76923684210527</v>
      </c>
      <c r="AN1550">
        <v>2050</v>
      </c>
      <c r="AO1550" t="s">
        <v>60</v>
      </c>
      <c r="AP1550" s="30">
        <v>9</v>
      </c>
      <c r="AQ1550" t="s">
        <v>442</v>
      </c>
      <c r="AR1550">
        <v>10</v>
      </c>
      <c r="AS1550">
        <v>6</v>
      </c>
      <c r="AT1550" t="s">
        <v>89</v>
      </c>
      <c r="AU1550">
        <v>2020</v>
      </c>
      <c r="AV1550" t="s">
        <v>443</v>
      </c>
      <c r="AW1550" s="101">
        <f t="shared" si="100"/>
        <v>119.76923684210527</v>
      </c>
      <c r="AX1550" s="101">
        <f t="shared" si="101"/>
        <v>119.76923684210527</v>
      </c>
      <c r="AY1550" s="101">
        <f t="shared" si="102"/>
        <v>119.76923684210527</v>
      </c>
    </row>
    <row r="1551" spans="1:51" x14ac:dyDescent="0.2">
      <c r="A1551">
        <v>87</v>
      </c>
      <c r="B1551">
        <v>2023</v>
      </c>
      <c r="C1551" t="s">
        <v>881</v>
      </c>
      <c r="D1551" t="s">
        <v>45</v>
      </c>
      <c r="E1551" t="s">
        <v>46</v>
      </c>
      <c r="H1551" t="s">
        <v>436</v>
      </c>
      <c r="I1551" t="s">
        <v>444</v>
      </c>
      <c r="J1551" t="s">
        <v>445</v>
      </c>
      <c r="K1551" t="s">
        <v>439</v>
      </c>
      <c r="L1551" s="27">
        <v>0</v>
      </c>
      <c r="M1551" s="27">
        <v>0</v>
      </c>
      <c r="N1551" s="27">
        <v>0</v>
      </c>
      <c r="O1551" t="s">
        <v>142</v>
      </c>
      <c r="P1551" t="s">
        <v>882</v>
      </c>
      <c r="Q1551" s="27">
        <v>2</v>
      </c>
      <c r="R1551" s="27">
        <v>4</v>
      </c>
      <c r="S1551" s="27">
        <v>4</v>
      </c>
      <c r="T1551" s="27">
        <v>4</v>
      </c>
      <c r="U1551" s="27">
        <v>0</v>
      </c>
      <c r="V1551" s="27">
        <v>0</v>
      </c>
      <c r="W1551" s="27">
        <v>0</v>
      </c>
      <c r="X1551" t="s">
        <v>441</v>
      </c>
      <c r="Y1551" t="s">
        <v>91</v>
      </c>
      <c r="Z1551" s="27">
        <v>4</v>
      </c>
      <c r="AA1551" s="27">
        <v>15</v>
      </c>
      <c r="AB1551" s="27">
        <v>26</v>
      </c>
      <c r="AC1551" s="27">
        <v>26</v>
      </c>
      <c r="AD1551" s="27">
        <v>9.6366052631578949</v>
      </c>
      <c r="AE1551" s="27">
        <v>13.078250000000001</v>
      </c>
      <c r="AF1551" s="27">
        <v>16.519894736842105</v>
      </c>
      <c r="AG1551" s="90">
        <v>52.313000000000002</v>
      </c>
      <c r="AH1551" s="27">
        <v>0</v>
      </c>
      <c r="AI1551" s="27">
        <v>0</v>
      </c>
      <c r="AJ1551" s="27">
        <v>0</v>
      </c>
      <c r="AK1551" s="27">
        <v>0</v>
      </c>
      <c r="AL1551" s="101">
        <v>119.76923684210527</v>
      </c>
      <c r="AM1551" s="101">
        <v>119.76923684210527</v>
      </c>
      <c r="AN1551">
        <v>2023</v>
      </c>
      <c r="AO1551" t="s">
        <v>56</v>
      </c>
      <c r="AP1551" s="30">
        <v>9</v>
      </c>
      <c r="AQ1551" t="s">
        <v>442</v>
      </c>
      <c r="AR1551">
        <v>10</v>
      </c>
      <c r="AS1551">
        <v>3</v>
      </c>
      <c r="AT1551" t="s">
        <v>89</v>
      </c>
      <c r="AU1551">
        <v>2020</v>
      </c>
      <c r="AV1551" t="s">
        <v>446</v>
      </c>
      <c r="AW1551" s="101">
        <f t="shared" si="100"/>
        <v>52.313000000000002</v>
      </c>
      <c r="AX1551" s="101">
        <f t="shared" si="101"/>
        <v>119.76923684210527</v>
      </c>
      <c r="AY1551" s="101">
        <f t="shared" si="102"/>
        <v>119.76923684210527</v>
      </c>
    </row>
    <row r="1552" spans="1:51" x14ac:dyDescent="0.2">
      <c r="A1552">
        <v>87</v>
      </c>
      <c r="B1552">
        <v>2023</v>
      </c>
      <c r="C1552" t="s">
        <v>881</v>
      </c>
      <c r="D1552" t="s">
        <v>45</v>
      </c>
      <c r="E1552" t="s">
        <v>46</v>
      </c>
      <c r="H1552" t="s">
        <v>436</v>
      </c>
      <c r="I1552" t="s">
        <v>444</v>
      </c>
      <c r="J1552" t="s">
        <v>445</v>
      </c>
      <c r="K1552" t="s">
        <v>439</v>
      </c>
      <c r="L1552" s="27">
        <v>0</v>
      </c>
      <c r="M1552" s="27">
        <v>0</v>
      </c>
      <c r="N1552" s="27">
        <v>0</v>
      </c>
      <c r="O1552" t="s">
        <v>142</v>
      </c>
      <c r="P1552" t="s">
        <v>882</v>
      </c>
      <c r="Q1552" s="27">
        <v>2</v>
      </c>
      <c r="R1552" s="27">
        <v>4</v>
      </c>
      <c r="S1552" s="27">
        <v>4</v>
      </c>
      <c r="T1552" s="27">
        <v>4</v>
      </c>
      <c r="U1552" s="27">
        <v>0</v>
      </c>
      <c r="V1552" s="27">
        <v>0</v>
      </c>
      <c r="W1552" s="27">
        <v>0</v>
      </c>
      <c r="X1552" t="s">
        <v>441</v>
      </c>
      <c r="Y1552" t="s">
        <v>91</v>
      </c>
      <c r="Z1552" s="27">
        <v>4</v>
      </c>
      <c r="AA1552" s="27">
        <v>15</v>
      </c>
      <c r="AB1552" s="27">
        <v>26</v>
      </c>
      <c r="AC1552" s="27">
        <v>26</v>
      </c>
      <c r="AD1552" s="27">
        <v>9.6366052631578949</v>
      </c>
      <c r="AE1552" s="27">
        <v>13.078250000000001</v>
      </c>
      <c r="AF1552" s="27">
        <v>16.519894736842105</v>
      </c>
      <c r="AG1552" s="90">
        <v>52.313000000000002</v>
      </c>
      <c r="AH1552" s="27">
        <v>0</v>
      </c>
      <c r="AI1552" s="27">
        <v>0</v>
      </c>
      <c r="AJ1552" s="27">
        <v>0</v>
      </c>
      <c r="AK1552" s="27">
        <v>0</v>
      </c>
      <c r="AL1552" s="101">
        <v>119.76923684210527</v>
      </c>
      <c r="AM1552" s="101">
        <v>119.76923684210527</v>
      </c>
      <c r="AN1552">
        <v>2030</v>
      </c>
      <c r="AO1552" t="s">
        <v>56</v>
      </c>
      <c r="AP1552" s="30">
        <v>9</v>
      </c>
      <c r="AQ1552" t="s">
        <v>442</v>
      </c>
      <c r="AR1552">
        <v>10</v>
      </c>
      <c r="AS1552">
        <v>3</v>
      </c>
      <c r="AT1552" t="s">
        <v>89</v>
      </c>
      <c r="AU1552">
        <v>2020</v>
      </c>
      <c r="AV1552" t="s">
        <v>446</v>
      </c>
      <c r="AW1552" s="101">
        <f t="shared" si="100"/>
        <v>52.313000000000002</v>
      </c>
      <c r="AX1552" s="101">
        <f t="shared" si="101"/>
        <v>119.76923684210527</v>
      </c>
      <c r="AY1552" s="101">
        <f t="shared" si="102"/>
        <v>119.76923684210527</v>
      </c>
    </row>
    <row r="1553" spans="1:51" x14ac:dyDescent="0.2">
      <c r="A1553">
        <v>87</v>
      </c>
      <c r="B1553">
        <v>2023</v>
      </c>
      <c r="C1553" t="s">
        <v>881</v>
      </c>
      <c r="D1553" t="s">
        <v>45</v>
      </c>
      <c r="E1553" t="s">
        <v>46</v>
      </c>
      <c r="H1553" t="s">
        <v>436</v>
      </c>
      <c r="I1553" t="s">
        <v>444</v>
      </c>
      <c r="J1553" t="s">
        <v>445</v>
      </c>
      <c r="K1553" t="s">
        <v>439</v>
      </c>
      <c r="L1553" s="27">
        <v>0</v>
      </c>
      <c r="M1553" s="27">
        <v>0</v>
      </c>
      <c r="N1553" s="27">
        <v>0</v>
      </c>
      <c r="O1553" t="s">
        <v>142</v>
      </c>
      <c r="P1553" t="s">
        <v>882</v>
      </c>
      <c r="Q1553" s="27">
        <v>2</v>
      </c>
      <c r="R1553" s="27">
        <v>4</v>
      </c>
      <c r="S1553" s="27">
        <v>4</v>
      </c>
      <c r="T1553" s="27">
        <v>4</v>
      </c>
      <c r="U1553" s="27">
        <v>0</v>
      </c>
      <c r="V1553" s="27">
        <v>0</v>
      </c>
      <c r="W1553" s="27">
        <v>0</v>
      </c>
      <c r="X1553" t="s">
        <v>441</v>
      </c>
      <c r="Y1553" t="s">
        <v>91</v>
      </c>
      <c r="Z1553" s="27">
        <v>4</v>
      </c>
      <c r="AA1553" s="27">
        <v>15</v>
      </c>
      <c r="AB1553" s="27">
        <v>26</v>
      </c>
      <c r="AC1553" s="27">
        <v>26</v>
      </c>
      <c r="AD1553" s="27">
        <v>9.6366052631578949</v>
      </c>
      <c r="AE1553" s="27">
        <v>13.078250000000001</v>
      </c>
      <c r="AF1553" s="27">
        <v>16.519894736842105</v>
      </c>
      <c r="AG1553" s="90">
        <v>52.313000000000002</v>
      </c>
      <c r="AH1553" s="27">
        <v>0</v>
      </c>
      <c r="AI1553" s="27">
        <v>0</v>
      </c>
      <c r="AJ1553" s="27">
        <v>0</v>
      </c>
      <c r="AK1553" s="27">
        <v>0</v>
      </c>
      <c r="AL1553" s="101">
        <v>119.76923684210527</v>
      </c>
      <c r="AM1553" s="101">
        <v>119.76923684210527</v>
      </c>
      <c r="AN1553">
        <v>2035</v>
      </c>
      <c r="AO1553" t="s">
        <v>56</v>
      </c>
      <c r="AP1553" s="30">
        <v>9</v>
      </c>
      <c r="AQ1553" t="s">
        <v>442</v>
      </c>
      <c r="AR1553">
        <v>10</v>
      </c>
      <c r="AS1553">
        <v>3</v>
      </c>
      <c r="AT1553" t="s">
        <v>89</v>
      </c>
      <c r="AU1553">
        <v>2020</v>
      </c>
      <c r="AV1553" t="s">
        <v>446</v>
      </c>
      <c r="AW1553" s="101">
        <f t="shared" si="100"/>
        <v>52.313000000000002</v>
      </c>
      <c r="AX1553" s="101">
        <f t="shared" si="101"/>
        <v>119.76923684210527</v>
      </c>
      <c r="AY1553" s="101">
        <f t="shared" si="102"/>
        <v>119.76923684210527</v>
      </c>
    </row>
    <row r="1554" spans="1:51" x14ac:dyDescent="0.2">
      <c r="A1554">
        <v>87</v>
      </c>
      <c r="B1554">
        <v>2023</v>
      </c>
      <c r="C1554" t="s">
        <v>881</v>
      </c>
      <c r="D1554" t="s">
        <v>45</v>
      </c>
      <c r="E1554" t="s">
        <v>46</v>
      </c>
      <c r="H1554" t="s">
        <v>436</v>
      </c>
      <c r="I1554" t="s">
        <v>444</v>
      </c>
      <c r="J1554" t="s">
        <v>445</v>
      </c>
      <c r="K1554" t="s">
        <v>439</v>
      </c>
      <c r="L1554" s="27">
        <v>0</v>
      </c>
      <c r="M1554" s="27">
        <v>0</v>
      </c>
      <c r="N1554" s="27">
        <v>0</v>
      </c>
      <c r="O1554" t="s">
        <v>142</v>
      </c>
      <c r="P1554" t="s">
        <v>882</v>
      </c>
      <c r="Q1554" s="27">
        <v>2</v>
      </c>
      <c r="R1554" s="27">
        <v>4</v>
      </c>
      <c r="S1554" s="27">
        <v>4</v>
      </c>
      <c r="T1554" s="27">
        <v>4</v>
      </c>
      <c r="U1554" s="27">
        <v>0</v>
      </c>
      <c r="V1554" s="27">
        <v>0</v>
      </c>
      <c r="W1554" s="27">
        <v>0</v>
      </c>
      <c r="X1554" t="s">
        <v>441</v>
      </c>
      <c r="Y1554" t="s">
        <v>91</v>
      </c>
      <c r="Z1554" s="27">
        <v>4</v>
      </c>
      <c r="AA1554" s="27">
        <v>15</v>
      </c>
      <c r="AB1554" s="27">
        <v>26</v>
      </c>
      <c r="AC1554" s="27">
        <v>26</v>
      </c>
      <c r="AD1554" s="27">
        <v>9.6366052631578949</v>
      </c>
      <c r="AE1554" s="27">
        <v>13.078250000000001</v>
      </c>
      <c r="AF1554" s="27">
        <v>16.519894736842105</v>
      </c>
      <c r="AG1554" s="90">
        <v>52.313000000000002</v>
      </c>
      <c r="AH1554" s="27">
        <v>0</v>
      </c>
      <c r="AI1554" s="27">
        <v>0</v>
      </c>
      <c r="AJ1554" s="27">
        <v>0</v>
      </c>
      <c r="AK1554" s="27">
        <v>0</v>
      </c>
      <c r="AL1554" s="101">
        <v>119.76923684210527</v>
      </c>
      <c r="AM1554" s="101">
        <v>119.76923684210527</v>
      </c>
      <c r="AN1554">
        <v>2040</v>
      </c>
      <c r="AO1554" t="s">
        <v>56</v>
      </c>
      <c r="AP1554" s="30">
        <v>9</v>
      </c>
      <c r="AQ1554" t="s">
        <v>442</v>
      </c>
      <c r="AR1554">
        <v>10</v>
      </c>
      <c r="AS1554">
        <v>3</v>
      </c>
      <c r="AT1554" t="s">
        <v>89</v>
      </c>
      <c r="AU1554">
        <v>2020</v>
      </c>
      <c r="AV1554" t="s">
        <v>446</v>
      </c>
      <c r="AW1554" s="101">
        <f t="shared" si="100"/>
        <v>52.313000000000002</v>
      </c>
      <c r="AX1554" s="101">
        <f t="shared" si="101"/>
        <v>119.76923684210527</v>
      </c>
      <c r="AY1554" s="101">
        <f t="shared" si="102"/>
        <v>119.76923684210527</v>
      </c>
    </row>
    <row r="1555" spans="1:51" x14ac:dyDescent="0.2">
      <c r="A1555">
        <v>87</v>
      </c>
      <c r="B1555">
        <v>2023</v>
      </c>
      <c r="C1555" t="s">
        <v>881</v>
      </c>
      <c r="D1555" t="s">
        <v>45</v>
      </c>
      <c r="E1555" t="s">
        <v>46</v>
      </c>
      <c r="H1555" t="s">
        <v>436</v>
      </c>
      <c r="I1555" t="s">
        <v>444</v>
      </c>
      <c r="J1555" t="s">
        <v>445</v>
      </c>
      <c r="K1555" t="s">
        <v>439</v>
      </c>
      <c r="L1555" s="27">
        <v>0</v>
      </c>
      <c r="M1555" s="27">
        <v>0</v>
      </c>
      <c r="N1555" s="27">
        <v>0</v>
      </c>
      <c r="O1555" t="s">
        <v>142</v>
      </c>
      <c r="P1555" t="s">
        <v>882</v>
      </c>
      <c r="Q1555" s="27">
        <v>2</v>
      </c>
      <c r="R1555" s="27">
        <v>4</v>
      </c>
      <c r="S1555" s="27">
        <v>4</v>
      </c>
      <c r="T1555" s="27">
        <v>4</v>
      </c>
      <c r="U1555" s="27">
        <v>0</v>
      </c>
      <c r="V1555" s="27">
        <v>0</v>
      </c>
      <c r="W1555" s="27">
        <v>0</v>
      </c>
      <c r="X1555" t="s">
        <v>441</v>
      </c>
      <c r="Y1555" t="s">
        <v>91</v>
      </c>
      <c r="Z1555" s="27">
        <v>4</v>
      </c>
      <c r="AA1555" s="27">
        <v>15</v>
      </c>
      <c r="AB1555" s="27">
        <v>26</v>
      </c>
      <c r="AC1555" s="27">
        <v>26</v>
      </c>
      <c r="AD1555" s="27">
        <v>9.6366052631578949</v>
      </c>
      <c r="AE1555" s="27">
        <v>13.078250000000001</v>
      </c>
      <c r="AF1555" s="27">
        <v>16.519894736842105</v>
      </c>
      <c r="AG1555" s="90">
        <v>52.313000000000002</v>
      </c>
      <c r="AH1555" s="27">
        <v>0</v>
      </c>
      <c r="AI1555" s="27">
        <v>0</v>
      </c>
      <c r="AJ1555" s="27">
        <v>0</v>
      </c>
      <c r="AK1555" s="27">
        <v>0</v>
      </c>
      <c r="AL1555" s="101">
        <v>119.76923684210527</v>
      </c>
      <c r="AM1555" s="101">
        <v>119.76923684210527</v>
      </c>
      <c r="AN1555">
        <v>2045</v>
      </c>
      <c r="AO1555" t="s">
        <v>56</v>
      </c>
      <c r="AP1555" s="30">
        <v>9</v>
      </c>
      <c r="AQ1555" t="s">
        <v>442</v>
      </c>
      <c r="AR1555">
        <v>10</v>
      </c>
      <c r="AS1555">
        <v>3</v>
      </c>
      <c r="AT1555" t="s">
        <v>89</v>
      </c>
      <c r="AU1555">
        <v>2020</v>
      </c>
      <c r="AV1555" t="s">
        <v>446</v>
      </c>
      <c r="AW1555" s="101">
        <f t="shared" si="100"/>
        <v>52.313000000000002</v>
      </c>
      <c r="AX1555" s="101">
        <f t="shared" si="101"/>
        <v>119.76923684210527</v>
      </c>
      <c r="AY1555" s="101">
        <f t="shared" si="102"/>
        <v>119.76923684210527</v>
      </c>
    </row>
    <row r="1556" spans="1:51" x14ac:dyDescent="0.2">
      <c r="A1556">
        <v>87</v>
      </c>
      <c r="B1556">
        <v>2023</v>
      </c>
      <c r="C1556" t="s">
        <v>881</v>
      </c>
      <c r="D1556" t="s">
        <v>45</v>
      </c>
      <c r="E1556" t="s">
        <v>46</v>
      </c>
      <c r="H1556" t="s">
        <v>436</v>
      </c>
      <c r="I1556" t="s">
        <v>444</v>
      </c>
      <c r="J1556" t="s">
        <v>445</v>
      </c>
      <c r="K1556" t="s">
        <v>439</v>
      </c>
      <c r="L1556" s="27">
        <v>0</v>
      </c>
      <c r="M1556" s="27">
        <v>0</v>
      </c>
      <c r="N1556" s="27">
        <v>0</v>
      </c>
      <c r="O1556" t="s">
        <v>142</v>
      </c>
      <c r="P1556" t="s">
        <v>882</v>
      </c>
      <c r="Q1556" s="27">
        <v>2</v>
      </c>
      <c r="R1556" s="27">
        <v>4</v>
      </c>
      <c r="S1556" s="27">
        <v>4</v>
      </c>
      <c r="T1556" s="27">
        <v>4</v>
      </c>
      <c r="U1556" s="27">
        <v>0</v>
      </c>
      <c r="V1556" s="27">
        <v>0</v>
      </c>
      <c r="W1556" s="27">
        <v>0</v>
      </c>
      <c r="X1556" t="s">
        <v>441</v>
      </c>
      <c r="Y1556" t="s">
        <v>91</v>
      </c>
      <c r="Z1556" s="27">
        <v>4</v>
      </c>
      <c r="AA1556" s="27">
        <v>15</v>
      </c>
      <c r="AB1556" s="27">
        <v>26</v>
      </c>
      <c r="AC1556" s="27">
        <v>26</v>
      </c>
      <c r="AD1556" s="27">
        <v>9.6366052631578949</v>
      </c>
      <c r="AE1556" s="27">
        <v>13.078250000000001</v>
      </c>
      <c r="AF1556" s="27">
        <v>16.519894736842105</v>
      </c>
      <c r="AG1556" s="90">
        <v>52.313000000000002</v>
      </c>
      <c r="AH1556" s="27">
        <v>0</v>
      </c>
      <c r="AI1556" s="27">
        <v>0</v>
      </c>
      <c r="AJ1556" s="27">
        <v>0</v>
      </c>
      <c r="AK1556" s="27">
        <v>0</v>
      </c>
      <c r="AL1556" s="101">
        <v>119.76923684210527</v>
      </c>
      <c r="AM1556" s="101">
        <v>119.76923684210527</v>
      </c>
      <c r="AN1556">
        <v>2050</v>
      </c>
      <c r="AO1556" t="s">
        <v>56</v>
      </c>
      <c r="AP1556" s="30">
        <v>9</v>
      </c>
      <c r="AQ1556" t="s">
        <v>442</v>
      </c>
      <c r="AR1556">
        <v>10</v>
      </c>
      <c r="AS1556">
        <v>3</v>
      </c>
      <c r="AT1556" t="s">
        <v>89</v>
      </c>
      <c r="AU1556">
        <v>2020</v>
      </c>
      <c r="AV1556" t="s">
        <v>446</v>
      </c>
      <c r="AW1556" s="101">
        <f t="shared" si="100"/>
        <v>52.313000000000002</v>
      </c>
      <c r="AX1556" s="101">
        <f t="shared" si="101"/>
        <v>119.76923684210527</v>
      </c>
      <c r="AY1556" s="101">
        <f t="shared" si="102"/>
        <v>119.76923684210527</v>
      </c>
    </row>
    <row r="1557" spans="1:51" x14ac:dyDescent="0.2">
      <c r="A1557">
        <v>87</v>
      </c>
      <c r="B1557">
        <v>2023</v>
      </c>
      <c r="C1557" t="s">
        <v>881</v>
      </c>
      <c r="D1557" t="s">
        <v>45</v>
      </c>
      <c r="E1557" t="s">
        <v>46</v>
      </c>
      <c r="H1557" t="s">
        <v>436</v>
      </c>
      <c r="I1557" t="s">
        <v>444</v>
      </c>
      <c r="J1557" t="s">
        <v>445</v>
      </c>
      <c r="K1557" t="s">
        <v>439</v>
      </c>
      <c r="L1557" s="27">
        <v>0</v>
      </c>
      <c r="M1557" s="27">
        <v>0</v>
      </c>
      <c r="N1557" s="27">
        <v>0</v>
      </c>
      <c r="O1557" t="s">
        <v>142</v>
      </c>
      <c r="P1557" t="s">
        <v>882</v>
      </c>
      <c r="Q1557" s="27">
        <v>2</v>
      </c>
      <c r="R1557" s="27">
        <v>4</v>
      </c>
      <c r="S1557" s="27">
        <v>4</v>
      </c>
      <c r="T1557" s="27">
        <v>4</v>
      </c>
      <c r="U1557" s="27">
        <v>0</v>
      </c>
      <c r="V1557" s="27">
        <v>0</v>
      </c>
      <c r="W1557" s="27">
        <v>0</v>
      </c>
      <c r="X1557" t="s">
        <v>441</v>
      </c>
      <c r="Y1557" t="s">
        <v>91</v>
      </c>
      <c r="Z1557" s="27">
        <v>4</v>
      </c>
      <c r="AA1557" s="27">
        <v>15</v>
      </c>
      <c r="AB1557" s="27">
        <v>26</v>
      </c>
      <c r="AC1557" s="27">
        <v>26</v>
      </c>
      <c r="AD1557" s="27">
        <v>9.6366052631578949</v>
      </c>
      <c r="AE1557" s="27">
        <v>13.078250000000001</v>
      </c>
      <c r="AF1557" s="27">
        <v>16.519894736842105</v>
      </c>
      <c r="AG1557" s="90">
        <v>52.313000000000002</v>
      </c>
      <c r="AH1557" s="27">
        <v>0</v>
      </c>
      <c r="AI1557" s="27">
        <v>0</v>
      </c>
      <c r="AJ1557" s="27">
        <v>0</v>
      </c>
      <c r="AK1557" s="27">
        <v>0</v>
      </c>
      <c r="AL1557" s="101">
        <v>119.76923684210527</v>
      </c>
      <c r="AM1557" s="101">
        <v>119.76923684210527</v>
      </c>
      <c r="AN1557">
        <v>2023</v>
      </c>
      <c r="AO1557" t="s">
        <v>59</v>
      </c>
      <c r="AP1557" s="30">
        <v>9</v>
      </c>
      <c r="AQ1557" t="s">
        <v>442</v>
      </c>
      <c r="AR1557">
        <v>10</v>
      </c>
      <c r="AS1557">
        <v>3</v>
      </c>
      <c r="AT1557" t="s">
        <v>89</v>
      </c>
      <c r="AU1557">
        <v>2020</v>
      </c>
      <c r="AV1557" t="s">
        <v>446</v>
      </c>
      <c r="AW1557" s="101">
        <f t="shared" si="100"/>
        <v>52.313000000000002</v>
      </c>
      <c r="AX1557" s="101">
        <f t="shared" si="101"/>
        <v>119.76923684210527</v>
      </c>
      <c r="AY1557" s="101">
        <f t="shared" si="102"/>
        <v>119.76923684210527</v>
      </c>
    </row>
    <row r="1558" spans="1:51" x14ac:dyDescent="0.2">
      <c r="A1558">
        <v>87</v>
      </c>
      <c r="B1558">
        <v>2023</v>
      </c>
      <c r="C1558" t="s">
        <v>881</v>
      </c>
      <c r="D1558" t="s">
        <v>45</v>
      </c>
      <c r="E1558" t="s">
        <v>46</v>
      </c>
      <c r="H1558" t="s">
        <v>436</v>
      </c>
      <c r="I1558" t="s">
        <v>444</v>
      </c>
      <c r="J1558" t="s">
        <v>445</v>
      </c>
      <c r="K1558" t="s">
        <v>439</v>
      </c>
      <c r="L1558" s="27">
        <v>0</v>
      </c>
      <c r="M1558" s="27">
        <v>0</v>
      </c>
      <c r="N1558" s="27">
        <v>0</v>
      </c>
      <c r="O1558" t="s">
        <v>142</v>
      </c>
      <c r="P1558" t="s">
        <v>882</v>
      </c>
      <c r="Q1558" s="27">
        <v>2</v>
      </c>
      <c r="R1558" s="27">
        <v>4</v>
      </c>
      <c r="S1558" s="27">
        <v>4</v>
      </c>
      <c r="T1558" s="27">
        <v>4</v>
      </c>
      <c r="U1558" s="27">
        <v>0</v>
      </c>
      <c r="V1558" s="27">
        <v>0</v>
      </c>
      <c r="W1558" s="27">
        <v>0</v>
      </c>
      <c r="X1558" t="s">
        <v>441</v>
      </c>
      <c r="Y1558" t="s">
        <v>91</v>
      </c>
      <c r="Z1558" s="27">
        <v>4</v>
      </c>
      <c r="AA1558" s="27">
        <v>15</v>
      </c>
      <c r="AB1558" s="27">
        <v>26</v>
      </c>
      <c r="AC1558" s="27">
        <v>26</v>
      </c>
      <c r="AD1558" s="27">
        <v>9.6366052631578949</v>
      </c>
      <c r="AE1558" s="27">
        <v>13.078250000000001</v>
      </c>
      <c r="AF1558" s="27">
        <v>16.519894736842105</v>
      </c>
      <c r="AG1558" s="90">
        <v>52.313000000000002</v>
      </c>
      <c r="AH1558" s="27">
        <v>0</v>
      </c>
      <c r="AI1558" s="27">
        <v>0</v>
      </c>
      <c r="AJ1558" s="27">
        <v>0</v>
      </c>
      <c r="AK1558" s="27">
        <v>0</v>
      </c>
      <c r="AL1558" s="101">
        <v>119.76923684210527</v>
      </c>
      <c r="AM1558" s="101">
        <v>119.76923684210527</v>
      </c>
      <c r="AN1558">
        <v>2030</v>
      </c>
      <c r="AO1558" t="s">
        <v>59</v>
      </c>
      <c r="AP1558" s="30">
        <v>9</v>
      </c>
      <c r="AQ1558" t="s">
        <v>442</v>
      </c>
      <c r="AR1558">
        <v>10</v>
      </c>
      <c r="AS1558">
        <v>3</v>
      </c>
      <c r="AT1558" t="s">
        <v>89</v>
      </c>
      <c r="AU1558">
        <v>2020</v>
      </c>
      <c r="AV1558" t="s">
        <v>446</v>
      </c>
      <c r="AW1558" s="101">
        <f t="shared" si="100"/>
        <v>52.313000000000002</v>
      </c>
      <c r="AX1558" s="101">
        <f t="shared" si="101"/>
        <v>119.76923684210527</v>
      </c>
      <c r="AY1558" s="101">
        <f t="shared" si="102"/>
        <v>119.76923684210527</v>
      </c>
    </row>
    <row r="1559" spans="1:51" x14ac:dyDescent="0.2">
      <c r="A1559">
        <v>87</v>
      </c>
      <c r="B1559">
        <v>2023</v>
      </c>
      <c r="C1559" t="s">
        <v>881</v>
      </c>
      <c r="D1559" t="s">
        <v>45</v>
      </c>
      <c r="E1559" t="s">
        <v>46</v>
      </c>
      <c r="H1559" t="s">
        <v>436</v>
      </c>
      <c r="I1559" t="s">
        <v>444</v>
      </c>
      <c r="J1559" t="s">
        <v>445</v>
      </c>
      <c r="K1559" t="s">
        <v>439</v>
      </c>
      <c r="L1559" s="27">
        <v>0</v>
      </c>
      <c r="M1559" s="27">
        <v>0</v>
      </c>
      <c r="N1559" s="27">
        <v>0</v>
      </c>
      <c r="O1559" t="s">
        <v>142</v>
      </c>
      <c r="P1559" t="s">
        <v>882</v>
      </c>
      <c r="Q1559" s="27">
        <v>2</v>
      </c>
      <c r="R1559" s="27">
        <v>4</v>
      </c>
      <c r="S1559" s="27">
        <v>4</v>
      </c>
      <c r="T1559" s="27">
        <v>4</v>
      </c>
      <c r="U1559" s="27">
        <v>0</v>
      </c>
      <c r="V1559" s="27">
        <v>0</v>
      </c>
      <c r="W1559" s="27">
        <v>0</v>
      </c>
      <c r="X1559" t="s">
        <v>441</v>
      </c>
      <c r="Y1559" t="s">
        <v>91</v>
      </c>
      <c r="Z1559" s="27">
        <v>4</v>
      </c>
      <c r="AA1559" s="27">
        <v>15</v>
      </c>
      <c r="AB1559" s="27">
        <v>26</v>
      </c>
      <c r="AC1559" s="27">
        <v>26</v>
      </c>
      <c r="AD1559" s="27">
        <v>9.6366052631578949</v>
      </c>
      <c r="AE1559" s="27">
        <v>13.078250000000001</v>
      </c>
      <c r="AF1559" s="27">
        <v>16.519894736842105</v>
      </c>
      <c r="AG1559" s="90">
        <v>52.313000000000002</v>
      </c>
      <c r="AH1559" s="27">
        <v>0</v>
      </c>
      <c r="AI1559" s="27">
        <v>0</v>
      </c>
      <c r="AJ1559" s="27">
        <v>0</v>
      </c>
      <c r="AK1559" s="27">
        <v>0</v>
      </c>
      <c r="AL1559" s="101">
        <v>119.76923684210527</v>
      </c>
      <c r="AM1559" s="101">
        <v>119.76923684210527</v>
      </c>
      <c r="AN1559">
        <v>2035</v>
      </c>
      <c r="AO1559" t="s">
        <v>59</v>
      </c>
      <c r="AP1559" s="30">
        <v>9</v>
      </c>
      <c r="AQ1559" t="s">
        <v>442</v>
      </c>
      <c r="AR1559">
        <v>10</v>
      </c>
      <c r="AS1559">
        <v>3</v>
      </c>
      <c r="AT1559" t="s">
        <v>89</v>
      </c>
      <c r="AU1559">
        <v>2020</v>
      </c>
      <c r="AV1559" t="s">
        <v>446</v>
      </c>
      <c r="AW1559" s="101">
        <f t="shared" si="100"/>
        <v>52.313000000000002</v>
      </c>
      <c r="AX1559" s="101">
        <f t="shared" si="101"/>
        <v>119.76923684210527</v>
      </c>
      <c r="AY1559" s="101">
        <f t="shared" si="102"/>
        <v>119.76923684210527</v>
      </c>
    </row>
    <row r="1560" spans="1:51" x14ac:dyDescent="0.2">
      <c r="A1560">
        <v>87</v>
      </c>
      <c r="B1560">
        <v>2023</v>
      </c>
      <c r="C1560" t="s">
        <v>881</v>
      </c>
      <c r="D1560" t="s">
        <v>45</v>
      </c>
      <c r="E1560" t="s">
        <v>46</v>
      </c>
      <c r="H1560" t="s">
        <v>436</v>
      </c>
      <c r="I1560" t="s">
        <v>444</v>
      </c>
      <c r="J1560" t="s">
        <v>445</v>
      </c>
      <c r="K1560" t="s">
        <v>439</v>
      </c>
      <c r="L1560" s="27">
        <v>0</v>
      </c>
      <c r="M1560" s="27">
        <v>0</v>
      </c>
      <c r="N1560" s="27">
        <v>0</v>
      </c>
      <c r="O1560" t="s">
        <v>142</v>
      </c>
      <c r="P1560" t="s">
        <v>882</v>
      </c>
      <c r="Q1560" s="27">
        <v>2</v>
      </c>
      <c r="R1560" s="27">
        <v>4</v>
      </c>
      <c r="S1560" s="27">
        <v>4</v>
      </c>
      <c r="T1560" s="27">
        <v>4</v>
      </c>
      <c r="U1560" s="27">
        <v>0</v>
      </c>
      <c r="V1560" s="27">
        <v>0</v>
      </c>
      <c r="W1560" s="27">
        <v>0</v>
      </c>
      <c r="X1560" t="s">
        <v>441</v>
      </c>
      <c r="Y1560" t="s">
        <v>91</v>
      </c>
      <c r="Z1560" s="27">
        <v>4</v>
      </c>
      <c r="AA1560" s="27">
        <v>15</v>
      </c>
      <c r="AB1560" s="27">
        <v>26</v>
      </c>
      <c r="AC1560" s="27">
        <v>26</v>
      </c>
      <c r="AD1560" s="27">
        <v>9.6366052631578949</v>
      </c>
      <c r="AE1560" s="27">
        <v>13.078250000000001</v>
      </c>
      <c r="AF1560" s="27">
        <v>16.519894736842105</v>
      </c>
      <c r="AG1560" s="90">
        <v>52.313000000000002</v>
      </c>
      <c r="AH1560" s="27">
        <v>0</v>
      </c>
      <c r="AI1560" s="27">
        <v>0</v>
      </c>
      <c r="AJ1560" s="27">
        <v>0</v>
      </c>
      <c r="AK1560" s="27">
        <v>0</v>
      </c>
      <c r="AL1560" s="101">
        <v>119.76923684210527</v>
      </c>
      <c r="AM1560" s="101">
        <v>119.76923684210527</v>
      </c>
      <c r="AN1560">
        <v>2040</v>
      </c>
      <c r="AO1560" t="s">
        <v>59</v>
      </c>
      <c r="AP1560" s="30">
        <v>9</v>
      </c>
      <c r="AQ1560" t="s">
        <v>442</v>
      </c>
      <c r="AR1560">
        <v>10</v>
      </c>
      <c r="AS1560">
        <v>3</v>
      </c>
      <c r="AT1560" t="s">
        <v>89</v>
      </c>
      <c r="AU1560">
        <v>2020</v>
      </c>
      <c r="AV1560" t="s">
        <v>446</v>
      </c>
      <c r="AW1560" s="101">
        <f t="shared" si="100"/>
        <v>52.313000000000002</v>
      </c>
      <c r="AX1560" s="101">
        <f t="shared" si="101"/>
        <v>119.76923684210527</v>
      </c>
      <c r="AY1560" s="101">
        <f t="shared" si="102"/>
        <v>119.76923684210527</v>
      </c>
    </row>
    <row r="1561" spans="1:51" x14ac:dyDescent="0.2">
      <c r="A1561">
        <v>87</v>
      </c>
      <c r="B1561">
        <v>2023</v>
      </c>
      <c r="C1561" t="s">
        <v>881</v>
      </c>
      <c r="D1561" t="s">
        <v>45</v>
      </c>
      <c r="E1561" t="s">
        <v>46</v>
      </c>
      <c r="H1561" t="s">
        <v>436</v>
      </c>
      <c r="I1561" t="s">
        <v>444</v>
      </c>
      <c r="J1561" t="s">
        <v>445</v>
      </c>
      <c r="K1561" t="s">
        <v>439</v>
      </c>
      <c r="L1561" s="27">
        <v>0</v>
      </c>
      <c r="M1561" s="27">
        <v>0</v>
      </c>
      <c r="N1561" s="27">
        <v>0</v>
      </c>
      <c r="O1561" t="s">
        <v>142</v>
      </c>
      <c r="P1561" t="s">
        <v>882</v>
      </c>
      <c r="Q1561" s="27">
        <v>2</v>
      </c>
      <c r="R1561" s="27">
        <v>4</v>
      </c>
      <c r="S1561" s="27">
        <v>4</v>
      </c>
      <c r="T1561" s="27">
        <v>4</v>
      </c>
      <c r="U1561" s="27">
        <v>0</v>
      </c>
      <c r="V1561" s="27">
        <v>0</v>
      </c>
      <c r="W1561" s="27">
        <v>0</v>
      </c>
      <c r="X1561" t="s">
        <v>441</v>
      </c>
      <c r="Y1561" t="s">
        <v>91</v>
      </c>
      <c r="Z1561" s="27">
        <v>4</v>
      </c>
      <c r="AA1561" s="27">
        <v>15</v>
      </c>
      <c r="AB1561" s="27">
        <v>26</v>
      </c>
      <c r="AC1561" s="27">
        <v>26</v>
      </c>
      <c r="AD1561" s="27">
        <v>9.6366052631578949</v>
      </c>
      <c r="AE1561" s="27">
        <v>13.078250000000001</v>
      </c>
      <c r="AF1561" s="27">
        <v>16.519894736842105</v>
      </c>
      <c r="AG1561" s="90">
        <v>52.313000000000002</v>
      </c>
      <c r="AH1561" s="27">
        <v>0</v>
      </c>
      <c r="AI1561" s="27">
        <v>0</v>
      </c>
      <c r="AJ1561" s="27">
        <v>0</v>
      </c>
      <c r="AK1561" s="27">
        <v>0</v>
      </c>
      <c r="AL1561" s="101">
        <v>119.76923684210527</v>
      </c>
      <c r="AM1561" s="101">
        <v>119.76923684210527</v>
      </c>
      <c r="AN1561">
        <v>2045</v>
      </c>
      <c r="AO1561" t="s">
        <v>59</v>
      </c>
      <c r="AP1561" s="30">
        <v>9</v>
      </c>
      <c r="AQ1561" t="s">
        <v>442</v>
      </c>
      <c r="AR1561">
        <v>10</v>
      </c>
      <c r="AS1561">
        <v>3</v>
      </c>
      <c r="AT1561" t="s">
        <v>89</v>
      </c>
      <c r="AU1561">
        <v>2020</v>
      </c>
      <c r="AV1561" t="s">
        <v>446</v>
      </c>
      <c r="AW1561" s="101">
        <f t="shared" si="100"/>
        <v>52.313000000000002</v>
      </c>
      <c r="AX1561" s="101">
        <f t="shared" si="101"/>
        <v>119.76923684210527</v>
      </c>
      <c r="AY1561" s="101">
        <f t="shared" si="102"/>
        <v>119.76923684210527</v>
      </c>
    </row>
    <row r="1562" spans="1:51" x14ac:dyDescent="0.2">
      <c r="A1562">
        <v>87</v>
      </c>
      <c r="B1562">
        <v>2023</v>
      </c>
      <c r="C1562" t="s">
        <v>881</v>
      </c>
      <c r="D1562" t="s">
        <v>45</v>
      </c>
      <c r="E1562" t="s">
        <v>46</v>
      </c>
      <c r="H1562" t="s">
        <v>436</v>
      </c>
      <c r="I1562" t="s">
        <v>444</v>
      </c>
      <c r="J1562" t="s">
        <v>445</v>
      </c>
      <c r="K1562" t="s">
        <v>439</v>
      </c>
      <c r="L1562" s="27">
        <v>0</v>
      </c>
      <c r="M1562" s="27">
        <v>0</v>
      </c>
      <c r="N1562" s="27">
        <v>0</v>
      </c>
      <c r="O1562" t="s">
        <v>142</v>
      </c>
      <c r="P1562" t="s">
        <v>882</v>
      </c>
      <c r="Q1562" s="27">
        <v>2</v>
      </c>
      <c r="R1562" s="27">
        <v>4</v>
      </c>
      <c r="S1562" s="27">
        <v>4</v>
      </c>
      <c r="T1562" s="27">
        <v>4</v>
      </c>
      <c r="U1562" s="27">
        <v>0</v>
      </c>
      <c r="V1562" s="27">
        <v>0</v>
      </c>
      <c r="W1562" s="27">
        <v>0</v>
      </c>
      <c r="X1562" t="s">
        <v>441</v>
      </c>
      <c r="Y1562" t="s">
        <v>91</v>
      </c>
      <c r="Z1562" s="27">
        <v>4</v>
      </c>
      <c r="AA1562" s="27">
        <v>15</v>
      </c>
      <c r="AB1562" s="27">
        <v>26</v>
      </c>
      <c r="AC1562" s="27">
        <v>26</v>
      </c>
      <c r="AD1562" s="27">
        <v>9.6366052631578949</v>
      </c>
      <c r="AE1562" s="27">
        <v>13.078250000000001</v>
      </c>
      <c r="AF1562" s="27">
        <v>16.519894736842105</v>
      </c>
      <c r="AG1562" s="90">
        <v>52.313000000000002</v>
      </c>
      <c r="AH1562" s="27">
        <v>0</v>
      </c>
      <c r="AI1562" s="27">
        <v>0</v>
      </c>
      <c r="AJ1562" s="27">
        <v>0</v>
      </c>
      <c r="AK1562" s="27">
        <v>0</v>
      </c>
      <c r="AL1562" s="101">
        <v>119.76923684210527</v>
      </c>
      <c r="AM1562" s="101">
        <v>119.76923684210527</v>
      </c>
      <c r="AN1562">
        <v>2050</v>
      </c>
      <c r="AO1562" t="s">
        <v>59</v>
      </c>
      <c r="AP1562" s="30">
        <v>9</v>
      </c>
      <c r="AQ1562" t="s">
        <v>442</v>
      </c>
      <c r="AR1562">
        <v>10</v>
      </c>
      <c r="AS1562">
        <v>3</v>
      </c>
      <c r="AT1562" t="s">
        <v>89</v>
      </c>
      <c r="AU1562">
        <v>2020</v>
      </c>
      <c r="AV1562" t="s">
        <v>446</v>
      </c>
      <c r="AW1562" s="101">
        <f t="shared" si="100"/>
        <v>52.313000000000002</v>
      </c>
      <c r="AX1562" s="101">
        <f t="shared" si="101"/>
        <v>119.76923684210527</v>
      </c>
      <c r="AY1562" s="101">
        <f t="shared" si="102"/>
        <v>119.76923684210527</v>
      </c>
    </row>
    <row r="1563" spans="1:51" x14ac:dyDescent="0.2">
      <c r="A1563">
        <v>87</v>
      </c>
      <c r="B1563">
        <v>2023</v>
      </c>
      <c r="C1563" t="s">
        <v>881</v>
      </c>
      <c r="D1563" t="s">
        <v>45</v>
      </c>
      <c r="E1563" t="s">
        <v>46</v>
      </c>
      <c r="H1563" t="s">
        <v>436</v>
      </c>
      <c r="I1563" t="s">
        <v>444</v>
      </c>
      <c r="J1563" t="s">
        <v>445</v>
      </c>
      <c r="K1563" t="s">
        <v>439</v>
      </c>
      <c r="L1563" s="27">
        <v>0</v>
      </c>
      <c r="M1563" s="27">
        <v>0</v>
      </c>
      <c r="N1563" s="27">
        <v>0</v>
      </c>
      <c r="O1563" t="s">
        <v>142</v>
      </c>
      <c r="P1563" t="s">
        <v>882</v>
      </c>
      <c r="Q1563" s="27">
        <v>2</v>
      </c>
      <c r="R1563" s="27">
        <v>4</v>
      </c>
      <c r="S1563" s="27">
        <v>4</v>
      </c>
      <c r="T1563" s="27">
        <v>4</v>
      </c>
      <c r="U1563" s="27">
        <v>0</v>
      </c>
      <c r="V1563" s="27">
        <v>0</v>
      </c>
      <c r="W1563" s="27">
        <v>0</v>
      </c>
      <c r="X1563" t="s">
        <v>441</v>
      </c>
      <c r="Y1563" t="s">
        <v>91</v>
      </c>
      <c r="Z1563" s="27">
        <v>4</v>
      </c>
      <c r="AA1563" s="27">
        <v>15</v>
      </c>
      <c r="AB1563" s="27">
        <v>26</v>
      </c>
      <c r="AC1563" s="27">
        <v>26</v>
      </c>
      <c r="AD1563" s="27">
        <v>9.6366052631578949</v>
      </c>
      <c r="AE1563" s="27">
        <v>13.078250000000001</v>
      </c>
      <c r="AF1563" s="27">
        <v>16.519894736842105</v>
      </c>
      <c r="AG1563" s="90">
        <v>52.313000000000002</v>
      </c>
      <c r="AH1563" s="27">
        <v>0</v>
      </c>
      <c r="AI1563" s="27">
        <v>0</v>
      </c>
      <c r="AJ1563" s="27">
        <v>0</v>
      </c>
      <c r="AK1563" s="27">
        <v>0</v>
      </c>
      <c r="AL1563" s="101">
        <v>119.76923684210527</v>
      </c>
      <c r="AM1563" s="101">
        <v>119.76923684210527</v>
      </c>
      <c r="AN1563">
        <v>2023</v>
      </c>
      <c r="AO1563" t="s">
        <v>60</v>
      </c>
      <c r="AP1563" s="30">
        <v>9</v>
      </c>
      <c r="AQ1563" t="s">
        <v>442</v>
      </c>
      <c r="AR1563">
        <v>10</v>
      </c>
      <c r="AS1563">
        <v>3</v>
      </c>
      <c r="AT1563" t="s">
        <v>89</v>
      </c>
      <c r="AU1563">
        <v>2020</v>
      </c>
      <c r="AV1563" t="s">
        <v>446</v>
      </c>
      <c r="AW1563" s="101">
        <f t="shared" si="100"/>
        <v>52.313000000000002</v>
      </c>
      <c r="AX1563" s="101">
        <f t="shared" si="101"/>
        <v>119.76923684210527</v>
      </c>
      <c r="AY1563" s="101">
        <f t="shared" si="102"/>
        <v>119.76923684210527</v>
      </c>
    </row>
    <row r="1564" spans="1:51" x14ac:dyDescent="0.2">
      <c r="A1564">
        <v>87</v>
      </c>
      <c r="B1564">
        <v>2023</v>
      </c>
      <c r="C1564" t="s">
        <v>881</v>
      </c>
      <c r="D1564" t="s">
        <v>45</v>
      </c>
      <c r="E1564" t="s">
        <v>46</v>
      </c>
      <c r="H1564" t="s">
        <v>436</v>
      </c>
      <c r="I1564" t="s">
        <v>444</v>
      </c>
      <c r="J1564" t="s">
        <v>445</v>
      </c>
      <c r="K1564" t="s">
        <v>439</v>
      </c>
      <c r="L1564" s="27">
        <v>0</v>
      </c>
      <c r="M1564" s="27">
        <v>0</v>
      </c>
      <c r="N1564" s="27">
        <v>0</v>
      </c>
      <c r="O1564" t="s">
        <v>142</v>
      </c>
      <c r="P1564" t="s">
        <v>882</v>
      </c>
      <c r="Q1564" s="27">
        <v>2</v>
      </c>
      <c r="R1564" s="27">
        <v>4</v>
      </c>
      <c r="S1564" s="27">
        <v>4</v>
      </c>
      <c r="T1564" s="27">
        <v>4</v>
      </c>
      <c r="U1564" s="27">
        <v>0</v>
      </c>
      <c r="V1564" s="27">
        <v>0</v>
      </c>
      <c r="W1564" s="27">
        <v>0</v>
      </c>
      <c r="X1564" t="s">
        <v>441</v>
      </c>
      <c r="Y1564" t="s">
        <v>91</v>
      </c>
      <c r="Z1564" s="27">
        <v>4</v>
      </c>
      <c r="AA1564" s="27">
        <v>15</v>
      </c>
      <c r="AB1564" s="27">
        <v>26</v>
      </c>
      <c r="AC1564" s="27">
        <v>26</v>
      </c>
      <c r="AD1564" s="27">
        <v>9.6366052631578949</v>
      </c>
      <c r="AE1564" s="27">
        <v>13.078250000000001</v>
      </c>
      <c r="AF1564" s="27">
        <v>16.519894736842105</v>
      </c>
      <c r="AG1564" s="90">
        <v>52.313000000000002</v>
      </c>
      <c r="AH1564" s="27">
        <v>0</v>
      </c>
      <c r="AI1564" s="27">
        <v>0</v>
      </c>
      <c r="AJ1564" s="27">
        <v>0</v>
      </c>
      <c r="AK1564" s="27">
        <v>0</v>
      </c>
      <c r="AL1564" s="101">
        <v>119.76923684210527</v>
      </c>
      <c r="AM1564" s="101">
        <v>119.76923684210527</v>
      </c>
      <c r="AN1564">
        <v>2030</v>
      </c>
      <c r="AO1564" t="s">
        <v>60</v>
      </c>
      <c r="AP1564" s="30">
        <v>9</v>
      </c>
      <c r="AQ1564" t="s">
        <v>442</v>
      </c>
      <c r="AR1564">
        <v>10</v>
      </c>
      <c r="AS1564">
        <v>3</v>
      </c>
      <c r="AT1564" t="s">
        <v>89</v>
      </c>
      <c r="AU1564">
        <v>2020</v>
      </c>
      <c r="AV1564" t="s">
        <v>446</v>
      </c>
      <c r="AW1564" s="101">
        <f t="shared" si="100"/>
        <v>52.313000000000002</v>
      </c>
      <c r="AX1564" s="101">
        <f t="shared" si="101"/>
        <v>119.76923684210527</v>
      </c>
      <c r="AY1564" s="101">
        <f t="shared" si="102"/>
        <v>119.76923684210527</v>
      </c>
    </row>
    <row r="1565" spans="1:51" x14ac:dyDescent="0.2">
      <c r="A1565">
        <v>87</v>
      </c>
      <c r="B1565">
        <v>2023</v>
      </c>
      <c r="C1565" t="s">
        <v>881</v>
      </c>
      <c r="D1565" t="s">
        <v>45</v>
      </c>
      <c r="E1565" t="s">
        <v>46</v>
      </c>
      <c r="H1565" t="s">
        <v>436</v>
      </c>
      <c r="I1565" t="s">
        <v>444</v>
      </c>
      <c r="J1565" t="s">
        <v>445</v>
      </c>
      <c r="K1565" t="s">
        <v>439</v>
      </c>
      <c r="L1565" s="27">
        <v>0</v>
      </c>
      <c r="M1565" s="27">
        <v>0</v>
      </c>
      <c r="N1565" s="27">
        <v>0</v>
      </c>
      <c r="O1565" t="s">
        <v>142</v>
      </c>
      <c r="P1565" t="s">
        <v>882</v>
      </c>
      <c r="Q1565" s="27">
        <v>2</v>
      </c>
      <c r="R1565" s="27">
        <v>4</v>
      </c>
      <c r="S1565" s="27">
        <v>4</v>
      </c>
      <c r="T1565" s="27">
        <v>4</v>
      </c>
      <c r="U1565" s="27">
        <v>0</v>
      </c>
      <c r="V1565" s="27">
        <v>0</v>
      </c>
      <c r="W1565" s="27">
        <v>0</v>
      </c>
      <c r="X1565" t="s">
        <v>441</v>
      </c>
      <c r="Y1565" t="s">
        <v>91</v>
      </c>
      <c r="Z1565" s="27">
        <v>4</v>
      </c>
      <c r="AA1565" s="27">
        <v>15</v>
      </c>
      <c r="AB1565" s="27">
        <v>26</v>
      </c>
      <c r="AC1565" s="27">
        <v>26</v>
      </c>
      <c r="AD1565" s="27">
        <v>9.6366052631578949</v>
      </c>
      <c r="AE1565" s="27">
        <v>13.078250000000001</v>
      </c>
      <c r="AF1565" s="27">
        <v>16.519894736842105</v>
      </c>
      <c r="AG1565" s="90">
        <v>52.313000000000002</v>
      </c>
      <c r="AH1565" s="27">
        <v>0</v>
      </c>
      <c r="AI1565" s="27">
        <v>0</v>
      </c>
      <c r="AJ1565" s="27">
        <v>0</v>
      </c>
      <c r="AK1565" s="27">
        <v>0</v>
      </c>
      <c r="AL1565" s="101">
        <v>119.76923684210527</v>
      </c>
      <c r="AM1565" s="101">
        <v>119.76923684210527</v>
      </c>
      <c r="AN1565">
        <v>2035</v>
      </c>
      <c r="AO1565" t="s">
        <v>60</v>
      </c>
      <c r="AP1565" s="30">
        <v>9</v>
      </c>
      <c r="AQ1565" t="s">
        <v>442</v>
      </c>
      <c r="AR1565">
        <v>10</v>
      </c>
      <c r="AS1565">
        <v>3</v>
      </c>
      <c r="AT1565" t="s">
        <v>89</v>
      </c>
      <c r="AU1565">
        <v>2020</v>
      </c>
      <c r="AV1565" t="s">
        <v>446</v>
      </c>
      <c r="AW1565" s="101">
        <f t="shared" si="100"/>
        <v>52.313000000000002</v>
      </c>
      <c r="AX1565" s="101">
        <f t="shared" si="101"/>
        <v>119.76923684210527</v>
      </c>
      <c r="AY1565" s="101">
        <f t="shared" si="102"/>
        <v>119.76923684210527</v>
      </c>
    </row>
    <row r="1566" spans="1:51" x14ac:dyDescent="0.2">
      <c r="A1566">
        <v>87</v>
      </c>
      <c r="B1566">
        <v>2023</v>
      </c>
      <c r="C1566" t="s">
        <v>881</v>
      </c>
      <c r="D1566" t="s">
        <v>45</v>
      </c>
      <c r="E1566" t="s">
        <v>46</v>
      </c>
      <c r="H1566" t="s">
        <v>436</v>
      </c>
      <c r="I1566" t="s">
        <v>444</v>
      </c>
      <c r="J1566" t="s">
        <v>445</v>
      </c>
      <c r="K1566" t="s">
        <v>439</v>
      </c>
      <c r="L1566" s="27">
        <v>0</v>
      </c>
      <c r="M1566" s="27">
        <v>0</v>
      </c>
      <c r="N1566" s="27">
        <v>0</v>
      </c>
      <c r="O1566" t="s">
        <v>142</v>
      </c>
      <c r="P1566" t="s">
        <v>882</v>
      </c>
      <c r="Q1566" s="27">
        <v>2</v>
      </c>
      <c r="R1566" s="27">
        <v>4</v>
      </c>
      <c r="S1566" s="27">
        <v>4</v>
      </c>
      <c r="T1566" s="27">
        <v>4</v>
      </c>
      <c r="U1566" s="27">
        <v>0</v>
      </c>
      <c r="V1566" s="27">
        <v>0</v>
      </c>
      <c r="W1566" s="27">
        <v>0</v>
      </c>
      <c r="X1566" t="s">
        <v>441</v>
      </c>
      <c r="Y1566" t="s">
        <v>91</v>
      </c>
      <c r="Z1566" s="27">
        <v>4</v>
      </c>
      <c r="AA1566" s="27">
        <v>15</v>
      </c>
      <c r="AB1566" s="27">
        <v>26</v>
      </c>
      <c r="AC1566" s="27">
        <v>26</v>
      </c>
      <c r="AD1566" s="27">
        <v>9.6366052631578949</v>
      </c>
      <c r="AE1566" s="27">
        <v>13.078250000000001</v>
      </c>
      <c r="AF1566" s="27">
        <v>16.519894736842105</v>
      </c>
      <c r="AG1566" s="90">
        <v>52.313000000000002</v>
      </c>
      <c r="AH1566" s="27">
        <v>0</v>
      </c>
      <c r="AI1566" s="27">
        <v>0</v>
      </c>
      <c r="AJ1566" s="27">
        <v>0</v>
      </c>
      <c r="AK1566" s="27">
        <v>0</v>
      </c>
      <c r="AL1566" s="101">
        <v>119.76923684210527</v>
      </c>
      <c r="AM1566" s="101">
        <v>119.76923684210527</v>
      </c>
      <c r="AN1566">
        <v>2040</v>
      </c>
      <c r="AO1566" t="s">
        <v>60</v>
      </c>
      <c r="AP1566" s="30">
        <v>9</v>
      </c>
      <c r="AQ1566" t="s">
        <v>442</v>
      </c>
      <c r="AR1566">
        <v>10</v>
      </c>
      <c r="AS1566">
        <v>3</v>
      </c>
      <c r="AT1566" t="s">
        <v>89</v>
      </c>
      <c r="AU1566">
        <v>2020</v>
      </c>
      <c r="AV1566" t="s">
        <v>446</v>
      </c>
      <c r="AW1566" s="101">
        <f t="shared" si="100"/>
        <v>52.313000000000002</v>
      </c>
      <c r="AX1566" s="101">
        <f t="shared" si="101"/>
        <v>119.76923684210527</v>
      </c>
      <c r="AY1566" s="101">
        <f t="shared" si="102"/>
        <v>119.76923684210527</v>
      </c>
    </row>
    <row r="1567" spans="1:51" x14ac:dyDescent="0.2">
      <c r="A1567">
        <v>87</v>
      </c>
      <c r="B1567">
        <v>2023</v>
      </c>
      <c r="C1567" t="s">
        <v>881</v>
      </c>
      <c r="D1567" t="s">
        <v>45</v>
      </c>
      <c r="E1567" t="s">
        <v>46</v>
      </c>
      <c r="H1567" t="s">
        <v>436</v>
      </c>
      <c r="I1567" t="s">
        <v>444</v>
      </c>
      <c r="J1567" t="s">
        <v>445</v>
      </c>
      <c r="K1567" t="s">
        <v>439</v>
      </c>
      <c r="L1567" s="27">
        <v>0</v>
      </c>
      <c r="M1567" s="27">
        <v>0</v>
      </c>
      <c r="N1567" s="27">
        <v>0</v>
      </c>
      <c r="O1567" t="s">
        <v>142</v>
      </c>
      <c r="P1567" t="s">
        <v>882</v>
      </c>
      <c r="Q1567" s="27">
        <v>2</v>
      </c>
      <c r="R1567" s="27">
        <v>4</v>
      </c>
      <c r="S1567" s="27">
        <v>4</v>
      </c>
      <c r="T1567" s="27">
        <v>4</v>
      </c>
      <c r="U1567" s="27">
        <v>0</v>
      </c>
      <c r="V1567" s="27">
        <v>0</v>
      </c>
      <c r="W1567" s="27">
        <v>0</v>
      </c>
      <c r="X1567" t="s">
        <v>441</v>
      </c>
      <c r="Y1567" t="s">
        <v>91</v>
      </c>
      <c r="Z1567" s="27">
        <v>4</v>
      </c>
      <c r="AA1567" s="27">
        <v>15</v>
      </c>
      <c r="AB1567" s="27">
        <v>26</v>
      </c>
      <c r="AC1567" s="27">
        <v>26</v>
      </c>
      <c r="AD1567" s="27">
        <v>9.6366052631578949</v>
      </c>
      <c r="AE1567" s="27">
        <v>13.078250000000001</v>
      </c>
      <c r="AF1567" s="27">
        <v>16.519894736842105</v>
      </c>
      <c r="AG1567" s="90">
        <v>52.313000000000002</v>
      </c>
      <c r="AH1567" s="27">
        <v>0</v>
      </c>
      <c r="AI1567" s="27">
        <v>0</v>
      </c>
      <c r="AJ1567" s="27">
        <v>0</v>
      </c>
      <c r="AK1567" s="27">
        <v>0</v>
      </c>
      <c r="AL1567" s="101">
        <v>119.76923684210527</v>
      </c>
      <c r="AM1567" s="101">
        <v>119.76923684210527</v>
      </c>
      <c r="AN1567">
        <v>2045</v>
      </c>
      <c r="AO1567" t="s">
        <v>60</v>
      </c>
      <c r="AP1567" s="30">
        <v>9</v>
      </c>
      <c r="AQ1567" t="s">
        <v>442</v>
      </c>
      <c r="AR1567">
        <v>10</v>
      </c>
      <c r="AS1567">
        <v>3</v>
      </c>
      <c r="AT1567" t="s">
        <v>89</v>
      </c>
      <c r="AU1567">
        <v>2020</v>
      </c>
      <c r="AV1567" t="s">
        <v>446</v>
      </c>
      <c r="AW1567" s="101">
        <f t="shared" si="100"/>
        <v>52.313000000000002</v>
      </c>
      <c r="AX1567" s="101">
        <f t="shared" si="101"/>
        <v>119.76923684210527</v>
      </c>
      <c r="AY1567" s="101">
        <f t="shared" si="102"/>
        <v>119.76923684210527</v>
      </c>
    </row>
    <row r="1568" spans="1:51" x14ac:dyDescent="0.2">
      <c r="A1568">
        <v>87</v>
      </c>
      <c r="B1568">
        <v>2023</v>
      </c>
      <c r="C1568" t="s">
        <v>881</v>
      </c>
      <c r="D1568" t="s">
        <v>45</v>
      </c>
      <c r="E1568" t="s">
        <v>46</v>
      </c>
      <c r="H1568" t="s">
        <v>436</v>
      </c>
      <c r="I1568" t="s">
        <v>444</v>
      </c>
      <c r="J1568" t="s">
        <v>445</v>
      </c>
      <c r="K1568" t="s">
        <v>439</v>
      </c>
      <c r="L1568" s="27">
        <v>0</v>
      </c>
      <c r="M1568" s="27">
        <v>0</v>
      </c>
      <c r="N1568" s="27">
        <v>0</v>
      </c>
      <c r="O1568" t="s">
        <v>142</v>
      </c>
      <c r="P1568" t="s">
        <v>882</v>
      </c>
      <c r="Q1568" s="27">
        <v>2</v>
      </c>
      <c r="R1568" s="27">
        <v>4</v>
      </c>
      <c r="S1568" s="27">
        <v>4</v>
      </c>
      <c r="T1568" s="27">
        <v>4</v>
      </c>
      <c r="U1568" s="27">
        <v>0</v>
      </c>
      <c r="V1568" s="27">
        <v>0</v>
      </c>
      <c r="W1568" s="27">
        <v>0</v>
      </c>
      <c r="X1568" t="s">
        <v>441</v>
      </c>
      <c r="Y1568" t="s">
        <v>91</v>
      </c>
      <c r="Z1568" s="27">
        <v>4</v>
      </c>
      <c r="AA1568" s="27">
        <v>15</v>
      </c>
      <c r="AB1568" s="27">
        <v>26</v>
      </c>
      <c r="AC1568" s="27">
        <v>26</v>
      </c>
      <c r="AD1568" s="27">
        <v>9.6366052631578949</v>
      </c>
      <c r="AE1568" s="27">
        <v>13.078250000000001</v>
      </c>
      <c r="AF1568" s="27">
        <v>16.519894736842105</v>
      </c>
      <c r="AG1568" s="90">
        <v>52.313000000000002</v>
      </c>
      <c r="AH1568" s="27">
        <v>0</v>
      </c>
      <c r="AI1568" s="27">
        <v>0</v>
      </c>
      <c r="AJ1568" s="27">
        <v>0</v>
      </c>
      <c r="AK1568" s="27">
        <v>0</v>
      </c>
      <c r="AL1568" s="101">
        <v>119.76923684210527</v>
      </c>
      <c r="AM1568" s="101">
        <v>119.76923684210527</v>
      </c>
      <c r="AN1568">
        <v>2050</v>
      </c>
      <c r="AO1568" t="s">
        <v>60</v>
      </c>
      <c r="AP1568" s="30">
        <v>9</v>
      </c>
      <c r="AQ1568" t="s">
        <v>442</v>
      </c>
      <c r="AR1568">
        <v>10</v>
      </c>
      <c r="AS1568">
        <v>3</v>
      </c>
      <c r="AT1568" t="s">
        <v>89</v>
      </c>
      <c r="AU1568">
        <v>2020</v>
      </c>
      <c r="AV1568" t="s">
        <v>446</v>
      </c>
      <c r="AW1568" s="101">
        <f t="shared" si="100"/>
        <v>52.313000000000002</v>
      </c>
      <c r="AX1568" s="101">
        <f t="shared" si="101"/>
        <v>119.76923684210527</v>
      </c>
      <c r="AY1568" s="101">
        <f t="shared" si="102"/>
        <v>119.76923684210527</v>
      </c>
    </row>
    <row r="1569" spans="1:51" x14ac:dyDescent="0.2">
      <c r="A1569">
        <v>88</v>
      </c>
      <c r="B1569">
        <v>2023</v>
      </c>
      <c r="C1569" t="s">
        <v>138</v>
      </c>
      <c r="D1569" t="s">
        <v>99</v>
      </c>
      <c r="E1569" t="s">
        <v>46</v>
      </c>
      <c r="G1569" t="s">
        <v>447</v>
      </c>
      <c r="H1569" t="s">
        <v>329</v>
      </c>
      <c r="I1569" t="s">
        <v>448</v>
      </c>
      <c r="J1569" t="s">
        <v>447</v>
      </c>
      <c r="K1569" t="s">
        <v>51</v>
      </c>
      <c r="L1569" s="27">
        <v>157.69999999999999</v>
      </c>
      <c r="M1569" s="27">
        <v>206.13740000000001</v>
      </c>
      <c r="N1569" s="27">
        <v>216.25919999999999</v>
      </c>
      <c r="O1569" t="s">
        <v>449</v>
      </c>
      <c r="P1569" t="s">
        <v>450</v>
      </c>
      <c r="Q1569" s="27">
        <v>12.8</v>
      </c>
      <c r="R1569" s="27">
        <v>51</v>
      </c>
      <c r="S1569" s="27">
        <v>65</v>
      </c>
      <c r="T1569" s="27">
        <v>65</v>
      </c>
      <c r="U1569" s="27">
        <v>-1.1097999999999999</v>
      </c>
      <c r="V1569" s="27">
        <v>-2.8056000000000001</v>
      </c>
      <c r="W1569" s="27">
        <v>-7.6546000000000003</v>
      </c>
      <c r="X1569" t="s">
        <v>451</v>
      </c>
      <c r="Y1569" t="s">
        <v>452</v>
      </c>
      <c r="Z1569" s="27">
        <v>61.7</v>
      </c>
      <c r="AA1569" s="27">
        <v>326.09530000000001</v>
      </c>
      <c r="AB1569" s="27">
        <v>1093.3699999999999</v>
      </c>
      <c r="AC1569" s="27">
        <v>1093.3699999999999</v>
      </c>
      <c r="AD1569" s="27">
        <v>3749.0084999999999</v>
      </c>
      <c r="AE1569" s="27">
        <v>5582.5263999999997</v>
      </c>
      <c r="AF1569" s="27">
        <v>10530</v>
      </c>
      <c r="AG1569" s="67">
        <v>15180.640826319999</v>
      </c>
      <c r="AH1569" s="27">
        <v>1</v>
      </c>
      <c r="AI1569" s="27">
        <v>1</v>
      </c>
      <c r="AJ1569" s="27">
        <v>2000</v>
      </c>
      <c r="AK1569" s="27">
        <v>2000</v>
      </c>
      <c r="AL1569" s="42">
        <v>17180.640826319999</v>
      </c>
      <c r="AM1569" s="42">
        <v>17180.640826319999</v>
      </c>
      <c r="AN1569">
        <v>2023</v>
      </c>
      <c r="AO1569" t="s">
        <v>56</v>
      </c>
      <c r="AP1569" s="30">
        <v>10</v>
      </c>
      <c r="AQ1569" t="s">
        <v>334</v>
      </c>
      <c r="AR1569">
        <v>2</v>
      </c>
      <c r="AS1569">
        <v>91</v>
      </c>
      <c r="AT1569">
        <v>0.79900000000000004</v>
      </c>
      <c r="AU1569">
        <v>2014</v>
      </c>
      <c r="AW1569" s="65">
        <f>(IF(ISBLANK(AE1569), IF(ISNUMBER(M1569), M1569*R1569, 0)+IF(ISNUMBER(V1569), V1569*AA1569, 0)+AE1569, (IF(ISNUMBER(M1569), M1569*R1569, 0)+IF(ISNUMBER(V1569), V1569*AA1569)+AE1569)))</f>
        <v>15180.640826319999</v>
      </c>
      <c r="AX1569" s="86">
        <f t="shared" ref="AX1569:AX1586" si="103">(AW1569*AH1569)+AJ1569</f>
        <v>17180.640826319999</v>
      </c>
      <c r="AY1569" s="86">
        <f t="shared" ref="AY1569:AY1586" si="104">(AW1569*AI1569)+AK1569</f>
        <v>17180.640826319999</v>
      </c>
    </row>
    <row r="1570" spans="1:51" x14ac:dyDescent="0.2">
      <c r="A1570">
        <v>88</v>
      </c>
      <c r="B1570">
        <v>2023</v>
      </c>
      <c r="C1570" t="s">
        <v>138</v>
      </c>
      <c r="D1570" t="s">
        <v>99</v>
      </c>
      <c r="E1570" t="s">
        <v>46</v>
      </c>
      <c r="G1570" t="s">
        <v>447</v>
      </c>
      <c r="H1570" t="s">
        <v>329</v>
      </c>
      <c r="I1570" t="s">
        <v>448</v>
      </c>
      <c r="J1570" t="s">
        <v>447</v>
      </c>
      <c r="K1570" t="s">
        <v>51</v>
      </c>
      <c r="L1570" s="27">
        <v>157.69999999999999</v>
      </c>
      <c r="M1570" s="27">
        <v>206.13740000000001</v>
      </c>
      <c r="N1570" s="27">
        <v>216.25919999999999</v>
      </c>
      <c r="O1570" t="s">
        <v>449</v>
      </c>
      <c r="P1570" t="s">
        <v>450</v>
      </c>
      <c r="Q1570" s="27">
        <v>12.8</v>
      </c>
      <c r="R1570" s="27">
        <v>51</v>
      </c>
      <c r="S1570" s="27">
        <v>65</v>
      </c>
      <c r="T1570" s="27">
        <v>65</v>
      </c>
      <c r="U1570" s="27">
        <v>-1.1097999999999999</v>
      </c>
      <c r="V1570" s="27">
        <v>-2.8056000000000001</v>
      </c>
      <c r="W1570" s="27">
        <v>-7.6546000000000003</v>
      </c>
      <c r="X1570" t="s">
        <v>451</v>
      </c>
      <c r="Y1570" t="s">
        <v>452</v>
      </c>
      <c r="Z1570" s="27">
        <v>61.7</v>
      </c>
      <c r="AA1570" s="27">
        <v>326.09530000000001</v>
      </c>
      <c r="AB1570" s="27">
        <v>1093.3699999999999</v>
      </c>
      <c r="AC1570" s="27">
        <v>1093.3699999999999</v>
      </c>
      <c r="AD1570" s="27">
        <v>3749.0084999999999</v>
      </c>
      <c r="AE1570" s="27">
        <v>5582.5263999999997</v>
      </c>
      <c r="AF1570" s="27">
        <v>10530</v>
      </c>
      <c r="AG1570" s="67">
        <v>15180.640826319999</v>
      </c>
      <c r="AH1570" s="27">
        <v>1</v>
      </c>
      <c r="AI1570" s="27">
        <v>1</v>
      </c>
      <c r="AJ1570" s="27">
        <v>2000</v>
      </c>
      <c r="AK1570" s="27">
        <v>2000</v>
      </c>
      <c r="AL1570" s="42">
        <v>17180.640826319999</v>
      </c>
      <c r="AM1570" s="42">
        <v>17180.640826319999</v>
      </c>
      <c r="AN1570">
        <v>2030</v>
      </c>
      <c r="AO1570" t="s">
        <v>56</v>
      </c>
      <c r="AP1570" s="30">
        <v>10</v>
      </c>
      <c r="AQ1570" t="s">
        <v>334</v>
      </c>
      <c r="AR1570">
        <v>2</v>
      </c>
      <c r="AS1570">
        <v>91</v>
      </c>
      <c r="AT1570">
        <v>0.79900000000000004</v>
      </c>
      <c r="AU1570">
        <v>2014</v>
      </c>
      <c r="AW1570" s="65">
        <f>(IF(ISBLANK(AE1570), IF(ISNUMBER(M1570), M1570*R1569, 0)+IF(ISNUMBER(V1570), V1570*AA1569, 0)+AE1570, (IF(ISNUMBER(M1570), M1570*R1569, 0)+IF(ISNUMBER(V1570), V1570*AA1569)+AE1570)))</f>
        <v>15180.640826319999</v>
      </c>
      <c r="AX1570" s="86">
        <f t="shared" si="103"/>
        <v>17180.640826319999</v>
      </c>
      <c r="AY1570" s="86">
        <f t="shared" si="104"/>
        <v>17180.640826319999</v>
      </c>
    </row>
    <row r="1571" spans="1:51" x14ac:dyDescent="0.2">
      <c r="A1571">
        <v>88</v>
      </c>
      <c r="B1571">
        <v>2023</v>
      </c>
      <c r="C1571" t="s">
        <v>138</v>
      </c>
      <c r="D1571" t="s">
        <v>99</v>
      </c>
      <c r="E1571" t="s">
        <v>46</v>
      </c>
      <c r="G1571" t="s">
        <v>447</v>
      </c>
      <c r="H1571" t="s">
        <v>329</v>
      </c>
      <c r="I1571" t="s">
        <v>448</v>
      </c>
      <c r="J1571" t="s">
        <v>447</v>
      </c>
      <c r="K1571" t="s">
        <v>51</v>
      </c>
      <c r="L1571" s="27">
        <v>157.69999999999999</v>
      </c>
      <c r="M1571" s="27">
        <v>206.13740000000001</v>
      </c>
      <c r="N1571" s="27">
        <v>216.25919999999999</v>
      </c>
      <c r="O1571" t="s">
        <v>449</v>
      </c>
      <c r="P1571" t="s">
        <v>450</v>
      </c>
      <c r="Q1571" s="27">
        <v>12.8</v>
      </c>
      <c r="R1571" s="27">
        <v>51</v>
      </c>
      <c r="S1571" s="27">
        <v>65</v>
      </c>
      <c r="T1571" s="27">
        <v>65</v>
      </c>
      <c r="U1571" s="27">
        <v>-1.1097999999999999</v>
      </c>
      <c r="V1571" s="27">
        <v>-2.8056000000000001</v>
      </c>
      <c r="W1571" s="27">
        <v>-7.6546000000000003</v>
      </c>
      <c r="X1571" t="s">
        <v>451</v>
      </c>
      <c r="Y1571" t="s">
        <v>452</v>
      </c>
      <c r="Z1571" s="27">
        <v>61.7</v>
      </c>
      <c r="AA1571" s="27">
        <v>326.09530000000001</v>
      </c>
      <c r="AB1571" s="27">
        <v>1093.3699999999999</v>
      </c>
      <c r="AC1571" s="27">
        <v>1093.3699999999999</v>
      </c>
      <c r="AD1571" s="27">
        <v>3749.0084999999999</v>
      </c>
      <c r="AE1571" s="27">
        <v>5582.5263999999997</v>
      </c>
      <c r="AF1571" s="27">
        <v>10530</v>
      </c>
      <c r="AG1571" s="67">
        <v>15180.640826319999</v>
      </c>
      <c r="AH1571" s="27">
        <v>1</v>
      </c>
      <c r="AI1571" s="27">
        <v>1</v>
      </c>
      <c r="AJ1571" s="27">
        <v>2000</v>
      </c>
      <c r="AK1571" s="27">
        <v>2000</v>
      </c>
      <c r="AL1571" s="42">
        <v>17180.640826319999</v>
      </c>
      <c r="AM1571" s="42">
        <v>17180.640826319999</v>
      </c>
      <c r="AN1571">
        <v>2035</v>
      </c>
      <c r="AO1571" t="s">
        <v>56</v>
      </c>
      <c r="AP1571" s="30">
        <v>10</v>
      </c>
      <c r="AQ1571" t="s">
        <v>334</v>
      </c>
      <c r="AR1571">
        <v>2</v>
      </c>
      <c r="AS1571">
        <v>91</v>
      </c>
      <c r="AT1571">
        <v>0.79900000000000004</v>
      </c>
      <c r="AU1571">
        <v>2014</v>
      </c>
      <c r="AW1571" s="65">
        <f>(IF(ISBLANK(AE1571), IF(ISNUMBER(M1571), M1571*R1569, 0)+IF(ISNUMBER(V1571), V1571*AA1569, 0)+AE1571, (IF(ISNUMBER(M1571), M1571*R1569, 0)+IF(ISNUMBER(V1571), V1571*AA1569)+AE1571)))</f>
        <v>15180.640826319999</v>
      </c>
      <c r="AX1571" s="86">
        <f t="shared" si="103"/>
        <v>17180.640826319999</v>
      </c>
      <c r="AY1571" s="86">
        <f t="shared" si="104"/>
        <v>17180.640826319999</v>
      </c>
    </row>
    <row r="1572" spans="1:51" x14ac:dyDescent="0.2">
      <c r="A1572">
        <v>88</v>
      </c>
      <c r="B1572">
        <v>2023</v>
      </c>
      <c r="C1572" t="s">
        <v>138</v>
      </c>
      <c r="D1572" t="s">
        <v>99</v>
      </c>
      <c r="E1572" t="s">
        <v>46</v>
      </c>
      <c r="G1572" t="s">
        <v>447</v>
      </c>
      <c r="H1572" t="s">
        <v>329</v>
      </c>
      <c r="I1572" t="s">
        <v>448</v>
      </c>
      <c r="J1572" t="s">
        <v>447</v>
      </c>
      <c r="K1572" t="s">
        <v>51</v>
      </c>
      <c r="L1572" s="27">
        <v>157.69999999999999</v>
      </c>
      <c r="M1572" s="27">
        <v>206.13740000000001</v>
      </c>
      <c r="N1572" s="27">
        <v>216.25919999999999</v>
      </c>
      <c r="O1572" t="s">
        <v>449</v>
      </c>
      <c r="P1572" t="s">
        <v>450</v>
      </c>
      <c r="Q1572" s="27">
        <v>12.8</v>
      </c>
      <c r="R1572" s="27">
        <v>51</v>
      </c>
      <c r="S1572" s="27">
        <v>65</v>
      </c>
      <c r="T1572" s="27">
        <v>65</v>
      </c>
      <c r="U1572" s="27">
        <v>-1.1097999999999999</v>
      </c>
      <c r="V1572" s="27">
        <v>-2.8056000000000001</v>
      </c>
      <c r="W1572" s="27">
        <v>-7.6546000000000003</v>
      </c>
      <c r="X1572" t="s">
        <v>451</v>
      </c>
      <c r="Y1572" t="s">
        <v>452</v>
      </c>
      <c r="Z1572" s="27">
        <v>61.7</v>
      </c>
      <c r="AA1572" s="27">
        <v>326.09530000000001</v>
      </c>
      <c r="AB1572" s="27">
        <v>1093.3699999999999</v>
      </c>
      <c r="AC1572" s="27">
        <v>1093.3699999999999</v>
      </c>
      <c r="AD1572" s="27">
        <v>3749.0084999999999</v>
      </c>
      <c r="AE1572" s="27">
        <v>5582.5263999999997</v>
      </c>
      <c r="AF1572" s="27">
        <v>10530</v>
      </c>
      <c r="AG1572" s="67">
        <v>15180.640826319999</v>
      </c>
      <c r="AH1572" s="27">
        <v>1</v>
      </c>
      <c r="AI1572" s="27">
        <v>1</v>
      </c>
      <c r="AJ1572" s="27">
        <v>2000</v>
      </c>
      <c r="AK1572" s="27">
        <v>2000</v>
      </c>
      <c r="AL1572" s="42">
        <v>17180.640826319999</v>
      </c>
      <c r="AM1572" s="42">
        <v>17180.640826319999</v>
      </c>
      <c r="AN1572">
        <v>2040</v>
      </c>
      <c r="AO1572" t="s">
        <v>56</v>
      </c>
      <c r="AP1572" s="30">
        <v>10</v>
      </c>
      <c r="AQ1572" t="s">
        <v>334</v>
      </c>
      <c r="AR1572">
        <v>2</v>
      </c>
      <c r="AS1572">
        <v>91</v>
      </c>
      <c r="AT1572">
        <v>0.79900000000000004</v>
      </c>
      <c r="AU1572">
        <v>2014</v>
      </c>
      <c r="AW1572" s="65">
        <f>(IF(ISBLANK(AE1572), IF(ISNUMBER(M1572), M1572*R1569, 0)+IF(ISNUMBER(V1572), V1572*AA1569, 0)+AE1572, (IF(ISNUMBER(M1572), M1572*R1569, 0)+IF(ISNUMBER(V1572), V1572*AA1569)+AE1572)))</f>
        <v>15180.640826319999</v>
      </c>
      <c r="AX1572" s="86">
        <f t="shared" si="103"/>
        <v>17180.640826319999</v>
      </c>
      <c r="AY1572" s="86">
        <f t="shared" si="104"/>
        <v>17180.640826319999</v>
      </c>
    </row>
    <row r="1573" spans="1:51" x14ac:dyDescent="0.2">
      <c r="A1573">
        <v>88</v>
      </c>
      <c r="B1573">
        <v>2023</v>
      </c>
      <c r="C1573" t="s">
        <v>138</v>
      </c>
      <c r="D1573" t="s">
        <v>99</v>
      </c>
      <c r="E1573" t="s">
        <v>46</v>
      </c>
      <c r="G1573" t="s">
        <v>447</v>
      </c>
      <c r="H1573" t="s">
        <v>329</v>
      </c>
      <c r="I1573" t="s">
        <v>448</v>
      </c>
      <c r="J1573" t="s">
        <v>447</v>
      </c>
      <c r="K1573" t="s">
        <v>51</v>
      </c>
      <c r="L1573" s="27">
        <v>157.69999999999999</v>
      </c>
      <c r="M1573" s="27">
        <v>206.13740000000001</v>
      </c>
      <c r="N1573" s="27">
        <v>216.25919999999999</v>
      </c>
      <c r="O1573" t="s">
        <v>449</v>
      </c>
      <c r="P1573" t="s">
        <v>450</v>
      </c>
      <c r="Q1573" s="27">
        <v>12.8</v>
      </c>
      <c r="R1573" s="27">
        <v>51</v>
      </c>
      <c r="S1573" s="27">
        <v>65</v>
      </c>
      <c r="T1573" s="27">
        <v>65</v>
      </c>
      <c r="U1573" s="27">
        <v>-1.1097999999999999</v>
      </c>
      <c r="V1573" s="27">
        <v>-2.8056000000000001</v>
      </c>
      <c r="W1573" s="27">
        <v>-7.6546000000000003</v>
      </c>
      <c r="X1573" t="s">
        <v>451</v>
      </c>
      <c r="Y1573" t="s">
        <v>452</v>
      </c>
      <c r="Z1573" s="27">
        <v>61.7</v>
      </c>
      <c r="AA1573" s="27">
        <v>326.09530000000001</v>
      </c>
      <c r="AB1573" s="27">
        <v>1093.3699999999999</v>
      </c>
      <c r="AC1573" s="27">
        <v>1093.3699999999999</v>
      </c>
      <c r="AD1573" s="27">
        <v>3749.0084999999999</v>
      </c>
      <c r="AE1573" s="27">
        <v>5582.5263999999997</v>
      </c>
      <c r="AF1573" s="27">
        <v>10530</v>
      </c>
      <c r="AG1573" s="67">
        <v>15180.640826319999</v>
      </c>
      <c r="AH1573" s="27">
        <v>1</v>
      </c>
      <c r="AI1573" s="27">
        <v>1</v>
      </c>
      <c r="AJ1573" s="27">
        <v>2000</v>
      </c>
      <c r="AK1573" s="27">
        <v>2000</v>
      </c>
      <c r="AL1573" s="42">
        <v>17180.640826319999</v>
      </c>
      <c r="AM1573" s="42">
        <v>17180.640826319999</v>
      </c>
      <c r="AN1573">
        <v>2045</v>
      </c>
      <c r="AO1573" t="s">
        <v>56</v>
      </c>
      <c r="AP1573" s="30">
        <v>10</v>
      </c>
      <c r="AQ1573" t="s">
        <v>334</v>
      </c>
      <c r="AR1573">
        <v>2</v>
      </c>
      <c r="AS1573">
        <v>91</v>
      </c>
      <c r="AT1573">
        <v>0.79900000000000004</v>
      </c>
      <c r="AU1573">
        <v>2014</v>
      </c>
      <c r="AW1573" s="65">
        <f>(IF(ISBLANK(AE1573), IF(ISNUMBER(M1573), M1573*R1569, 0)+IF(ISNUMBER(V1573), V1573*AA1569, 0)+AE1573, (IF(ISNUMBER(M1573), M1573*R1569, 0)+IF(ISNUMBER(V1573), V1573*AA1569)+AE1573)))</f>
        <v>15180.640826319999</v>
      </c>
      <c r="AX1573" s="86">
        <f t="shared" si="103"/>
        <v>17180.640826319999</v>
      </c>
      <c r="AY1573" s="86">
        <f t="shared" si="104"/>
        <v>17180.640826319999</v>
      </c>
    </row>
    <row r="1574" spans="1:51" x14ac:dyDescent="0.2">
      <c r="A1574">
        <v>88</v>
      </c>
      <c r="B1574">
        <v>2023</v>
      </c>
      <c r="C1574" t="s">
        <v>138</v>
      </c>
      <c r="D1574" t="s">
        <v>99</v>
      </c>
      <c r="E1574" t="s">
        <v>46</v>
      </c>
      <c r="G1574" t="s">
        <v>447</v>
      </c>
      <c r="H1574" t="s">
        <v>329</v>
      </c>
      <c r="I1574" t="s">
        <v>448</v>
      </c>
      <c r="J1574" t="s">
        <v>447</v>
      </c>
      <c r="K1574" t="s">
        <v>51</v>
      </c>
      <c r="L1574" s="27">
        <v>157.69999999999999</v>
      </c>
      <c r="M1574" s="27">
        <v>206.13740000000001</v>
      </c>
      <c r="N1574" s="27">
        <v>216.25919999999999</v>
      </c>
      <c r="O1574" t="s">
        <v>449</v>
      </c>
      <c r="P1574" t="s">
        <v>450</v>
      </c>
      <c r="Q1574" s="27">
        <v>12.8</v>
      </c>
      <c r="R1574" s="27">
        <v>51</v>
      </c>
      <c r="S1574" s="27">
        <v>65</v>
      </c>
      <c r="T1574" s="27">
        <v>65</v>
      </c>
      <c r="U1574" s="27">
        <v>-1.1097999999999999</v>
      </c>
      <c r="V1574" s="27">
        <v>-2.8056000000000001</v>
      </c>
      <c r="W1574" s="27">
        <v>-7.6546000000000003</v>
      </c>
      <c r="X1574" t="s">
        <v>451</v>
      </c>
      <c r="Y1574" t="s">
        <v>452</v>
      </c>
      <c r="Z1574" s="27">
        <v>61.7</v>
      </c>
      <c r="AA1574" s="27">
        <v>326.09530000000001</v>
      </c>
      <c r="AB1574" s="27">
        <v>1093.3699999999999</v>
      </c>
      <c r="AC1574" s="27">
        <v>1093.3699999999999</v>
      </c>
      <c r="AD1574" s="27">
        <v>3749.0084999999999</v>
      </c>
      <c r="AE1574" s="27">
        <v>5582.5263999999997</v>
      </c>
      <c r="AF1574" s="27">
        <v>10530</v>
      </c>
      <c r="AG1574" s="67">
        <v>15180.640826319999</v>
      </c>
      <c r="AH1574" s="27">
        <v>1</v>
      </c>
      <c r="AI1574" s="27">
        <v>1</v>
      </c>
      <c r="AJ1574" s="27">
        <v>2000</v>
      </c>
      <c r="AK1574" s="27">
        <v>2000</v>
      </c>
      <c r="AL1574" s="42">
        <v>17180.640826319999</v>
      </c>
      <c r="AM1574" s="42">
        <v>17180.640826319999</v>
      </c>
      <c r="AN1574">
        <v>2050</v>
      </c>
      <c r="AO1574" t="s">
        <v>56</v>
      </c>
      <c r="AP1574" s="30">
        <v>10</v>
      </c>
      <c r="AQ1574" t="s">
        <v>334</v>
      </c>
      <c r="AR1574">
        <v>2</v>
      </c>
      <c r="AS1574">
        <v>91</v>
      </c>
      <c r="AT1574">
        <v>0.79900000000000004</v>
      </c>
      <c r="AU1574">
        <v>2014</v>
      </c>
      <c r="AW1574" s="65">
        <f>(IF(ISBLANK(AE1574), IF(ISNUMBER(M1574), M1574*R1569, 0)+IF(ISNUMBER(V1574), V1574*AA1569, 0)+AE1574, (IF(ISNUMBER(M1574), M1574*R1569, 0)+IF(ISNUMBER(V1574), V1574*AA1569)+AE1574)))</f>
        <v>15180.640826319999</v>
      </c>
      <c r="AX1574" s="86">
        <f t="shared" si="103"/>
        <v>17180.640826319999</v>
      </c>
      <c r="AY1574" s="86">
        <f t="shared" si="104"/>
        <v>17180.640826319999</v>
      </c>
    </row>
    <row r="1575" spans="1:51" x14ac:dyDescent="0.2">
      <c r="A1575">
        <v>88</v>
      </c>
      <c r="B1575">
        <v>2023</v>
      </c>
      <c r="C1575" t="s">
        <v>138</v>
      </c>
      <c r="D1575" t="s">
        <v>99</v>
      </c>
      <c r="E1575" t="s">
        <v>46</v>
      </c>
      <c r="G1575" t="s">
        <v>447</v>
      </c>
      <c r="H1575" t="s">
        <v>329</v>
      </c>
      <c r="I1575" t="s">
        <v>448</v>
      </c>
      <c r="J1575" t="s">
        <v>447</v>
      </c>
      <c r="K1575" t="s">
        <v>51</v>
      </c>
      <c r="L1575" s="27">
        <v>157.69999999999999</v>
      </c>
      <c r="M1575" s="27">
        <v>206.13740000000001</v>
      </c>
      <c r="N1575" s="27">
        <v>216.25919999999999</v>
      </c>
      <c r="O1575" t="s">
        <v>449</v>
      </c>
      <c r="P1575" t="s">
        <v>450</v>
      </c>
      <c r="Q1575" s="27">
        <v>12.8</v>
      </c>
      <c r="R1575" s="27">
        <v>51</v>
      </c>
      <c r="S1575" s="27">
        <v>65</v>
      </c>
      <c r="T1575" s="27">
        <v>65</v>
      </c>
      <c r="U1575" s="27">
        <v>-1.1097999999999999</v>
      </c>
      <c r="V1575" s="27">
        <v>-2.8056000000000001</v>
      </c>
      <c r="W1575" s="27">
        <v>-7.6546000000000003</v>
      </c>
      <c r="X1575" t="s">
        <v>451</v>
      </c>
      <c r="Y1575" t="s">
        <v>452</v>
      </c>
      <c r="Z1575" s="27">
        <v>61.7</v>
      </c>
      <c r="AA1575" s="27">
        <v>326.09530000000001</v>
      </c>
      <c r="AB1575" s="27">
        <v>1093.3699999999999</v>
      </c>
      <c r="AC1575" s="27">
        <v>1093.3699999999999</v>
      </c>
      <c r="AD1575" s="27">
        <v>3749.0084999999999</v>
      </c>
      <c r="AE1575" s="27">
        <v>5582.5263999999997</v>
      </c>
      <c r="AF1575" s="27">
        <v>10530</v>
      </c>
      <c r="AG1575" s="67">
        <v>15180.640826319999</v>
      </c>
      <c r="AH1575" s="27">
        <v>1</v>
      </c>
      <c r="AI1575" s="27">
        <v>1</v>
      </c>
      <c r="AJ1575" s="27">
        <v>2000</v>
      </c>
      <c r="AK1575" s="27">
        <v>2000</v>
      </c>
      <c r="AL1575" s="42">
        <v>17180.640826319999</v>
      </c>
      <c r="AM1575" s="42">
        <v>17180.640826319999</v>
      </c>
      <c r="AN1575">
        <v>2023</v>
      </c>
      <c r="AO1575" t="s">
        <v>59</v>
      </c>
      <c r="AP1575" s="30">
        <v>10</v>
      </c>
      <c r="AQ1575" t="s">
        <v>334</v>
      </c>
      <c r="AR1575">
        <v>2</v>
      </c>
      <c r="AS1575">
        <v>91</v>
      </c>
      <c r="AT1575">
        <v>0.79900000000000004</v>
      </c>
      <c r="AU1575">
        <v>2014</v>
      </c>
      <c r="AW1575" s="65">
        <f>(IF(ISBLANK(AE1575), IF(ISNUMBER(M1575), M1575*R1569, 0)+IF(ISNUMBER(V1575), V1575*AA1569, 0)+AE1575, (IF(ISNUMBER(M1575), M1575*R1569, 0)+IF(ISNUMBER(V1575), V1575*AA1569)+AE1575)))</f>
        <v>15180.640826319999</v>
      </c>
      <c r="AX1575" s="86">
        <f t="shared" si="103"/>
        <v>17180.640826319999</v>
      </c>
      <c r="AY1575" s="86">
        <f t="shared" si="104"/>
        <v>17180.640826319999</v>
      </c>
    </row>
    <row r="1576" spans="1:51" x14ac:dyDescent="0.2">
      <c r="A1576">
        <v>88</v>
      </c>
      <c r="B1576">
        <v>2023</v>
      </c>
      <c r="C1576" t="s">
        <v>138</v>
      </c>
      <c r="D1576" t="s">
        <v>99</v>
      </c>
      <c r="E1576" t="s">
        <v>46</v>
      </c>
      <c r="G1576" t="s">
        <v>447</v>
      </c>
      <c r="H1576" t="s">
        <v>329</v>
      </c>
      <c r="I1576" t="s">
        <v>448</v>
      </c>
      <c r="J1576" t="s">
        <v>447</v>
      </c>
      <c r="K1576" t="s">
        <v>51</v>
      </c>
      <c r="L1576" s="27">
        <v>157.69999999999999</v>
      </c>
      <c r="M1576" s="27">
        <v>206.13740000000001</v>
      </c>
      <c r="N1576" s="27">
        <v>216.25919999999999</v>
      </c>
      <c r="O1576" t="s">
        <v>449</v>
      </c>
      <c r="P1576" t="s">
        <v>450</v>
      </c>
      <c r="Q1576" s="27">
        <v>12.8</v>
      </c>
      <c r="R1576" s="27">
        <v>51</v>
      </c>
      <c r="S1576" s="27">
        <v>65</v>
      </c>
      <c r="T1576" s="27">
        <v>65</v>
      </c>
      <c r="U1576" s="27">
        <v>-1.1388510254791746</v>
      </c>
      <c r="V1576" s="27">
        <v>-2.8790416625377304</v>
      </c>
      <c r="W1576" s="27">
        <v>-7.8549730218353684</v>
      </c>
      <c r="X1576" t="s">
        <v>451</v>
      </c>
      <c r="Y1576" t="s">
        <v>452</v>
      </c>
      <c r="Z1576" s="27">
        <v>61.7</v>
      </c>
      <c r="AA1576" s="27">
        <v>317.98382964067878</v>
      </c>
      <c r="AB1576" s="27">
        <v>1066.1729249523955</v>
      </c>
      <c r="AC1576" s="27">
        <v>1093.3699999999999</v>
      </c>
      <c r="AD1576" s="27">
        <v>3749.0084999999999</v>
      </c>
      <c r="AE1576" s="27">
        <v>5582.5263999999997</v>
      </c>
      <c r="AF1576" s="27">
        <v>10530</v>
      </c>
      <c r="AG1576" s="67">
        <v>15180.045106451187</v>
      </c>
      <c r="AH1576" s="27">
        <v>1</v>
      </c>
      <c r="AI1576" s="27">
        <v>1</v>
      </c>
      <c r="AJ1576" s="27">
        <v>2000</v>
      </c>
      <c r="AK1576" s="27">
        <v>2000</v>
      </c>
      <c r="AL1576" s="42">
        <v>17180.045106451187</v>
      </c>
      <c r="AM1576" s="42">
        <v>17180.045106451187</v>
      </c>
      <c r="AN1576">
        <v>2030</v>
      </c>
      <c r="AO1576" t="s">
        <v>59</v>
      </c>
      <c r="AP1576" s="30">
        <v>10</v>
      </c>
      <c r="AQ1576" t="s">
        <v>334</v>
      </c>
      <c r="AR1576">
        <v>2</v>
      </c>
      <c r="AS1576">
        <v>91</v>
      </c>
      <c r="AT1576">
        <v>0.79900000000000004</v>
      </c>
      <c r="AU1576">
        <v>2014</v>
      </c>
      <c r="AW1576" s="65">
        <f>(IF(ISBLANK(AE1576), IF(ISNUMBER(M1576), M1576*R1569, 0)+IF(ISNUMBER(V1576), V1576*AA1569, 0)+AE1576, (IF(ISNUMBER(M1576), M1576*R1569, 0)+IF(ISNUMBER(V1576), V1576*AA1569)+AE1576)))</f>
        <v>15156.691845342259</v>
      </c>
      <c r="AX1576" s="86">
        <f t="shared" si="103"/>
        <v>17156.691845342259</v>
      </c>
      <c r="AY1576" s="86">
        <f t="shared" si="104"/>
        <v>17156.691845342259</v>
      </c>
    </row>
    <row r="1577" spans="1:51" x14ac:dyDescent="0.2">
      <c r="A1577">
        <v>88</v>
      </c>
      <c r="B1577">
        <v>2023</v>
      </c>
      <c r="C1577" t="s">
        <v>138</v>
      </c>
      <c r="D1577" t="s">
        <v>99</v>
      </c>
      <c r="E1577" t="s">
        <v>46</v>
      </c>
      <c r="G1577" t="s">
        <v>447</v>
      </c>
      <c r="H1577" t="s">
        <v>329</v>
      </c>
      <c r="I1577" t="s">
        <v>448</v>
      </c>
      <c r="J1577" t="s">
        <v>447</v>
      </c>
      <c r="K1577" t="s">
        <v>51</v>
      </c>
      <c r="L1577" s="27">
        <v>157.69999999999999</v>
      </c>
      <c r="M1577" s="27">
        <v>206.13740000000001</v>
      </c>
      <c r="N1577" s="27">
        <v>216.25919999999999</v>
      </c>
      <c r="O1577" t="s">
        <v>449</v>
      </c>
      <c r="P1577" t="s">
        <v>450</v>
      </c>
      <c r="Q1577" s="27">
        <v>12.8</v>
      </c>
      <c r="R1577" s="27">
        <v>51</v>
      </c>
      <c r="S1577" s="27">
        <v>65</v>
      </c>
      <c r="T1577" s="27">
        <v>65</v>
      </c>
      <c r="U1577" s="27">
        <v>-1.1538241286965896</v>
      </c>
      <c r="V1577" s="27">
        <v>-2.9168940128592107</v>
      </c>
      <c r="W1577" s="27">
        <v>-7.9582466890619168</v>
      </c>
      <c r="X1577" t="s">
        <v>451</v>
      </c>
      <c r="Y1577" t="s">
        <v>452</v>
      </c>
      <c r="Z1577" s="27">
        <v>61.7</v>
      </c>
      <c r="AA1577" s="27">
        <v>314.11042514966175</v>
      </c>
      <c r="AB1577" s="27">
        <v>1053.1857268285855</v>
      </c>
      <c r="AC1577" s="27">
        <v>1093.3699999999999</v>
      </c>
      <c r="AD1577" s="27">
        <v>3749.0084999999999</v>
      </c>
      <c r="AE1577" s="27">
        <v>5582.5263999999997</v>
      </c>
      <c r="AF1577" s="27">
        <v>10530</v>
      </c>
      <c r="AG1577" s="67">
        <v>15179.306981504291</v>
      </c>
      <c r="AH1577" s="27">
        <v>1</v>
      </c>
      <c r="AI1577" s="27">
        <v>1</v>
      </c>
      <c r="AJ1577" s="27">
        <v>2000</v>
      </c>
      <c r="AK1577" s="27">
        <v>2000</v>
      </c>
      <c r="AL1577" s="42">
        <v>17179.306981504291</v>
      </c>
      <c r="AM1577" s="42">
        <v>17179.306981504291</v>
      </c>
      <c r="AN1577">
        <v>2035</v>
      </c>
      <c r="AO1577" t="s">
        <v>59</v>
      </c>
      <c r="AP1577" s="30">
        <v>10</v>
      </c>
      <c r="AQ1577" t="s">
        <v>334</v>
      </c>
      <c r="AR1577">
        <v>2</v>
      </c>
      <c r="AS1577">
        <v>91</v>
      </c>
      <c r="AT1577">
        <v>0.79900000000000004</v>
      </c>
      <c r="AU1577">
        <v>2014</v>
      </c>
      <c r="AW1577" s="65">
        <f>(IF(ISBLANK(AE1577), IF(ISNUMBER(M1577), M1577*R1569, 0)+IF(ISNUMBER(V1577), V1577*AA1569, 0)+AE1577, (IF(ISNUMBER(M1577), M1577*R1569, 0)+IF(ISNUMBER(V1577), V1577*AA1569)+AE1577)))</f>
        <v>15144.348371808472</v>
      </c>
      <c r="AX1577" s="86">
        <f t="shared" si="103"/>
        <v>17144.348371808472</v>
      </c>
      <c r="AY1577" s="86">
        <f t="shared" si="104"/>
        <v>17144.348371808472</v>
      </c>
    </row>
    <row r="1578" spans="1:51" x14ac:dyDescent="0.2">
      <c r="A1578">
        <v>88</v>
      </c>
      <c r="B1578">
        <v>2023</v>
      </c>
      <c r="C1578" t="s">
        <v>138</v>
      </c>
      <c r="D1578" t="s">
        <v>99</v>
      </c>
      <c r="E1578" t="s">
        <v>46</v>
      </c>
      <c r="G1578" t="s">
        <v>447</v>
      </c>
      <c r="H1578" t="s">
        <v>329</v>
      </c>
      <c r="I1578" t="s">
        <v>448</v>
      </c>
      <c r="J1578" t="s">
        <v>447</v>
      </c>
      <c r="K1578" t="s">
        <v>51</v>
      </c>
      <c r="L1578" s="27">
        <v>157.69999999999999</v>
      </c>
      <c r="M1578" s="27">
        <v>206.13740000000001</v>
      </c>
      <c r="N1578" s="27">
        <v>216.25919999999999</v>
      </c>
      <c r="O1578" t="s">
        <v>449</v>
      </c>
      <c r="P1578" t="s">
        <v>450</v>
      </c>
      <c r="Q1578" s="27">
        <v>12.8</v>
      </c>
      <c r="R1578" s="27">
        <v>51</v>
      </c>
      <c r="S1578" s="27">
        <v>65</v>
      </c>
      <c r="T1578" s="27">
        <v>65</v>
      </c>
      <c r="U1578" s="27">
        <v>-1.1695852899780785</v>
      </c>
      <c r="V1578" s="27">
        <v>-2.9567385921449789</v>
      </c>
      <c r="W1578" s="27">
        <v>-8.0669558124582821</v>
      </c>
      <c r="X1578" t="s">
        <v>451</v>
      </c>
      <c r="Y1578" t="s">
        <v>452</v>
      </c>
      <c r="Z1578" s="27">
        <v>61.7</v>
      </c>
      <c r="AA1578" s="27">
        <v>310.23702065864484</v>
      </c>
      <c r="AB1578" s="27">
        <v>1040.1985287047758</v>
      </c>
      <c r="AC1578" s="27">
        <v>1093.3699999999999</v>
      </c>
      <c r="AD1578" s="27">
        <v>3749.0084999999999</v>
      </c>
      <c r="AE1578" s="27">
        <v>5582.5263999999997</v>
      </c>
      <c r="AF1578" s="27">
        <v>10530</v>
      </c>
      <c r="AG1578" s="67">
        <v>15178.244028306504</v>
      </c>
      <c r="AH1578" s="27">
        <v>1</v>
      </c>
      <c r="AI1578" s="27">
        <v>1</v>
      </c>
      <c r="AJ1578" s="27">
        <v>2000</v>
      </c>
      <c r="AK1578" s="27">
        <v>2000</v>
      </c>
      <c r="AL1578" s="42">
        <v>17178.244028306504</v>
      </c>
      <c r="AM1578" s="42">
        <v>17178.244028306504</v>
      </c>
      <c r="AN1578">
        <v>2040</v>
      </c>
      <c r="AO1578" t="s">
        <v>59</v>
      </c>
      <c r="AP1578" s="30">
        <v>10</v>
      </c>
      <c r="AQ1578" t="s">
        <v>334</v>
      </c>
      <c r="AR1578">
        <v>2</v>
      </c>
      <c r="AS1578">
        <v>91</v>
      </c>
      <c r="AT1578">
        <v>0.79900000000000004</v>
      </c>
      <c r="AU1578">
        <v>2014</v>
      </c>
      <c r="AW1578" s="65">
        <f>(IF(ISBLANK(AE1578), IF(ISNUMBER(M1578), M1578*R1569, 0)+IF(ISNUMBER(V1578), V1578*AA1569, 0)+AE1578, (IF(ISNUMBER(M1578), M1578*R1569, 0)+IF(ISNUMBER(V1578), V1578*AA1569)+AE1578)))</f>
        <v>15131.355241772904</v>
      </c>
      <c r="AX1578" s="86">
        <f t="shared" si="103"/>
        <v>17131.355241772904</v>
      </c>
      <c r="AY1578" s="86">
        <f t="shared" si="104"/>
        <v>17131.355241772904</v>
      </c>
    </row>
    <row r="1579" spans="1:51" x14ac:dyDescent="0.2">
      <c r="A1579">
        <v>88</v>
      </c>
      <c r="B1579">
        <v>2023</v>
      </c>
      <c r="C1579" t="s">
        <v>138</v>
      </c>
      <c r="D1579" t="s">
        <v>99</v>
      </c>
      <c r="E1579" t="s">
        <v>46</v>
      </c>
      <c r="G1579" t="s">
        <v>447</v>
      </c>
      <c r="H1579" t="s">
        <v>329</v>
      </c>
      <c r="I1579" t="s">
        <v>448</v>
      </c>
      <c r="J1579" t="s">
        <v>447</v>
      </c>
      <c r="K1579" t="s">
        <v>51</v>
      </c>
      <c r="L1579" s="27">
        <v>157.69999999999999</v>
      </c>
      <c r="M1579" s="27">
        <v>206.13740000000001</v>
      </c>
      <c r="N1579" s="27">
        <v>216.25919999999999</v>
      </c>
      <c r="O1579" t="s">
        <v>449</v>
      </c>
      <c r="P1579" t="s">
        <v>450</v>
      </c>
      <c r="Q1579" s="27">
        <v>12.8</v>
      </c>
      <c r="R1579" s="27">
        <v>51</v>
      </c>
      <c r="S1579" s="27">
        <v>65</v>
      </c>
      <c r="T1579" s="27">
        <v>65</v>
      </c>
      <c r="U1579" s="27">
        <v>-1.1853464512595679</v>
      </c>
      <c r="V1579" s="27">
        <v>-2.996583171430748</v>
      </c>
      <c r="W1579" s="27">
        <v>-8.1756649358546483</v>
      </c>
      <c r="X1579" t="s">
        <v>451</v>
      </c>
      <c r="Y1579" t="s">
        <v>452</v>
      </c>
      <c r="Z1579" s="27">
        <v>61.7</v>
      </c>
      <c r="AA1579" s="27">
        <v>306.5572863921787</v>
      </c>
      <c r="AB1579" s="27">
        <v>1027.8606904871563</v>
      </c>
      <c r="AC1579" s="27">
        <v>1093.3699999999999</v>
      </c>
      <c r="AD1579" s="27">
        <v>3749.0084999999999</v>
      </c>
      <c r="AE1579" s="27">
        <v>5582.5263999999997</v>
      </c>
      <c r="AF1579" s="27">
        <v>10530</v>
      </c>
      <c r="AG1579" s="67">
        <v>15176.909394517723</v>
      </c>
      <c r="AH1579" s="27">
        <v>1</v>
      </c>
      <c r="AI1579" s="27">
        <v>1</v>
      </c>
      <c r="AJ1579" s="27">
        <v>2000</v>
      </c>
      <c r="AK1579" s="27">
        <v>2000</v>
      </c>
      <c r="AL1579" s="42">
        <v>17176.909394517723</v>
      </c>
      <c r="AM1579" s="42">
        <v>17176.909394517723</v>
      </c>
      <c r="AN1579">
        <v>2045</v>
      </c>
      <c r="AO1579" t="s">
        <v>59</v>
      </c>
      <c r="AP1579" s="30">
        <v>10</v>
      </c>
      <c r="AQ1579" t="s">
        <v>334</v>
      </c>
      <c r="AR1579">
        <v>2</v>
      </c>
      <c r="AS1579">
        <v>91</v>
      </c>
      <c r="AT1579">
        <v>0.79900000000000004</v>
      </c>
      <c r="AU1579">
        <v>2014</v>
      </c>
      <c r="AW1579" s="65">
        <f>(IF(ISBLANK(AE1579), IF(ISNUMBER(M1579), M1579*R1569, 0)+IF(ISNUMBER(V1579), V1579*AA1569, 0)+AE1579, (IF(ISNUMBER(M1579), M1579*R1569, 0)+IF(ISNUMBER(V1579), V1579*AA1569)+AE1579)))</f>
        <v>15118.36211173734</v>
      </c>
      <c r="AX1579" s="86">
        <f t="shared" si="103"/>
        <v>17118.36211173734</v>
      </c>
      <c r="AY1579" s="86">
        <f t="shared" si="104"/>
        <v>17118.36211173734</v>
      </c>
    </row>
    <row r="1580" spans="1:51" x14ac:dyDescent="0.2">
      <c r="A1580">
        <v>88</v>
      </c>
      <c r="B1580">
        <v>2023</v>
      </c>
      <c r="C1580" t="s">
        <v>138</v>
      </c>
      <c r="D1580" t="s">
        <v>99</v>
      </c>
      <c r="E1580" t="s">
        <v>46</v>
      </c>
      <c r="G1580" t="s">
        <v>447</v>
      </c>
      <c r="H1580" t="s">
        <v>329</v>
      </c>
      <c r="I1580" t="s">
        <v>448</v>
      </c>
      <c r="J1580" t="s">
        <v>447</v>
      </c>
      <c r="K1580" t="s">
        <v>51</v>
      </c>
      <c r="L1580" s="27">
        <v>157.69999999999999</v>
      </c>
      <c r="M1580" s="27">
        <v>206.13740000000001</v>
      </c>
      <c r="N1580" s="27">
        <v>216.25919999999999</v>
      </c>
      <c r="O1580" t="s">
        <v>449</v>
      </c>
      <c r="P1580" t="s">
        <v>450</v>
      </c>
      <c r="Q1580" s="27">
        <v>12.8</v>
      </c>
      <c r="R1580" s="27">
        <v>51</v>
      </c>
      <c r="S1580" s="27">
        <v>65</v>
      </c>
      <c r="T1580" s="27">
        <v>65</v>
      </c>
      <c r="U1580" s="27">
        <v>-1.201937147345346</v>
      </c>
      <c r="V1580" s="27">
        <v>-3.0385248338368203</v>
      </c>
      <c r="W1580" s="27">
        <v>-8.2900955920613502</v>
      </c>
      <c r="X1580" t="s">
        <v>451</v>
      </c>
      <c r="Y1580" t="s">
        <v>452</v>
      </c>
      <c r="Z1580" s="27">
        <v>61.7</v>
      </c>
      <c r="AA1580" s="27">
        <v>302.87755212571255</v>
      </c>
      <c r="AB1580" s="27">
        <v>1015.5228522695369</v>
      </c>
      <c r="AC1580" s="27">
        <v>1093.3699999999999</v>
      </c>
      <c r="AD1580" s="27">
        <v>3749.0084999999999</v>
      </c>
      <c r="AE1580" s="27">
        <v>5582.5263999999997</v>
      </c>
      <c r="AF1580" s="27">
        <v>10530</v>
      </c>
      <c r="AG1580" s="67">
        <v>15175.232836254316</v>
      </c>
      <c r="AH1580" s="27">
        <v>1</v>
      </c>
      <c r="AI1580" s="27">
        <v>1</v>
      </c>
      <c r="AJ1580" s="27">
        <v>2000</v>
      </c>
      <c r="AK1580" s="27">
        <v>2000</v>
      </c>
      <c r="AL1580" s="42">
        <v>17175.232836254316</v>
      </c>
      <c r="AM1580" s="42">
        <v>17175.232836254316</v>
      </c>
      <c r="AN1580">
        <v>2050</v>
      </c>
      <c r="AO1580" t="s">
        <v>59</v>
      </c>
      <c r="AP1580" s="30">
        <v>10</v>
      </c>
      <c r="AQ1580" t="s">
        <v>334</v>
      </c>
      <c r="AR1580">
        <v>2</v>
      </c>
      <c r="AS1580">
        <v>91</v>
      </c>
      <c r="AT1580">
        <v>0.79900000000000004</v>
      </c>
      <c r="AU1580">
        <v>2014</v>
      </c>
      <c r="AW1580" s="65">
        <f>(IF(ISBLANK(AE1580), IF(ISNUMBER(M1580), M1580*R1569, 0)+IF(ISNUMBER(V1580), V1580*AA1569, 0)+AE1580, (IF(ISNUMBER(M1580), M1580*R1569, 0)+IF(ISNUMBER(V1580), V1580*AA1569)+AE1580)))</f>
        <v>15104.685132752533</v>
      </c>
      <c r="AX1580" s="86">
        <f t="shared" si="103"/>
        <v>17104.685132752533</v>
      </c>
      <c r="AY1580" s="86">
        <f t="shared" si="104"/>
        <v>17104.685132752533</v>
      </c>
    </row>
    <row r="1581" spans="1:51" x14ac:dyDescent="0.2">
      <c r="A1581">
        <v>88</v>
      </c>
      <c r="B1581">
        <v>2023</v>
      </c>
      <c r="C1581" t="s">
        <v>138</v>
      </c>
      <c r="D1581" t="s">
        <v>99</v>
      </c>
      <c r="E1581" t="s">
        <v>46</v>
      </c>
      <c r="G1581" t="s">
        <v>447</v>
      </c>
      <c r="H1581" t="s">
        <v>329</v>
      </c>
      <c r="I1581" t="s">
        <v>448</v>
      </c>
      <c r="J1581" t="s">
        <v>447</v>
      </c>
      <c r="K1581" t="s">
        <v>51</v>
      </c>
      <c r="L1581" s="27">
        <v>157.69999999999999</v>
      </c>
      <c r="M1581" s="27">
        <v>206.13740000000001</v>
      </c>
      <c r="N1581" s="27">
        <v>216.25919999999999</v>
      </c>
      <c r="O1581" t="s">
        <v>449</v>
      </c>
      <c r="P1581" t="s">
        <v>450</v>
      </c>
      <c r="Q1581" s="27">
        <v>12.8</v>
      </c>
      <c r="R1581" s="27">
        <v>51</v>
      </c>
      <c r="S1581" s="27">
        <v>65</v>
      </c>
      <c r="T1581" s="27">
        <v>65</v>
      </c>
      <c r="U1581" s="27">
        <v>-1.1097999999999999</v>
      </c>
      <c r="V1581" s="27">
        <v>-2.8056000000000001</v>
      </c>
      <c r="W1581" s="27">
        <v>-7.6546000000000003</v>
      </c>
      <c r="X1581" t="s">
        <v>451</v>
      </c>
      <c r="Y1581" t="s">
        <v>452</v>
      </c>
      <c r="Z1581" s="27">
        <v>61.7</v>
      </c>
      <c r="AA1581" s="27">
        <v>326.09530000000001</v>
      </c>
      <c r="AB1581" s="27">
        <v>1093.3699999999999</v>
      </c>
      <c r="AC1581" s="27">
        <v>1093.3699999999999</v>
      </c>
      <c r="AD1581" s="27">
        <v>3749.0084999999999</v>
      </c>
      <c r="AE1581" s="27">
        <v>5582.5263999999997</v>
      </c>
      <c r="AF1581" s="27">
        <v>10530</v>
      </c>
      <c r="AG1581" s="67">
        <v>15180.640826319999</v>
      </c>
      <c r="AH1581" s="27">
        <v>1</v>
      </c>
      <c r="AI1581" s="27">
        <v>1</v>
      </c>
      <c r="AJ1581" s="27">
        <v>2000</v>
      </c>
      <c r="AK1581" s="27">
        <v>2000</v>
      </c>
      <c r="AL1581" s="42">
        <v>17180.640826319999</v>
      </c>
      <c r="AM1581" s="42">
        <v>17180.640826319999</v>
      </c>
      <c r="AN1581">
        <v>2023</v>
      </c>
      <c r="AO1581" t="s">
        <v>60</v>
      </c>
      <c r="AP1581" s="30">
        <v>10</v>
      </c>
      <c r="AQ1581" t="s">
        <v>334</v>
      </c>
      <c r="AR1581">
        <v>2</v>
      </c>
      <c r="AS1581">
        <v>91</v>
      </c>
      <c r="AT1581">
        <v>0.79900000000000004</v>
      </c>
      <c r="AU1581">
        <v>2014</v>
      </c>
      <c r="AW1581" s="65">
        <f>(IF(ISBLANK(AE1581), IF(ISNUMBER(M1581), M1581*R1569, 0)+IF(ISNUMBER(V1581), V1581*AA1569, 0)+AE1581, (IF(ISNUMBER(M1581), M1581*R1569, 0)+IF(ISNUMBER(V1581), V1581*AA1569)+AE1581)))</f>
        <v>15180.640826319999</v>
      </c>
      <c r="AX1581" s="86">
        <f t="shared" si="103"/>
        <v>17180.640826319999</v>
      </c>
      <c r="AY1581" s="86">
        <f t="shared" si="104"/>
        <v>17180.640826319999</v>
      </c>
    </row>
    <row r="1582" spans="1:51" x14ac:dyDescent="0.2">
      <c r="A1582">
        <v>88</v>
      </c>
      <c r="B1582">
        <v>2023</v>
      </c>
      <c r="C1582" t="s">
        <v>138</v>
      </c>
      <c r="D1582" t="s">
        <v>99</v>
      </c>
      <c r="E1582" t="s">
        <v>46</v>
      </c>
      <c r="G1582" t="s">
        <v>447</v>
      </c>
      <c r="H1582" t="s">
        <v>329</v>
      </c>
      <c r="I1582" t="s">
        <v>448</v>
      </c>
      <c r="J1582" t="s">
        <v>447</v>
      </c>
      <c r="K1582" t="s">
        <v>51</v>
      </c>
      <c r="L1582" s="27">
        <v>157.69999999999999</v>
      </c>
      <c r="M1582" s="27">
        <v>206.13740000000001</v>
      </c>
      <c r="N1582" s="27">
        <v>216.25919999999999</v>
      </c>
      <c r="O1582" t="s">
        <v>449</v>
      </c>
      <c r="P1582" t="s">
        <v>450</v>
      </c>
      <c r="Q1582" s="27">
        <v>12.8</v>
      </c>
      <c r="R1582" s="27">
        <v>51</v>
      </c>
      <c r="S1582" s="27">
        <v>65</v>
      </c>
      <c r="T1582" s="27">
        <v>65</v>
      </c>
      <c r="U1582" s="27">
        <v>-1.1679020509583495</v>
      </c>
      <c r="V1582" s="27">
        <v>-2.9524833250754603</v>
      </c>
      <c r="W1582" s="27">
        <v>-8.0553460436707365</v>
      </c>
      <c r="X1582" t="s">
        <v>451</v>
      </c>
      <c r="Y1582" t="s">
        <v>452</v>
      </c>
      <c r="Z1582" s="27">
        <v>61.7</v>
      </c>
      <c r="AA1582" s="27">
        <v>309.87235928135749</v>
      </c>
      <c r="AB1582" s="27">
        <v>1038.9758499047909</v>
      </c>
      <c r="AC1582" s="27">
        <v>1093.3699999999999</v>
      </c>
      <c r="AD1582" s="27">
        <v>3749.0084999999999</v>
      </c>
      <c r="AE1582" s="27">
        <v>5582.5263999999997</v>
      </c>
      <c r="AF1582" s="27">
        <v>10530</v>
      </c>
      <c r="AG1582" s="67">
        <v>15180.640826319999</v>
      </c>
      <c r="AH1582" s="27">
        <v>1</v>
      </c>
      <c r="AI1582" s="27">
        <v>1</v>
      </c>
      <c r="AJ1582" s="27">
        <v>2000</v>
      </c>
      <c r="AK1582" s="27">
        <v>2000</v>
      </c>
      <c r="AL1582" s="42">
        <v>17180.640826319999</v>
      </c>
      <c r="AM1582" s="42">
        <v>17180.640826319999</v>
      </c>
      <c r="AN1582">
        <v>2030</v>
      </c>
      <c r="AO1582" t="s">
        <v>60</v>
      </c>
      <c r="AP1582" s="30">
        <v>10</v>
      </c>
      <c r="AQ1582" t="s">
        <v>334</v>
      </c>
      <c r="AR1582">
        <v>2</v>
      </c>
      <c r="AS1582">
        <v>91</v>
      </c>
      <c r="AT1582">
        <v>0.79900000000000004</v>
      </c>
      <c r="AU1582">
        <v>2014</v>
      </c>
      <c r="AW1582" s="65">
        <f>(IF(ISBLANK(AE1582), IF(ISNUMBER(M1582), M1582*R1569, 0)+IF(ISNUMBER(V1582), V1582*AA1569, 0)+AE1582, (IF(ISNUMBER(M1582), M1582*R1569, 0)+IF(ISNUMBER(V1582), V1582*AA1569)+AE1582)))</f>
        <v>15132.742864364522</v>
      </c>
      <c r="AX1582" s="86">
        <f t="shared" si="103"/>
        <v>17132.742864364522</v>
      </c>
      <c r="AY1582" s="86">
        <f t="shared" si="104"/>
        <v>17132.742864364522</v>
      </c>
    </row>
    <row r="1583" spans="1:51" x14ac:dyDescent="0.2">
      <c r="A1583">
        <v>88</v>
      </c>
      <c r="B1583">
        <v>2023</v>
      </c>
      <c r="C1583" t="s">
        <v>138</v>
      </c>
      <c r="D1583" t="s">
        <v>99</v>
      </c>
      <c r="E1583" t="s">
        <v>46</v>
      </c>
      <c r="G1583" t="s">
        <v>447</v>
      </c>
      <c r="H1583" t="s">
        <v>329</v>
      </c>
      <c r="I1583" t="s">
        <v>448</v>
      </c>
      <c r="J1583" t="s">
        <v>447</v>
      </c>
      <c r="K1583" t="s">
        <v>51</v>
      </c>
      <c r="L1583" s="27">
        <v>157.69999999999999</v>
      </c>
      <c r="M1583" s="27">
        <v>206.13740000000001</v>
      </c>
      <c r="N1583" s="27">
        <v>216.25919999999999</v>
      </c>
      <c r="O1583" t="s">
        <v>449</v>
      </c>
      <c r="P1583" t="s">
        <v>450</v>
      </c>
      <c r="Q1583" s="27">
        <v>12.8</v>
      </c>
      <c r="R1583" s="27">
        <v>51</v>
      </c>
      <c r="S1583" s="27">
        <v>65</v>
      </c>
      <c r="T1583" s="27">
        <v>65</v>
      </c>
      <c r="U1583" s="27">
        <v>-1.197848257393179</v>
      </c>
      <c r="V1583" s="27">
        <v>-3.0281880257184208</v>
      </c>
      <c r="W1583" s="27">
        <v>-8.2618933781238333</v>
      </c>
      <c r="X1583" t="s">
        <v>451</v>
      </c>
      <c r="Y1583" t="s">
        <v>452</v>
      </c>
      <c r="Z1583" s="27">
        <v>61.7</v>
      </c>
      <c r="AA1583" s="27">
        <v>302.12555029932355</v>
      </c>
      <c r="AB1583" s="27">
        <v>1013.0014536571712</v>
      </c>
      <c r="AC1583" s="27">
        <v>1093.3699999999999</v>
      </c>
      <c r="AD1583" s="27">
        <v>3749.0084999999999</v>
      </c>
      <c r="AE1583" s="27">
        <v>5582.5263999999997</v>
      </c>
      <c r="AF1583" s="27">
        <v>10530</v>
      </c>
      <c r="AG1583" s="67">
        <v>15180.640826319999</v>
      </c>
      <c r="AH1583" s="27">
        <v>1</v>
      </c>
      <c r="AI1583" s="27">
        <v>1</v>
      </c>
      <c r="AJ1583" s="27">
        <v>2000</v>
      </c>
      <c r="AK1583" s="27">
        <v>2000</v>
      </c>
      <c r="AL1583" s="42">
        <v>17180.640826319999</v>
      </c>
      <c r="AM1583" s="42">
        <v>17180.640826319999</v>
      </c>
      <c r="AN1583">
        <v>2035</v>
      </c>
      <c r="AO1583" t="s">
        <v>60</v>
      </c>
      <c r="AP1583" s="30">
        <v>10</v>
      </c>
      <c r="AQ1583" t="s">
        <v>334</v>
      </c>
      <c r="AR1583">
        <v>2</v>
      </c>
      <c r="AS1583">
        <v>91</v>
      </c>
      <c r="AT1583">
        <v>0.79900000000000004</v>
      </c>
      <c r="AU1583">
        <v>2014</v>
      </c>
      <c r="AW1583" s="65">
        <f>(IF(ISBLANK(AE1583), IF(ISNUMBER(M1583), M1583*R1569, 0)+IF(ISNUMBER(V1583), V1583*AA1569, 0)+AE1583, (IF(ISNUMBER(M1583), M1583*R1569, 0)+IF(ISNUMBER(V1583), V1583*AA1569)+AE1583)))</f>
        <v>15108.055917296944</v>
      </c>
      <c r="AX1583" s="86">
        <f t="shared" si="103"/>
        <v>17108.055917296944</v>
      </c>
      <c r="AY1583" s="86">
        <f t="shared" si="104"/>
        <v>17108.055917296944</v>
      </c>
    </row>
    <row r="1584" spans="1:51" x14ac:dyDescent="0.2">
      <c r="A1584">
        <v>88</v>
      </c>
      <c r="B1584">
        <v>2023</v>
      </c>
      <c r="C1584" t="s">
        <v>138</v>
      </c>
      <c r="D1584" t="s">
        <v>99</v>
      </c>
      <c r="E1584" t="s">
        <v>46</v>
      </c>
      <c r="G1584" t="s">
        <v>447</v>
      </c>
      <c r="H1584" t="s">
        <v>329</v>
      </c>
      <c r="I1584" t="s">
        <v>448</v>
      </c>
      <c r="J1584" t="s">
        <v>447</v>
      </c>
      <c r="K1584" t="s">
        <v>51</v>
      </c>
      <c r="L1584" s="27">
        <v>157.69999999999999</v>
      </c>
      <c r="M1584" s="27">
        <v>206.13740000000001</v>
      </c>
      <c r="N1584" s="27">
        <v>216.25919999999999</v>
      </c>
      <c r="O1584" t="s">
        <v>449</v>
      </c>
      <c r="P1584" t="s">
        <v>450</v>
      </c>
      <c r="Q1584" s="27">
        <v>12.8</v>
      </c>
      <c r="R1584" s="27">
        <v>51</v>
      </c>
      <c r="S1584" s="27">
        <v>65</v>
      </c>
      <c r="T1584" s="27">
        <v>65</v>
      </c>
      <c r="U1584" s="27">
        <v>-1.2293705799561574</v>
      </c>
      <c r="V1584" s="27">
        <v>-3.1078771842899582</v>
      </c>
      <c r="W1584" s="27">
        <v>-8.4793116249165639</v>
      </c>
      <c r="X1584" t="s">
        <v>451</v>
      </c>
      <c r="Y1584" t="s">
        <v>452</v>
      </c>
      <c r="Z1584" s="27">
        <v>61.7</v>
      </c>
      <c r="AA1584" s="27">
        <v>294.37874131728961</v>
      </c>
      <c r="AB1584" s="27">
        <v>987.0270574095515</v>
      </c>
      <c r="AC1584" s="27">
        <v>1093.3699999999999</v>
      </c>
      <c r="AD1584" s="27">
        <v>3749.0084999999999</v>
      </c>
      <c r="AE1584" s="27">
        <v>5582.5263999999997</v>
      </c>
      <c r="AF1584" s="27">
        <v>10530</v>
      </c>
      <c r="AG1584" s="67">
        <v>15180.640826319999</v>
      </c>
      <c r="AH1584" s="27">
        <v>1</v>
      </c>
      <c r="AI1584" s="27">
        <v>1</v>
      </c>
      <c r="AJ1584" s="27">
        <v>2000</v>
      </c>
      <c r="AK1584" s="27">
        <v>2000</v>
      </c>
      <c r="AL1584" s="42">
        <v>17180.640826319999</v>
      </c>
      <c r="AM1584" s="42">
        <v>17180.640826319999</v>
      </c>
      <c r="AN1584">
        <v>2040</v>
      </c>
      <c r="AO1584" t="s">
        <v>60</v>
      </c>
      <c r="AP1584" s="30">
        <v>10</v>
      </c>
      <c r="AQ1584" t="s">
        <v>334</v>
      </c>
      <c r="AR1584">
        <v>2</v>
      </c>
      <c r="AS1584">
        <v>91</v>
      </c>
      <c r="AT1584">
        <v>0.79900000000000004</v>
      </c>
      <c r="AU1584">
        <v>2014</v>
      </c>
      <c r="AW1584" s="65">
        <f>(IF(ISBLANK(AE1584), IF(ISNUMBER(M1584), M1584*R1569, 0)+IF(ISNUMBER(V1584), V1584*AA1569, 0)+AE1584, (IF(ISNUMBER(M1584), M1584*R1569, 0)+IF(ISNUMBER(V1584), V1584*AA1569)+AE1584)))</f>
        <v>15082.069657225809</v>
      </c>
      <c r="AX1584" s="86">
        <f t="shared" si="103"/>
        <v>17082.069657225809</v>
      </c>
      <c r="AY1584" s="86">
        <f t="shared" si="104"/>
        <v>17082.069657225809</v>
      </c>
    </row>
    <row r="1585" spans="1:51" x14ac:dyDescent="0.2">
      <c r="A1585">
        <v>88</v>
      </c>
      <c r="B1585">
        <v>2023</v>
      </c>
      <c r="C1585" t="s">
        <v>138</v>
      </c>
      <c r="D1585" t="s">
        <v>99</v>
      </c>
      <c r="E1585" t="s">
        <v>46</v>
      </c>
      <c r="G1585" t="s">
        <v>447</v>
      </c>
      <c r="H1585" t="s">
        <v>329</v>
      </c>
      <c r="I1585" t="s">
        <v>448</v>
      </c>
      <c r="J1585" t="s">
        <v>447</v>
      </c>
      <c r="K1585" t="s">
        <v>51</v>
      </c>
      <c r="L1585" s="27">
        <v>157.69999999999999</v>
      </c>
      <c r="M1585" s="27">
        <v>206.13740000000001</v>
      </c>
      <c r="N1585" s="27">
        <v>216.25919999999999</v>
      </c>
      <c r="O1585" t="s">
        <v>449</v>
      </c>
      <c r="P1585" t="s">
        <v>450</v>
      </c>
      <c r="Q1585" s="27">
        <v>12.8</v>
      </c>
      <c r="R1585" s="27">
        <v>51</v>
      </c>
      <c r="S1585" s="27">
        <v>65</v>
      </c>
      <c r="T1585" s="27">
        <v>65</v>
      </c>
      <c r="U1585" s="27">
        <v>-1.2608929025191358</v>
      </c>
      <c r="V1585" s="27">
        <v>-3.1875663428614955</v>
      </c>
      <c r="W1585" s="27">
        <v>-8.696729871709298</v>
      </c>
      <c r="X1585" t="s">
        <v>451</v>
      </c>
      <c r="Y1585" t="s">
        <v>452</v>
      </c>
      <c r="Z1585" s="27">
        <v>61.7</v>
      </c>
      <c r="AA1585" s="27">
        <v>287.01927278435738</v>
      </c>
      <c r="AB1585" s="27">
        <v>962.35138097431263</v>
      </c>
      <c r="AC1585" s="27">
        <v>1093.3699999999999</v>
      </c>
      <c r="AD1585" s="27">
        <v>3749.0084999999999</v>
      </c>
      <c r="AE1585" s="27">
        <v>5582.5263999999997</v>
      </c>
      <c r="AF1585" s="27">
        <v>10530</v>
      </c>
      <c r="AG1585" s="67">
        <v>15180.640826319999</v>
      </c>
      <c r="AH1585" s="27">
        <v>1</v>
      </c>
      <c r="AI1585" s="27">
        <v>1</v>
      </c>
      <c r="AJ1585" s="27">
        <v>2000</v>
      </c>
      <c r="AK1585" s="27">
        <v>2000</v>
      </c>
      <c r="AL1585" s="42">
        <v>17180.640826319999</v>
      </c>
      <c r="AM1585" s="42">
        <v>17180.640826319999</v>
      </c>
      <c r="AN1585">
        <v>2045</v>
      </c>
      <c r="AO1585" t="s">
        <v>60</v>
      </c>
      <c r="AP1585" s="30">
        <v>10</v>
      </c>
      <c r="AQ1585" t="s">
        <v>334</v>
      </c>
      <c r="AR1585">
        <v>2</v>
      </c>
      <c r="AS1585">
        <v>91</v>
      </c>
      <c r="AT1585">
        <v>0.79900000000000004</v>
      </c>
      <c r="AU1585">
        <v>2014</v>
      </c>
      <c r="AW1585" s="65">
        <f>(IF(ISBLANK(AE1585), IF(ISNUMBER(M1585), M1585*R1569, 0)+IF(ISNUMBER(V1585), V1585*AA1569, 0)+AE1585, (IF(ISNUMBER(M1585), M1585*R1569, 0)+IF(ISNUMBER(V1585), V1585*AA1569)+AE1585)))</f>
        <v>15056.083397154678</v>
      </c>
      <c r="AX1585" s="86">
        <f t="shared" si="103"/>
        <v>17056.083397154678</v>
      </c>
      <c r="AY1585" s="86">
        <f t="shared" si="104"/>
        <v>17056.083397154678</v>
      </c>
    </row>
    <row r="1586" spans="1:51" x14ac:dyDescent="0.2">
      <c r="A1586">
        <v>88</v>
      </c>
      <c r="B1586">
        <v>2023</v>
      </c>
      <c r="C1586" t="s">
        <v>138</v>
      </c>
      <c r="D1586" t="s">
        <v>99</v>
      </c>
      <c r="E1586" t="s">
        <v>46</v>
      </c>
      <c r="G1586" t="s">
        <v>447</v>
      </c>
      <c r="H1586" t="s">
        <v>329</v>
      </c>
      <c r="I1586" t="s">
        <v>448</v>
      </c>
      <c r="J1586" t="s">
        <v>447</v>
      </c>
      <c r="K1586" t="s">
        <v>51</v>
      </c>
      <c r="L1586" s="27">
        <v>157.69999999999999</v>
      </c>
      <c r="M1586" s="27">
        <v>206.13740000000001</v>
      </c>
      <c r="N1586" s="27">
        <v>216.25919999999999</v>
      </c>
      <c r="O1586" t="s">
        <v>449</v>
      </c>
      <c r="P1586" t="s">
        <v>450</v>
      </c>
      <c r="Q1586" s="27">
        <v>12.8</v>
      </c>
      <c r="R1586" s="27">
        <v>51</v>
      </c>
      <c r="S1586" s="27">
        <v>65</v>
      </c>
      <c r="T1586" s="27">
        <v>65</v>
      </c>
      <c r="U1586" s="27">
        <v>-1.294074294690692</v>
      </c>
      <c r="V1586" s="27">
        <v>-3.2714496676736404</v>
      </c>
      <c r="W1586" s="27">
        <v>-8.9255911841227</v>
      </c>
      <c r="X1586" t="s">
        <v>451</v>
      </c>
      <c r="Y1586" t="s">
        <v>452</v>
      </c>
      <c r="Z1586" s="27">
        <v>61.7</v>
      </c>
      <c r="AA1586" s="27">
        <v>279.65980425142516</v>
      </c>
      <c r="AB1586" s="27">
        <v>937.67570453907388</v>
      </c>
      <c r="AC1586" s="27">
        <v>1093.3699999999999</v>
      </c>
      <c r="AD1586" s="27">
        <v>3749.0084999999999</v>
      </c>
      <c r="AE1586" s="27">
        <v>5582.5263999999997</v>
      </c>
      <c r="AF1586" s="27">
        <v>10530</v>
      </c>
      <c r="AG1586" s="67">
        <v>15180.640826319999</v>
      </c>
      <c r="AH1586" s="27">
        <v>1</v>
      </c>
      <c r="AI1586" s="27">
        <v>1</v>
      </c>
      <c r="AJ1586" s="27">
        <v>2000</v>
      </c>
      <c r="AK1586" s="27">
        <v>2000</v>
      </c>
      <c r="AL1586" s="42">
        <v>17180.640826319999</v>
      </c>
      <c r="AM1586" s="42">
        <v>17180.640826319999</v>
      </c>
      <c r="AN1586">
        <v>2050</v>
      </c>
      <c r="AO1586" t="s">
        <v>60</v>
      </c>
      <c r="AP1586" s="30">
        <v>10</v>
      </c>
      <c r="AQ1586" t="s">
        <v>334</v>
      </c>
      <c r="AR1586">
        <v>2</v>
      </c>
      <c r="AS1586">
        <v>91</v>
      </c>
      <c r="AT1586">
        <v>0.79900000000000004</v>
      </c>
      <c r="AU1586">
        <v>2014</v>
      </c>
      <c r="AW1586" s="77">
        <f>(IF(ISBLANK(AE1586), IF(ISNUMBER(M1586), M1586*R1569, 0)+IF(ISNUMBER(V1586), V1586*AA1569, 0)+AE1586, (IF(ISNUMBER(M1586), M1586*R1569, 0)+IF(ISNUMBER(V1586), V1586*AA1569)+AE1586)))</f>
        <v>15028.729439185063</v>
      </c>
      <c r="AX1586" s="88">
        <f t="shared" si="103"/>
        <v>17028.729439185063</v>
      </c>
      <c r="AY1586" s="88">
        <f t="shared" si="104"/>
        <v>17028.729439185063</v>
      </c>
    </row>
    <row r="1587" spans="1:51" x14ac:dyDescent="0.2">
      <c r="A1587">
        <v>89</v>
      </c>
      <c r="B1587">
        <v>2023</v>
      </c>
      <c r="C1587" t="s">
        <v>230</v>
      </c>
      <c r="D1587" t="s">
        <v>157</v>
      </c>
      <c r="E1587" t="s">
        <v>46</v>
      </c>
      <c r="G1587" t="s">
        <v>453</v>
      </c>
      <c r="H1587" t="s">
        <v>454</v>
      </c>
      <c r="I1587" t="s">
        <v>455</v>
      </c>
      <c r="J1587" t="s">
        <v>453</v>
      </c>
      <c r="K1587" t="s">
        <v>51</v>
      </c>
      <c r="L1587" s="27">
        <v>0</v>
      </c>
      <c r="M1587" s="27">
        <v>0</v>
      </c>
      <c r="N1587" s="27">
        <v>0</v>
      </c>
      <c r="O1587" t="s">
        <v>456</v>
      </c>
      <c r="P1587" t="s">
        <v>457</v>
      </c>
      <c r="Q1587" s="27">
        <v>10350</v>
      </c>
      <c r="R1587" s="27">
        <v>10350</v>
      </c>
      <c r="S1587" s="27">
        <v>4178</v>
      </c>
      <c r="T1587" s="27">
        <v>4178</v>
      </c>
      <c r="U1587" s="27">
        <v>0</v>
      </c>
      <c r="V1587" s="27">
        <v>0</v>
      </c>
      <c r="W1587" s="27">
        <v>0</v>
      </c>
      <c r="X1587" t="s">
        <v>458</v>
      </c>
      <c r="Y1587" t="s">
        <v>91</v>
      </c>
      <c r="Z1587" s="27">
        <v>35</v>
      </c>
      <c r="AA1587" s="27">
        <v>35</v>
      </c>
      <c r="AB1587" s="27">
        <v>58</v>
      </c>
      <c r="AC1587" s="27">
        <v>58</v>
      </c>
      <c r="AD1587" s="27">
        <v>7242.4000000000005</v>
      </c>
      <c r="AE1587" s="27">
        <v>9053</v>
      </c>
      <c r="AF1587" s="27">
        <v>10863.6</v>
      </c>
      <c r="AG1587" s="90">
        <v>9053</v>
      </c>
      <c r="AH1587" s="27">
        <v>1</v>
      </c>
      <c r="AI1587" s="27">
        <v>1</v>
      </c>
      <c r="AJ1587" s="27">
        <v>186</v>
      </c>
      <c r="AK1587" s="27">
        <v>186</v>
      </c>
      <c r="AL1587" s="101">
        <v>9239</v>
      </c>
      <c r="AM1587" s="101">
        <v>9239</v>
      </c>
      <c r="AN1587">
        <v>2023</v>
      </c>
      <c r="AO1587" t="s">
        <v>56</v>
      </c>
      <c r="AP1587" s="30">
        <v>12</v>
      </c>
      <c r="AQ1587" t="s">
        <v>302</v>
      </c>
      <c r="AR1587">
        <v>1</v>
      </c>
      <c r="AS1587">
        <v>1</v>
      </c>
      <c r="AT1587" t="s">
        <v>89</v>
      </c>
      <c r="AU1587">
        <v>2023</v>
      </c>
      <c r="AW1587" s="101">
        <f t="shared" ref="AW1587:AW1622" si="105">AG1587</f>
        <v>9053</v>
      </c>
      <c r="AX1587" s="101">
        <f t="shared" ref="AX1587:AX1622" si="106">AL1587</f>
        <v>9239</v>
      </c>
      <c r="AY1587" s="101">
        <f t="shared" ref="AY1587:AY1622" si="107">AM1587</f>
        <v>9239</v>
      </c>
    </row>
    <row r="1588" spans="1:51" x14ac:dyDescent="0.2">
      <c r="A1588">
        <v>89</v>
      </c>
      <c r="B1588">
        <v>2023</v>
      </c>
      <c r="C1588" t="s">
        <v>230</v>
      </c>
      <c r="D1588" t="s">
        <v>157</v>
      </c>
      <c r="E1588" t="s">
        <v>46</v>
      </c>
      <c r="G1588" t="s">
        <v>453</v>
      </c>
      <c r="H1588" t="s">
        <v>454</v>
      </c>
      <c r="I1588" t="s">
        <v>455</v>
      </c>
      <c r="J1588" t="s">
        <v>453</v>
      </c>
      <c r="K1588" t="s">
        <v>51</v>
      </c>
      <c r="L1588" s="27">
        <v>0</v>
      </c>
      <c r="M1588" s="27">
        <v>0</v>
      </c>
      <c r="N1588" s="27">
        <v>0</v>
      </c>
      <c r="O1588" t="s">
        <v>456</v>
      </c>
      <c r="P1588" t="s">
        <v>457</v>
      </c>
      <c r="Q1588" s="27">
        <v>10350</v>
      </c>
      <c r="R1588" s="27">
        <v>10350</v>
      </c>
      <c r="S1588" s="27">
        <v>4178</v>
      </c>
      <c r="T1588" s="27">
        <v>4178</v>
      </c>
      <c r="U1588" s="27">
        <v>0</v>
      </c>
      <c r="V1588" s="27">
        <v>0</v>
      </c>
      <c r="W1588" s="27">
        <v>0</v>
      </c>
      <c r="X1588" t="s">
        <v>458</v>
      </c>
      <c r="Y1588" t="s">
        <v>91</v>
      </c>
      <c r="Z1588" s="27">
        <v>35</v>
      </c>
      <c r="AA1588" s="27">
        <v>35</v>
      </c>
      <c r="AB1588" s="27">
        <v>58</v>
      </c>
      <c r="AC1588" s="27">
        <v>58</v>
      </c>
      <c r="AD1588" s="27">
        <v>7242.4000000000005</v>
      </c>
      <c r="AE1588" s="27">
        <v>9053</v>
      </c>
      <c r="AF1588" s="27">
        <v>10863.6</v>
      </c>
      <c r="AG1588" s="90">
        <v>9053</v>
      </c>
      <c r="AH1588" s="27">
        <v>1</v>
      </c>
      <c r="AI1588" s="27">
        <v>1</v>
      </c>
      <c r="AJ1588" s="27">
        <v>186</v>
      </c>
      <c r="AK1588" s="27">
        <v>186</v>
      </c>
      <c r="AL1588" s="101">
        <v>9239</v>
      </c>
      <c r="AM1588" s="101">
        <v>9239</v>
      </c>
      <c r="AN1588">
        <v>2030</v>
      </c>
      <c r="AO1588" t="s">
        <v>56</v>
      </c>
      <c r="AP1588" s="30">
        <v>12</v>
      </c>
      <c r="AQ1588" t="s">
        <v>302</v>
      </c>
      <c r="AR1588">
        <v>1</v>
      </c>
      <c r="AS1588">
        <v>1</v>
      </c>
      <c r="AT1588" t="s">
        <v>89</v>
      </c>
      <c r="AU1588">
        <v>2023</v>
      </c>
      <c r="AW1588" s="101">
        <f t="shared" si="105"/>
        <v>9053</v>
      </c>
      <c r="AX1588" s="101">
        <f t="shared" si="106"/>
        <v>9239</v>
      </c>
      <c r="AY1588" s="101">
        <f t="shared" si="107"/>
        <v>9239</v>
      </c>
    </row>
    <row r="1589" spans="1:51" x14ac:dyDescent="0.2">
      <c r="A1589">
        <v>89</v>
      </c>
      <c r="B1589">
        <v>2023</v>
      </c>
      <c r="C1589" t="s">
        <v>230</v>
      </c>
      <c r="D1589" t="s">
        <v>157</v>
      </c>
      <c r="E1589" t="s">
        <v>46</v>
      </c>
      <c r="G1589" t="s">
        <v>453</v>
      </c>
      <c r="H1589" t="s">
        <v>454</v>
      </c>
      <c r="I1589" t="s">
        <v>455</v>
      </c>
      <c r="J1589" t="s">
        <v>453</v>
      </c>
      <c r="K1589" t="s">
        <v>51</v>
      </c>
      <c r="L1589" s="27">
        <v>0</v>
      </c>
      <c r="M1589" s="27">
        <v>0</v>
      </c>
      <c r="N1589" s="27">
        <v>0</v>
      </c>
      <c r="O1589" t="s">
        <v>456</v>
      </c>
      <c r="P1589" t="s">
        <v>457</v>
      </c>
      <c r="Q1589" s="27">
        <v>10350</v>
      </c>
      <c r="R1589" s="27">
        <v>10350</v>
      </c>
      <c r="S1589" s="27">
        <v>4178</v>
      </c>
      <c r="T1589" s="27">
        <v>4178</v>
      </c>
      <c r="U1589" s="27">
        <v>0</v>
      </c>
      <c r="V1589" s="27">
        <v>0</v>
      </c>
      <c r="W1589" s="27">
        <v>0</v>
      </c>
      <c r="X1589" t="s">
        <v>458</v>
      </c>
      <c r="Y1589" t="s">
        <v>91</v>
      </c>
      <c r="Z1589" s="27">
        <v>35</v>
      </c>
      <c r="AA1589" s="27">
        <v>35</v>
      </c>
      <c r="AB1589" s="27">
        <v>58</v>
      </c>
      <c r="AC1589" s="27">
        <v>58</v>
      </c>
      <c r="AD1589" s="27">
        <v>7242.4000000000005</v>
      </c>
      <c r="AE1589" s="27">
        <v>9053</v>
      </c>
      <c r="AF1589" s="27">
        <v>10863.6</v>
      </c>
      <c r="AG1589" s="90">
        <v>9053</v>
      </c>
      <c r="AH1589" s="27">
        <v>1</v>
      </c>
      <c r="AI1589" s="27">
        <v>1</v>
      </c>
      <c r="AJ1589" s="27">
        <v>186</v>
      </c>
      <c r="AK1589" s="27">
        <v>186</v>
      </c>
      <c r="AL1589" s="101">
        <v>9239</v>
      </c>
      <c r="AM1589" s="101">
        <v>9239</v>
      </c>
      <c r="AN1589">
        <v>2035</v>
      </c>
      <c r="AO1589" t="s">
        <v>56</v>
      </c>
      <c r="AP1589" s="30">
        <v>12</v>
      </c>
      <c r="AQ1589" t="s">
        <v>302</v>
      </c>
      <c r="AR1589">
        <v>1</v>
      </c>
      <c r="AS1589">
        <v>1</v>
      </c>
      <c r="AT1589" t="s">
        <v>89</v>
      </c>
      <c r="AU1589">
        <v>2023</v>
      </c>
      <c r="AW1589" s="101">
        <f t="shared" si="105"/>
        <v>9053</v>
      </c>
      <c r="AX1589" s="101">
        <f t="shared" si="106"/>
        <v>9239</v>
      </c>
      <c r="AY1589" s="101">
        <f t="shared" si="107"/>
        <v>9239</v>
      </c>
    </row>
    <row r="1590" spans="1:51" x14ac:dyDescent="0.2">
      <c r="A1590">
        <v>89</v>
      </c>
      <c r="B1590">
        <v>2023</v>
      </c>
      <c r="C1590" t="s">
        <v>230</v>
      </c>
      <c r="D1590" t="s">
        <v>157</v>
      </c>
      <c r="E1590" t="s">
        <v>46</v>
      </c>
      <c r="G1590" t="s">
        <v>453</v>
      </c>
      <c r="H1590" t="s">
        <v>454</v>
      </c>
      <c r="I1590" t="s">
        <v>455</v>
      </c>
      <c r="J1590" t="s">
        <v>453</v>
      </c>
      <c r="K1590" t="s">
        <v>51</v>
      </c>
      <c r="L1590" s="27">
        <v>0</v>
      </c>
      <c r="M1590" s="27">
        <v>0</v>
      </c>
      <c r="N1590" s="27">
        <v>0</v>
      </c>
      <c r="O1590" t="s">
        <v>456</v>
      </c>
      <c r="P1590" t="s">
        <v>457</v>
      </c>
      <c r="Q1590" s="27">
        <v>10350</v>
      </c>
      <c r="R1590" s="27">
        <v>10350</v>
      </c>
      <c r="S1590" s="27">
        <v>4178</v>
      </c>
      <c r="T1590" s="27">
        <v>4178</v>
      </c>
      <c r="U1590" s="27">
        <v>0</v>
      </c>
      <c r="V1590" s="27">
        <v>0</v>
      </c>
      <c r="W1590" s="27">
        <v>0</v>
      </c>
      <c r="X1590" t="s">
        <v>458</v>
      </c>
      <c r="Y1590" t="s">
        <v>91</v>
      </c>
      <c r="Z1590" s="27">
        <v>35</v>
      </c>
      <c r="AA1590" s="27">
        <v>35</v>
      </c>
      <c r="AB1590" s="27">
        <v>58</v>
      </c>
      <c r="AC1590" s="27">
        <v>58</v>
      </c>
      <c r="AD1590" s="27">
        <v>7242.4000000000005</v>
      </c>
      <c r="AE1590" s="27">
        <v>9053</v>
      </c>
      <c r="AF1590" s="27">
        <v>10863.6</v>
      </c>
      <c r="AG1590" s="90">
        <v>9053</v>
      </c>
      <c r="AH1590" s="27">
        <v>1</v>
      </c>
      <c r="AI1590" s="27">
        <v>1</v>
      </c>
      <c r="AJ1590" s="27">
        <v>186</v>
      </c>
      <c r="AK1590" s="27">
        <v>186</v>
      </c>
      <c r="AL1590" s="101">
        <v>9239</v>
      </c>
      <c r="AM1590" s="101">
        <v>9239</v>
      </c>
      <c r="AN1590">
        <v>2040</v>
      </c>
      <c r="AO1590" t="s">
        <v>56</v>
      </c>
      <c r="AP1590" s="30">
        <v>12</v>
      </c>
      <c r="AQ1590" t="s">
        <v>302</v>
      </c>
      <c r="AR1590">
        <v>1</v>
      </c>
      <c r="AS1590">
        <v>1</v>
      </c>
      <c r="AT1590" t="s">
        <v>89</v>
      </c>
      <c r="AU1590">
        <v>2023</v>
      </c>
      <c r="AW1590" s="101">
        <f t="shared" si="105"/>
        <v>9053</v>
      </c>
      <c r="AX1590" s="101">
        <f t="shared" si="106"/>
        <v>9239</v>
      </c>
      <c r="AY1590" s="101">
        <f t="shared" si="107"/>
        <v>9239</v>
      </c>
    </row>
    <row r="1591" spans="1:51" x14ac:dyDescent="0.2">
      <c r="A1591">
        <v>89</v>
      </c>
      <c r="B1591">
        <v>2023</v>
      </c>
      <c r="C1591" t="s">
        <v>230</v>
      </c>
      <c r="D1591" t="s">
        <v>157</v>
      </c>
      <c r="E1591" t="s">
        <v>46</v>
      </c>
      <c r="G1591" t="s">
        <v>453</v>
      </c>
      <c r="H1591" t="s">
        <v>454</v>
      </c>
      <c r="I1591" t="s">
        <v>455</v>
      </c>
      <c r="J1591" t="s">
        <v>453</v>
      </c>
      <c r="K1591" t="s">
        <v>51</v>
      </c>
      <c r="L1591" s="27">
        <v>0</v>
      </c>
      <c r="M1591" s="27">
        <v>0</v>
      </c>
      <c r="N1591" s="27">
        <v>0</v>
      </c>
      <c r="O1591" t="s">
        <v>456</v>
      </c>
      <c r="P1591" t="s">
        <v>457</v>
      </c>
      <c r="Q1591" s="27">
        <v>10350</v>
      </c>
      <c r="R1591" s="27">
        <v>10350</v>
      </c>
      <c r="S1591" s="27">
        <v>4178</v>
      </c>
      <c r="T1591" s="27">
        <v>4178</v>
      </c>
      <c r="U1591" s="27">
        <v>0</v>
      </c>
      <c r="V1591" s="27">
        <v>0</v>
      </c>
      <c r="W1591" s="27">
        <v>0</v>
      </c>
      <c r="X1591" t="s">
        <v>458</v>
      </c>
      <c r="Y1591" t="s">
        <v>91</v>
      </c>
      <c r="Z1591" s="27">
        <v>35</v>
      </c>
      <c r="AA1591" s="27">
        <v>35</v>
      </c>
      <c r="AB1591" s="27">
        <v>58</v>
      </c>
      <c r="AC1591" s="27">
        <v>58</v>
      </c>
      <c r="AD1591" s="27">
        <v>7242.4000000000005</v>
      </c>
      <c r="AE1591" s="27">
        <v>9053</v>
      </c>
      <c r="AF1591" s="27">
        <v>10863.6</v>
      </c>
      <c r="AG1591" s="90">
        <v>9053</v>
      </c>
      <c r="AH1591" s="27">
        <v>1</v>
      </c>
      <c r="AI1591" s="27">
        <v>1</v>
      </c>
      <c r="AJ1591" s="27">
        <v>186</v>
      </c>
      <c r="AK1591" s="27">
        <v>186</v>
      </c>
      <c r="AL1591" s="101">
        <v>9239</v>
      </c>
      <c r="AM1591" s="101">
        <v>9239</v>
      </c>
      <c r="AN1591">
        <v>2045</v>
      </c>
      <c r="AO1591" t="s">
        <v>56</v>
      </c>
      <c r="AP1591" s="30">
        <v>12</v>
      </c>
      <c r="AQ1591" t="s">
        <v>302</v>
      </c>
      <c r="AR1591">
        <v>1</v>
      </c>
      <c r="AS1591">
        <v>1</v>
      </c>
      <c r="AT1591" t="s">
        <v>89</v>
      </c>
      <c r="AU1591">
        <v>2023</v>
      </c>
      <c r="AW1591" s="101">
        <f t="shared" si="105"/>
        <v>9053</v>
      </c>
      <c r="AX1591" s="101">
        <f t="shared" si="106"/>
        <v>9239</v>
      </c>
      <c r="AY1591" s="101">
        <f t="shared" si="107"/>
        <v>9239</v>
      </c>
    </row>
    <row r="1592" spans="1:51" x14ac:dyDescent="0.2">
      <c r="A1592">
        <v>89</v>
      </c>
      <c r="B1592">
        <v>2023</v>
      </c>
      <c r="C1592" t="s">
        <v>230</v>
      </c>
      <c r="D1592" t="s">
        <v>157</v>
      </c>
      <c r="E1592" t="s">
        <v>46</v>
      </c>
      <c r="G1592" t="s">
        <v>453</v>
      </c>
      <c r="H1592" t="s">
        <v>454</v>
      </c>
      <c r="I1592" t="s">
        <v>455</v>
      </c>
      <c r="J1592" t="s">
        <v>453</v>
      </c>
      <c r="K1592" t="s">
        <v>51</v>
      </c>
      <c r="L1592" s="27">
        <v>0</v>
      </c>
      <c r="M1592" s="27">
        <v>0</v>
      </c>
      <c r="N1592" s="27">
        <v>0</v>
      </c>
      <c r="O1592" t="s">
        <v>456</v>
      </c>
      <c r="P1592" t="s">
        <v>457</v>
      </c>
      <c r="Q1592" s="27">
        <v>10350</v>
      </c>
      <c r="R1592" s="27">
        <v>10350</v>
      </c>
      <c r="S1592" s="27">
        <v>4178</v>
      </c>
      <c r="T1592" s="27">
        <v>4178</v>
      </c>
      <c r="U1592" s="27">
        <v>0</v>
      </c>
      <c r="V1592" s="27">
        <v>0</v>
      </c>
      <c r="W1592" s="27">
        <v>0</v>
      </c>
      <c r="X1592" t="s">
        <v>458</v>
      </c>
      <c r="Y1592" t="s">
        <v>91</v>
      </c>
      <c r="Z1592" s="27">
        <v>35</v>
      </c>
      <c r="AA1592" s="27">
        <v>35</v>
      </c>
      <c r="AB1592" s="27">
        <v>58</v>
      </c>
      <c r="AC1592" s="27">
        <v>58</v>
      </c>
      <c r="AD1592" s="27">
        <v>7242.4000000000005</v>
      </c>
      <c r="AE1592" s="27">
        <v>9053</v>
      </c>
      <c r="AF1592" s="27">
        <v>10863.6</v>
      </c>
      <c r="AG1592" s="90">
        <v>9053</v>
      </c>
      <c r="AH1592" s="27">
        <v>1</v>
      </c>
      <c r="AI1592" s="27">
        <v>1</v>
      </c>
      <c r="AJ1592" s="27">
        <v>186</v>
      </c>
      <c r="AK1592" s="27">
        <v>186</v>
      </c>
      <c r="AL1592" s="101">
        <v>9239</v>
      </c>
      <c r="AM1592" s="101">
        <v>9239</v>
      </c>
      <c r="AN1592">
        <v>2050</v>
      </c>
      <c r="AO1592" t="s">
        <v>56</v>
      </c>
      <c r="AP1592" s="30">
        <v>12</v>
      </c>
      <c r="AQ1592" t="s">
        <v>302</v>
      </c>
      <c r="AR1592">
        <v>1</v>
      </c>
      <c r="AS1592">
        <v>1</v>
      </c>
      <c r="AT1592" t="s">
        <v>89</v>
      </c>
      <c r="AU1592">
        <v>2023</v>
      </c>
      <c r="AW1592" s="101">
        <f t="shared" si="105"/>
        <v>9053</v>
      </c>
      <c r="AX1592" s="101">
        <f t="shared" si="106"/>
        <v>9239</v>
      </c>
      <c r="AY1592" s="101">
        <f t="shared" si="107"/>
        <v>9239</v>
      </c>
    </row>
    <row r="1593" spans="1:51" x14ac:dyDescent="0.2">
      <c r="A1593">
        <v>89</v>
      </c>
      <c r="B1593">
        <v>2023</v>
      </c>
      <c r="C1593" t="s">
        <v>230</v>
      </c>
      <c r="D1593" t="s">
        <v>157</v>
      </c>
      <c r="E1593" t="s">
        <v>46</v>
      </c>
      <c r="G1593" t="s">
        <v>453</v>
      </c>
      <c r="H1593" t="s">
        <v>454</v>
      </c>
      <c r="I1593" t="s">
        <v>455</v>
      </c>
      <c r="J1593" t="s">
        <v>453</v>
      </c>
      <c r="K1593" t="s">
        <v>51</v>
      </c>
      <c r="L1593" s="27">
        <v>0</v>
      </c>
      <c r="M1593" s="27">
        <v>0</v>
      </c>
      <c r="N1593" s="27">
        <v>0</v>
      </c>
      <c r="O1593" t="s">
        <v>456</v>
      </c>
      <c r="P1593" t="s">
        <v>457</v>
      </c>
      <c r="Q1593" s="27">
        <v>10350</v>
      </c>
      <c r="R1593" s="27">
        <v>10350</v>
      </c>
      <c r="S1593" s="27">
        <v>4178</v>
      </c>
      <c r="T1593" s="27">
        <v>4178</v>
      </c>
      <c r="U1593" s="27">
        <v>0</v>
      </c>
      <c r="V1593" s="27">
        <v>0</v>
      </c>
      <c r="W1593" s="27">
        <v>0</v>
      </c>
      <c r="X1593" t="s">
        <v>458</v>
      </c>
      <c r="Y1593" t="s">
        <v>91</v>
      </c>
      <c r="Z1593" s="27">
        <v>35</v>
      </c>
      <c r="AA1593" s="27">
        <v>35</v>
      </c>
      <c r="AB1593" s="27">
        <v>58</v>
      </c>
      <c r="AC1593" s="27">
        <v>58</v>
      </c>
      <c r="AD1593" s="27">
        <v>7242.4000000000005</v>
      </c>
      <c r="AE1593" s="27">
        <v>9053</v>
      </c>
      <c r="AF1593" s="27">
        <v>10863.6</v>
      </c>
      <c r="AG1593" s="90">
        <v>9053</v>
      </c>
      <c r="AH1593" s="27">
        <v>1</v>
      </c>
      <c r="AI1593" s="27">
        <v>1</v>
      </c>
      <c r="AJ1593" s="27">
        <v>186</v>
      </c>
      <c r="AK1593" s="27">
        <v>186</v>
      </c>
      <c r="AL1593" s="101">
        <v>9239</v>
      </c>
      <c r="AM1593" s="101">
        <v>9239</v>
      </c>
      <c r="AN1593">
        <v>2023</v>
      </c>
      <c r="AO1593" t="s">
        <v>59</v>
      </c>
      <c r="AP1593" s="30">
        <v>12</v>
      </c>
      <c r="AQ1593" t="s">
        <v>302</v>
      </c>
      <c r="AR1593">
        <v>1</v>
      </c>
      <c r="AS1593">
        <v>1</v>
      </c>
      <c r="AT1593" t="s">
        <v>89</v>
      </c>
      <c r="AU1593">
        <v>2023</v>
      </c>
      <c r="AW1593" s="101">
        <f t="shared" si="105"/>
        <v>9053</v>
      </c>
      <c r="AX1593" s="101">
        <f t="shared" si="106"/>
        <v>9239</v>
      </c>
      <c r="AY1593" s="101">
        <f t="shared" si="107"/>
        <v>9239</v>
      </c>
    </row>
    <row r="1594" spans="1:51" x14ac:dyDescent="0.2">
      <c r="A1594">
        <v>89</v>
      </c>
      <c r="B1594">
        <v>2023</v>
      </c>
      <c r="C1594" t="s">
        <v>230</v>
      </c>
      <c r="D1594" t="s">
        <v>157</v>
      </c>
      <c r="E1594" t="s">
        <v>46</v>
      </c>
      <c r="G1594" t="s">
        <v>453</v>
      </c>
      <c r="H1594" t="s">
        <v>454</v>
      </c>
      <c r="I1594" t="s">
        <v>455</v>
      </c>
      <c r="J1594" t="s">
        <v>453</v>
      </c>
      <c r="K1594" t="s">
        <v>51</v>
      </c>
      <c r="L1594" s="27">
        <v>0</v>
      </c>
      <c r="M1594" s="27">
        <v>0</v>
      </c>
      <c r="N1594" s="27">
        <v>0</v>
      </c>
      <c r="O1594" t="s">
        <v>456</v>
      </c>
      <c r="P1594" t="s">
        <v>457</v>
      </c>
      <c r="Q1594" s="27">
        <v>10350</v>
      </c>
      <c r="R1594" s="27">
        <v>10350</v>
      </c>
      <c r="S1594" s="27">
        <v>4178</v>
      </c>
      <c r="T1594" s="27">
        <v>4178</v>
      </c>
      <c r="U1594" s="27">
        <v>0</v>
      </c>
      <c r="V1594" s="27">
        <v>0</v>
      </c>
      <c r="W1594" s="27">
        <v>0</v>
      </c>
      <c r="X1594" t="s">
        <v>458</v>
      </c>
      <c r="Y1594" t="s">
        <v>91</v>
      </c>
      <c r="Z1594" s="27">
        <v>35</v>
      </c>
      <c r="AA1594" s="27">
        <v>36.5</v>
      </c>
      <c r="AB1594" s="27">
        <v>58</v>
      </c>
      <c r="AC1594" s="27">
        <v>58</v>
      </c>
      <c r="AD1594" s="27">
        <v>7242.4000000000005</v>
      </c>
      <c r="AE1594" s="27">
        <v>9053</v>
      </c>
      <c r="AF1594" s="27">
        <v>10863.6</v>
      </c>
      <c r="AG1594" s="90">
        <v>9053</v>
      </c>
      <c r="AH1594" s="27">
        <v>1</v>
      </c>
      <c r="AI1594" s="27">
        <v>1</v>
      </c>
      <c r="AJ1594" s="27">
        <v>186</v>
      </c>
      <c r="AK1594" s="27">
        <v>186</v>
      </c>
      <c r="AL1594" s="101">
        <v>9239</v>
      </c>
      <c r="AM1594" s="101">
        <v>9239</v>
      </c>
      <c r="AN1594">
        <v>2030</v>
      </c>
      <c r="AO1594" t="s">
        <v>59</v>
      </c>
      <c r="AP1594" s="30">
        <v>12</v>
      </c>
      <c r="AQ1594" t="s">
        <v>302</v>
      </c>
      <c r="AR1594">
        <v>1</v>
      </c>
      <c r="AS1594">
        <v>1</v>
      </c>
      <c r="AT1594" t="s">
        <v>89</v>
      </c>
      <c r="AU1594">
        <v>2023</v>
      </c>
      <c r="AW1594" s="101">
        <f t="shared" si="105"/>
        <v>9053</v>
      </c>
      <c r="AX1594" s="101">
        <f t="shared" si="106"/>
        <v>9239</v>
      </c>
      <c r="AY1594" s="101">
        <f t="shared" si="107"/>
        <v>9239</v>
      </c>
    </row>
    <row r="1595" spans="1:51" x14ac:dyDescent="0.2">
      <c r="A1595">
        <v>89</v>
      </c>
      <c r="B1595">
        <v>2023</v>
      </c>
      <c r="C1595" t="s">
        <v>230</v>
      </c>
      <c r="D1595" t="s">
        <v>157</v>
      </c>
      <c r="E1595" t="s">
        <v>46</v>
      </c>
      <c r="G1595" t="s">
        <v>453</v>
      </c>
      <c r="H1595" t="s">
        <v>454</v>
      </c>
      <c r="I1595" t="s">
        <v>455</v>
      </c>
      <c r="J1595" t="s">
        <v>453</v>
      </c>
      <c r="K1595" t="s">
        <v>51</v>
      </c>
      <c r="L1595" s="27">
        <v>0</v>
      </c>
      <c r="M1595" s="27">
        <v>0</v>
      </c>
      <c r="N1595" s="27">
        <v>0</v>
      </c>
      <c r="O1595" t="s">
        <v>456</v>
      </c>
      <c r="P1595" t="s">
        <v>457</v>
      </c>
      <c r="Q1595" s="27">
        <v>10350</v>
      </c>
      <c r="R1595" s="27">
        <v>10350</v>
      </c>
      <c r="S1595" s="27">
        <v>4178</v>
      </c>
      <c r="T1595" s="27">
        <v>4178</v>
      </c>
      <c r="U1595" s="27">
        <v>0</v>
      </c>
      <c r="V1595" s="27">
        <v>0</v>
      </c>
      <c r="W1595" s="27">
        <v>0</v>
      </c>
      <c r="X1595" t="s">
        <v>458</v>
      </c>
      <c r="Y1595" t="s">
        <v>91</v>
      </c>
      <c r="Z1595" s="27">
        <v>35</v>
      </c>
      <c r="AA1595" s="27">
        <v>37.25</v>
      </c>
      <c r="AB1595" s="27">
        <v>58</v>
      </c>
      <c r="AC1595" s="27">
        <v>58</v>
      </c>
      <c r="AD1595" s="27">
        <v>7242.4000000000005</v>
      </c>
      <c r="AE1595" s="27">
        <v>9053</v>
      </c>
      <c r="AF1595" s="27">
        <v>10863.6</v>
      </c>
      <c r="AG1595" s="90">
        <v>9053</v>
      </c>
      <c r="AH1595" s="27">
        <v>1</v>
      </c>
      <c r="AI1595" s="27">
        <v>1</v>
      </c>
      <c r="AJ1595" s="27">
        <v>186</v>
      </c>
      <c r="AK1595" s="27">
        <v>186</v>
      </c>
      <c r="AL1595" s="101">
        <v>9239</v>
      </c>
      <c r="AM1595" s="101">
        <v>9239</v>
      </c>
      <c r="AN1595">
        <v>2035</v>
      </c>
      <c r="AO1595" t="s">
        <v>59</v>
      </c>
      <c r="AP1595" s="30">
        <v>12</v>
      </c>
      <c r="AQ1595" t="s">
        <v>302</v>
      </c>
      <c r="AR1595">
        <v>1</v>
      </c>
      <c r="AS1595">
        <v>1</v>
      </c>
      <c r="AT1595" t="s">
        <v>89</v>
      </c>
      <c r="AU1595">
        <v>2023</v>
      </c>
      <c r="AW1595" s="101">
        <f t="shared" si="105"/>
        <v>9053</v>
      </c>
      <c r="AX1595" s="101">
        <f t="shared" si="106"/>
        <v>9239</v>
      </c>
      <c r="AY1595" s="101">
        <f t="shared" si="107"/>
        <v>9239</v>
      </c>
    </row>
    <row r="1596" spans="1:51" x14ac:dyDescent="0.2">
      <c r="A1596">
        <v>89</v>
      </c>
      <c r="B1596">
        <v>2023</v>
      </c>
      <c r="C1596" t="s">
        <v>230</v>
      </c>
      <c r="D1596" t="s">
        <v>157</v>
      </c>
      <c r="E1596" t="s">
        <v>46</v>
      </c>
      <c r="G1596" t="s">
        <v>453</v>
      </c>
      <c r="H1596" t="s">
        <v>454</v>
      </c>
      <c r="I1596" t="s">
        <v>455</v>
      </c>
      <c r="J1596" t="s">
        <v>453</v>
      </c>
      <c r="K1596" t="s">
        <v>51</v>
      </c>
      <c r="L1596" s="27">
        <v>0</v>
      </c>
      <c r="M1596" s="27">
        <v>0</v>
      </c>
      <c r="N1596" s="27">
        <v>0</v>
      </c>
      <c r="O1596" t="s">
        <v>456</v>
      </c>
      <c r="P1596" t="s">
        <v>457</v>
      </c>
      <c r="Q1596" s="27">
        <v>10350</v>
      </c>
      <c r="R1596" s="27">
        <v>10350</v>
      </c>
      <c r="S1596" s="27">
        <v>4178</v>
      </c>
      <c r="T1596" s="27">
        <v>4178</v>
      </c>
      <c r="U1596" s="27">
        <v>0</v>
      </c>
      <c r="V1596" s="27">
        <v>0</v>
      </c>
      <c r="W1596" s="27">
        <v>0</v>
      </c>
      <c r="X1596" t="s">
        <v>458</v>
      </c>
      <c r="Y1596" t="s">
        <v>91</v>
      </c>
      <c r="Z1596" s="27">
        <v>35</v>
      </c>
      <c r="AA1596" s="27">
        <v>38</v>
      </c>
      <c r="AB1596" s="27">
        <v>58</v>
      </c>
      <c r="AC1596" s="27">
        <v>58</v>
      </c>
      <c r="AD1596" s="27">
        <v>7242.4000000000005</v>
      </c>
      <c r="AE1596" s="27">
        <v>9053</v>
      </c>
      <c r="AF1596" s="27">
        <v>10863.6</v>
      </c>
      <c r="AG1596" s="90">
        <v>9053</v>
      </c>
      <c r="AH1596" s="27">
        <v>1</v>
      </c>
      <c r="AI1596" s="27">
        <v>1</v>
      </c>
      <c r="AJ1596" s="27">
        <v>186</v>
      </c>
      <c r="AK1596" s="27">
        <v>186</v>
      </c>
      <c r="AL1596" s="101">
        <v>9239</v>
      </c>
      <c r="AM1596" s="101">
        <v>9239</v>
      </c>
      <c r="AN1596">
        <v>2040</v>
      </c>
      <c r="AO1596" t="s">
        <v>59</v>
      </c>
      <c r="AP1596" s="30">
        <v>12</v>
      </c>
      <c r="AQ1596" t="s">
        <v>302</v>
      </c>
      <c r="AR1596">
        <v>1</v>
      </c>
      <c r="AS1596">
        <v>1</v>
      </c>
      <c r="AT1596" t="s">
        <v>89</v>
      </c>
      <c r="AU1596">
        <v>2023</v>
      </c>
      <c r="AW1596" s="101">
        <f t="shared" si="105"/>
        <v>9053</v>
      </c>
      <c r="AX1596" s="101">
        <f t="shared" si="106"/>
        <v>9239</v>
      </c>
      <c r="AY1596" s="101">
        <f t="shared" si="107"/>
        <v>9239</v>
      </c>
    </row>
    <row r="1597" spans="1:51" x14ac:dyDescent="0.2">
      <c r="A1597">
        <v>89</v>
      </c>
      <c r="B1597">
        <v>2023</v>
      </c>
      <c r="C1597" t="s">
        <v>230</v>
      </c>
      <c r="D1597" t="s">
        <v>157</v>
      </c>
      <c r="E1597" t="s">
        <v>46</v>
      </c>
      <c r="G1597" t="s">
        <v>453</v>
      </c>
      <c r="H1597" t="s">
        <v>454</v>
      </c>
      <c r="I1597" t="s">
        <v>455</v>
      </c>
      <c r="J1597" t="s">
        <v>453</v>
      </c>
      <c r="K1597" t="s">
        <v>51</v>
      </c>
      <c r="L1597" s="27">
        <v>0</v>
      </c>
      <c r="M1597" s="27">
        <v>0</v>
      </c>
      <c r="N1597" s="27">
        <v>0</v>
      </c>
      <c r="O1597" t="s">
        <v>456</v>
      </c>
      <c r="P1597" t="s">
        <v>457</v>
      </c>
      <c r="Q1597" s="27">
        <v>10350</v>
      </c>
      <c r="R1597" s="27">
        <v>10350</v>
      </c>
      <c r="S1597" s="27">
        <v>4178</v>
      </c>
      <c r="T1597" s="27">
        <v>4178</v>
      </c>
      <c r="U1597" s="27">
        <v>0</v>
      </c>
      <c r="V1597" s="27">
        <v>0</v>
      </c>
      <c r="W1597" s="27">
        <v>0</v>
      </c>
      <c r="X1597" t="s">
        <v>458</v>
      </c>
      <c r="Y1597" t="s">
        <v>91</v>
      </c>
      <c r="Z1597" s="27">
        <v>35</v>
      </c>
      <c r="AA1597" s="27">
        <v>38.75</v>
      </c>
      <c r="AB1597" s="27">
        <v>58</v>
      </c>
      <c r="AC1597" s="27">
        <v>58</v>
      </c>
      <c r="AD1597" s="27">
        <v>7242.4000000000005</v>
      </c>
      <c r="AE1597" s="27">
        <v>9053</v>
      </c>
      <c r="AF1597" s="27">
        <v>10863.6</v>
      </c>
      <c r="AG1597" s="90">
        <v>9053</v>
      </c>
      <c r="AH1597" s="27">
        <v>1</v>
      </c>
      <c r="AI1597" s="27">
        <v>1</v>
      </c>
      <c r="AJ1597" s="27">
        <v>186</v>
      </c>
      <c r="AK1597" s="27">
        <v>186</v>
      </c>
      <c r="AL1597" s="101">
        <v>9239</v>
      </c>
      <c r="AM1597" s="101">
        <v>9239</v>
      </c>
      <c r="AN1597">
        <v>2045</v>
      </c>
      <c r="AO1597" t="s">
        <v>59</v>
      </c>
      <c r="AP1597" s="30">
        <v>12</v>
      </c>
      <c r="AQ1597" t="s">
        <v>302</v>
      </c>
      <c r="AR1597">
        <v>1</v>
      </c>
      <c r="AS1597">
        <v>1</v>
      </c>
      <c r="AT1597" t="s">
        <v>89</v>
      </c>
      <c r="AU1597">
        <v>2023</v>
      </c>
      <c r="AW1597" s="101">
        <f t="shared" si="105"/>
        <v>9053</v>
      </c>
      <c r="AX1597" s="101">
        <f t="shared" si="106"/>
        <v>9239</v>
      </c>
      <c r="AY1597" s="101">
        <f t="shared" si="107"/>
        <v>9239</v>
      </c>
    </row>
    <row r="1598" spans="1:51" x14ac:dyDescent="0.2">
      <c r="A1598">
        <v>89</v>
      </c>
      <c r="B1598">
        <v>2023</v>
      </c>
      <c r="C1598" t="s">
        <v>230</v>
      </c>
      <c r="D1598" t="s">
        <v>157</v>
      </c>
      <c r="E1598" t="s">
        <v>46</v>
      </c>
      <c r="G1598" t="s">
        <v>453</v>
      </c>
      <c r="H1598" t="s">
        <v>454</v>
      </c>
      <c r="I1598" t="s">
        <v>455</v>
      </c>
      <c r="J1598" t="s">
        <v>453</v>
      </c>
      <c r="K1598" t="s">
        <v>51</v>
      </c>
      <c r="L1598" s="27">
        <v>0</v>
      </c>
      <c r="M1598" s="27">
        <v>0</v>
      </c>
      <c r="N1598" s="27">
        <v>0</v>
      </c>
      <c r="O1598" t="s">
        <v>456</v>
      </c>
      <c r="P1598" t="s">
        <v>457</v>
      </c>
      <c r="Q1598" s="27">
        <v>10350</v>
      </c>
      <c r="R1598" s="27">
        <v>10350</v>
      </c>
      <c r="S1598" s="27">
        <v>4178</v>
      </c>
      <c r="T1598" s="27">
        <v>4178</v>
      </c>
      <c r="U1598" s="27">
        <v>0</v>
      </c>
      <c r="V1598" s="27">
        <v>0</v>
      </c>
      <c r="W1598" s="27">
        <v>0</v>
      </c>
      <c r="X1598" t="s">
        <v>458</v>
      </c>
      <c r="Y1598" t="s">
        <v>91</v>
      </c>
      <c r="Z1598" s="27">
        <v>35</v>
      </c>
      <c r="AA1598" s="27">
        <v>39.5</v>
      </c>
      <c r="AB1598" s="27">
        <v>58</v>
      </c>
      <c r="AC1598" s="27">
        <v>58</v>
      </c>
      <c r="AD1598" s="27">
        <v>7242.4000000000005</v>
      </c>
      <c r="AE1598" s="27">
        <v>9053</v>
      </c>
      <c r="AF1598" s="27">
        <v>10863.6</v>
      </c>
      <c r="AG1598" s="90">
        <v>9053</v>
      </c>
      <c r="AH1598" s="27">
        <v>1</v>
      </c>
      <c r="AI1598" s="27">
        <v>1</v>
      </c>
      <c r="AJ1598" s="27">
        <v>186</v>
      </c>
      <c r="AK1598" s="27">
        <v>186</v>
      </c>
      <c r="AL1598" s="101">
        <v>9239</v>
      </c>
      <c r="AM1598" s="101">
        <v>9239</v>
      </c>
      <c r="AN1598">
        <v>2050</v>
      </c>
      <c r="AO1598" t="s">
        <v>59</v>
      </c>
      <c r="AP1598" s="30">
        <v>12</v>
      </c>
      <c r="AQ1598" t="s">
        <v>302</v>
      </c>
      <c r="AR1598">
        <v>1</v>
      </c>
      <c r="AS1598">
        <v>1</v>
      </c>
      <c r="AT1598" t="s">
        <v>89</v>
      </c>
      <c r="AU1598">
        <v>2023</v>
      </c>
      <c r="AW1598" s="101">
        <f t="shared" si="105"/>
        <v>9053</v>
      </c>
      <c r="AX1598" s="101">
        <f t="shared" si="106"/>
        <v>9239</v>
      </c>
      <c r="AY1598" s="101">
        <f t="shared" si="107"/>
        <v>9239</v>
      </c>
    </row>
    <row r="1599" spans="1:51" x14ac:dyDescent="0.2">
      <c r="A1599">
        <v>89</v>
      </c>
      <c r="B1599">
        <v>2023</v>
      </c>
      <c r="C1599" t="s">
        <v>230</v>
      </c>
      <c r="D1599" t="s">
        <v>157</v>
      </c>
      <c r="E1599" t="s">
        <v>46</v>
      </c>
      <c r="G1599" t="s">
        <v>453</v>
      </c>
      <c r="H1599" t="s">
        <v>454</v>
      </c>
      <c r="I1599" t="s">
        <v>455</v>
      </c>
      <c r="J1599" t="s">
        <v>453</v>
      </c>
      <c r="K1599" t="s">
        <v>51</v>
      </c>
      <c r="L1599" s="27">
        <v>0</v>
      </c>
      <c r="M1599" s="27">
        <v>0</v>
      </c>
      <c r="N1599" s="27">
        <v>0</v>
      </c>
      <c r="O1599" t="s">
        <v>456</v>
      </c>
      <c r="P1599" t="s">
        <v>457</v>
      </c>
      <c r="Q1599" s="27">
        <v>10350</v>
      </c>
      <c r="R1599" s="27">
        <v>10350</v>
      </c>
      <c r="S1599" s="27">
        <v>4178</v>
      </c>
      <c r="T1599" s="27">
        <v>4178</v>
      </c>
      <c r="U1599" s="27">
        <v>0</v>
      </c>
      <c r="V1599" s="27">
        <v>0</v>
      </c>
      <c r="W1599" s="27">
        <v>0</v>
      </c>
      <c r="X1599" t="s">
        <v>458</v>
      </c>
      <c r="Y1599" t="s">
        <v>91</v>
      </c>
      <c r="Z1599" s="27">
        <v>35</v>
      </c>
      <c r="AA1599" s="27">
        <v>35</v>
      </c>
      <c r="AB1599" s="27">
        <v>58</v>
      </c>
      <c r="AC1599" s="27">
        <v>58</v>
      </c>
      <c r="AD1599" s="27">
        <v>7242.4000000000005</v>
      </c>
      <c r="AE1599" s="27">
        <v>9053</v>
      </c>
      <c r="AF1599" s="27">
        <v>10863.6</v>
      </c>
      <c r="AG1599" s="90">
        <v>9053</v>
      </c>
      <c r="AH1599" s="27">
        <v>1</v>
      </c>
      <c r="AI1599" s="27">
        <v>1</v>
      </c>
      <c r="AJ1599" s="27">
        <v>186</v>
      </c>
      <c r="AK1599" s="27">
        <v>186</v>
      </c>
      <c r="AL1599" s="101">
        <v>9239</v>
      </c>
      <c r="AM1599" s="101">
        <v>9239</v>
      </c>
      <c r="AN1599">
        <v>2023</v>
      </c>
      <c r="AO1599" t="s">
        <v>60</v>
      </c>
      <c r="AP1599" s="30">
        <v>12</v>
      </c>
      <c r="AQ1599" t="s">
        <v>302</v>
      </c>
      <c r="AR1599">
        <v>1</v>
      </c>
      <c r="AS1599">
        <v>1</v>
      </c>
      <c r="AT1599" t="s">
        <v>89</v>
      </c>
      <c r="AU1599">
        <v>2023</v>
      </c>
      <c r="AW1599" s="101">
        <f t="shared" si="105"/>
        <v>9053</v>
      </c>
      <c r="AX1599" s="101">
        <f t="shared" si="106"/>
        <v>9239</v>
      </c>
      <c r="AY1599" s="101">
        <f t="shared" si="107"/>
        <v>9239</v>
      </c>
    </row>
    <row r="1600" spans="1:51" x14ac:dyDescent="0.2">
      <c r="A1600">
        <v>89</v>
      </c>
      <c r="B1600">
        <v>2023</v>
      </c>
      <c r="C1600" t="s">
        <v>230</v>
      </c>
      <c r="D1600" t="s">
        <v>157</v>
      </c>
      <c r="E1600" t="s">
        <v>46</v>
      </c>
      <c r="G1600" t="s">
        <v>453</v>
      </c>
      <c r="H1600" t="s">
        <v>454</v>
      </c>
      <c r="I1600" t="s">
        <v>455</v>
      </c>
      <c r="J1600" t="s">
        <v>453</v>
      </c>
      <c r="K1600" t="s">
        <v>51</v>
      </c>
      <c r="L1600" s="27">
        <v>0</v>
      </c>
      <c r="M1600" s="27">
        <v>0</v>
      </c>
      <c r="N1600" s="27">
        <v>0</v>
      </c>
      <c r="O1600" t="s">
        <v>456</v>
      </c>
      <c r="P1600" t="s">
        <v>457</v>
      </c>
      <c r="Q1600" s="27">
        <v>10350</v>
      </c>
      <c r="R1600" s="27">
        <v>10350</v>
      </c>
      <c r="S1600" s="27">
        <v>4178</v>
      </c>
      <c r="T1600" s="27">
        <v>4178</v>
      </c>
      <c r="U1600" s="27">
        <v>0</v>
      </c>
      <c r="V1600" s="27">
        <v>0</v>
      </c>
      <c r="W1600" s="27">
        <v>0</v>
      </c>
      <c r="X1600" t="s">
        <v>458</v>
      </c>
      <c r="Y1600" t="s">
        <v>91</v>
      </c>
      <c r="Z1600" s="27">
        <v>35</v>
      </c>
      <c r="AA1600" s="27">
        <v>38</v>
      </c>
      <c r="AB1600" s="27">
        <v>58</v>
      </c>
      <c r="AC1600" s="27">
        <v>58</v>
      </c>
      <c r="AD1600" s="27">
        <v>7242.4000000000005</v>
      </c>
      <c r="AE1600" s="27">
        <v>9053</v>
      </c>
      <c r="AF1600" s="27">
        <v>10863.6</v>
      </c>
      <c r="AG1600" s="90">
        <v>9053</v>
      </c>
      <c r="AH1600" s="27">
        <v>1</v>
      </c>
      <c r="AI1600" s="27">
        <v>1</v>
      </c>
      <c r="AJ1600" s="27">
        <v>186</v>
      </c>
      <c r="AK1600" s="27">
        <v>186</v>
      </c>
      <c r="AL1600" s="101">
        <v>9239</v>
      </c>
      <c r="AM1600" s="101">
        <v>9239</v>
      </c>
      <c r="AN1600">
        <v>2030</v>
      </c>
      <c r="AO1600" t="s">
        <v>60</v>
      </c>
      <c r="AP1600" s="30">
        <v>12</v>
      </c>
      <c r="AQ1600" t="s">
        <v>302</v>
      </c>
      <c r="AR1600">
        <v>1</v>
      </c>
      <c r="AS1600">
        <v>1</v>
      </c>
      <c r="AT1600" t="s">
        <v>89</v>
      </c>
      <c r="AU1600">
        <v>2023</v>
      </c>
      <c r="AW1600" s="101">
        <f t="shared" si="105"/>
        <v>9053</v>
      </c>
      <c r="AX1600" s="101">
        <f t="shared" si="106"/>
        <v>9239</v>
      </c>
      <c r="AY1600" s="101">
        <f t="shared" si="107"/>
        <v>9239</v>
      </c>
    </row>
    <row r="1601" spans="1:51" x14ac:dyDescent="0.2">
      <c r="A1601">
        <v>89</v>
      </c>
      <c r="B1601">
        <v>2023</v>
      </c>
      <c r="C1601" t="s">
        <v>230</v>
      </c>
      <c r="D1601" t="s">
        <v>157</v>
      </c>
      <c r="E1601" t="s">
        <v>46</v>
      </c>
      <c r="G1601" t="s">
        <v>453</v>
      </c>
      <c r="H1601" t="s">
        <v>454</v>
      </c>
      <c r="I1601" t="s">
        <v>455</v>
      </c>
      <c r="J1601" t="s">
        <v>453</v>
      </c>
      <c r="K1601" t="s">
        <v>51</v>
      </c>
      <c r="L1601" s="27">
        <v>0</v>
      </c>
      <c r="M1601" s="27">
        <v>0</v>
      </c>
      <c r="N1601" s="27">
        <v>0</v>
      </c>
      <c r="O1601" t="s">
        <v>456</v>
      </c>
      <c r="P1601" t="s">
        <v>457</v>
      </c>
      <c r="Q1601" s="27">
        <v>10350</v>
      </c>
      <c r="R1601" s="27">
        <v>10350</v>
      </c>
      <c r="S1601" s="27">
        <v>4178</v>
      </c>
      <c r="T1601" s="27">
        <v>4178</v>
      </c>
      <c r="U1601" s="27">
        <v>0</v>
      </c>
      <c r="V1601" s="27">
        <v>0</v>
      </c>
      <c r="W1601" s="27">
        <v>0</v>
      </c>
      <c r="X1601" t="s">
        <v>458</v>
      </c>
      <c r="Y1601" t="s">
        <v>91</v>
      </c>
      <c r="Z1601" s="27">
        <v>35</v>
      </c>
      <c r="AA1601" s="27">
        <v>39.5</v>
      </c>
      <c r="AB1601" s="27">
        <v>58</v>
      </c>
      <c r="AC1601" s="27">
        <v>58</v>
      </c>
      <c r="AD1601" s="27">
        <v>7242.4000000000005</v>
      </c>
      <c r="AE1601" s="27">
        <v>9053</v>
      </c>
      <c r="AF1601" s="27">
        <v>10863.6</v>
      </c>
      <c r="AG1601" s="90">
        <v>9053</v>
      </c>
      <c r="AH1601" s="27">
        <v>1</v>
      </c>
      <c r="AI1601" s="27">
        <v>1</v>
      </c>
      <c r="AJ1601" s="27">
        <v>186</v>
      </c>
      <c r="AK1601" s="27">
        <v>186</v>
      </c>
      <c r="AL1601" s="101">
        <v>9239</v>
      </c>
      <c r="AM1601" s="101">
        <v>9239</v>
      </c>
      <c r="AN1601">
        <v>2035</v>
      </c>
      <c r="AO1601" t="s">
        <v>60</v>
      </c>
      <c r="AP1601" s="30">
        <v>12</v>
      </c>
      <c r="AQ1601" t="s">
        <v>302</v>
      </c>
      <c r="AR1601">
        <v>1</v>
      </c>
      <c r="AS1601">
        <v>1</v>
      </c>
      <c r="AT1601" t="s">
        <v>89</v>
      </c>
      <c r="AU1601">
        <v>2023</v>
      </c>
      <c r="AW1601" s="101">
        <f t="shared" si="105"/>
        <v>9053</v>
      </c>
      <c r="AX1601" s="101">
        <f t="shared" si="106"/>
        <v>9239</v>
      </c>
      <c r="AY1601" s="101">
        <f t="shared" si="107"/>
        <v>9239</v>
      </c>
    </row>
    <row r="1602" spans="1:51" x14ac:dyDescent="0.2">
      <c r="A1602">
        <v>89</v>
      </c>
      <c r="B1602">
        <v>2023</v>
      </c>
      <c r="C1602" t="s">
        <v>230</v>
      </c>
      <c r="D1602" t="s">
        <v>157</v>
      </c>
      <c r="E1602" t="s">
        <v>46</v>
      </c>
      <c r="G1602" t="s">
        <v>453</v>
      </c>
      <c r="H1602" t="s">
        <v>454</v>
      </c>
      <c r="I1602" t="s">
        <v>455</v>
      </c>
      <c r="J1602" t="s">
        <v>453</v>
      </c>
      <c r="K1602" t="s">
        <v>51</v>
      </c>
      <c r="L1602" s="27">
        <v>0</v>
      </c>
      <c r="M1602" s="27">
        <v>0</v>
      </c>
      <c r="N1602" s="27">
        <v>0</v>
      </c>
      <c r="O1602" t="s">
        <v>456</v>
      </c>
      <c r="P1602" t="s">
        <v>457</v>
      </c>
      <c r="Q1602" s="27">
        <v>10350</v>
      </c>
      <c r="R1602" s="27">
        <v>10350</v>
      </c>
      <c r="S1602" s="27">
        <v>4178</v>
      </c>
      <c r="T1602" s="27">
        <v>4178</v>
      </c>
      <c r="U1602" s="27">
        <v>0</v>
      </c>
      <c r="V1602" s="27">
        <v>0</v>
      </c>
      <c r="W1602" s="27">
        <v>0</v>
      </c>
      <c r="X1602" t="s">
        <v>458</v>
      </c>
      <c r="Y1602" t="s">
        <v>91</v>
      </c>
      <c r="Z1602" s="27">
        <v>35</v>
      </c>
      <c r="AA1602" s="27">
        <v>41</v>
      </c>
      <c r="AB1602" s="27">
        <v>58</v>
      </c>
      <c r="AC1602" s="27">
        <v>58</v>
      </c>
      <c r="AD1602" s="27">
        <v>7242.4000000000005</v>
      </c>
      <c r="AE1602" s="27">
        <v>9053</v>
      </c>
      <c r="AF1602" s="27">
        <v>10863.6</v>
      </c>
      <c r="AG1602" s="90">
        <v>9053</v>
      </c>
      <c r="AH1602" s="27">
        <v>1</v>
      </c>
      <c r="AI1602" s="27">
        <v>1</v>
      </c>
      <c r="AJ1602" s="27">
        <v>186</v>
      </c>
      <c r="AK1602" s="27">
        <v>186</v>
      </c>
      <c r="AL1602" s="101">
        <v>9239</v>
      </c>
      <c r="AM1602" s="101">
        <v>9239</v>
      </c>
      <c r="AN1602">
        <v>2040</v>
      </c>
      <c r="AO1602" t="s">
        <v>60</v>
      </c>
      <c r="AP1602" s="30">
        <v>12</v>
      </c>
      <c r="AQ1602" t="s">
        <v>302</v>
      </c>
      <c r="AR1602">
        <v>1</v>
      </c>
      <c r="AS1602">
        <v>1</v>
      </c>
      <c r="AT1602" t="s">
        <v>89</v>
      </c>
      <c r="AU1602">
        <v>2023</v>
      </c>
      <c r="AW1602" s="101">
        <f t="shared" si="105"/>
        <v>9053</v>
      </c>
      <c r="AX1602" s="101">
        <f t="shared" si="106"/>
        <v>9239</v>
      </c>
      <c r="AY1602" s="101">
        <f t="shared" si="107"/>
        <v>9239</v>
      </c>
    </row>
    <row r="1603" spans="1:51" x14ac:dyDescent="0.2">
      <c r="A1603">
        <v>89</v>
      </c>
      <c r="B1603">
        <v>2023</v>
      </c>
      <c r="C1603" t="s">
        <v>230</v>
      </c>
      <c r="D1603" t="s">
        <v>157</v>
      </c>
      <c r="E1603" t="s">
        <v>46</v>
      </c>
      <c r="G1603" t="s">
        <v>453</v>
      </c>
      <c r="H1603" t="s">
        <v>454</v>
      </c>
      <c r="I1603" t="s">
        <v>455</v>
      </c>
      <c r="J1603" t="s">
        <v>453</v>
      </c>
      <c r="K1603" t="s">
        <v>51</v>
      </c>
      <c r="L1603" s="27">
        <v>0</v>
      </c>
      <c r="M1603" s="27">
        <v>0</v>
      </c>
      <c r="N1603" s="27">
        <v>0</v>
      </c>
      <c r="O1603" t="s">
        <v>456</v>
      </c>
      <c r="P1603" t="s">
        <v>457</v>
      </c>
      <c r="Q1603" s="27">
        <v>10350</v>
      </c>
      <c r="R1603" s="27">
        <v>10350</v>
      </c>
      <c r="S1603" s="27">
        <v>4178</v>
      </c>
      <c r="T1603" s="27">
        <v>4178</v>
      </c>
      <c r="U1603" s="27">
        <v>0</v>
      </c>
      <c r="V1603" s="27">
        <v>0</v>
      </c>
      <c r="W1603" s="27">
        <v>0</v>
      </c>
      <c r="X1603" t="s">
        <v>458</v>
      </c>
      <c r="Y1603" t="s">
        <v>91</v>
      </c>
      <c r="Z1603" s="27">
        <v>35</v>
      </c>
      <c r="AA1603" s="27">
        <v>42.5</v>
      </c>
      <c r="AB1603" s="27">
        <v>58</v>
      </c>
      <c r="AC1603" s="27">
        <v>58</v>
      </c>
      <c r="AD1603" s="27">
        <v>7242.4000000000005</v>
      </c>
      <c r="AE1603" s="27">
        <v>9053</v>
      </c>
      <c r="AF1603" s="27">
        <v>10863.6</v>
      </c>
      <c r="AG1603" s="90">
        <v>9053</v>
      </c>
      <c r="AH1603" s="27">
        <v>1</v>
      </c>
      <c r="AI1603" s="27">
        <v>1</v>
      </c>
      <c r="AJ1603" s="27">
        <v>186</v>
      </c>
      <c r="AK1603" s="27">
        <v>186</v>
      </c>
      <c r="AL1603" s="101">
        <v>9239</v>
      </c>
      <c r="AM1603" s="101">
        <v>9239</v>
      </c>
      <c r="AN1603">
        <v>2045</v>
      </c>
      <c r="AO1603" t="s">
        <v>60</v>
      </c>
      <c r="AP1603" s="30">
        <v>12</v>
      </c>
      <c r="AQ1603" t="s">
        <v>302</v>
      </c>
      <c r="AR1603">
        <v>1</v>
      </c>
      <c r="AS1603">
        <v>1</v>
      </c>
      <c r="AT1603" t="s">
        <v>89</v>
      </c>
      <c r="AU1603">
        <v>2023</v>
      </c>
      <c r="AW1603" s="101">
        <f t="shared" si="105"/>
        <v>9053</v>
      </c>
      <c r="AX1603" s="101">
        <f t="shared" si="106"/>
        <v>9239</v>
      </c>
      <c r="AY1603" s="101">
        <f t="shared" si="107"/>
        <v>9239</v>
      </c>
    </row>
    <row r="1604" spans="1:51" x14ac:dyDescent="0.2">
      <c r="A1604">
        <v>89</v>
      </c>
      <c r="B1604">
        <v>2023</v>
      </c>
      <c r="C1604" t="s">
        <v>230</v>
      </c>
      <c r="D1604" t="s">
        <v>157</v>
      </c>
      <c r="E1604" t="s">
        <v>46</v>
      </c>
      <c r="G1604" t="s">
        <v>453</v>
      </c>
      <c r="H1604" t="s">
        <v>454</v>
      </c>
      <c r="I1604" t="s">
        <v>455</v>
      </c>
      <c r="J1604" t="s">
        <v>453</v>
      </c>
      <c r="K1604" t="s">
        <v>51</v>
      </c>
      <c r="L1604" s="27">
        <v>0</v>
      </c>
      <c r="M1604" s="27">
        <v>0</v>
      </c>
      <c r="N1604" s="27">
        <v>0</v>
      </c>
      <c r="O1604" t="s">
        <v>456</v>
      </c>
      <c r="P1604" t="s">
        <v>457</v>
      </c>
      <c r="Q1604" s="27">
        <v>10350</v>
      </c>
      <c r="R1604" s="27">
        <v>10350</v>
      </c>
      <c r="S1604" s="27">
        <v>4178</v>
      </c>
      <c r="T1604" s="27">
        <v>4178</v>
      </c>
      <c r="U1604" s="27">
        <v>0</v>
      </c>
      <c r="V1604" s="27">
        <v>0</v>
      </c>
      <c r="W1604" s="27">
        <v>0</v>
      </c>
      <c r="X1604" t="s">
        <v>458</v>
      </c>
      <c r="Y1604" t="s">
        <v>91</v>
      </c>
      <c r="Z1604" s="27">
        <v>35</v>
      </c>
      <c r="AA1604" s="27">
        <v>44</v>
      </c>
      <c r="AB1604" s="27">
        <v>58</v>
      </c>
      <c r="AC1604" s="27">
        <v>58</v>
      </c>
      <c r="AD1604" s="27">
        <v>7242.4000000000005</v>
      </c>
      <c r="AE1604" s="27">
        <v>9053</v>
      </c>
      <c r="AF1604" s="27">
        <v>10863.6</v>
      </c>
      <c r="AG1604" s="90">
        <v>9053</v>
      </c>
      <c r="AH1604" s="27">
        <v>1</v>
      </c>
      <c r="AI1604" s="27">
        <v>1</v>
      </c>
      <c r="AJ1604" s="27">
        <v>186</v>
      </c>
      <c r="AK1604" s="27">
        <v>186</v>
      </c>
      <c r="AL1604" s="101">
        <v>9239</v>
      </c>
      <c r="AM1604" s="101">
        <v>9239</v>
      </c>
      <c r="AN1604">
        <v>2050</v>
      </c>
      <c r="AO1604" t="s">
        <v>60</v>
      </c>
      <c r="AP1604" s="30">
        <v>12</v>
      </c>
      <c r="AQ1604" t="s">
        <v>302</v>
      </c>
      <c r="AR1604">
        <v>1</v>
      </c>
      <c r="AS1604">
        <v>1</v>
      </c>
      <c r="AT1604" t="s">
        <v>89</v>
      </c>
      <c r="AU1604">
        <v>2023</v>
      </c>
      <c r="AW1604" s="101">
        <f t="shared" si="105"/>
        <v>9053</v>
      </c>
      <c r="AX1604" s="101">
        <f t="shared" si="106"/>
        <v>9239</v>
      </c>
      <c r="AY1604" s="101">
        <f t="shared" si="107"/>
        <v>9239</v>
      </c>
    </row>
    <row r="1605" spans="1:51" x14ac:dyDescent="0.2">
      <c r="A1605">
        <v>90</v>
      </c>
      <c r="B1605">
        <v>2023</v>
      </c>
      <c r="C1605" t="s">
        <v>230</v>
      </c>
      <c r="D1605" t="s">
        <v>99</v>
      </c>
      <c r="E1605" t="s">
        <v>46</v>
      </c>
      <c r="G1605" t="s">
        <v>459</v>
      </c>
      <c r="H1605" t="s">
        <v>454</v>
      </c>
      <c r="I1605" t="s">
        <v>340</v>
      </c>
      <c r="J1605" t="s">
        <v>459</v>
      </c>
      <c r="K1605" t="s">
        <v>51</v>
      </c>
      <c r="L1605" s="27">
        <v>0</v>
      </c>
      <c r="M1605" s="27">
        <v>0</v>
      </c>
      <c r="N1605" s="27">
        <v>0</v>
      </c>
      <c r="O1605" t="s">
        <v>456</v>
      </c>
      <c r="P1605" t="s">
        <v>232</v>
      </c>
      <c r="Q1605" s="27">
        <v>1.4</v>
      </c>
      <c r="R1605" s="27">
        <v>1.4</v>
      </c>
      <c r="S1605" s="27">
        <v>0.8</v>
      </c>
      <c r="T1605" s="27">
        <v>0.8</v>
      </c>
      <c r="U1605" s="27">
        <v>0</v>
      </c>
      <c r="V1605" s="27">
        <v>0</v>
      </c>
      <c r="W1605" s="27">
        <v>0</v>
      </c>
      <c r="X1605" t="s">
        <v>458</v>
      </c>
      <c r="Y1605" t="s">
        <v>91</v>
      </c>
      <c r="Z1605" s="27">
        <v>71</v>
      </c>
      <c r="AA1605" s="27">
        <v>71</v>
      </c>
      <c r="AB1605" s="27">
        <v>88</v>
      </c>
      <c r="AC1605" s="27">
        <v>88</v>
      </c>
      <c r="AD1605" s="27">
        <v>9476.8000000000011</v>
      </c>
      <c r="AE1605" s="27">
        <v>11846</v>
      </c>
      <c r="AF1605" s="27">
        <v>14215.199999999999</v>
      </c>
      <c r="AG1605" s="90">
        <v>11846</v>
      </c>
      <c r="AH1605" s="27">
        <v>1</v>
      </c>
      <c r="AI1605" s="27">
        <v>1</v>
      </c>
      <c r="AJ1605" s="27">
        <v>186</v>
      </c>
      <c r="AK1605" s="27">
        <v>186</v>
      </c>
      <c r="AL1605" s="101">
        <v>12032</v>
      </c>
      <c r="AM1605" s="101">
        <v>12032</v>
      </c>
      <c r="AN1605">
        <v>2023</v>
      </c>
      <c r="AO1605" t="s">
        <v>56</v>
      </c>
      <c r="AP1605" s="30">
        <v>12</v>
      </c>
      <c r="AQ1605" t="s">
        <v>302</v>
      </c>
      <c r="AR1605">
        <v>1</v>
      </c>
      <c r="AS1605">
        <v>1</v>
      </c>
      <c r="AT1605" t="s">
        <v>89</v>
      </c>
      <c r="AU1605">
        <v>2023</v>
      </c>
      <c r="AW1605" s="101">
        <f t="shared" si="105"/>
        <v>11846</v>
      </c>
      <c r="AX1605" s="101">
        <f t="shared" si="106"/>
        <v>12032</v>
      </c>
      <c r="AY1605" s="101">
        <f t="shared" si="107"/>
        <v>12032</v>
      </c>
    </row>
    <row r="1606" spans="1:51" x14ac:dyDescent="0.2">
      <c r="A1606">
        <v>90</v>
      </c>
      <c r="B1606">
        <v>2023</v>
      </c>
      <c r="C1606" t="s">
        <v>230</v>
      </c>
      <c r="D1606" t="s">
        <v>99</v>
      </c>
      <c r="E1606" t="s">
        <v>46</v>
      </c>
      <c r="G1606" t="s">
        <v>459</v>
      </c>
      <c r="H1606" t="s">
        <v>454</v>
      </c>
      <c r="I1606" t="s">
        <v>340</v>
      </c>
      <c r="J1606" t="s">
        <v>459</v>
      </c>
      <c r="K1606" t="s">
        <v>51</v>
      </c>
      <c r="L1606" s="27">
        <v>0</v>
      </c>
      <c r="M1606" s="27">
        <v>0</v>
      </c>
      <c r="N1606" s="27">
        <v>0</v>
      </c>
      <c r="O1606" t="s">
        <v>456</v>
      </c>
      <c r="P1606" t="s">
        <v>232</v>
      </c>
      <c r="Q1606" s="27">
        <v>1.4</v>
      </c>
      <c r="R1606" s="27">
        <v>1.3</v>
      </c>
      <c r="S1606" s="27">
        <v>0.8</v>
      </c>
      <c r="T1606" s="27">
        <v>0.8</v>
      </c>
      <c r="U1606" s="27">
        <v>0</v>
      </c>
      <c r="V1606" s="27">
        <v>0</v>
      </c>
      <c r="W1606" s="27">
        <v>0</v>
      </c>
      <c r="X1606" t="s">
        <v>458</v>
      </c>
      <c r="Y1606" t="s">
        <v>91</v>
      </c>
      <c r="Z1606" s="27">
        <v>71</v>
      </c>
      <c r="AA1606" s="27">
        <v>71</v>
      </c>
      <c r="AB1606" s="27">
        <v>88</v>
      </c>
      <c r="AC1606" s="27">
        <v>88</v>
      </c>
      <c r="AD1606" s="27">
        <v>9476.8000000000011</v>
      </c>
      <c r="AE1606" s="27">
        <v>11846</v>
      </c>
      <c r="AF1606" s="27">
        <v>14215.199999999999</v>
      </c>
      <c r="AG1606" s="90">
        <v>11846</v>
      </c>
      <c r="AH1606" s="27">
        <v>1</v>
      </c>
      <c r="AI1606" s="27">
        <v>1</v>
      </c>
      <c r="AJ1606" s="27">
        <v>186</v>
      </c>
      <c r="AK1606" s="27">
        <v>186</v>
      </c>
      <c r="AL1606" s="101">
        <v>12032</v>
      </c>
      <c r="AM1606" s="101">
        <v>12032</v>
      </c>
      <c r="AN1606">
        <v>2030</v>
      </c>
      <c r="AO1606" t="s">
        <v>56</v>
      </c>
      <c r="AP1606" s="30">
        <v>12</v>
      </c>
      <c r="AQ1606" t="s">
        <v>302</v>
      </c>
      <c r="AR1606">
        <v>1</v>
      </c>
      <c r="AS1606">
        <v>1</v>
      </c>
      <c r="AT1606" t="s">
        <v>89</v>
      </c>
      <c r="AU1606">
        <v>2023</v>
      </c>
      <c r="AW1606" s="101">
        <f t="shared" si="105"/>
        <v>11846</v>
      </c>
      <c r="AX1606" s="101">
        <f t="shared" si="106"/>
        <v>12032</v>
      </c>
      <c r="AY1606" s="101">
        <f t="shared" si="107"/>
        <v>12032</v>
      </c>
    </row>
    <row r="1607" spans="1:51" x14ac:dyDescent="0.2">
      <c r="A1607">
        <v>90</v>
      </c>
      <c r="B1607">
        <v>2023</v>
      </c>
      <c r="C1607" t="s">
        <v>230</v>
      </c>
      <c r="D1607" t="s">
        <v>99</v>
      </c>
      <c r="E1607" t="s">
        <v>46</v>
      </c>
      <c r="G1607" t="s">
        <v>459</v>
      </c>
      <c r="H1607" t="s">
        <v>454</v>
      </c>
      <c r="I1607" t="s">
        <v>340</v>
      </c>
      <c r="J1607" t="s">
        <v>459</v>
      </c>
      <c r="K1607" t="s">
        <v>51</v>
      </c>
      <c r="L1607" s="27">
        <v>0</v>
      </c>
      <c r="M1607" s="27">
        <v>0</v>
      </c>
      <c r="N1607" s="27">
        <v>0</v>
      </c>
      <c r="O1607" t="s">
        <v>456</v>
      </c>
      <c r="P1607" t="s">
        <v>232</v>
      </c>
      <c r="Q1607" s="27">
        <v>1.4</v>
      </c>
      <c r="R1607" s="27">
        <v>1.3</v>
      </c>
      <c r="S1607" s="27">
        <v>0.8</v>
      </c>
      <c r="T1607" s="27">
        <v>0.8</v>
      </c>
      <c r="U1607" s="27">
        <v>0</v>
      </c>
      <c r="V1607" s="27">
        <v>0</v>
      </c>
      <c r="W1607" s="27">
        <v>0</v>
      </c>
      <c r="X1607" t="s">
        <v>458</v>
      </c>
      <c r="Y1607" t="s">
        <v>91</v>
      </c>
      <c r="Z1607" s="27">
        <v>71</v>
      </c>
      <c r="AA1607" s="27">
        <v>71</v>
      </c>
      <c r="AB1607" s="27">
        <v>88</v>
      </c>
      <c r="AC1607" s="27">
        <v>88</v>
      </c>
      <c r="AD1607" s="27">
        <v>9476.8000000000011</v>
      </c>
      <c r="AE1607" s="27">
        <v>11846</v>
      </c>
      <c r="AF1607" s="27">
        <v>14215.199999999999</v>
      </c>
      <c r="AG1607" s="90">
        <v>11846</v>
      </c>
      <c r="AH1607" s="27">
        <v>1</v>
      </c>
      <c r="AI1607" s="27">
        <v>1</v>
      </c>
      <c r="AJ1607" s="27">
        <v>186</v>
      </c>
      <c r="AK1607" s="27">
        <v>186</v>
      </c>
      <c r="AL1607" s="101">
        <v>12032</v>
      </c>
      <c r="AM1607" s="101">
        <v>12032</v>
      </c>
      <c r="AN1607">
        <v>2035</v>
      </c>
      <c r="AO1607" t="s">
        <v>56</v>
      </c>
      <c r="AP1607" s="30">
        <v>12</v>
      </c>
      <c r="AQ1607" t="s">
        <v>302</v>
      </c>
      <c r="AR1607">
        <v>1</v>
      </c>
      <c r="AS1607">
        <v>1</v>
      </c>
      <c r="AT1607" t="s">
        <v>89</v>
      </c>
      <c r="AU1607">
        <v>2023</v>
      </c>
      <c r="AW1607" s="101">
        <f t="shared" si="105"/>
        <v>11846</v>
      </c>
      <c r="AX1607" s="101">
        <f t="shared" si="106"/>
        <v>12032</v>
      </c>
      <c r="AY1607" s="101">
        <f t="shared" si="107"/>
        <v>12032</v>
      </c>
    </row>
    <row r="1608" spans="1:51" x14ac:dyDescent="0.2">
      <c r="A1608">
        <v>90</v>
      </c>
      <c r="B1608">
        <v>2023</v>
      </c>
      <c r="C1608" t="s">
        <v>230</v>
      </c>
      <c r="D1608" t="s">
        <v>99</v>
      </c>
      <c r="E1608" t="s">
        <v>46</v>
      </c>
      <c r="G1608" t="s">
        <v>459</v>
      </c>
      <c r="H1608" t="s">
        <v>454</v>
      </c>
      <c r="I1608" t="s">
        <v>340</v>
      </c>
      <c r="J1608" t="s">
        <v>459</v>
      </c>
      <c r="K1608" t="s">
        <v>51</v>
      </c>
      <c r="L1608" s="27">
        <v>0</v>
      </c>
      <c r="M1608" s="27">
        <v>0</v>
      </c>
      <c r="N1608" s="27">
        <v>0</v>
      </c>
      <c r="O1608" t="s">
        <v>456</v>
      </c>
      <c r="P1608" t="s">
        <v>232</v>
      </c>
      <c r="Q1608" s="27">
        <v>1.4</v>
      </c>
      <c r="R1608" s="27">
        <v>1.3</v>
      </c>
      <c r="S1608" s="27">
        <v>0.8</v>
      </c>
      <c r="T1608" s="27">
        <v>0.8</v>
      </c>
      <c r="U1608" s="27">
        <v>0</v>
      </c>
      <c r="V1608" s="27">
        <v>0</v>
      </c>
      <c r="W1608" s="27">
        <v>0</v>
      </c>
      <c r="X1608" t="s">
        <v>458</v>
      </c>
      <c r="Y1608" t="s">
        <v>91</v>
      </c>
      <c r="Z1608" s="27">
        <v>71</v>
      </c>
      <c r="AA1608" s="27">
        <v>71</v>
      </c>
      <c r="AB1608" s="27">
        <v>88</v>
      </c>
      <c r="AC1608" s="27">
        <v>88</v>
      </c>
      <c r="AD1608" s="27">
        <v>9476.8000000000011</v>
      </c>
      <c r="AE1608" s="27">
        <v>11846</v>
      </c>
      <c r="AF1608" s="27">
        <v>14215.199999999999</v>
      </c>
      <c r="AG1608" s="90">
        <v>11846</v>
      </c>
      <c r="AH1608" s="27">
        <v>1</v>
      </c>
      <c r="AI1608" s="27">
        <v>1</v>
      </c>
      <c r="AJ1608" s="27">
        <v>186</v>
      </c>
      <c r="AK1608" s="27">
        <v>186</v>
      </c>
      <c r="AL1608" s="101">
        <v>12032</v>
      </c>
      <c r="AM1608" s="101">
        <v>12032</v>
      </c>
      <c r="AN1608">
        <v>2040</v>
      </c>
      <c r="AO1608" t="s">
        <v>56</v>
      </c>
      <c r="AP1608" s="30">
        <v>12</v>
      </c>
      <c r="AQ1608" t="s">
        <v>302</v>
      </c>
      <c r="AR1608">
        <v>1</v>
      </c>
      <c r="AS1608">
        <v>1</v>
      </c>
      <c r="AT1608" t="s">
        <v>89</v>
      </c>
      <c r="AU1608">
        <v>2023</v>
      </c>
      <c r="AW1608" s="101">
        <f t="shared" si="105"/>
        <v>11846</v>
      </c>
      <c r="AX1608" s="101">
        <f t="shared" si="106"/>
        <v>12032</v>
      </c>
      <c r="AY1608" s="101">
        <f t="shared" si="107"/>
        <v>12032</v>
      </c>
    </row>
    <row r="1609" spans="1:51" x14ac:dyDescent="0.2">
      <c r="A1609">
        <v>90</v>
      </c>
      <c r="B1609">
        <v>2023</v>
      </c>
      <c r="C1609" t="s">
        <v>230</v>
      </c>
      <c r="D1609" t="s">
        <v>99</v>
      </c>
      <c r="E1609" t="s">
        <v>46</v>
      </c>
      <c r="G1609" t="s">
        <v>459</v>
      </c>
      <c r="H1609" t="s">
        <v>454</v>
      </c>
      <c r="I1609" t="s">
        <v>340</v>
      </c>
      <c r="J1609" t="s">
        <v>459</v>
      </c>
      <c r="K1609" t="s">
        <v>51</v>
      </c>
      <c r="L1609" s="27">
        <v>0</v>
      </c>
      <c r="M1609" s="27">
        <v>0</v>
      </c>
      <c r="N1609" s="27">
        <v>0</v>
      </c>
      <c r="O1609" t="s">
        <v>456</v>
      </c>
      <c r="P1609" t="s">
        <v>232</v>
      </c>
      <c r="Q1609" s="27">
        <v>1.4</v>
      </c>
      <c r="R1609" s="27">
        <v>1.3</v>
      </c>
      <c r="S1609" s="27">
        <v>0.8</v>
      </c>
      <c r="T1609" s="27">
        <v>0.8</v>
      </c>
      <c r="U1609" s="27">
        <v>0</v>
      </c>
      <c r="V1609" s="27">
        <v>0</v>
      </c>
      <c r="W1609" s="27">
        <v>0</v>
      </c>
      <c r="X1609" t="s">
        <v>458</v>
      </c>
      <c r="Y1609" t="s">
        <v>91</v>
      </c>
      <c r="Z1609" s="27">
        <v>71</v>
      </c>
      <c r="AA1609" s="27">
        <v>71</v>
      </c>
      <c r="AB1609" s="27">
        <v>88</v>
      </c>
      <c r="AC1609" s="27">
        <v>88</v>
      </c>
      <c r="AD1609" s="27">
        <v>9476.8000000000011</v>
      </c>
      <c r="AE1609" s="27">
        <v>11846</v>
      </c>
      <c r="AF1609" s="27">
        <v>14215.199999999999</v>
      </c>
      <c r="AG1609" s="90">
        <v>11846</v>
      </c>
      <c r="AH1609" s="27">
        <v>1</v>
      </c>
      <c r="AI1609" s="27">
        <v>1</v>
      </c>
      <c r="AJ1609" s="27">
        <v>186</v>
      </c>
      <c r="AK1609" s="27">
        <v>186</v>
      </c>
      <c r="AL1609" s="101">
        <v>12032</v>
      </c>
      <c r="AM1609" s="101">
        <v>12032</v>
      </c>
      <c r="AN1609">
        <v>2045</v>
      </c>
      <c r="AO1609" t="s">
        <v>56</v>
      </c>
      <c r="AP1609" s="30">
        <v>12</v>
      </c>
      <c r="AQ1609" t="s">
        <v>302</v>
      </c>
      <c r="AR1609">
        <v>1</v>
      </c>
      <c r="AS1609">
        <v>1</v>
      </c>
      <c r="AT1609" t="s">
        <v>89</v>
      </c>
      <c r="AU1609">
        <v>2023</v>
      </c>
      <c r="AW1609" s="101">
        <f t="shared" si="105"/>
        <v>11846</v>
      </c>
      <c r="AX1609" s="101">
        <f t="shared" si="106"/>
        <v>12032</v>
      </c>
      <c r="AY1609" s="101">
        <f t="shared" si="107"/>
        <v>12032</v>
      </c>
    </row>
    <row r="1610" spans="1:51" x14ac:dyDescent="0.2">
      <c r="A1610">
        <v>90</v>
      </c>
      <c r="B1610">
        <v>2023</v>
      </c>
      <c r="C1610" t="s">
        <v>230</v>
      </c>
      <c r="D1610" t="s">
        <v>99</v>
      </c>
      <c r="E1610" t="s">
        <v>46</v>
      </c>
      <c r="G1610" t="s">
        <v>459</v>
      </c>
      <c r="H1610" t="s">
        <v>454</v>
      </c>
      <c r="I1610" t="s">
        <v>340</v>
      </c>
      <c r="J1610" t="s">
        <v>459</v>
      </c>
      <c r="K1610" t="s">
        <v>51</v>
      </c>
      <c r="L1610" s="27">
        <v>0</v>
      </c>
      <c r="M1610" s="27">
        <v>0</v>
      </c>
      <c r="N1610" s="27">
        <v>0</v>
      </c>
      <c r="O1610" t="s">
        <v>456</v>
      </c>
      <c r="P1610" t="s">
        <v>232</v>
      </c>
      <c r="Q1610" s="27">
        <v>1.4</v>
      </c>
      <c r="R1610" s="27">
        <v>1.3</v>
      </c>
      <c r="S1610" s="27">
        <v>0.8</v>
      </c>
      <c r="T1610" s="27">
        <v>0.8</v>
      </c>
      <c r="U1610" s="27">
        <v>0</v>
      </c>
      <c r="V1610" s="27">
        <v>0</v>
      </c>
      <c r="W1610" s="27">
        <v>0</v>
      </c>
      <c r="X1610" t="s">
        <v>458</v>
      </c>
      <c r="Y1610" t="s">
        <v>91</v>
      </c>
      <c r="Z1610" s="27">
        <v>71</v>
      </c>
      <c r="AA1610" s="27">
        <v>71</v>
      </c>
      <c r="AB1610" s="27">
        <v>88</v>
      </c>
      <c r="AC1610" s="27">
        <v>88</v>
      </c>
      <c r="AD1610" s="27">
        <v>9476.8000000000011</v>
      </c>
      <c r="AE1610" s="27">
        <v>11846</v>
      </c>
      <c r="AF1610" s="27">
        <v>14215.199999999999</v>
      </c>
      <c r="AG1610" s="90">
        <v>11846</v>
      </c>
      <c r="AH1610" s="27">
        <v>1</v>
      </c>
      <c r="AI1610" s="27">
        <v>1</v>
      </c>
      <c r="AJ1610" s="27">
        <v>186</v>
      </c>
      <c r="AK1610" s="27">
        <v>186</v>
      </c>
      <c r="AL1610" s="101">
        <v>12032</v>
      </c>
      <c r="AM1610" s="101">
        <v>12032</v>
      </c>
      <c r="AN1610">
        <v>2050</v>
      </c>
      <c r="AO1610" t="s">
        <v>56</v>
      </c>
      <c r="AP1610" s="30">
        <v>12</v>
      </c>
      <c r="AQ1610" t="s">
        <v>302</v>
      </c>
      <c r="AR1610">
        <v>1</v>
      </c>
      <c r="AS1610">
        <v>1</v>
      </c>
      <c r="AT1610" t="s">
        <v>89</v>
      </c>
      <c r="AU1610">
        <v>2023</v>
      </c>
      <c r="AW1610" s="101">
        <f t="shared" si="105"/>
        <v>11846</v>
      </c>
      <c r="AX1610" s="101">
        <f t="shared" si="106"/>
        <v>12032</v>
      </c>
      <c r="AY1610" s="101">
        <f t="shared" si="107"/>
        <v>12032</v>
      </c>
    </row>
    <row r="1611" spans="1:51" x14ac:dyDescent="0.2">
      <c r="A1611">
        <v>90</v>
      </c>
      <c r="B1611">
        <v>2023</v>
      </c>
      <c r="C1611" t="s">
        <v>230</v>
      </c>
      <c r="D1611" t="s">
        <v>99</v>
      </c>
      <c r="E1611" t="s">
        <v>46</v>
      </c>
      <c r="G1611" t="s">
        <v>459</v>
      </c>
      <c r="H1611" t="s">
        <v>454</v>
      </c>
      <c r="I1611" t="s">
        <v>340</v>
      </c>
      <c r="J1611" t="s">
        <v>459</v>
      </c>
      <c r="K1611" t="s">
        <v>51</v>
      </c>
      <c r="L1611" s="27">
        <v>0</v>
      </c>
      <c r="M1611" s="27">
        <v>0</v>
      </c>
      <c r="N1611" s="27">
        <v>0</v>
      </c>
      <c r="O1611" t="s">
        <v>456</v>
      </c>
      <c r="P1611" t="s">
        <v>232</v>
      </c>
      <c r="Q1611" s="27">
        <v>1.2</v>
      </c>
      <c r="R1611" s="27">
        <v>1.35</v>
      </c>
      <c r="S1611" s="27">
        <v>0.8</v>
      </c>
      <c r="T1611" s="27">
        <v>0.8</v>
      </c>
      <c r="U1611" s="27">
        <v>0</v>
      </c>
      <c r="V1611" s="27">
        <v>0</v>
      </c>
      <c r="W1611" s="27">
        <v>0</v>
      </c>
      <c r="X1611" t="s">
        <v>458</v>
      </c>
      <c r="Y1611" t="s">
        <v>91</v>
      </c>
      <c r="Z1611" s="27">
        <v>71</v>
      </c>
      <c r="AA1611" s="27">
        <v>71</v>
      </c>
      <c r="AB1611" s="27">
        <v>88</v>
      </c>
      <c r="AC1611" s="27">
        <v>88</v>
      </c>
      <c r="AD1611" s="27">
        <v>9476.8000000000011</v>
      </c>
      <c r="AE1611" s="27">
        <v>11846</v>
      </c>
      <c r="AF1611" s="27">
        <v>14215.199999999999</v>
      </c>
      <c r="AG1611" s="90">
        <v>11846</v>
      </c>
      <c r="AH1611" s="27">
        <v>1</v>
      </c>
      <c r="AI1611" s="27">
        <v>1</v>
      </c>
      <c r="AJ1611" s="27">
        <v>186</v>
      </c>
      <c r="AK1611" s="27">
        <v>186</v>
      </c>
      <c r="AL1611" s="101">
        <v>12032</v>
      </c>
      <c r="AM1611" s="101">
        <v>12032</v>
      </c>
      <c r="AN1611">
        <v>2023</v>
      </c>
      <c r="AO1611" t="s">
        <v>59</v>
      </c>
      <c r="AP1611" s="30">
        <v>12</v>
      </c>
      <c r="AQ1611" t="s">
        <v>302</v>
      </c>
      <c r="AR1611">
        <v>1</v>
      </c>
      <c r="AS1611">
        <v>1</v>
      </c>
      <c r="AT1611" t="s">
        <v>89</v>
      </c>
      <c r="AU1611">
        <v>2023</v>
      </c>
      <c r="AW1611" s="101">
        <f t="shared" si="105"/>
        <v>11846</v>
      </c>
      <c r="AX1611" s="101">
        <f t="shared" si="106"/>
        <v>12032</v>
      </c>
      <c r="AY1611" s="101">
        <f t="shared" si="107"/>
        <v>12032</v>
      </c>
    </row>
    <row r="1612" spans="1:51" x14ac:dyDescent="0.2">
      <c r="A1612">
        <v>90</v>
      </c>
      <c r="B1612">
        <v>2023</v>
      </c>
      <c r="C1612" t="s">
        <v>230</v>
      </c>
      <c r="D1612" t="s">
        <v>99</v>
      </c>
      <c r="E1612" t="s">
        <v>46</v>
      </c>
      <c r="G1612" t="s">
        <v>459</v>
      </c>
      <c r="H1612" t="s">
        <v>454</v>
      </c>
      <c r="I1612" t="s">
        <v>340</v>
      </c>
      <c r="J1612" t="s">
        <v>459</v>
      </c>
      <c r="K1612" t="s">
        <v>51</v>
      </c>
      <c r="L1612" s="27">
        <v>0</v>
      </c>
      <c r="M1612" s="27">
        <v>0</v>
      </c>
      <c r="N1612" s="27">
        <v>0</v>
      </c>
      <c r="O1612" t="s">
        <v>456</v>
      </c>
      <c r="P1612" t="s">
        <v>232</v>
      </c>
      <c r="Q1612" s="27">
        <v>1.2</v>
      </c>
      <c r="R1612" s="27">
        <v>1.3</v>
      </c>
      <c r="S1612" s="27">
        <v>0.8</v>
      </c>
      <c r="T1612" s="27">
        <v>0.8</v>
      </c>
      <c r="U1612" s="27">
        <v>0</v>
      </c>
      <c r="V1612" s="27">
        <v>0</v>
      </c>
      <c r="W1612" s="27">
        <v>0</v>
      </c>
      <c r="X1612" t="s">
        <v>458</v>
      </c>
      <c r="Y1612" t="s">
        <v>91</v>
      </c>
      <c r="Z1612" s="27">
        <v>71</v>
      </c>
      <c r="AA1612" s="27">
        <v>72</v>
      </c>
      <c r="AB1612" s="27">
        <v>88</v>
      </c>
      <c r="AC1612" s="27">
        <v>88</v>
      </c>
      <c r="AD1612" s="27">
        <v>9476.8000000000011</v>
      </c>
      <c r="AE1612" s="27">
        <v>11846</v>
      </c>
      <c r="AF1612" s="27">
        <v>14215.199999999999</v>
      </c>
      <c r="AG1612" s="90">
        <v>11846</v>
      </c>
      <c r="AH1612" s="27">
        <v>1</v>
      </c>
      <c r="AI1612" s="27">
        <v>1</v>
      </c>
      <c r="AJ1612" s="27">
        <v>186</v>
      </c>
      <c r="AK1612" s="27">
        <v>186</v>
      </c>
      <c r="AL1612" s="101">
        <v>12032</v>
      </c>
      <c r="AM1612" s="101">
        <v>12032</v>
      </c>
      <c r="AN1612">
        <v>2030</v>
      </c>
      <c r="AO1612" t="s">
        <v>59</v>
      </c>
      <c r="AP1612" s="30">
        <v>12</v>
      </c>
      <c r="AQ1612" t="s">
        <v>302</v>
      </c>
      <c r="AR1612">
        <v>1</v>
      </c>
      <c r="AS1612">
        <v>1</v>
      </c>
      <c r="AT1612" t="s">
        <v>89</v>
      </c>
      <c r="AU1612">
        <v>2023</v>
      </c>
      <c r="AW1612" s="101">
        <f t="shared" si="105"/>
        <v>11846</v>
      </c>
      <c r="AX1612" s="101">
        <f t="shared" si="106"/>
        <v>12032</v>
      </c>
      <c r="AY1612" s="101">
        <f t="shared" si="107"/>
        <v>12032</v>
      </c>
    </row>
    <row r="1613" spans="1:51" x14ac:dyDescent="0.2">
      <c r="A1613">
        <v>90</v>
      </c>
      <c r="B1613">
        <v>2023</v>
      </c>
      <c r="C1613" t="s">
        <v>230</v>
      </c>
      <c r="D1613" t="s">
        <v>99</v>
      </c>
      <c r="E1613" t="s">
        <v>46</v>
      </c>
      <c r="G1613" t="s">
        <v>459</v>
      </c>
      <c r="H1613" t="s">
        <v>454</v>
      </c>
      <c r="I1613" t="s">
        <v>340</v>
      </c>
      <c r="J1613" t="s">
        <v>459</v>
      </c>
      <c r="K1613" t="s">
        <v>51</v>
      </c>
      <c r="L1613" s="27">
        <v>0</v>
      </c>
      <c r="M1613" s="27">
        <v>0</v>
      </c>
      <c r="N1613" s="27">
        <v>0</v>
      </c>
      <c r="O1613" t="s">
        <v>456</v>
      </c>
      <c r="P1613" t="s">
        <v>232</v>
      </c>
      <c r="Q1613" s="27">
        <v>1.2</v>
      </c>
      <c r="R1613" s="27">
        <v>1.3</v>
      </c>
      <c r="S1613" s="27">
        <v>0.8</v>
      </c>
      <c r="T1613" s="27">
        <v>0.8</v>
      </c>
      <c r="U1613" s="27">
        <v>0</v>
      </c>
      <c r="V1613" s="27">
        <v>0</v>
      </c>
      <c r="W1613" s="27">
        <v>0</v>
      </c>
      <c r="X1613" t="s">
        <v>458</v>
      </c>
      <c r="Y1613" t="s">
        <v>91</v>
      </c>
      <c r="Z1613" s="27">
        <v>71</v>
      </c>
      <c r="AA1613" s="27">
        <v>72.75</v>
      </c>
      <c r="AB1613" s="27">
        <v>88</v>
      </c>
      <c r="AC1613" s="27">
        <v>88</v>
      </c>
      <c r="AD1613" s="27">
        <v>9476.8000000000011</v>
      </c>
      <c r="AE1613" s="27">
        <v>11846</v>
      </c>
      <c r="AF1613" s="27">
        <v>14215.199999999999</v>
      </c>
      <c r="AG1613" s="90">
        <v>11846</v>
      </c>
      <c r="AH1613" s="27">
        <v>1</v>
      </c>
      <c r="AI1613" s="27">
        <v>1</v>
      </c>
      <c r="AJ1613" s="27">
        <v>186</v>
      </c>
      <c r="AK1613" s="27">
        <v>186</v>
      </c>
      <c r="AL1613" s="101">
        <v>12032</v>
      </c>
      <c r="AM1613" s="101">
        <v>12032</v>
      </c>
      <c r="AN1613">
        <v>2035</v>
      </c>
      <c r="AO1613" t="s">
        <v>59</v>
      </c>
      <c r="AP1613" s="30">
        <v>12</v>
      </c>
      <c r="AQ1613" t="s">
        <v>302</v>
      </c>
      <c r="AR1613">
        <v>1</v>
      </c>
      <c r="AS1613">
        <v>1</v>
      </c>
      <c r="AT1613" t="s">
        <v>89</v>
      </c>
      <c r="AU1613">
        <v>2023</v>
      </c>
      <c r="AW1613" s="101">
        <f t="shared" si="105"/>
        <v>11846</v>
      </c>
      <c r="AX1613" s="101">
        <f t="shared" si="106"/>
        <v>12032</v>
      </c>
      <c r="AY1613" s="101">
        <f t="shared" si="107"/>
        <v>12032</v>
      </c>
    </row>
    <row r="1614" spans="1:51" x14ac:dyDescent="0.2">
      <c r="A1614">
        <v>90</v>
      </c>
      <c r="B1614">
        <v>2023</v>
      </c>
      <c r="C1614" t="s">
        <v>230</v>
      </c>
      <c r="D1614" t="s">
        <v>99</v>
      </c>
      <c r="E1614" t="s">
        <v>46</v>
      </c>
      <c r="G1614" t="s">
        <v>459</v>
      </c>
      <c r="H1614" t="s">
        <v>454</v>
      </c>
      <c r="I1614" t="s">
        <v>340</v>
      </c>
      <c r="J1614" t="s">
        <v>459</v>
      </c>
      <c r="K1614" t="s">
        <v>51</v>
      </c>
      <c r="L1614" s="27">
        <v>0</v>
      </c>
      <c r="M1614" s="27">
        <v>0</v>
      </c>
      <c r="N1614" s="27">
        <v>0</v>
      </c>
      <c r="O1614" t="s">
        <v>456</v>
      </c>
      <c r="P1614" t="s">
        <v>232</v>
      </c>
      <c r="Q1614" s="27">
        <v>1.2</v>
      </c>
      <c r="R1614" s="27">
        <v>1.25</v>
      </c>
      <c r="S1614" s="27">
        <v>0.8</v>
      </c>
      <c r="T1614" s="27">
        <v>0.8</v>
      </c>
      <c r="U1614" s="27">
        <v>0</v>
      </c>
      <c r="V1614" s="27">
        <v>0</v>
      </c>
      <c r="W1614" s="27">
        <v>0</v>
      </c>
      <c r="X1614" t="s">
        <v>458</v>
      </c>
      <c r="Y1614" t="s">
        <v>91</v>
      </c>
      <c r="Z1614" s="27">
        <v>71</v>
      </c>
      <c r="AA1614" s="27">
        <v>73.5</v>
      </c>
      <c r="AB1614" s="27">
        <v>88</v>
      </c>
      <c r="AC1614" s="27">
        <v>88</v>
      </c>
      <c r="AD1614" s="27">
        <v>9476.8000000000011</v>
      </c>
      <c r="AE1614" s="27">
        <v>11846</v>
      </c>
      <c r="AF1614" s="27">
        <v>14215.199999999999</v>
      </c>
      <c r="AG1614" s="90">
        <v>11846</v>
      </c>
      <c r="AH1614" s="27">
        <v>1</v>
      </c>
      <c r="AI1614" s="27">
        <v>1</v>
      </c>
      <c r="AJ1614" s="27">
        <v>186</v>
      </c>
      <c r="AK1614" s="27">
        <v>186</v>
      </c>
      <c r="AL1614" s="101">
        <v>12032</v>
      </c>
      <c r="AM1614" s="101">
        <v>12032</v>
      </c>
      <c r="AN1614">
        <v>2040</v>
      </c>
      <c r="AO1614" t="s">
        <v>59</v>
      </c>
      <c r="AP1614" s="30">
        <v>12</v>
      </c>
      <c r="AQ1614" t="s">
        <v>302</v>
      </c>
      <c r="AR1614">
        <v>1</v>
      </c>
      <c r="AS1614">
        <v>1</v>
      </c>
      <c r="AT1614" t="s">
        <v>89</v>
      </c>
      <c r="AU1614">
        <v>2023</v>
      </c>
      <c r="AW1614" s="101">
        <f t="shared" si="105"/>
        <v>11846</v>
      </c>
      <c r="AX1614" s="101">
        <f t="shared" si="106"/>
        <v>12032</v>
      </c>
      <c r="AY1614" s="101">
        <f t="shared" si="107"/>
        <v>12032</v>
      </c>
    </row>
    <row r="1615" spans="1:51" x14ac:dyDescent="0.2">
      <c r="A1615">
        <v>90</v>
      </c>
      <c r="B1615">
        <v>2023</v>
      </c>
      <c r="C1615" t="s">
        <v>230</v>
      </c>
      <c r="D1615" t="s">
        <v>99</v>
      </c>
      <c r="E1615" t="s">
        <v>46</v>
      </c>
      <c r="G1615" t="s">
        <v>459</v>
      </c>
      <c r="H1615" t="s">
        <v>454</v>
      </c>
      <c r="I1615" t="s">
        <v>340</v>
      </c>
      <c r="J1615" t="s">
        <v>459</v>
      </c>
      <c r="K1615" t="s">
        <v>51</v>
      </c>
      <c r="L1615" s="27">
        <v>0</v>
      </c>
      <c r="M1615" s="27">
        <v>0</v>
      </c>
      <c r="N1615" s="27">
        <v>0</v>
      </c>
      <c r="O1615" t="s">
        <v>456</v>
      </c>
      <c r="P1615" t="s">
        <v>232</v>
      </c>
      <c r="Q1615" s="27">
        <v>1.2</v>
      </c>
      <c r="R1615" s="27">
        <v>1.25</v>
      </c>
      <c r="S1615" s="27">
        <v>0.8</v>
      </c>
      <c r="T1615" s="27">
        <v>0.8</v>
      </c>
      <c r="U1615" s="27">
        <v>0</v>
      </c>
      <c r="V1615" s="27">
        <v>0</v>
      </c>
      <c r="W1615" s="27">
        <v>0</v>
      </c>
      <c r="X1615" t="s">
        <v>458</v>
      </c>
      <c r="Y1615" t="s">
        <v>91</v>
      </c>
      <c r="Z1615" s="27">
        <v>71</v>
      </c>
      <c r="AA1615" s="27">
        <v>73.75</v>
      </c>
      <c r="AB1615" s="27">
        <v>88</v>
      </c>
      <c r="AC1615" s="27">
        <v>88</v>
      </c>
      <c r="AD1615" s="27">
        <v>9476.8000000000011</v>
      </c>
      <c r="AE1615" s="27">
        <v>11846</v>
      </c>
      <c r="AF1615" s="27">
        <v>14215.199999999999</v>
      </c>
      <c r="AG1615" s="90">
        <v>11846</v>
      </c>
      <c r="AH1615" s="27">
        <v>1</v>
      </c>
      <c r="AI1615" s="27">
        <v>1</v>
      </c>
      <c r="AJ1615" s="27">
        <v>186</v>
      </c>
      <c r="AK1615" s="27">
        <v>186</v>
      </c>
      <c r="AL1615" s="101">
        <v>12032</v>
      </c>
      <c r="AM1615" s="101">
        <v>12032</v>
      </c>
      <c r="AN1615">
        <v>2045</v>
      </c>
      <c r="AO1615" t="s">
        <v>59</v>
      </c>
      <c r="AP1615" s="30">
        <v>12</v>
      </c>
      <c r="AQ1615" t="s">
        <v>302</v>
      </c>
      <c r="AR1615">
        <v>1</v>
      </c>
      <c r="AS1615">
        <v>1</v>
      </c>
      <c r="AT1615" t="s">
        <v>89</v>
      </c>
      <c r="AU1615">
        <v>2023</v>
      </c>
      <c r="AW1615" s="101">
        <f t="shared" si="105"/>
        <v>11846</v>
      </c>
      <c r="AX1615" s="101">
        <f t="shared" si="106"/>
        <v>12032</v>
      </c>
      <c r="AY1615" s="101">
        <f t="shared" si="107"/>
        <v>12032</v>
      </c>
    </row>
    <row r="1616" spans="1:51" x14ac:dyDescent="0.2">
      <c r="A1616">
        <v>90</v>
      </c>
      <c r="B1616">
        <v>2023</v>
      </c>
      <c r="C1616" t="s">
        <v>230</v>
      </c>
      <c r="D1616" t="s">
        <v>99</v>
      </c>
      <c r="E1616" t="s">
        <v>46</v>
      </c>
      <c r="G1616" t="s">
        <v>459</v>
      </c>
      <c r="H1616" t="s">
        <v>454</v>
      </c>
      <c r="I1616" t="s">
        <v>340</v>
      </c>
      <c r="J1616" t="s">
        <v>459</v>
      </c>
      <c r="K1616" t="s">
        <v>51</v>
      </c>
      <c r="L1616" s="27">
        <v>0</v>
      </c>
      <c r="M1616" s="27">
        <v>0</v>
      </c>
      <c r="N1616" s="27">
        <v>0</v>
      </c>
      <c r="O1616" t="s">
        <v>456</v>
      </c>
      <c r="P1616" t="s">
        <v>232</v>
      </c>
      <c r="Q1616" s="27">
        <v>1.2</v>
      </c>
      <c r="R1616" s="27">
        <v>1.25</v>
      </c>
      <c r="S1616" s="27">
        <v>0.8</v>
      </c>
      <c r="T1616" s="27">
        <v>0.8</v>
      </c>
      <c r="U1616" s="27">
        <v>0</v>
      </c>
      <c r="V1616" s="27">
        <v>0</v>
      </c>
      <c r="W1616" s="27">
        <v>0</v>
      </c>
      <c r="X1616" t="s">
        <v>458</v>
      </c>
      <c r="Y1616" t="s">
        <v>91</v>
      </c>
      <c r="Z1616" s="27">
        <v>71</v>
      </c>
      <c r="AA1616" s="27">
        <v>74</v>
      </c>
      <c r="AB1616" s="27">
        <v>88</v>
      </c>
      <c r="AC1616" s="27">
        <v>88</v>
      </c>
      <c r="AD1616" s="27">
        <v>9476.8000000000011</v>
      </c>
      <c r="AE1616" s="27">
        <v>11846</v>
      </c>
      <c r="AF1616" s="27">
        <v>14215.199999999999</v>
      </c>
      <c r="AG1616" s="90">
        <v>11846</v>
      </c>
      <c r="AH1616" s="27">
        <v>1</v>
      </c>
      <c r="AI1616" s="27">
        <v>1</v>
      </c>
      <c r="AJ1616" s="27">
        <v>186</v>
      </c>
      <c r="AK1616" s="27">
        <v>186</v>
      </c>
      <c r="AL1616" s="101">
        <v>12032</v>
      </c>
      <c r="AM1616" s="101">
        <v>12032</v>
      </c>
      <c r="AN1616">
        <v>2050</v>
      </c>
      <c r="AO1616" t="s">
        <v>59</v>
      </c>
      <c r="AP1616" s="30">
        <v>12</v>
      </c>
      <c r="AQ1616" t="s">
        <v>302</v>
      </c>
      <c r="AR1616">
        <v>1</v>
      </c>
      <c r="AS1616">
        <v>1</v>
      </c>
      <c r="AT1616" t="s">
        <v>89</v>
      </c>
      <c r="AU1616">
        <v>2023</v>
      </c>
      <c r="AW1616" s="101">
        <f t="shared" si="105"/>
        <v>11846</v>
      </c>
      <c r="AX1616" s="101">
        <f t="shared" si="106"/>
        <v>12032</v>
      </c>
      <c r="AY1616" s="101">
        <f t="shared" si="107"/>
        <v>12032</v>
      </c>
    </row>
    <row r="1617" spans="1:51" x14ac:dyDescent="0.2">
      <c r="A1617">
        <v>90</v>
      </c>
      <c r="B1617">
        <v>2023</v>
      </c>
      <c r="C1617" t="s">
        <v>230</v>
      </c>
      <c r="D1617" t="s">
        <v>99</v>
      </c>
      <c r="E1617" t="s">
        <v>46</v>
      </c>
      <c r="G1617" t="s">
        <v>459</v>
      </c>
      <c r="H1617" t="s">
        <v>454</v>
      </c>
      <c r="I1617" t="s">
        <v>340</v>
      </c>
      <c r="J1617" t="s">
        <v>459</v>
      </c>
      <c r="K1617" t="s">
        <v>51</v>
      </c>
      <c r="L1617" s="27">
        <v>0</v>
      </c>
      <c r="M1617" s="27">
        <v>0</v>
      </c>
      <c r="N1617" s="27">
        <v>0</v>
      </c>
      <c r="O1617" t="s">
        <v>456</v>
      </c>
      <c r="P1617" t="s">
        <v>232</v>
      </c>
      <c r="Q1617" s="27">
        <v>1.3</v>
      </c>
      <c r="R1617" s="27">
        <v>1.3</v>
      </c>
      <c r="S1617" s="27">
        <v>0.8</v>
      </c>
      <c r="T1617" s="27">
        <v>0.8</v>
      </c>
      <c r="U1617" s="27">
        <v>0</v>
      </c>
      <c r="V1617" s="27">
        <v>0</v>
      </c>
      <c r="W1617" s="27">
        <v>0</v>
      </c>
      <c r="X1617" t="s">
        <v>458</v>
      </c>
      <c r="Y1617" t="s">
        <v>91</v>
      </c>
      <c r="Z1617" s="27">
        <v>71</v>
      </c>
      <c r="AA1617" s="27">
        <v>71</v>
      </c>
      <c r="AB1617" s="27">
        <v>88</v>
      </c>
      <c r="AC1617" s="27">
        <v>88</v>
      </c>
      <c r="AD1617" s="27">
        <v>9476.8000000000011</v>
      </c>
      <c r="AE1617" s="27">
        <v>11846</v>
      </c>
      <c r="AF1617" s="27">
        <v>14215.199999999999</v>
      </c>
      <c r="AG1617" s="90">
        <v>11846</v>
      </c>
      <c r="AH1617" s="27">
        <v>1</v>
      </c>
      <c r="AI1617" s="27">
        <v>1</v>
      </c>
      <c r="AJ1617" s="27">
        <v>186</v>
      </c>
      <c r="AK1617" s="27">
        <v>186</v>
      </c>
      <c r="AL1617" s="101">
        <v>12032</v>
      </c>
      <c r="AM1617" s="101">
        <v>12032</v>
      </c>
      <c r="AN1617">
        <v>2023</v>
      </c>
      <c r="AO1617" t="s">
        <v>60</v>
      </c>
      <c r="AP1617" s="30">
        <v>12</v>
      </c>
      <c r="AQ1617" t="s">
        <v>302</v>
      </c>
      <c r="AR1617">
        <v>1</v>
      </c>
      <c r="AS1617">
        <v>1</v>
      </c>
      <c r="AT1617" t="s">
        <v>89</v>
      </c>
      <c r="AU1617">
        <v>2023</v>
      </c>
      <c r="AW1617" s="101">
        <f t="shared" si="105"/>
        <v>11846</v>
      </c>
      <c r="AX1617" s="101">
        <f t="shared" si="106"/>
        <v>12032</v>
      </c>
      <c r="AY1617" s="101">
        <f t="shared" si="107"/>
        <v>12032</v>
      </c>
    </row>
    <row r="1618" spans="1:51" x14ac:dyDescent="0.2">
      <c r="A1618">
        <v>90</v>
      </c>
      <c r="B1618">
        <v>2023</v>
      </c>
      <c r="C1618" t="s">
        <v>230</v>
      </c>
      <c r="D1618" t="s">
        <v>99</v>
      </c>
      <c r="E1618" t="s">
        <v>46</v>
      </c>
      <c r="G1618" t="s">
        <v>459</v>
      </c>
      <c r="H1618" t="s">
        <v>454</v>
      </c>
      <c r="I1618" t="s">
        <v>340</v>
      </c>
      <c r="J1618" t="s">
        <v>459</v>
      </c>
      <c r="K1618" t="s">
        <v>51</v>
      </c>
      <c r="L1618" s="27">
        <v>0</v>
      </c>
      <c r="M1618" s="27">
        <v>0</v>
      </c>
      <c r="N1618" s="27">
        <v>0</v>
      </c>
      <c r="O1618" t="s">
        <v>456</v>
      </c>
      <c r="P1618" t="s">
        <v>232</v>
      </c>
      <c r="Q1618" s="27">
        <v>1.3</v>
      </c>
      <c r="R1618" s="27">
        <v>1.3</v>
      </c>
      <c r="S1618" s="27">
        <v>0.8</v>
      </c>
      <c r="T1618" s="27">
        <v>0.8</v>
      </c>
      <c r="U1618" s="27">
        <v>0</v>
      </c>
      <c r="V1618" s="27">
        <v>0</v>
      </c>
      <c r="W1618" s="27">
        <v>0</v>
      </c>
      <c r="X1618" t="s">
        <v>458</v>
      </c>
      <c r="Y1618" t="s">
        <v>91</v>
      </c>
      <c r="Z1618" s="27">
        <v>71</v>
      </c>
      <c r="AA1618" s="27">
        <v>73</v>
      </c>
      <c r="AB1618" s="27">
        <v>88</v>
      </c>
      <c r="AC1618" s="27">
        <v>88</v>
      </c>
      <c r="AD1618" s="27">
        <v>9476.8000000000011</v>
      </c>
      <c r="AE1618" s="27">
        <v>11846</v>
      </c>
      <c r="AF1618" s="27">
        <v>14215.199999999999</v>
      </c>
      <c r="AG1618" s="90">
        <v>11846</v>
      </c>
      <c r="AH1618" s="27">
        <v>1</v>
      </c>
      <c r="AI1618" s="27">
        <v>1</v>
      </c>
      <c r="AJ1618" s="27">
        <v>186</v>
      </c>
      <c r="AK1618" s="27">
        <v>186</v>
      </c>
      <c r="AL1618" s="101">
        <v>12032</v>
      </c>
      <c r="AM1618" s="101">
        <v>12032</v>
      </c>
      <c r="AN1618">
        <v>2030</v>
      </c>
      <c r="AO1618" t="s">
        <v>60</v>
      </c>
      <c r="AP1618" s="30">
        <v>12</v>
      </c>
      <c r="AQ1618" t="s">
        <v>302</v>
      </c>
      <c r="AR1618">
        <v>1</v>
      </c>
      <c r="AS1618">
        <v>1</v>
      </c>
      <c r="AT1618" t="s">
        <v>89</v>
      </c>
      <c r="AU1618">
        <v>2023</v>
      </c>
      <c r="AW1618" s="101">
        <f t="shared" si="105"/>
        <v>11846</v>
      </c>
      <c r="AX1618" s="101">
        <f t="shared" si="106"/>
        <v>12032</v>
      </c>
      <c r="AY1618" s="101">
        <f t="shared" si="107"/>
        <v>12032</v>
      </c>
    </row>
    <row r="1619" spans="1:51" x14ac:dyDescent="0.2">
      <c r="A1619">
        <v>90</v>
      </c>
      <c r="B1619">
        <v>2023</v>
      </c>
      <c r="C1619" t="s">
        <v>230</v>
      </c>
      <c r="D1619" t="s">
        <v>99</v>
      </c>
      <c r="E1619" t="s">
        <v>46</v>
      </c>
      <c r="G1619" t="s">
        <v>459</v>
      </c>
      <c r="H1619" t="s">
        <v>454</v>
      </c>
      <c r="I1619" t="s">
        <v>340</v>
      </c>
      <c r="J1619" t="s">
        <v>459</v>
      </c>
      <c r="K1619" t="s">
        <v>51</v>
      </c>
      <c r="L1619" s="27">
        <v>0</v>
      </c>
      <c r="M1619" s="27">
        <v>0</v>
      </c>
      <c r="N1619" s="27">
        <v>0</v>
      </c>
      <c r="O1619" t="s">
        <v>456</v>
      </c>
      <c r="P1619" t="s">
        <v>232</v>
      </c>
      <c r="Q1619" s="27">
        <v>1.3</v>
      </c>
      <c r="R1619" s="27">
        <v>1.3</v>
      </c>
      <c r="S1619" s="27">
        <v>0.8</v>
      </c>
      <c r="T1619" s="27">
        <v>0.8</v>
      </c>
      <c r="U1619" s="27">
        <v>0</v>
      </c>
      <c r="V1619" s="27">
        <v>0</v>
      </c>
      <c r="W1619" s="27">
        <v>0</v>
      </c>
      <c r="X1619" t="s">
        <v>458</v>
      </c>
      <c r="Y1619" t="s">
        <v>91</v>
      </c>
      <c r="Z1619" s="27">
        <v>71</v>
      </c>
      <c r="AA1619" s="27">
        <v>74.5</v>
      </c>
      <c r="AB1619" s="27">
        <v>88</v>
      </c>
      <c r="AC1619" s="27">
        <v>88</v>
      </c>
      <c r="AD1619" s="27">
        <v>9476.8000000000011</v>
      </c>
      <c r="AE1619" s="27">
        <v>11846</v>
      </c>
      <c r="AF1619" s="27">
        <v>14215.199999999999</v>
      </c>
      <c r="AG1619" s="90">
        <v>11846</v>
      </c>
      <c r="AH1619" s="27">
        <v>1</v>
      </c>
      <c r="AI1619" s="27">
        <v>1</v>
      </c>
      <c r="AJ1619" s="27">
        <v>186</v>
      </c>
      <c r="AK1619" s="27">
        <v>186</v>
      </c>
      <c r="AL1619" s="101">
        <v>12032</v>
      </c>
      <c r="AM1619" s="101">
        <v>12032</v>
      </c>
      <c r="AN1619">
        <v>2035</v>
      </c>
      <c r="AO1619" t="s">
        <v>60</v>
      </c>
      <c r="AP1619" s="30">
        <v>12</v>
      </c>
      <c r="AQ1619" t="s">
        <v>302</v>
      </c>
      <c r="AR1619">
        <v>1</v>
      </c>
      <c r="AS1619">
        <v>1</v>
      </c>
      <c r="AT1619" t="s">
        <v>89</v>
      </c>
      <c r="AU1619">
        <v>2023</v>
      </c>
      <c r="AW1619" s="101">
        <f t="shared" si="105"/>
        <v>11846</v>
      </c>
      <c r="AX1619" s="101">
        <f t="shared" si="106"/>
        <v>12032</v>
      </c>
      <c r="AY1619" s="101">
        <f t="shared" si="107"/>
        <v>12032</v>
      </c>
    </row>
    <row r="1620" spans="1:51" x14ac:dyDescent="0.2">
      <c r="A1620">
        <v>90</v>
      </c>
      <c r="B1620">
        <v>2023</v>
      </c>
      <c r="C1620" t="s">
        <v>230</v>
      </c>
      <c r="D1620" t="s">
        <v>99</v>
      </c>
      <c r="E1620" t="s">
        <v>46</v>
      </c>
      <c r="G1620" t="s">
        <v>459</v>
      </c>
      <c r="H1620" t="s">
        <v>454</v>
      </c>
      <c r="I1620" t="s">
        <v>340</v>
      </c>
      <c r="J1620" t="s">
        <v>459</v>
      </c>
      <c r="K1620" t="s">
        <v>51</v>
      </c>
      <c r="L1620" s="27">
        <v>0</v>
      </c>
      <c r="M1620" s="27">
        <v>0</v>
      </c>
      <c r="N1620" s="27">
        <v>0</v>
      </c>
      <c r="O1620" t="s">
        <v>456</v>
      </c>
      <c r="P1620" t="s">
        <v>232</v>
      </c>
      <c r="Q1620" s="27">
        <v>1.2</v>
      </c>
      <c r="R1620" s="27">
        <v>1.2</v>
      </c>
      <c r="S1620" s="27">
        <v>0.8</v>
      </c>
      <c r="T1620" s="27">
        <v>0.8</v>
      </c>
      <c r="U1620" s="27">
        <v>0</v>
      </c>
      <c r="V1620" s="27">
        <v>0</v>
      </c>
      <c r="W1620" s="27">
        <v>0</v>
      </c>
      <c r="X1620" t="s">
        <v>458</v>
      </c>
      <c r="Y1620" t="s">
        <v>91</v>
      </c>
      <c r="Z1620" s="27">
        <v>71</v>
      </c>
      <c r="AA1620" s="27">
        <v>76</v>
      </c>
      <c r="AB1620" s="27">
        <v>88</v>
      </c>
      <c r="AC1620" s="27">
        <v>88</v>
      </c>
      <c r="AD1620" s="27">
        <v>9476.8000000000011</v>
      </c>
      <c r="AE1620" s="27">
        <v>11846</v>
      </c>
      <c r="AF1620" s="27">
        <v>14215.199999999999</v>
      </c>
      <c r="AG1620" s="90">
        <v>11846</v>
      </c>
      <c r="AH1620" s="27">
        <v>1</v>
      </c>
      <c r="AI1620" s="27">
        <v>1</v>
      </c>
      <c r="AJ1620" s="27">
        <v>186</v>
      </c>
      <c r="AK1620" s="27">
        <v>186</v>
      </c>
      <c r="AL1620" s="101">
        <v>12032</v>
      </c>
      <c r="AM1620" s="101">
        <v>12032</v>
      </c>
      <c r="AN1620">
        <v>2040</v>
      </c>
      <c r="AO1620" t="s">
        <v>60</v>
      </c>
      <c r="AP1620" s="30">
        <v>12</v>
      </c>
      <c r="AQ1620" t="s">
        <v>302</v>
      </c>
      <c r="AR1620">
        <v>1</v>
      </c>
      <c r="AS1620">
        <v>1</v>
      </c>
      <c r="AT1620" t="s">
        <v>89</v>
      </c>
      <c r="AU1620">
        <v>2023</v>
      </c>
      <c r="AW1620" s="101">
        <f t="shared" si="105"/>
        <v>11846</v>
      </c>
      <c r="AX1620" s="101">
        <f t="shared" si="106"/>
        <v>12032</v>
      </c>
      <c r="AY1620" s="101">
        <f t="shared" si="107"/>
        <v>12032</v>
      </c>
    </row>
    <row r="1621" spans="1:51" x14ac:dyDescent="0.2">
      <c r="A1621">
        <v>90</v>
      </c>
      <c r="B1621">
        <v>2023</v>
      </c>
      <c r="C1621" t="s">
        <v>230</v>
      </c>
      <c r="D1621" t="s">
        <v>99</v>
      </c>
      <c r="E1621" t="s">
        <v>46</v>
      </c>
      <c r="G1621" t="s">
        <v>459</v>
      </c>
      <c r="H1621" t="s">
        <v>454</v>
      </c>
      <c r="I1621" t="s">
        <v>340</v>
      </c>
      <c r="J1621" t="s">
        <v>459</v>
      </c>
      <c r="K1621" t="s">
        <v>51</v>
      </c>
      <c r="L1621" s="27">
        <v>0</v>
      </c>
      <c r="M1621" s="27">
        <v>0</v>
      </c>
      <c r="N1621" s="27">
        <v>0</v>
      </c>
      <c r="O1621" t="s">
        <v>456</v>
      </c>
      <c r="P1621" t="s">
        <v>232</v>
      </c>
      <c r="Q1621" s="27">
        <v>1.2</v>
      </c>
      <c r="R1621" s="27">
        <v>1.2</v>
      </c>
      <c r="S1621" s="27">
        <v>0.8</v>
      </c>
      <c r="T1621" s="27">
        <v>0.8</v>
      </c>
      <c r="U1621" s="27">
        <v>0</v>
      </c>
      <c r="V1621" s="27">
        <v>0</v>
      </c>
      <c r="W1621" s="27">
        <v>0</v>
      </c>
      <c r="X1621" t="s">
        <v>458</v>
      </c>
      <c r="Y1621" t="s">
        <v>91</v>
      </c>
      <c r="Z1621" s="27">
        <v>71</v>
      </c>
      <c r="AA1621" s="27">
        <v>76.5</v>
      </c>
      <c r="AB1621" s="27">
        <v>88</v>
      </c>
      <c r="AC1621" s="27">
        <v>88</v>
      </c>
      <c r="AD1621" s="27">
        <v>9476.8000000000011</v>
      </c>
      <c r="AE1621" s="27">
        <v>11846</v>
      </c>
      <c r="AF1621" s="27">
        <v>14215.199999999999</v>
      </c>
      <c r="AG1621" s="90">
        <v>11846</v>
      </c>
      <c r="AH1621" s="27">
        <v>1</v>
      </c>
      <c r="AI1621" s="27">
        <v>1</v>
      </c>
      <c r="AJ1621" s="27">
        <v>186</v>
      </c>
      <c r="AK1621" s="27">
        <v>186</v>
      </c>
      <c r="AL1621" s="101">
        <v>12032</v>
      </c>
      <c r="AM1621" s="101">
        <v>12032</v>
      </c>
      <c r="AN1621">
        <v>2045</v>
      </c>
      <c r="AO1621" t="s">
        <v>60</v>
      </c>
      <c r="AP1621" s="30">
        <v>12</v>
      </c>
      <c r="AQ1621" t="s">
        <v>302</v>
      </c>
      <c r="AR1621">
        <v>1</v>
      </c>
      <c r="AS1621">
        <v>1</v>
      </c>
      <c r="AT1621" t="s">
        <v>89</v>
      </c>
      <c r="AU1621">
        <v>2023</v>
      </c>
      <c r="AW1621" s="101">
        <f t="shared" si="105"/>
        <v>11846</v>
      </c>
      <c r="AX1621" s="101">
        <f t="shared" si="106"/>
        <v>12032</v>
      </c>
      <c r="AY1621" s="101">
        <f t="shared" si="107"/>
        <v>12032</v>
      </c>
    </row>
    <row r="1622" spans="1:51" x14ac:dyDescent="0.2">
      <c r="A1622">
        <v>90</v>
      </c>
      <c r="B1622">
        <v>2023</v>
      </c>
      <c r="C1622" t="s">
        <v>230</v>
      </c>
      <c r="D1622" t="s">
        <v>99</v>
      </c>
      <c r="E1622" t="s">
        <v>46</v>
      </c>
      <c r="G1622" t="s">
        <v>459</v>
      </c>
      <c r="H1622" t="s">
        <v>454</v>
      </c>
      <c r="I1622" t="s">
        <v>340</v>
      </c>
      <c r="J1622" t="s">
        <v>459</v>
      </c>
      <c r="K1622" t="s">
        <v>51</v>
      </c>
      <c r="L1622" s="27">
        <v>0</v>
      </c>
      <c r="M1622" s="27">
        <v>0</v>
      </c>
      <c r="N1622" s="27">
        <v>0</v>
      </c>
      <c r="O1622" t="s">
        <v>456</v>
      </c>
      <c r="P1622" t="s">
        <v>232</v>
      </c>
      <c r="Q1622" s="27">
        <v>1.2</v>
      </c>
      <c r="R1622" s="27">
        <v>1.2</v>
      </c>
      <c r="S1622" s="27">
        <v>0.8</v>
      </c>
      <c r="T1622" s="27">
        <v>0.8</v>
      </c>
      <c r="U1622" s="27">
        <v>0</v>
      </c>
      <c r="V1622" s="27">
        <v>0</v>
      </c>
      <c r="W1622" s="27">
        <v>0</v>
      </c>
      <c r="X1622" t="s">
        <v>458</v>
      </c>
      <c r="Y1622" t="s">
        <v>91</v>
      </c>
      <c r="Z1622" s="27">
        <v>71</v>
      </c>
      <c r="AA1622" s="27">
        <v>77</v>
      </c>
      <c r="AB1622" s="27">
        <v>88</v>
      </c>
      <c r="AC1622" s="27">
        <v>88</v>
      </c>
      <c r="AD1622" s="27">
        <v>9476.8000000000011</v>
      </c>
      <c r="AE1622" s="27">
        <v>11846</v>
      </c>
      <c r="AF1622" s="27">
        <v>14215.199999999999</v>
      </c>
      <c r="AG1622" s="90">
        <v>11846</v>
      </c>
      <c r="AH1622" s="27">
        <v>1</v>
      </c>
      <c r="AI1622" s="27">
        <v>1</v>
      </c>
      <c r="AJ1622" s="27">
        <v>186</v>
      </c>
      <c r="AK1622" s="27">
        <v>186</v>
      </c>
      <c r="AL1622" s="101">
        <v>12032</v>
      </c>
      <c r="AM1622" s="101">
        <v>12032</v>
      </c>
      <c r="AN1622">
        <v>2050</v>
      </c>
      <c r="AO1622" t="s">
        <v>60</v>
      </c>
      <c r="AP1622" s="30">
        <v>12</v>
      </c>
      <c r="AQ1622" t="s">
        <v>302</v>
      </c>
      <c r="AR1622">
        <v>1</v>
      </c>
      <c r="AS1622">
        <v>1</v>
      </c>
      <c r="AT1622" t="s">
        <v>89</v>
      </c>
      <c r="AU1622">
        <v>2023</v>
      </c>
      <c r="AW1622" s="101">
        <f t="shared" si="105"/>
        <v>11846</v>
      </c>
      <c r="AX1622" s="101">
        <f t="shared" si="106"/>
        <v>12032</v>
      </c>
      <c r="AY1622" s="101">
        <f t="shared" si="107"/>
        <v>12032</v>
      </c>
    </row>
    <row r="1623" spans="1:51" x14ac:dyDescent="0.2">
      <c r="A1623">
        <v>91</v>
      </c>
      <c r="B1623">
        <v>2023</v>
      </c>
      <c r="C1623" t="s">
        <v>295</v>
      </c>
      <c r="D1623" t="s">
        <v>877</v>
      </c>
      <c r="E1623" t="s">
        <v>46</v>
      </c>
      <c r="H1623" t="s">
        <v>460</v>
      </c>
      <c r="I1623" t="s">
        <v>461</v>
      </c>
      <c r="J1623" t="s">
        <v>462</v>
      </c>
      <c r="K1623" t="s">
        <v>88</v>
      </c>
      <c r="L1623" s="27">
        <v>1.4893999999999999E-2</v>
      </c>
      <c r="M1623" s="27">
        <v>2.7092999999999999E-2</v>
      </c>
      <c r="N1623" s="27">
        <v>3.9905000000000003E-2</v>
      </c>
      <c r="O1623" t="s">
        <v>463</v>
      </c>
      <c r="P1623" t="s">
        <v>464</v>
      </c>
      <c r="Q1623" s="27">
        <v>1.39</v>
      </c>
      <c r="R1623" s="27">
        <v>15</v>
      </c>
      <c r="S1623" s="27">
        <v>49</v>
      </c>
      <c r="T1623" s="27">
        <v>49</v>
      </c>
      <c r="U1623" s="27">
        <v>0</v>
      </c>
      <c r="V1623" s="27">
        <v>0</v>
      </c>
      <c r="W1623" s="27">
        <v>0</v>
      </c>
      <c r="X1623" t="s">
        <v>89</v>
      </c>
      <c r="Y1623" t="s">
        <v>89</v>
      </c>
      <c r="Z1623" s="27">
        <v>0</v>
      </c>
      <c r="AA1623" s="27">
        <v>0</v>
      </c>
      <c r="AB1623" s="27">
        <v>0</v>
      </c>
      <c r="AC1623" s="27">
        <v>0</v>
      </c>
      <c r="AD1623" s="27">
        <v>0.253189</v>
      </c>
      <c r="AE1623" s="27">
        <v>0.60364700000000004</v>
      </c>
      <c r="AF1623" s="27">
        <v>2.1528230000000002</v>
      </c>
      <c r="AG1623" s="67">
        <v>5050.2100000000009</v>
      </c>
      <c r="AH1623" s="27">
        <v>1</v>
      </c>
      <c r="AI1623" s="27">
        <v>1</v>
      </c>
      <c r="AJ1623" s="27">
        <v>0.73559210526315755</v>
      </c>
      <c r="AK1623" s="27">
        <v>0.92559210526315749</v>
      </c>
      <c r="AL1623" s="42">
        <v>8728.1705263157892</v>
      </c>
      <c r="AM1623" s="42">
        <v>9678.1705263157892</v>
      </c>
      <c r="AN1623">
        <v>2023</v>
      </c>
      <c r="AO1623" t="s">
        <v>56</v>
      </c>
      <c r="AP1623" s="30">
        <v>100</v>
      </c>
      <c r="AQ1623" t="s">
        <v>466</v>
      </c>
      <c r="AR1623">
        <v>2</v>
      </c>
      <c r="AS1623">
        <v>152</v>
      </c>
      <c r="AT1623">
        <v>5.9150000000000001E-2</v>
      </c>
      <c r="AU1623">
        <v>2023</v>
      </c>
      <c r="AV1623" t="s">
        <v>467</v>
      </c>
      <c r="AW1623" s="65">
        <f>(IF(ISBLANK(AE1623), IF(ISNUMBER(M1623), M1623*R1623, 0)+IF(ISNUMBER(V1623), V1623*AA1623, 0)+AE1623, (IF(ISNUMBER(M1623), M1623*R1623, 0)+IF(ISNUMBER(V1623), V1623*AA1623)+AE1623)))*5000</f>
        <v>5050.2100000000009</v>
      </c>
      <c r="AX1623" s="86">
        <f t="shared" ref="AX1623:AX1640" si="108">(AW1623*AH1623)+(AJ1623*5000)</f>
        <v>8728.1705263157892</v>
      </c>
      <c r="AY1623" s="87">
        <f t="shared" ref="AY1623:AY1640" si="109">(AW1623*AI1623)+(AK1623*5000)</f>
        <v>9678.1705263157892</v>
      </c>
    </row>
    <row r="1624" spans="1:51" x14ac:dyDescent="0.2">
      <c r="A1624">
        <v>91</v>
      </c>
      <c r="B1624">
        <v>2023</v>
      </c>
      <c r="C1624" t="s">
        <v>295</v>
      </c>
      <c r="D1624" t="s">
        <v>877</v>
      </c>
      <c r="E1624" t="s">
        <v>46</v>
      </c>
      <c r="H1624" t="s">
        <v>460</v>
      </c>
      <c r="I1624" t="s">
        <v>461</v>
      </c>
      <c r="J1624" t="s">
        <v>462</v>
      </c>
      <c r="K1624" t="s">
        <v>88</v>
      </c>
      <c r="L1624" s="27">
        <v>1.4893999999999999E-2</v>
      </c>
      <c r="M1624" s="27">
        <v>2.7092999999999999E-2</v>
      </c>
      <c r="N1624" s="27">
        <v>3.9905000000000003E-2</v>
      </c>
      <c r="O1624" t="s">
        <v>463</v>
      </c>
      <c r="P1624" t="s">
        <v>464</v>
      </c>
      <c r="Q1624" s="27">
        <v>1.39</v>
      </c>
      <c r="R1624" s="27">
        <v>15</v>
      </c>
      <c r="S1624" s="27">
        <v>49</v>
      </c>
      <c r="T1624" s="27">
        <v>49</v>
      </c>
      <c r="U1624" s="27">
        <v>0</v>
      </c>
      <c r="V1624" s="27">
        <v>0</v>
      </c>
      <c r="W1624" s="27">
        <v>0</v>
      </c>
      <c r="X1624" t="s">
        <v>89</v>
      </c>
      <c r="Y1624" t="s">
        <v>89</v>
      </c>
      <c r="Z1624" s="27">
        <v>0</v>
      </c>
      <c r="AA1624" s="27">
        <v>0</v>
      </c>
      <c r="AB1624" s="27">
        <v>0</v>
      </c>
      <c r="AC1624" s="27">
        <v>0</v>
      </c>
      <c r="AD1624" s="27">
        <v>0.253189</v>
      </c>
      <c r="AE1624" s="27">
        <v>0.60364700000000004</v>
      </c>
      <c r="AF1624" s="27">
        <v>2.1528230000000002</v>
      </c>
      <c r="AG1624" s="67">
        <v>5050.2100000000009</v>
      </c>
      <c r="AH1624" s="27">
        <v>1</v>
      </c>
      <c r="AI1624" s="27">
        <v>1</v>
      </c>
      <c r="AJ1624" s="27">
        <v>0.73559210526315755</v>
      </c>
      <c r="AK1624" s="27">
        <v>0.92559210526315749</v>
      </c>
      <c r="AL1624" s="42">
        <v>8728.1705263157892</v>
      </c>
      <c r="AM1624" s="42">
        <v>9678.1705263157892</v>
      </c>
      <c r="AN1624">
        <v>2030</v>
      </c>
      <c r="AO1624" t="s">
        <v>56</v>
      </c>
      <c r="AP1624" s="30">
        <v>100</v>
      </c>
      <c r="AQ1624" t="s">
        <v>466</v>
      </c>
      <c r="AR1624">
        <v>2</v>
      </c>
      <c r="AS1624">
        <v>152</v>
      </c>
      <c r="AT1624">
        <v>5.9150000000000001E-2</v>
      </c>
      <c r="AU1624">
        <v>2023</v>
      </c>
      <c r="AV1624" t="s">
        <v>467</v>
      </c>
      <c r="AW1624" s="65">
        <f>(IF(ISBLANK(AE1624), IF(ISNUMBER(M1624), M1624*R1623, 0)+IF(ISNUMBER(V1624), V1624*AA1623, 0)+AE1624, (IF(ISNUMBER(M1624), M1624*R1623, 0)+IF(ISNUMBER(V1624), V1624*AA1623)+AE1624)))*5000</f>
        <v>5050.2100000000009</v>
      </c>
      <c r="AX1624" s="86">
        <f t="shared" si="108"/>
        <v>8728.1705263157892</v>
      </c>
      <c r="AY1624" s="86">
        <f t="shared" si="109"/>
        <v>9678.1705263157892</v>
      </c>
    </row>
    <row r="1625" spans="1:51" x14ac:dyDescent="0.2">
      <c r="A1625">
        <v>91</v>
      </c>
      <c r="B1625">
        <v>2023</v>
      </c>
      <c r="C1625" t="s">
        <v>295</v>
      </c>
      <c r="D1625" t="s">
        <v>877</v>
      </c>
      <c r="E1625" t="s">
        <v>46</v>
      </c>
      <c r="H1625" t="s">
        <v>460</v>
      </c>
      <c r="I1625" t="s">
        <v>461</v>
      </c>
      <c r="J1625" t="s">
        <v>462</v>
      </c>
      <c r="K1625" t="s">
        <v>88</v>
      </c>
      <c r="L1625" s="27">
        <v>1.4893999999999999E-2</v>
      </c>
      <c r="M1625" s="27">
        <v>2.7092999999999999E-2</v>
      </c>
      <c r="N1625" s="27">
        <v>3.9905000000000003E-2</v>
      </c>
      <c r="O1625" t="s">
        <v>463</v>
      </c>
      <c r="P1625" t="s">
        <v>464</v>
      </c>
      <c r="Q1625" s="27">
        <v>1.39</v>
      </c>
      <c r="R1625" s="27">
        <v>15</v>
      </c>
      <c r="S1625" s="27">
        <v>49</v>
      </c>
      <c r="T1625" s="27">
        <v>49</v>
      </c>
      <c r="U1625" s="27">
        <v>0</v>
      </c>
      <c r="V1625" s="27">
        <v>0</v>
      </c>
      <c r="W1625" s="27">
        <v>0</v>
      </c>
      <c r="X1625" t="s">
        <v>89</v>
      </c>
      <c r="Y1625" t="s">
        <v>89</v>
      </c>
      <c r="Z1625" s="27">
        <v>0</v>
      </c>
      <c r="AA1625" s="27">
        <v>0</v>
      </c>
      <c r="AB1625" s="27">
        <v>0</v>
      </c>
      <c r="AC1625" s="27">
        <v>0</v>
      </c>
      <c r="AD1625" s="27">
        <v>0.253189</v>
      </c>
      <c r="AE1625" s="27">
        <v>0.60364700000000004</v>
      </c>
      <c r="AF1625" s="27">
        <v>2.1528230000000002</v>
      </c>
      <c r="AG1625" s="67">
        <v>5050.2100000000009</v>
      </c>
      <c r="AH1625" s="27">
        <v>1</v>
      </c>
      <c r="AI1625" s="27">
        <v>1</v>
      </c>
      <c r="AJ1625" s="27">
        <v>0.73559210526315755</v>
      </c>
      <c r="AK1625" s="27">
        <v>0.92559210526315749</v>
      </c>
      <c r="AL1625" s="42">
        <v>8728.1705263157892</v>
      </c>
      <c r="AM1625" s="42">
        <v>9678.1705263157892</v>
      </c>
      <c r="AN1625">
        <v>2035</v>
      </c>
      <c r="AO1625" t="s">
        <v>56</v>
      </c>
      <c r="AP1625" s="30">
        <v>100</v>
      </c>
      <c r="AQ1625" t="s">
        <v>466</v>
      </c>
      <c r="AR1625">
        <v>2</v>
      </c>
      <c r="AS1625">
        <v>152</v>
      </c>
      <c r="AT1625">
        <v>5.9150000000000001E-2</v>
      </c>
      <c r="AU1625">
        <v>2023</v>
      </c>
      <c r="AV1625" t="s">
        <v>467</v>
      </c>
      <c r="AW1625" s="65">
        <f>(IF(ISBLANK(AE1625), IF(ISNUMBER(M1625), M1625*R1623, 0)+IF(ISNUMBER(V1625), V1625*AA1623, 0)+AE1625, (IF(ISNUMBER(M1625), M1625*R1623, 0)+IF(ISNUMBER(V1625), V1625*AA1623)+AE1625)))*5000</f>
        <v>5050.2100000000009</v>
      </c>
      <c r="AX1625" s="86">
        <f t="shared" si="108"/>
        <v>8728.1705263157892</v>
      </c>
      <c r="AY1625" s="86">
        <f t="shared" si="109"/>
        <v>9678.1705263157892</v>
      </c>
    </row>
    <row r="1626" spans="1:51" x14ac:dyDescent="0.2">
      <c r="A1626">
        <v>91</v>
      </c>
      <c r="B1626">
        <v>2023</v>
      </c>
      <c r="C1626" t="s">
        <v>295</v>
      </c>
      <c r="D1626" t="s">
        <v>877</v>
      </c>
      <c r="E1626" t="s">
        <v>46</v>
      </c>
      <c r="H1626" t="s">
        <v>460</v>
      </c>
      <c r="I1626" t="s">
        <v>461</v>
      </c>
      <c r="J1626" t="s">
        <v>462</v>
      </c>
      <c r="K1626" t="s">
        <v>88</v>
      </c>
      <c r="L1626" s="27">
        <v>1.4893999999999999E-2</v>
      </c>
      <c r="M1626" s="27">
        <v>2.7092999999999999E-2</v>
      </c>
      <c r="N1626" s="27">
        <v>3.9905000000000003E-2</v>
      </c>
      <c r="O1626" t="s">
        <v>463</v>
      </c>
      <c r="P1626" t="s">
        <v>464</v>
      </c>
      <c r="Q1626" s="27">
        <v>1.39</v>
      </c>
      <c r="R1626" s="27">
        <v>15</v>
      </c>
      <c r="S1626" s="27">
        <v>49</v>
      </c>
      <c r="T1626" s="27">
        <v>49</v>
      </c>
      <c r="U1626" s="27">
        <v>0</v>
      </c>
      <c r="V1626" s="27">
        <v>0</v>
      </c>
      <c r="W1626" s="27">
        <v>0</v>
      </c>
      <c r="X1626" t="s">
        <v>89</v>
      </c>
      <c r="Y1626" t="s">
        <v>89</v>
      </c>
      <c r="Z1626" s="27">
        <v>0</v>
      </c>
      <c r="AA1626" s="27">
        <v>0</v>
      </c>
      <c r="AB1626" s="27">
        <v>0</v>
      </c>
      <c r="AC1626" s="27">
        <v>0</v>
      </c>
      <c r="AD1626" s="27">
        <v>0.253189</v>
      </c>
      <c r="AE1626" s="27">
        <v>0.60364700000000004</v>
      </c>
      <c r="AF1626" s="27">
        <v>2.1528230000000002</v>
      </c>
      <c r="AG1626" s="67">
        <v>5050.2100000000009</v>
      </c>
      <c r="AH1626" s="27">
        <v>1</v>
      </c>
      <c r="AI1626" s="27">
        <v>1</v>
      </c>
      <c r="AJ1626" s="27">
        <v>0.73559210526315755</v>
      </c>
      <c r="AK1626" s="27">
        <v>0.92559210526315749</v>
      </c>
      <c r="AL1626" s="42">
        <v>8728.1705263157892</v>
      </c>
      <c r="AM1626" s="42">
        <v>9678.1705263157892</v>
      </c>
      <c r="AN1626">
        <v>2040</v>
      </c>
      <c r="AO1626" t="s">
        <v>56</v>
      </c>
      <c r="AP1626" s="30">
        <v>100</v>
      </c>
      <c r="AQ1626" t="s">
        <v>466</v>
      </c>
      <c r="AR1626">
        <v>2</v>
      </c>
      <c r="AS1626">
        <v>152</v>
      </c>
      <c r="AT1626">
        <v>5.9150000000000001E-2</v>
      </c>
      <c r="AU1626">
        <v>2023</v>
      </c>
      <c r="AV1626" t="s">
        <v>467</v>
      </c>
      <c r="AW1626" s="65">
        <f>(IF(ISBLANK(AE1626), IF(ISNUMBER(M1626), M1626*R1623, 0)+IF(ISNUMBER(V1626), V1626*AA1623, 0)+AE1626, (IF(ISNUMBER(M1626), M1626*R1623, 0)+IF(ISNUMBER(V1626), V1626*AA1623)+AE1626)))*5000</f>
        <v>5050.2100000000009</v>
      </c>
      <c r="AX1626" s="86">
        <f t="shared" si="108"/>
        <v>8728.1705263157892</v>
      </c>
      <c r="AY1626" s="86">
        <f t="shared" si="109"/>
        <v>9678.1705263157892</v>
      </c>
    </row>
    <row r="1627" spans="1:51" x14ac:dyDescent="0.2">
      <c r="A1627">
        <v>91</v>
      </c>
      <c r="B1627">
        <v>2023</v>
      </c>
      <c r="C1627" t="s">
        <v>295</v>
      </c>
      <c r="D1627" t="s">
        <v>877</v>
      </c>
      <c r="E1627" t="s">
        <v>46</v>
      </c>
      <c r="H1627" t="s">
        <v>460</v>
      </c>
      <c r="I1627" t="s">
        <v>461</v>
      </c>
      <c r="J1627" t="s">
        <v>462</v>
      </c>
      <c r="K1627" t="s">
        <v>88</v>
      </c>
      <c r="L1627" s="27">
        <v>1.4893999999999999E-2</v>
      </c>
      <c r="M1627" s="27">
        <v>2.7092999999999999E-2</v>
      </c>
      <c r="N1627" s="27">
        <v>3.9905000000000003E-2</v>
      </c>
      <c r="O1627" t="s">
        <v>463</v>
      </c>
      <c r="P1627" t="s">
        <v>464</v>
      </c>
      <c r="Q1627" s="27">
        <v>1.39</v>
      </c>
      <c r="R1627" s="27">
        <v>15</v>
      </c>
      <c r="S1627" s="27">
        <v>49</v>
      </c>
      <c r="T1627" s="27">
        <v>49</v>
      </c>
      <c r="U1627" s="27">
        <v>0</v>
      </c>
      <c r="V1627" s="27">
        <v>0</v>
      </c>
      <c r="W1627" s="27">
        <v>0</v>
      </c>
      <c r="X1627" t="s">
        <v>89</v>
      </c>
      <c r="Y1627" t="s">
        <v>89</v>
      </c>
      <c r="Z1627" s="27">
        <v>0</v>
      </c>
      <c r="AA1627" s="27">
        <v>0</v>
      </c>
      <c r="AB1627" s="27">
        <v>0</v>
      </c>
      <c r="AC1627" s="27">
        <v>0</v>
      </c>
      <c r="AD1627" s="27">
        <v>0.253189</v>
      </c>
      <c r="AE1627" s="27">
        <v>0.60364700000000004</v>
      </c>
      <c r="AF1627" s="27">
        <v>2.1528230000000002</v>
      </c>
      <c r="AG1627" s="67">
        <v>5050.2100000000009</v>
      </c>
      <c r="AH1627" s="27">
        <v>1</v>
      </c>
      <c r="AI1627" s="27">
        <v>1</v>
      </c>
      <c r="AJ1627" s="27">
        <v>0.73559210526315755</v>
      </c>
      <c r="AK1627" s="27">
        <v>0.92559210526315749</v>
      </c>
      <c r="AL1627" s="42">
        <v>8728.1705263157892</v>
      </c>
      <c r="AM1627" s="42">
        <v>9678.1705263157892</v>
      </c>
      <c r="AN1627">
        <v>2045</v>
      </c>
      <c r="AO1627" t="s">
        <v>56</v>
      </c>
      <c r="AP1627" s="30">
        <v>100</v>
      </c>
      <c r="AQ1627" t="s">
        <v>466</v>
      </c>
      <c r="AR1627">
        <v>2</v>
      </c>
      <c r="AS1627">
        <v>152</v>
      </c>
      <c r="AT1627">
        <v>5.9150000000000001E-2</v>
      </c>
      <c r="AU1627">
        <v>2023</v>
      </c>
      <c r="AV1627" t="s">
        <v>467</v>
      </c>
      <c r="AW1627" s="65">
        <f>(IF(ISBLANK(AE1627), IF(ISNUMBER(M1627), M1627*R1623, 0)+IF(ISNUMBER(V1627), V1627*AA1623, 0)+AE1627, (IF(ISNUMBER(M1627), M1627*R1623, 0)+IF(ISNUMBER(V1627), V1627*AA1623)+AE1627)))*5000</f>
        <v>5050.2100000000009</v>
      </c>
      <c r="AX1627" s="86">
        <f t="shared" si="108"/>
        <v>8728.1705263157892</v>
      </c>
      <c r="AY1627" s="86">
        <f t="shared" si="109"/>
        <v>9678.1705263157892</v>
      </c>
    </row>
    <row r="1628" spans="1:51" x14ac:dyDescent="0.2">
      <c r="A1628">
        <v>91</v>
      </c>
      <c r="B1628">
        <v>2023</v>
      </c>
      <c r="C1628" t="s">
        <v>295</v>
      </c>
      <c r="D1628" t="s">
        <v>877</v>
      </c>
      <c r="E1628" t="s">
        <v>46</v>
      </c>
      <c r="H1628" t="s">
        <v>460</v>
      </c>
      <c r="I1628" t="s">
        <v>461</v>
      </c>
      <c r="J1628" t="s">
        <v>462</v>
      </c>
      <c r="K1628" t="s">
        <v>88</v>
      </c>
      <c r="L1628" s="27">
        <v>1.4893999999999999E-2</v>
      </c>
      <c r="M1628" s="27">
        <v>2.7092999999999999E-2</v>
      </c>
      <c r="N1628" s="27">
        <v>3.9905000000000003E-2</v>
      </c>
      <c r="O1628" t="s">
        <v>463</v>
      </c>
      <c r="P1628" t="s">
        <v>464</v>
      </c>
      <c r="Q1628" s="27">
        <v>1.39</v>
      </c>
      <c r="R1628" s="27">
        <v>15</v>
      </c>
      <c r="S1628" s="27">
        <v>49</v>
      </c>
      <c r="T1628" s="27">
        <v>49</v>
      </c>
      <c r="U1628" s="27">
        <v>0</v>
      </c>
      <c r="V1628" s="27">
        <v>0</v>
      </c>
      <c r="W1628" s="27">
        <v>0</v>
      </c>
      <c r="X1628" t="s">
        <v>89</v>
      </c>
      <c r="Y1628" t="s">
        <v>89</v>
      </c>
      <c r="Z1628" s="27">
        <v>0</v>
      </c>
      <c r="AA1628" s="27">
        <v>0</v>
      </c>
      <c r="AB1628" s="27">
        <v>0</v>
      </c>
      <c r="AC1628" s="27">
        <v>0</v>
      </c>
      <c r="AD1628" s="27">
        <v>0.253189</v>
      </c>
      <c r="AE1628" s="27">
        <v>0.60364700000000004</v>
      </c>
      <c r="AF1628" s="27">
        <v>2.1528230000000002</v>
      </c>
      <c r="AG1628" s="67">
        <v>5050.2100000000009</v>
      </c>
      <c r="AH1628" s="27">
        <v>1</v>
      </c>
      <c r="AI1628" s="27">
        <v>1</v>
      </c>
      <c r="AJ1628" s="27">
        <v>0.73559210526315755</v>
      </c>
      <c r="AK1628" s="27">
        <v>0.92559210526315749</v>
      </c>
      <c r="AL1628" s="42">
        <v>8728.1705263157892</v>
      </c>
      <c r="AM1628" s="42">
        <v>9678.1705263157892</v>
      </c>
      <c r="AN1628">
        <v>2050</v>
      </c>
      <c r="AO1628" t="s">
        <v>56</v>
      </c>
      <c r="AP1628" s="30">
        <v>100</v>
      </c>
      <c r="AQ1628" t="s">
        <v>466</v>
      </c>
      <c r="AR1628">
        <v>2</v>
      </c>
      <c r="AS1628">
        <v>152</v>
      </c>
      <c r="AT1628">
        <v>5.9150000000000001E-2</v>
      </c>
      <c r="AU1628">
        <v>2023</v>
      </c>
      <c r="AV1628" t="s">
        <v>467</v>
      </c>
      <c r="AW1628" s="65">
        <f>(IF(ISBLANK(AE1628), IF(ISNUMBER(M1628), M1628*R1623, 0)+IF(ISNUMBER(V1628), V1628*AA1623, 0)+AE1628, (IF(ISNUMBER(M1628), M1628*R1623, 0)+IF(ISNUMBER(V1628), V1628*AA1623)+AE1628)))*5000</f>
        <v>5050.2100000000009</v>
      </c>
      <c r="AX1628" s="86">
        <f t="shared" si="108"/>
        <v>8728.1705263157892</v>
      </c>
      <c r="AY1628" s="86">
        <f t="shared" si="109"/>
        <v>9678.1705263157892</v>
      </c>
    </row>
    <row r="1629" spans="1:51" x14ac:dyDescent="0.2">
      <c r="A1629">
        <v>91</v>
      </c>
      <c r="B1629">
        <v>2023</v>
      </c>
      <c r="C1629" t="s">
        <v>295</v>
      </c>
      <c r="D1629" t="s">
        <v>877</v>
      </c>
      <c r="E1629" t="s">
        <v>46</v>
      </c>
      <c r="H1629" t="s">
        <v>460</v>
      </c>
      <c r="I1629" t="s">
        <v>461</v>
      </c>
      <c r="J1629" t="s">
        <v>462</v>
      </c>
      <c r="K1629" t="s">
        <v>88</v>
      </c>
      <c r="L1629" s="27">
        <v>1.4893999999999999E-2</v>
      </c>
      <c r="M1629" s="27">
        <v>2.7092999999999999E-2</v>
      </c>
      <c r="N1629" s="27">
        <v>3.9905000000000003E-2</v>
      </c>
      <c r="O1629" t="s">
        <v>463</v>
      </c>
      <c r="P1629" t="s">
        <v>464</v>
      </c>
      <c r="Q1629" s="27">
        <v>1.39</v>
      </c>
      <c r="R1629" s="27">
        <v>15</v>
      </c>
      <c r="S1629" s="27">
        <v>49</v>
      </c>
      <c r="T1629" s="27">
        <v>49</v>
      </c>
      <c r="U1629" s="27">
        <v>0</v>
      </c>
      <c r="V1629" s="27">
        <v>0</v>
      </c>
      <c r="W1629" s="27">
        <v>0</v>
      </c>
      <c r="X1629" t="s">
        <v>89</v>
      </c>
      <c r="Y1629" t="s">
        <v>89</v>
      </c>
      <c r="Z1629" s="27">
        <v>0</v>
      </c>
      <c r="AA1629" s="27">
        <v>0</v>
      </c>
      <c r="AB1629" s="27">
        <v>0</v>
      </c>
      <c r="AC1629" s="27">
        <v>0</v>
      </c>
      <c r="AD1629" s="27">
        <v>0.253189</v>
      </c>
      <c r="AE1629" s="27">
        <v>0.60364700000000004</v>
      </c>
      <c r="AF1629" s="27">
        <v>2.1528230000000002</v>
      </c>
      <c r="AG1629" s="67">
        <v>5050.2100000000009</v>
      </c>
      <c r="AH1629" s="27">
        <v>1</v>
      </c>
      <c r="AI1629" s="27">
        <v>1</v>
      </c>
      <c r="AJ1629" s="27">
        <v>0.73559210526315755</v>
      </c>
      <c r="AK1629" s="27">
        <v>0.92559210526315749</v>
      </c>
      <c r="AL1629" s="42">
        <v>8728.1705263157892</v>
      </c>
      <c r="AM1629" s="42">
        <v>9678.1705263157892</v>
      </c>
      <c r="AN1629">
        <v>2023</v>
      </c>
      <c r="AO1629" t="s">
        <v>59</v>
      </c>
      <c r="AP1629" s="30">
        <v>100</v>
      </c>
      <c r="AQ1629" t="s">
        <v>466</v>
      </c>
      <c r="AR1629">
        <v>2</v>
      </c>
      <c r="AS1629">
        <v>152</v>
      </c>
      <c r="AT1629">
        <v>5.9150000000000001E-2</v>
      </c>
      <c r="AU1629">
        <v>2023</v>
      </c>
      <c r="AV1629" t="s">
        <v>467</v>
      </c>
      <c r="AW1629" s="65">
        <f>(IF(ISBLANK(AE1629), IF(ISNUMBER(M1629), M1629*R1623, 0)+IF(ISNUMBER(V1629), V1629*AA1623, 0)+AE1629, (IF(ISNUMBER(M1629), M1629*R1623, 0)+IF(ISNUMBER(V1629), V1629*AA1623)+AE1629)))*5000</f>
        <v>5050.2100000000009</v>
      </c>
      <c r="AX1629" s="86">
        <f t="shared" si="108"/>
        <v>8728.1705263157892</v>
      </c>
      <c r="AY1629" s="86">
        <f t="shared" si="109"/>
        <v>9678.1705263157892</v>
      </c>
    </row>
    <row r="1630" spans="1:51" x14ac:dyDescent="0.2">
      <c r="A1630">
        <v>91</v>
      </c>
      <c r="B1630">
        <v>2023</v>
      </c>
      <c r="C1630" t="s">
        <v>295</v>
      </c>
      <c r="D1630" t="s">
        <v>877</v>
      </c>
      <c r="E1630" t="s">
        <v>46</v>
      </c>
      <c r="H1630" t="s">
        <v>460</v>
      </c>
      <c r="I1630" t="s">
        <v>461</v>
      </c>
      <c r="J1630" t="s">
        <v>462</v>
      </c>
      <c r="K1630" t="s">
        <v>88</v>
      </c>
      <c r="L1630" s="27">
        <v>1.4893999999999999E-2</v>
      </c>
      <c r="M1630" s="27">
        <v>2.7092999999999999E-2</v>
      </c>
      <c r="N1630" s="27">
        <v>3.9905000000000003E-2</v>
      </c>
      <c r="O1630" t="s">
        <v>463</v>
      </c>
      <c r="P1630" t="s">
        <v>464</v>
      </c>
      <c r="Q1630" s="27">
        <v>1.39</v>
      </c>
      <c r="R1630" s="27">
        <v>17.5</v>
      </c>
      <c r="S1630" s="27">
        <v>49</v>
      </c>
      <c r="T1630" s="27">
        <v>49</v>
      </c>
      <c r="U1630" s="27">
        <v>0</v>
      </c>
      <c r="V1630" s="27">
        <v>0</v>
      </c>
      <c r="W1630" s="27">
        <v>0</v>
      </c>
      <c r="X1630" t="s">
        <v>89</v>
      </c>
      <c r="Y1630" t="s">
        <v>89</v>
      </c>
      <c r="Z1630" s="27">
        <v>0</v>
      </c>
      <c r="AA1630" s="27">
        <v>0</v>
      </c>
      <c r="AB1630" s="27">
        <v>0</v>
      </c>
      <c r="AC1630" s="27">
        <v>0</v>
      </c>
      <c r="AD1630" s="27">
        <v>0.253189</v>
      </c>
      <c r="AE1630" s="27">
        <v>0.60364700000000004</v>
      </c>
      <c r="AF1630" s="27">
        <v>2.1528230000000002</v>
      </c>
      <c r="AG1630" s="67">
        <v>5388.8725000000004</v>
      </c>
      <c r="AH1630" s="27">
        <v>1</v>
      </c>
      <c r="AI1630" s="27">
        <v>1</v>
      </c>
      <c r="AJ1630" s="27">
        <v>0.73559210526315755</v>
      </c>
      <c r="AK1630" s="27">
        <v>0.92559210526315749</v>
      </c>
      <c r="AL1630" s="42">
        <v>9066.8330263157877</v>
      </c>
      <c r="AM1630" s="42">
        <v>10016.833026315788</v>
      </c>
      <c r="AN1630">
        <v>2030</v>
      </c>
      <c r="AO1630" t="s">
        <v>59</v>
      </c>
      <c r="AP1630" s="30">
        <v>100</v>
      </c>
      <c r="AQ1630" t="s">
        <v>466</v>
      </c>
      <c r="AR1630">
        <v>2</v>
      </c>
      <c r="AS1630">
        <v>152</v>
      </c>
      <c r="AT1630">
        <v>5.9150000000000001E-2</v>
      </c>
      <c r="AU1630">
        <v>2023</v>
      </c>
      <c r="AV1630" t="s">
        <v>467</v>
      </c>
      <c r="AW1630" s="65">
        <f>(IF(ISBLANK(AE1630), IF(ISNUMBER(M1630), M1630*R1623, 0)+IF(ISNUMBER(V1630), V1630*AA1623, 0)+AE1630, (IF(ISNUMBER(M1630), M1630*R1623, 0)+IF(ISNUMBER(V1630), V1630*AA1623)+AE1630)))*5000</f>
        <v>5050.2100000000009</v>
      </c>
      <c r="AX1630" s="86">
        <f t="shared" si="108"/>
        <v>8728.1705263157892</v>
      </c>
      <c r="AY1630" s="86">
        <f t="shared" si="109"/>
        <v>9678.1705263157892</v>
      </c>
    </row>
    <row r="1631" spans="1:51" x14ac:dyDescent="0.2">
      <c r="A1631">
        <v>91</v>
      </c>
      <c r="B1631">
        <v>2023</v>
      </c>
      <c r="C1631" t="s">
        <v>295</v>
      </c>
      <c r="D1631" t="s">
        <v>877</v>
      </c>
      <c r="E1631" t="s">
        <v>46</v>
      </c>
      <c r="H1631" t="s">
        <v>460</v>
      </c>
      <c r="I1631" t="s">
        <v>461</v>
      </c>
      <c r="J1631" t="s">
        <v>462</v>
      </c>
      <c r="K1631" t="s">
        <v>88</v>
      </c>
      <c r="L1631" s="27">
        <v>1.4893999999999999E-2</v>
      </c>
      <c r="M1631" s="27">
        <v>2.7092999999999999E-2</v>
      </c>
      <c r="N1631" s="27">
        <v>3.9905000000000003E-2</v>
      </c>
      <c r="O1631" t="s">
        <v>463</v>
      </c>
      <c r="P1631" t="s">
        <v>464</v>
      </c>
      <c r="Q1631" s="27">
        <v>1.39</v>
      </c>
      <c r="R1631" s="27">
        <v>18.600000000000001</v>
      </c>
      <c r="S1631" s="27">
        <v>49</v>
      </c>
      <c r="T1631" s="27">
        <v>49</v>
      </c>
      <c r="U1631" s="27">
        <v>0</v>
      </c>
      <c r="V1631" s="27">
        <v>0</v>
      </c>
      <c r="W1631" s="27">
        <v>0</v>
      </c>
      <c r="X1631" t="s">
        <v>89</v>
      </c>
      <c r="Y1631" t="s">
        <v>89</v>
      </c>
      <c r="Z1631" s="27">
        <v>0</v>
      </c>
      <c r="AA1631" s="27">
        <v>0</v>
      </c>
      <c r="AB1631" s="27">
        <v>0</v>
      </c>
      <c r="AC1631" s="27">
        <v>0</v>
      </c>
      <c r="AD1631" s="27">
        <v>0.253189</v>
      </c>
      <c r="AE1631" s="27">
        <v>0.60364700000000004</v>
      </c>
      <c r="AF1631" s="27">
        <v>2.1528230000000002</v>
      </c>
      <c r="AG1631" s="67">
        <v>5537.884</v>
      </c>
      <c r="AH1631" s="27">
        <v>1</v>
      </c>
      <c r="AI1631" s="27">
        <v>1</v>
      </c>
      <c r="AJ1631" s="27">
        <v>0.73559210526315755</v>
      </c>
      <c r="AK1631" s="27">
        <v>0.92559210526315749</v>
      </c>
      <c r="AL1631" s="42">
        <v>9215.8445263157882</v>
      </c>
      <c r="AM1631" s="42">
        <v>10165.844526315788</v>
      </c>
      <c r="AN1631">
        <v>2035</v>
      </c>
      <c r="AO1631" t="s">
        <v>59</v>
      </c>
      <c r="AP1631" s="30">
        <v>100</v>
      </c>
      <c r="AQ1631" t="s">
        <v>466</v>
      </c>
      <c r="AR1631">
        <v>2</v>
      </c>
      <c r="AS1631">
        <v>152</v>
      </c>
      <c r="AT1631">
        <v>5.9150000000000001E-2</v>
      </c>
      <c r="AU1631">
        <v>2023</v>
      </c>
      <c r="AV1631" t="s">
        <v>467</v>
      </c>
      <c r="AW1631" s="65">
        <f>(IF(ISBLANK(AE1631), IF(ISNUMBER(M1631), M1631*R1623, 0)+IF(ISNUMBER(V1631), V1631*AA1623, 0)+AE1631, (IF(ISNUMBER(M1631), M1631*R1623, 0)+IF(ISNUMBER(V1631), V1631*AA1623)+AE1631)))*5000</f>
        <v>5050.2100000000009</v>
      </c>
      <c r="AX1631" s="86">
        <f t="shared" si="108"/>
        <v>8728.1705263157892</v>
      </c>
      <c r="AY1631" s="86">
        <f t="shared" si="109"/>
        <v>9678.1705263157892</v>
      </c>
    </row>
    <row r="1632" spans="1:51" x14ac:dyDescent="0.2">
      <c r="A1632">
        <v>91</v>
      </c>
      <c r="B1632">
        <v>2023</v>
      </c>
      <c r="C1632" t="s">
        <v>295</v>
      </c>
      <c r="D1632" t="s">
        <v>877</v>
      </c>
      <c r="E1632" t="s">
        <v>46</v>
      </c>
      <c r="H1632" t="s">
        <v>460</v>
      </c>
      <c r="I1632" t="s">
        <v>461</v>
      </c>
      <c r="J1632" t="s">
        <v>462</v>
      </c>
      <c r="K1632" t="s">
        <v>88</v>
      </c>
      <c r="L1632" s="27">
        <v>1.4893999999999999E-2</v>
      </c>
      <c r="M1632" s="27">
        <v>2.7092999999999999E-2</v>
      </c>
      <c r="N1632" s="27">
        <v>3.9905000000000003E-2</v>
      </c>
      <c r="O1632" t="s">
        <v>463</v>
      </c>
      <c r="P1632" t="s">
        <v>464</v>
      </c>
      <c r="Q1632" s="27">
        <v>1.39</v>
      </c>
      <c r="R1632" s="27">
        <v>19.7</v>
      </c>
      <c r="S1632" s="27">
        <v>49</v>
      </c>
      <c r="T1632" s="27">
        <v>49</v>
      </c>
      <c r="U1632" s="27">
        <v>0</v>
      </c>
      <c r="V1632" s="27">
        <v>0</v>
      </c>
      <c r="W1632" s="27">
        <v>0</v>
      </c>
      <c r="X1632" t="s">
        <v>89</v>
      </c>
      <c r="Y1632" t="s">
        <v>89</v>
      </c>
      <c r="Z1632" s="27">
        <v>0</v>
      </c>
      <c r="AA1632" s="27">
        <v>0</v>
      </c>
      <c r="AB1632" s="27">
        <v>0</v>
      </c>
      <c r="AC1632" s="27">
        <v>0</v>
      </c>
      <c r="AD1632" s="27">
        <v>0.253189</v>
      </c>
      <c r="AE1632" s="27">
        <v>0.60364700000000004</v>
      </c>
      <c r="AF1632" s="27">
        <v>2.1528230000000002</v>
      </c>
      <c r="AG1632" s="67">
        <v>5686.8954999999996</v>
      </c>
      <c r="AH1632" s="27">
        <v>1</v>
      </c>
      <c r="AI1632" s="27">
        <v>1</v>
      </c>
      <c r="AJ1632" s="27">
        <v>0.73559210526315755</v>
      </c>
      <c r="AK1632" s="27">
        <v>0.92559210526315749</v>
      </c>
      <c r="AL1632" s="42">
        <v>9364.8560263157869</v>
      </c>
      <c r="AM1632" s="42">
        <v>10314.856026315787</v>
      </c>
      <c r="AN1632">
        <v>2040</v>
      </c>
      <c r="AO1632" t="s">
        <v>59</v>
      </c>
      <c r="AP1632" s="30">
        <v>100</v>
      </c>
      <c r="AQ1632" t="s">
        <v>466</v>
      </c>
      <c r="AR1632">
        <v>2</v>
      </c>
      <c r="AS1632">
        <v>152</v>
      </c>
      <c r="AT1632">
        <v>5.9150000000000001E-2</v>
      </c>
      <c r="AU1632">
        <v>2023</v>
      </c>
      <c r="AV1632" t="s">
        <v>467</v>
      </c>
      <c r="AW1632" s="65">
        <f>(IF(ISBLANK(AE1632), IF(ISNUMBER(M1632), M1632*R1623, 0)+IF(ISNUMBER(V1632), V1632*AA1623, 0)+AE1632, (IF(ISNUMBER(M1632), M1632*R1623, 0)+IF(ISNUMBER(V1632), V1632*AA1623)+AE1632)))*5000</f>
        <v>5050.2100000000009</v>
      </c>
      <c r="AX1632" s="86">
        <f t="shared" si="108"/>
        <v>8728.1705263157892</v>
      </c>
      <c r="AY1632" s="86">
        <f t="shared" si="109"/>
        <v>9678.1705263157892</v>
      </c>
    </row>
    <row r="1633" spans="1:51" x14ac:dyDescent="0.2">
      <c r="A1633">
        <v>91</v>
      </c>
      <c r="B1633">
        <v>2023</v>
      </c>
      <c r="C1633" t="s">
        <v>295</v>
      </c>
      <c r="D1633" t="s">
        <v>877</v>
      </c>
      <c r="E1633" t="s">
        <v>46</v>
      </c>
      <c r="H1633" t="s">
        <v>460</v>
      </c>
      <c r="I1633" t="s">
        <v>461</v>
      </c>
      <c r="J1633" t="s">
        <v>462</v>
      </c>
      <c r="K1633" t="s">
        <v>88</v>
      </c>
      <c r="L1633" s="27">
        <v>1.4893999999999999E-2</v>
      </c>
      <c r="M1633" s="27">
        <v>2.7092999999999999E-2</v>
      </c>
      <c r="N1633" s="27">
        <v>3.9905000000000003E-2</v>
      </c>
      <c r="O1633" t="s">
        <v>463</v>
      </c>
      <c r="P1633" t="s">
        <v>464</v>
      </c>
      <c r="Q1633" s="27">
        <v>1.39</v>
      </c>
      <c r="R1633" s="27">
        <v>20.9025</v>
      </c>
      <c r="S1633" s="27">
        <v>49</v>
      </c>
      <c r="T1633" s="27">
        <v>49</v>
      </c>
      <c r="U1633" s="27">
        <v>0</v>
      </c>
      <c r="V1633" s="27">
        <v>0</v>
      </c>
      <c r="W1633" s="27">
        <v>0</v>
      </c>
      <c r="X1633" t="s">
        <v>89</v>
      </c>
      <c r="Y1633" t="s">
        <v>89</v>
      </c>
      <c r="Z1633" s="27">
        <v>0</v>
      </c>
      <c r="AA1633" s="27">
        <v>0</v>
      </c>
      <c r="AB1633" s="27">
        <v>0</v>
      </c>
      <c r="AC1633" s="27">
        <v>0</v>
      </c>
      <c r="AD1633" s="27">
        <v>0.253189</v>
      </c>
      <c r="AE1633" s="27">
        <v>0.60364700000000004</v>
      </c>
      <c r="AF1633" s="27">
        <v>2.1528230000000002</v>
      </c>
      <c r="AG1633" s="67">
        <v>5849.7921625000008</v>
      </c>
      <c r="AH1633" s="27">
        <v>1</v>
      </c>
      <c r="AI1633" s="27">
        <v>1</v>
      </c>
      <c r="AJ1633" s="27">
        <v>0.73559210526315755</v>
      </c>
      <c r="AK1633" s="27">
        <v>0.92559210526315749</v>
      </c>
      <c r="AL1633" s="42">
        <v>9527.7526888157881</v>
      </c>
      <c r="AM1633" s="42">
        <v>10477.752688815788</v>
      </c>
      <c r="AN1633">
        <v>2045</v>
      </c>
      <c r="AO1633" t="s">
        <v>59</v>
      </c>
      <c r="AP1633" s="30">
        <v>100</v>
      </c>
      <c r="AQ1633" t="s">
        <v>466</v>
      </c>
      <c r="AR1633">
        <v>2</v>
      </c>
      <c r="AS1633">
        <v>152</v>
      </c>
      <c r="AT1633">
        <v>5.9150000000000001E-2</v>
      </c>
      <c r="AU1633">
        <v>2023</v>
      </c>
      <c r="AV1633" t="s">
        <v>467</v>
      </c>
      <c r="AW1633" s="65">
        <f>(IF(ISBLANK(AE1633), IF(ISNUMBER(M1633), M1633*R1623, 0)+IF(ISNUMBER(V1633), V1633*AA1623, 0)+AE1633, (IF(ISNUMBER(M1633), M1633*R1623, 0)+IF(ISNUMBER(V1633), V1633*AA1623)+AE1633)))*5000</f>
        <v>5050.2100000000009</v>
      </c>
      <c r="AX1633" s="86">
        <f t="shared" si="108"/>
        <v>8728.1705263157892</v>
      </c>
      <c r="AY1633" s="86">
        <f t="shared" si="109"/>
        <v>9678.1705263157892</v>
      </c>
    </row>
    <row r="1634" spans="1:51" x14ac:dyDescent="0.2">
      <c r="A1634">
        <v>91</v>
      </c>
      <c r="B1634">
        <v>2023</v>
      </c>
      <c r="C1634" t="s">
        <v>295</v>
      </c>
      <c r="D1634" t="s">
        <v>877</v>
      </c>
      <c r="E1634" t="s">
        <v>46</v>
      </c>
      <c r="H1634" t="s">
        <v>460</v>
      </c>
      <c r="I1634" t="s">
        <v>461</v>
      </c>
      <c r="J1634" t="s">
        <v>462</v>
      </c>
      <c r="K1634" t="s">
        <v>88</v>
      </c>
      <c r="L1634" s="27">
        <v>1.4893999999999999E-2</v>
      </c>
      <c r="M1634" s="27">
        <v>2.7092999999999999E-2</v>
      </c>
      <c r="N1634" s="27">
        <v>3.9905000000000003E-2</v>
      </c>
      <c r="O1634" t="s">
        <v>463</v>
      </c>
      <c r="P1634" t="s">
        <v>464</v>
      </c>
      <c r="Q1634" s="27">
        <v>1.39</v>
      </c>
      <c r="R1634" s="27">
        <v>22.105</v>
      </c>
      <c r="S1634" s="27">
        <v>49</v>
      </c>
      <c r="T1634" s="27">
        <v>49</v>
      </c>
      <c r="U1634" s="27">
        <v>0</v>
      </c>
      <c r="V1634" s="27">
        <v>0</v>
      </c>
      <c r="W1634" s="27">
        <v>0</v>
      </c>
      <c r="X1634" t="s">
        <v>89</v>
      </c>
      <c r="Y1634" t="s">
        <v>89</v>
      </c>
      <c r="Z1634" s="27">
        <v>0</v>
      </c>
      <c r="AA1634" s="27">
        <v>0</v>
      </c>
      <c r="AB1634" s="27">
        <v>0</v>
      </c>
      <c r="AC1634" s="27">
        <v>0</v>
      </c>
      <c r="AD1634" s="27">
        <v>0.253189</v>
      </c>
      <c r="AE1634" s="27">
        <v>0.60364700000000004</v>
      </c>
      <c r="AF1634" s="27">
        <v>2.1528230000000002</v>
      </c>
      <c r="AG1634" s="67">
        <v>6012.6888250000002</v>
      </c>
      <c r="AH1634" s="27">
        <v>1</v>
      </c>
      <c r="AI1634" s="27">
        <v>1</v>
      </c>
      <c r="AJ1634" s="27">
        <v>0.73559210526315755</v>
      </c>
      <c r="AK1634" s="27">
        <v>0.92559210526315749</v>
      </c>
      <c r="AL1634" s="42">
        <v>9690.6493513157875</v>
      </c>
      <c r="AM1634" s="42">
        <v>10640.649351315787</v>
      </c>
      <c r="AN1634">
        <v>2050</v>
      </c>
      <c r="AO1634" t="s">
        <v>59</v>
      </c>
      <c r="AP1634" s="30">
        <v>100</v>
      </c>
      <c r="AQ1634" t="s">
        <v>466</v>
      </c>
      <c r="AR1634">
        <v>2</v>
      </c>
      <c r="AS1634">
        <v>152</v>
      </c>
      <c r="AT1634">
        <v>5.9150000000000001E-2</v>
      </c>
      <c r="AU1634">
        <v>2023</v>
      </c>
      <c r="AV1634" t="s">
        <v>467</v>
      </c>
      <c r="AW1634" s="65">
        <f>(IF(ISBLANK(AE1634), IF(ISNUMBER(M1634), M1634*R1623, 0)+IF(ISNUMBER(V1634), V1634*AA1623, 0)+AE1634, (IF(ISNUMBER(M1634), M1634*R1623, 0)+IF(ISNUMBER(V1634), V1634*AA1623)+AE1634)))*5000</f>
        <v>5050.2100000000009</v>
      </c>
      <c r="AX1634" s="86">
        <f t="shared" si="108"/>
        <v>8728.1705263157892</v>
      </c>
      <c r="AY1634" s="86">
        <f t="shared" si="109"/>
        <v>9678.1705263157892</v>
      </c>
    </row>
    <row r="1635" spans="1:51" x14ac:dyDescent="0.2">
      <c r="A1635">
        <v>91</v>
      </c>
      <c r="B1635">
        <v>2023</v>
      </c>
      <c r="C1635" t="s">
        <v>295</v>
      </c>
      <c r="D1635" t="s">
        <v>877</v>
      </c>
      <c r="E1635" t="s">
        <v>46</v>
      </c>
      <c r="H1635" t="s">
        <v>460</v>
      </c>
      <c r="I1635" t="s">
        <v>461</v>
      </c>
      <c r="J1635" t="s">
        <v>462</v>
      </c>
      <c r="K1635" t="s">
        <v>88</v>
      </c>
      <c r="L1635" s="27">
        <v>1.4893999999999999E-2</v>
      </c>
      <c r="M1635" s="27">
        <v>2.7092999999999999E-2</v>
      </c>
      <c r="N1635" s="27">
        <v>3.9905000000000003E-2</v>
      </c>
      <c r="O1635" t="s">
        <v>463</v>
      </c>
      <c r="P1635" t="s">
        <v>464</v>
      </c>
      <c r="Q1635" s="27">
        <v>1.39</v>
      </c>
      <c r="R1635" s="27">
        <v>22.105</v>
      </c>
      <c r="S1635" s="27">
        <v>49</v>
      </c>
      <c r="T1635" s="27">
        <v>49</v>
      </c>
      <c r="U1635" s="27">
        <v>0</v>
      </c>
      <c r="V1635" s="27">
        <v>0</v>
      </c>
      <c r="W1635" s="27">
        <v>0</v>
      </c>
      <c r="X1635" t="s">
        <v>89</v>
      </c>
      <c r="Y1635" t="s">
        <v>89</v>
      </c>
      <c r="Z1635" s="27">
        <v>0</v>
      </c>
      <c r="AA1635" s="27">
        <v>0</v>
      </c>
      <c r="AB1635" s="27">
        <v>0</v>
      </c>
      <c r="AC1635" s="27">
        <v>0</v>
      </c>
      <c r="AD1635" s="27">
        <v>0.253189</v>
      </c>
      <c r="AE1635" s="27">
        <v>0.60364700000000004</v>
      </c>
      <c r="AF1635" s="27">
        <v>2.1528230000000002</v>
      </c>
      <c r="AG1635" s="67">
        <v>6012.6888250000002</v>
      </c>
      <c r="AH1635" s="27">
        <v>1</v>
      </c>
      <c r="AI1635" s="27">
        <v>1</v>
      </c>
      <c r="AJ1635" s="27">
        <v>0.73559210526315755</v>
      </c>
      <c r="AK1635" s="27">
        <v>0.92559210526315749</v>
      </c>
      <c r="AL1635" s="42">
        <v>9690.6493513157875</v>
      </c>
      <c r="AM1635" s="42">
        <v>10640.649351315787</v>
      </c>
      <c r="AN1635">
        <v>2023</v>
      </c>
      <c r="AO1635" t="s">
        <v>60</v>
      </c>
      <c r="AP1635" s="30">
        <v>100</v>
      </c>
      <c r="AQ1635" t="s">
        <v>466</v>
      </c>
      <c r="AR1635">
        <v>2</v>
      </c>
      <c r="AS1635">
        <v>152</v>
      </c>
      <c r="AT1635">
        <v>5.9150000000000001E-2</v>
      </c>
      <c r="AU1635">
        <v>2023</v>
      </c>
      <c r="AV1635" t="s">
        <v>467</v>
      </c>
      <c r="AW1635" s="65">
        <f>(IF(ISBLANK(AE1635), IF(ISNUMBER(M1635), M1635*R1623, 0)+IF(ISNUMBER(V1635), V1635*AA1623, 0)+AE1635, (IF(ISNUMBER(M1635), M1635*R1623, 0)+IF(ISNUMBER(V1635), V1635*AA1623)+AE1635)))*5000</f>
        <v>5050.2100000000009</v>
      </c>
      <c r="AX1635" s="86">
        <f t="shared" si="108"/>
        <v>8728.1705263157892</v>
      </c>
      <c r="AY1635" s="86">
        <f t="shared" si="109"/>
        <v>9678.1705263157892</v>
      </c>
    </row>
    <row r="1636" spans="1:51" x14ac:dyDescent="0.2">
      <c r="A1636">
        <v>91</v>
      </c>
      <c r="B1636">
        <v>2023</v>
      </c>
      <c r="C1636" t="s">
        <v>295</v>
      </c>
      <c r="D1636" t="s">
        <v>877</v>
      </c>
      <c r="E1636" t="s">
        <v>46</v>
      </c>
      <c r="H1636" t="s">
        <v>460</v>
      </c>
      <c r="I1636" t="s">
        <v>461</v>
      </c>
      <c r="J1636" t="s">
        <v>462</v>
      </c>
      <c r="K1636" t="s">
        <v>88</v>
      </c>
      <c r="L1636" s="27">
        <v>1.4893999999999999E-2</v>
      </c>
      <c r="M1636" s="27">
        <v>2.7092999999999999E-2</v>
      </c>
      <c r="N1636" s="27">
        <v>3.9905000000000003E-2</v>
      </c>
      <c r="O1636" t="s">
        <v>463</v>
      </c>
      <c r="P1636" t="s">
        <v>464</v>
      </c>
      <c r="Q1636" s="27">
        <v>1.39</v>
      </c>
      <c r="R1636" s="27">
        <v>20</v>
      </c>
      <c r="S1636" s="27">
        <v>49</v>
      </c>
      <c r="T1636" s="27">
        <v>49</v>
      </c>
      <c r="U1636" s="27">
        <v>0</v>
      </c>
      <c r="V1636" s="27">
        <v>0</v>
      </c>
      <c r="W1636" s="27">
        <v>0</v>
      </c>
      <c r="X1636" t="s">
        <v>89</v>
      </c>
      <c r="Y1636" t="s">
        <v>89</v>
      </c>
      <c r="Z1636" s="27">
        <v>0</v>
      </c>
      <c r="AA1636" s="27">
        <v>0</v>
      </c>
      <c r="AB1636" s="27">
        <v>0</v>
      </c>
      <c r="AC1636" s="27">
        <v>0</v>
      </c>
      <c r="AD1636" s="27">
        <v>0.253189</v>
      </c>
      <c r="AE1636" s="27">
        <v>0.60364700000000004</v>
      </c>
      <c r="AF1636" s="27">
        <v>2.1528230000000002</v>
      </c>
      <c r="AG1636" s="67">
        <v>5727.5349999999999</v>
      </c>
      <c r="AH1636" s="27">
        <v>1</v>
      </c>
      <c r="AI1636" s="27">
        <v>1</v>
      </c>
      <c r="AJ1636" s="27">
        <v>0.73559210526315755</v>
      </c>
      <c r="AK1636" s="27">
        <v>0.92559210526315749</v>
      </c>
      <c r="AL1636" s="42">
        <v>9405.4955263157881</v>
      </c>
      <c r="AM1636" s="42">
        <v>10355.495526315786</v>
      </c>
      <c r="AN1636">
        <v>2030</v>
      </c>
      <c r="AO1636" t="s">
        <v>60</v>
      </c>
      <c r="AP1636" s="30">
        <v>100</v>
      </c>
      <c r="AQ1636" t="s">
        <v>466</v>
      </c>
      <c r="AR1636">
        <v>2</v>
      </c>
      <c r="AS1636">
        <v>152</v>
      </c>
      <c r="AT1636">
        <v>5.9150000000000001E-2</v>
      </c>
      <c r="AU1636">
        <v>2023</v>
      </c>
      <c r="AV1636" t="s">
        <v>467</v>
      </c>
      <c r="AW1636" s="65">
        <f>(IF(ISBLANK(AE1636), IF(ISNUMBER(M1636), M1636*R1623, 0)+IF(ISNUMBER(V1636), V1636*AA1623, 0)+AE1636, (IF(ISNUMBER(M1636), M1636*R1623, 0)+IF(ISNUMBER(V1636), V1636*AA1623)+AE1636)))*5000</f>
        <v>5050.2100000000009</v>
      </c>
      <c r="AX1636" s="86">
        <f t="shared" si="108"/>
        <v>8728.1705263157892</v>
      </c>
      <c r="AY1636" s="86">
        <f t="shared" si="109"/>
        <v>9678.1705263157892</v>
      </c>
    </row>
    <row r="1637" spans="1:51" x14ac:dyDescent="0.2">
      <c r="A1637">
        <v>91</v>
      </c>
      <c r="B1637">
        <v>2023</v>
      </c>
      <c r="C1637" t="s">
        <v>295</v>
      </c>
      <c r="D1637" t="s">
        <v>877</v>
      </c>
      <c r="E1637" t="s">
        <v>46</v>
      </c>
      <c r="H1637" t="s">
        <v>460</v>
      </c>
      <c r="I1637" t="s">
        <v>461</v>
      </c>
      <c r="J1637" t="s">
        <v>462</v>
      </c>
      <c r="K1637" t="s">
        <v>88</v>
      </c>
      <c r="L1637" s="27">
        <v>1.4893999999999999E-2</v>
      </c>
      <c r="M1637" s="27">
        <v>2.7092999999999999E-2</v>
      </c>
      <c r="N1637" s="27">
        <v>3.9905000000000003E-2</v>
      </c>
      <c r="O1637" t="s">
        <v>463</v>
      </c>
      <c r="P1637" t="s">
        <v>464</v>
      </c>
      <c r="Q1637" s="27">
        <v>1.39</v>
      </c>
      <c r="R1637" s="27">
        <v>22.2</v>
      </c>
      <c r="S1637" s="27">
        <v>49</v>
      </c>
      <c r="T1637" s="27">
        <v>49</v>
      </c>
      <c r="U1637" s="27">
        <v>0</v>
      </c>
      <c r="V1637" s="27">
        <v>0</v>
      </c>
      <c r="W1637" s="27">
        <v>0</v>
      </c>
      <c r="X1637" t="s">
        <v>89</v>
      </c>
      <c r="Y1637" t="s">
        <v>89</v>
      </c>
      <c r="Z1637" s="27">
        <v>0</v>
      </c>
      <c r="AA1637" s="27">
        <v>0</v>
      </c>
      <c r="AB1637" s="27">
        <v>0</v>
      </c>
      <c r="AC1637" s="27">
        <v>0</v>
      </c>
      <c r="AD1637" s="27">
        <v>0.253189</v>
      </c>
      <c r="AE1637" s="27">
        <v>0.60364700000000004</v>
      </c>
      <c r="AF1637" s="27">
        <v>2.1528230000000002</v>
      </c>
      <c r="AG1637" s="67">
        <v>6025.558</v>
      </c>
      <c r="AH1637" s="27">
        <v>1</v>
      </c>
      <c r="AI1637" s="27">
        <v>1</v>
      </c>
      <c r="AJ1637" s="27">
        <v>0.73559210526315755</v>
      </c>
      <c r="AK1637" s="27">
        <v>0.92559210526315749</v>
      </c>
      <c r="AL1637" s="42">
        <v>9703.5185263157873</v>
      </c>
      <c r="AM1637" s="42">
        <v>10653.518526315787</v>
      </c>
      <c r="AN1637">
        <v>2035</v>
      </c>
      <c r="AO1637" t="s">
        <v>60</v>
      </c>
      <c r="AP1637" s="30">
        <v>100</v>
      </c>
      <c r="AQ1637" t="s">
        <v>466</v>
      </c>
      <c r="AR1637">
        <v>2</v>
      </c>
      <c r="AS1637">
        <v>152</v>
      </c>
      <c r="AT1637">
        <v>5.9150000000000001E-2</v>
      </c>
      <c r="AU1637">
        <v>2023</v>
      </c>
      <c r="AV1637" t="s">
        <v>467</v>
      </c>
      <c r="AW1637" s="65">
        <f>(IF(ISBLANK(AE1637), IF(ISNUMBER(M1637), M1637*R1623, 0)+IF(ISNUMBER(V1637), V1637*AA1623, 0)+AE1637, (IF(ISNUMBER(M1637), M1637*R1623, 0)+IF(ISNUMBER(V1637), V1637*AA1623)+AE1637)))*5000</f>
        <v>5050.2100000000009</v>
      </c>
      <c r="AX1637" s="86">
        <f t="shared" si="108"/>
        <v>8728.1705263157892</v>
      </c>
      <c r="AY1637" s="86">
        <f t="shared" si="109"/>
        <v>9678.1705263157892</v>
      </c>
    </row>
    <row r="1638" spans="1:51" x14ac:dyDescent="0.2">
      <c r="A1638">
        <v>91</v>
      </c>
      <c r="B1638">
        <v>2023</v>
      </c>
      <c r="C1638" t="s">
        <v>295</v>
      </c>
      <c r="D1638" t="s">
        <v>877</v>
      </c>
      <c r="E1638" t="s">
        <v>46</v>
      </c>
      <c r="H1638" t="s">
        <v>460</v>
      </c>
      <c r="I1638" t="s">
        <v>461</v>
      </c>
      <c r="J1638" t="s">
        <v>462</v>
      </c>
      <c r="K1638" t="s">
        <v>88</v>
      </c>
      <c r="L1638" s="27">
        <v>1.4893999999999999E-2</v>
      </c>
      <c r="M1638" s="27">
        <v>2.7092999999999999E-2</v>
      </c>
      <c r="N1638" s="27">
        <v>3.9905000000000003E-2</v>
      </c>
      <c r="O1638" t="s">
        <v>463</v>
      </c>
      <c r="P1638" t="s">
        <v>464</v>
      </c>
      <c r="Q1638" s="27">
        <v>1.39</v>
      </c>
      <c r="R1638" s="27">
        <v>24.4</v>
      </c>
      <c r="S1638" s="27">
        <v>49</v>
      </c>
      <c r="T1638" s="27">
        <v>49</v>
      </c>
      <c r="U1638" s="27">
        <v>0</v>
      </c>
      <c r="V1638" s="27">
        <v>0</v>
      </c>
      <c r="W1638" s="27">
        <v>0</v>
      </c>
      <c r="X1638" t="s">
        <v>89</v>
      </c>
      <c r="Y1638" t="s">
        <v>89</v>
      </c>
      <c r="Z1638" s="27">
        <v>0</v>
      </c>
      <c r="AA1638" s="27">
        <v>0</v>
      </c>
      <c r="AB1638" s="27">
        <v>0</v>
      </c>
      <c r="AC1638" s="27">
        <v>0</v>
      </c>
      <c r="AD1638" s="27">
        <v>0.253189</v>
      </c>
      <c r="AE1638" s="27">
        <v>0.60364700000000004</v>
      </c>
      <c r="AF1638" s="27">
        <v>2.1528230000000002</v>
      </c>
      <c r="AG1638" s="67">
        <v>6323.5810000000001</v>
      </c>
      <c r="AH1638" s="27">
        <v>1</v>
      </c>
      <c r="AI1638" s="27">
        <v>1</v>
      </c>
      <c r="AJ1638" s="27">
        <v>0.73559210526315755</v>
      </c>
      <c r="AK1638" s="27">
        <v>0.92559210526315749</v>
      </c>
      <c r="AL1638" s="42">
        <v>10001.541526315788</v>
      </c>
      <c r="AM1638" s="42">
        <v>10951.541526315788</v>
      </c>
      <c r="AN1638">
        <v>2040</v>
      </c>
      <c r="AO1638" t="s">
        <v>60</v>
      </c>
      <c r="AP1638" s="30">
        <v>100</v>
      </c>
      <c r="AQ1638" t="s">
        <v>466</v>
      </c>
      <c r="AR1638">
        <v>2</v>
      </c>
      <c r="AS1638">
        <v>152</v>
      </c>
      <c r="AT1638">
        <v>5.9150000000000001E-2</v>
      </c>
      <c r="AU1638">
        <v>2023</v>
      </c>
      <c r="AV1638" t="s">
        <v>467</v>
      </c>
      <c r="AW1638" s="65">
        <f>(IF(ISBLANK(AE1638), IF(ISNUMBER(M1638), M1638*R1623, 0)+IF(ISNUMBER(V1638), V1638*AA1623, 0)+AE1638, (IF(ISNUMBER(M1638), M1638*R1623, 0)+IF(ISNUMBER(V1638), V1638*AA1623)+AE1638)))*5000</f>
        <v>5050.2100000000009</v>
      </c>
      <c r="AX1638" s="86">
        <f t="shared" si="108"/>
        <v>8728.1705263157892</v>
      </c>
      <c r="AY1638" s="86">
        <f t="shared" si="109"/>
        <v>9678.1705263157892</v>
      </c>
    </row>
    <row r="1639" spans="1:51" x14ac:dyDescent="0.2">
      <c r="A1639">
        <v>91</v>
      </c>
      <c r="B1639">
        <v>2023</v>
      </c>
      <c r="C1639" t="s">
        <v>295</v>
      </c>
      <c r="D1639" t="s">
        <v>877</v>
      </c>
      <c r="E1639" t="s">
        <v>46</v>
      </c>
      <c r="H1639" t="s">
        <v>460</v>
      </c>
      <c r="I1639" t="s">
        <v>461</v>
      </c>
      <c r="J1639" t="s">
        <v>462</v>
      </c>
      <c r="K1639" t="s">
        <v>88</v>
      </c>
      <c r="L1639" s="27">
        <v>1.4893999999999999E-2</v>
      </c>
      <c r="M1639" s="27">
        <v>2.7092999999999999E-2</v>
      </c>
      <c r="N1639" s="27">
        <v>3.9905000000000003E-2</v>
      </c>
      <c r="O1639" t="s">
        <v>463</v>
      </c>
      <c r="P1639" t="s">
        <v>464</v>
      </c>
      <c r="Q1639" s="27">
        <v>1.39</v>
      </c>
      <c r="R1639" s="27">
        <v>26.805</v>
      </c>
      <c r="S1639" s="27">
        <v>49</v>
      </c>
      <c r="T1639" s="27">
        <v>49</v>
      </c>
      <c r="U1639" s="27">
        <v>0</v>
      </c>
      <c r="V1639" s="27">
        <v>0</v>
      </c>
      <c r="W1639" s="27">
        <v>0</v>
      </c>
      <c r="X1639" t="s">
        <v>89</v>
      </c>
      <c r="Y1639" t="s">
        <v>89</v>
      </c>
      <c r="Z1639" s="27">
        <v>0</v>
      </c>
      <c r="AA1639" s="27">
        <v>0</v>
      </c>
      <c r="AB1639" s="27">
        <v>0</v>
      </c>
      <c r="AC1639" s="27">
        <v>0</v>
      </c>
      <c r="AD1639" s="27">
        <v>0.253189</v>
      </c>
      <c r="AE1639" s="27">
        <v>0.60364700000000004</v>
      </c>
      <c r="AF1639" s="27">
        <v>2.1528230000000002</v>
      </c>
      <c r="AG1639" s="67">
        <v>6649.3743249999989</v>
      </c>
      <c r="AH1639" s="27">
        <v>1</v>
      </c>
      <c r="AI1639" s="27">
        <v>1</v>
      </c>
      <c r="AJ1639" s="27">
        <v>0.73559210526315755</v>
      </c>
      <c r="AK1639" s="27">
        <v>0.92559210526315749</v>
      </c>
      <c r="AL1639" s="42">
        <v>10327.334851315787</v>
      </c>
      <c r="AM1639" s="42">
        <v>11277.334851315787</v>
      </c>
      <c r="AN1639">
        <v>2045</v>
      </c>
      <c r="AO1639" t="s">
        <v>60</v>
      </c>
      <c r="AP1639" s="30">
        <v>100</v>
      </c>
      <c r="AQ1639" t="s">
        <v>466</v>
      </c>
      <c r="AR1639">
        <v>2</v>
      </c>
      <c r="AS1639">
        <v>152</v>
      </c>
      <c r="AT1639">
        <v>5.9150000000000001E-2</v>
      </c>
      <c r="AU1639">
        <v>2023</v>
      </c>
      <c r="AV1639" t="s">
        <v>467</v>
      </c>
      <c r="AW1639" s="65">
        <f>(IF(ISBLANK(AE1639), IF(ISNUMBER(M1639), M1639*R1623, 0)+IF(ISNUMBER(V1639), V1639*AA1623, 0)+AE1639, (IF(ISNUMBER(M1639), M1639*R1623, 0)+IF(ISNUMBER(V1639), V1639*AA1623)+AE1639)))*5000</f>
        <v>5050.2100000000009</v>
      </c>
      <c r="AX1639" s="86">
        <f t="shared" si="108"/>
        <v>8728.1705263157892</v>
      </c>
      <c r="AY1639" s="86">
        <f t="shared" si="109"/>
        <v>9678.1705263157892</v>
      </c>
    </row>
    <row r="1640" spans="1:51" x14ac:dyDescent="0.2">
      <c r="A1640">
        <v>91</v>
      </c>
      <c r="B1640">
        <v>2023</v>
      </c>
      <c r="C1640" t="s">
        <v>295</v>
      </c>
      <c r="D1640" t="s">
        <v>877</v>
      </c>
      <c r="E1640" t="s">
        <v>46</v>
      </c>
      <c r="H1640" t="s">
        <v>460</v>
      </c>
      <c r="I1640" t="s">
        <v>461</v>
      </c>
      <c r="J1640" t="s">
        <v>462</v>
      </c>
      <c r="K1640" t="s">
        <v>88</v>
      </c>
      <c r="L1640" s="27">
        <v>1.4893999999999999E-2</v>
      </c>
      <c r="M1640" s="27">
        <v>2.7092999999999999E-2</v>
      </c>
      <c r="N1640" s="27">
        <v>3.9905000000000003E-2</v>
      </c>
      <c r="O1640" t="s">
        <v>463</v>
      </c>
      <c r="P1640" t="s">
        <v>464</v>
      </c>
      <c r="Q1640" s="27">
        <v>1.39</v>
      </c>
      <c r="R1640" s="27">
        <v>29.21</v>
      </c>
      <c r="S1640" s="27">
        <v>49</v>
      </c>
      <c r="T1640" s="27">
        <v>49</v>
      </c>
      <c r="U1640" s="27">
        <v>0</v>
      </c>
      <c r="V1640" s="27">
        <v>0</v>
      </c>
      <c r="W1640" s="27">
        <v>0</v>
      </c>
      <c r="X1640" t="s">
        <v>89</v>
      </c>
      <c r="Y1640" t="s">
        <v>89</v>
      </c>
      <c r="Z1640" s="27">
        <v>0</v>
      </c>
      <c r="AA1640" s="27">
        <v>0</v>
      </c>
      <c r="AB1640" s="27">
        <v>0</v>
      </c>
      <c r="AC1640" s="27">
        <v>0</v>
      </c>
      <c r="AD1640" s="27">
        <v>0.253189</v>
      </c>
      <c r="AE1640" s="27">
        <v>0.60364700000000004</v>
      </c>
      <c r="AF1640" s="27">
        <v>2.1528230000000002</v>
      </c>
      <c r="AG1640" s="67">
        <v>6975.1676500000003</v>
      </c>
      <c r="AH1640" s="27">
        <v>1</v>
      </c>
      <c r="AI1640" s="27">
        <v>1</v>
      </c>
      <c r="AJ1640" s="27">
        <v>0.73559210526315755</v>
      </c>
      <c r="AK1640" s="27">
        <v>0.92559210526315749</v>
      </c>
      <c r="AL1640" s="42">
        <v>10653.128176315788</v>
      </c>
      <c r="AM1640" s="42">
        <v>11603.128176315788</v>
      </c>
      <c r="AN1640">
        <v>2050</v>
      </c>
      <c r="AO1640" t="s">
        <v>60</v>
      </c>
      <c r="AP1640" s="30">
        <v>100</v>
      </c>
      <c r="AQ1640" t="s">
        <v>466</v>
      </c>
      <c r="AR1640">
        <v>2</v>
      </c>
      <c r="AS1640">
        <v>152</v>
      </c>
      <c r="AT1640">
        <v>5.9150000000000001E-2</v>
      </c>
      <c r="AU1640">
        <v>2023</v>
      </c>
      <c r="AV1640" t="s">
        <v>467</v>
      </c>
      <c r="AW1640" s="77">
        <f>(IF(ISBLANK(AE1640), IF(ISNUMBER(M1640), M1640*R1623, 0)+IF(ISNUMBER(V1640), V1640*AA1623, 0)+AE1640, (IF(ISNUMBER(M1640), M1640*R1623, 0)+IF(ISNUMBER(V1640), V1640*AA1623)+AE1640)))*5000</f>
        <v>5050.2100000000009</v>
      </c>
      <c r="AX1640" s="86">
        <f t="shared" si="108"/>
        <v>8728.1705263157892</v>
      </c>
      <c r="AY1640" s="86">
        <f t="shared" si="109"/>
        <v>9678.1705263157892</v>
      </c>
    </row>
    <row r="1641" spans="1:51" x14ac:dyDescent="0.2">
      <c r="A1641">
        <v>92</v>
      </c>
      <c r="B1641">
        <v>2023</v>
      </c>
      <c r="C1641" t="s">
        <v>295</v>
      </c>
      <c r="D1641" t="s">
        <v>877</v>
      </c>
      <c r="E1641" t="s">
        <v>46</v>
      </c>
      <c r="H1641" t="s">
        <v>460</v>
      </c>
      <c r="I1641" t="s">
        <v>468</v>
      </c>
      <c r="J1641" t="s">
        <v>469</v>
      </c>
      <c r="K1641" t="s">
        <v>88</v>
      </c>
      <c r="L1641" s="27">
        <v>0</v>
      </c>
      <c r="M1641" s="27">
        <v>0</v>
      </c>
      <c r="N1641" s="27">
        <v>0</v>
      </c>
      <c r="O1641" t="s">
        <v>89</v>
      </c>
      <c r="P1641" t="s">
        <v>89</v>
      </c>
      <c r="Q1641" s="27">
        <v>0</v>
      </c>
      <c r="R1641" s="27">
        <v>0</v>
      </c>
      <c r="S1641" s="27">
        <v>0</v>
      </c>
      <c r="T1641" s="27">
        <v>0</v>
      </c>
      <c r="U1641" s="27">
        <v>0</v>
      </c>
      <c r="V1641" s="27">
        <v>0</v>
      </c>
      <c r="W1641" s="27">
        <v>0</v>
      </c>
      <c r="X1641" t="s">
        <v>89</v>
      </c>
      <c r="Y1641" t="s">
        <v>89</v>
      </c>
      <c r="Z1641" s="27">
        <v>0</v>
      </c>
      <c r="AA1641" s="27">
        <v>0</v>
      </c>
      <c r="AB1641" s="27">
        <v>0</v>
      </c>
      <c r="AC1641" s="27">
        <v>0</v>
      </c>
      <c r="AD1641" s="27">
        <v>0.501</v>
      </c>
      <c r="AE1641" s="27">
        <v>1.105</v>
      </c>
      <c r="AF1641" s="27">
        <v>5.386000000000001</v>
      </c>
      <c r="AG1641" s="90">
        <v>5525</v>
      </c>
      <c r="AH1641" s="27">
        <v>1</v>
      </c>
      <c r="AI1641" s="27">
        <v>1</v>
      </c>
      <c r="AJ1641" s="27">
        <v>1.1875</v>
      </c>
      <c r="AK1641" s="27">
        <v>2.5975000000000001</v>
      </c>
      <c r="AL1641" s="101">
        <v>11462.5</v>
      </c>
      <c r="AM1641" s="101">
        <v>18512.5</v>
      </c>
      <c r="AN1641">
        <v>2023</v>
      </c>
      <c r="AO1641" t="s">
        <v>56</v>
      </c>
      <c r="AP1641" s="30">
        <v>100</v>
      </c>
      <c r="AQ1641" t="s">
        <v>466</v>
      </c>
      <c r="AR1641">
        <v>2</v>
      </c>
      <c r="AS1641">
        <v>16</v>
      </c>
      <c r="AT1641" t="s">
        <v>89</v>
      </c>
      <c r="AU1641">
        <v>2023</v>
      </c>
      <c r="AV1641" t="s">
        <v>470</v>
      </c>
      <c r="AW1641" s="101">
        <f t="shared" ref="AW1641:AW1658" si="110">AG1641</f>
        <v>5525</v>
      </c>
      <c r="AX1641" s="101">
        <f t="shared" ref="AX1641:AX1658" si="111">AL1641</f>
        <v>11462.5</v>
      </c>
      <c r="AY1641" s="101">
        <f t="shared" ref="AY1641:AY1658" si="112">AM1641</f>
        <v>18512.5</v>
      </c>
    </row>
    <row r="1642" spans="1:51" x14ac:dyDescent="0.2">
      <c r="A1642">
        <v>92</v>
      </c>
      <c r="B1642">
        <v>2023</v>
      </c>
      <c r="C1642" t="s">
        <v>295</v>
      </c>
      <c r="D1642" t="s">
        <v>877</v>
      </c>
      <c r="E1642" t="s">
        <v>46</v>
      </c>
      <c r="H1642" t="s">
        <v>460</v>
      </c>
      <c r="I1642" t="s">
        <v>468</v>
      </c>
      <c r="J1642" t="s">
        <v>469</v>
      </c>
      <c r="K1642" t="s">
        <v>88</v>
      </c>
      <c r="L1642" s="27">
        <v>0</v>
      </c>
      <c r="M1642" s="27">
        <v>0</v>
      </c>
      <c r="N1642" s="27">
        <v>0</v>
      </c>
      <c r="O1642" t="s">
        <v>89</v>
      </c>
      <c r="P1642" t="s">
        <v>89</v>
      </c>
      <c r="Q1642" s="27">
        <v>0</v>
      </c>
      <c r="R1642" s="27">
        <v>0</v>
      </c>
      <c r="S1642" s="27">
        <v>0</v>
      </c>
      <c r="T1642" s="27">
        <v>0</v>
      </c>
      <c r="U1642" s="27">
        <v>0</v>
      </c>
      <c r="V1642" s="27">
        <v>0</v>
      </c>
      <c r="W1642" s="27">
        <v>0</v>
      </c>
      <c r="X1642" t="s">
        <v>89</v>
      </c>
      <c r="Y1642" t="s">
        <v>89</v>
      </c>
      <c r="Z1642" s="27">
        <v>0</v>
      </c>
      <c r="AA1642" s="27">
        <v>0</v>
      </c>
      <c r="AB1642" s="27">
        <v>0</v>
      </c>
      <c r="AC1642" s="27">
        <v>0</v>
      </c>
      <c r="AD1642" s="27">
        <v>0.501</v>
      </c>
      <c r="AE1642" s="27">
        <v>1.105</v>
      </c>
      <c r="AF1642" s="27">
        <v>5.386000000000001</v>
      </c>
      <c r="AG1642" s="90">
        <v>5525</v>
      </c>
      <c r="AH1642" s="27">
        <v>1</v>
      </c>
      <c r="AI1642" s="27">
        <v>1</v>
      </c>
      <c r="AJ1642" s="27">
        <v>1.1875</v>
      </c>
      <c r="AK1642" s="27">
        <v>2.5975000000000001</v>
      </c>
      <c r="AL1642" s="101">
        <v>11462.5</v>
      </c>
      <c r="AM1642" s="101">
        <v>18512.5</v>
      </c>
      <c r="AN1642">
        <v>2030</v>
      </c>
      <c r="AO1642" t="s">
        <v>56</v>
      </c>
      <c r="AP1642" s="30">
        <v>100</v>
      </c>
      <c r="AQ1642" t="s">
        <v>466</v>
      </c>
      <c r="AR1642">
        <v>2</v>
      </c>
      <c r="AS1642">
        <v>16</v>
      </c>
      <c r="AT1642" t="s">
        <v>89</v>
      </c>
      <c r="AU1642">
        <v>2023</v>
      </c>
      <c r="AV1642" t="s">
        <v>470</v>
      </c>
      <c r="AW1642" s="101">
        <f t="shared" si="110"/>
        <v>5525</v>
      </c>
      <c r="AX1642" s="101">
        <f t="shared" si="111"/>
        <v>11462.5</v>
      </c>
      <c r="AY1642" s="101">
        <f t="shared" si="112"/>
        <v>18512.5</v>
      </c>
    </row>
    <row r="1643" spans="1:51" x14ac:dyDescent="0.2">
      <c r="A1643">
        <v>92</v>
      </c>
      <c r="B1643">
        <v>2023</v>
      </c>
      <c r="C1643" t="s">
        <v>295</v>
      </c>
      <c r="D1643" t="s">
        <v>877</v>
      </c>
      <c r="E1643" t="s">
        <v>46</v>
      </c>
      <c r="H1643" t="s">
        <v>460</v>
      </c>
      <c r="I1643" t="s">
        <v>468</v>
      </c>
      <c r="J1643" t="s">
        <v>469</v>
      </c>
      <c r="K1643" t="s">
        <v>88</v>
      </c>
      <c r="L1643" s="27">
        <v>0</v>
      </c>
      <c r="M1643" s="27">
        <v>0</v>
      </c>
      <c r="N1643" s="27">
        <v>0</v>
      </c>
      <c r="O1643" t="s">
        <v>89</v>
      </c>
      <c r="P1643" t="s">
        <v>89</v>
      </c>
      <c r="Q1643" s="27">
        <v>0</v>
      </c>
      <c r="R1643" s="27">
        <v>0</v>
      </c>
      <c r="S1643" s="27">
        <v>0</v>
      </c>
      <c r="T1643" s="27">
        <v>0</v>
      </c>
      <c r="U1643" s="27">
        <v>0</v>
      </c>
      <c r="V1643" s="27">
        <v>0</v>
      </c>
      <c r="W1643" s="27">
        <v>0</v>
      </c>
      <c r="X1643" t="s">
        <v>89</v>
      </c>
      <c r="Y1643" t="s">
        <v>89</v>
      </c>
      <c r="Z1643" s="27">
        <v>0</v>
      </c>
      <c r="AA1643" s="27">
        <v>0</v>
      </c>
      <c r="AB1643" s="27">
        <v>0</v>
      </c>
      <c r="AC1643" s="27">
        <v>0</v>
      </c>
      <c r="AD1643" s="27">
        <v>0.501</v>
      </c>
      <c r="AE1643" s="27">
        <v>1.105</v>
      </c>
      <c r="AF1643" s="27">
        <v>5.386000000000001</v>
      </c>
      <c r="AG1643" s="90">
        <v>5525</v>
      </c>
      <c r="AH1643" s="27">
        <v>1</v>
      </c>
      <c r="AI1643" s="27">
        <v>1</v>
      </c>
      <c r="AJ1643" s="27">
        <v>1.1875</v>
      </c>
      <c r="AK1643" s="27">
        <v>2.5975000000000001</v>
      </c>
      <c r="AL1643" s="101">
        <v>11462.5</v>
      </c>
      <c r="AM1643" s="101">
        <v>18512.5</v>
      </c>
      <c r="AN1643">
        <v>2035</v>
      </c>
      <c r="AO1643" t="s">
        <v>56</v>
      </c>
      <c r="AP1643" s="30">
        <v>100</v>
      </c>
      <c r="AQ1643" t="s">
        <v>466</v>
      </c>
      <c r="AR1643">
        <v>2</v>
      </c>
      <c r="AS1643">
        <v>16</v>
      </c>
      <c r="AT1643" t="s">
        <v>89</v>
      </c>
      <c r="AU1643">
        <v>2023</v>
      </c>
      <c r="AV1643" t="s">
        <v>470</v>
      </c>
      <c r="AW1643" s="101">
        <f t="shared" si="110"/>
        <v>5525</v>
      </c>
      <c r="AX1643" s="101">
        <f t="shared" si="111"/>
        <v>11462.5</v>
      </c>
      <c r="AY1643" s="101">
        <f t="shared" si="112"/>
        <v>18512.5</v>
      </c>
    </row>
    <row r="1644" spans="1:51" x14ac:dyDescent="0.2">
      <c r="A1644">
        <v>92</v>
      </c>
      <c r="B1644">
        <v>2023</v>
      </c>
      <c r="C1644" t="s">
        <v>295</v>
      </c>
      <c r="D1644" t="s">
        <v>877</v>
      </c>
      <c r="E1644" t="s">
        <v>46</v>
      </c>
      <c r="H1644" t="s">
        <v>460</v>
      </c>
      <c r="I1644" t="s">
        <v>468</v>
      </c>
      <c r="J1644" t="s">
        <v>469</v>
      </c>
      <c r="K1644" t="s">
        <v>88</v>
      </c>
      <c r="L1644" s="27">
        <v>0</v>
      </c>
      <c r="M1644" s="27">
        <v>0</v>
      </c>
      <c r="N1644" s="27">
        <v>0</v>
      </c>
      <c r="O1644" t="s">
        <v>89</v>
      </c>
      <c r="P1644" t="s">
        <v>89</v>
      </c>
      <c r="Q1644" s="27">
        <v>0</v>
      </c>
      <c r="R1644" s="27">
        <v>0</v>
      </c>
      <c r="S1644" s="27">
        <v>0</v>
      </c>
      <c r="T1644" s="27">
        <v>0</v>
      </c>
      <c r="U1644" s="27">
        <v>0</v>
      </c>
      <c r="V1644" s="27">
        <v>0</v>
      </c>
      <c r="W1644" s="27">
        <v>0</v>
      </c>
      <c r="X1644" t="s">
        <v>89</v>
      </c>
      <c r="Y1644" t="s">
        <v>89</v>
      </c>
      <c r="Z1644" s="27">
        <v>0</v>
      </c>
      <c r="AA1644" s="27">
        <v>0</v>
      </c>
      <c r="AB1644" s="27">
        <v>0</v>
      </c>
      <c r="AC1644" s="27">
        <v>0</v>
      </c>
      <c r="AD1644" s="27">
        <v>0.501</v>
      </c>
      <c r="AE1644" s="27">
        <v>1.105</v>
      </c>
      <c r="AF1644" s="27">
        <v>5.386000000000001</v>
      </c>
      <c r="AG1644" s="90">
        <v>5525</v>
      </c>
      <c r="AH1644" s="27">
        <v>1</v>
      </c>
      <c r="AI1644" s="27">
        <v>1</v>
      </c>
      <c r="AJ1644" s="27">
        <v>1.1875</v>
      </c>
      <c r="AK1644" s="27">
        <v>2.5975000000000001</v>
      </c>
      <c r="AL1644" s="101">
        <v>11462.5</v>
      </c>
      <c r="AM1644" s="101">
        <v>18512.5</v>
      </c>
      <c r="AN1644">
        <v>2040</v>
      </c>
      <c r="AO1644" t="s">
        <v>56</v>
      </c>
      <c r="AP1644" s="30">
        <v>100</v>
      </c>
      <c r="AQ1644" t="s">
        <v>466</v>
      </c>
      <c r="AR1644">
        <v>2</v>
      </c>
      <c r="AS1644">
        <v>16</v>
      </c>
      <c r="AT1644" t="s">
        <v>89</v>
      </c>
      <c r="AU1644">
        <v>2023</v>
      </c>
      <c r="AV1644" t="s">
        <v>470</v>
      </c>
      <c r="AW1644" s="101">
        <f t="shared" si="110"/>
        <v>5525</v>
      </c>
      <c r="AX1644" s="101">
        <f t="shared" si="111"/>
        <v>11462.5</v>
      </c>
      <c r="AY1644" s="101">
        <f t="shared" si="112"/>
        <v>18512.5</v>
      </c>
    </row>
    <row r="1645" spans="1:51" x14ac:dyDescent="0.2">
      <c r="A1645">
        <v>92</v>
      </c>
      <c r="B1645">
        <v>2023</v>
      </c>
      <c r="C1645" t="s">
        <v>295</v>
      </c>
      <c r="D1645" t="s">
        <v>877</v>
      </c>
      <c r="E1645" t="s">
        <v>46</v>
      </c>
      <c r="H1645" t="s">
        <v>460</v>
      </c>
      <c r="I1645" t="s">
        <v>468</v>
      </c>
      <c r="J1645" t="s">
        <v>469</v>
      </c>
      <c r="K1645" t="s">
        <v>88</v>
      </c>
      <c r="L1645" s="27">
        <v>0</v>
      </c>
      <c r="M1645" s="27">
        <v>0</v>
      </c>
      <c r="N1645" s="27">
        <v>0</v>
      </c>
      <c r="O1645" t="s">
        <v>89</v>
      </c>
      <c r="P1645" t="s">
        <v>89</v>
      </c>
      <c r="Q1645" s="27">
        <v>0</v>
      </c>
      <c r="R1645" s="27">
        <v>0</v>
      </c>
      <c r="S1645" s="27">
        <v>0</v>
      </c>
      <c r="T1645" s="27">
        <v>0</v>
      </c>
      <c r="U1645" s="27">
        <v>0</v>
      </c>
      <c r="V1645" s="27">
        <v>0</v>
      </c>
      <c r="W1645" s="27">
        <v>0</v>
      </c>
      <c r="X1645" t="s">
        <v>89</v>
      </c>
      <c r="Y1645" t="s">
        <v>89</v>
      </c>
      <c r="Z1645" s="27">
        <v>0</v>
      </c>
      <c r="AA1645" s="27">
        <v>0</v>
      </c>
      <c r="AB1645" s="27">
        <v>0</v>
      </c>
      <c r="AC1645" s="27">
        <v>0</v>
      </c>
      <c r="AD1645" s="27">
        <v>0.501</v>
      </c>
      <c r="AE1645" s="27">
        <v>1.105</v>
      </c>
      <c r="AF1645" s="27">
        <v>5.386000000000001</v>
      </c>
      <c r="AG1645" s="90">
        <v>5525</v>
      </c>
      <c r="AH1645" s="27">
        <v>1</v>
      </c>
      <c r="AI1645" s="27">
        <v>1</v>
      </c>
      <c r="AJ1645" s="27">
        <v>1.1875</v>
      </c>
      <c r="AK1645" s="27">
        <v>2.5975000000000001</v>
      </c>
      <c r="AL1645" s="101">
        <v>11462.5</v>
      </c>
      <c r="AM1645" s="101">
        <v>18512.5</v>
      </c>
      <c r="AN1645">
        <v>2045</v>
      </c>
      <c r="AO1645" t="s">
        <v>56</v>
      </c>
      <c r="AP1645" s="30">
        <v>100</v>
      </c>
      <c r="AQ1645" t="s">
        <v>466</v>
      </c>
      <c r="AR1645">
        <v>2</v>
      </c>
      <c r="AS1645">
        <v>16</v>
      </c>
      <c r="AT1645" t="s">
        <v>89</v>
      </c>
      <c r="AU1645">
        <v>2023</v>
      </c>
      <c r="AV1645" t="s">
        <v>470</v>
      </c>
      <c r="AW1645" s="101">
        <f t="shared" si="110"/>
        <v>5525</v>
      </c>
      <c r="AX1645" s="101">
        <f t="shared" si="111"/>
        <v>11462.5</v>
      </c>
      <c r="AY1645" s="101">
        <f t="shared" si="112"/>
        <v>18512.5</v>
      </c>
    </row>
    <row r="1646" spans="1:51" x14ac:dyDescent="0.2">
      <c r="A1646">
        <v>92</v>
      </c>
      <c r="B1646">
        <v>2023</v>
      </c>
      <c r="C1646" t="s">
        <v>295</v>
      </c>
      <c r="D1646" t="s">
        <v>877</v>
      </c>
      <c r="E1646" t="s">
        <v>46</v>
      </c>
      <c r="H1646" t="s">
        <v>460</v>
      </c>
      <c r="I1646" t="s">
        <v>468</v>
      </c>
      <c r="J1646" t="s">
        <v>469</v>
      </c>
      <c r="K1646" t="s">
        <v>88</v>
      </c>
      <c r="L1646" s="27">
        <v>0</v>
      </c>
      <c r="M1646" s="27">
        <v>0</v>
      </c>
      <c r="N1646" s="27">
        <v>0</v>
      </c>
      <c r="O1646" t="s">
        <v>89</v>
      </c>
      <c r="P1646" t="s">
        <v>89</v>
      </c>
      <c r="Q1646" s="27">
        <v>0</v>
      </c>
      <c r="R1646" s="27">
        <v>0</v>
      </c>
      <c r="S1646" s="27">
        <v>0</v>
      </c>
      <c r="T1646" s="27">
        <v>0</v>
      </c>
      <c r="U1646" s="27">
        <v>0</v>
      </c>
      <c r="V1646" s="27">
        <v>0</v>
      </c>
      <c r="W1646" s="27">
        <v>0</v>
      </c>
      <c r="X1646" t="s">
        <v>89</v>
      </c>
      <c r="Y1646" t="s">
        <v>89</v>
      </c>
      <c r="Z1646" s="27">
        <v>0</v>
      </c>
      <c r="AA1646" s="27">
        <v>0</v>
      </c>
      <c r="AB1646" s="27">
        <v>0</v>
      </c>
      <c r="AC1646" s="27">
        <v>0</v>
      </c>
      <c r="AD1646" s="27">
        <v>0.501</v>
      </c>
      <c r="AE1646" s="27">
        <v>1.105</v>
      </c>
      <c r="AF1646" s="27">
        <v>5.386000000000001</v>
      </c>
      <c r="AG1646" s="90">
        <v>5525</v>
      </c>
      <c r="AH1646" s="27">
        <v>1</v>
      </c>
      <c r="AI1646" s="27">
        <v>1</v>
      </c>
      <c r="AJ1646" s="27">
        <v>1.1875</v>
      </c>
      <c r="AK1646" s="27">
        <v>2.5975000000000001</v>
      </c>
      <c r="AL1646" s="101">
        <v>11462.5</v>
      </c>
      <c r="AM1646" s="101">
        <v>18512.5</v>
      </c>
      <c r="AN1646">
        <v>2050</v>
      </c>
      <c r="AO1646" t="s">
        <v>56</v>
      </c>
      <c r="AP1646" s="30">
        <v>100</v>
      </c>
      <c r="AQ1646" t="s">
        <v>466</v>
      </c>
      <c r="AR1646">
        <v>2</v>
      </c>
      <c r="AS1646">
        <v>16</v>
      </c>
      <c r="AT1646" t="s">
        <v>89</v>
      </c>
      <c r="AU1646">
        <v>2023</v>
      </c>
      <c r="AV1646" t="s">
        <v>470</v>
      </c>
      <c r="AW1646" s="101">
        <f t="shared" si="110"/>
        <v>5525</v>
      </c>
      <c r="AX1646" s="101">
        <f t="shared" si="111"/>
        <v>11462.5</v>
      </c>
      <c r="AY1646" s="101">
        <f t="shared" si="112"/>
        <v>18512.5</v>
      </c>
    </row>
    <row r="1647" spans="1:51" x14ac:dyDescent="0.2">
      <c r="A1647">
        <v>92</v>
      </c>
      <c r="B1647">
        <v>2023</v>
      </c>
      <c r="C1647" t="s">
        <v>295</v>
      </c>
      <c r="D1647" t="s">
        <v>877</v>
      </c>
      <c r="E1647" t="s">
        <v>46</v>
      </c>
      <c r="H1647" t="s">
        <v>460</v>
      </c>
      <c r="I1647" t="s">
        <v>468</v>
      </c>
      <c r="J1647" t="s">
        <v>469</v>
      </c>
      <c r="K1647" t="s">
        <v>88</v>
      </c>
      <c r="L1647" s="27">
        <v>0</v>
      </c>
      <c r="M1647" s="27">
        <v>0</v>
      </c>
      <c r="N1647" s="27">
        <v>0</v>
      </c>
      <c r="O1647" t="s">
        <v>89</v>
      </c>
      <c r="P1647" t="s">
        <v>89</v>
      </c>
      <c r="Q1647" s="27">
        <v>0</v>
      </c>
      <c r="R1647" s="27">
        <v>0</v>
      </c>
      <c r="S1647" s="27">
        <v>0</v>
      </c>
      <c r="T1647" s="27">
        <v>0</v>
      </c>
      <c r="U1647" s="27">
        <v>0</v>
      </c>
      <c r="V1647" s="27">
        <v>0</v>
      </c>
      <c r="W1647" s="27">
        <v>0</v>
      </c>
      <c r="X1647" t="s">
        <v>89</v>
      </c>
      <c r="Y1647" t="s">
        <v>89</v>
      </c>
      <c r="Z1647" s="27">
        <v>0</v>
      </c>
      <c r="AA1647" s="27">
        <v>0</v>
      </c>
      <c r="AB1647" s="27">
        <v>0</v>
      </c>
      <c r="AC1647" s="27">
        <v>0</v>
      </c>
      <c r="AD1647" s="27">
        <v>0.501</v>
      </c>
      <c r="AE1647" s="27">
        <v>1.105</v>
      </c>
      <c r="AF1647" s="27">
        <v>5.386000000000001</v>
      </c>
      <c r="AG1647" s="90">
        <v>5525</v>
      </c>
      <c r="AH1647" s="27">
        <v>1</v>
      </c>
      <c r="AI1647" s="27">
        <v>1</v>
      </c>
      <c r="AJ1647" s="27">
        <v>1.1875</v>
      </c>
      <c r="AK1647" s="27">
        <v>2.5975000000000001</v>
      </c>
      <c r="AL1647" s="101">
        <v>11462.5</v>
      </c>
      <c r="AM1647" s="101">
        <v>18512.5</v>
      </c>
      <c r="AN1647">
        <v>2023</v>
      </c>
      <c r="AO1647" t="s">
        <v>59</v>
      </c>
      <c r="AP1647" s="30">
        <v>100</v>
      </c>
      <c r="AQ1647" t="s">
        <v>466</v>
      </c>
      <c r="AR1647">
        <v>2</v>
      </c>
      <c r="AS1647">
        <v>16</v>
      </c>
      <c r="AT1647" t="s">
        <v>89</v>
      </c>
      <c r="AU1647">
        <v>2023</v>
      </c>
      <c r="AV1647" t="s">
        <v>470</v>
      </c>
      <c r="AW1647" s="101">
        <f t="shared" si="110"/>
        <v>5525</v>
      </c>
      <c r="AX1647" s="101">
        <f t="shared" si="111"/>
        <v>11462.5</v>
      </c>
      <c r="AY1647" s="101">
        <f t="shared" si="112"/>
        <v>18512.5</v>
      </c>
    </row>
    <row r="1648" spans="1:51" x14ac:dyDescent="0.2">
      <c r="A1648">
        <v>92</v>
      </c>
      <c r="B1648">
        <v>2023</v>
      </c>
      <c r="C1648" t="s">
        <v>295</v>
      </c>
      <c r="D1648" t="s">
        <v>877</v>
      </c>
      <c r="E1648" t="s">
        <v>46</v>
      </c>
      <c r="H1648" t="s">
        <v>460</v>
      </c>
      <c r="I1648" t="s">
        <v>468</v>
      </c>
      <c r="J1648" t="s">
        <v>469</v>
      </c>
      <c r="K1648" t="s">
        <v>88</v>
      </c>
      <c r="L1648" s="27">
        <v>0</v>
      </c>
      <c r="M1648" s="27">
        <v>0</v>
      </c>
      <c r="N1648" s="27">
        <v>0</v>
      </c>
      <c r="O1648" t="s">
        <v>89</v>
      </c>
      <c r="P1648" t="s">
        <v>89</v>
      </c>
      <c r="Q1648" s="27">
        <v>0</v>
      </c>
      <c r="R1648" s="27">
        <v>0</v>
      </c>
      <c r="S1648" s="27">
        <v>0</v>
      </c>
      <c r="T1648" s="27">
        <v>0</v>
      </c>
      <c r="U1648" s="27">
        <v>0</v>
      </c>
      <c r="V1648" s="27">
        <v>0</v>
      </c>
      <c r="W1648" s="27">
        <v>0</v>
      </c>
      <c r="X1648" t="s">
        <v>89</v>
      </c>
      <c r="Y1648" t="s">
        <v>89</v>
      </c>
      <c r="Z1648" s="27">
        <v>0</v>
      </c>
      <c r="AA1648" s="27">
        <v>0</v>
      </c>
      <c r="AB1648" s="27">
        <v>0</v>
      </c>
      <c r="AC1648" s="27">
        <v>0</v>
      </c>
      <c r="AD1648" s="27">
        <v>0.501</v>
      </c>
      <c r="AE1648" s="27">
        <v>1.105</v>
      </c>
      <c r="AF1648" s="27">
        <v>5.386000000000001</v>
      </c>
      <c r="AG1648" s="90">
        <v>5525</v>
      </c>
      <c r="AH1648" s="27">
        <v>1</v>
      </c>
      <c r="AI1648" s="27">
        <v>1</v>
      </c>
      <c r="AJ1648" s="27">
        <v>1.1875</v>
      </c>
      <c r="AK1648" s="27">
        <v>2.5975000000000001</v>
      </c>
      <c r="AL1648" s="101">
        <v>11462.5</v>
      </c>
      <c r="AM1648" s="101">
        <v>18512.5</v>
      </c>
      <c r="AN1648">
        <v>2030</v>
      </c>
      <c r="AO1648" t="s">
        <v>59</v>
      </c>
      <c r="AP1648" s="30">
        <v>100</v>
      </c>
      <c r="AQ1648" t="s">
        <v>466</v>
      </c>
      <c r="AR1648">
        <v>2</v>
      </c>
      <c r="AS1648">
        <v>16</v>
      </c>
      <c r="AT1648" t="s">
        <v>89</v>
      </c>
      <c r="AU1648">
        <v>2023</v>
      </c>
      <c r="AV1648" t="s">
        <v>470</v>
      </c>
      <c r="AW1648" s="101">
        <f t="shared" si="110"/>
        <v>5525</v>
      </c>
      <c r="AX1648" s="101">
        <f t="shared" si="111"/>
        <v>11462.5</v>
      </c>
      <c r="AY1648" s="101">
        <f t="shared" si="112"/>
        <v>18512.5</v>
      </c>
    </row>
    <row r="1649" spans="1:51" x14ac:dyDescent="0.2">
      <c r="A1649">
        <v>92</v>
      </c>
      <c r="B1649">
        <v>2023</v>
      </c>
      <c r="C1649" t="s">
        <v>295</v>
      </c>
      <c r="D1649" t="s">
        <v>877</v>
      </c>
      <c r="E1649" t="s">
        <v>46</v>
      </c>
      <c r="H1649" t="s">
        <v>460</v>
      </c>
      <c r="I1649" t="s">
        <v>468</v>
      </c>
      <c r="J1649" t="s">
        <v>469</v>
      </c>
      <c r="K1649" t="s">
        <v>88</v>
      </c>
      <c r="L1649" s="27">
        <v>0</v>
      </c>
      <c r="M1649" s="27">
        <v>0</v>
      </c>
      <c r="N1649" s="27">
        <v>0</v>
      </c>
      <c r="O1649" t="s">
        <v>89</v>
      </c>
      <c r="P1649" t="s">
        <v>89</v>
      </c>
      <c r="Q1649" s="27">
        <v>0</v>
      </c>
      <c r="R1649" s="27">
        <v>0</v>
      </c>
      <c r="S1649" s="27">
        <v>0</v>
      </c>
      <c r="T1649" s="27">
        <v>0</v>
      </c>
      <c r="U1649" s="27">
        <v>0</v>
      </c>
      <c r="V1649" s="27">
        <v>0</v>
      </c>
      <c r="W1649" s="27">
        <v>0</v>
      </c>
      <c r="X1649" t="s">
        <v>89</v>
      </c>
      <c r="Y1649" t="s">
        <v>89</v>
      </c>
      <c r="Z1649" s="27">
        <v>0</v>
      </c>
      <c r="AA1649" s="27">
        <v>0</v>
      </c>
      <c r="AB1649" s="27">
        <v>0</v>
      </c>
      <c r="AC1649" s="27">
        <v>0</v>
      </c>
      <c r="AD1649" s="27">
        <v>0.501</v>
      </c>
      <c r="AE1649" s="27">
        <v>1.105</v>
      </c>
      <c r="AF1649" s="27">
        <v>5.386000000000001</v>
      </c>
      <c r="AG1649" s="90">
        <v>5525</v>
      </c>
      <c r="AH1649" s="27">
        <v>1</v>
      </c>
      <c r="AI1649" s="27">
        <v>1</v>
      </c>
      <c r="AJ1649" s="27">
        <v>1.1875</v>
      </c>
      <c r="AK1649" s="27">
        <v>2.5975000000000001</v>
      </c>
      <c r="AL1649" s="101">
        <v>11462.5</v>
      </c>
      <c r="AM1649" s="101">
        <v>18512.5</v>
      </c>
      <c r="AN1649">
        <v>2035</v>
      </c>
      <c r="AO1649" t="s">
        <v>59</v>
      </c>
      <c r="AP1649" s="30">
        <v>100</v>
      </c>
      <c r="AQ1649" t="s">
        <v>466</v>
      </c>
      <c r="AR1649">
        <v>2</v>
      </c>
      <c r="AS1649">
        <v>16</v>
      </c>
      <c r="AT1649" t="s">
        <v>89</v>
      </c>
      <c r="AU1649">
        <v>2023</v>
      </c>
      <c r="AV1649" t="s">
        <v>470</v>
      </c>
      <c r="AW1649" s="101">
        <f t="shared" si="110"/>
        <v>5525</v>
      </c>
      <c r="AX1649" s="101">
        <f t="shared" si="111"/>
        <v>11462.5</v>
      </c>
      <c r="AY1649" s="101">
        <f t="shared" si="112"/>
        <v>18512.5</v>
      </c>
    </row>
    <row r="1650" spans="1:51" x14ac:dyDescent="0.2">
      <c r="A1650">
        <v>92</v>
      </c>
      <c r="B1650">
        <v>2023</v>
      </c>
      <c r="C1650" t="s">
        <v>295</v>
      </c>
      <c r="D1650" t="s">
        <v>877</v>
      </c>
      <c r="E1650" t="s">
        <v>46</v>
      </c>
      <c r="H1650" t="s">
        <v>460</v>
      </c>
      <c r="I1650" t="s">
        <v>468</v>
      </c>
      <c r="J1650" t="s">
        <v>469</v>
      </c>
      <c r="K1650" t="s">
        <v>88</v>
      </c>
      <c r="L1650" s="27">
        <v>0</v>
      </c>
      <c r="M1650" s="27">
        <v>0</v>
      </c>
      <c r="N1650" s="27">
        <v>0</v>
      </c>
      <c r="O1650" t="s">
        <v>89</v>
      </c>
      <c r="P1650" t="s">
        <v>89</v>
      </c>
      <c r="Q1650" s="27">
        <v>0</v>
      </c>
      <c r="R1650" s="27">
        <v>0</v>
      </c>
      <c r="S1650" s="27">
        <v>0</v>
      </c>
      <c r="T1650" s="27">
        <v>0</v>
      </c>
      <c r="U1650" s="27">
        <v>0</v>
      </c>
      <c r="V1650" s="27">
        <v>0</v>
      </c>
      <c r="W1650" s="27">
        <v>0</v>
      </c>
      <c r="X1650" t="s">
        <v>89</v>
      </c>
      <c r="Y1650" t="s">
        <v>89</v>
      </c>
      <c r="Z1650" s="27">
        <v>0</v>
      </c>
      <c r="AA1650" s="27">
        <v>0</v>
      </c>
      <c r="AB1650" s="27">
        <v>0</v>
      </c>
      <c r="AC1650" s="27">
        <v>0</v>
      </c>
      <c r="AD1650" s="27">
        <v>0.501</v>
      </c>
      <c r="AE1650" s="27">
        <v>1.105</v>
      </c>
      <c r="AF1650" s="27">
        <v>5.386000000000001</v>
      </c>
      <c r="AG1650" s="90">
        <v>5525</v>
      </c>
      <c r="AH1650" s="27">
        <v>1</v>
      </c>
      <c r="AI1650" s="27">
        <v>1</v>
      </c>
      <c r="AJ1650" s="27">
        <v>1.1875</v>
      </c>
      <c r="AK1650" s="27">
        <v>2.5975000000000001</v>
      </c>
      <c r="AL1650" s="101">
        <v>11462.5</v>
      </c>
      <c r="AM1650" s="101">
        <v>18512.5</v>
      </c>
      <c r="AN1650">
        <v>2040</v>
      </c>
      <c r="AO1650" t="s">
        <v>59</v>
      </c>
      <c r="AP1650" s="30">
        <v>100</v>
      </c>
      <c r="AQ1650" t="s">
        <v>466</v>
      </c>
      <c r="AR1650">
        <v>2</v>
      </c>
      <c r="AS1650">
        <v>16</v>
      </c>
      <c r="AT1650" t="s">
        <v>89</v>
      </c>
      <c r="AU1650">
        <v>2023</v>
      </c>
      <c r="AV1650" t="s">
        <v>470</v>
      </c>
      <c r="AW1650" s="101">
        <f t="shared" si="110"/>
        <v>5525</v>
      </c>
      <c r="AX1650" s="101">
        <f t="shared" si="111"/>
        <v>11462.5</v>
      </c>
      <c r="AY1650" s="101">
        <f t="shared" si="112"/>
        <v>18512.5</v>
      </c>
    </row>
    <row r="1651" spans="1:51" x14ac:dyDescent="0.2">
      <c r="A1651">
        <v>92</v>
      </c>
      <c r="B1651">
        <v>2023</v>
      </c>
      <c r="C1651" t="s">
        <v>295</v>
      </c>
      <c r="D1651" t="s">
        <v>877</v>
      </c>
      <c r="E1651" t="s">
        <v>46</v>
      </c>
      <c r="H1651" t="s">
        <v>460</v>
      </c>
      <c r="I1651" t="s">
        <v>468</v>
      </c>
      <c r="J1651" t="s">
        <v>469</v>
      </c>
      <c r="K1651" t="s">
        <v>88</v>
      </c>
      <c r="L1651" s="27">
        <v>0</v>
      </c>
      <c r="M1651" s="27">
        <v>0</v>
      </c>
      <c r="N1651" s="27">
        <v>0</v>
      </c>
      <c r="O1651" t="s">
        <v>89</v>
      </c>
      <c r="P1651" t="s">
        <v>89</v>
      </c>
      <c r="Q1651" s="27">
        <v>0</v>
      </c>
      <c r="R1651" s="27">
        <v>0</v>
      </c>
      <c r="S1651" s="27">
        <v>0</v>
      </c>
      <c r="T1651" s="27">
        <v>0</v>
      </c>
      <c r="U1651" s="27">
        <v>0</v>
      </c>
      <c r="V1651" s="27">
        <v>0</v>
      </c>
      <c r="W1651" s="27">
        <v>0</v>
      </c>
      <c r="X1651" t="s">
        <v>89</v>
      </c>
      <c r="Y1651" t="s">
        <v>89</v>
      </c>
      <c r="Z1651" s="27">
        <v>0</v>
      </c>
      <c r="AA1651" s="27">
        <v>0</v>
      </c>
      <c r="AB1651" s="27">
        <v>0</v>
      </c>
      <c r="AC1651" s="27">
        <v>0</v>
      </c>
      <c r="AD1651" s="27">
        <v>0.501</v>
      </c>
      <c r="AE1651" s="27">
        <v>1.105</v>
      </c>
      <c r="AF1651" s="27">
        <v>5.386000000000001</v>
      </c>
      <c r="AG1651" s="90">
        <v>5525</v>
      </c>
      <c r="AH1651" s="27">
        <v>1</v>
      </c>
      <c r="AI1651" s="27">
        <v>1</v>
      </c>
      <c r="AJ1651" s="27">
        <v>1.1875</v>
      </c>
      <c r="AK1651" s="27">
        <v>2.5975000000000001</v>
      </c>
      <c r="AL1651" s="101">
        <v>11462.5</v>
      </c>
      <c r="AM1651" s="101">
        <v>18512.5</v>
      </c>
      <c r="AN1651">
        <v>2045</v>
      </c>
      <c r="AO1651" t="s">
        <v>59</v>
      </c>
      <c r="AP1651" s="30">
        <v>100</v>
      </c>
      <c r="AQ1651" t="s">
        <v>466</v>
      </c>
      <c r="AR1651">
        <v>2</v>
      </c>
      <c r="AS1651">
        <v>16</v>
      </c>
      <c r="AT1651" t="s">
        <v>89</v>
      </c>
      <c r="AU1651">
        <v>2023</v>
      </c>
      <c r="AV1651" t="s">
        <v>470</v>
      </c>
      <c r="AW1651" s="101">
        <f t="shared" si="110"/>
        <v>5525</v>
      </c>
      <c r="AX1651" s="101">
        <f t="shared" si="111"/>
        <v>11462.5</v>
      </c>
      <c r="AY1651" s="101">
        <f t="shared" si="112"/>
        <v>18512.5</v>
      </c>
    </row>
    <row r="1652" spans="1:51" x14ac:dyDescent="0.2">
      <c r="A1652">
        <v>92</v>
      </c>
      <c r="B1652">
        <v>2023</v>
      </c>
      <c r="C1652" t="s">
        <v>295</v>
      </c>
      <c r="D1652" t="s">
        <v>877</v>
      </c>
      <c r="E1652" t="s">
        <v>46</v>
      </c>
      <c r="H1652" t="s">
        <v>460</v>
      </c>
      <c r="I1652" t="s">
        <v>468</v>
      </c>
      <c r="J1652" t="s">
        <v>469</v>
      </c>
      <c r="K1652" t="s">
        <v>88</v>
      </c>
      <c r="L1652" s="27">
        <v>0</v>
      </c>
      <c r="M1652" s="27">
        <v>0</v>
      </c>
      <c r="N1652" s="27">
        <v>0</v>
      </c>
      <c r="O1652" t="s">
        <v>89</v>
      </c>
      <c r="P1652" t="s">
        <v>89</v>
      </c>
      <c r="Q1652" s="27">
        <v>0</v>
      </c>
      <c r="R1652" s="27">
        <v>0</v>
      </c>
      <c r="S1652" s="27">
        <v>0</v>
      </c>
      <c r="T1652" s="27">
        <v>0</v>
      </c>
      <c r="U1652" s="27">
        <v>0</v>
      </c>
      <c r="V1652" s="27">
        <v>0</v>
      </c>
      <c r="W1652" s="27">
        <v>0</v>
      </c>
      <c r="X1652" t="s">
        <v>89</v>
      </c>
      <c r="Y1652" t="s">
        <v>89</v>
      </c>
      <c r="Z1652" s="27">
        <v>0</v>
      </c>
      <c r="AA1652" s="27">
        <v>0</v>
      </c>
      <c r="AB1652" s="27">
        <v>0</v>
      </c>
      <c r="AC1652" s="27">
        <v>0</v>
      </c>
      <c r="AD1652" s="27">
        <v>0.501</v>
      </c>
      <c r="AE1652" s="27">
        <v>1.105</v>
      </c>
      <c r="AF1652" s="27">
        <v>5.386000000000001</v>
      </c>
      <c r="AG1652" s="90">
        <v>5525</v>
      </c>
      <c r="AH1652" s="27">
        <v>1</v>
      </c>
      <c r="AI1652" s="27">
        <v>1</v>
      </c>
      <c r="AJ1652" s="27">
        <v>1.1875</v>
      </c>
      <c r="AK1652" s="27">
        <v>2.5975000000000001</v>
      </c>
      <c r="AL1652" s="101">
        <v>11462.5</v>
      </c>
      <c r="AM1652" s="101">
        <v>18512.5</v>
      </c>
      <c r="AN1652">
        <v>2050</v>
      </c>
      <c r="AO1652" t="s">
        <v>59</v>
      </c>
      <c r="AP1652" s="30">
        <v>100</v>
      </c>
      <c r="AQ1652" t="s">
        <v>466</v>
      </c>
      <c r="AR1652">
        <v>2</v>
      </c>
      <c r="AS1652">
        <v>16</v>
      </c>
      <c r="AT1652" t="s">
        <v>89</v>
      </c>
      <c r="AU1652">
        <v>2023</v>
      </c>
      <c r="AV1652" t="s">
        <v>470</v>
      </c>
      <c r="AW1652" s="101">
        <f t="shared" si="110"/>
        <v>5525</v>
      </c>
      <c r="AX1652" s="101">
        <f t="shared" si="111"/>
        <v>11462.5</v>
      </c>
      <c r="AY1652" s="101">
        <f t="shared" si="112"/>
        <v>18512.5</v>
      </c>
    </row>
    <row r="1653" spans="1:51" x14ac:dyDescent="0.2">
      <c r="A1653">
        <v>92</v>
      </c>
      <c r="B1653">
        <v>2023</v>
      </c>
      <c r="C1653" t="s">
        <v>295</v>
      </c>
      <c r="D1653" t="s">
        <v>877</v>
      </c>
      <c r="E1653" t="s">
        <v>46</v>
      </c>
      <c r="H1653" t="s">
        <v>460</v>
      </c>
      <c r="I1653" t="s">
        <v>468</v>
      </c>
      <c r="J1653" t="s">
        <v>469</v>
      </c>
      <c r="K1653" t="s">
        <v>88</v>
      </c>
      <c r="L1653" s="27">
        <v>0</v>
      </c>
      <c r="M1653" s="27">
        <v>0</v>
      </c>
      <c r="N1653" s="27">
        <v>0</v>
      </c>
      <c r="O1653" t="s">
        <v>89</v>
      </c>
      <c r="P1653" t="s">
        <v>89</v>
      </c>
      <c r="Q1653" s="27">
        <v>0</v>
      </c>
      <c r="R1653" s="27">
        <v>0</v>
      </c>
      <c r="S1653" s="27">
        <v>0</v>
      </c>
      <c r="T1653" s="27">
        <v>0</v>
      </c>
      <c r="U1653" s="27">
        <v>0</v>
      </c>
      <c r="V1653" s="27">
        <v>0</v>
      </c>
      <c r="W1653" s="27">
        <v>0</v>
      </c>
      <c r="X1653" t="s">
        <v>89</v>
      </c>
      <c r="Y1653" t="s">
        <v>89</v>
      </c>
      <c r="Z1653" s="27">
        <v>0</v>
      </c>
      <c r="AA1653" s="27">
        <v>0</v>
      </c>
      <c r="AB1653" s="27">
        <v>0</v>
      </c>
      <c r="AC1653" s="27">
        <v>0</v>
      </c>
      <c r="AD1653" s="27">
        <v>0.501</v>
      </c>
      <c r="AE1653" s="27">
        <v>1.105</v>
      </c>
      <c r="AF1653" s="27">
        <v>5.386000000000001</v>
      </c>
      <c r="AG1653" s="90">
        <v>5525</v>
      </c>
      <c r="AH1653" s="27">
        <v>1</v>
      </c>
      <c r="AI1653" s="27">
        <v>1</v>
      </c>
      <c r="AJ1653" s="27">
        <v>1.1875</v>
      </c>
      <c r="AK1653" s="27">
        <v>2.5975000000000001</v>
      </c>
      <c r="AL1653" s="101">
        <v>11462.5</v>
      </c>
      <c r="AM1653" s="101">
        <v>18512.5</v>
      </c>
      <c r="AN1653">
        <v>2023</v>
      </c>
      <c r="AO1653" t="s">
        <v>60</v>
      </c>
      <c r="AP1653" s="30">
        <v>100</v>
      </c>
      <c r="AQ1653" t="s">
        <v>466</v>
      </c>
      <c r="AR1653">
        <v>2</v>
      </c>
      <c r="AS1653">
        <v>16</v>
      </c>
      <c r="AT1653" t="s">
        <v>89</v>
      </c>
      <c r="AU1653">
        <v>2023</v>
      </c>
      <c r="AV1653" t="s">
        <v>470</v>
      </c>
      <c r="AW1653" s="101">
        <f t="shared" si="110"/>
        <v>5525</v>
      </c>
      <c r="AX1653" s="101">
        <f t="shared" si="111"/>
        <v>11462.5</v>
      </c>
      <c r="AY1653" s="101">
        <f t="shared" si="112"/>
        <v>18512.5</v>
      </c>
    </row>
    <row r="1654" spans="1:51" x14ac:dyDescent="0.2">
      <c r="A1654">
        <v>92</v>
      </c>
      <c r="B1654">
        <v>2023</v>
      </c>
      <c r="C1654" t="s">
        <v>295</v>
      </c>
      <c r="D1654" t="s">
        <v>877</v>
      </c>
      <c r="E1654" t="s">
        <v>46</v>
      </c>
      <c r="H1654" t="s">
        <v>460</v>
      </c>
      <c r="I1654" t="s">
        <v>468</v>
      </c>
      <c r="J1654" t="s">
        <v>469</v>
      </c>
      <c r="K1654" t="s">
        <v>88</v>
      </c>
      <c r="L1654" s="27">
        <v>0</v>
      </c>
      <c r="M1654" s="27">
        <v>0</v>
      </c>
      <c r="N1654" s="27">
        <v>0</v>
      </c>
      <c r="O1654" t="s">
        <v>89</v>
      </c>
      <c r="P1654" t="s">
        <v>89</v>
      </c>
      <c r="Q1654" s="27">
        <v>0</v>
      </c>
      <c r="R1654" s="27">
        <v>0</v>
      </c>
      <c r="S1654" s="27">
        <v>0</v>
      </c>
      <c r="T1654" s="27">
        <v>0</v>
      </c>
      <c r="U1654" s="27">
        <v>0</v>
      </c>
      <c r="V1654" s="27">
        <v>0</v>
      </c>
      <c r="W1654" s="27">
        <v>0</v>
      </c>
      <c r="X1654" t="s">
        <v>89</v>
      </c>
      <c r="Y1654" t="s">
        <v>89</v>
      </c>
      <c r="Z1654" s="27">
        <v>0</v>
      </c>
      <c r="AA1654" s="27">
        <v>0</v>
      </c>
      <c r="AB1654" s="27">
        <v>0</v>
      </c>
      <c r="AC1654" s="27">
        <v>0</v>
      </c>
      <c r="AD1654" s="27">
        <v>0.501</v>
      </c>
      <c r="AE1654" s="27">
        <v>1.105</v>
      </c>
      <c r="AF1654" s="27">
        <v>5.386000000000001</v>
      </c>
      <c r="AG1654" s="90">
        <v>5525</v>
      </c>
      <c r="AH1654" s="27">
        <v>1</v>
      </c>
      <c r="AI1654" s="27">
        <v>1</v>
      </c>
      <c r="AJ1654" s="27">
        <v>1.1875</v>
      </c>
      <c r="AK1654" s="27">
        <v>2.5975000000000001</v>
      </c>
      <c r="AL1654" s="101">
        <v>11462.5</v>
      </c>
      <c r="AM1654" s="101">
        <v>18512.5</v>
      </c>
      <c r="AN1654">
        <v>2030</v>
      </c>
      <c r="AO1654" t="s">
        <v>60</v>
      </c>
      <c r="AP1654" s="30">
        <v>100</v>
      </c>
      <c r="AQ1654" t="s">
        <v>466</v>
      </c>
      <c r="AR1654">
        <v>2</v>
      </c>
      <c r="AS1654">
        <v>16</v>
      </c>
      <c r="AT1654" t="s">
        <v>89</v>
      </c>
      <c r="AU1654">
        <v>2023</v>
      </c>
      <c r="AV1654" t="s">
        <v>470</v>
      </c>
      <c r="AW1654" s="101">
        <f t="shared" si="110"/>
        <v>5525</v>
      </c>
      <c r="AX1654" s="101">
        <f t="shared" si="111"/>
        <v>11462.5</v>
      </c>
      <c r="AY1654" s="101">
        <f t="shared" si="112"/>
        <v>18512.5</v>
      </c>
    </row>
    <row r="1655" spans="1:51" x14ac:dyDescent="0.2">
      <c r="A1655">
        <v>92</v>
      </c>
      <c r="B1655">
        <v>2023</v>
      </c>
      <c r="C1655" t="s">
        <v>295</v>
      </c>
      <c r="D1655" t="s">
        <v>877</v>
      </c>
      <c r="E1655" t="s">
        <v>46</v>
      </c>
      <c r="H1655" t="s">
        <v>460</v>
      </c>
      <c r="I1655" t="s">
        <v>468</v>
      </c>
      <c r="J1655" t="s">
        <v>469</v>
      </c>
      <c r="K1655" t="s">
        <v>88</v>
      </c>
      <c r="L1655" s="27">
        <v>0</v>
      </c>
      <c r="M1655" s="27">
        <v>0</v>
      </c>
      <c r="N1655" s="27">
        <v>0</v>
      </c>
      <c r="O1655" t="s">
        <v>89</v>
      </c>
      <c r="P1655" t="s">
        <v>89</v>
      </c>
      <c r="Q1655" s="27">
        <v>0</v>
      </c>
      <c r="R1655" s="27">
        <v>0</v>
      </c>
      <c r="S1655" s="27">
        <v>0</v>
      </c>
      <c r="T1655" s="27">
        <v>0</v>
      </c>
      <c r="U1655" s="27">
        <v>0</v>
      </c>
      <c r="V1655" s="27">
        <v>0</v>
      </c>
      <c r="W1655" s="27">
        <v>0</v>
      </c>
      <c r="X1655" t="s">
        <v>89</v>
      </c>
      <c r="Y1655" t="s">
        <v>89</v>
      </c>
      <c r="Z1655" s="27">
        <v>0</v>
      </c>
      <c r="AA1655" s="27">
        <v>0</v>
      </c>
      <c r="AB1655" s="27">
        <v>0</v>
      </c>
      <c r="AC1655" s="27">
        <v>0</v>
      </c>
      <c r="AD1655" s="27">
        <v>0.501</v>
      </c>
      <c r="AE1655" s="27">
        <v>1.105</v>
      </c>
      <c r="AF1655" s="27">
        <v>5.386000000000001</v>
      </c>
      <c r="AG1655" s="90">
        <v>5525</v>
      </c>
      <c r="AH1655" s="27">
        <v>1</v>
      </c>
      <c r="AI1655" s="27">
        <v>1</v>
      </c>
      <c r="AJ1655" s="27">
        <v>1.1875</v>
      </c>
      <c r="AK1655" s="27">
        <v>2.5975000000000001</v>
      </c>
      <c r="AL1655" s="101">
        <v>11462.5</v>
      </c>
      <c r="AM1655" s="101">
        <v>18512.5</v>
      </c>
      <c r="AN1655">
        <v>2035</v>
      </c>
      <c r="AO1655" t="s">
        <v>60</v>
      </c>
      <c r="AP1655" s="30">
        <v>100</v>
      </c>
      <c r="AQ1655" t="s">
        <v>466</v>
      </c>
      <c r="AR1655">
        <v>2</v>
      </c>
      <c r="AS1655">
        <v>16</v>
      </c>
      <c r="AT1655" t="s">
        <v>89</v>
      </c>
      <c r="AU1655">
        <v>2023</v>
      </c>
      <c r="AV1655" t="s">
        <v>470</v>
      </c>
      <c r="AW1655" s="101">
        <f t="shared" si="110"/>
        <v>5525</v>
      </c>
      <c r="AX1655" s="101">
        <f t="shared" si="111"/>
        <v>11462.5</v>
      </c>
      <c r="AY1655" s="101">
        <f t="shared" si="112"/>
        <v>18512.5</v>
      </c>
    </row>
    <row r="1656" spans="1:51" x14ac:dyDescent="0.2">
      <c r="A1656">
        <v>92</v>
      </c>
      <c r="B1656">
        <v>2023</v>
      </c>
      <c r="C1656" t="s">
        <v>295</v>
      </c>
      <c r="D1656" t="s">
        <v>877</v>
      </c>
      <c r="E1656" t="s">
        <v>46</v>
      </c>
      <c r="H1656" t="s">
        <v>460</v>
      </c>
      <c r="I1656" t="s">
        <v>468</v>
      </c>
      <c r="J1656" t="s">
        <v>469</v>
      </c>
      <c r="K1656" t="s">
        <v>88</v>
      </c>
      <c r="L1656" s="27">
        <v>0</v>
      </c>
      <c r="M1656" s="27">
        <v>0</v>
      </c>
      <c r="N1656" s="27">
        <v>0</v>
      </c>
      <c r="O1656" t="s">
        <v>89</v>
      </c>
      <c r="P1656" t="s">
        <v>89</v>
      </c>
      <c r="Q1656" s="27">
        <v>0</v>
      </c>
      <c r="R1656" s="27">
        <v>0</v>
      </c>
      <c r="S1656" s="27">
        <v>0</v>
      </c>
      <c r="T1656" s="27">
        <v>0</v>
      </c>
      <c r="U1656" s="27">
        <v>0</v>
      </c>
      <c r="V1656" s="27">
        <v>0</v>
      </c>
      <c r="W1656" s="27">
        <v>0</v>
      </c>
      <c r="X1656" t="s">
        <v>89</v>
      </c>
      <c r="Y1656" t="s">
        <v>89</v>
      </c>
      <c r="Z1656" s="27">
        <v>0</v>
      </c>
      <c r="AA1656" s="27">
        <v>0</v>
      </c>
      <c r="AB1656" s="27">
        <v>0</v>
      </c>
      <c r="AC1656" s="27">
        <v>0</v>
      </c>
      <c r="AD1656" s="27">
        <v>0.501</v>
      </c>
      <c r="AE1656" s="27">
        <v>1.105</v>
      </c>
      <c r="AF1656" s="27">
        <v>5.386000000000001</v>
      </c>
      <c r="AG1656" s="90">
        <v>5525</v>
      </c>
      <c r="AH1656" s="27">
        <v>1</v>
      </c>
      <c r="AI1656" s="27">
        <v>1</v>
      </c>
      <c r="AJ1656" s="27">
        <v>1.1875</v>
      </c>
      <c r="AK1656" s="27">
        <v>2.5975000000000001</v>
      </c>
      <c r="AL1656" s="101">
        <v>11462.5</v>
      </c>
      <c r="AM1656" s="101">
        <v>18512.5</v>
      </c>
      <c r="AN1656">
        <v>2040</v>
      </c>
      <c r="AO1656" t="s">
        <v>60</v>
      </c>
      <c r="AP1656" s="30">
        <v>100</v>
      </c>
      <c r="AQ1656" t="s">
        <v>466</v>
      </c>
      <c r="AR1656">
        <v>2</v>
      </c>
      <c r="AS1656">
        <v>16</v>
      </c>
      <c r="AT1656" t="s">
        <v>89</v>
      </c>
      <c r="AU1656">
        <v>2023</v>
      </c>
      <c r="AV1656" t="s">
        <v>470</v>
      </c>
      <c r="AW1656" s="101">
        <f t="shared" si="110"/>
        <v>5525</v>
      </c>
      <c r="AX1656" s="101">
        <f t="shared" si="111"/>
        <v>11462.5</v>
      </c>
      <c r="AY1656" s="101">
        <f t="shared" si="112"/>
        <v>18512.5</v>
      </c>
    </row>
    <row r="1657" spans="1:51" x14ac:dyDescent="0.2">
      <c r="A1657">
        <v>92</v>
      </c>
      <c r="B1657">
        <v>2023</v>
      </c>
      <c r="C1657" t="s">
        <v>295</v>
      </c>
      <c r="D1657" t="s">
        <v>877</v>
      </c>
      <c r="E1657" t="s">
        <v>46</v>
      </c>
      <c r="H1657" t="s">
        <v>460</v>
      </c>
      <c r="I1657" t="s">
        <v>468</v>
      </c>
      <c r="J1657" t="s">
        <v>469</v>
      </c>
      <c r="K1657" t="s">
        <v>88</v>
      </c>
      <c r="L1657" s="27">
        <v>0</v>
      </c>
      <c r="M1657" s="27">
        <v>0</v>
      </c>
      <c r="N1657" s="27">
        <v>0</v>
      </c>
      <c r="O1657" t="s">
        <v>89</v>
      </c>
      <c r="P1657" t="s">
        <v>89</v>
      </c>
      <c r="Q1657" s="27">
        <v>0</v>
      </c>
      <c r="R1657" s="27">
        <v>0</v>
      </c>
      <c r="S1657" s="27">
        <v>0</v>
      </c>
      <c r="T1657" s="27">
        <v>0</v>
      </c>
      <c r="U1657" s="27">
        <v>0</v>
      </c>
      <c r="V1657" s="27">
        <v>0</v>
      </c>
      <c r="W1657" s="27">
        <v>0</v>
      </c>
      <c r="X1657" t="s">
        <v>89</v>
      </c>
      <c r="Y1657" t="s">
        <v>89</v>
      </c>
      <c r="Z1657" s="27">
        <v>0</v>
      </c>
      <c r="AA1657" s="27">
        <v>0</v>
      </c>
      <c r="AB1657" s="27">
        <v>0</v>
      </c>
      <c r="AC1657" s="27">
        <v>0</v>
      </c>
      <c r="AD1657" s="27">
        <v>0.501</v>
      </c>
      <c r="AE1657" s="27">
        <v>1.105</v>
      </c>
      <c r="AF1657" s="27">
        <v>5.386000000000001</v>
      </c>
      <c r="AG1657" s="90">
        <v>5525</v>
      </c>
      <c r="AH1657" s="27">
        <v>1</v>
      </c>
      <c r="AI1657" s="27">
        <v>1</v>
      </c>
      <c r="AJ1657" s="27">
        <v>1.1875</v>
      </c>
      <c r="AK1657" s="27">
        <v>2.5975000000000001</v>
      </c>
      <c r="AL1657" s="101">
        <v>11462.5</v>
      </c>
      <c r="AM1657" s="101">
        <v>18512.5</v>
      </c>
      <c r="AN1657">
        <v>2045</v>
      </c>
      <c r="AO1657" t="s">
        <v>60</v>
      </c>
      <c r="AP1657" s="30">
        <v>100</v>
      </c>
      <c r="AQ1657" t="s">
        <v>466</v>
      </c>
      <c r="AR1657">
        <v>2</v>
      </c>
      <c r="AS1657">
        <v>16</v>
      </c>
      <c r="AT1657" t="s">
        <v>89</v>
      </c>
      <c r="AU1657">
        <v>2023</v>
      </c>
      <c r="AV1657" t="s">
        <v>470</v>
      </c>
      <c r="AW1657" s="101">
        <f t="shared" si="110"/>
        <v>5525</v>
      </c>
      <c r="AX1657" s="101">
        <f t="shared" si="111"/>
        <v>11462.5</v>
      </c>
      <c r="AY1657" s="101">
        <f t="shared" si="112"/>
        <v>18512.5</v>
      </c>
    </row>
    <row r="1658" spans="1:51" x14ac:dyDescent="0.2">
      <c r="A1658">
        <v>92</v>
      </c>
      <c r="B1658">
        <v>2023</v>
      </c>
      <c r="C1658" t="s">
        <v>295</v>
      </c>
      <c r="D1658" t="s">
        <v>877</v>
      </c>
      <c r="E1658" t="s">
        <v>46</v>
      </c>
      <c r="H1658" t="s">
        <v>460</v>
      </c>
      <c r="I1658" t="s">
        <v>468</v>
      </c>
      <c r="J1658" t="s">
        <v>469</v>
      </c>
      <c r="K1658" t="s">
        <v>88</v>
      </c>
      <c r="L1658" s="27">
        <v>0</v>
      </c>
      <c r="M1658" s="27">
        <v>0</v>
      </c>
      <c r="N1658" s="27">
        <v>0</v>
      </c>
      <c r="O1658" t="s">
        <v>89</v>
      </c>
      <c r="P1658" t="s">
        <v>89</v>
      </c>
      <c r="Q1658" s="27">
        <v>0</v>
      </c>
      <c r="R1658" s="27">
        <v>0</v>
      </c>
      <c r="S1658" s="27">
        <v>0</v>
      </c>
      <c r="T1658" s="27">
        <v>0</v>
      </c>
      <c r="U1658" s="27">
        <v>0</v>
      </c>
      <c r="V1658" s="27">
        <v>0</v>
      </c>
      <c r="W1658" s="27">
        <v>0</v>
      </c>
      <c r="X1658" t="s">
        <v>89</v>
      </c>
      <c r="Y1658" t="s">
        <v>89</v>
      </c>
      <c r="Z1658" s="27">
        <v>0</v>
      </c>
      <c r="AA1658" s="27">
        <v>0</v>
      </c>
      <c r="AB1658" s="27">
        <v>0</v>
      </c>
      <c r="AC1658" s="27">
        <v>0</v>
      </c>
      <c r="AD1658" s="27">
        <v>0.501</v>
      </c>
      <c r="AE1658" s="27">
        <v>1.105</v>
      </c>
      <c r="AF1658" s="27">
        <v>5.386000000000001</v>
      </c>
      <c r="AG1658" s="90">
        <v>5525</v>
      </c>
      <c r="AH1658" s="27">
        <v>1</v>
      </c>
      <c r="AI1658" s="27">
        <v>1</v>
      </c>
      <c r="AJ1658" s="27">
        <v>1.1875</v>
      </c>
      <c r="AK1658" s="27">
        <v>2.5975000000000001</v>
      </c>
      <c r="AL1658" s="101">
        <v>11462.5</v>
      </c>
      <c r="AM1658" s="101">
        <v>18512.5</v>
      </c>
      <c r="AN1658">
        <v>2050</v>
      </c>
      <c r="AO1658" t="s">
        <v>60</v>
      </c>
      <c r="AP1658" s="30">
        <v>100</v>
      </c>
      <c r="AQ1658" t="s">
        <v>466</v>
      </c>
      <c r="AR1658">
        <v>2</v>
      </c>
      <c r="AS1658">
        <v>16</v>
      </c>
      <c r="AT1658" t="s">
        <v>89</v>
      </c>
      <c r="AU1658">
        <v>2023</v>
      </c>
      <c r="AV1658" t="s">
        <v>470</v>
      </c>
      <c r="AW1658" s="101">
        <f t="shared" si="110"/>
        <v>5525</v>
      </c>
      <c r="AX1658" s="101">
        <f t="shared" si="111"/>
        <v>11462.5</v>
      </c>
      <c r="AY1658" s="101">
        <f t="shared" si="112"/>
        <v>18512.5</v>
      </c>
    </row>
    <row r="1659" spans="1:51" x14ac:dyDescent="0.2">
      <c r="A1659">
        <v>93</v>
      </c>
      <c r="B1659">
        <v>2023</v>
      </c>
      <c r="C1659" t="s">
        <v>295</v>
      </c>
      <c r="D1659" t="s">
        <v>877</v>
      </c>
      <c r="E1659" t="s">
        <v>46</v>
      </c>
      <c r="H1659" t="s">
        <v>471</v>
      </c>
      <c r="J1659" t="s">
        <v>471</v>
      </c>
      <c r="K1659" t="s">
        <v>88</v>
      </c>
      <c r="L1659" s="27">
        <v>9.1183E-2</v>
      </c>
      <c r="M1659" s="27">
        <v>0.14285700000000001</v>
      </c>
      <c r="N1659" s="27">
        <v>0.206315</v>
      </c>
      <c r="O1659" t="s">
        <v>463</v>
      </c>
      <c r="P1659" t="s">
        <v>464</v>
      </c>
      <c r="Q1659" s="27">
        <v>1.3</v>
      </c>
      <c r="R1659" s="27">
        <v>5.56</v>
      </c>
      <c r="S1659" s="27">
        <v>23.26</v>
      </c>
      <c r="T1659" s="27">
        <v>23.26</v>
      </c>
      <c r="U1659" s="27">
        <v>0</v>
      </c>
      <c r="V1659" s="27">
        <v>0</v>
      </c>
      <c r="W1659" s="27">
        <v>0</v>
      </c>
      <c r="X1659" t="s">
        <v>89</v>
      </c>
      <c r="Y1659" t="s">
        <v>89</v>
      </c>
      <c r="Z1659" s="27">
        <v>0</v>
      </c>
      <c r="AA1659" s="27">
        <v>0</v>
      </c>
      <c r="AB1659" s="27">
        <v>0</v>
      </c>
      <c r="AC1659" s="27">
        <v>0</v>
      </c>
      <c r="AD1659" s="27">
        <v>9.7633999999999999E-2</v>
      </c>
      <c r="AE1659" s="27">
        <v>0.66285799999999995</v>
      </c>
      <c r="AF1659" s="27">
        <v>1.3352820000000001</v>
      </c>
      <c r="AG1659" s="67">
        <v>7285.7145999999993</v>
      </c>
      <c r="AH1659" s="27">
        <v>1</v>
      </c>
      <c r="AI1659" s="27">
        <v>1</v>
      </c>
      <c r="AJ1659" s="27">
        <v>0.73559210526315755</v>
      </c>
      <c r="AK1659" s="27">
        <v>0.92559210526315749</v>
      </c>
      <c r="AL1659" s="42">
        <v>10963.675126315788</v>
      </c>
      <c r="AM1659" s="42">
        <v>11913.675126315786</v>
      </c>
      <c r="AN1659">
        <v>2023</v>
      </c>
      <c r="AO1659" t="s">
        <v>56</v>
      </c>
      <c r="AP1659" s="30">
        <v>100</v>
      </c>
      <c r="AQ1659" t="s">
        <v>466</v>
      </c>
      <c r="AR1659">
        <v>2</v>
      </c>
      <c r="AS1659">
        <v>42</v>
      </c>
      <c r="AT1659">
        <v>0.28270000000000001</v>
      </c>
      <c r="AU1659">
        <v>2023</v>
      </c>
      <c r="AV1659" t="s">
        <v>472</v>
      </c>
      <c r="AW1659" s="65">
        <f>(IF(ISBLANK(AE1659), IF(ISNUMBER(M1659), M1659*R1659, 0)+IF(ISNUMBER(V1659), V1659*AA1659, 0)+AE1659, (IF(ISNUMBER(M1659), M1659*R1659, 0)+IF(ISNUMBER(V1659), V1659*AA1659)+AE1659)))*5000</f>
        <v>7285.7145999999993</v>
      </c>
      <c r="AX1659" s="86">
        <f t="shared" ref="AX1659:AX1676" si="113">(AW1659*AH1659)+(AJ1659*5000)</f>
        <v>10963.675126315788</v>
      </c>
      <c r="AY1659" s="86">
        <f t="shared" ref="AY1659:AY1676" si="114">(AW1659*AI1659)+(AK1659*5000)</f>
        <v>11913.675126315786</v>
      </c>
    </row>
    <row r="1660" spans="1:51" x14ac:dyDescent="0.2">
      <c r="A1660">
        <v>93</v>
      </c>
      <c r="B1660">
        <v>2023</v>
      </c>
      <c r="C1660" t="s">
        <v>295</v>
      </c>
      <c r="D1660" t="s">
        <v>877</v>
      </c>
      <c r="E1660" t="s">
        <v>46</v>
      </c>
      <c r="H1660" t="s">
        <v>471</v>
      </c>
      <c r="J1660" t="s">
        <v>471</v>
      </c>
      <c r="K1660" t="s">
        <v>88</v>
      </c>
      <c r="L1660" s="27">
        <v>9.1183E-2</v>
      </c>
      <c r="M1660" s="27">
        <v>0.14285700000000001</v>
      </c>
      <c r="N1660" s="27">
        <v>0.206315</v>
      </c>
      <c r="O1660" t="s">
        <v>463</v>
      </c>
      <c r="P1660" t="s">
        <v>464</v>
      </c>
      <c r="Q1660" s="27">
        <v>1.3</v>
      </c>
      <c r="R1660" s="27">
        <v>5.56</v>
      </c>
      <c r="S1660" s="27">
        <v>23.26</v>
      </c>
      <c r="T1660" s="27">
        <v>23.26</v>
      </c>
      <c r="U1660" s="27">
        <v>0</v>
      </c>
      <c r="V1660" s="27">
        <v>0</v>
      </c>
      <c r="W1660" s="27">
        <v>0</v>
      </c>
      <c r="X1660" t="s">
        <v>89</v>
      </c>
      <c r="Y1660" t="s">
        <v>89</v>
      </c>
      <c r="Z1660" s="27">
        <v>0</v>
      </c>
      <c r="AA1660" s="27">
        <v>0</v>
      </c>
      <c r="AB1660" s="27">
        <v>0</v>
      </c>
      <c r="AC1660" s="27">
        <v>0</v>
      </c>
      <c r="AD1660" s="27">
        <v>9.7633999999999999E-2</v>
      </c>
      <c r="AE1660" s="27">
        <v>0.66285799999999995</v>
      </c>
      <c r="AF1660" s="27">
        <v>1.3352820000000001</v>
      </c>
      <c r="AG1660" s="67">
        <v>7285.7145999999993</v>
      </c>
      <c r="AH1660" s="27">
        <v>1</v>
      </c>
      <c r="AI1660" s="27">
        <v>1</v>
      </c>
      <c r="AJ1660" s="27">
        <v>0.73559210526315755</v>
      </c>
      <c r="AK1660" s="27">
        <v>0.92559210526315749</v>
      </c>
      <c r="AL1660" s="42">
        <v>10963.675126315788</v>
      </c>
      <c r="AM1660" s="42">
        <v>11913.675126315786</v>
      </c>
      <c r="AN1660">
        <v>2030</v>
      </c>
      <c r="AO1660" t="s">
        <v>56</v>
      </c>
      <c r="AP1660" s="30">
        <v>100</v>
      </c>
      <c r="AQ1660" t="s">
        <v>466</v>
      </c>
      <c r="AR1660">
        <v>2</v>
      </c>
      <c r="AS1660">
        <v>42</v>
      </c>
      <c r="AT1660">
        <v>0.28270000000000001</v>
      </c>
      <c r="AU1660">
        <v>2023</v>
      </c>
      <c r="AV1660" t="s">
        <v>472</v>
      </c>
      <c r="AW1660" s="65">
        <f>(IF(ISBLANK(AE1660), IF(ISNUMBER(M1660), M1660*R1659, 0)+IF(ISNUMBER(V1660), V1660*AA1659, 0)+AE1660, (IF(ISNUMBER(M1660), M1660*R1659, 0)+IF(ISNUMBER(V1660), V1660*AA1659)+AE1660)))*5000</f>
        <v>7285.7145999999993</v>
      </c>
      <c r="AX1660" s="86">
        <f t="shared" si="113"/>
        <v>10963.675126315788</v>
      </c>
      <c r="AY1660" s="86">
        <f t="shared" si="114"/>
        <v>11913.675126315786</v>
      </c>
    </row>
    <row r="1661" spans="1:51" x14ac:dyDescent="0.2">
      <c r="A1661">
        <v>93</v>
      </c>
      <c r="B1661">
        <v>2023</v>
      </c>
      <c r="C1661" t="s">
        <v>295</v>
      </c>
      <c r="D1661" t="s">
        <v>877</v>
      </c>
      <c r="E1661" t="s">
        <v>46</v>
      </c>
      <c r="H1661" t="s">
        <v>471</v>
      </c>
      <c r="J1661" t="s">
        <v>471</v>
      </c>
      <c r="K1661" t="s">
        <v>88</v>
      </c>
      <c r="L1661" s="27">
        <v>9.1183E-2</v>
      </c>
      <c r="M1661" s="27">
        <v>0.14285700000000001</v>
      </c>
      <c r="N1661" s="27">
        <v>0.206315</v>
      </c>
      <c r="O1661" t="s">
        <v>463</v>
      </c>
      <c r="P1661" t="s">
        <v>464</v>
      </c>
      <c r="Q1661" s="27">
        <v>1.3</v>
      </c>
      <c r="R1661" s="27">
        <v>5.56</v>
      </c>
      <c r="S1661" s="27">
        <v>23.26</v>
      </c>
      <c r="T1661" s="27">
        <v>23.26</v>
      </c>
      <c r="U1661" s="27">
        <v>0</v>
      </c>
      <c r="V1661" s="27">
        <v>0</v>
      </c>
      <c r="W1661" s="27">
        <v>0</v>
      </c>
      <c r="X1661" t="s">
        <v>89</v>
      </c>
      <c r="Y1661" t="s">
        <v>89</v>
      </c>
      <c r="Z1661" s="27">
        <v>0</v>
      </c>
      <c r="AA1661" s="27">
        <v>0</v>
      </c>
      <c r="AB1661" s="27">
        <v>0</v>
      </c>
      <c r="AC1661" s="27">
        <v>0</v>
      </c>
      <c r="AD1661" s="27">
        <v>9.7633999999999999E-2</v>
      </c>
      <c r="AE1661" s="27">
        <v>0.66285799999999995</v>
      </c>
      <c r="AF1661" s="27">
        <v>1.3352820000000001</v>
      </c>
      <c r="AG1661" s="67">
        <v>7285.7145999999993</v>
      </c>
      <c r="AH1661" s="27">
        <v>1</v>
      </c>
      <c r="AI1661" s="27">
        <v>1</v>
      </c>
      <c r="AJ1661" s="27">
        <v>0.73559210526315755</v>
      </c>
      <c r="AK1661" s="27">
        <v>0.92559210526315749</v>
      </c>
      <c r="AL1661" s="42">
        <v>10963.675126315788</v>
      </c>
      <c r="AM1661" s="42">
        <v>11913.675126315786</v>
      </c>
      <c r="AN1661">
        <v>2035</v>
      </c>
      <c r="AO1661" t="s">
        <v>56</v>
      </c>
      <c r="AP1661" s="30">
        <v>100</v>
      </c>
      <c r="AQ1661" t="s">
        <v>466</v>
      </c>
      <c r="AR1661">
        <v>2</v>
      </c>
      <c r="AS1661">
        <v>42</v>
      </c>
      <c r="AT1661">
        <v>0.28270000000000001</v>
      </c>
      <c r="AU1661">
        <v>2023</v>
      </c>
      <c r="AV1661" t="s">
        <v>472</v>
      </c>
      <c r="AW1661" s="65">
        <f>(IF(ISBLANK(AE1661), IF(ISNUMBER(M1661), M1661*R1659, 0)+IF(ISNUMBER(V1661), V1661*AA1659, 0)+AE1661, (IF(ISNUMBER(M1661), M1661*R1659, 0)+IF(ISNUMBER(V1661), V1661*AA1659)+AE1661)))*5000</f>
        <v>7285.7145999999993</v>
      </c>
      <c r="AX1661" s="86">
        <f t="shared" si="113"/>
        <v>10963.675126315788</v>
      </c>
      <c r="AY1661" s="86">
        <f t="shared" si="114"/>
        <v>11913.675126315786</v>
      </c>
    </row>
    <row r="1662" spans="1:51" x14ac:dyDescent="0.2">
      <c r="A1662">
        <v>93</v>
      </c>
      <c r="B1662">
        <v>2023</v>
      </c>
      <c r="C1662" t="s">
        <v>295</v>
      </c>
      <c r="D1662" t="s">
        <v>877</v>
      </c>
      <c r="E1662" t="s">
        <v>46</v>
      </c>
      <c r="H1662" t="s">
        <v>471</v>
      </c>
      <c r="J1662" t="s">
        <v>471</v>
      </c>
      <c r="K1662" t="s">
        <v>88</v>
      </c>
      <c r="L1662" s="27">
        <v>9.1183E-2</v>
      </c>
      <c r="M1662" s="27">
        <v>0.14285700000000001</v>
      </c>
      <c r="N1662" s="27">
        <v>0.206315</v>
      </c>
      <c r="O1662" t="s">
        <v>463</v>
      </c>
      <c r="P1662" t="s">
        <v>464</v>
      </c>
      <c r="Q1662" s="27">
        <v>1.3</v>
      </c>
      <c r="R1662" s="27">
        <v>5.56</v>
      </c>
      <c r="S1662" s="27">
        <v>23.26</v>
      </c>
      <c r="T1662" s="27">
        <v>23.26</v>
      </c>
      <c r="U1662" s="27">
        <v>0</v>
      </c>
      <c r="V1662" s="27">
        <v>0</v>
      </c>
      <c r="W1662" s="27">
        <v>0</v>
      </c>
      <c r="X1662" t="s">
        <v>89</v>
      </c>
      <c r="Y1662" t="s">
        <v>89</v>
      </c>
      <c r="Z1662" s="27">
        <v>0</v>
      </c>
      <c r="AA1662" s="27">
        <v>0</v>
      </c>
      <c r="AB1662" s="27">
        <v>0</v>
      </c>
      <c r="AC1662" s="27">
        <v>0</v>
      </c>
      <c r="AD1662" s="27">
        <v>9.7633999999999999E-2</v>
      </c>
      <c r="AE1662" s="27">
        <v>0.66285799999999995</v>
      </c>
      <c r="AF1662" s="27">
        <v>1.3352820000000001</v>
      </c>
      <c r="AG1662" s="67">
        <v>7285.7145999999993</v>
      </c>
      <c r="AH1662" s="27">
        <v>1</v>
      </c>
      <c r="AI1662" s="27">
        <v>1</v>
      </c>
      <c r="AJ1662" s="27">
        <v>0.73559210526315755</v>
      </c>
      <c r="AK1662" s="27">
        <v>0.92559210526315749</v>
      </c>
      <c r="AL1662" s="42">
        <v>10963.675126315788</v>
      </c>
      <c r="AM1662" s="42">
        <v>11913.675126315786</v>
      </c>
      <c r="AN1662">
        <v>2040</v>
      </c>
      <c r="AO1662" t="s">
        <v>56</v>
      </c>
      <c r="AP1662" s="30">
        <v>100</v>
      </c>
      <c r="AQ1662" t="s">
        <v>466</v>
      </c>
      <c r="AR1662">
        <v>2</v>
      </c>
      <c r="AS1662">
        <v>42</v>
      </c>
      <c r="AT1662">
        <v>0.28270000000000001</v>
      </c>
      <c r="AU1662">
        <v>2023</v>
      </c>
      <c r="AV1662" t="s">
        <v>472</v>
      </c>
      <c r="AW1662" s="65">
        <f>(IF(ISBLANK(AE1662), IF(ISNUMBER(M1662), M1662*R1659, 0)+IF(ISNUMBER(V1662), V1662*AA1659, 0)+AE1662, (IF(ISNUMBER(M1662), M1662*R1659, 0)+IF(ISNUMBER(V1662), V1662*AA1659)+AE1662)))*5000</f>
        <v>7285.7145999999993</v>
      </c>
      <c r="AX1662" s="86">
        <f t="shared" si="113"/>
        <v>10963.675126315788</v>
      </c>
      <c r="AY1662" s="86">
        <f t="shared" si="114"/>
        <v>11913.675126315786</v>
      </c>
    </row>
    <row r="1663" spans="1:51" x14ac:dyDescent="0.2">
      <c r="A1663">
        <v>93</v>
      </c>
      <c r="B1663">
        <v>2023</v>
      </c>
      <c r="C1663" t="s">
        <v>295</v>
      </c>
      <c r="D1663" t="s">
        <v>877</v>
      </c>
      <c r="E1663" t="s">
        <v>46</v>
      </c>
      <c r="H1663" t="s">
        <v>471</v>
      </c>
      <c r="J1663" t="s">
        <v>471</v>
      </c>
      <c r="K1663" t="s">
        <v>88</v>
      </c>
      <c r="L1663" s="27">
        <v>9.1183E-2</v>
      </c>
      <c r="M1663" s="27">
        <v>0.14285700000000001</v>
      </c>
      <c r="N1663" s="27">
        <v>0.206315</v>
      </c>
      <c r="O1663" t="s">
        <v>463</v>
      </c>
      <c r="P1663" t="s">
        <v>464</v>
      </c>
      <c r="Q1663" s="27">
        <v>1.3</v>
      </c>
      <c r="R1663" s="27">
        <v>5.56</v>
      </c>
      <c r="S1663" s="27">
        <v>23.26</v>
      </c>
      <c r="T1663" s="27">
        <v>23.26</v>
      </c>
      <c r="U1663" s="27">
        <v>0</v>
      </c>
      <c r="V1663" s="27">
        <v>0</v>
      </c>
      <c r="W1663" s="27">
        <v>0</v>
      </c>
      <c r="X1663" t="s">
        <v>89</v>
      </c>
      <c r="Y1663" t="s">
        <v>89</v>
      </c>
      <c r="Z1663" s="27">
        <v>0</v>
      </c>
      <c r="AA1663" s="27">
        <v>0</v>
      </c>
      <c r="AB1663" s="27">
        <v>0</v>
      </c>
      <c r="AC1663" s="27">
        <v>0</v>
      </c>
      <c r="AD1663" s="27">
        <v>9.7633999999999999E-2</v>
      </c>
      <c r="AE1663" s="27">
        <v>0.66285799999999995</v>
      </c>
      <c r="AF1663" s="27">
        <v>1.3352820000000001</v>
      </c>
      <c r="AG1663" s="67">
        <v>7285.7145999999993</v>
      </c>
      <c r="AH1663" s="27">
        <v>1</v>
      </c>
      <c r="AI1663" s="27">
        <v>1</v>
      </c>
      <c r="AJ1663" s="27">
        <v>0.73559210526315755</v>
      </c>
      <c r="AK1663" s="27">
        <v>0.92559210526315749</v>
      </c>
      <c r="AL1663" s="42">
        <v>10963.675126315788</v>
      </c>
      <c r="AM1663" s="42">
        <v>11913.675126315786</v>
      </c>
      <c r="AN1663">
        <v>2045</v>
      </c>
      <c r="AO1663" t="s">
        <v>56</v>
      </c>
      <c r="AP1663" s="30">
        <v>100</v>
      </c>
      <c r="AQ1663" t="s">
        <v>466</v>
      </c>
      <c r="AR1663">
        <v>2</v>
      </c>
      <c r="AS1663">
        <v>42</v>
      </c>
      <c r="AT1663">
        <v>0.28270000000000001</v>
      </c>
      <c r="AU1663">
        <v>2023</v>
      </c>
      <c r="AV1663" t="s">
        <v>472</v>
      </c>
      <c r="AW1663" s="65">
        <f>(IF(ISBLANK(AE1663), IF(ISNUMBER(M1663), M1663*R1659, 0)+IF(ISNUMBER(V1663), V1663*AA1659, 0)+AE1663, (IF(ISNUMBER(M1663), M1663*R1659, 0)+IF(ISNUMBER(V1663), V1663*AA1659)+AE1663)))*5000</f>
        <v>7285.7145999999993</v>
      </c>
      <c r="AX1663" s="86">
        <f t="shared" si="113"/>
        <v>10963.675126315788</v>
      </c>
      <c r="AY1663" s="86">
        <f t="shared" si="114"/>
        <v>11913.675126315786</v>
      </c>
    </row>
    <row r="1664" spans="1:51" x14ac:dyDescent="0.2">
      <c r="A1664">
        <v>93</v>
      </c>
      <c r="B1664">
        <v>2023</v>
      </c>
      <c r="C1664" t="s">
        <v>295</v>
      </c>
      <c r="D1664" t="s">
        <v>877</v>
      </c>
      <c r="E1664" t="s">
        <v>46</v>
      </c>
      <c r="H1664" t="s">
        <v>471</v>
      </c>
      <c r="J1664" t="s">
        <v>471</v>
      </c>
      <c r="K1664" t="s">
        <v>88</v>
      </c>
      <c r="L1664" s="27">
        <v>9.1183E-2</v>
      </c>
      <c r="M1664" s="27">
        <v>0.14285700000000001</v>
      </c>
      <c r="N1664" s="27">
        <v>0.206315</v>
      </c>
      <c r="O1664" t="s">
        <v>463</v>
      </c>
      <c r="P1664" t="s">
        <v>464</v>
      </c>
      <c r="Q1664" s="27">
        <v>1.3</v>
      </c>
      <c r="R1664" s="27">
        <v>5.56</v>
      </c>
      <c r="S1664" s="27">
        <v>23.26</v>
      </c>
      <c r="T1664" s="27">
        <v>23.26</v>
      </c>
      <c r="U1664" s="27">
        <v>0</v>
      </c>
      <c r="V1664" s="27">
        <v>0</v>
      </c>
      <c r="W1664" s="27">
        <v>0</v>
      </c>
      <c r="X1664" t="s">
        <v>89</v>
      </c>
      <c r="Y1664" t="s">
        <v>89</v>
      </c>
      <c r="Z1664" s="27">
        <v>0</v>
      </c>
      <c r="AA1664" s="27">
        <v>0</v>
      </c>
      <c r="AB1664" s="27">
        <v>0</v>
      </c>
      <c r="AC1664" s="27">
        <v>0</v>
      </c>
      <c r="AD1664" s="27">
        <v>9.7633999999999999E-2</v>
      </c>
      <c r="AE1664" s="27">
        <v>0.66285799999999995</v>
      </c>
      <c r="AF1664" s="27">
        <v>1.3352820000000001</v>
      </c>
      <c r="AG1664" s="67">
        <v>7285.7145999999993</v>
      </c>
      <c r="AH1664" s="27">
        <v>1</v>
      </c>
      <c r="AI1664" s="27">
        <v>1</v>
      </c>
      <c r="AJ1664" s="27">
        <v>0.73559210526315755</v>
      </c>
      <c r="AK1664" s="27">
        <v>0.92559210526315749</v>
      </c>
      <c r="AL1664" s="42">
        <v>10963.675126315788</v>
      </c>
      <c r="AM1664" s="42">
        <v>11913.675126315786</v>
      </c>
      <c r="AN1664">
        <v>2050</v>
      </c>
      <c r="AO1664" t="s">
        <v>56</v>
      </c>
      <c r="AP1664" s="30">
        <v>100</v>
      </c>
      <c r="AQ1664" t="s">
        <v>466</v>
      </c>
      <c r="AR1664">
        <v>2</v>
      </c>
      <c r="AS1664">
        <v>42</v>
      </c>
      <c r="AT1664">
        <v>0.28270000000000001</v>
      </c>
      <c r="AU1664">
        <v>2023</v>
      </c>
      <c r="AV1664" t="s">
        <v>472</v>
      </c>
      <c r="AW1664" s="65">
        <f>(IF(ISBLANK(AE1664), IF(ISNUMBER(M1664), M1664*R1659, 0)+IF(ISNUMBER(V1664), V1664*AA1659, 0)+AE1664, (IF(ISNUMBER(M1664), M1664*R1659, 0)+IF(ISNUMBER(V1664), V1664*AA1659)+AE1664)))*5000</f>
        <v>7285.7145999999993</v>
      </c>
      <c r="AX1664" s="86">
        <f t="shared" si="113"/>
        <v>10963.675126315788</v>
      </c>
      <c r="AY1664" s="86">
        <f t="shared" si="114"/>
        <v>11913.675126315786</v>
      </c>
    </row>
    <row r="1665" spans="1:51" x14ac:dyDescent="0.2">
      <c r="A1665">
        <v>93</v>
      </c>
      <c r="B1665">
        <v>2023</v>
      </c>
      <c r="C1665" t="s">
        <v>295</v>
      </c>
      <c r="D1665" t="s">
        <v>877</v>
      </c>
      <c r="E1665" t="s">
        <v>46</v>
      </c>
      <c r="H1665" t="s">
        <v>471</v>
      </c>
      <c r="J1665" t="s">
        <v>471</v>
      </c>
      <c r="K1665" t="s">
        <v>88</v>
      </c>
      <c r="L1665" s="27">
        <v>9.1183E-2</v>
      </c>
      <c r="M1665" s="27">
        <v>0.14285700000000001</v>
      </c>
      <c r="N1665" s="27">
        <v>0.206315</v>
      </c>
      <c r="O1665" t="s">
        <v>463</v>
      </c>
      <c r="P1665" t="s">
        <v>464</v>
      </c>
      <c r="Q1665" s="27">
        <v>1.3</v>
      </c>
      <c r="R1665" s="27">
        <v>5.56</v>
      </c>
      <c r="S1665" s="27">
        <v>23.26</v>
      </c>
      <c r="T1665" s="27">
        <v>23.26</v>
      </c>
      <c r="U1665" s="27">
        <v>0</v>
      </c>
      <c r="V1665" s="27">
        <v>0</v>
      </c>
      <c r="W1665" s="27">
        <v>0</v>
      </c>
      <c r="X1665" t="s">
        <v>89</v>
      </c>
      <c r="Y1665" t="s">
        <v>89</v>
      </c>
      <c r="Z1665" s="27">
        <v>0</v>
      </c>
      <c r="AA1665" s="27">
        <v>0</v>
      </c>
      <c r="AB1665" s="27">
        <v>0</v>
      </c>
      <c r="AC1665" s="27">
        <v>0</v>
      </c>
      <c r="AD1665" s="27">
        <v>9.7633999999999999E-2</v>
      </c>
      <c r="AE1665" s="27">
        <v>0.66285799999999995</v>
      </c>
      <c r="AF1665" s="27">
        <v>1.3352820000000001</v>
      </c>
      <c r="AG1665" s="67">
        <v>7285.7145999999993</v>
      </c>
      <c r="AH1665" s="27">
        <v>1</v>
      </c>
      <c r="AI1665" s="27">
        <v>1</v>
      </c>
      <c r="AJ1665" s="27">
        <v>0.73559210526315755</v>
      </c>
      <c r="AK1665" s="27">
        <v>0.92559210526315749</v>
      </c>
      <c r="AL1665" s="42">
        <v>10963.675126315788</v>
      </c>
      <c r="AM1665" s="42">
        <v>11913.675126315786</v>
      </c>
      <c r="AN1665">
        <v>2023</v>
      </c>
      <c r="AO1665" t="s">
        <v>59</v>
      </c>
      <c r="AP1665" s="30">
        <v>100</v>
      </c>
      <c r="AQ1665" t="s">
        <v>466</v>
      </c>
      <c r="AR1665">
        <v>2</v>
      </c>
      <c r="AS1665">
        <v>42</v>
      </c>
      <c r="AT1665">
        <v>0.28270000000000001</v>
      </c>
      <c r="AU1665">
        <v>2023</v>
      </c>
      <c r="AV1665" t="s">
        <v>472</v>
      </c>
      <c r="AW1665" s="65">
        <f>(IF(ISBLANK(AE1665), IF(ISNUMBER(M1665), M1665*R1659, 0)+IF(ISNUMBER(V1665), V1665*AA1659, 0)+AE1665, (IF(ISNUMBER(M1665), M1665*R1659, 0)+IF(ISNUMBER(V1665), V1665*AA1659)+AE1665)))*5000</f>
        <v>7285.7145999999993</v>
      </c>
      <c r="AX1665" s="86">
        <f t="shared" si="113"/>
        <v>10963.675126315788</v>
      </c>
      <c r="AY1665" s="86">
        <f t="shared" si="114"/>
        <v>11913.675126315786</v>
      </c>
    </row>
    <row r="1666" spans="1:51" x14ac:dyDescent="0.2">
      <c r="A1666">
        <v>93</v>
      </c>
      <c r="B1666">
        <v>2023</v>
      </c>
      <c r="C1666" t="s">
        <v>295</v>
      </c>
      <c r="D1666" t="s">
        <v>877</v>
      </c>
      <c r="E1666" t="s">
        <v>46</v>
      </c>
      <c r="H1666" t="s">
        <v>471</v>
      </c>
      <c r="J1666" t="s">
        <v>471</v>
      </c>
      <c r="K1666" t="s">
        <v>88</v>
      </c>
      <c r="L1666" s="27">
        <v>9.1183E-2</v>
      </c>
      <c r="M1666" s="27">
        <v>0.14285700000000001</v>
      </c>
      <c r="N1666" s="27">
        <v>0.206315</v>
      </c>
      <c r="O1666" t="s">
        <v>463</v>
      </c>
      <c r="P1666" t="s">
        <v>464</v>
      </c>
      <c r="Q1666" s="27">
        <v>1.3</v>
      </c>
      <c r="R1666" s="27">
        <v>7.49</v>
      </c>
      <c r="S1666" s="27">
        <v>23.26</v>
      </c>
      <c r="T1666" s="27">
        <v>23.26</v>
      </c>
      <c r="U1666" s="27">
        <v>0</v>
      </c>
      <c r="V1666" s="27">
        <v>0</v>
      </c>
      <c r="W1666" s="27">
        <v>0</v>
      </c>
      <c r="X1666" t="s">
        <v>89</v>
      </c>
      <c r="Y1666" t="s">
        <v>89</v>
      </c>
      <c r="Z1666" s="27">
        <v>0</v>
      </c>
      <c r="AA1666" s="27">
        <v>0</v>
      </c>
      <c r="AB1666" s="27">
        <v>0</v>
      </c>
      <c r="AC1666" s="27">
        <v>0</v>
      </c>
      <c r="AD1666" s="27">
        <v>9.7633999999999999E-2</v>
      </c>
      <c r="AE1666" s="27">
        <v>0.66285799999999995</v>
      </c>
      <c r="AF1666" s="27">
        <v>1.3352820000000001</v>
      </c>
      <c r="AG1666" s="67">
        <v>8664.2846499999996</v>
      </c>
      <c r="AH1666" s="27">
        <v>1</v>
      </c>
      <c r="AI1666" s="27">
        <v>1</v>
      </c>
      <c r="AJ1666" s="27">
        <v>0.73559210526315755</v>
      </c>
      <c r="AK1666" s="27">
        <v>0.92559210526315749</v>
      </c>
      <c r="AL1666" s="42">
        <v>12342.245176315788</v>
      </c>
      <c r="AM1666" s="42">
        <v>13292.245176315788</v>
      </c>
      <c r="AN1666">
        <v>2030</v>
      </c>
      <c r="AO1666" t="s">
        <v>59</v>
      </c>
      <c r="AP1666" s="30">
        <v>100</v>
      </c>
      <c r="AQ1666" t="s">
        <v>466</v>
      </c>
      <c r="AR1666">
        <v>2</v>
      </c>
      <c r="AS1666">
        <v>42</v>
      </c>
      <c r="AT1666">
        <v>0.28270000000000001</v>
      </c>
      <c r="AU1666">
        <v>2023</v>
      </c>
      <c r="AV1666" t="s">
        <v>472</v>
      </c>
      <c r="AW1666" s="65">
        <f>(IF(ISBLANK(AE1666), IF(ISNUMBER(M1666), M1666*R1659, 0)+IF(ISNUMBER(V1666), V1666*AA1659, 0)+AE1666, (IF(ISNUMBER(M1666), M1666*R1659, 0)+IF(ISNUMBER(V1666), V1666*AA1659)+AE1666)))*5000</f>
        <v>7285.7145999999993</v>
      </c>
      <c r="AX1666" s="86">
        <f t="shared" si="113"/>
        <v>10963.675126315788</v>
      </c>
      <c r="AY1666" s="86">
        <f t="shared" si="114"/>
        <v>11913.675126315786</v>
      </c>
    </row>
    <row r="1667" spans="1:51" x14ac:dyDescent="0.2">
      <c r="A1667">
        <v>93</v>
      </c>
      <c r="B1667">
        <v>2023</v>
      </c>
      <c r="C1667" t="s">
        <v>295</v>
      </c>
      <c r="D1667" t="s">
        <v>877</v>
      </c>
      <c r="E1667" t="s">
        <v>46</v>
      </c>
      <c r="H1667" t="s">
        <v>471</v>
      </c>
      <c r="J1667" t="s">
        <v>471</v>
      </c>
      <c r="K1667" t="s">
        <v>88</v>
      </c>
      <c r="L1667" s="27">
        <v>9.1183E-2</v>
      </c>
      <c r="M1667" s="27">
        <v>0.14285700000000001</v>
      </c>
      <c r="N1667" s="27">
        <v>0.206315</v>
      </c>
      <c r="O1667" t="s">
        <v>463</v>
      </c>
      <c r="P1667" t="s">
        <v>464</v>
      </c>
      <c r="Q1667" s="27">
        <v>1.3</v>
      </c>
      <c r="R1667" s="27">
        <v>8.6775000000000002</v>
      </c>
      <c r="S1667" s="27">
        <v>23.26</v>
      </c>
      <c r="T1667" s="27">
        <v>23.26</v>
      </c>
      <c r="U1667" s="27">
        <v>0</v>
      </c>
      <c r="V1667" s="27">
        <v>0</v>
      </c>
      <c r="W1667" s="27">
        <v>0</v>
      </c>
      <c r="X1667" t="s">
        <v>89</v>
      </c>
      <c r="Y1667" t="s">
        <v>89</v>
      </c>
      <c r="Z1667" s="27">
        <v>0</v>
      </c>
      <c r="AA1667" s="27">
        <v>0</v>
      </c>
      <c r="AB1667" s="27">
        <v>0</v>
      </c>
      <c r="AC1667" s="27">
        <v>0</v>
      </c>
      <c r="AD1667" s="27">
        <v>9.7633999999999999E-2</v>
      </c>
      <c r="AE1667" s="27">
        <v>0.66285799999999995</v>
      </c>
      <c r="AF1667" s="27">
        <v>1.3352820000000001</v>
      </c>
      <c r="AG1667" s="67">
        <v>9512.4980875000001</v>
      </c>
      <c r="AH1667" s="27">
        <v>1</v>
      </c>
      <c r="AI1667" s="27">
        <v>1</v>
      </c>
      <c r="AJ1667" s="27">
        <v>0.73559210526315755</v>
      </c>
      <c r="AK1667" s="27">
        <v>0.92559210526315749</v>
      </c>
      <c r="AL1667" s="42">
        <v>13190.458613815788</v>
      </c>
      <c r="AM1667" s="42">
        <v>14140.458613815787</v>
      </c>
      <c r="AN1667">
        <v>2035</v>
      </c>
      <c r="AO1667" t="s">
        <v>59</v>
      </c>
      <c r="AP1667" s="30">
        <v>100</v>
      </c>
      <c r="AQ1667" t="s">
        <v>466</v>
      </c>
      <c r="AR1667">
        <v>2</v>
      </c>
      <c r="AS1667">
        <v>42</v>
      </c>
      <c r="AT1667">
        <v>0.28270000000000001</v>
      </c>
      <c r="AU1667">
        <v>2023</v>
      </c>
      <c r="AV1667" t="s">
        <v>472</v>
      </c>
      <c r="AW1667" s="65">
        <f>(IF(ISBLANK(AE1667), IF(ISNUMBER(M1667), M1667*R1659, 0)+IF(ISNUMBER(V1667), V1667*AA1659, 0)+AE1667, (IF(ISNUMBER(M1667), M1667*R1659, 0)+IF(ISNUMBER(V1667), V1667*AA1659)+AE1667)))*5000</f>
        <v>7285.7145999999993</v>
      </c>
      <c r="AX1667" s="86">
        <f t="shared" si="113"/>
        <v>10963.675126315788</v>
      </c>
      <c r="AY1667" s="86">
        <f t="shared" si="114"/>
        <v>11913.675126315786</v>
      </c>
    </row>
    <row r="1668" spans="1:51" x14ac:dyDescent="0.2">
      <c r="A1668">
        <v>93</v>
      </c>
      <c r="B1668">
        <v>2023</v>
      </c>
      <c r="C1668" t="s">
        <v>295</v>
      </c>
      <c r="D1668" t="s">
        <v>877</v>
      </c>
      <c r="E1668" t="s">
        <v>46</v>
      </c>
      <c r="H1668" t="s">
        <v>471</v>
      </c>
      <c r="J1668" t="s">
        <v>471</v>
      </c>
      <c r="K1668" t="s">
        <v>88</v>
      </c>
      <c r="L1668" s="27">
        <v>9.1183E-2</v>
      </c>
      <c r="M1668" s="27">
        <v>0.14285700000000001</v>
      </c>
      <c r="N1668" s="27">
        <v>0.206315</v>
      </c>
      <c r="O1668" t="s">
        <v>463</v>
      </c>
      <c r="P1668" t="s">
        <v>464</v>
      </c>
      <c r="Q1668" s="27">
        <v>1.3</v>
      </c>
      <c r="R1668" s="27">
        <v>9.8650000000000002</v>
      </c>
      <c r="S1668" s="27">
        <v>23.26</v>
      </c>
      <c r="T1668" s="27">
        <v>23.26</v>
      </c>
      <c r="U1668" s="27">
        <v>0</v>
      </c>
      <c r="V1668" s="27">
        <v>0</v>
      </c>
      <c r="W1668" s="27">
        <v>0</v>
      </c>
      <c r="X1668" t="s">
        <v>89</v>
      </c>
      <c r="Y1668" t="s">
        <v>89</v>
      </c>
      <c r="Z1668" s="27">
        <v>0</v>
      </c>
      <c r="AA1668" s="27">
        <v>0</v>
      </c>
      <c r="AB1668" s="27">
        <v>0</v>
      </c>
      <c r="AC1668" s="27">
        <v>0</v>
      </c>
      <c r="AD1668" s="27">
        <v>9.7633999999999999E-2</v>
      </c>
      <c r="AE1668" s="27">
        <v>0.66285799999999995</v>
      </c>
      <c r="AF1668" s="27">
        <v>1.3352820000000001</v>
      </c>
      <c r="AG1668" s="67">
        <v>10360.711524999999</v>
      </c>
      <c r="AH1668" s="27">
        <v>1</v>
      </c>
      <c r="AI1668" s="27">
        <v>1</v>
      </c>
      <c r="AJ1668" s="27">
        <v>0.73559210526315755</v>
      </c>
      <c r="AK1668" s="27">
        <v>0.92559210526315749</v>
      </c>
      <c r="AL1668" s="42">
        <v>14038.672051315787</v>
      </c>
      <c r="AM1668" s="42">
        <v>14988.672051315785</v>
      </c>
      <c r="AN1668">
        <v>2040</v>
      </c>
      <c r="AO1668" t="s">
        <v>59</v>
      </c>
      <c r="AP1668" s="30">
        <v>100</v>
      </c>
      <c r="AQ1668" t="s">
        <v>466</v>
      </c>
      <c r="AR1668">
        <v>2</v>
      </c>
      <c r="AS1668">
        <v>42</v>
      </c>
      <c r="AT1668">
        <v>0.28270000000000001</v>
      </c>
      <c r="AU1668">
        <v>2023</v>
      </c>
      <c r="AV1668" t="s">
        <v>472</v>
      </c>
      <c r="AW1668" s="65">
        <f>(IF(ISBLANK(AE1668), IF(ISNUMBER(M1668), M1668*R1659, 0)+IF(ISNUMBER(V1668), V1668*AA1659, 0)+AE1668, (IF(ISNUMBER(M1668), M1668*R1659, 0)+IF(ISNUMBER(V1668), V1668*AA1659)+AE1668)))*5000</f>
        <v>7285.7145999999993</v>
      </c>
      <c r="AX1668" s="86">
        <f t="shared" si="113"/>
        <v>10963.675126315788</v>
      </c>
      <c r="AY1668" s="86">
        <f t="shared" si="114"/>
        <v>11913.675126315786</v>
      </c>
    </row>
    <row r="1669" spans="1:51" x14ac:dyDescent="0.2">
      <c r="A1669">
        <v>93</v>
      </c>
      <c r="B1669">
        <v>2023</v>
      </c>
      <c r="C1669" t="s">
        <v>295</v>
      </c>
      <c r="D1669" t="s">
        <v>877</v>
      </c>
      <c r="E1669" t="s">
        <v>46</v>
      </c>
      <c r="H1669" t="s">
        <v>471</v>
      </c>
      <c r="J1669" t="s">
        <v>471</v>
      </c>
      <c r="K1669" t="s">
        <v>88</v>
      </c>
      <c r="L1669" s="27">
        <v>9.1183E-2</v>
      </c>
      <c r="M1669" s="27">
        <v>0.14285700000000001</v>
      </c>
      <c r="N1669" s="27">
        <v>0.206315</v>
      </c>
      <c r="O1669" t="s">
        <v>463</v>
      </c>
      <c r="P1669" t="s">
        <v>464</v>
      </c>
      <c r="Q1669" s="27">
        <v>1.3</v>
      </c>
      <c r="R1669" s="27">
        <v>11.069999999999999</v>
      </c>
      <c r="S1669" s="27">
        <v>23.26</v>
      </c>
      <c r="T1669" s="27">
        <v>23.26</v>
      </c>
      <c r="U1669" s="27">
        <v>0</v>
      </c>
      <c r="V1669" s="27">
        <v>0</v>
      </c>
      <c r="W1669" s="27">
        <v>0</v>
      </c>
      <c r="X1669" t="s">
        <v>89</v>
      </c>
      <c r="Y1669" t="s">
        <v>89</v>
      </c>
      <c r="Z1669" s="27">
        <v>0</v>
      </c>
      <c r="AA1669" s="27">
        <v>0</v>
      </c>
      <c r="AB1669" s="27">
        <v>0</v>
      </c>
      <c r="AC1669" s="27">
        <v>0</v>
      </c>
      <c r="AD1669" s="27">
        <v>9.7633999999999999E-2</v>
      </c>
      <c r="AE1669" s="27">
        <v>0.66285799999999995</v>
      </c>
      <c r="AF1669" s="27">
        <v>1.3352820000000001</v>
      </c>
      <c r="AG1669" s="67">
        <v>11221.424949999999</v>
      </c>
      <c r="AH1669" s="27">
        <v>1</v>
      </c>
      <c r="AI1669" s="27">
        <v>1</v>
      </c>
      <c r="AJ1669" s="27">
        <v>0.73559210526315755</v>
      </c>
      <c r="AK1669" s="27">
        <v>0.92559210526315749</v>
      </c>
      <c r="AL1669" s="42">
        <v>14899.385476315787</v>
      </c>
      <c r="AM1669" s="42">
        <v>15849.385476315787</v>
      </c>
      <c r="AN1669">
        <v>2045</v>
      </c>
      <c r="AO1669" t="s">
        <v>59</v>
      </c>
      <c r="AP1669" s="30">
        <v>100</v>
      </c>
      <c r="AQ1669" t="s">
        <v>466</v>
      </c>
      <c r="AR1669">
        <v>2</v>
      </c>
      <c r="AS1669">
        <v>42</v>
      </c>
      <c r="AT1669">
        <v>0.28270000000000001</v>
      </c>
      <c r="AU1669">
        <v>2023</v>
      </c>
      <c r="AV1669" t="s">
        <v>472</v>
      </c>
      <c r="AW1669" s="65">
        <f>(IF(ISBLANK(AE1669), IF(ISNUMBER(M1669), M1669*R1659, 0)+IF(ISNUMBER(V1669), V1669*AA1659, 0)+AE1669, (IF(ISNUMBER(M1669), M1669*R1659, 0)+IF(ISNUMBER(V1669), V1669*AA1659)+AE1669)))*5000</f>
        <v>7285.7145999999993</v>
      </c>
      <c r="AX1669" s="86">
        <f t="shared" si="113"/>
        <v>10963.675126315788</v>
      </c>
      <c r="AY1669" s="86">
        <f t="shared" si="114"/>
        <v>11913.675126315786</v>
      </c>
    </row>
    <row r="1670" spans="1:51" x14ac:dyDescent="0.2">
      <c r="A1670">
        <v>93</v>
      </c>
      <c r="B1670">
        <v>2023</v>
      </c>
      <c r="C1670" t="s">
        <v>295</v>
      </c>
      <c r="D1670" t="s">
        <v>877</v>
      </c>
      <c r="E1670" t="s">
        <v>46</v>
      </c>
      <c r="H1670" t="s">
        <v>471</v>
      </c>
      <c r="J1670" t="s">
        <v>471</v>
      </c>
      <c r="K1670" t="s">
        <v>88</v>
      </c>
      <c r="L1670" s="27">
        <v>9.1183E-2</v>
      </c>
      <c r="M1670" s="27">
        <v>0.14285700000000001</v>
      </c>
      <c r="N1670" s="27">
        <v>0.206315</v>
      </c>
      <c r="O1670" t="s">
        <v>463</v>
      </c>
      <c r="P1670" t="s">
        <v>464</v>
      </c>
      <c r="Q1670" s="27">
        <v>1.3</v>
      </c>
      <c r="R1670" s="27">
        <v>12.274999999999999</v>
      </c>
      <c r="S1670" s="27">
        <v>23.26</v>
      </c>
      <c r="T1670" s="27">
        <v>23.26</v>
      </c>
      <c r="U1670" s="27">
        <v>0</v>
      </c>
      <c r="V1670" s="27">
        <v>0</v>
      </c>
      <c r="W1670" s="27">
        <v>0</v>
      </c>
      <c r="X1670" t="s">
        <v>89</v>
      </c>
      <c r="Y1670" t="s">
        <v>89</v>
      </c>
      <c r="Z1670" s="27">
        <v>0</v>
      </c>
      <c r="AA1670" s="27">
        <v>0</v>
      </c>
      <c r="AB1670" s="27">
        <v>0</v>
      </c>
      <c r="AC1670" s="27">
        <v>0</v>
      </c>
      <c r="AD1670" s="27">
        <v>9.7633999999999999E-2</v>
      </c>
      <c r="AE1670" s="27">
        <v>0.66285799999999995</v>
      </c>
      <c r="AF1670" s="27">
        <v>1.3352820000000001</v>
      </c>
      <c r="AG1670" s="67">
        <v>12082.138375</v>
      </c>
      <c r="AH1670" s="27">
        <v>1</v>
      </c>
      <c r="AI1670" s="27">
        <v>1</v>
      </c>
      <c r="AJ1670" s="27">
        <v>0.73559210526315755</v>
      </c>
      <c r="AK1670" s="27">
        <v>0.92559210526315749</v>
      </c>
      <c r="AL1670" s="42">
        <v>15760.098901315789</v>
      </c>
      <c r="AM1670" s="42">
        <v>16710.098901315789</v>
      </c>
      <c r="AN1670">
        <v>2050</v>
      </c>
      <c r="AO1670" t="s">
        <v>59</v>
      </c>
      <c r="AP1670" s="30">
        <v>100</v>
      </c>
      <c r="AQ1670" t="s">
        <v>466</v>
      </c>
      <c r="AR1670">
        <v>2</v>
      </c>
      <c r="AS1670">
        <v>42</v>
      </c>
      <c r="AT1670">
        <v>0.28270000000000001</v>
      </c>
      <c r="AU1670">
        <v>2023</v>
      </c>
      <c r="AV1670" t="s">
        <v>472</v>
      </c>
      <c r="AW1670" s="65">
        <f>(IF(ISBLANK(AE1670), IF(ISNUMBER(M1670), M1670*R1659, 0)+IF(ISNUMBER(V1670), V1670*AA1659, 0)+AE1670, (IF(ISNUMBER(M1670), M1670*R1659, 0)+IF(ISNUMBER(V1670), V1670*AA1659)+AE1670)))*5000</f>
        <v>7285.7145999999993</v>
      </c>
      <c r="AX1670" s="86">
        <f t="shared" si="113"/>
        <v>10963.675126315788</v>
      </c>
      <c r="AY1670" s="86">
        <f t="shared" si="114"/>
        <v>11913.675126315786</v>
      </c>
    </row>
    <row r="1671" spans="1:51" x14ac:dyDescent="0.2">
      <c r="A1671">
        <v>93</v>
      </c>
      <c r="B1671">
        <v>2023</v>
      </c>
      <c r="C1671" t="s">
        <v>295</v>
      </c>
      <c r="D1671" t="s">
        <v>877</v>
      </c>
      <c r="E1671" t="s">
        <v>46</v>
      </c>
      <c r="H1671" t="s">
        <v>471</v>
      </c>
      <c r="J1671" t="s">
        <v>471</v>
      </c>
      <c r="K1671" t="s">
        <v>88</v>
      </c>
      <c r="L1671" s="27">
        <v>9.1183E-2</v>
      </c>
      <c r="M1671" s="27">
        <v>0.14285700000000001</v>
      </c>
      <c r="N1671" s="27">
        <v>0.206315</v>
      </c>
      <c r="O1671" t="s">
        <v>463</v>
      </c>
      <c r="P1671" t="s">
        <v>464</v>
      </c>
      <c r="Q1671" s="27">
        <v>1.3</v>
      </c>
      <c r="R1671" s="27">
        <v>12.274999999999999</v>
      </c>
      <c r="S1671" s="27">
        <v>23.26</v>
      </c>
      <c r="T1671" s="27">
        <v>23.26</v>
      </c>
      <c r="U1671" s="27">
        <v>0</v>
      </c>
      <c r="V1671" s="27">
        <v>0</v>
      </c>
      <c r="W1671" s="27">
        <v>0</v>
      </c>
      <c r="X1671" t="s">
        <v>89</v>
      </c>
      <c r="Y1671" t="s">
        <v>89</v>
      </c>
      <c r="Z1671" s="27">
        <v>0</v>
      </c>
      <c r="AA1671" s="27">
        <v>0</v>
      </c>
      <c r="AB1671" s="27">
        <v>0</v>
      </c>
      <c r="AC1671" s="27">
        <v>0</v>
      </c>
      <c r="AD1671" s="27">
        <v>9.7633999999999999E-2</v>
      </c>
      <c r="AE1671" s="27">
        <v>0.66285799999999995</v>
      </c>
      <c r="AF1671" s="27">
        <v>1.3352820000000001</v>
      </c>
      <c r="AG1671" s="67">
        <v>12082.138375</v>
      </c>
      <c r="AH1671" s="27">
        <v>1</v>
      </c>
      <c r="AI1671" s="27">
        <v>1</v>
      </c>
      <c r="AJ1671" s="27">
        <v>0.73559210526315755</v>
      </c>
      <c r="AK1671" s="27">
        <v>0.92559210526315749</v>
      </c>
      <c r="AL1671" s="42">
        <v>15760.098901315789</v>
      </c>
      <c r="AM1671" s="42">
        <v>16710.098901315789</v>
      </c>
      <c r="AN1671">
        <v>2023</v>
      </c>
      <c r="AO1671" t="s">
        <v>60</v>
      </c>
      <c r="AP1671" s="30">
        <v>100</v>
      </c>
      <c r="AQ1671" t="s">
        <v>466</v>
      </c>
      <c r="AR1671">
        <v>2</v>
      </c>
      <c r="AS1671">
        <v>42</v>
      </c>
      <c r="AT1671">
        <v>0.28270000000000001</v>
      </c>
      <c r="AU1671">
        <v>2023</v>
      </c>
      <c r="AV1671" t="s">
        <v>472</v>
      </c>
      <c r="AW1671" s="65">
        <f>(IF(ISBLANK(AE1671), IF(ISNUMBER(M1671), M1671*R1659, 0)+IF(ISNUMBER(V1671), V1671*AA1659, 0)+AE1671, (IF(ISNUMBER(M1671), M1671*R1659, 0)+IF(ISNUMBER(V1671), V1671*AA1659)+AE1671)))*5000</f>
        <v>7285.7145999999993</v>
      </c>
      <c r="AX1671" s="86">
        <f t="shared" si="113"/>
        <v>10963.675126315788</v>
      </c>
      <c r="AY1671" s="86">
        <f t="shared" si="114"/>
        <v>11913.675126315786</v>
      </c>
    </row>
    <row r="1672" spans="1:51" x14ac:dyDescent="0.2">
      <c r="A1672">
        <v>93</v>
      </c>
      <c r="B1672">
        <v>2023</v>
      </c>
      <c r="C1672" t="s">
        <v>295</v>
      </c>
      <c r="D1672" t="s">
        <v>877</v>
      </c>
      <c r="E1672" t="s">
        <v>46</v>
      </c>
      <c r="H1672" t="s">
        <v>471</v>
      </c>
      <c r="J1672" t="s">
        <v>471</v>
      </c>
      <c r="K1672" t="s">
        <v>88</v>
      </c>
      <c r="L1672" s="27">
        <v>9.1183E-2</v>
      </c>
      <c r="M1672" s="27">
        <v>0.14285700000000001</v>
      </c>
      <c r="N1672" s="27">
        <v>0.206315</v>
      </c>
      <c r="O1672" t="s">
        <v>463</v>
      </c>
      <c r="P1672" t="s">
        <v>464</v>
      </c>
      <c r="Q1672" s="27">
        <v>1.3</v>
      </c>
      <c r="R1672" s="27">
        <v>9.42</v>
      </c>
      <c r="S1672" s="27">
        <v>23.26</v>
      </c>
      <c r="T1672" s="27">
        <v>23.26</v>
      </c>
      <c r="U1672" s="27">
        <v>0</v>
      </c>
      <c r="V1672" s="27">
        <v>0</v>
      </c>
      <c r="W1672" s="27">
        <v>0</v>
      </c>
      <c r="X1672" t="s">
        <v>89</v>
      </c>
      <c r="Y1672" t="s">
        <v>89</v>
      </c>
      <c r="Z1672" s="27">
        <v>0</v>
      </c>
      <c r="AA1672" s="27">
        <v>0</v>
      </c>
      <c r="AB1672" s="27">
        <v>0</v>
      </c>
      <c r="AC1672" s="27">
        <v>0</v>
      </c>
      <c r="AD1672" s="27">
        <v>9.7633999999999999E-2</v>
      </c>
      <c r="AE1672" s="27">
        <v>0.66285799999999995</v>
      </c>
      <c r="AF1672" s="27">
        <v>1.3352820000000001</v>
      </c>
      <c r="AG1672" s="67">
        <v>10042.854700000002</v>
      </c>
      <c r="AH1672" s="27">
        <v>1</v>
      </c>
      <c r="AI1672" s="27">
        <v>1</v>
      </c>
      <c r="AJ1672" s="27">
        <v>0.73559210526315755</v>
      </c>
      <c r="AK1672" s="27">
        <v>0.92559210526315749</v>
      </c>
      <c r="AL1672" s="42">
        <v>13720.81522631579</v>
      </c>
      <c r="AM1672" s="42">
        <v>14670.81522631579</v>
      </c>
      <c r="AN1672">
        <v>2030</v>
      </c>
      <c r="AO1672" t="s">
        <v>60</v>
      </c>
      <c r="AP1672" s="30">
        <v>100</v>
      </c>
      <c r="AQ1672" t="s">
        <v>466</v>
      </c>
      <c r="AR1672">
        <v>2</v>
      </c>
      <c r="AS1672">
        <v>42</v>
      </c>
      <c r="AT1672">
        <v>0.28270000000000001</v>
      </c>
      <c r="AU1672">
        <v>2023</v>
      </c>
      <c r="AV1672" t="s">
        <v>472</v>
      </c>
      <c r="AW1672" s="65">
        <f>(IF(ISBLANK(AE1672), IF(ISNUMBER(M1672), M1672*R1659, 0)+IF(ISNUMBER(V1672), V1672*AA1659, 0)+AE1672, (IF(ISNUMBER(M1672), M1672*R1659, 0)+IF(ISNUMBER(V1672), V1672*AA1659)+AE1672)))*5000</f>
        <v>7285.7145999999993</v>
      </c>
      <c r="AX1672" s="86">
        <f t="shared" si="113"/>
        <v>10963.675126315788</v>
      </c>
      <c r="AY1672" s="86">
        <f t="shared" si="114"/>
        <v>11913.675126315786</v>
      </c>
    </row>
    <row r="1673" spans="1:51" x14ac:dyDescent="0.2">
      <c r="A1673">
        <v>93</v>
      </c>
      <c r="B1673">
        <v>2023</v>
      </c>
      <c r="C1673" t="s">
        <v>295</v>
      </c>
      <c r="D1673" t="s">
        <v>877</v>
      </c>
      <c r="E1673" t="s">
        <v>46</v>
      </c>
      <c r="H1673" t="s">
        <v>471</v>
      </c>
      <c r="J1673" t="s">
        <v>471</v>
      </c>
      <c r="K1673" t="s">
        <v>88</v>
      </c>
      <c r="L1673" s="27">
        <v>9.1183E-2</v>
      </c>
      <c r="M1673" s="27">
        <v>0.14285700000000001</v>
      </c>
      <c r="N1673" s="27">
        <v>0.206315</v>
      </c>
      <c r="O1673" t="s">
        <v>463</v>
      </c>
      <c r="P1673" t="s">
        <v>464</v>
      </c>
      <c r="Q1673" s="27">
        <v>1.3</v>
      </c>
      <c r="R1673" s="27">
        <v>11.795</v>
      </c>
      <c r="S1673" s="27">
        <v>23.26</v>
      </c>
      <c r="T1673" s="27">
        <v>23.26</v>
      </c>
      <c r="U1673" s="27">
        <v>0</v>
      </c>
      <c r="V1673" s="27">
        <v>0</v>
      </c>
      <c r="W1673" s="27">
        <v>0</v>
      </c>
      <c r="X1673" t="s">
        <v>89</v>
      </c>
      <c r="Y1673" t="s">
        <v>89</v>
      </c>
      <c r="Z1673" s="27">
        <v>0</v>
      </c>
      <c r="AA1673" s="27">
        <v>0</v>
      </c>
      <c r="AB1673" s="27">
        <v>0</v>
      </c>
      <c r="AC1673" s="27">
        <v>0</v>
      </c>
      <c r="AD1673" s="27">
        <v>9.7633999999999999E-2</v>
      </c>
      <c r="AE1673" s="27">
        <v>0.66285799999999995</v>
      </c>
      <c r="AF1673" s="27">
        <v>1.3352820000000001</v>
      </c>
      <c r="AG1673" s="67">
        <v>11739.281575000001</v>
      </c>
      <c r="AH1673" s="27">
        <v>1</v>
      </c>
      <c r="AI1673" s="27">
        <v>1</v>
      </c>
      <c r="AJ1673" s="27">
        <v>0.73559210526315755</v>
      </c>
      <c r="AK1673" s="27">
        <v>0.92559210526315749</v>
      </c>
      <c r="AL1673" s="42">
        <v>15417.242101315789</v>
      </c>
      <c r="AM1673" s="42">
        <v>16367.242101315787</v>
      </c>
      <c r="AN1673">
        <v>2035</v>
      </c>
      <c r="AO1673" t="s">
        <v>60</v>
      </c>
      <c r="AP1673" s="30">
        <v>100</v>
      </c>
      <c r="AQ1673" t="s">
        <v>466</v>
      </c>
      <c r="AR1673">
        <v>2</v>
      </c>
      <c r="AS1673">
        <v>42</v>
      </c>
      <c r="AT1673">
        <v>0.28270000000000001</v>
      </c>
      <c r="AU1673">
        <v>2023</v>
      </c>
      <c r="AV1673" t="s">
        <v>472</v>
      </c>
      <c r="AW1673" s="65">
        <f>(IF(ISBLANK(AE1673), IF(ISNUMBER(M1673), M1673*R1659, 0)+IF(ISNUMBER(V1673), V1673*AA1659, 0)+AE1673, (IF(ISNUMBER(M1673), M1673*R1659, 0)+IF(ISNUMBER(V1673), V1673*AA1659)+AE1673)))*5000</f>
        <v>7285.7145999999993</v>
      </c>
      <c r="AX1673" s="86">
        <f t="shared" si="113"/>
        <v>10963.675126315788</v>
      </c>
      <c r="AY1673" s="86">
        <f t="shared" si="114"/>
        <v>11913.675126315786</v>
      </c>
    </row>
    <row r="1674" spans="1:51" x14ac:dyDescent="0.2">
      <c r="A1674">
        <v>93</v>
      </c>
      <c r="B1674">
        <v>2023</v>
      </c>
      <c r="C1674" t="s">
        <v>295</v>
      </c>
      <c r="D1674" t="s">
        <v>877</v>
      </c>
      <c r="E1674" t="s">
        <v>46</v>
      </c>
      <c r="H1674" t="s">
        <v>471</v>
      </c>
      <c r="J1674" t="s">
        <v>471</v>
      </c>
      <c r="K1674" t="s">
        <v>88</v>
      </c>
      <c r="L1674" s="27">
        <v>9.1183E-2</v>
      </c>
      <c r="M1674" s="27">
        <v>0.14285700000000001</v>
      </c>
      <c r="N1674" s="27">
        <v>0.206315</v>
      </c>
      <c r="O1674" t="s">
        <v>463</v>
      </c>
      <c r="P1674" t="s">
        <v>464</v>
      </c>
      <c r="Q1674" s="27">
        <v>1.3</v>
      </c>
      <c r="R1674" s="27">
        <v>14.17</v>
      </c>
      <c r="S1674" s="27">
        <v>23.26</v>
      </c>
      <c r="T1674" s="27">
        <v>23.26</v>
      </c>
      <c r="U1674" s="27">
        <v>0</v>
      </c>
      <c r="V1674" s="27">
        <v>0</v>
      </c>
      <c r="W1674" s="27">
        <v>0</v>
      </c>
      <c r="X1674" t="s">
        <v>89</v>
      </c>
      <c r="Y1674" t="s">
        <v>89</v>
      </c>
      <c r="Z1674" s="27">
        <v>0</v>
      </c>
      <c r="AA1674" s="27">
        <v>0</v>
      </c>
      <c r="AB1674" s="27">
        <v>0</v>
      </c>
      <c r="AC1674" s="27">
        <v>0</v>
      </c>
      <c r="AD1674" s="27">
        <v>9.7633999999999999E-2</v>
      </c>
      <c r="AE1674" s="27">
        <v>0.66285799999999995</v>
      </c>
      <c r="AF1674" s="27">
        <v>1.3352820000000001</v>
      </c>
      <c r="AG1674" s="67">
        <v>13435.708450000002</v>
      </c>
      <c r="AH1674" s="27">
        <v>1</v>
      </c>
      <c r="AI1674" s="27">
        <v>1</v>
      </c>
      <c r="AJ1674" s="27">
        <v>0.73559210526315755</v>
      </c>
      <c r="AK1674" s="27">
        <v>0.92559210526315749</v>
      </c>
      <c r="AL1674" s="42">
        <v>17113.668976315788</v>
      </c>
      <c r="AM1674" s="42">
        <v>18063.668976315788</v>
      </c>
      <c r="AN1674">
        <v>2040</v>
      </c>
      <c r="AO1674" t="s">
        <v>60</v>
      </c>
      <c r="AP1674" s="30">
        <v>100</v>
      </c>
      <c r="AQ1674" t="s">
        <v>466</v>
      </c>
      <c r="AR1674">
        <v>2</v>
      </c>
      <c r="AS1674">
        <v>42</v>
      </c>
      <c r="AT1674">
        <v>0.28270000000000001</v>
      </c>
      <c r="AU1674">
        <v>2023</v>
      </c>
      <c r="AV1674" t="s">
        <v>472</v>
      </c>
      <c r="AW1674" s="65">
        <f>(IF(ISBLANK(AE1674), IF(ISNUMBER(M1674), M1674*R1659, 0)+IF(ISNUMBER(V1674), V1674*AA1659, 0)+AE1674, (IF(ISNUMBER(M1674), M1674*R1659, 0)+IF(ISNUMBER(V1674), V1674*AA1659)+AE1674)))*5000</f>
        <v>7285.7145999999993</v>
      </c>
      <c r="AX1674" s="86">
        <f t="shared" si="113"/>
        <v>10963.675126315788</v>
      </c>
      <c r="AY1674" s="86">
        <f t="shared" si="114"/>
        <v>11913.675126315786</v>
      </c>
    </row>
    <row r="1675" spans="1:51" x14ac:dyDescent="0.2">
      <c r="A1675">
        <v>93</v>
      </c>
      <c r="B1675">
        <v>2023</v>
      </c>
      <c r="C1675" t="s">
        <v>295</v>
      </c>
      <c r="D1675" t="s">
        <v>877</v>
      </c>
      <c r="E1675" t="s">
        <v>46</v>
      </c>
      <c r="H1675" t="s">
        <v>471</v>
      </c>
      <c r="J1675" t="s">
        <v>471</v>
      </c>
      <c r="K1675" t="s">
        <v>88</v>
      </c>
      <c r="L1675" s="27">
        <v>9.1183E-2</v>
      </c>
      <c r="M1675" s="27">
        <v>0.14285700000000001</v>
      </c>
      <c r="N1675" s="27">
        <v>0.206315</v>
      </c>
      <c r="O1675" t="s">
        <v>463</v>
      </c>
      <c r="P1675" t="s">
        <v>464</v>
      </c>
      <c r="Q1675" s="27">
        <v>1.3</v>
      </c>
      <c r="R1675" s="27">
        <v>16.579999999999998</v>
      </c>
      <c r="S1675" s="27">
        <v>23.26</v>
      </c>
      <c r="T1675" s="27">
        <v>23.26</v>
      </c>
      <c r="U1675" s="27">
        <v>0</v>
      </c>
      <c r="V1675" s="27">
        <v>0</v>
      </c>
      <c r="W1675" s="27">
        <v>0</v>
      </c>
      <c r="X1675" t="s">
        <v>89</v>
      </c>
      <c r="Y1675" t="s">
        <v>89</v>
      </c>
      <c r="Z1675" s="27">
        <v>0</v>
      </c>
      <c r="AA1675" s="27">
        <v>0</v>
      </c>
      <c r="AB1675" s="27">
        <v>0</v>
      </c>
      <c r="AC1675" s="27">
        <v>0</v>
      </c>
      <c r="AD1675" s="27">
        <v>9.7633999999999999E-2</v>
      </c>
      <c r="AE1675" s="27">
        <v>0.66285799999999995</v>
      </c>
      <c r="AF1675" s="27">
        <v>1.3352820000000001</v>
      </c>
      <c r="AG1675" s="67">
        <v>15157.1353</v>
      </c>
      <c r="AH1675" s="27">
        <v>1</v>
      </c>
      <c r="AI1675" s="27">
        <v>1</v>
      </c>
      <c r="AJ1675" s="27">
        <v>0.73559210526315755</v>
      </c>
      <c r="AK1675" s="27">
        <v>0.92559210526315749</v>
      </c>
      <c r="AL1675" s="42">
        <v>18835.095826315788</v>
      </c>
      <c r="AM1675" s="42">
        <v>19785.095826315788</v>
      </c>
      <c r="AN1675">
        <v>2045</v>
      </c>
      <c r="AO1675" t="s">
        <v>60</v>
      </c>
      <c r="AP1675" s="30">
        <v>100</v>
      </c>
      <c r="AQ1675" t="s">
        <v>466</v>
      </c>
      <c r="AR1675">
        <v>2</v>
      </c>
      <c r="AS1675">
        <v>42</v>
      </c>
      <c r="AT1675">
        <v>0.28270000000000001</v>
      </c>
      <c r="AU1675">
        <v>2023</v>
      </c>
      <c r="AV1675" t="s">
        <v>472</v>
      </c>
      <c r="AW1675" s="65">
        <f>(IF(ISBLANK(AE1675), IF(ISNUMBER(M1675), M1675*R1659, 0)+IF(ISNUMBER(V1675), V1675*AA1659, 0)+AE1675, (IF(ISNUMBER(M1675), M1675*R1659, 0)+IF(ISNUMBER(V1675), V1675*AA1659)+AE1675)))*5000</f>
        <v>7285.7145999999993</v>
      </c>
      <c r="AX1675" s="86">
        <f t="shared" si="113"/>
        <v>10963.675126315788</v>
      </c>
      <c r="AY1675" s="86">
        <f t="shared" si="114"/>
        <v>11913.675126315786</v>
      </c>
    </row>
    <row r="1676" spans="1:51" x14ac:dyDescent="0.2">
      <c r="A1676">
        <v>93</v>
      </c>
      <c r="B1676">
        <v>2023</v>
      </c>
      <c r="C1676" t="s">
        <v>295</v>
      </c>
      <c r="D1676" t="s">
        <v>877</v>
      </c>
      <c r="E1676" t="s">
        <v>46</v>
      </c>
      <c r="H1676" t="s">
        <v>471</v>
      </c>
      <c r="J1676" t="s">
        <v>471</v>
      </c>
      <c r="K1676" t="s">
        <v>88</v>
      </c>
      <c r="L1676" s="27">
        <v>9.1183E-2</v>
      </c>
      <c r="M1676" s="27">
        <v>0.14285700000000001</v>
      </c>
      <c r="N1676" s="27">
        <v>0.206315</v>
      </c>
      <c r="O1676" t="s">
        <v>463</v>
      </c>
      <c r="P1676" t="s">
        <v>464</v>
      </c>
      <c r="Q1676" s="27">
        <v>1.3</v>
      </c>
      <c r="R1676" s="27">
        <v>18.989999999999998</v>
      </c>
      <c r="S1676" s="27">
        <v>23.26</v>
      </c>
      <c r="T1676" s="27">
        <v>23.26</v>
      </c>
      <c r="U1676" s="27">
        <v>0</v>
      </c>
      <c r="V1676" s="27">
        <v>0</v>
      </c>
      <c r="W1676" s="27">
        <v>0</v>
      </c>
      <c r="X1676" t="s">
        <v>89</v>
      </c>
      <c r="Y1676" t="s">
        <v>89</v>
      </c>
      <c r="Z1676" s="27">
        <v>0</v>
      </c>
      <c r="AA1676" s="27">
        <v>0</v>
      </c>
      <c r="AB1676" s="27">
        <v>0</v>
      </c>
      <c r="AC1676" s="27">
        <v>0</v>
      </c>
      <c r="AD1676" s="27">
        <v>9.7633999999999999E-2</v>
      </c>
      <c r="AE1676" s="27">
        <v>0.66285799999999995</v>
      </c>
      <c r="AF1676" s="27">
        <v>1.3352820000000001</v>
      </c>
      <c r="AG1676" s="67">
        <v>16878.562150000002</v>
      </c>
      <c r="AH1676" s="27">
        <v>1</v>
      </c>
      <c r="AI1676" s="27">
        <v>1</v>
      </c>
      <c r="AJ1676" s="27">
        <v>0.73559210526315755</v>
      </c>
      <c r="AK1676" s="27">
        <v>0.92559210526315749</v>
      </c>
      <c r="AL1676" s="42">
        <v>20556.522676315788</v>
      </c>
      <c r="AM1676" s="42">
        <v>21506.522676315788</v>
      </c>
      <c r="AN1676">
        <v>2050</v>
      </c>
      <c r="AO1676" t="s">
        <v>60</v>
      </c>
      <c r="AP1676" s="30">
        <v>100</v>
      </c>
      <c r="AQ1676" t="s">
        <v>466</v>
      </c>
      <c r="AR1676">
        <v>2</v>
      </c>
      <c r="AS1676">
        <v>42</v>
      </c>
      <c r="AT1676">
        <v>0.28270000000000001</v>
      </c>
      <c r="AU1676">
        <v>2023</v>
      </c>
      <c r="AV1676" t="s">
        <v>472</v>
      </c>
      <c r="AW1676" s="77">
        <f>(IF(ISBLANK(AE1676), IF(ISNUMBER(M1676), M1676*R1659, 0)+IF(ISNUMBER(V1676), V1676*AA1659, 0)+AE1676, (IF(ISNUMBER(M1676), M1676*R1659, 0)+IF(ISNUMBER(V1676), V1676*AA1659)+AE1676)))*5000</f>
        <v>7285.7145999999993</v>
      </c>
      <c r="AX1676" s="86">
        <f t="shared" si="113"/>
        <v>10963.675126315788</v>
      </c>
      <c r="AY1676" s="86">
        <f t="shared" si="114"/>
        <v>11913.675126315786</v>
      </c>
    </row>
  </sheetData>
  <autoFilter ref="A2:AO1676" xr:uid="{357C2CD4-4035-4555-AF42-BFB8FB82B031}"/>
  <mergeCells count="8">
    <mergeCell ref="AN1:AO1"/>
    <mergeCell ref="AP1:AV1"/>
    <mergeCell ref="AJ1:AK1"/>
    <mergeCell ref="A1:K1"/>
    <mergeCell ref="L1:T1"/>
    <mergeCell ref="U1:AC1"/>
    <mergeCell ref="AD1:AF1"/>
    <mergeCell ref="AH1:A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C272-928E-43B0-9230-B38F57E93B3B}">
  <dimension ref="A1:H1"/>
  <sheetViews>
    <sheetView workbookViewId="0">
      <selection activeCell="G13" sqref="G13"/>
    </sheetView>
  </sheetViews>
  <sheetFormatPr baseColWidth="10" defaultColWidth="8.83203125" defaultRowHeight="15" x14ac:dyDescent="0.2"/>
  <cols>
    <col min="2" max="2" width="16.5" customWidth="1"/>
    <col min="6" max="6" width="12.5" customWidth="1"/>
    <col min="7" max="7" width="12" customWidth="1"/>
  </cols>
  <sheetData>
    <row r="1" spans="1:8" ht="32" x14ac:dyDescent="0.2">
      <c r="A1" s="54" t="s">
        <v>554</v>
      </c>
      <c r="B1" s="54" t="s">
        <v>555</v>
      </c>
      <c r="C1" s="52" t="s">
        <v>35</v>
      </c>
      <c r="D1" s="52" t="s">
        <v>883</v>
      </c>
      <c r="E1" s="52" t="s">
        <v>36</v>
      </c>
      <c r="F1" s="52" t="s">
        <v>559</v>
      </c>
      <c r="G1" s="52" t="s">
        <v>560</v>
      </c>
      <c r="H1" s="52" t="s">
        <v>884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F262-1A13-47CA-8FBB-35CA8B1F9DB0}">
  <dimension ref="A1:F1"/>
  <sheetViews>
    <sheetView workbookViewId="0">
      <selection activeCell="F16" sqref="F16"/>
    </sheetView>
  </sheetViews>
  <sheetFormatPr baseColWidth="10" defaultColWidth="8.83203125" defaultRowHeight="15" x14ac:dyDescent="0.2"/>
  <cols>
    <col min="2" max="2" width="17.5" customWidth="1"/>
    <col min="4" max="5" width="11.5" customWidth="1"/>
    <col min="6" max="6" width="16.5" customWidth="1"/>
  </cols>
  <sheetData>
    <row r="1" spans="1:6" x14ac:dyDescent="0.2">
      <c r="A1" s="54" t="s">
        <v>554</v>
      </c>
      <c r="B1" s="54" t="s">
        <v>555</v>
      </c>
      <c r="C1" s="55" t="s">
        <v>35</v>
      </c>
      <c r="D1" s="56" t="s">
        <v>36</v>
      </c>
      <c r="E1" s="56" t="s">
        <v>885</v>
      </c>
      <c r="F1" s="56" t="s">
        <v>886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ACED-087B-4DEC-8CED-523C0B2C4AF2}">
  <sheetPr>
    <tabColor theme="9"/>
  </sheetPr>
  <dimension ref="A1:K31"/>
  <sheetViews>
    <sheetView zoomScale="70" zoomScaleNormal="70" workbookViewId="0">
      <pane ySplit="2" topLeftCell="A3" activePane="bottomLeft" state="frozen"/>
      <selection pane="bottomLeft" activeCell="A25" sqref="A25:B28"/>
    </sheetView>
  </sheetViews>
  <sheetFormatPr baseColWidth="10" defaultColWidth="8.83203125" defaultRowHeight="15" x14ac:dyDescent="0.2"/>
  <cols>
    <col min="1" max="1" width="45.5" customWidth="1"/>
    <col min="2" max="3" width="25.5" customWidth="1"/>
    <col min="4" max="4" width="32.5" customWidth="1"/>
    <col min="5" max="5" width="45.5" customWidth="1"/>
    <col min="6" max="6" width="23.5" customWidth="1"/>
    <col min="7" max="10" width="45.5" customWidth="1"/>
  </cols>
  <sheetData>
    <row r="1" spans="1:10" x14ac:dyDescent="0.2">
      <c r="A1" s="7" t="s">
        <v>887</v>
      </c>
      <c r="B1" s="7" t="s">
        <v>888</v>
      </c>
      <c r="C1" s="7" t="s">
        <v>889</v>
      </c>
      <c r="D1" s="7" t="s">
        <v>890</v>
      </c>
      <c r="E1" s="7" t="s">
        <v>486</v>
      </c>
      <c r="F1" s="7" t="s">
        <v>891</v>
      </c>
      <c r="G1" s="7" t="s">
        <v>892</v>
      </c>
      <c r="H1" s="7" t="s">
        <v>893</v>
      </c>
      <c r="I1" s="7" t="s">
        <v>894</v>
      </c>
      <c r="J1" s="7" t="s">
        <v>895</v>
      </c>
    </row>
    <row r="2" spans="1:10" ht="32" x14ac:dyDescent="0.2">
      <c r="A2" s="7"/>
      <c r="B2" s="7"/>
      <c r="C2" s="7"/>
      <c r="D2" s="7"/>
      <c r="E2" s="7"/>
      <c r="F2" s="7"/>
      <c r="G2" s="15" t="s">
        <v>896</v>
      </c>
      <c r="H2" s="15" t="s">
        <v>897</v>
      </c>
      <c r="I2" s="15" t="s">
        <v>898</v>
      </c>
      <c r="J2" s="15" t="s">
        <v>899</v>
      </c>
    </row>
    <row r="3" spans="1:10" ht="48" x14ac:dyDescent="0.2">
      <c r="A3" s="4" t="s">
        <v>900</v>
      </c>
      <c r="B3" s="4" t="s">
        <v>901</v>
      </c>
      <c r="C3" s="4" t="s">
        <v>902</v>
      </c>
      <c r="D3" s="4" t="s">
        <v>903</v>
      </c>
      <c r="E3" s="3" t="s">
        <v>904</v>
      </c>
      <c r="F3" s="3" t="s">
        <v>905</v>
      </c>
      <c r="G3" s="4" t="s">
        <v>906</v>
      </c>
      <c r="H3" s="4" t="s">
        <v>907</v>
      </c>
      <c r="I3" s="4" t="s">
        <v>908</v>
      </c>
      <c r="J3" s="4" t="s">
        <v>909</v>
      </c>
    </row>
    <row r="4" spans="1:10" ht="72.5" customHeight="1" x14ac:dyDescent="0.2">
      <c r="A4" s="156" t="s">
        <v>910</v>
      </c>
      <c r="B4" s="8" t="s">
        <v>911</v>
      </c>
      <c r="C4" s="20" t="s">
        <v>912</v>
      </c>
      <c r="D4" s="20" t="s">
        <v>903</v>
      </c>
      <c r="E4" s="156" t="s">
        <v>913</v>
      </c>
      <c r="F4" s="24" t="s">
        <v>905</v>
      </c>
      <c r="G4" s="156" t="s">
        <v>906</v>
      </c>
      <c r="H4" s="156" t="s">
        <v>907</v>
      </c>
      <c r="I4" s="156" t="s">
        <v>908</v>
      </c>
      <c r="J4" s="156" t="s">
        <v>914</v>
      </c>
    </row>
    <row r="5" spans="1:10" x14ac:dyDescent="0.2">
      <c r="A5" s="157"/>
      <c r="B5" s="9"/>
      <c r="C5" s="9"/>
      <c r="D5" s="9"/>
      <c r="E5" s="157"/>
      <c r="F5" s="22"/>
      <c r="G5" s="157"/>
      <c r="H5" s="157"/>
      <c r="I5" s="157"/>
      <c r="J5" s="157"/>
    </row>
    <row r="6" spans="1:10" ht="16" x14ac:dyDescent="0.2">
      <c r="A6" s="151" t="s">
        <v>915</v>
      </c>
      <c r="B6" s="10" t="s">
        <v>916</v>
      </c>
      <c r="C6" s="10" t="s">
        <v>917</v>
      </c>
      <c r="D6" s="4" t="s">
        <v>918</v>
      </c>
      <c r="E6" s="151" t="s">
        <v>919</v>
      </c>
      <c r="F6" s="3" t="s">
        <v>905</v>
      </c>
      <c r="G6" s="151" t="s">
        <v>920</v>
      </c>
      <c r="H6" s="151" t="s">
        <v>907</v>
      </c>
      <c r="I6" s="151" t="s">
        <v>921</v>
      </c>
      <c r="J6" s="151" t="s">
        <v>922</v>
      </c>
    </row>
    <row r="7" spans="1:10" x14ac:dyDescent="0.2">
      <c r="A7" s="152"/>
      <c r="B7" s="11"/>
      <c r="C7" s="11"/>
      <c r="D7" s="11"/>
      <c r="E7" s="152"/>
      <c r="F7" s="11"/>
      <c r="G7" s="152"/>
      <c r="H7" s="152"/>
      <c r="I7" s="152"/>
      <c r="J7" s="152"/>
    </row>
    <row r="8" spans="1:10" ht="2.75" customHeight="1" x14ac:dyDescent="0.2">
      <c r="A8" s="152"/>
      <c r="B8" s="11"/>
      <c r="C8" s="11"/>
      <c r="D8" s="11"/>
      <c r="E8" s="152"/>
      <c r="F8" s="11"/>
      <c r="G8" s="152"/>
      <c r="H8" s="152"/>
      <c r="I8" s="152"/>
      <c r="J8" s="152"/>
    </row>
    <row r="9" spans="1:10" ht="4.25" customHeight="1" x14ac:dyDescent="0.2">
      <c r="A9" s="152"/>
      <c r="B9" s="11"/>
      <c r="C9" s="11"/>
      <c r="D9" s="11"/>
      <c r="E9" s="152"/>
      <c r="F9" s="11"/>
      <c r="G9" s="153"/>
      <c r="H9" s="152"/>
      <c r="I9" s="152"/>
      <c r="J9" s="152"/>
    </row>
    <row r="10" spans="1:10" ht="6" customHeight="1" x14ac:dyDescent="0.2">
      <c r="A10" s="152"/>
      <c r="B10" s="11"/>
      <c r="C10" s="11"/>
      <c r="D10" s="23"/>
      <c r="E10" s="152"/>
      <c r="F10" s="11"/>
      <c r="G10" s="151" t="s">
        <v>923</v>
      </c>
      <c r="H10" s="152"/>
      <c r="I10" s="152"/>
      <c r="J10" s="152"/>
    </row>
    <row r="11" spans="1:10" x14ac:dyDescent="0.2">
      <c r="A11" s="152"/>
      <c r="B11" s="11"/>
      <c r="C11" s="11"/>
      <c r="D11" s="11"/>
      <c r="E11" s="152"/>
      <c r="F11" s="11"/>
      <c r="G11" s="152"/>
      <c r="H11" s="152"/>
      <c r="I11" s="152"/>
      <c r="J11" s="152"/>
    </row>
    <row r="12" spans="1:10" x14ac:dyDescent="0.2">
      <c r="A12" s="152"/>
      <c r="B12" s="11"/>
      <c r="C12" s="11"/>
      <c r="D12" s="11"/>
      <c r="E12" s="152"/>
      <c r="F12" s="11"/>
      <c r="G12" s="153"/>
      <c r="H12" s="152"/>
      <c r="I12" s="152"/>
      <c r="J12" s="152"/>
    </row>
    <row r="13" spans="1:10" x14ac:dyDescent="0.2">
      <c r="A13" s="152"/>
      <c r="B13" s="11"/>
      <c r="C13" s="11"/>
      <c r="D13" s="11"/>
      <c r="E13" s="152"/>
      <c r="F13" s="11"/>
      <c r="G13" s="151" t="s">
        <v>924</v>
      </c>
      <c r="H13" s="152"/>
      <c r="I13" s="152"/>
      <c r="J13" s="152"/>
    </row>
    <row r="14" spans="1:10" x14ac:dyDescent="0.2">
      <c r="A14" s="152"/>
      <c r="B14" s="11"/>
      <c r="C14" s="11"/>
      <c r="D14" s="11"/>
      <c r="E14" s="152"/>
      <c r="F14" s="11"/>
      <c r="G14" s="152"/>
      <c r="H14" s="152"/>
      <c r="I14" s="152"/>
      <c r="J14" s="152"/>
    </row>
    <row r="15" spans="1:10" x14ac:dyDescent="0.2">
      <c r="A15" s="153"/>
      <c r="B15" s="12"/>
      <c r="C15" s="12"/>
      <c r="D15" s="12"/>
      <c r="E15" s="153"/>
      <c r="F15" s="12"/>
      <c r="G15" s="153"/>
      <c r="H15" s="153"/>
      <c r="I15" s="153"/>
      <c r="J15" s="153"/>
    </row>
    <row r="16" spans="1:10" ht="43.5" customHeight="1" x14ac:dyDescent="0.2">
      <c r="A16" s="166" t="s">
        <v>925</v>
      </c>
      <c r="B16" s="16" t="s">
        <v>926</v>
      </c>
      <c r="C16" s="16" t="s">
        <v>927</v>
      </c>
      <c r="D16" s="16" t="s">
        <v>928</v>
      </c>
      <c r="E16" s="160" t="s">
        <v>929</v>
      </c>
      <c r="F16" s="24" t="s">
        <v>905</v>
      </c>
      <c r="G16" s="5" t="s">
        <v>930</v>
      </c>
      <c r="H16" s="158" t="s">
        <v>907</v>
      </c>
      <c r="I16" s="8"/>
      <c r="J16" s="156" t="s">
        <v>931</v>
      </c>
    </row>
    <row r="17" spans="1:11" ht="16" x14ac:dyDescent="0.2">
      <c r="A17" s="167"/>
      <c r="B17" s="17"/>
      <c r="C17" s="17"/>
      <c r="D17" s="17"/>
      <c r="E17" s="161"/>
      <c r="F17" s="25"/>
      <c r="G17" s="5" t="s">
        <v>932</v>
      </c>
      <c r="H17" s="159"/>
      <c r="I17" s="9"/>
      <c r="J17" s="157"/>
    </row>
    <row r="18" spans="1:11" ht="72.5" customHeight="1" x14ac:dyDescent="0.2">
      <c r="A18" s="163" t="s">
        <v>933</v>
      </c>
      <c r="B18" s="13" t="s">
        <v>934</v>
      </c>
      <c r="C18" s="13" t="s">
        <v>935</v>
      </c>
      <c r="D18" s="13" t="s">
        <v>936</v>
      </c>
      <c r="E18" s="163" t="s">
        <v>937</v>
      </c>
      <c r="F18" s="13" t="s">
        <v>938</v>
      </c>
      <c r="G18" s="4" t="s">
        <v>939</v>
      </c>
      <c r="H18" s="151"/>
      <c r="I18" s="10"/>
      <c r="J18" s="151" t="s">
        <v>940</v>
      </c>
    </row>
    <row r="19" spans="1:11" ht="16" x14ac:dyDescent="0.2">
      <c r="A19" s="165"/>
      <c r="B19" s="19"/>
      <c r="C19" s="19"/>
      <c r="D19" s="19"/>
      <c r="E19" s="165"/>
      <c r="F19" s="19"/>
      <c r="G19" s="4" t="s">
        <v>941</v>
      </c>
      <c r="H19" s="152"/>
      <c r="I19" s="11"/>
      <c r="J19" s="152"/>
    </row>
    <row r="20" spans="1:11" ht="16" x14ac:dyDescent="0.2">
      <c r="A20" s="165"/>
      <c r="B20" s="19"/>
      <c r="C20" s="19"/>
      <c r="D20" s="19"/>
      <c r="E20" s="165"/>
      <c r="F20" s="19"/>
      <c r="G20" s="4" t="s">
        <v>942</v>
      </c>
      <c r="H20" s="152"/>
      <c r="I20" s="11"/>
      <c r="J20" s="152"/>
    </row>
    <row r="21" spans="1:11" ht="16" x14ac:dyDescent="0.2">
      <c r="A21" s="164"/>
      <c r="B21" s="14"/>
      <c r="C21" s="14"/>
      <c r="D21" s="14"/>
      <c r="E21" s="164"/>
      <c r="F21" s="14"/>
      <c r="G21" s="4" t="s">
        <v>943</v>
      </c>
      <c r="H21" s="153"/>
      <c r="I21" s="12"/>
      <c r="J21" s="153"/>
    </row>
    <row r="22" spans="1:11" ht="112" x14ac:dyDescent="0.2">
      <c r="A22" s="5" t="s">
        <v>944</v>
      </c>
      <c r="B22" s="5" t="s">
        <v>916</v>
      </c>
      <c r="C22" s="5" t="s">
        <v>945</v>
      </c>
      <c r="D22" s="5" t="s">
        <v>946</v>
      </c>
      <c r="E22" s="5" t="s">
        <v>947</v>
      </c>
      <c r="F22" s="5" t="s">
        <v>948</v>
      </c>
      <c r="G22" s="20" t="s">
        <v>949</v>
      </c>
      <c r="H22" s="5"/>
      <c r="I22" s="5" t="s">
        <v>950</v>
      </c>
      <c r="J22" s="5" t="s">
        <v>951</v>
      </c>
      <c r="K22" s="2"/>
    </row>
    <row r="23" spans="1:11" ht="58.25" customHeight="1" x14ac:dyDescent="0.2">
      <c r="A23" s="163" t="s">
        <v>952</v>
      </c>
      <c r="B23" s="13" t="s">
        <v>901</v>
      </c>
      <c r="C23" s="13" t="s">
        <v>953</v>
      </c>
      <c r="D23" s="13" t="s">
        <v>954</v>
      </c>
      <c r="E23" s="163" t="s">
        <v>955</v>
      </c>
      <c r="F23" s="13" t="s">
        <v>938</v>
      </c>
      <c r="G23" s="4" t="s">
        <v>956</v>
      </c>
      <c r="H23" s="151" t="s">
        <v>907</v>
      </c>
      <c r="I23" s="13"/>
      <c r="J23" s="151" t="s">
        <v>957</v>
      </c>
    </row>
    <row r="24" spans="1:11" ht="16" x14ac:dyDescent="0.2">
      <c r="A24" s="164"/>
      <c r="B24" s="14"/>
      <c r="C24" s="14"/>
      <c r="D24" s="14"/>
      <c r="E24" s="164"/>
      <c r="F24" s="14"/>
      <c r="G24" s="4" t="s">
        <v>958</v>
      </c>
      <c r="H24" s="153"/>
      <c r="I24" s="14"/>
      <c r="J24" s="153"/>
    </row>
    <row r="25" spans="1:11" ht="72.5" customHeight="1" x14ac:dyDescent="0.2">
      <c r="A25" s="155" t="s">
        <v>97</v>
      </c>
      <c r="B25" s="5" t="s">
        <v>959</v>
      </c>
      <c r="C25" s="5" t="s">
        <v>960</v>
      </c>
      <c r="D25" s="5" t="s">
        <v>903</v>
      </c>
      <c r="E25" s="155" t="s">
        <v>961</v>
      </c>
      <c r="F25" s="5" t="s">
        <v>905</v>
      </c>
      <c r="G25" s="154" t="s">
        <v>962</v>
      </c>
      <c r="H25" s="21" t="s">
        <v>907</v>
      </c>
      <c r="I25" s="156"/>
      <c r="J25" s="154" t="s">
        <v>963</v>
      </c>
      <c r="K25" s="2"/>
    </row>
    <row r="26" spans="1:11" x14ac:dyDescent="0.2">
      <c r="A26" s="155"/>
      <c r="B26" s="5"/>
      <c r="C26" s="5"/>
      <c r="D26" s="5"/>
      <c r="E26" s="155"/>
      <c r="F26" s="5"/>
      <c r="G26" s="154"/>
      <c r="H26" s="156" t="s">
        <v>964</v>
      </c>
      <c r="I26" s="168"/>
      <c r="J26" s="154"/>
    </row>
    <row r="27" spans="1:11" x14ac:dyDescent="0.2">
      <c r="A27" s="155"/>
      <c r="B27" s="5"/>
      <c r="C27" s="5"/>
      <c r="D27" s="5"/>
      <c r="E27" s="155"/>
      <c r="F27" s="5"/>
      <c r="G27" s="154"/>
      <c r="H27" s="157"/>
      <c r="I27" s="168"/>
      <c r="J27" s="154"/>
    </row>
    <row r="28" spans="1:11" ht="16" x14ac:dyDescent="0.2">
      <c r="A28" s="155"/>
      <c r="B28" s="5"/>
      <c r="C28" s="5"/>
      <c r="D28" s="5"/>
      <c r="E28" s="155"/>
      <c r="F28" s="5"/>
      <c r="G28" s="154"/>
      <c r="H28" s="6" t="s">
        <v>965</v>
      </c>
      <c r="I28" s="157"/>
      <c r="J28" s="154"/>
    </row>
    <row r="29" spans="1:11" ht="44.75" customHeight="1" x14ac:dyDescent="0.2">
      <c r="A29" s="162" t="s">
        <v>966</v>
      </c>
      <c r="B29" s="18" t="s">
        <v>967</v>
      </c>
      <c r="C29" s="18" t="s">
        <v>968</v>
      </c>
      <c r="D29" s="18" t="s">
        <v>903</v>
      </c>
      <c r="E29" s="162" t="s">
        <v>969</v>
      </c>
      <c r="F29" s="10" t="s">
        <v>905</v>
      </c>
      <c r="G29" s="151" t="s">
        <v>970</v>
      </c>
      <c r="H29" s="32" t="s">
        <v>971</v>
      </c>
      <c r="I29" s="151" t="s">
        <v>972</v>
      </c>
      <c r="J29" s="162" t="s">
        <v>973</v>
      </c>
    </row>
    <row r="30" spans="1:11" ht="44" customHeight="1" x14ac:dyDescent="0.2">
      <c r="A30" s="162"/>
      <c r="B30" s="18"/>
      <c r="C30" s="18"/>
      <c r="D30" s="18"/>
      <c r="E30" s="162"/>
      <c r="F30" s="12"/>
      <c r="G30" s="153"/>
      <c r="H30" s="33" t="s">
        <v>974</v>
      </c>
      <c r="I30" s="153"/>
      <c r="J30" s="162"/>
    </row>
    <row r="31" spans="1:11" x14ac:dyDescent="0.2">
      <c r="A31" s="1"/>
      <c r="B31" s="1"/>
      <c r="C31" s="1"/>
      <c r="D31" s="1"/>
      <c r="E31" s="1"/>
      <c r="F31" s="1"/>
      <c r="G31" s="1"/>
      <c r="H31" s="1"/>
      <c r="I31" s="1"/>
      <c r="J31" s="1"/>
    </row>
  </sheetData>
  <mergeCells count="37">
    <mergeCell ref="I29:I30"/>
    <mergeCell ref="I25:I28"/>
    <mergeCell ref="H4:H5"/>
    <mergeCell ref="G6:G9"/>
    <mergeCell ref="G10:G12"/>
    <mergeCell ref="G13:G15"/>
    <mergeCell ref="I6:I15"/>
    <mergeCell ref="I4:I5"/>
    <mergeCell ref="E29:E30"/>
    <mergeCell ref="A29:A30"/>
    <mergeCell ref="J29:J30"/>
    <mergeCell ref="G29:G30"/>
    <mergeCell ref="A4:A5"/>
    <mergeCell ref="J4:J5"/>
    <mergeCell ref="G4:G5"/>
    <mergeCell ref="E4:E5"/>
    <mergeCell ref="J23:J24"/>
    <mergeCell ref="E23:E24"/>
    <mergeCell ref="A23:A24"/>
    <mergeCell ref="E18:E21"/>
    <mergeCell ref="A18:A21"/>
    <mergeCell ref="J18:J21"/>
    <mergeCell ref="A16:A17"/>
    <mergeCell ref="J6:J15"/>
    <mergeCell ref="E6:E15"/>
    <mergeCell ref="A6:A15"/>
    <mergeCell ref="J25:J28"/>
    <mergeCell ref="G25:G28"/>
    <mergeCell ref="E25:E28"/>
    <mergeCell ref="A25:A28"/>
    <mergeCell ref="H18:H21"/>
    <mergeCell ref="J16:J17"/>
    <mergeCell ref="H16:H17"/>
    <mergeCell ref="E16:E17"/>
    <mergeCell ref="H6:H15"/>
    <mergeCell ref="H23:H24"/>
    <mergeCell ref="H26:H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F850A1559E724CAD00C081F2D04BAF" ma:contentTypeVersion="6" ma:contentTypeDescription="Create a new document." ma:contentTypeScope="" ma:versionID="75349a5e85931e37bb9df400c30ba415">
  <xsd:schema xmlns:xsd="http://www.w3.org/2001/XMLSchema" xmlns:xs="http://www.w3.org/2001/XMLSchema" xmlns:p="http://schemas.microsoft.com/office/2006/metadata/properties" xmlns:ns2="bad925ed-4220-44c3-9a7c-0046cc550845" xmlns:ns3="b014a33d-1a21-47b2-af41-942c97684f74" targetNamespace="http://schemas.microsoft.com/office/2006/metadata/properties" ma:root="true" ma:fieldsID="c75db39d9a7086a78fe4af6fe45d5ee8" ns2:_="" ns3:_="">
    <xsd:import namespace="bad925ed-4220-44c3-9a7c-0046cc550845"/>
    <xsd:import namespace="b014a33d-1a21-47b2-af41-942c97684f7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925ed-4220-44c3-9a7c-0046cc5508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14a33d-1a21-47b2-af41-942c97684f7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BF3423-E546-4D1D-A8BA-D7B6C25530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925ed-4220-44c3-9a7c-0046cc550845"/>
    <ds:schemaRef ds:uri="b014a33d-1a21-47b2-af41-942c97684f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10B7D0-872D-49ED-9F85-70417E9E31BC}">
  <ds:schemaRefs>
    <ds:schemaRef ds:uri="http://schemas.microsoft.com/office/infopath/2007/PartnerControls"/>
    <ds:schemaRef ds:uri="http://schemas.microsoft.com/office/2006/documentManagement/types"/>
    <ds:schemaRef ds:uri="http://www.w3.org/XML/1998/namespace"/>
    <ds:schemaRef ds:uri="http://purl.org/dc/elements/1.1/"/>
    <ds:schemaRef ds:uri="http://purl.org/dc/dcmitype/"/>
    <ds:schemaRef ds:uri="http://schemas.microsoft.com/office/2006/metadata/properties"/>
    <ds:schemaRef ds:uri="http://purl.org/dc/terms/"/>
    <ds:schemaRef ds:uri="http://schemas.openxmlformats.org/package/2006/metadata/core-properties"/>
    <ds:schemaRef ds:uri="b014a33d-1a21-47b2-af41-942c97684f74"/>
    <ds:schemaRef ds:uri="bad925ed-4220-44c3-9a7c-0046cc550845"/>
  </ds:schemaRefs>
</ds:datastoreItem>
</file>

<file path=customXml/itemProps3.xml><?xml version="1.0" encoding="utf-8"?>
<ds:datastoreItem xmlns:ds="http://schemas.openxmlformats.org/officeDocument/2006/customXml" ds:itemID="{3770660D-9846-477B-9625-69CE0FDC7D8A}">
  <ds:schemaRefs>
    <ds:schemaRef ds:uri="http://schemas.microsoft.com/sharepoint/v3/contenttype/forms"/>
  </ds:schemaRefs>
</ds:datastoreItem>
</file>

<file path=docMetadata/LabelInfo.xml><?xml version="1.0" encoding="utf-8"?>
<clbl:labelList xmlns:clbl="http://schemas.microsoft.com/office/2020/mipLabelMetadata">
  <clbl:label id="{95965d95-ecc0-4720-b759-1f33c42ed7da}" enabled="1" method="Privileged" siteId="{a0f29d7e-28cd-4f54-8442-7885aee7c08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All Commercial</vt:lpstr>
      <vt:lpstr>Main Data Sources</vt:lpstr>
      <vt:lpstr>Data Sources by Technology</vt:lpstr>
      <vt:lpstr>Tableau Tables</vt:lpstr>
      <vt:lpstr>Tableau- 2023 Typical</vt:lpstr>
      <vt:lpstr>Tableau- Performance</vt:lpstr>
      <vt:lpstr>New Commercial Tech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Butrico</dc:creator>
  <cp:keywords/>
  <dc:description/>
  <cp:lastModifiedBy>Wilson, Eric</cp:lastModifiedBy>
  <cp:revision/>
  <dcterms:created xsi:type="dcterms:W3CDTF">2024-02-02T14:18:16Z</dcterms:created>
  <dcterms:modified xsi:type="dcterms:W3CDTF">2025-10-22T18:48:53Z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0x01010077F850A1559E724CAD00C081F2D04BAF</vt:lpwstr>
  </property>
</Properties>
</file>